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fileSharing readOnlyRecommended="1"/>
  <workbookPr updateLinks="always" codeName="ThisWorkbook" defaultThemeVersion="166925"/>
  <mc:AlternateContent xmlns:mc="http://schemas.openxmlformats.org/markup-compatibility/2006">
    <mc:Choice Requires="x15">
      <x15ac:absPath xmlns:x15ac="http://schemas.microsoft.com/office/spreadsheetml/2010/11/ac" url="https://ofwat.sharepoint.com/sites/ofw-pr24/Final determinations/Models/0. Models under development/Other/PR24OT01 Key Dataset 1/"/>
    </mc:Choice>
  </mc:AlternateContent>
  <xr:revisionPtr revIDLastSave="0" documentId="8_{E28F2B2B-07BB-467D-BC85-60EC35A61E40}" xr6:coauthVersionLast="47" xr6:coauthVersionMax="47" xr10:uidLastSave="{00000000-0000-0000-0000-000000000000}"/>
  <bookViews>
    <workbookView xWindow="5295" yWindow="-16320" windowWidth="29040" windowHeight="15720" firstSheet="1" activeTab="1" xr2:uid="{D4CAB9D4-CE22-45F7-B078-6E417F5C62D3}"/>
  </bookViews>
  <sheets>
    <sheet name="CLEAR_SHEET" sheetId="173" state="hidden" r:id="rId1"/>
    <sheet name="Introduction" sheetId="123" r:id="rId2"/>
    <sheet name="Corrections" sheetId="153" r:id="rId3"/>
    <sheet name="F_Inputs" sheetId="172" state="hidden" r:id="rId4"/>
    <sheet name="Lists" sheetId="18" state="hidden" r:id="rId5"/>
    <sheet name="View by Company" sheetId="42" r:id="rId6"/>
    <sheet name="View by PC" sheetId="54" r:id="rId7"/>
    <sheet name="PCL company level summary" sheetId="109" r:id="rId8"/>
  </sheets>
  <definedNames>
    <definedName name="_1st_model_column_flag" localSheetId="1">#REF!</definedName>
    <definedName name="_1st_model_column_flag" localSheetId="6">#REF!</definedName>
    <definedName name="_2020_25_RCV___nominal.ADDN1" localSheetId="6">#REF!</definedName>
    <definedName name="_2020_25_RCV___nominal.ADDN1">#REF!</definedName>
    <definedName name="_2020_25_RCV___nominal.ADDN1.BEG" localSheetId="6">#REF!</definedName>
    <definedName name="_2020_25_RCV___nominal.ADDN1.BEG">#REF!</definedName>
    <definedName name="_2020_25_RCV___nominal.ADDN2">#REF!</definedName>
    <definedName name="_2020_25_RCV___nominal.ADDN2.BEG">#REF!</definedName>
    <definedName name="_2020_25_RCV___nominal.BR">#REF!</definedName>
    <definedName name="_2020_25_RCV___nominal.BR.BEG">#REF!</definedName>
    <definedName name="_2020_25_RCV___nominal.WN">#REF!</definedName>
    <definedName name="_2020_25_RCV___nominal.WN.BEG">#REF!</definedName>
    <definedName name="_2020_25_RCV___nominal.WR">#REF!</definedName>
    <definedName name="_2020_25_RCV___nominal.WR.BEG">#REF!</definedName>
    <definedName name="_2020_25_RCV___nominal.WWN">#REF!</definedName>
    <definedName name="_2020_25_RCV___nominal.WWN.BEG">#REF!</definedName>
    <definedName name="_2020_25_RCV___not_negative_check.ADDN1">#REF!</definedName>
    <definedName name="_2020_25_RCV___not_negative_check.ADDN2">#REF!</definedName>
    <definedName name="_2020_25_RCV___not_negative_check.BR">#REF!</definedName>
    <definedName name="_2020_25_RCV___not_negative_check.WN">#REF!</definedName>
    <definedName name="_2020_25_RCV___not_negative_check.WR">#REF!</definedName>
    <definedName name="_2020_25_RCV___not_negative_check.WWN">#REF!</definedName>
    <definedName name="_2020_25_RCV___not_negative_check_overall.ADDN1">#REF!</definedName>
    <definedName name="_2020_25_RCV___not_negative_check_overall.ADDN2">#REF!</definedName>
    <definedName name="_2020_25_RCV___not_negative_check_overall.BR">#REF!</definedName>
    <definedName name="_2020_25_RCV___not_negative_check_overall.WN">#REF!</definedName>
    <definedName name="_2020_25_RCV___not_negative_check_overall.WR">#REF!</definedName>
    <definedName name="_2020_25_RCV___not_negative_check_overall.WWN">#REF!</definedName>
    <definedName name="_2020_25_RCV___opening_plus_movement___nominal.ADDN1">#REF!</definedName>
    <definedName name="_2020_25_RCV___opening_plus_movement___nominal.ADDN2">#REF!</definedName>
    <definedName name="_2020_25_RCV___opening_plus_movement___nominal.BR">#REF!</definedName>
    <definedName name="_2020_25_RCV___opening_plus_movement___nominal.WN">#REF!</definedName>
    <definedName name="_2020_25_RCV___opening_plus_movement___nominal.WR">#REF!</definedName>
    <definedName name="_2020_25_RCV___opening_plus_movement___nominal.WWN">#REF!</definedName>
    <definedName name="_2020_25_RCV___real.ADDN1">#REF!</definedName>
    <definedName name="_2020_25_RCV___real.ADDN2">#REF!</definedName>
    <definedName name="_2020_25_RCV___real.BR">#REF!</definedName>
    <definedName name="_2020_25_RCV___real.WN">#REF!</definedName>
    <definedName name="_2020_25_RCV___real.WR">#REF!</definedName>
    <definedName name="_2020_25_RCV___real.WWN">#REF!</definedName>
    <definedName name="_2020_25_RCV_initial_balance___nominal.ADDN1">#REF!</definedName>
    <definedName name="_2020_25_RCV_initial_balance___nominal.ADDN2">#REF!</definedName>
    <definedName name="_2020_25_RCV_initial_balance___nominal.BR">#REF!</definedName>
    <definedName name="_2020_25_RCV_initial_balance___nominal.WN">#REF!</definedName>
    <definedName name="_2020_25_RCV_initial_balance___nominal.WR">#REF!</definedName>
    <definedName name="_2020_25_RCV_initial_balance___nominal.WWN">#REF!</definedName>
    <definedName name="_2020_25_RCV_initial_balance___not_negative_check.ADDN1">#REF!</definedName>
    <definedName name="_2020_25_RCV_initial_balance___not_negative_check.ADDN2">#REF!</definedName>
    <definedName name="_2020_25_RCV_initial_balance___not_negative_check.BR">#REF!</definedName>
    <definedName name="_2020_25_RCV_initial_balance___not_negative_check.WN">#REF!</definedName>
    <definedName name="_2020_25_RCV_initial_balance___not_negative_check.WR">#REF!</definedName>
    <definedName name="_2020_25_RCV_initial_balance___not_negative_check.WWN">#REF!</definedName>
    <definedName name="_2020_25_RCV_initial_balance___not_negative_check_overall.ADDN1">#REF!</definedName>
    <definedName name="_2020_25_RCV_initial_balance___not_negative_check_overall.ADDN2">#REF!</definedName>
    <definedName name="_2020_25_RCV_initial_balance___not_negative_check_overall.BR">#REF!</definedName>
    <definedName name="_2020_25_RCV_initial_balance___not_negative_check_overall.WN">#REF!</definedName>
    <definedName name="_2020_25_RCV_initial_balance___not_negative_check_overall.WR">#REF!</definedName>
    <definedName name="_2020_25_RCV_initial_balance___not_negative_check_overall.WWN">#REF!</definedName>
    <definedName name="_2020_25_RCV_initial_balance___wholesale___nominal">#REF!</definedName>
    <definedName name="_2020_25_RCV_run_off___nominal.ADDN1">#REF!</definedName>
    <definedName name="_2020_25_RCV_run_off___nominal.ADDN2">#REF!</definedName>
    <definedName name="_2020_25_RCV_run_off___nominal.BR">#REF!</definedName>
    <definedName name="_2020_25_RCV_run_off___nominal.WN">#REF!</definedName>
    <definedName name="_2020_25_RCV_run_off___nominal.WR">#REF!</definedName>
    <definedName name="_2020_25_RCV_run_off___nominal.WWN">#REF!</definedName>
    <definedName name="_2020_25_RCV_run_off___real.ADDN1">#REF!</definedName>
    <definedName name="_2020_25_RCV_run_off___real.ADDN2">#REF!</definedName>
    <definedName name="_2020_25_RCV_run_off___real.BR">#REF!</definedName>
    <definedName name="_2020_25_RCV_run_off___real.WN">#REF!</definedName>
    <definedName name="_2020_25_RCV_run_off___real.WR">#REF!</definedName>
    <definedName name="_2020_25_RCV_run_off___real.WWN">#REF!</definedName>
    <definedName name="_xlnm._FilterDatabase" localSheetId="5" hidden="1">'View by Company'!$A$7:$AO$7</definedName>
    <definedName name="_xlnm._FilterDatabase" localSheetId="6" hidden="1">'View by PC'!$B$5:$AF$417</definedName>
    <definedName name="Active_____of_dividends_issued_as_scrip_shares" localSheetId="6">#REF!</definedName>
    <definedName name="Active_____of_dividends_issued_as_scrip_shares">#REF!</definedName>
    <definedName name="Active_____of_ILD" localSheetId="6">#REF!</definedName>
    <definedName name="Active_____of_ILD">#REF!</definedName>
    <definedName name="Active_____of_ordinary_dividends_paid_as_interim_dividend" localSheetId="6">#REF!</definedName>
    <definedName name="Active_____of_ordinary_dividends_paid_as_interim_dividend">#REF!</definedName>
    <definedName name="Active___2020_25_RCV_opening_balance___real.ADDN1">#REF!</definedName>
    <definedName name="Active___2020_25_RCV_opening_balance___real.ADDN2">#REF!</definedName>
    <definedName name="Active___2020_25_RCV_opening_balance___real.BR">#REF!</definedName>
    <definedName name="Active___2020_25_RCV_opening_balance___real.WN">#REF!</definedName>
    <definedName name="Active___2020_25_RCV_opening_balance___real.WR">#REF!</definedName>
    <definedName name="Active___2020_25_RCV_opening_balance___real.WWN">#REF!</definedName>
    <definedName name="Active___accounting_charge_included_in_regulatory_accounts_for_Defined_Contribution_schemes___charge_for_DC_schemes___control___real.ADDN1">#REF!</definedName>
    <definedName name="Active___accounting_charge_included_in_regulatory_accounts_for_Defined_Contribution_schemes___charge_for_DC_schemes___control___real.ADDN2">#REF!</definedName>
    <definedName name="Active___accounting_charge_included_in_regulatory_accounts_for_Defined_Contribution_schemes___charge_for_DC_schemes___control___real.BR">#REF!</definedName>
    <definedName name="Active___accounting_charge_included_in_regulatory_accounts_for_Defined_Contribution_schemes___charge_for_DC_schemes___control___real.WN">#REF!</definedName>
    <definedName name="Active___accounting_charge_included_in_regulatory_accounts_for_Defined_Contribution_schemes___charge_for_DC_schemes___control___real.WR">#REF!</definedName>
    <definedName name="Active___accounting_charge_included_in_regulatory_accounts_for_Defined_Contribution_schemes___charge_for_DC_schemes___control___real.WWN">#REF!</definedName>
    <definedName name="Active___actual_opening_Fixed_rate_debt___nominal.ADDN1">#REF!</definedName>
    <definedName name="Active___actual_opening_Fixed_rate_debt___nominal.ADDN2">#REF!</definedName>
    <definedName name="Active___actual_opening_Fixed_rate_debt___nominal.BR">#REF!</definedName>
    <definedName name="Active___actual_opening_Fixed_rate_debt___nominal.WN">#REF!</definedName>
    <definedName name="Active___actual_opening_Fixed_rate_debt___nominal.WR">#REF!</definedName>
    <definedName name="Active___actual_opening_Fixed_rate_debt___nominal.WWN">#REF!</definedName>
    <definedName name="Active___actual_opening_Floating_rate_debt___nominal.ADDN1">#REF!</definedName>
    <definedName name="Active___actual_opening_Floating_rate_debt___nominal.ADDN2">#REF!</definedName>
    <definedName name="Active___actual_opening_Floating_rate_debt___nominal.BR">#REF!</definedName>
    <definedName name="Active___actual_opening_Floating_rate_debt___nominal.WN">#REF!</definedName>
    <definedName name="Active___actual_opening_Floating_rate_debt___nominal.WR">#REF!</definedName>
    <definedName name="Active___actual_opening_Floating_rate_debt___nominal.WWN">#REF!</definedName>
    <definedName name="Active___actual_opening_index_linked_debt___nominal.ADDN1">#REF!</definedName>
    <definedName name="Active___actual_opening_index_linked_debt___nominal.ADDN2">#REF!</definedName>
    <definedName name="Active___actual_opening_index_linked_debt___nominal.BR">#REF!</definedName>
    <definedName name="Active___actual_opening_index_linked_debt___nominal.WN">#REF!</definedName>
    <definedName name="Active___actual_opening_index_linked_debt___nominal.WR">#REF!</definedName>
    <definedName name="Active___actual_opening_index_linked_debt___nominal.WWN">#REF!</definedName>
    <definedName name="Active___adjustment_to_tax_payment___control___nominal.ADDN1">#REF!</definedName>
    <definedName name="Active___adjustment_to_tax_payment___control___nominal.ADDN2">#REF!</definedName>
    <definedName name="Active___adjustment_to_tax_payment___control___nominal.BR">#REF!</definedName>
    <definedName name="Active___adjustment_to_tax_payment___control___nominal.WN">#REF!</definedName>
    <definedName name="Active___adjustment_to_tax_payment___control___nominal.WR">#REF!</definedName>
    <definedName name="Active___adjustment_to_tax_payment___control___nominal.WWN">#REF!</definedName>
    <definedName name="Active___Adjustment_to_Wholesale_revenue_requirement___real.ADDN1">#REF!</definedName>
    <definedName name="Active___Adjustment_to_Wholesale_revenue_requirement___real.ADDN2">#REF!</definedName>
    <definedName name="Active___Adjustment_to_Wholesale_revenue_requirement___real.BR">#REF!</definedName>
    <definedName name="Active___Adjustment_to_Wholesale_revenue_requirement___real.WN">#REF!</definedName>
    <definedName name="Active___Adjustment_to_Wholesale_revenue_requirement___real.WR">#REF!</definedName>
    <definedName name="Active___Adjustment_to_Wholesale_revenue_requirement___real.WWN">#REF!</definedName>
    <definedName name="Active___Allowable_depreciation_on_capitalised_revenue_expenditure__infra___non_infra____control___nominal.ADDN1">#REF!</definedName>
    <definedName name="Active___Allowable_depreciation_on_capitalised_revenue_expenditure__infra___non_infra____control___nominal.ADDN2">#REF!</definedName>
    <definedName name="Active___Allowable_depreciation_on_capitalised_revenue_expenditure__infra___non_infra____control___nominal.BR">#REF!</definedName>
    <definedName name="Active___Allowable_depreciation_on_capitalised_revenue_expenditure__infra___non_infra____control___nominal.WN">#REF!</definedName>
    <definedName name="Active___Allowable_depreciation_on_capitalised_revenue_expenditure__infra___non_infra____control___nominal.WR">#REF!</definedName>
    <definedName name="Active___Allowable_depreciation_on_capitalised_revenue_expenditure__infra___non_infra____control___nominal.WWN">#REF!</definedName>
    <definedName name="Active___Allowed_depreciation___Business___nominal">#REF!</definedName>
    <definedName name="Active___Alternative_revenue_value___nominal.ADDN1">#REF!</definedName>
    <definedName name="Active___Alternative_revenue_value___nominal.ADDN2">#REF!</definedName>
    <definedName name="Active___Alternative_revenue_value___nominal.BR">#REF!</definedName>
    <definedName name="Active___Alternative_revenue_value___nominal.WN">#REF!</definedName>
    <definedName name="Active___Alternative_revenue_value___nominal.WR">#REF!</definedName>
    <definedName name="Active___Alternative_revenue_value___nominal.WWN">#REF!</definedName>
    <definedName name="Active___Alternative_revenue_value___real.ADDN1">#REF!</definedName>
    <definedName name="Active___Alternative_revenue_value___real.ADDN2">#REF!</definedName>
    <definedName name="Active___Alternative_revenue_value___real.BR">#REF!</definedName>
    <definedName name="Active___Alternative_revenue_value___real.WN">#REF!</definedName>
    <definedName name="Active___Alternative_revenue_value___real.WR">#REF!</definedName>
    <definedName name="Active___Alternative_revenue_value___real.WWN">#REF!</definedName>
    <definedName name="Active___bank_interest_rate__receivable_.ADDN1">#REF!</definedName>
    <definedName name="Active___bank_interest_rate__receivable_.ADDN2">#REF!</definedName>
    <definedName name="Active___bank_interest_rate__receivable_.BR">#REF!</definedName>
    <definedName name="Active___bank_interest_rate__receivable_.WN">#REF!</definedName>
    <definedName name="Active___bank_interest_rate__receivable_.WR">#REF!</definedName>
    <definedName name="Active___bank_interest_rate__receivable_.WWN">#REF!</definedName>
    <definedName name="Active___Base_revenue_for_2024_25___real.ADDN1">#REF!</definedName>
    <definedName name="Active___Base_revenue_for_2024_25___real.ADDN2">#REF!</definedName>
    <definedName name="Active___Base_revenue_for_2024_25___real.BR">#REF!</definedName>
    <definedName name="Active___Base_revenue_for_2024_25___real.WN">#REF!</definedName>
    <definedName name="Active___Base_revenue_for_2024_25___real.WR">#REF!</definedName>
    <definedName name="Active___Base_revenue_for_2024_25___real.WWN">#REF!</definedName>
    <definedName name="Active___Blended_interest_rate_on_change_in_borrowings">#REF!</definedName>
    <definedName name="Active___Busines_retail_Advance_receipts_creditor_days_unmeasured">#REF!</definedName>
    <definedName name="Active___Busines_retail_Measured_income_accrual_rate">#REF!</definedName>
    <definedName name="Active___Business__retail_total_allowed_depreciation___real">#REF!</definedName>
    <definedName name="Active___Business_Advance_Receipts_Weighting___Unmeasured">#REF!</definedName>
    <definedName name="Active___Business_Measured_income_accrual_Opening_balance___nominal">#REF!</definedName>
    <definedName name="Active___Business_measured_income_proportion_of_total_Business_income">#REF!</definedName>
    <definedName name="Active___Business_retail_average_cost_per_customer_in_Tariff_Band__Welsh_companies____real.1">#REF!</definedName>
    <definedName name="Active___Business_retail_average_cost_per_customer_in_Tariff_Band__Welsh_companies____real.2">#REF!</definedName>
    <definedName name="Active___Business_retail_average_cost_per_customer_in_Tariff_Band__Welsh_companies____real.3">#REF!</definedName>
    <definedName name="Active___Business_retail_margin___Override">#REF!</definedName>
    <definedName name="Active___Business_retail_revenue_adjustment___real">#REF!</definedName>
    <definedName name="Active___Business_retail_revenue_override___nominal">#REF!</definedName>
    <definedName name="Active___business_weighted_average_debtor_days">#REF!</definedName>
    <definedName name="Active___Capex_creditor_days">#REF!</definedName>
    <definedName name="Active___Capital_expenditure___proportion_of_new_capital_expenditure_qualifying_for_the_main_rate_pool___control.ADDN1">#REF!</definedName>
    <definedName name="Active___Capital_expenditure___proportion_of_new_capital_expenditure_qualifying_for_the_main_rate_pool___control.ADDN2">#REF!</definedName>
    <definedName name="Active___Capital_expenditure___proportion_of_new_capital_expenditure_qualifying_for_the_main_rate_pool___control.BR">#REF!</definedName>
    <definedName name="Active___Capital_expenditure___proportion_of_new_capital_expenditure_qualifying_for_the_main_rate_pool___control.WN">#REF!</definedName>
    <definedName name="Active___Capital_expenditure___proportion_of_new_capital_expenditure_qualifying_for_the_main_rate_pool___control.WR">#REF!</definedName>
    <definedName name="Active___Capital_expenditure___proportion_of_new_capital_expenditure_qualifying_for_the_main_rate_pool___control.WWN">#REF!</definedName>
    <definedName name="Active___Capital_expenditure___proportion_of_new_capital_expenditure_qualifying_for_the_special_rate_pool___control.ADDN1">#REF!</definedName>
    <definedName name="Active___Capital_expenditure___proportion_of_new_capital_expenditure_qualifying_for_the_special_rate_pool___control.ADDN2">#REF!</definedName>
    <definedName name="Active___Capital_expenditure___proportion_of_new_capital_expenditure_qualifying_for_the_special_rate_pool___control.BR">#REF!</definedName>
    <definedName name="Active___Capital_expenditure___proportion_of_new_capital_expenditure_qualifying_for_the_special_rate_pool___control.WN">#REF!</definedName>
    <definedName name="Active___Capital_expenditure___proportion_of_new_capital_expenditure_qualifying_for_the_special_rate_pool___control.WR">#REF!</definedName>
    <definedName name="Active___Capital_expenditure___proportion_of_new_capital_expenditure_qualifying_for_the_special_rate_pool___control.WWN">#REF!</definedName>
    <definedName name="Active___Capital_expenditure_on_assets_principally_used_by_business_retail___real">#REF!</definedName>
    <definedName name="Active___Capital_expenditure_on_assets_principally_used_by_residential_retail___real">#REF!</definedName>
    <definedName name="Active___Capital_expenditure_writing_down_allowance_main_rate_pool">#REF!</definedName>
    <definedName name="Active___Capital_expenditure_writing_down_allowance_main_rate_pool___first_year_rate">#REF!</definedName>
    <definedName name="Active___Capital_expenditure_writing_down_allowance_special_rate_pool">#REF!</definedName>
    <definedName name="Active___Capital_expenditure_writing_down_allowance_special_rate_pool___first_year_rate">#REF!</definedName>
    <definedName name="Active___Capital_expenditure_writing_down_allowance_structures_and_buildings_rate_pool">#REF!</definedName>
    <definedName name="Active___Capital_expenditure_writing_down_allowance_structures_and_buildings_rate_pool___first_year_rate">#REF!</definedName>
    <definedName name="Active___Cash_and_cash_equivalents_actual_initial_balance___control___nominal.ADDN1">#REF!</definedName>
    <definedName name="Active___Cash_and_cash_equivalents_actual_initial_balance___control___nominal.ADDN2">#REF!</definedName>
    <definedName name="Active___Cash_and_cash_equivalents_actual_initial_balance___control___nominal.BR">#REF!</definedName>
    <definedName name="Active___Cash_and_cash_equivalents_actual_initial_balance___control___nominal.WN">#REF!</definedName>
    <definedName name="Active___Cash_and_cash_equivalents_actual_initial_balance___control___nominal.WR">#REF!</definedName>
    <definedName name="Active___Cash_and_cash_equivalents_actual_initial_balance___control___nominal.WWN">#REF!</definedName>
    <definedName name="Active___Cash_and_cash_equivalents_actual_initial_balance___wholesale___nominal">#REF!</definedName>
    <definedName name="Active___Cash_contributions__DB_schemes__ongoing____actual_and_forecast___control___real.ADDN1">#REF!</definedName>
    <definedName name="Active___Cash_contributions__DB_schemes__ongoing____actual_and_forecast___control___real.ADDN2">#REF!</definedName>
    <definedName name="Active___Cash_contributions__DB_schemes__ongoing____actual_and_forecast___control___real.BR">#REF!</definedName>
    <definedName name="Active___Cash_contributions__DB_schemes__ongoing____actual_and_forecast___control___real.WN">#REF!</definedName>
    <definedName name="Active___Cash_contributions__DB_schemes__ongoing____actual_and_forecast___control___real.WR">#REF!</definedName>
    <definedName name="Active___Cash_contributions__DB_schemes__ongoing____actual_and_forecast___control___real.WWN">#REF!</definedName>
    <definedName name="Active___Charge_for_DB_schemes___residential_retail___charge_for_DB_schemes___control___real.ADDN1">#REF!</definedName>
    <definedName name="Active___Charge_for_DB_schemes___residential_retail___charge_for_DB_schemes___control___real.ADDN2">#REF!</definedName>
    <definedName name="Active___Charge_for_DB_schemes___residential_retail___charge_for_DB_schemes___control___real.BR">#REF!</definedName>
    <definedName name="Active___Charge_for_DB_schemes___residential_retail___charge_for_DB_schemes___control___real.WN">#REF!</definedName>
    <definedName name="Active___Charge_for_DB_schemes___residential_retail___charge_for_DB_schemes___control___real.WR">#REF!</definedName>
    <definedName name="Active___Charge_for_DB_schemes___residential_retail___charge_for_DB_schemes___control___real.WWN">#REF!</definedName>
    <definedName name="Active___Consumer_price_index__including_housing_costs____Consumer_Price_Index__with_housing__for_April">#REF!</definedName>
    <definedName name="Active___Consumer_price_index__including_housing_costs____Consumer_Price_Index__with_housing__for_August">#REF!</definedName>
    <definedName name="Active___Consumer_price_index__including_housing_costs____Consumer_Price_Index__with_housing__for_December">#REF!</definedName>
    <definedName name="Active___Consumer_price_index__including_housing_costs____Consumer_Price_Index__with_housing__for_February">#REF!</definedName>
    <definedName name="Active___Consumer_price_index__including_housing_costs____Consumer_Price_Index__with_housing__for_January">#REF!</definedName>
    <definedName name="Active___Consumer_price_index__including_housing_costs____Consumer_Price_Index__with_housing__for_July">#REF!</definedName>
    <definedName name="Active___Consumer_price_index__including_housing_costs____Consumer_Price_Index__with_housing__for_June">#REF!</definedName>
    <definedName name="Active___Consumer_price_index__including_housing_costs____Consumer_Price_Index__with_housing__for_March">#REF!</definedName>
    <definedName name="Active___Consumer_price_index__including_housing_costs____Consumer_Price_Index__with_housing__for_May">#REF!</definedName>
    <definedName name="Active___Consumer_price_index__including_housing_costs____Consumer_Price_Index__with_housing__for_November">#REF!</definedName>
    <definedName name="Active___Consumer_price_index__including_housing_costs____Consumer_Price_Index__with_housing__for_November___Constant">#REF!</definedName>
    <definedName name="Active___Consumer_price_index__including_housing_costs____Consumer_Price_Index__with_housing__for_October">#REF!</definedName>
    <definedName name="Active___Consumer_price_index__including_housing_costs____Consumer_Price_Index__with_housing__for_September">#REF!</definedName>
    <definedName name="Active___Cost_to_serve_metered_dual_customers___real">#REF!</definedName>
    <definedName name="Active___Cost_to_serve_metered_sewerage_customers___real">#REF!</definedName>
    <definedName name="Active___Cost_to_serve_metered_water_customers___real">#REF!</definedName>
    <definedName name="Active___Cost_to_serve_per_unmetered_water_customers___real">#REF!</definedName>
    <definedName name="Active___Cost_to_serve_unmetered_dual_customers___real">#REF!</definedName>
    <definedName name="Active___Cost_to_serve_unmetered_sewerage_customers___real">#REF!</definedName>
    <definedName name="Active___CPI_H____2022_23___April">#REF!</definedName>
    <definedName name="Active___CPI_H____2022_23___August">#REF!</definedName>
    <definedName name="Active___CPI_H____2022_23___December">#REF!</definedName>
    <definedName name="Active___CPI_H____2022_23___February">#REF!</definedName>
    <definedName name="Active___CPI_H____2022_23___January">#REF!</definedName>
    <definedName name="Active___CPI_H____2022_23___July">#REF!</definedName>
    <definedName name="Active___CPI_H____2022_23___June">#REF!</definedName>
    <definedName name="Active___CPI_H____2022_23___March">#REF!</definedName>
    <definedName name="Active___CPI_H____2022_23___May">#REF!</definedName>
    <definedName name="Active___CPI_H____2022_23___November">#REF!</definedName>
    <definedName name="Active___CPI_H____2022_23___October">#REF!</definedName>
    <definedName name="Active___CPI_H____2022_23___September">#REF!</definedName>
    <definedName name="Active___Current_tax_liabilities___Appointee_b_f___nominal">#REF!</definedName>
    <definedName name="Active___Debtors_other___nominal">#REF!</definedName>
    <definedName name="Active___Depreciation_b_f___control___active___nominal.ADDN1">#REF!</definedName>
    <definedName name="Active___Depreciation_b_f___control___active___nominal.ADDN2">#REF!</definedName>
    <definedName name="Active___Depreciation_b_f___control___active___nominal.BR">#REF!</definedName>
    <definedName name="Active___Depreciation_b_f___control___active___nominal.WN">#REF!</definedName>
    <definedName name="Active___Depreciation_b_f___control___active___nominal.WR">#REF!</definedName>
    <definedName name="Active___Depreciation_b_f___control___active___nominal.WWN">#REF!</definedName>
    <definedName name="Active___Disallowable_expenditure___Change_in_general_provisions___control___nominal.ADDN1">#REF!</definedName>
    <definedName name="Active___Disallowable_expenditure___Change_in_general_provisions___control___nominal.ADDN2">#REF!</definedName>
    <definedName name="Active___Disallowable_expenditure___Change_in_general_provisions___control___nominal.BR">#REF!</definedName>
    <definedName name="Active___Disallowable_expenditure___Change_in_general_provisions___control___nominal.WN">#REF!</definedName>
    <definedName name="Active___Disallowable_expenditure___Change_in_general_provisions___control___nominal.WR">#REF!</definedName>
    <definedName name="Active___Disallowable_expenditure___Change_in_general_provisions___control___nominal.WWN">#REF!</definedName>
    <definedName name="Active___Discount_rate_for_reprofiling_allowed_revenue.ADDN1">#REF!</definedName>
    <definedName name="Active___Discount_rate_for_reprofiling_allowed_revenue.ADDN2">#REF!</definedName>
    <definedName name="Active___Discount_rate_for_reprofiling_allowed_revenue.BR">#REF!</definedName>
    <definedName name="Active___Discount_rate_for_reprofiling_allowed_revenue.WN">#REF!</definedName>
    <definedName name="Active___Discount_rate_for_reprofiling_allowed_revenue.WR">#REF!</definedName>
    <definedName name="Active___Discount_rate_for_reprofiling_allowed_revenue.WWN">#REF!</definedName>
    <definedName name="Active___Dividend_creditors_wholesale_retail_split____business_retail___nominal">#REF!</definedName>
    <definedName name="Active___Dividend_creditors_wholesale_retail_split___Dividend_creditors___residential_retail___nominal">#REF!</definedName>
    <definedName name="Active___dividend_yield">#REF!</definedName>
    <definedName name="Active___Expenditure___Total_residential_retail_costs___Residential_measured___Water_and_Wastewater___nominal">#REF!</definedName>
    <definedName name="Active___Expenditure___Total_residential_retail_costs___Residential_unmeasured___Water_and_Wastewater___nominal">#REF!</definedName>
    <definedName name="Active___Finance_lease_depreciation___control___nominal.ADDN1">#REF!</definedName>
    <definedName name="Active___Finance_lease_depreciation___control___nominal.ADDN2">#REF!</definedName>
    <definedName name="Active___Finance_lease_depreciation___control___nominal.BR">#REF!</definedName>
    <definedName name="Active___Finance_lease_depreciation___control___nominal.WN">#REF!</definedName>
    <definedName name="Active___Finance_lease_depreciation___control___nominal.WR">#REF!</definedName>
    <definedName name="Active___Finance_lease_depreciation___control___nominal.WWN">#REF!</definedName>
    <definedName name="Active___Fixed_asset_net_book_value_at_31_March___business_retail___nominal">#REF!</definedName>
    <definedName name="Active___Fixed_asset_net_book_value_at_31_March___residential_retail___nominal">#REF!</definedName>
    <definedName name="Active___Fixed_assets_b_f___control___active___nominal.ADDN1">#REF!</definedName>
    <definedName name="Active___Fixed_assets_b_f___control___active___nominal.ADDN2">#REF!</definedName>
    <definedName name="Active___Fixed_assets_b_f___control___active___nominal.BR">#REF!</definedName>
    <definedName name="Active___Fixed_assets_b_f___control___active___nominal.WN">#REF!</definedName>
    <definedName name="Active___Fixed_assets_b_f___control___active___nominal.WR">#REF!</definedName>
    <definedName name="Active___Fixed_assets_b_f___control___active___nominal.WWN">#REF!</definedName>
    <definedName name="Active___Grants_and_contributions___capex___non_price_control___real.ADDN1">#REF!</definedName>
    <definedName name="Active___Grants_and_contributions___capex___non_price_control___real.ADDN2">#REF!</definedName>
    <definedName name="Active___Grants_and_contributions___capex___non_price_control___real.BR">#REF!</definedName>
    <definedName name="Active___Grants_and_contributions___capex___non_price_control___real.WN">#REF!</definedName>
    <definedName name="Active___Grants_and_contributions___capex___non_price_control___real.WR">#REF!</definedName>
    <definedName name="Active___Grants_and_contributions___capex___non_price_control___real.WWN">#REF!</definedName>
    <definedName name="Active___Grants_and_contributions___opex___non_price_control___real.ADDN1">#REF!</definedName>
    <definedName name="Active___Grants_and_contributions___opex___non_price_control___real.ADDN2">#REF!</definedName>
    <definedName name="Active___Grants_and_contributions___opex___non_price_control___real.BR">#REF!</definedName>
    <definedName name="Active___Grants_and_contributions___opex___non_price_control___real.WN">#REF!</definedName>
    <definedName name="Active___Grants_and_contributions___opex___non_price_control___real.WR">#REF!</definedName>
    <definedName name="Active___Grants_and_contributions___opex___non_price_control___real.WWN">#REF!</definedName>
    <definedName name="Active___Grants_and_contributions_net_of_income_offset___capex___price_control___real.ADDN1">#REF!</definedName>
    <definedName name="Active___Grants_and_contributions_net_of_income_offset___capex___price_control___real.ADDN2">#REF!</definedName>
    <definedName name="Active___Grants_and_contributions_net_of_income_offset___capex___price_control___real.BR">#REF!</definedName>
    <definedName name="Active___Grants_and_contributions_net_of_income_offset___capex___price_control___real.WN">#REF!</definedName>
    <definedName name="Active___Grants_and_contributions_net_of_income_offset___capex___price_control___real.WR">#REF!</definedName>
    <definedName name="Active___Grants_and_contributions_net_of_income_offset___capex___price_control___real.WWN">#REF!</definedName>
    <definedName name="Active___Grants_and_contributions_net_of_income_offset___opex___price_control___real.ADDN1">#REF!</definedName>
    <definedName name="Active___Grants_and_contributions_net_of_income_offset___opex___price_control___real.ADDN2">#REF!</definedName>
    <definedName name="Active___Grants_and_contributions_net_of_income_offset___opex___price_control___real.BR">#REF!</definedName>
    <definedName name="Active___Grants_and_contributions_net_of_income_offset___opex___price_control___real.WN">#REF!</definedName>
    <definedName name="Active___Grants_and_contributions_net_of_income_offset___opex___price_control___real.WR">#REF!</definedName>
    <definedName name="Active___Grants_and_contributions_net_of_income_offset___opex___price_control___real.WWN">#REF!</definedName>
    <definedName name="Active___Gross_capital_expenditure_including_g_c___including_cost_sharing___real.ADDN1">#REF!</definedName>
    <definedName name="Active___Gross_capital_expenditure_including_g_c___including_cost_sharing___real.ADDN2">#REF!</definedName>
    <definedName name="Active___Gross_capital_expenditure_including_g_c___including_cost_sharing___real.BR">#REF!</definedName>
    <definedName name="Active___Gross_capital_expenditure_including_g_c___including_cost_sharing___real.WN">#REF!</definedName>
    <definedName name="Active___Gross_capital_expenditure_including_g_c___including_cost_sharing___real.WR">#REF!</definedName>
    <definedName name="Active___Gross_capital_expenditure_including_g_c___including_cost_sharing___real.WWN">#REF!</definedName>
    <definedName name="Active___HH_Advance_receipts_creditor_days_measured">#REF!</definedName>
    <definedName name="Active___HH_Advance_receipts_creditor_days_unmeasured">#REF!</definedName>
    <definedName name="Active___HH_Measured_income_accrual___nominal">#REF!</definedName>
    <definedName name="Active___HH_Measured_income_accrual_rate">#REF!</definedName>
    <definedName name="Active___HH_measured_trade_debtors">#REF!</definedName>
    <definedName name="Active___HH_measured_trade_receivables___net___nominal">#REF!</definedName>
    <definedName name="Active___HH_unmeasured_trade_debtors">#REF!</definedName>
    <definedName name="Active___HH_unmeasured_trade_receivables___nominal">#REF!</definedName>
    <definedName name="Active___Households_connected_for_sewerage_only___metered">#REF!</definedName>
    <definedName name="Active___Households_connected_for_sewerage_only___unmetered">#REF!</definedName>
    <definedName name="Active___Households_connected_for_water_and_sewerage___metered">#REF!</definedName>
    <definedName name="Active___Households_connected_for_water_and_sewerage___unmetered">#REF!</definedName>
    <definedName name="Active___Households_connected_for_water_only___metered">#REF!</definedName>
    <definedName name="Active___Households_connected_for_water_only___unmetered">#REF!</definedName>
    <definedName name="Active___Innovation___Water_efficiency_funding___real.ADDN1">#REF!</definedName>
    <definedName name="Active___Innovation___Water_efficiency_funding___real.ADDN2">#REF!</definedName>
    <definedName name="Active___Innovation___Water_efficiency_funding___real.BR">#REF!</definedName>
    <definedName name="Active___Innovation___Water_efficiency_funding___real.WN">#REF!</definedName>
    <definedName name="Active___Innovation___Water_efficiency_funding___real.WR">#REF!</definedName>
    <definedName name="Active___Innovation___Water_efficiency_funding___real.WWN">#REF!</definedName>
    <definedName name="Active___Innovation_funding___real.ADDN1">#REF!</definedName>
    <definedName name="Active___Innovation_funding___real.ADDN2">#REF!</definedName>
    <definedName name="Active___Innovation_funding___real.BR">#REF!</definedName>
    <definedName name="Active___Innovation_funding___real.WN">#REF!</definedName>
    <definedName name="Active___Innovation_funding___real.WR">#REF!</definedName>
    <definedName name="Active___Innovation_funding___real.WWN">#REF!</definedName>
    <definedName name="Active___Interest_rate___Business___Active">#REF!</definedName>
    <definedName name="Active___Interest_rate___Residential">#REF!</definedName>
    <definedName name="Active___interest_rate_on_CPIH_index_linked_loans.ADDN1">#REF!</definedName>
    <definedName name="Active___interest_rate_on_CPIH_index_linked_loans.ADDN2">#REF!</definedName>
    <definedName name="Active___interest_rate_on_CPIH_index_linked_loans.BR">#REF!</definedName>
    <definedName name="Active___interest_rate_on_CPIH_index_linked_loans.WN">#REF!</definedName>
    <definedName name="Active___interest_rate_on_CPIH_index_linked_loans.WR">#REF!</definedName>
    <definedName name="Active___interest_rate_on_CPIH_index_linked_loans.WWN">#REF!</definedName>
    <definedName name="Active___interest_rate_on_fixed_rate_debt.ADDN1">#REF!</definedName>
    <definedName name="Active___interest_rate_on_fixed_rate_debt.ADDN2">#REF!</definedName>
    <definedName name="Active___interest_rate_on_fixed_rate_debt.BR">#REF!</definedName>
    <definedName name="Active___interest_rate_on_fixed_rate_debt.WN">#REF!</definedName>
    <definedName name="Active___interest_rate_on_fixed_rate_debt.WR">#REF!</definedName>
    <definedName name="Active___interest_rate_on_fixed_rate_debt.WWN">#REF!</definedName>
    <definedName name="Active___interest_rate_on_RPI_index_linked_loans.ADDN1">#REF!</definedName>
    <definedName name="Active___interest_rate_on_RPI_index_linked_loans.ADDN2">#REF!</definedName>
    <definedName name="Active___interest_rate_on_RPI_index_linked_loans.BR">#REF!</definedName>
    <definedName name="Active___interest_rate_on_RPI_index_linked_loans.WN">#REF!</definedName>
    <definedName name="Active___interest_rate_on_RPI_index_linked_loans.WR">#REF!</definedName>
    <definedName name="Active___interest_rate_on_RPI_index_linked_loans.WWN">#REF!</definedName>
    <definedName name="Active___Inventories_balance___control___nominal.ADDN1">#REF!</definedName>
    <definedName name="Active___Inventories_balance___control___nominal.ADDN2">#REF!</definedName>
    <definedName name="Active___Inventories_balance___control___nominal.BR">#REF!</definedName>
    <definedName name="Active___Inventories_balance___control___nominal.WN">#REF!</definedName>
    <definedName name="Active___Inventories_balance___control___nominal.WR">#REF!</definedName>
    <definedName name="Active___Inventories_balance___control___nominal.WWN">#REF!</definedName>
    <definedName name="Active___IRE_totex_adjustment_for_ACICR__Ofwat____nominal.ADDN1">#REF!</definedName>
    <definedName name="Active___IRE_totex_adjustment_for_ACICR__Ofwat____nominal.ADDN2">#REF!</definedName>
    <definedName name="Active___IRE_totex_adjustment_for_ACICR__Ofwat____nominal.BR">#REF!</definedName>
    <definedName name="Active___IRE_totex_adjustment_for_ACICR__Ofwat____nominal.WN">#REF!</definedName>
    <definedName name="Active___IRE_totex_adjustment_for_ACICR__Ofwat____nominal.WR">#REF!</definedName>
    <definedName name="Active___IRE_totex_adjustment_for_ACICR__Ofwat____nominal.WWN">#REF!</definedName>
    <definedName name="Active___IRE_totex_adjustment_for_ACICR__Ofwat____real.ADDN1">#REF!</definedName>
    <definedName name="Active___IRE_totex_adjustment_for_ACICR__Ofwat____real.ADDN2">#REF!</definedName>
    <definedName name="Active___IRE_totex_adjustment_for_ACICR__Ofwat____real.BR">#REF!</definedName>
    <definedName name="Active___IRE_totex_adjustment_for_ACICR__Ofwat____real.WN">#REF!</definedName>
    <definedName name="Active___IRE_totex_adjustment_for_ACICR__Ofwat____real.WR">#REF!</definedName>
    <definedName name="Active___IRE_totex_adjustment_for_ACICR__Ofwat____real.WWN">#REF!</definedName>
    <definedName name="Active___Long_term_CPI_H__assumed_percentage_increase">#REF!</definedName>
    <definedName name="Active___Measured_charge___business.ADDN1">#REF!</definedName>
    <definedName name="Active___Measured_charge___business.ADDN2">#REF!</definedName>
    <definedName name="Active___Measured_charge___business.BR">#REF!</definedName>
    <definedName name="Active___Measured_charge___business.WN">#REF!</definedName>
    <definedName name="Active___Measured_charge___business.WR">#REF!</definedName>
    <definedName name="Active___Measured_charge___business.WWN">#REF!</definedName>
    <definedName name="Active___Measured_charge___residential.ADDN1">#REF!</definedName>
    <definedName name="Active___Measured_charge___residential.ADDN2">#REF!</definedName>
    <definedName name="Active___Measured_charge___residential.BR">#REF!</definedName>
    <definedName name="Active___Measured_charge___residential.WN">#REF!</definedName>
    <definedName name="Active___Measured_charge___residential.WR">#REF!</definedName>
    <definedName name="Active___Measured_charge___residential.WWN">#REF!</definedName>
    <definedName name="Active___Movement_in_intangible_asset_and_investments_balance___control___nominal.ADDN1">#REF!</definedName>
    <definedName name="Active___Movement_in_intangible_asset_and_investments_balance___control___nominal.ADDN2">#REF!</definedName>
    <definedName name="Active___Movement_in_intangible_asset_and_investments_balance___control___nominal.BR">#REF!</definedName>
    <definedName name="Active___Movement_in_intangible_asset_and_investments_balance___control___nominal.WN">#REF!</definedName>
    <definedName name="Active___Movement_in_intangible_asset_and_investments_balance___control___nominal.WR">#REF!</definedName>
    <definedName name="Active___Movement_in_intangible_asset_and_investments_balance___control___nominal.WWN">#REF!</definedName>
    <definedName name="Active___Movement_in_other_liabilities___control___nominal.ADDN1">#REF!</definedName>
    <definedName name="Active___Movement_in_other_liabilities___control___nominal.ADDN2">#REF!</definedName>
    <definedName name="Active___Movement_in_other_liabilities___control___nominal.BR">#REF!</definedName>
    <definedName name="Active___Movement_in_other_liabilities___control___nominal.WN">#REF!</definedName>
    <definedName name="Active___Movement_in_other_liabilities___control___nominal.WR">#REF!</definedName>
    <definedName name="Active___Movement_in_other_liabilities___control___nominal.WWN">#REF!</definedName>
    <definedName name="Active___Movement_in_Pensions___control___nominal.ADDN1">#REF!</definedName>
    <definedName name="Active___Movement_in_Pensions___control___nominal.ADDN2">#REF!</definedName>
    <definedName name="Active___Movement_in_Pensions___control___nominal.BR">#REF!</definedName>
    <definedName name="Active___Movement_in_Pensions___control___nominal.WN">#REF!</definedName>
    <definedName name="Active___Movement_in_Pensions___control___nominal.WR">#REF!</definedName>
    <definedName name="Active___Movement_in_Pensions___control___nominal.WWN">#REF!</definedName>
    <definedName name="Active___Movement_in_provisions___control___nominal.ADDN1">#REF!</definedName>
    <definedName name="Active___Movement_in_provisions___control___nominal.ADDN2">#REF!</definedName>
    <definedName name="Active___Movement_in_provisions___control___nominal.BR">#REF!</definedName>
    <definedName name="Active___Movement_in_provisions___control___nominal.WN">#REF!</definedName>
    <definedName name="Active___Movement_in_provisions___control___nominal.WR">#REF!</definedName>
    <definedName name="Active___Movement_in_provisions___control___nominal.WWN">#REF!</definedName>
    <definedName name="Active___movement_in_trade_debtor___business___nominal">#REF!</definedName>
    <definedName name="Active___new_capital_expenditure___proportion_of_new_capital_expenditure_not_qualifying_for_capital_allowance_deductions.ADDN1">#REF!</definedName>
    <definedName name="Active___new_capital_expenditure___proportion_of_new_capital_expenditure_not_qualifying_for_capital_allowance_deductions.ADDN2">#REF!</definedName>
    <definedName name="Active___new_capital_expenditure___proportion_of_new_capital_expenditure_not_qualifying_for_capital_allowance_deductions.BR">#REF!</definedName>
    <definedName name="Active___new_capital_expenditure___proportion_of_new_capital_expenditure_not_qualifying_for_capital_allowance_deductions.WN">#REF!</definedName>
    <definedName name="Active___new_capital_expenditure___proportion_of_new_capital_expenditure_not_qualifying_for_capital_allowance_deductions.WR">#REF!</definedName>
    <definedName name="Active___new_capital_expenditure___proportion_of_new_capital_expenditure_not_qualifying_for_capital_allowance_deductions.WWN">#REF!</definedName>
    <definedName name="Active___New_capital_expenditure___proportion_of_new_capital_expenditure_qualifying_for_the_structures_and_buildings_pool___control.ADDN1">#REF!</definedName>
    <definedName name="Active___New_capital_expenditure___proportion_of_new_capital_expenditure_qualifying_for_the_structures_and_buildings_pool___control.ADDN2">#REF!</definedName>
    <definedName name="Active___New_capital_expenditure___proportion_of_new_capital_expenditure_qualifying_for_the_structures_and_buildings_pool___control.BR">#REF!</definedName>
    <definedName name="Active___New_capital_expenditure___proportion_of_new_capital_expenditure_qualifying_for_the_structures_and_buildings_pool___control.WN">#REF!</definedName>
    <definedName name="Active___New_capital_expenditure___proportion_of_new_capital_expenditure_qualifying_for_the_structures_and_buildings_pool___control.WR">#REF!</definedName>
    <definedName name="Active___New_capital_expenditure___proportion_of_new_capital_expenditure_qualifying_for_the_structures_and_buildings_pool___control.WWN">#REF!</definedName>
    <definedName name="Active___Non_price_control_income___principal_services___real.ADDN1">#REF!</definedName>
    <definedName name="Active___Non_price_control_income___principal_services___real.ADDN2">#REF!</definedName>
    <definedName name="Active___Non_price_control_income___principal_services___real.BR">#REF!</definedName>
    <definedName name="Active___Non_price_control_income___principal_services___real.WN">#REF!</definedName>
    <definedName name="Active___Non_price_control_income___principal_services___real.WR">#REF!</definedName>
    <definedName name="Active___Non_price_control_income___principal_services___real.WWN">#REF!</definedName>
    <definedName name="Active___Non_price_control_income___third_party_services___Bulk_supplies___contract_not_qualifying_for_water_trading_incentives___signed_before_1_April_2020___real.ADDN1">#REF!</definedName>
    <definedName name="Active___Non_price_control_income___third_party_services___Bulk_supplies___contract_not_qualifying_for_water_trading_incentives___signed_before_1_April_2020___real.ADDN2">#REF!</definedName>
    <definedName name="Active___Non_price_control_income___third_party_services___Bulk_supplies___contract_not_qualifying_for_water_trading_incentives___signed_before_1_April_2020___real.BR">#REF!</definedName>
    <definedName name="Active___Non_price_control_income___third_party_services___Bulk_supplies___contract_not_qualifying_for_water_trading_incentives___signed_before_1_April_2020___real.WN">#REF!</definedName>
    <definedName name="Active___Non_price_control_income___third_party_services___Bulk_supplies___contract_not_qualifying_for_water_trading_incentives___signed_before_1_April_2020___real.WR">#REF!</definedName>
    <definedName name="Active___Non_price_control_income___third_party_services___Bulk_supplies___contract_not_qualifying_for_water_trading_incentives___signed_before_1_April_2020___real.WWN">#REF!</definedName>
    <definedName name="Active___Non_price_control_income___third_party_services___Bulk_supplies___contract_qualifying_for_water_trading_incentives___on_or_after_1_April_2020___real.ADDN1">#REF!</definedName>
    <definedName name="Active___Non_price_control_income___third_party_services___Bulk_supplies___contract_qualifying_for_water_trading_incentives___on_or_after_1_April_2020___real.ADDN2">#REF!</definedName>
    <definedName name="Active___Non_price_control_income___third_party_services___Bulk_supplies___contract_qualifying_for_water_trading_incentives___on_or_after_1_April_2020___real.BR">#REF!</definedName>
    <definedName name="Active___Non_price_control_income___third_party_services___Bulk_supplies___contract_qualifying_for_water_trading_incentives___on_or_after_1_April_2020___real.WN">#REF!</definedName>
    <definedName name="Active___Non_price_control_income___third_party_services___Bulk_supplies___contract_qualifying_for_water_trading_incentives___on_or_after_1_April_2020___real.WR">#REF!</definedName>
    <definedName name="Active___Non_price_control_income___third_party_services___Bulk_supplies___contract_qualifying_for_water_trading_incentives___on_or_after_1_April_2020___real.WWN">#REF!</definedName>
    <definedName name="Active___Non_price_control_income___third_party_services___Bulk_supplies___General___real.ADDN1">#REF!</definedName>
    <definedName name="Active___Non_price_control_income___third_party_services___Bulk_supplies___General___real.ADDN2">#REF!</definedName>
    <definedName name="Active___Non_price_control_income___third_party_services___Bulk_supplies___General___real.BR">#REF!</definedName>
    <definedName name="Active___Non_price_control_income___third_party_services___Bulk_supplies___General___real.WN">#REF!</definedName>
    <definedName name="Active___Non_price_control_income___third_party_services___Bulk_supplies___General___real.WR">#REF!</definedName>
    <definedName name="Active___Non_price_control_income___third_party_services___Bulk_supplies___General___real.WWN">#REF!</definedName>
    <definedName name="Active___Non_price_control_income___third_party_services___other___real.ADDN1">#REF!</definedName>
    <definedName name="Active___Non_price_control_income___third_party_services___other___real.ADDN2">#REF!</definedName>
    <definedName name="Active___Non_price_control_income___third_party_services___other___real.BR">#REF!</definedName>
    <definedName name="Active___Non_price_control_income___third_party_services___other___real.WN">#REF!</definedName>
    <definedName name="Active___Non_price_control_income___third_party_services___other___real.WR">#REF!</definedName>
    <definedName name="Active___Non_price_control_income___third_party_services___other___real.WWN">#REF!</definedName>
    <definedName name="Active___Notional_target_gearing___control.ADDN1">#REF!</definedName>
    <definedName name="Active___Notional_target_gearing___control.ADDN2">#REF!</definedName>
    <definedName name="Active___Notional_target_gearing___control.BR">#REF!</definedName>
    <definedName name="Active___Notional_target_gearing___control.WN">#REF!</definedName>
    <definedName name="Active___Notional_target_gearing___control.WR">#REF!</definedName>
    <definedName name="Active___Notional_target_gearing___control.WWN">#REF!</definedName>
    <definedName name="Active___opening_business_debtors_measured___nominal">#REF!</definedName>
    <definedName name="Active___opening_business_debtors_unmeasured___nominal">#REF!</definedName>
    <definedName name="Active___Opening_business_retail_measured_advance_receipts___nominal">#REF!</definedName>
    <definedName name="Active___Opening_business_retail_unmeasured_advance_receipts___nominal">#REF!</definedName>
    <definedName name="Active___Opening_Called_up_share_capital_balance___control___nominal.ADDN1">#REF!</definedName>
    <definedName name="Active___Opening_Called_up_share_capital_balance___control___nominal.ADDN2">#REF!</definedName>
    <definedName name="Active___Opening_Called_up_share_capital_balance___control___nominal.BR">#REF!</definedName>
    <definedName name="Active___Opening_Called_up_share_capital_balance___control___nominal.WN">#REF!</definedName>
    <definedName name="Active___Opening_Called_up_share_capital_balance___control___nominal.WR">#REF!</definedName>
    <definedName name="Active___Opening_Called_up_share_capital_balance___control___nominal.WWN">#REF!</definedName>
    <definedName name="Active___Opening_Capex_creditors_balance___control___nominal.ADDN1">#REF!</definedName>
    <definedName name="Active___Opening_Capex_creditors_balance___control___nominal.ADDN2">#REF!</definedName>
    <definedName name="Active___Opening_Capex_creditors_balance___control___nominal.BR">#REF!</definedName>
    <definedName name="Active___Opening_Capex_creditors_balance___control___nominal.WN">#REF!</definedName>
    <definedName name="Active___Opening_Capex_creditors_balance___control___nominal.WR">#REF!</definedName>
    <definedName name="Active___Opening_Capex_creditors_balance___control___nominal.WWN">#REF!</definedName>
    <definedName name="Active___Opening_Capital_allowance_balance___main_rate_pool___new_capital_expenditure___control___nominal.ADDN1">#REF!</definedName>
    <definedName name="Active___Opening_Capital_allowance_balance___main_rate_pool___new_capital_expenditure___control___nominal.ADDN2">#REF!</definedName>
    <definedName name="Active___Opening_Capital_allowance_balance___main_rate_pool___new_capital_expenditure___control___nominal.BR">#REF!</definedName>
    <definedName name="Active___Opening_Capital_allowance_balance___main_rate_pool___new_capital_expenditure___control___nominal.WN">#REF!</definedName>
    <definedName name="Active___Opening_Capital_allowance_balance___main_rate_pool___new_capital_expenditure___control___nominal.WR">#REF!</definedName>
    <definedName name="Active___Opening_Capital_allowance_balance___main_rate_pool___new_capital_expenditure___control___nominal.WWN">#REF!</definedName>
    <definedName name="Active___Opening_Capital_allowance_balance___special_rate_pool___Capital_expenditure___control___nominal.ADDN1">#REF!</definedName>
    <definedName name="Active___Opening_Capital_allowance_balance___special_rate_pool___Capital_expenditure___control___nominal.ADDN2">#REF!</definedName>
    <definedName name="Active___Opening_Capital_allowance_balance___special_rate_pool___Capital_expenditure___control___nominal.BR">#REF!</definedName>
    <definedName name="Active___Opening_Capital_allowance_balance___special_rate_pool___Capital_expenditure___control___nominal.WN">#REF!</definedName>
    <definedName name="Active___Opening_Capital_allowance_balance___special_rate_pool___Capital_expenditure___control___nominal.WR">#REF!</definedName>
    <definedName name="Active___Opening_Capital_allowance_balance___special_rate_pool___Capital_expenditure___control___nominal.WWN">#REF!</definedName>
    <definedName name="Active___Opening_Capital_allowance_balance___structures_and_buildings_pool___Capital_expenditure___control___nominal.ADDN1">#REF!</definedName>
    <definedName name="Active___Opening_Capital_allowance_balance___structures_and_buildings_pool___Capital_expenditure___control___nominal.ADDN2">#REF!</definedName>
    <definedName name="Active___Opening_Capital_allowance_balance___structures_and_buildings_pool___Capital_expenditure___control___nominal.BR">#REF!</definedName>
    <definedName name="Active___Opening_Capital_allowance_balance___structures_and_buildings_pool___Capital_expenditure___control___nominal.WN">#REF!</definedName>
    <definedName name="Active___Opening_Capital_allowance_balance___structures_and_buildings_pool___Capital_expenditure___control___nominal.WR">#REF!</definedName>
    <definedName name="Active___Opening_Capital_allowance_balance___structures_and_buildings_pool___Capital_expenditure___control___nominal.WWN">#REF!</definedName>
    <definedName name="Active___Opening_cash_balance___Appointee___nominal">#REF!</definedName>
    <definedName name="Active___opening_current_tax_liabilities___control___nominal.ADDN1">#REF!</definedName>
    <definedName name="Active___opening_current_tax_liabilities___control___nominal.ADDN2">#REF!</definedName>
    <definedName name="Active___opening_current_tax_liabilities___control___nominal.BR">#REF!</definedName>
    <definedName name="Active___opening_current_tax_liabilities___control___nominal.WN">#REF!</definedName>
    <definedName name="Active___opening_current_tax_liabilities___control___nominal.WR">#REF!</definedName>
    <definedName name="Active___opening_current_tax_liabilities___control___nominal.WWN">#REF!</definedName>
    <definedName name="Active___Opening_Deferred_tax_balance___control___nominal.ADDN1">#REF!</definedName>
    <definedName name="Active___Opening_Deferred_tax_balance___control___nominal.ADDN2">#REF!</definedName>
    <definedName name="Active___Opening_Deferred_tax_balance___control___nominal.BR">#REF!</definedName>
    <definedName name="Active___Opening_Deferred_tax_balance___control___nominal.WN">#REF!</definedName>
    <definedName name="Active___Opening_Deferred_tax_balance___control___nominal.WR">#REF!</definedName>
    <definedName name="Active___Opening_Deferred_tax_balance___control___nominal.WWN">#REF!</definedName>
    <definedName name="Active___Opening_Dividend_cashflow_balance___control___nominal.ADDN1">#REF!</definedName>
    <definedName name="Active___Opening_Dividend_cashflow_balance___control___nominal.ADDN2">#REF!</definedName>
    <definedName name="Active___Opening_Dividend_cashflow_balance___control___nominal.BR">#REF!</definedName>
    <definedName name="Active___Opening_Dividend_cashflow_balance___control___nominal.WN">#REF!</definedName>
    <definedName name="Active___Opening_Dividend_cashflow_balance___control___nominal.WR">#REF!</definedName>
    <definedName name="Active___Opening_Dividend_cashflow_balance___control___nominal.WWN">#REF!</definedName>
    <definedName name="Active___Opening_Dividend_creditors_balance___control___nominal.ADDN1">#REF!</definedName>
    <definedName name="Active___Opening_Dividend_creditors_balance___control___nominal.ADDN2">#REF!</definedName>
    <definedName name="Active___Opening_Dividend_creditors_balance___control___nominal.BR">#REF!</definedName>
    <definedName name="Active___Opening_Dividend_creditors_balance___control___nominal.WN">#REF!</definedName>
    <definedName name="Active___Opening_Dividend_creditors_balance___control___nominal.WR">#REF!</definedName>
    <definedName name="Active___Opening_Dividend_creditors_balance___control___nominal.WWN">#REF!</definedName>
    <definedName name="Active___Opening_household_measured_advance_receipts___nominal">#REF!</definedName>
    <definedName name="Active___Opening_household_unmeasured_advance_receipts___nominal">#REF!</definedName>
    <definedName name="Active___opening_Intangible_asset_and_investments_balance___control___nominal.ADDN1">#REF!</definedName>
    <definedName name="Active___opening_Intangible_asset_and_investments_balance___control___nominal.ADDN2">#REF!</definedName>
    <definedName name="Active___opening_Intangible_asset_and_investments_balance___control___nominal.BR">#REF!</definedName>
    <definedName name="Active___opening_Intangible_asset_and_investments_balance___control___nominal.WN">#REF!</definedName>
    <definedName name="Active___opening_Intangible_asset_and_investments_balance___control___nominal.WR">#REF!</definedName>
    <definedName name="Active___opening_Intangible_asset_and_investments_balance___control___nominal.WWN">#REF!</definedName>
    <definedName name="Active___Opening_Non_distributable_reserves_balance___control___nominal.ADDN1">#REF!</definedName>
    <definedName name="Active___Opening_Non_distributable_reserves_balance___control___nominal.ADDN2">#REF!</definedName>
    <definedName name="Active___Opening_Non_distributable_reserves_balance___control___nominal.BR">#REF!</definedName>
    <definedName name="Active___Opening_Non_distributable_reserves_balance___control___nominal.WN">#REF!</definedName>
    <definedName name="Active___Opening_Non_distributable_reserves_balance___control___nominal.WR">#REF!</definedName>
    <definedName name="Active___Opening_Non_distributable_reserves_balance___control___nominal.WWN">#REF!</definedName>
    <definedName name="Active___Opening_Other_creditors_balance___control___nominal.ADDN1">#REF!</definedName>
    <definedName name="Active___Opening_Other_creditors_balance___control___nominal.ADDN2">#REF!</definedName>
    <definedName name="Active___Opening_Other_creditors_balance___control___nominal.BR">#REF!</definedName>
    <definedName name="Active___Opening_Other_creditors_balance___control___nominal.WN">#REF!</definedName>
    <definedName name="Active___Opening_Other_creditors_balance___control___nominal.WR">#REF!</definedName>
    <definedName name="Active___Opening_Other_creditors_balance___control___nominal.WWN">#REF!</definedName>
    <definedName name="Active___Opening_Other_debtors_balance___control___nominal.ADDN1">#REF!</definedName>
    <definedName name="Active___Opening_Other_debtors_balance___control___nominal.ADDN2">#REF!</definedName>
    <definedName name="Active___Opening_Other_debtors_balance___control___nominal.BR">#REF!</definedName>
    <definedName name="Active___Opening_Other_debtors_balance___control___nominal.WN">#REF!</definedName>
    <definedName name="Active___Opening_Other_debtors_balance___control___nominal.WR">#REF!</definedName>
    <definedName name="Active___Opening_Other_debtors_balance___control___nominal.WWN">#REF!</definedName>
    <definedName name="Active___Opening_Other_liabilities_balance___control___nominal.ADDN1">#REF!</definedName>
    <definedName name="Active___Opening_Other_liabilities_balance___control___nominal.ADDN2">#REF!</definedName>
    <definedName name="Active___Opening_Other_liabilities_balance___control___nominal.BR">#REF!</definedName>
    <definedName name="Active___Opening_Other_liabilities_balance___control___nominal.WN">#REF!</definedName>
    <definedName name="Active___Opening_Other_liabilities_balance___control___nominal.WR">#REF!</definedName>
    <definedName name="Active___Opening_Other_liabilities_balance___control___nominal.WWN">#REF!</definedName>
    <definedName name="Active___Opening_Provisions_balance___control___nominal.ADDN1">#REF!</definedName>
    <definedName name="Active___Opening_Provisions_balance___control___nominal.ADDN2">#REF!</definedName>
    <definedName name="Active___Opening_Provisions_balance___control___nominal.BR">#REF!</definedName>
    <definedName name="Active___Opening_Provisions_balance___control___nominal.WN">#REF!</definedName>
    <definedName name="Active___Opening_Provisions_balance___control___nominal.WR">#REF!</definedName>
    <definedName name="Active___Opening_Provisions_balance___control___nominal.WWN">#REF!</definedName>
    <definedName name="Active___Opening_retained_cash_balance___Business___nominal">#REF!</definedName>
    <definedName name="Active___Opening_retained_cash_balance___Residential___nominal">#REF!</definedName>
    <definedName name="Active___Opening_retained_cash_balance___Retail___nominal">#REF!</definedName>
    <definedName name="Active___Opening_retained_earnings_balance___Business___nominal">#REF!</definedName>
    <definedName name="Active___opening_retained_earnings_balance___control___nominal.ADDN1">#REF!</definedName>
    <definedName name="Active___opening_retained_earnings_balance___control___nominal.ADDN2">#REF!</definedName>
    <definedName name="Active___opening_retained_earnings_balance___control___nominal.BR">#REF!</definedName>
    <definedName name="Active___opening_retained_earnings_balance___control___nominal.WN">#REF!</definedName>
    <definedName name="Active___opening_retained_earnings_balance___control___nominal.WR">#REF!</definedName>
    <definedName name="Active___opening_retained_earnings_balance___control___nominal.WWN">#REF!</definedName>
    <definedName name="Active___opening_retained_earnings_balance___Retail___nominal">#REF!</definedName>
    <definedName name="Active___opening_retained_earnings_balance___wholesale___nominal">#REF!</definedName>
    <definedName name="Active___Opening_Retirement_benefit_asset____liabilities__balance___control___nominal.ADDN1">#REF!</definedName>
    <definedName name="Active___Opening_Retirement_benefit_asset____liabilities__balance___control___nominal.ADDN2">#REF!</definedName>
    <definedName name="Active___Opening_Retirement_benefit_asset____liabilities__balance___control___nominal.BR">#REF!</definedName>
    <definedName name="Active___Opening_Retirement_benefit_asset____liabilities__balance___control___nominal.WN">#REF!</definedName>
    <definedName name="Active___Opening_Retirement_benefit_asset____liabilities__balance___control___nominal.WR">#REF!</definedName>
    <definedName name="Active___Opening_Retirement_benefit_asset____liabilities__balance___control___nominal.WWN">#REF!</definedName>
    <definedName name="Active___opening_Tax_loss_balance___wholesale___nominal.ADDN1">#REF!</definedName>
    <definedName name="Active___opening_Tax_loss_balance___wholesale___nominal.ADDN2">#REF!</definedName>
    <definedName name="Active___opening_Tax_loss_balance___wholesale___nominal.BR">#REF!</definedName>
    <definedName name="Active___opening_Tax_loss_balance___wholesale___nominal.WN">#REF!</definedName>
    <definedName name="Active___opening_Tax_loss_balance___wholesale___nominal.WR">#REF!</definedName>
    <definedName name="Active___opening_Tax_loss_balance___wholesale___nominal.WWN">#REF!</definedName>
    <definedName name="Active___Opening_trade_and_other_payables___Wholesale_creditors___business_retail___nominal">#REF!</definedName>
    <definedName name="Active___Opening_Trade_creditors_balance___control___nominal.ADDN1">#REF!</definedName>
    <definedName name="Active___Opening_Trade_creditors_balance___control___nominal.ADDN2">#REF!</definedName>
    <definedName name="Active___Opening_Trade_creditors_balance___control___nominal.BR">#REF!</definedName>
    <definedName name="Active___Opening_Trade_creditors_balance___control___nominal.WN">#REF!</definedName>
    <definedName name="Active___Opening_Trade_creditors_balance___control___nominal.WR">#REF!</definedName>
    <definedName name="Active___Opening_Trade_creditors_balance___control___nominal.WWN">#REF!</definedName>
    <definedName name="Active___Opening_Trade_debtors_balance___control___nominal.ADDN1">#REF!</definedName>
    <definedName name="Active___Opening_Trade_debtors_balance___control___nominal.ADDN2">#REF!</definedName>
    <definedName name="Active___Opening_Trade_debtors_balance___control___nominal.BR">#REF!</definedName>
    <definedName name="Active___Opening_Trade_debtors_balance___control___nominal.WN">#REF!</definedName>
    <definedName name="Active___Opening_Trade_debtors_balance___control___nominal.WR">#REF!</definedName>
    <definedName name="Active___Opening_Trade_debtors_balance___control___nominal.WWN">#REF!</definedName>
    <definedName name="Active___operating_costs_associated_with_equity_issuance___real.ADDN1">#REF!</definedName>
    <definedName name="Active___operating_costs_associated_with_equity_issuance___real.ADDN2">#REF!</definedName>
    <definedName name="Active___operating_costs_associated_with_equity_issuance___real.BR">#REF!</definedName>
    <definedName name="Active___operating_costs_associated_with_equity_issuance___real.WN">#REF!</definedName>
    <definedName name="Active___operating_costs_associated_with_equity_issuance___real.WR">#REF!</definedName>
    <definedName name="Active___operating_costs_associated_with_equity_issuance___real.WWN">#REF!</definedName>
    <definedName name="Active___Ordinary_dividend_override___nominal">#REF!</definedName>
    <definedName name="Active___Ordinary_shares_issued___control___nominal.ADDN1">#REF!</definedName>
    <definedName name="Active___Ordinary_shares_issued___control___nominal.ADDN2">#REF!</definedName>
    <definedName name="Active___Ordinary_shares_issued___control___nominal.BR">#REF!</definedName>
    <definedName name="Active___Ordinary_shares_issued___control___nominal.WN">#REF!</definedName>
    <definedName name="Active___Ordinary_shares_issued___control___nominal.WR">#REF!</definedName>
    <definedName name="Active___Ordinary_shares_issued___control___nominal.WWN">#REF!</definedName>
    <definedName name="Active___Other_adjustments_to_taxable_profits___control___nominal.ADDN1">#REF!</definedName>
    <definedName name="Active___Other_adjustments_to_taxable_profits___control___nominal.ADDN2">#REF!</definedName>
    <definedName name="Active___Other_adjustments_to_taxable_profits___control___nominal.BR">#REF!</definedName>
    <definedName name="Active___Other_adjustments_to_taxable_profits___control___nominal.WN">#REF!</definedName>
    <definedName name="Active___Other_adjustments_to_taxable_profits___control___nominal.WR">#REF!</definedName>
    <definedName name="Active___Other_adjustments_to_taxable_profits___control___nominal.WWN">#REF!</definedName>
    <definedName name="Active___Other_creditors_target_balance___control___nominal.ADDN1">#REF!</definedName>
    <definedName name="Active___Other_creditors_target_balance___control___nominal.ADDN2">#REF!</definedName>
    <definedName name="Active___Other_creditors_target_balance___control___nominal.BR">#REF!</definedName>
    <definedName name="Active___Other_creditors_target_balance___control___nominal.WN">#REF!</definedName>
    <definedName name="Active___Other_creditors_target_balance___control___nominal.WR">#REF!</definedName>
    <definedName name="Active___Other_creditors_target_balance___control___nominal.WWN">#REF!</definedName>
    <definedName name="Active___other_debtors_target_balance___control___nominal.ADDN1">#REF!</definedName>
    <definedName name="Active___other_debtors_target_balance___control___nominal.ADDN2">#REF!</definedName>
    <definedName name="Active___other_debtors_target_balance___control___nominal.BR">#REF!</definedName>
    <definedName name="Active___other_debtors_target_balance___control___nominal.WN">#REF!</definedName>
    <definedName name="Active___other_debtors_target_balance___control___nominal.WR">#REF!</definedName>
    <definedName name="Active___other_debtors_target_balance___control___nominal.WWN">#REF!</definedName>
    <definedName name="Active___Other_operating_income___real.ADDN1">#REF!</definedName>
    <definedName name="Active___Other_operating_income___real.ADDN2">#REF!</definedName>
    <definedName name="Active___Other_operating_income___real.BR">#REF!</definedName>
    <definedName name="Active___Other_operating_income___real.WN">#REF!</definedName>
    <definedName name="Active___Other_operating_income___real.WR">#REF!</definedName>
    <definedName name="Active___Other_operating_income___real.WWN">#REF!</definedName>
    <definedName name="Active___Other_price_control_income___Third_party_revenue___real.ADDN1">#REF!</definedName>
    <definedName name="Active___Other_price_control_income___Third_party_revenue___real.ADDN2">#REF!</definedName>
    <definedName name="Active___Other_price_control_income___Third_party_revenue___real.BR">#REF!</definedName>
    <definedName name="Active___Other_price_control_income___Third_party_revenue___real.WN">#REF!</definedName>
    <definedName name="Active___Other_price_control_income___Third_party_revenue___real.WR">#REF!</definedName>
    <definedName name="Active___Other_price_control_income___Third_party_revenue___real.WWN">#REF!</definedName>
    <definedName name="Active___Other_taxable_income___Amortisation_on_grants_and_contributions___control___nominal.ADDN1">#REF!</definedName>
    <definedName name="Active___Other_taxable_income___Amortisation_on_grants_and_contributions___control___nominal.ADDN2">#REF!</definedName>
    <definedName name="Active___Other_taxable_income___Amortisation_on_grants_and_contributions___control___nominal.BR">#REF!</definedName>
    <definedName name="Active___Other_taxable_income___Amortisation_on_grants_and_contributions___control___nominal.WN">#REF!</definedName>
    <definedName name="Active___Other_taxable_income___Amortisation_on_grants_and_contributions___control___nominal.WR">#REF!</definedName>
    <definedName name="Active___Other_taxable_income___Amortisation_on_grants_and_contributions___control___nominal.WWN">#REF!</definedName>
    <definedName name="Active___Other_taxable_income___Grants_and_contributions_taxable_on_receipt___control___nominal.ADDN1">#REF!</definedName>
    <definedName name="Active___Other_taxable_income___Grants_and_contributions_taxable_on_receipt___control___nominal.ADDN2">#REF!</definedName>
    <definedName name="Active___Other_taxable_income___Grants_and_contributions_taxable_on_receipt___control___nominal.BR">#REF!</definedName>
    <definedName name="Active___Other_taxable_income___Grants_and_contributions_taxable_on_receipt___control___nominal.WN">#REF!</definedName>
    <definedName name="Active___Other_taxable_income___Grants_and_contributions_taxable_on_receipt___control___nominal.WR">#REF!</definedName>
    <definedName name="Active___Other_taxable_income___Grants_and_contributions_taxable_on_receipt___control___nominal.WWN">#REF!</definedName>
    <definedName name="Active___overdraft_interest_rate.ADDN1">#REF!</definedName>
    <definedName name="Active___overdraft_interest_rate.ADDN2">#REF!</definedName>
    <definedName name="Active___overdraft_interest_rate.BR">#REF!</definedName>
    <definedName name="Active___overdraft_interest_rate.WN">#REF!</definedName>
    <definedName name="Active___overdraft_interest_rate.WR">#REF!</definedName>
    <definedName name="Active___overdraft_interest_rate.WWN">#REF!</definedName>
    <definedName name="Active___P_L_expenditure_not_allowable_as_a_deduction_from_taxable_trading_profits___control___nominal.ADDN1">#REF!</definedName>
    <definedName name="Active___P_L_expenditure_not_allowable_as_a_deduction_from_taxable_trading_profits___control___nominal.ADDN2">#REF!</definedName>
    <definedName name="Active___P_L_expenditure_not_allowable_as_a_deduction_from_taxable_trading_profits___control___nominal.BR">#REF!</definedName>
    <definedName name="Active___P_L_expenditure_not_allowable_as_a_deduction_from_taxable_trading_profits___control___nominal.WN">#REF!</definedName>
    <definedName name="Active___P_L_expenditure_not_allowable_as_a_deduction_from_taxable_trading_profits___control___nominal.WR">#REF!</definedName>
    <definedName name="Active___P_L_expenditure_not_allowable_as_a_deduction_from_taxable_trading_profits___control___nominal.WWN">#REF!</definedName>
    <definedName name="Active___P_L_expenditure_relating_to_renewals_not_allowable_as_a_deduction_from_taxable_trading_profits___control___nominal.ADDN1">#REF!</definedName>
    <definedName name="Active___P_L_expenditure_relating_to_renewals_not_allowable_as_a_deduction_from_taxable_trading_profits___control___nominal.ADDN2">#REF!</definedName>
    <definedName name="Active___P_L_expenditure_relating_to_renewals_not_allowable_as_a_deduction_from_taxable_trading_profits___control___nominal.BR">#REF!</definedName>
    <definedName name="Active___P_L_expenditure_relating_to_renewals_not_allowable_as_a_deduction_from_taxable_trading_profits___control___nominal.WN">#REF!</definedName>
    <definedName name="Active___P_L_expenditure_relating_to_renewals_not_allowable_as_a_deduction_from_taxable_trading_profits___control___nominal.WR">#REF!</definedName>
    <definedName name="Active___P_L_expenditure_relating_to_renewals_not_allowable_as_a_deduction_from_taxable_trading_profits___control___nominal.WWN">#REF!</definedName>
    <definedName name="Active___PAYG_rate___Total_PAYG_rate.ADDN1">#REF!</definedName>
    <definedName name="Active___PAYG_rate___Total_PAYG_rate.ADDN2">#REF!</definedName>
    <definedName name="Active___PAYG_rate___Total_PAYG_rate.BR">#REF!</definedName>
    <definedName name="Active___PAYG_rate___Total_PAYG_rate.WN">#REF!</definedName>
    <definedName name="Active___PAYG_rate___Total_PAYG_rate.WR">#REF!</definedName>
    <definedName name="Active___PAYG_rate___Total_PAYG_rate.WWN">#REF!</definedName>
    <definedName name="Active___Pension_deficit_recovery____real.ADDN1">#REF!</definedName>
    <definedName name="Active___Pension_deficit_recovery____real.ADDN2">#REF!</definedName>
    <definedName name="Active___Pension_deficit_recovery____real.BR">#REF!</definedName>
    <definedName name="Active___Pension_deficit_recovery____real.WN">#REF!</definedName>
    <definedName name="Active___Pension_deficit_recovery____real.WR">#REF!</definedName>
    <definedName name="Active___Pension_deficit_recovery____real.WWN">#REF!</definedName>
    <definedName name="Active___Percentage_earnings_distributed_as_dividends">#REF!</definedName>
    <definedName name="Active___Post_financeability_adjustments_eligible_for_tax_uplift___real.ADDN1">#REF!</definedName>
    <definedName name="Active___Post_financeability_adjustments_eligible_for_tax_uplift___real.ADDN2">#REF!</definedName>
    <definedName name="Active___Post_financeability_adjustments_eligible_for_tax_uplift___real.BR">#REF!</definedName>
    <definedName name="Active___Post_financeability_adjustments_eligible_for_tax_uplift___real.WN">#REF!</definedName>
    <definedName name="Active___Post_financeability_adjustments_eligible_for_tax_uplift___real.WR">#REF!</definedName>
    <definedName name="Active___Post_financeability_adjustments_eligible_for_tax_uplift___real.WWN">#REF!</definedName>
    <definedName name="Active___Post_financeability_adjustments_not_eligible_for_tax_uplift___real.ADDN1">#REF!</definedName>
    <definedName name="Active___Post_financeability_adjustments_not_eligible_for_tax_uplift___real.ADDN2">#REF!</definedName>
    <definedName name="Active___Post_financeability_adjustments_not_eligible_for_tax_uplift___real.BR">#REF!</definedName>
    <definedName name="Active___Post_financeability_adjustments_not_eligible_for_tax_uplift___real.WN">#REF!</definedName>
    <definedName name="Active___Post_financeability_adjustments_not_eligible_for_tax_uplift___real.WR">#REF!</definedName>
    <definedName name="Active___Post_financeability_adjustments_not_eligible_for_tax_uplift___real.WWN">#REF!</definedName>
    <definedName name="Active___Pre_2020_RCV_opening_balance___real.ADDN1">#REF!</definedName>
    <definedName name="Active___Pre_2020_RCV_opening_balance___real.ADDN2">#REF!</definedName>
    <definedName name="Active___Pre_2020_RCV_opening_balance___real.BR">#REF!</definedName>
    <definedName name="Active___Pre_2020_RCV_opening_balance___real.WN">#REF!</definedName>
    <definedName name="Active___Pre_2020_RCV_opening_balance___real.WR">#REF!</definedName>
    <definedName name="Active___Pre_2020_RCV_opening_balance___real.WWN">#REF!</definedName>
    <definedName name="Active___Pre_2025_RCV_Run_off_rate.ADDN1">#REF!</definedName>
    <definedName name="Active___Pre_2025_RCV_Run_off_rate.ADDN2">#REF!</definedName>
    <definedName name="Active___Pre_2025_RCV_Run_off_rate.BR">#REF!</definedName>
    <definedName name="Active___Pre_2025_RCV_Run_off_rate.WN">#REF!</definedName>
    <definedName name="Active___Pre_2025_RCV_Run_off_rate.WR">#REF!</definedName>
    <definedName name="Active___Pre_2025_RCV_Run_off_rate.WWN">#REF!</definedName>
    <definedName name="Active___Price_control_income___third_party_services___Rechargeable_works___real.ADDN1">#REF!</definedName>
    <definedName name="Active___Price_control_income___third_party_services___Rechargeable_works___real.ADDN2">#REF!</definedName>
    <definedName name="Active___Price_control_income___third_party_services___Rechargeable_works___real.BR">#REF!</definedName>
    <definedName name="Active___Price_control_income___third_party_services___Rechargeable_works___real.WN">#REF!</definedName>
    <definedName name="Active___Price_control_income___third_party_services___Rechargeable_works___real.WR">#REF!</definedName>
    <definedName name="Active___Price_control_income___third_party_services___Rechargeable_works___real.WWN">#REF!</definedName>
    <definedName name="Active___Prior_period_company_residential_apportionment">#REF!</definedName>
    <definedName name="Active___Proportion_of_capitalised_revenue_expenditure__infra___non_infra_.ADDN1">#REF!</definedName>
    <definedName name="Active___Proportion_of_capitalised_revenue_expenditure__infra___non_infra_.ADDN2">#REF!</definedName>
    <definedName name="Active___Proportion_of_capitalised_revenue_expenditure__infra___non_infra_.BR">#REF!</definedName>
    <definedName name="Active___Proportion_of_capitalised_revenue_expenditure__infra___non_infra_.WN">#REF!</definedName>
    <definedName name="Active___Proportion_of_capitalised_revenue_expenditure__infra___non_infra_.WR">#REF!</definedName>
    <definedName name="Active___Proportion_of_capitalised_revenue_expenditure__infra___non_infra_.WWN">#REF!</definedName>
    <definedName name="Active___proportion_of_new_capital_expenditure_qualifying_for_a_full_deduction.ADDN1">#REF!</definedName>
    <definedName name="Active___proportion_of_new_capital_expenditure_qualifying_for_a_full_deduction.ADDN2">#REF!</definedName>
    <definedName name="Active___proportion_of_new_capital_expenditure_qualifying_for_a_full_deduction.BR">#REF!</definedName>
    <definedName name="Active___proportion_of_new_capital_expenditure_qualifying_for_a_full_deduction.WN">#REF!</definedName>
    <definedName name="Active___proportion_of_new_capital_expenditure_qualifying_for_a_full_deduction.WR">#REF!</definedName>
    <definedName name="Active___proportion_of_new_capital_expenditure_qualifying_for_a_full_deduction.WWN">#REF!</definedName>
    <definedName name="Active___Proportion_of_new_capital_expenditure_qualifying_for_high_level_deduction_main_rate_pool.ADDN1">#REF!</definedName>
    <definedName name="Active___Proportion_of_new_capital_expenditure_qualifying_for_high_level_deduction_main_rate_pool.ADDN2">#REF!</definedName>
    <definedName name="Active___Proportion_of_new_capital_expenditure_qualifying_for_high_level_deduction_main_rate_pool.BR">#REF!</definedName>
    <definedName name="Active___Proportion_of_new_capital_expenditure_qualifying_for_high_level_deduction_main_rate_pool.WN">#REF!</definedName>
    <definedName name="Active___Proportion_of_new_capital_expenditure_qualifying_for_high_level_deduction_main_rate_pool.WR">#REF!</definedName>
    <definedName name="Active___Proportion_of_new_capital_expenditure_qualifying_for_high_level_deduction_main_rate_pool.WWN">#REF!</definedName>
    <definedName name="Active___Proportion_of_new_capital_expenditure_qualifying_for_high_level_deduction_special_rate_pool.ADDN1">#REF!</definedName>
    <definedName name="Active___Proportion_of_new_capital_expenditure_qualifying_for_high_level_deduction_special_rate_pool.ADDN2">#REF!</definedName>
    <definedName name="Active___Proportion_of_new_capital_expenditure_qualifying_for_high_level_deduction_special_rate_pool.BR">#REF!</definedName>
    <definedName name="Active___Proportion_of_new_capital_expenditure_qualifying_for_high_level_deduction_special_rate_pool.WN">#REF!</definedName>
    <definedName name="Active___Proportion_of_new_capital_expenditure_qualifying_for_high_level_deduction_special_rate_pool.WR">#REF!</definedName>
    <definedName name="Active___Proportion_of_new_capital_expenditure_qualifying_for_high_level_deduction_special_rate_pool.WWN">#REF!</definedName>
    <definedName name="Active___Proportion_of_new_capital_expenditure_qualifying_for_high_level_deduction_structures_and_buildings_rate_pool.ADDN1">#REF!</definedName>
    <definedName name="Active___Proportion_of_new_capital_expenditure_qualifying_for_high_level_deduction_structures_and_buildings_rate_pool.ADDN2">#REF!</definedName>
    <definedName name="Active___Proportion_of_new_capital_expenditure_qualifying_for_high_level_deduction_structures_and_buildings_rate_pool.BR">#REF!</definedName>
    <definedName name="Active___Proportion_of_new_capital_expenditure_qualifying_for_high_level_deduction_structures_and_buildings_rate_pool.WN">#REF!</definedName>
    <definedName name="Active___Proportion_of_new_capital_expenditure_qualifying_for_high_level_deduction_structures_and_buildings_rate_pool.WR">#REF!</definedName>
    <definedName name="Active___Proportion_of_new_capital_expenditure_qualifying_for_high_level_deduction_structures_and_buildings_rate_pool.WWN">#REF!</definedName>
    <definedName name="Active___Proportion_of_RPI_linked_debt">#REF!</definedName>
    <definedName name="Active___proportion_of_taxable_profits_available_for_tax_loss_utilisation">#REF!</definedName>
    <definedName name="Active___QAA_reward__penalty____real.ADDN1">#REF!</definedName>
    <definedName name="Active___QAA_reward__penalty____real.ADDN2">#REF!</definedName>
    <definedName name="Active___QAA_reward__penalty____real.BR">#REF!</definedName>
    <definedName name="Active___QAA_reward__penalty____real.WN">#REF!</definedName>
    <definedName name="Active___QAA_reward__penalty____real.WR">#REF!</definedName>
    <definedName name="Active___QAA_reward__penalty____real.WWN">#REF!</definedName>
    <definedName name="Active___real_dividend_growth">#REF!</definedName>
    <definedName name="Active___Reprofiling_revenue___real.ADDN1">#REF!</definedName>
    <definedName name="Active___Reprofiling_revenue___real.ADDN2">#REF!</definedName>
    <definedName name="Active___Reprofiling_revenue___real.BR">#REF!</definedName>
    <definedName name="Active___Reprofiling_revenue___real.WN">#REF!</definedName>
    <definedName name="Active___Reprofiling_revenue___real.WR">#REF!</definedName>
    <definedName name="Active___Reprofiling_revenue___real.WWN">#REF!</definedName>
    <definedName name="Active___Residential_net_margin_for_company">#REF!</definedName>
    <definedName name="Active___Residential_Retail_allowed_depreciation__post_efficiency_challenge_and_adjustments____real">#REF!</definedName>
    <definedName name="Active___Residential_retail_costs__opex_plus_depn__exc_3rd_party_services____measured___Wastewater_only___nominal">#REF!</definedName>
    <definedName name="Active___Residential_retail_costs__opex_plus_depn__exc_3rd_party_services____measured___Water_only___nominal">#REF!</definedName>
    <definedName name="Active___Residential_retail_costs__opex_plus_depn__exc_3rd_party_services____unmeasured___Wastewater_only___nominal">#REF!</definedName>
    <definedName name="Active___Residential_retail_costs__opex_plus_depn__exc_3rd_party_services____unmeasured___Water_only___nominal">#REF!</definedName>
    <definedName name="Active___Residential_retail_revenue_adjustment___real">#REF!</definedName>
    <definedName name="Active___Retail___Corporation_tax_creditor_b_f___nominal">#REF!</definedName>
    <definedName name="Active___Retail___Retail_creditor_months__Payment_terms___Business_retail_pays_wholesaler_in_arrears__advance_">#REF!</definedName>
    <definedName name="Active___Retail___Retail_creditor_months__Payment_terms___Residential_retail_pays_wholesaler_in_arrears__advance_">#REF!</definedName>
    <definedName name="Active___Retirement_benefit_asset____liability__balance___Business___nominal">#REF!</definedName>
    <definedName name="Active___Retirement_benefit_asset____liability__balance___Residential___nominal">#REF!</definedName>
    <definedName name="Active___Run_off_rate_for_Post_2025_RCV.ADDN1">#REF!</definedName>
    <definedName name="Active___Run_off_rate_for_Post_2025_RCV.ADDN2">#REF!</definedName>
    <definedName name="Active___Run_off_rate_for_Post_2025_RCV.BR">#REF!</definedName>
    <definedName name="Active___Run_off_rate_for_Post_2025_RCV.WN">#REF!</definedName>
    <definedName name="Active___Run_off_rate_for_Post_2025_RCV.WR">#REF!</definedName>
    <definedName name="Active___Run_off_rate_for_Post_2025_RCV.WWN">#REF!</definedName>
    <definedName name="Active___Statutory_Corporation_tax_rate">#REF!</definedName>
    <definedName name="Active___Tariff_Band___Forecast_allocated_wholesale_charge___nominal.1">#REF!</definedName>
    <definedName name="Active___Tariff_Band___Forecast_allocated_wholesale_charge___nominal.2">#REF!</definedName>
    <definedName name="Active___Tariff_Band___Forecast_allocated_wholesale_charge___nominal.3">#REF!</definedName>
    <definedName name="Active___tariff_band___net_margin_percentage.1">#REF!</definedName>
    <definedName name="Active___tariff_band___net_margin_percentage.2">#REF!</definedName>
    <definedName name="Active___tariff_band___net_margin_percentage.3">#REF!</definedName>
    <definedName name="Active___Tariff_Band___Number_of_customers___Tariff_Band.1">#REF!</definedName>
    <definedName name="Active___Tariff_Band___Number_of_customers___Tariff_Band.2">#REF!</definedName>
    <definedName name="Active___Tariff_Band___Number_of_customers___Tariff_Band.3">#REF!</definedName>
    <definedName name="Active___tax_cashflow_initial_balance___wholesale___nominal.ADDN1">#REF!</definedName>
    <definedName name="Active___tax_cashflow_initial_balance___wholesale___nominal.ADDN2">#REF!</definedName>
    <definedName name="Active___tax_cashflow_initial_balance___wholesale___nominal.BR">#REF!</definedName>
    <definedName name="Active___tax_cashflow_initial_balance___wholesale___nominal.WN">#REF!</definedName>
    <definedName name="Active___tax_cashflow_initial_balance___wholesale___nominal.WR">#REF!</definedName>
    <definedName name="Active___tax_cashflow_initial_balance___wholesale___nominal.WWN">#REF!</definedName>
    <definedName name="Active___Tax_loss_allowance___nominal">#REF!</definedName>
    <definedName name="Active___Tonnes_of_dry_solid___BR">#REF!</definedName>
    <definedName name="Active___Total_Additional_control_customers_WN">#REF!</definedName>
    <definedName name="Active___Total_Additional_control_customers_WR">#REF!</definedName>
    <definedName name="Active___Total_direct_procurement_from_customers___infrastructure_cost____control___real.ADDN1">#REF!</definedName>
    <definedName name="Active___Total_direct_procurement_from_customers___infrastructure_cost____control___real.ADDN2">#REF!</definedName>
    <definedName name="Active___Total_direct_procurement_from_customers___infrastructure_cost____control___real.BR">#REF!</definedName>
    <definedName name="Active___Total_direct_procurement_from_customers___infrastructure_cost____control___real.WN">#REF!</definedName>
    <definedName name="Active___Total_direct_procurement_from_customers___infrastructure_cost____control___real.WR">#REF!</definedName>
    <definedName name="Active___Total_direct_procurement_from_customers___infrastructure_cost____control___real.WWN">#REF!</definedName>
    <definedName name="Active___Total_direct_procurement_from_customers___infrastructure_cost_1___real.ADDN1">#REF!</definedName>
    <definedName name="Active___Total_direct_procurement_from_customers___infrastructure_cost_1___real.ADDN2">#REF!</definedName>
    <definedName name="Active___Total_direct_procurement_from_customers___infrastructure_cost_1___real.BR">#REF!</definedName>
    <definedName name="Active___Total_direct_procurement_from_customers___infrastructure_cost_1___real.WN">#REF!</definedName>
    <definedName name="Active___Total_direct_procurement_from_customers___infrastructure_cost_1___real.WR">#REF!</definedName>
    <definedName name="Active___Total_direct_procurement_from_customers___infrastructure_cost_1___real.WWN">#REF!</definedName>
    <definedName name="Active___Total_direct_procurement_from_customers___infrastructure_cost_2___real.ADDN1">#REF!</definedName>
    <definedName name="Active___Total_direct_procurement_from_customers___infrastructure_cost_2___real.ADDN2">#REF!</definedName>
    <definedName name="Active___Total_direct_procurement_from_customers___infrastructure_cost_2___real.BR">#REF!</definedName>
    <definedName name="Active___Total_direct_procurement_from_customers___infrastructure_cost_2___real.WN">#REF!</definedName>
    <definedName name="Active___Total_direct_procurement_from_customers___infrastructure_cost_2___real.WR">#REF!</definedName>
    <definedName name="Active___Total_direct_procurement_from_customers___infrastructure_cost_2___real.WWN">#REF!</definedName>
    <definedName name="Active___Total_direct_procurement_from_customers___infrastructure_cost_3___real.ADDN1">#REF!</definedName>
    <definedName name="Active___Total_direct_procurement_from_customers___infrastructure_cost_3___real.ADDN2">#REF!</definedName>
    <definedName name="Active___Total_direct_procurement_from_customers___infrastructure_cost_3___real.BR">#REF!</definedName>
    <definedName name="Active___Total_direct_procurement_from_customers___infrastructure_cost_3___real.WN">#REF!</definedName>
    <definedName name="Active___Total_direct_procurement_from_customers___infrastructure_cost_3___real.WR">#REF!</definedName>
    <definedName name="Active___Total_direct_procurement_from_customers___infrastructure_cost_3___real.WWN">#REF!</definedName>
    <definedName name="Active___Total_direct_procurement_from_customers___infrastructure_cost_4___real.ADDN1">#REF!</definedName>
    <definedName name="Active___Total_direct_procurement_from_customers___infrastructure_cost_4___real.ADDN2">#REF!</definedName>
    <definedName name="Active___Total_direct_procurement_from_customers___infrastructure_cost_4___real.BR">#REF!</definedName>
    <definedName name="Active___Total_direct_procurement_from_customers___infrastructure_cost_4___real.WN">#REF!</definedName>
    <definedName name="Active___Total_direct_procurement_from_customers___infrastructure_cost_4___real.WR">#REF!</definedName>
    <definedName name="Active___Total_direct_procurement_from_customers___infrastructure_cost_4___real.WWN">#REF!</definedName>
    <definedName name="Active___Total_direct_procurement_from_customers___infrastructure_cost_5___real.ADDN1">#REF!</definedName>
    <definedName name="Active___Total_direct_procurement_from_customers___infrastructure_cost_5___real.ADDN2">#REF!</definedName>
    <definedName name="Active___Total_direct_procurement_from_customers___infrastructure_cost_5___real.BR">#REF!</definedName>
    <definedName name="Active___Total_direct_procurement_from_customers___infrastructure_cost_5___real.WN">#REF!</definedName>
    <definedName name="Active___Total_direct_procurement_from_customers___infrastructure_cost_5___real.WR">#REF!</definedName>
    <definedName name="Active___Total_direct_procurement_from_customers___infrastructure_cost_5___real.WWN">#REF!</definedName>
    <definedName name="Active___Total_direct_procurement_from_customers___infrastructure_cost_6___real.ADDN1">#REF!</definedName>
    <definedName name="Active___Total_direct_procurement_from_customers___infrastructure_cost_6___real.ADDN2">#REF!</definedName>
    <definedName name="Active___Total_direct_procurement_from_customers___infrastructure_cost_6___real.BR">#REF!</definedName>
    <definedName name="Active___Total_direct_procurement_from_customers___infrastructure_cost_6___real.WN">#REF!</definedName>
    <definedName name="Active___Total_direct_procurement_from_customers___infrastructure_cost_6___real.WR">#REF!</definedName>
    <definedName name="Active___Total_direct_procurement_from_customers___infrastructure_cost_6___real.WWN">#REF!</definedName>
    <definedName name="Active___Total_gross_operational_expenditure___including_cost_sharing___real.ADDN1">#REF!</definedName>
    <definedName name="Active___Total_gross_operational_expenditure___including_cost_sharing___real.ADDN2">#REF!</definedName>
    <definedName name="Active___Total_gross_operational_expenditure___including_cost_sharing___real.BR">#REF!</definedName>
    <definedName name="Active___Total_gross_operational_expenditure___including_cost_sharing___real.WN">#REF!</definedName>
    <definedName name="Active___Total_gross_operational_expenditure___including_cost_sharing___real.WR">#REF!</definedName>
    <definedName name="Active___Total_gross_operational_expenditure___including_cost_sharing___real.WWN">#REF!</definedName>
    <definedName name="Active___Total_other_price_control_income___real.ADDN1">#REF!</definedName>
    <definedName name="Active___Total_other_price_control_income___real.ADDN2">#REF!</definedName>
    <definedName name="Active___Total_other_price_control_income___real.BR">#REF!</definedName>
    <definedName name="Active___Total_other_price_control_income___real.WN">#REF!</definedName>
    <definedName name="Active___Total_other_price_control_income___real.WR">#REF!</definedName>
    <definedName name="Active___Total_other_price_control_income___real.WWN">#REF!</definedName>
    <definedName name="Active___Trade_and_other_payables___Retail_other_payables___nominal">#REF!</definedName>
    <definedName name="Active___Trade_and_other_payables___Retail_trade_payables___nominal">#REF!</definedName>
    <definedName name="Active___Trade_and_other_payables___Wholesale_creditors___residential_retail___nominal">#REF!</definedName>
    <definedName name="Active___Unmeasured_charge___business.ADDN1">#REF!</definedName>
    <definedName name="Active___Unmeasured_charge___business.ADDN2">#REF!</definedName>
    <definedName name="Active___Unmeasured_charge___business.BR">#REF!</definedName>
    <definedName name="Active___Unmeasured_charge___business.WN">#REF!</definedName>
    <definedName name="Active___Unmeasured_charge___business.WR">#REF!</definedName>
    <definedName name="Active___Unmeasured_charge___business.WWN">#REF!</definedName>
    <definedName name="Active___Unmeasured_charge___residential.ADDN1">#REF!</definedName>
    <definedName name="Active___Unmeasured_charge___residential.ADDN2">#REF!</definedName>
    <definedName name="Active___Unmeasured_charge___residential.BR">#REF!</definedName>
    <definedName name="Active___Unmeasured_charge___residential.WN">#REF!</definedName>
    <definedName name="Active___Unmeasured_charge___residential.WR">#REF!</definedName>
    <definedName name="Active___Unmeasured_charge___residential.WWN">#REF!</definedName>
    <definedName name="Active___Water_efficiency_funding___real.ADDN1">#REF!</definedName>
    <definedName name="Active___Water_efficiency_funding___real.ADDN2">#REF!</definedName>
    <definedName name="Active___Water_efficiency_funding___real.BR">#REF!</definedName>
    <definedName name="Active___Water_efficiency_funding___real.WN">#REF!</definedName>
    <definedName name="Active___Water_efficiency_funding___real.WR">#REF!</definedName>
    <definedName name="Active___Water_efficiency_funding___real.WWN">#REF!</definedName>
    <definedName name="Active___Wholesale___Trade_creditor_days___control.ADDN1">#REF!</definedName>
    <definedName name="Active___Wholesale___Trade_creditor_days___control.ADDN2">#REF!</definedName>
    <definedName name="Active___Wholesale___Trade_creditor_days___control.BR">#REF!</definedName>
    <definedName name="Active___Wholesale___Trade_creditor_days___control.WN">#REF!</definedName>
    <definedName name="Active___Wholesale___Trade_creditor_days___control.WR">#REF!</definedName>
    <definedName name="Active___Wholesale___Trade_creditor_days___control.WWN">#REF!</definedName>
    <definedName name="Active___Wholesale_and_retail_line_item_split___actual_company_structure___Retained_profits___residential_retail___nominal">#REF!</definedName>
    <definedName name="Active___Wholesale_and_retail_line_item_split___Capex_creditor___business_retail___nominal">#REF!</definedName>
    <definedName name="Active___Wholesale_and_retail_line_item_split___capex_creditors___residential_retail___nominal">#REF!</definedName>
    <definedName name="Active___Wholesale_DB_pension_cash_excess_over_charge___control___real.ADDN1">#REF!</definedName>
    <definedName name="Active___Wholesale_DB_pension_cash_excess_over_charge___control___real.ADDN2">#REF!</definedName>
    <definedName name="Active___Wholesale_DB_pension_cash_excess_over_charge___control___real.BR">#REF!</definedName>
    <definedName name="Active___Wholesale_DB_pension_cash_excess_over_charge___control___real.WN">#REF!</definedName>
    <definedName name="Active___Wholesale_DB_pension_cash_excess_over_charge___control___real.WR">#REF!</definedName>
    <definedName name="Active___Wholesale_DB_pension_cash_excess_over_charge___control___real.WWN">#REF!</definedName>
    <definedName name="Active___Wholesale_fixed_asset_life__post_override____control.ADDN1">#REF!</definedName>
    <definedName name="Active___Wholesale_fixed_asset_life__post_override____control.ADDN2">#REF!</definedName>
    <definedName name="Active___Wholesale_fixed_asset_life__post_override____control.BR">#REF!</definedName>
    <definedName name="Active___Wholesale_fixed_asset_life__post_override____control.WN">#REF!</definedName>
    <definedName name="Active___Wholesale_fixed_asset_life__post_override____control.WR">#REF!</definedName>
    <definedName name="Active___Wholesale_fixed_asset_life__post_override____control.WWN">#REF!</definedName>
    <definedName name="Active___Wholesale_WACC___notional___Cost_of_debt___nominal.ADDN1">#REF!</definedName>
    <definedName name="Active___Wholesale_WACC___notional___Cost_of_debt___nominal.ADDN2">#REF!</definedName>
    <definedName name="Active___Wholesale_WACC___notional___Cost_of_debt___nominal.BR">#REF!</definedName>
    <definedName name="Active___Wholesale_WACC___notional___Cost_of_debt___nominal.WN">#REF!</definedName>
    <definedName name="Active___Wholesale_WACC___notional___Cost_of_debt___nominal.WR">#REF!</definedName>
    <definedName name="Active___Wholesale_WACC___notional___Cost_of_debt___nominal.WWN">#REF!</definedName>
    <definedName name="Active___Wholesale_WACC___notional___Equity___nominal.ADDN1">#REF!</definedName>
    <definedName name="Active___Wholesale_WACC___notional___Equity___nominal.ADDN2">#REF!</definedName>
    <definedName name="Active___Wholesale_WACC___notional___Equity___nominal.BR">#REF!</definedName>
    <definedName name="Active___Wholesale_WACC___notional___Equity___nominal.WN">#REF!</definedName>
    <definedName name="Active___Wholesale_WACC___notional___Equity___nominal.WR">#REF!</definedName>
    <definedName name="Active___Wholesale_WACC___notional___Equity___nominal.WWN">#REF!</definedName>
    <definedName name="Active___Wholesale_WACC___notional___Gearing___nominal.ADDN1">#REF!</definedName>
    <definedName name="Active___Wholesale_WACC___notional___Gearing___nominal.ADDN2">#REF!</definedName>
    <definedName name="Active___Wholesale_WACC___notional___Gearing___nominal.BR">#REF!</definedName>
    <definedName name="Active___Wholesale_WACC___notional___Gearing___nominal.WN">#REF!</definedName>
    <definedName name="Active___Wholesale_WACC___notional___Gearing___nominal.WR">#REF!</definedName>
    <definedName name="Active___Wholesale_WACC___notional___Gearing___nominal.WWN">#REF!</definedName>
    <definedName name="Active___Year_on_year___change___CPI_H___Financial_year_average_indices_year_on_year__">#REF!</definedName>
    <definedName name="Active__RPI_CPIH_wedge_for_RPI_ILD_indexation_rate">#REF!</definedName>
    <definedName name="Actual_opening_Fixed_rate_debt___wholesale___nominal">#REF!</definedName>
    <definedName name="Actual_opening_index_linked_debt___wholesale___nominal">#REF!</definedName>
    <definedName name="Additional_control_1___Allowed_Revenues___real">#REF!</definedName>
    <definedName name="Additional_control_1___K___periodic">#REF!</definedName>
    <definedName name="Additional_control_1_allowed_revenue_build_up___check">#REF!</definedName>
    <definedName name="Additional_control_1_allowed_revenue_build_up___check_overall">#REF!</definedName>
    <definedName name="Additional_control_2___Allowed_Revenues___real">#REF!</definedName>
    <definedName name="Additional_control_2___K___periodic">#REF!</definedName>
    <definedName name="Additional_control_2_allowed_revenue_build_up___check">#REF!</definedName>
    <definedName name="Additional_control_2_allowed_revenue_build_up___check_overall">#REF!</definedName>
    <definedName name="Additional_WoC_Modelled">#REF!</definedName>
    <definedName name="Additions_to_capital_allowance___main_rate_pool___new_capital_expenditure___nominal.ADDN1">#REF!</definedName>
    <definedName name="Additions_to_capital_allowance___main_rate_pool___new_capital_expenditure___nominal.ADDN2">#REF!</definedName>
    <definedName name="Additions_to_capital_allowance___main_rate_pool___new_capital_expenditure___nominal.BR">#REF!</definedName>
    <definedName name="Additions_to_capital_allowance___main_rate_pool___new_capital_expenditure___nominal.WN">#REF!</definedName>
    <definedName name="Additions_to_capital_allowance___main_rate_pool___new_capital_expenditure___nominal.WR">#REF!</definedName>
    <definedName name="Additions_to_capital_allowance___main_rate_pool___new_capital_expenditure___nominal.WWN">#REF!</definedName>
    <definedName name="Additions_to_capital_allowance___special_rate_pool___new_capital_expenditure____nominal.ADDN1">#REF!</definedName>
    <definedName name="Additions_to_capital_allowance___special_rate_pool___new_capital_expenditure____nominal.ADDN2">#REF!</definedName>
    <definedName name="Additions_to_capital_allowance___special_rate_pool___new_capital_expenditure____nominal.BR">#REF!</definedName>
    <definedName name="Additions_to_capital_allowance___special_rate_pool___new_capital_expenditure____nominal.WN">#REF!</definedName>
    <definedName name="Additions_to_capital_allowance___special_rate_pool___new_capital_expenditure____nominal.WR">#REF!</definedName>
    <definedName name="Additions_to_capital_allowance___special_rate_pool___new_capital_expenditure____nominal.WWN">#REF!</definedName>
    <definedName name="Additions_to_capital_allowance___structures_and_buildings_pool___new_capital_expenditure___nominal.ADDN1">#REF!</definedName>
    <definedName name="Additions_to_capital_allowance___structures_and_buildings_pool___new_capital_expenditure___nominal.ADDN2">#REF!</definedName>
    <definedName name="Additions_to_capital_allowance___structures_and_buildings_pool___new_capital_expenditure___nominal.BR">#REF!</definedName>
    <definedName name="Additions_to_capital_allowance___structures_and_buildings_pool___new_capital_expenditure___nominal.WN">#REF!</definedName>
    <definedName name="Additions_to_capital_allowance___structures_and_buildings_pool___new_capital_expenditure___nominal.WR">#REF!</definedName>
    <definedName name="Additions_to_capital_allowance___structures_and_buildings_pool___new_capital_expenditure___nominal.WWN">#REF!</definedName>
    <definedName name="Addn_average_bill___5yr_average___nominal">#REF!</definedName>
    <definedName name="Addn_average_bill___5yr_average___real">#REF!</definedName>
    <definedName name="Addn_average_bill___WoC___nominal">#REF!</definedName>
    <definedName name="Addn_average_bill___WoC___real">#REF!</definedName>
    <definedName name="Addn_average_bill_growth___nominal">#REF!</definedName>
    <definedName name="Addn_average_bill_growth___real">#REF!</definedName>
    <definedName name="Adjusted_cash_interest_cover_ratio____control__Alternative_.ADDN1">#REF!</definedName>
    <definedName name="Adjusted_cash_interest_cover_ratio____control__Alternative_.ADDN2">#REF!</definedName>
    <definedName name="Adjusted_cash_interest_cover_ratio____control__Alternative_.BR">#REF!</definedName>
    <definedName name="Adjusted_cash_interest_cover_ratio____control__Alternative_.WN">#REF!</definedName>
    <definedName name="Adjusted_cash_interest_cover_ratio____control__Alternative_.WR">#REF!</definedName>
    <definedName name="Adjusted_cash_interest_cover_ratio____control__Alternative_.WWN">#REF!</definedName>
    <definedName name="Adjusted_cash_interest_cover_ratio___Post_Fin_adj___Appointee__Alternative_">#REF!</definedName>
    <definedName name="Adjusted_cash_interest_cover_ratio__Alternative____Appointee">#REF!</definedName>
    <definedName name="Adjusted_cash_interest_cover_ratio__Alternative____weighted_average___Appointee">#REF!</definedName>
    <definedName name="Adjusted_cash_interest_cover_ratio__Ofwat____Appointee">#REF!</definedName>
    <definedName name="Adjusted_cash_interest_cover_ratio__Ofwat____control.ADDN1">#REF!</definedName>
    <definedName name="Adjusted_cash_interest_cover_ratio__Ofwat____control.ADDN2">#REF!</definedName>
    <definedName name="Adjusted_cash_interest_cover_ratio__Ofwat____control.BR">#REF!</definedName>
    <definedName name="Adjusted_cash_interest_cover_ratio__Ofwat____control.WN">#REF!</definedName>
    <definedName name="Adjusted_cash_interest_cover_ratio__Ofwat____control.WR">#REF!</definedName>
    <definedName name="Adjusted_cash_interest_cover_ratio__Ofwat____control.WWN">#REF!</definedName>
    <definedName name="Adjusted_cash_interest_cover_ratio__Ofwat____Post_Fin_adj___Appointee">#REF!</definedName>
    <definedName name="Adjusted_cash_interest_cover_ratio__Ofwat____weighted_average___Appointee">#REF!</definedName>
    <definedName name="Adjusted_opening_fixed_rate_debt___nominal.ADDN1">#REF!</definedName>
    <definedName name="Adjusted_opening_fixed_rate_debt___nominal.ADDN2">#REF!</definedName>
    <definedName name="Adjusted_opening_fixed_rate_debt___nominal.BR">#REF!</definedName>
    <definedName name="Adjusted_opening_fixed_rate_debt___nominal.WN">#REF!</definedName>
    <definedName name="Adjusted_opening_fixed_rate_debt___nominal.WR">#REF!</definedName>
    <definedName name="Adjusted_opening_fixed_rate_debt___nominal.WWN">#REF!</definedName>
    <definedName name="Adjusted_opening_ILD___nominal.ADDN1">#REF!</definedName>
    <definedName name="Adjusted_opening_ILD___nominal.ADDN2">#REF!</definedName>
    <definedName name="Adjusted_opening_ILD___nominal.BR">#REF!</definedName>
    <definedName name="Adjusted_opening_ILD___nominal.WN">#REF!</definedName>
    <definedName name="Adjusted_opening_ILD___nominal.WR">#REF!</definedName>
    <definedName name="Adjusted_opening_ILD___nominal.WWN">#REF!</definedName>
    <definedName name="Adjusted_taxable_profit__loss__wholesale_available_for_tax_loss_utilisation">#REF!</definedName>
    <definedName name="Adjusted_taxable_profit__loss__wholesale_available_for_tax_loss_utilisation___post_financeability___nominal">#REF!</definedName>
    <definedName name="Adjustment_factor_for_dual_service_bills___bill_module">#REF!</definedName>
    <definedName name="Adjustment_factor_for_single_service_bills___bill_module">#REF!</definedName>
    <definedName name="Adjustment_for_mid_year_cashflow_in_discounting_years">#REF!</definedName>
    <definedName name="Adjustment_for_pension_contributions___nominal.ADDN1">#REF!</definedName>
    <definedName name="Adjustment_for_pension_contributions___nominal.ADDN2">#REF!</definedName>
    <definedName name="Adjustment_for_pension_contributions___nominal.BR">#REF!</definedName>
    <definedName name="Adjustment_for_pension_contributions___nominal.WN">#REF!</definedName>
    <definedName name="Adjustment_for_pension_contributions___nominal.WR">#REF!</definedName>
    <definedName name="Adjustment_for_pension_contributions___nominal.WWN">#REF!</definedName>
    <definedName name="Adjustment_for_pension_contributions___wholesale___nominal">#REF!</definedName>
    <definedName name="Adjustment_to_net_debt_for_post_financeability_adjustments___nominal">#REF!</definedName>
    <definedName name="Adjustment_to_opening_fixed_rate_debt___nominal.ADDN1">#REF!</definedName>
    <definedName name="Adjustment_to_opening_fixed_rate_debt___nominal.ADDN2">#REF!</definedName>
    <definedName name="Adjustment_to_opening_fixed_rate_debt___nominal.BR">#REF!</definedName>
    <definedName name="Adjustment_to_opening_fixed_rate_debt___nominal.WN">#REF!</definedName>
    <definedName name="Adjustment_to_opening_fixed_rate_debt___nominal.WR">#REF!</definedName>
    <definedName name="Adjustment_to_opening_fixed_rate_debt___nominal.WWN">#REF!</definedName>
    <definedName name="Adjustment_to_remove_post_financeability_tax_uplift_double_count___real.ADDN1">#REF!</definedName>
    <definedName name="Adjustment_to_remove_post_financeability_tax_uplift_double_count___real.ADDN2">#REF!</definedName>
    <definedName name="Adjustment_to_remove_post_financeability_tax_uplift_double_count___real.BR">#REF!</definedName>
    <definedName name="Adjustment_to_remove_post_financeability_tax_uplift_double_count___real.WN">#REF!</definedName>
    <definedName name="Adjustment_to_remove_post_financeability_tax_uplift_double_count___real.WR">#REF!</definedName>
    <definedName name="Adjustment_to_remove_post_financeability_tax_uplift_double_count___real.WWN">#REF!</definedName>
    <definedName name="Adjustment_to_taxable_profit_loss_due_to_post_financeability_revenues___nominal.ADDN1">#REF!</definedName>
    <definedName name="Adjustment_to_taxable_profit_loss_due_to_post_financeability_revenues___nominal.ADDN2">#REF!</definedName>
    <definedName name="Adjustment_to_taxable_profit_loss_due_to_post_financeability_revenues___nominal.BR">#REF!</definedName>
    <definedName name="Adjustment_to_taxable_profit_loss_due_to_post_financeability_revenues___nominal.WN">#REF!</definedName>
    <definedName name="Adjustment_to_taxable_profit_loss_due_to_post_financeability_revenues___nominal.WR">#REF!</definedName>
    <definedName name="Adjustment_to_taxable_profit_loss_due_to_post_financeability_revenues___nominal.WWN">#REF!</definedName>
    <definedName name="Adjustment_to_taxable_profit_loss_due_to_post_financeability_revenues___wholesale___nominal">#REF!</definedName>
    <definedName name="Adjustment_to_Wholesale_revenue_requirement___nominal.ADDN1">#REF!</definedName>
    <definedName name="Adjustment_to_Wholesale_revenue_requirement___nominal.ADDN2">#REF!</definedName>
    <definedName name="Adjustment_to_Wholesale_revenue_requirement___nominal.BR">#REF!</definedName>
    <definedName name="Adjustment_to_Wholesale_revenue_requirement___nominal.WN">#REF!</definedName>
    <definedName name="Adjustment_to_Wholesale_revenue_requirement___nominal.WR">#REF!</definedName>
    <definedName name="Adjustment_to_Wholesale_revenue_requirement___nominal.WWN">#REF!</definedName>
    <definedName name="Adjustment_to_Wholesale_revenue_requirement___real___ADDN1">#REF!</definedName>
    <definedName name="Adjustment_to_Wholesale_revenue_requirement___real___ADDN2">#REF!</definedName>
    <definedName name="Adjustment_to_Wholesale_revenue_requirement___real___BR">#REF!</definedName>
    <definedName name="Adjustment_to_Wholesale_revenue_requirement___real___WN">#REF!</definedName>
    <definedName name="Adjustment_to_Wholesale_revenue_requirement___real___WR">#REF!</definedName>
    <definedName name="Adjustment_to_Wholesale_revenue_requirement___real___WWN">#REF!</definedName>
    <definedName name="Advance_receipts_measured_balance___Business___nominal">#REF!</definedName>
    <definedName name="Advance_receipts_measured_balance___Business___nominal.BEG">#REF!</definedName>
    <definedName name="Advance_receipts_measured_balance___Residential___nominal">#REF!</definedName>
    <definedName name="Advance_receipts_measured_balance___Residential___nominal.BEG">#REF!</definedName>
    <definedName name="Advance_receipts_measured_balance___Retail___nominal">#REF!</definedName>
    <definedName name="Advance_receipts_measured_movement___business___nominal">#REF!</definedName>
    <definedName name="Advance_receipts_measured_movement___residential___nominal">#REF!</definedName>
    <definedName name="Advance_receipts_measured_target_balance___business___nominal">#REF!</definedName>
    <definedName name="Advance_receipts_measured_target_balance___residential___nominal">#REF!</definedName>
    <definedName name="Advance_receipts_unmeasured_balance___Business___nominal">#REF!</definedName>
    <definedName name="Advance_receipts_unmeasured_balance___Business___nominal.BEG">#REF!</definedName>
    <definedName name="Advance_receipts_unmeasured_balance___Residential___nominal">#REF!</definedName>
    <definedName name="Advance_receipts_unmeasured_balance___Residential___nominal.BEG">#REF!</definedName>
    <definedName name="Advance_receipts_unmeasured_balance___Retail___nominal">#REF!</definedName>
    <definedName name="Advance_receipts_unmeasured_movement___business___nominal">#REF!</definedName>
    <definedName name="Advance_receipts_unmeasured_movement___residential___nominal">#REF!</definedName>
    <definedName name="Advance_receipts_unmeasured_target_balance___business___nominal">#REF!</definedName>
    <definedName name="Advance_receipts_unmeasured_target_balance___residential___nominal">#REF!</definedName>
    <definedName name="Alerts_breached_any_period">#REF!</definedName>
    <definedName name="Allowable_deductions_to_taxable_profit____loss____control___nominal.ADDN1">#REF!</definedName>
    <definedName name="Allowable_deductions_to_taxable_profit____loss____control___nominal.ADDN2">#REF!</definedName>
    <definedName name="Allowable_deductions_to_taxable_profit____loss____control___nominal.BR">#REF!</definedName>
    <definedName name="Allowable_deductions_to_taxable_profit____loss____control___nominal.WN">#REF!</definedName>
    <definedName name="Allowable_deductions_to_taxable_profit____loss____control___nominal.WR">#REF!</definedName>
    <definedName name="Allowable_deductions_to_taxable_profit____loss____control___nominal.WWN">#REF!</definedName>
    <definedName name="Allowable_deductions_to_taxable_profit____loss____nominal">#REF!</definedName>
    <definedName name="Allowable_deductions_to_taxable_profit____loss____post_financeability___control___nominal.ADDN1">#REF!</definedName>
    <definedName name="Allowable_deductions_to_taxable_profit____loss____post_financeability___control___nominal.ADDN2">#REF!</definedName>
    <definedName name="Allowable_deductions_to_taxable_profit____loss____post_financeability___control___nominal.BR">#REF!</definedName>
    <definedName name="Allowable_deductions_to_taxable_profit____loss____post_financeability___control___nominal.WN">#REF!</definedName>
    <definedName name="Allowable_deductions_to_taxable_profit____loss____post_financeability___control___nominal.WR">#REF!</definedName>
    <definedName name="Allowable_deductions_to_taxable_profit____loss____post_financeability___control___nominal.WWN">#REF!</definedName>
    <definedName name="Allowable_deductions_to_taxable_profit____loss____post_financeability___nominal">#REF!</definedName>
    <definedName name="Allowance_per_measured_dual_service_customer__Thousands__inc_DPC_margin___real">#REF!</definedName>
    <definedName name="Allowance_per_measured_dual_service_customer_inc_DPC_margin_______nominal">#REF!</definedName>
    <definedName name="Allowance_per_measured_dual_service_customer_inc_DPC_margin_______real">#REF!</definedName>
    <definedName name="Allowance_per_measured_dual_service_customer_inc_DPC_margin___post_financeability_adjustments_______nominal">#REF!</definedName>
    <definedName name="Allowance_per_measured_dual_service_customer_inc_DPC_margin___post_financeability_adjustments_______real">#REF!</definedName>
    <definedName name="Allowance_per_measured_sewerage_customer__Thousands__inc_DPC_margin___real">#REF!</definedName>
    <definedName name="Allowance_per_measured_sewerage_customer_inc_DPC_margin_______nominal">#REF!</definedName>
    <definedName name="Allowance_per_measured_sewerage_customer_inc_DPC_margin_______real">#REF!</definedName>
    <definedName name="Allowance_per_measured_sewerage_customer_inc_DPC_margin___post_financeability_adjustments_______nominal">#REF!</definedName>
    <definedName name="Allowance_per_measured_sewerage_customer_inc_DPC_margin___post_financeability_adjustments_______real">#REF!</definedName>
    <definedName name="Allowance_per_measured_water_customer__Thousands__inc_DPC_margin___real">#REF!</definedName>
    <definedName name="Allowance_per_measured_water_customer_inc_DPC_margin_______nominal">#REF!</definedName>
    <definedName name="Allowance_per_measured_water_customer_inc_DPC_margin_______real">#REF!</definedName>
    <definedName name="Allowance_per_measured_water_customer_inc_DPC_margin___post_financeability_______nominal">#REF!</definedName>
    <definedName name="Allowance_per_measured_water_customer_inc_DPC_margin___post_financeability_______real">#REF!</definedName>
    <definedName name="Allowance_per_unmeasured_dual_customer__Thousands__inc_DPC_margin___real">#REF!</definedName>
    <definedName name="Allowance_per_unmeasured_dual_customer_inc_DPC_margin_______nominal">#REF!</definedName>
    <definedName name="Allowance_per_unmeasured_dual_customer_inc_DPC_margin_______real">#REF!</definedName>
    <definedName name="Allowance_per_unmeasured_dual_customer_inc_DPC_margin___post_financeability_adjustments_______nominal">#REF!</definedName>
    <definedName name="Allowance_per_unmeasured_dual_customer_inc_DPC_margin___post_financeability_adjustments_______real">#REF!</definedName>
    <definedName name="Allowance_per_unmeasured_sewerage_customer__Thousands__inc_DPC_margin___real">#REF!</definedName>
    <definedName name="Allowance_per_unmeasured_sewerage_customer_inc_DPC_margin_______nominal">#REF!</definedName>
    <definedName name="Allowance_per_unmeasured_sewerage_customer_inc_DPC_margin_______real">#REF!</definedName>
    <definedName name="Allowance_per_unmeasured_sewerage_customer_inc_DPC_margin___post_financeability_adjustments_______nominal">#REF!</definedName>
    <definedName name="Allowance_per_unmeasured_sewerage_customer_inc_DPC_margin___post_financeability_adjustments_______real">#REF!</definedName>
    <definedName name="Allowance_per_unmeasured_water_customer__Thousands__inc_DPC_margin___real">#REF!</definedName>
    <definedName name="Allowance_per_unmeasured_water_customer_inc_DPC_margin_______nominal">#REF!</definedName>
    <definedName name="Allowance_per_unmeasured_water_customer_inc_DPC_margin_______real">#REF!</definedName>
    <definedName name="Allowance_per_unmeasured_water_customer_inc_DPC_margin___post_financeability_adjustments_______nominal">#REF!</definedName>
    <definedName name="Allowance_per_unmeasured_water_customer_inc_DPC_margin___post_financeability_adjustments_______real">#REF!</definedName>
    <definedName name="Allowed_depreciation___Business___nominal">#REF!</definedName>
    <definedName name="Allowed_depreciation___Business___nominal___POS">#REF!</definedName>
    <definedName name="Allowed_depreciation___Post_efficiency_challenge_and_adjustment__Retail_depreciation_Business____nominal">#REF!</definedName>
    <definedName name="Allowed_depreciation___Residential___nominal">#REF!</definedName>
    <definedName name="Allowed_depreciation___Residential___nominal.NEG">#REF!</definedName>
    <definedName name="Allowed_depreciation__post_efficiency_challenge_and_adjustments____nominal">#REF!</definedName>
    <definedName name="Allowed_revenue_adds_up_on_exec_summary">#REF!</definedName>
    <definedName name="Allowed_revenue_adds_up_on_exec_summary_overall">#REF!</definedName>
    <definedName name="Allowed_revenue_including_DPC_adds_up_on_exec_summary">#REF!</definedName>
    <definedName name="Allowed_revenue_including_DPC_adds_up_on_exec_summary_overall">#REF!</definedName>
    <definedName name="Allowed_Revenues____nominal.ADDN1">#REF!</definedName>
    <definedName name="Allowed_Revenues____nominal.ADDN2">#REF!</definedName>
    <definedName name="Allowed_Revenues____nominal.BR">#REF!</definedName>
    <definedName name="Allowed_Revenues____nominal.WN">#REF!</definedName>
    <definedName name="Allowed_Revenues____nominal.WR">#REF!</definedName>
    <definedName name="Allowed_Revenues____nominal.WWN">#REF!</definedName>
    <definedName name="Allowed_revenues___control___real.ADDN1">#REF!</definedName>
    <definedName name="Allowed_revenues___control___real.ADDN2">#REF!</definedName>
    <definedName name="Allowed_revenues___control___real.BR">#REF!</definedName>
    <definedName name="Allowed_revenues___control___real.WN">#REF!</definedName>
    <definedName name="Allowed_revenues___control___real.WR">#REF!</definedName>
    <definedName name="Allowed_revenues___control___real.WWN">#REF!</definedName>
    <definedName name="Allowed_Revenues___percentage_movement____control.ADDN1">#REF!</definedName>
    <definedName name="Allowed_Revenues___percentage_movement____control.ADDN2">#REF!</definedName>
    <definedName name="Allowed_Revenues___percentage_movement____control.BR">#REF!</definedName>
    <definedName name="Allowed_Revenues___percentage_movement____control.WN">#REF!</definedName>
    <definedName name="Allowed_Revenues___percentage_movement____control.WR">#REF!</definedName>
    <definedName name="Allowed_Revenues___percentage_movement____control.WWN">#REF!</definedName>
    <definedName name="Allowed_Revenues___real.ADDN1">#REF!</definedName>
    <definedName name="Allowed_Revenues___real.ADDN2">#REF!</definedName>
    <definedName name="Allowed_Revenues___real.BR">#REF!</definedName>
    <definedName name="Allowed_Revenues___real.WN">#REF!</definedName>
    <definedName name="Allowed_Revenues___real.WR">#REF!</definedName>
    <definedName name="Allowed_Revenues___real.WWN">#REF!</definedName>
    <definedName name="Allowed_Revenues__post_revenue_solving_adjustment_____control___real.ADDN1">#REF!</definedName>
    <definedName name="Allowed_Revenues__post_revenue_solving_adjustment_____control___real.ADDN2">#REF!</definedName>
    <definedName name="Allowed_Revenues__post_revenue_solving_adjustment_____control___real.BR">#REF!</definedName>
    <definedName name="Allowed_Revenues__post_revenue_solving_adjustment_____control___real.WN">#REF!</definedName>
    <definedName name="Allowed_Revenues__post_revenue_solving_adjustment_____control___real.WR">#REF!</definedName>
    <definedName name="Allowed_Revenues__post_revenue_solving_adjustment_____control___real.WWN">#REF!</definedName>
    <definedName name="Allowed_revenues_inc_other_price_control_income___real___ADDN1">#REF!</definedName>
    <definedName name="Allowed_revenues_inc_other_price_control_income___real___ADDN2">#REF!</definedName>
    <definedName name="Allowed_revenues_inc_other_price_control_income___real___BR">#REF!</definedName>
    <definedName name="Allowed_revenues_inc_other_price_control_income___real___WN">#REF!</definedName>
    <definedName name="Allowed_revenues_inc_other_price_control_income___real___WR">#REF!</definedName>
    <definedName name="Allowed_revenues_inc_other_price_control_income___real___WWN">#REF!</definedName>
    <definedName name="Allowed_Revenues_including_post_financeability___real.ADDN1">#REF!</definedName>
    <definedName name="Allowed_Revenues_including_post_financeability___real.ADDN2">#REF!</definedName>
    <definedName name="Allowed_Revenues_including_post_financeability___real.BR">#REF!</definedName>
    <definedName name="Allowed_Revenues_including_post_financeability___real.WN">#REF!</definedName>
    <definedName name="Allowed_Revenues_including_post_financeability___real.WR">#REF!</definedName>
    <definedName name="Allowed_Revenues_including_post_financeability___real.WWN">#REF!</definedName>
    <definedName name="Allowed_revenues_including_post_financeability_adjustments___nominal.ADDN1">#REF!</definedName>
    <definedName name="Allowed_revenues_including_post_financeability_adjustments___nominal.ADDN2">#REF!</definedName>
    <definedName name="Allowed_revenues_including_post_financeability_adjustments___nominal.BR">#REF!</definedName>
    <definedName name="Allowed_revenues_including_post_financeability_adjustments___nominal.WN">#REF!</definedName>
    <definedName name="Allowed_revenues_including_post_financeability_adjustments___nominal.WR">#REF!</definedName>
    <definedName name="Allowed_revenues_including_post_financeability_adjustments___nominal.WWN">#REF!</definedName>
    <definedName name="Allowed_revenues_includingbase_revenues_for_growth_calculations___nominal.ADDN1">#REF!</definedName>
    <definedName name="Allowed_revenues_includingbase_revenues_for_growth_calculations___nominal.ADDN2">#REF!</definedName>
    <definedName name="Allowed_revenues_includingbase_revenues_for_growth_calculations___nominal.BR">#REF!</definedName>
    <definedName name="Allowed_revenues_includingbase_revenues_for_growth_calculations___nominal.WN">#REF!</definedName>
    <definedName name="Allowed_revenues_includingbase_revenues_for_growth_calculations___nominal.WR">#REF!</definedName>
    <definedName name="Allowed_revenues_includingbase_revenues_for_growth_calculations___nominal.WWN">#REF!</definedName>
    <definedName name="Alternative_area_total_Residentials_connected___control__WN_">#REF!</definedName>
    <definedName name="Alternative_area_total_Residentials_connected___control__WR_">#REF!</definedName>
    <definedName name="Alternative_area_WaSC_average_bill___real">#REF!</definedName>
    <definedName name="AMP_duration">#REF!</definedName>
    <definedName name="AMP_period_flag">#REF!</definedName>
    <definedName name="Annual___movement_in_CPI_H_">#REF!</definedName>
    <definedName name="Annual_percentage_increase__deflated_using_Nov_Nov_CPI_H______control.ADDN1">#REF!</definedName>
    <definedName name="Annual_percentage_increase__deflated_using_Nov_Nov_CPI_H______control.ADDN2">#REF!</definedName>
    <definedName name="Annual_percentage_increase__deflated_using_Nov_Nov_CPI_H______control.BR">#REF!</definedName>
    <definedName name="Annual_percentage_increase__deflated_using_Nov_Nov_CPI_H______control.WN">#REF!</definedName>
    <definedName name="Annual_percentage_increase__deflated_using_Nov_Nov_CPI_H______control.WR">#REF!</definedName>
    <definedName name="Annual_percentage_increase__deflated_using_Nov_Nov_CPI_H______control.WWN">#REF!</definedName>
    <definedName name="Appointee_balance_sheet_balances">#REF!</definedName>
    <definedName name="Appointee_balance_sheet_balances_overall">#REF!</definedName>
    <definedName name="Appointee_Base_Regulated_Equity___nominal">#REF!</definedName>
    <definedName name="Appointee_net_debt_adjustment_for_post_financeability___nominal">#REF!</definedName>
    <definedName name="Appointee_Total_Base_RoRE___nominal">#REF!</definedName>
    <definedName name="Appointee_Total_Revenues___real">#REF!</definedName>
    <definedName name="Appointee_Total_Revenues_inclusive_of_DPC_margin___real">#REF!</definedName>
    <definedName name="Apportioned_DPC_cost_per_customer___real.1">#REF!</definedName>
    <definedName name="Apportioned_DPC_cost_per_customer___real.2">#REF!</definedName>
    <definedName name="Apportioned_DPC_cost_per_customer___real.3">#REF!</definedName>
    <definedName name="Apportioned_DPC_costs___real.1">#REF!</definedName>
    <definedName name="Apportioned_DPC_costs___real.2">#REF!</definedName>
    <definedName name="Apportioned_DPC_costs___real.3">#REF!</definedName>
    <definedName name="Apportioned_DPC_costs_margin___real.1">#REF!</definedName>
    <definedName name="Apportioned_DPC_costs_margin___real.2">#REF!</definedName>
    <definedName name="Apportioned_DPC_costs_margin___real.3">#REF!</definedName>
    <definedName name="Apportioned_negative_tax___nominal.ADDN1">#REF!</definedName>
    <definedName name="Apportioned_negative_tax___nominal.ADDN2">#REF!</definedName>
    <definedName name="Apportioned_negative_tax___nominal.BR">#REF!</definedName>
    <definedName name="Apportioned_negative_tax___nominal.WN">#REF!</definedName>
    <definedName name="Apportioned_negative_tax___nominal.WR">#REF!</definedName>
    <definedName name="Apportioned_negative_tax___nominal.WWN">#REF!</definedName>
    <definedName name="Apportioned_negative_tax___post_financeability___nominal.ADDN1">#REF!</definedName>
    <definedName name="Apportioned_negative_tax___post_financeability___nominal.ADDN2">#REF!</definedName>
    <definedName name="Apportioned_negative_tax___post_financeability___nominal.BR">#REF!</definedName>
    <definedName name="Apportioned_negative_tax___post_financeability___nominal.WN">#REF!</definedName>
    <definedName name="Apportioned_negative_tax___post_financeability___nominal.WR">#REF!</definedName>
    <definedName name="Apportioned_negative_tax___post_financeability___nominal.WWN">#REF!</definedName>
    <definedName name="Apportioned_Total_wholesale_revenue_impact_of_post_financeability___Business___nominal">#REF!</definedName>
    <definedName name="Apportioned_Total_wholesale_revenue_impact_of_post_financeability___Business___real">#REF!</definedName>
    <definedName name="Apportioned_Total_wholesale_revenue_impact_of_post_financeability___Residential___nominal">#REF!</definedName>
    <definedName name="Apportioned_wholesale_charge_for_Business_retail___nominal">#REF!</definedName>
    <definedName name="Apportioned_wholesale_charge_for_Business_retail__in_millions____nominal">#REF!</definedName>
    <definedName name="Apportioned_wholesale_charge_for_Business_retail__in_millions____nominal.NEG">#REF!</definedName>
    <definedName name="Apportioned_wholesale_charge_for_Residential_retail___nominal">#REF!</definedName>
    <definedName name="At_cost_wholesale_fixed_assets_depreciable_basis_balance___control___nominal.ADDN1">#REF!</definedName>
    <definedName name="At_cost_wholesale_fixed_assets_depreciable_basis_balance___control___nominal.ADDN1.BEG">#REF!</definedName>
    <definedName name="At_cost_wholesale_fixed_assets_depreciable_basis_balance___control___nominal.ADDN2">#REF!</definedName>
    <definedName name="At_cost_wholesale_fixed_assets_depreciable_basis_balance___control___nominal.ADDN2.BEG">#REF!</definedName>
    <definedName name="At_cost_wholesale_fixed_assets_depreciable_basis_balance___control___nominal.BR">#REF!</definedName>
    <definedName name="At_cost_wholesale_fixed_assets_depreciable_basis_balance___control___nominal.BR.BEG">#REF!</definedName>
    <definedName name="At_cost_wholesale_fixed_assets_depreciable_basis_balance___control___nominal.WN">#REF!</definedName>
    <definedName name="At_cost_wholesale_fixed_assets_depreciable_basis_balance___control___nominal.WN.BEG">#REF!</definedName>
    <definedName name="At_cost_wholesale_fixed_assets_depreciable_basis_balance___control___nominal.WR">#REF!</definedName>
    <definedName name="At_cost_wholesale_fixed_assets_depreciable_basis_balance___control___nominal.WR.BEG">#REF!</definedName>
    <definedName name="At_cost_wholesale_fixed_assets_depreciable_basis_balance___control___nominal.WWN">#REF!</definedName>
    <definedName name="At_cost_wholesale_fixed_assets_depreciable_basis_balance___control___nominal.WWN.BEG">#REF!</definedName>
    <definedName name="At_cost_wholesale_fixed_assets_initial_balance___control___nominal.ADDN1">#REF!</definedName>
    <definedName name="At_cost_wholesale_fixed_assets_initial_balance___control___nominal.ADDN2">#REF!</definedName>
    <definedName name="At_cost_wholesale_fixed_assets_initial_balance___control___nominal.BR">#REF!</definedName>
    <definedName name="At_cost_wholesale_fixed_assets_initial_balance___control___nominal.WN">#REF!</definedName>
    <definedName name="At_cost_wholesale_fixed_assets_initial_balance___control___nominal.WR">#REF!</definedName>
    <definedName name="At_cost_wholesale_fixed_assets_initial_balance___control___nominal.WWN">#REF!</definedName>
    <definedName name="At_cost_wholesale_fixed_assets_initial_balance_adj.___control___nominal.ADDN1">#REF!</definedName>
    <definedName name="At_cost_wholesale_fixed_assets_initial_balance_adj.___control___nominal.ADDN2">#REF!</definedName>
    <definedName name="At_cost_wholesale_fixed_assets_initial_balance_adj.___control___nominal.BR">#REF!</definedName>
    <definedName name="At_cost_wholesale_fixed_assets_initial_balance_adj.___control___nominal.WN">#REF!</definedName>
    <definedName name="At_cost_wholesale_fixed_assets_initial_balance_adj.___control___nominal.WR">#REF!</definedName>
    <definedName name="At_cost_wholesale_fixed_assets_initial_balance_adj.___control___nominal.WWN">#REF!</definedName>
    <definedName name="Average_CPI_H____base_index___2022_23">#REF!</definedName>
    <definedName name="Average_household_bill_for_single_wholesale_service___additional_control_1___real">#REF!</definedName>
    <definedName name="Average_household_bill_for_single_wholesale_service___additional_control_1___real___growth">#REF!</definedName>
    <definedName name="Average_household_bill_for_single_wholesale_service___additional_control_2___real">#REF!</definedName>
    <definedName name="Average_household_bill_for_single_wholesale_service___additional_control_2___real___growth">#REF!</definedName>
    <definedName name="Average_household_bill_for_single_wholesale_service___bio_resources___real">#REF!</definedName>
    <definedName name="Average_household_bill_for_single_wholesale_service___bioresources___real___growth">#REF!</definedName>
    <definedName name="Average_household_bill_for_single_wholesale_service___real.ADDN1">#REF!</definedName>
    <definedName name="Average_household_bill_for_single_wholesale_service___real.ADDN2">#REF!</definedName>
    <definedName name="Average_household_bill_for_single_wholesale_service___real.BR">#REF!</definedName>
    <definedName name="Average_household_bill_for_single_wholesale_service___real.WN">#REF!</definedName>
    <definedName name="Average_household_bill_for_single_wholesale_service___real.WR">#REF!</definedName>
    <definedName name="Average_household_bill_for_single_wholesale_service___real.WWN">#REF!</definedName>
    <definedName name="Average_household_bill_for_single_wholesale_service___real___growth.ADDN1">#REF!</definedName>
    <definedName name="Average_household_bill_for_single_wholesale_service___real___growth.ADDN2">#REF!</definedName>
    <definedName name="Average_household_bill_for_single_wholesale_service___real___growth.BR">#REF!</definedName>
    <definedName name="Average_household_bill_for_single_wholesale_service___real___growth.WN">#REF!</definedName>
    <definedName name="Average_household_bill_for_single_wholesale_service___real___growth.WR">#REF!</definedName>
    <definedName name="Average_household_bill_for_single_wholesale_service___real___growth.WWN">#REF!</definedName>
    <definedName name="Average_household_bill_for_single_wholesale_service___wastewater_network___real">#REF!</definedName>
    <definedName name="Average_household_bill_for_single_wholesale_service___wastewater_network___real___growth">#REF!</definedName>
    <definedName name="Average_household_bill_for_single_wholesale_service___water_network____real">#REF!</definedName>
    <definedName name="Average_household_bill_for_single_wholesale_service___water_network___real___growth">#REF!</definedName>
    <definedName name="Average_household_bill_for_single_wholesale_service___water_resources___real">#REF!</definedName>
    <definedName name="Average_household_bill_for_single_wholesale_service___water_resources___real___growth">#REF!</definedName>
    <definedName name="Average_net_debt_for_RoRE_calculation___Appointee___nominal">#REF!</definedName>
    <definedName name="Average_net_debt_for_RoRE_calculation___control___nominal.ADDN1">#REF!</definedName>
    <definedName name="Average_net_debt_for_RoRE_calculation___control___nominal.ADDN2">#REF!</definedName>
    <definedName name="Average_net_debt_for_RoRE_calculation___control___nominal.BR">#REF!</definedName>
    <definedName name="Average_net_debt_for_RoRE_calculation___control___nominal.WN">#REF!</definedName>
    <definedName name="Average_net_debt_for_RoRE_calculation___control___nominal.WR">#REF!</definedName>
    <definedName name="Average_net_debt_for_RoRE_calculation___control___nominal.WWN">#REF!</definedName>
    <definedName name="Average_of_2020_25_RCV___nominal.ADDN1">#REF!</definedName>
    <definedName name="Average_of_2020_25_RCV___nominal.ADDN2">#REF!</definedName>
    <definedName name="Average_of_2020_25_RCV___nominal.BR">#REF!</definedName>
    <definedName name="Average_of_2020_25_RCV___nominal.WN">#REF!</definedName>
    <definedName name="Average_of_2020_25_RCV___nominal.WR">#REF!</definedName>
    <definedName name="Average_of_2020_25_RCV___nominal.WWN">#REF!</definedName>
    <definedName name="Average_of_Post_2025_RCV___nominal.ADDN1">#REF!</definedName>
    <definedName name="Average_of_Post_2025_RCV___nominal.ADDN2">#REF!</definedName>
    <definedName name="Average_of_Post_2025_RCV___nominal.BR">#REF!</definedName>
    <definedName name="Average_of_Post_2025_RCV___nominal.WN">#REF!</definedName>
    <definedName name="Average_of_Post_2025_RCV___nominal.WR">#REF!</definedName>
    <definedName name="Average_of_Post_2025_RCV___nominal.WWN">#REF!</definedName>
    <definedName name="Average_of_Pre_2020_RCV___nominal.ADDN1">#REF!</definedName>
    <definedName name="Average_of_Pre_2020_RCV___nominal.ADDN2">#REF!</definedName>
    <definedName name="Average_of_Pre_2020_RCV___nominal.BR">#REF!</definedName>
    <definedName name="Average_of_Pre_2020_RCV___nominal.WN">#REF!</definedName>
    <definedName name="Average_of_Pre_2020_RCV___nominal.WR">#REF!</definedName>
    <definedName name="Average_of_Pre_2020_RCV___nominal.WWN">#REF!</definedName>
    <definedName name="Average_of_RCV___ADDN1__nominal">#REF!</definedName>
    <definedName name="Average_of_RCV___ADDN2___nominal">#REF!</definedName>
    <definedName name="Average_of_RCV___Appointee___Fcst___nominal">#REF!</definedName>
    <definedName name="Average_of_RCV___Appointee___nominal">#REF!</definedName>
    <definedName name="Average_of_RCV___BR___nominal">#REF!</definedName>
    <definedName name="Average_of_RCV___control___nominal.ADDN1">#REF!</definedName>
    <definedName name="Average_of_RCV___control___nominal.ADDN2">#REF!</definedName>
    <definedName name="Average_of_RCV___control___nominal.BR">#REF!</definedName>
    <definedName name="Average_of_RCV___control___nominal.WN">#REF!</definedName>
    <definedName name="Average_of_RCV___control___nominal.WR">#REF!</definedName>
    <definedName name="Average_of_RCV___control___nominal.WWN">#REF!</definedName>
    <definedName name="Average_of_RCV___forecast____control___nominal.ADDN1">#REF!</definedName>
    <definedName name="Average_of_RCV___forecast____control___nominal.ADDN2">#REF!</definedName>
    <definedName name="Average_of_RCV___forecast____control___nominal.BR">#REF!</definedName>
    <definedName name="Average_of_RCV___forecast____control___nominal.WN">#REF!</definedName>
    <definedName name="Average_of_RCV___forecast____control___nominal.WR">#REF!</definedName>
    <definedName name="Average_of_RCV___forecast____control___nominal.WWN">#REF!</definedName>
    <definedName name="Average_of_RCV___Wholesale___nominal">#REF!</definedName>
    <definedName name="Average_of_RCV___WN___nominal">#REF!</definedName>
    <definedName name="Average_of_RCV___WR___nominal">#REF!</definedName>
    <definedName name="Average_of_RCV___WWN___nominal">#REF!</definedName>
    <definedName name="Average_post_2025_RCV_additions___nominal.ADDN1">#REF!</definedName>
    <definedName name="Average_post_2025_RCV_additions___nominal.ADDN2">#REF!</definedName>
    <definedName name="Average_post_2025_RCV_additions___nominal.BR">#REF!</definedName>
    <definedName name="Average_post_2025_RCV_additions___nominal.WN">#REF!</definedName>
    <definedName name="Average_post_2025_RCV_additions___nominal.WR">#REF!</definedName>
    <definedName name="Average_post_2025_RCV_additions___nominal.WWN">#REF!</definedName>
    <definedName name="Average_post_2025_RCV_additions___Wholesale___nominal">#REF!</definedName>
    <definedName name="Average_retail_service_revenue___tariff_band___nominal.1">#REF!</definedName>
    <definedName name="Average_retail_service_revenue___tariff_band___nominal.2">#REF!</definedName>
    <definedName name="Average_retail_service_revenue___tariff_band___nominal.3">#REF!</definedName>
    <definedName name="Base_Regulated_Equity___control___nominal.ADDN1">#REF!</definedName>
    <definedName name="Base_Regulated_Equity___control___nominal.ADDN2">#REF!</definedName>
    <definedName name="Base_Regulated_Equity___control___nominal.BR">#REF!</definedName>
    <definedName name="Base_Regulated_Equity___control___nominal.WN">#REF!</definedName>
    <definedName name="Base_Regulated_Equity___control___nominal.WR">#REF!</definedName>
    <definedName name="Base_Regulated_Equity___control___nominal.WWN">#REF!</definedName>
    <definedName name="Base_Regulated_Equity___issued_equity___nominal">#REF!</definedName>
    <definedName name="Base_Regulated_Equity___issued_equity___real">#REF!</definedName>
    <definedName name="Base_revenue_for_2024_25___nominal.ADDN1">#REF!</definedName>
    <definedName name="Base_revenue_for_2024_25___nominal.ADDN2">#REF!</definedName>
    <definedName name="Base_revenue_for_2024_25___nominal.BR">#REF!</definedName>
    <definedName name="Base_revenue_for_2024_25___nominal.WN">#REF!</definedName>
    <definedName name="Base_revenue_for_2024_25___nominal.WR">#REF!</definedName>
    <definedName name="Base_revenue_for_2024_25___nominal.WWN">#REF!</definedName>
    <definedName name="Base_RoRE_Appointee___nominal">#REF!</definedName>
    <definedName name="Base_RoRE_on_2020_25_RCV_bf_balance___control___nominal.ADDN1">#REF!</definedName>
    <definedName name="Base_RoRE_on_2020_25_RCV_bf_balance___control___nominal.ADDN2">#REF!</definedName>
    <definedName name="Base_RoRE_on_2020_25_RCV_bf_balance___control___nominal.BR">#REF!</definedName>
    <definedName name="Base_RoRE_on_2020_25_RCV_bf_balance___control___nominal.WN">#REF!</definedName>
    <definedName name="Base_RoRE_on_2020_25_RCV_bf_balance___control___nominal.WR">#REF!</definedName>
    <definedName name="Base_RoRE_on_2020_25_RCV_bf_balance___control___nominal.WWN">#REF!</definedName>
    <definedName name="Base_RoRE_on_Post_2025_RCV_balance___control___nominal.ADDN1">#REF!</definedName>
    <definedName name="Base_RoRE_on_Post_2025_RCV_balance___control___nominal.ADDN2">#REF!</definedName>
    <definedName name="Base_RoRE_on_Post_2025_RCV_balance___control___nominal.BR">#REF!</definedName>
    <definedName name="Base_RoRE_on_Post_2025_RCV_balance___control___nominal.WN">#REF!</definedName>
    <definedName name="Base_RoRE_on_Post_2025_RCV_balance___control___nominal.WR">#REF!</definedName>
    <definedName name="Base_RoRE_on_Post_2025_RCV_balance___control___nominal.WWN">#REF!</definedName>
    <definedName name="Base_RoRE_on_Pre_2020_RCV_bf_balance___control___nominal.ADDN1">#REF!</definedName>
    <definedName name="Base_RoRE_on_Pre_2020_RCV_bf_balance___control___nominal.ADDN2">#REF!</definedName>
    <definedName name="Base_RoRE_on_Pre_2020_RCV_bf_balance___control___nominal.BR">#REF!</definedName>
    <definedName name="Base_RoRE_on_Pre_2020_RCV_bf_balance___control___nominal.WN">#REF!</definedName>
    <definedName name="Base_RoRE_on_Pre_2020_RCV_bf_balance___control___nominal.WR">#REF!</definedName>
    <definedName name="Base_RoRE_on_Pre_2020_RCV_bf_balance___control___nominal.WWN">#REF!</definedName>
    <definedName name="Base_RoRE_percentage___control.ADDN1">#REF!</definedName>
    <definedName name="Base_RoRE_percentage___control.ADDN2">#REF!</definedName>
    <definedName name="Base_RoRE_percentage___control.BR">#REF!</definedName>
    <definedName name="Base_RoRE_percentage___control.WN">#REF!</definedName>
    <definedName name="Base_RoRE_percentage___control.WR">#REF!</definedName>
    <definedName name="Base_RoRE_percentage___control.WWN">#REF!</definedName>
    <definedName name="Base_RoRE_Wholesale___nominal">#REF!</definedName>
    <definedName name="Bio_resources___Allowed_Revenues___real">#REF!</definedName>
    <definedName name="Bio_resources___TDS_revenue___tonne___real">#REF!</definedName>
    <definedName name="Bio_resources___TDS_revenue_average___real">#REF!</definedName>
    <definedName name="Bio_resources___TDS_Revenues___real">#REF!</definedName>
    <definedName name="Bioresources_allowed_revenue_build_up___check">#REF!</definedName>
    <definedName name="Bioresources_allowed_revenue_build_up___check_overall">#REF!</definedName>
    <definedName name="Busines_Advance_receipts_lag_factor_unmeasured___adjusted">#REF!</definedName>
    <definedName name="Business_Advance_receipts_lag_factor_measured">#REF!</definedName>
    <definedName name="Business_Advance_receipts_lag_factor_measured___adjusted">#REF!</definedName>
    <definedName name="Business_advance_receipts_measured___nominal___b_f">#REF!</definedName>
    <definedName name="Business_advance_receipts_unmeasured___nominal___b_f">#REF!</definedName>
    <definedName name="Business_advance_receipts_weighting___measured">#REF!</definedName>
    <definedName name="Business_advance_receipts_weighting___unmeasured">#REF!</definedName>
    <definedName name="Business_aggregate_net_margin__">#REF!</definedName>
    <definedName name="Business_aggregate_net_margin___nominal">#REF!</definedName>
    <definedName name="Business_apportioned_direct_procurement_from_customers___infrastructure_cost___real___Total">#REF!</definedName>
    <definedName name="Business_creditor_lag_factor">#REF!</definedName>
    <definedName name="Business_creditor_target_balance___nominal">#REF!</definedName>
    <definedName name="Business_debtor_lag_factor">#REF!</definedName>
    <definedName name="Business_debtor_target_balance___nominal">#REF!</definedName>
    <definedName name="Business_Headroom____of_net_margin_">#REF!</definedName>
    <definedName name="Business_net_margin_tariff_band___nominal.1">#REF!</definedName>
    <definedName name="Business_net_margin_tariff_band___nominal.2">#REF!</definedName>
    <definedName name="Business_net_margin_tariff_band___nominal.3">#REF!</definedName>
    <definedName name="Business_retail_adjustment___Tariff_Band___real.1">#REF!</definedName>
    <definedName name="Business_retail_adjustment___Tariff_Band___real.2">#REF!</definedName>
    <definedName name="Business_retail_adjustment___Tariff_Band___real.3">#REF!</definedName>
    <definedName name="Business_retail_adjustment_excluding_margin___Tariff_Band___real.1">#REF!</definedName>
    <definedName name="Business_retail_adjustment_excluding_margin___Tariff_Band___real.2">#REF!</definedName>
    <definedName name="Business_retail_adjustment_excluding_margin___Tariff_Band___real.3">#REF!</definedName>
    <definedName name="Business_retail_Advance_receipts_creditor_days_measured">#REF!</definedName>
    <definedName name="Business_retail_Advance_receipts_lag_factor_unmeasured">#REF!</definedName>
    <definedName name="Business_retail_apportionment">#REF!</definedName>
    <definedName name="Business_retail_impact_of_post_financeability_adjustment___nominal">#REF!</definedName>
    <definedName name="Business_retail_impact_of_post_financeability_adjustment_excluding_wholesale___nominal">#REF!</definedName>
    <definedName name="Business_retail_revenue_____nominal">#REF!</definedName>
    <definedName name="Business_retail_revenue__m___nominal">#REF!</definedName>
    <definedName name="Business_retail_revenue_adjustment___nominal">#REF!</definedName>
    <definedName name="Business_retail_revenue_override_flag">#REF!</definedName>
    <definedName name="Business_retail_service_revenue___nominal">#REF!</definedName>
    <definedName name="Business_retail_service_revenue___real">#REF!</definedName>
    <definedName name="Business_retail_service_revenue__exc_post_financeability____real">#REF!</definedName>
    <definedName name="Business_revenue_received___nominal">#REF!</definedName>
    <definedName name="Business_tax_charge____of_net_margin_">#REF!</definedName>
    <definedName name="Business_tax_charge_by_band___nominal.1">#REF!</definedName>
    <definedName name="Business_tax_charge_by_band___nominal.2">#REF!</definedName>
    <definedName name="Business_tax_charge_by_band___nominal.3">#REF!</definedName>
    <definedName name="Business_wholesale_cost_paid___nominal">#REF!</definedName>
    <definedName name="Business_working_capital_interest____of_net_margin___interest_received_">#REF!</definedName>
    <definedName name="Business_working_capital_interest_by_tariff_band___nominal.1">#REF!</definedName>
    <definedName name="Business_working_capital_interest_by_tariff_band___nominal.2">#REF!</definedName>
    <definedName name="Business_working_capital_interest_by_tariff_band___nominal.3">#REF!</definedName>
    <definedName name="Called_up_share_capital__including_share_premium_balance___Appointee___nominal">#REF!</definedName>
    <definedName name="Called_up_share_capital__including_share_premium_balance___Appointee___nominal.BEG">#REF!</definedName>
    <definedName name="Called_up_share_capital_balance___control___nominal.ADDN1">#REF!</definedName>
    <definedName name="Called_up_share_capital_balance___control___nominal.ADDN1.BEG">#REF!</definedName>
    <definedName name="Called_up_share_capital_balance___control___nominal.ADDN2">#REF!</definedName>
    <definedName name="Called_up_share_capital_balance___control___nominal.ADDN2.BEG">#REF!</definedName>
    <definedName name="Called_up_share_capital_balance___control___nominal.BR">#REF!</definedName>
    <definedName name="Called_up_share_capital_balance___control___nominal.BR.BEG">#REF!</definedName>
    <definedName name="Called_up_share_capital_balance___control___nominal.WN">#REF!</definedName>
    <definedName name="Called_up_share_capital_balance___control___nominal.WN.BEG">#REF!</definedName>
    <definedName name="Called_up_share_capital_balance___control___nominal.WR">#REF!</definedName>
    <definedName name="Called_up_share_capital_balance___control___nominal.WR.BEG">#REF!</definedName>
    <definedName name="Called_up_share_capital_balance___control___nominal.WWN">#REF!</definedName>
    <definedName name="Called_up_share_capital_balance___control___nominal.WWN.BEG">#REF!</definedName>
    <definedName name="Called_up_share_capital_balance___Wholesale___nominal">#REF!</definedName>
    <definedName name="Capex___Appointee___nominal">#REF!</definedName>
    <definedName name="Capex___Appointee___nominal.NEG">#REF!</definedName>
    <definedName name="Capex_creditor_balance___Appointee___nominal">#REF!</definedName>
    <definedName name="Capex_creditor_balance___Business___nominal">#REF!</definedName>
    <definedName name="Capex_creditor_balance___Business___nominal.BEG">#REF!</definedName>
    <definedName name="Capex_creditor_balance___residential___nominal">#REF!</definedName>
    <definedName name="Capex_creditor_balance___residential___nominal.BEG">#REF!</definedName>
    <definedName name="Capex_creditor_balance___Retail___nominal">#REF!</definedName>
    <definedName name="Capex_creditor_lag_factor">#REF!</definedName>
    <definedName name="Capex_creditor_target_balance___business___nominal">#REF!</definedName>
    <definedName name="Capex_creditor_target_balance___control___nominal.ADDN1">#REF!</definedName>
    <definedName name="Capex_creditor_target_balance___control___nominal.ADDN2">#REF!</definedName>
    <definedName name="Capex_creditor_target_balance___control___nominal.BR">#REF!</definedName>
    <definedName name="Capex_creditor_target_balance___control___nominal.WN">#REF!</definedName>
    <definedName name="Capex_creditor_target_balance___control___nominal.WR">#REF!</definedName>
    <definedName name="Capex_creditor_target_balance___control___nominal.WWN">#REF!</definedName>
    <definedName name="Capex_creditor_target_balance___residential___nominal">#REF!</definedName>
    <definedName name="Capex_creditors_balance___control.ADDN1">#REF!</definedName>
    <definedName name="Capex_creditors_balance___control.ADDN2">#REF!</definedName>
    <definedName name="Capex_creditors_balance___control.BR">#REF!</definedName>
    <definedName name="Capex_creditors_balance___control.WN">#REF!</definedName>
    <definedName name="Capex_creditors_balance___control.WR">#REF!</definedName>
    <definedName name="Capex_creditors_balance___control.WWN">#REF!</definedName>
    <definedName name="Capex_creditors_balance___control___nominal.ADDN1">#REF!</definedName>
    <definedName name="Capex_creditors_balance___control___nominal.ADDN1.BEG">#REF!</definedName>
    <definedName name="Capex_creditors_balance___control___nominal.ADDN2">#REF!</definedName>
    <definedName name="Capex_creditors_balance___control___nominal.ADDN2.BEG">#REF!</definedName>
    <definedName name="Capex_creditors_balance___control___nominal.BR">#REF!</definedName>
    <definedName name="Capex_creditors_balance___control___nominal.BR.BEG">#REF!</definedName>
    <definedName name="Capex_creditors_balance___control___nominal.WN">#REF!</definedName>
    <definedName name="Capex_creditors_balance___control___nominal.WN.BEG">#REF!</definedName>
    <definedName name="Capex_creditors_balance___control___nominal.WR">#REF!</definedName>
    <definedName name="Capex_creditors_balance___control___nominal.WR.BEG">#REF!</definedName>
    <definedName name="Capex_creditors_balance___control___nominal.WWN">#REF!</definedName>
    <definedName name="Capex_creditors_balance___control___nominal.WWN.BEG">#REF!</definedName>
    <definedName name="Capex_creditors_balance___Wholesale___nominal">#REF!</definedName>
    <definedName name="Capex_grants_and_contributions___nominal.ADDN1">#REF!</definedName>
    <definedName name="Capex_grants_and_contributions___nominal.ADDN2">#REF!</definedName>
    <definedName name="Capex_grants_and_contributions___nominal.BR">#REF!</definedName>
    <definedName name="Capex_grants_and_contributions___nominal.WN">#REF!</definedName>
    <definedName name="Capex_grants_and_contributions___nominal.WR">#REF!</definedName>
    <definedName name="Capex_grants_and_contributions___nominal.WWN">#REF!</definedName>
    <definedName name="Capex_grants_and_contributions___real.ADDN1">#REF!</definedName>
    <definedName name="Capex_grants_and_contributions___real.ADDN2">#REF!</definedName>
    <definedName name="Capex_grants_and_contributions___real.BR">#REF!</definedName>
    <definedName name="Capex_grants_and_contributions___real.WN">#REF!</definedName>
    <definedName name="Capex_grants_and_contributions___real.WR">#REF!</definedName>
    <definedName name="Capex_grants_and_contributions___real.WWN">#REF!</definedName>
    <definedName name="Capital_allowance___structures_and_buldings_pool___control___nominal.ADDN1">#REF!</definedName>
    <definedName name="Capital_allowance___structures_and_buldings_pool___control___nominal.ADDN2">#REF!</definedName>
    <definedName name="Capital_allowance___structures_and_buldings_pool___control___nominal.BR">#REF!</definedName>
    <definedName name="Capital_allowance___structures_and_buldings_pool___control___nominal.WN">#REF!</definedName>
    <definedName name="Capital_allowance___structures_and_buldings_pool___control___nominal.WR">#REF!</definedName>
    <definedName name="Capital_allowance___structures_and_buldings_pool___control___nominal.WWN">#REF!</definedName>
    <definedName name="Capital_allowance_balance___main_rate_pool___capital_expenditure___nominal.ADDN1">#REF!</definedName>
    <definedName name="Capital_allowance_balance___main_rate_pool___capital_expenditure___nominal.ADDN1.BEG">#REF!</definedName>
    <definedName name="Capital_allowance_balance___main_rate_pool___capital_expenditure___nominal.ADDN2">#REF!</definedName>
    <definedName name="Capital_allowance_balance___main_rate_pool___capital_expenditure___nominal.ADDN2.BEG">#REF!</definedName>
    <definedName name="Capital_allowance_balance___main_rate_pool___capital_expenditure___nominal.BR">#REF!</definedName>
    <definedName name="Capital_allowance_balance___main_rate_pool___capital_expenditure___nominal.BR.BEG">#REF!</definedName>
    <definedName name="Capital_allowance_balance___main_rate_pool___capital_expenditure___nominal.WN">#REF!</definedName>
    <definedName name="Capital_allowance_balance___main_rate_pool___capital_expenditure___nominal.WN.BEG">#REF!</definedName>
    <definedName name="Capital_allowance_balance___main_rate_pool___capital_expenditure___nominal.WR">#REF!</definedName>
    <definedName name="Capital_allowance_balance___main_rate_pool___capital_expenditure___nominal.WR.BEG">#REF!</definedName>
    <definedName name="Capital_allowance_balance___main_rate_pool___capital_expenditure___nominal.WWN">#REF!</definedName>
    <definedName name="Capital_allowance_balance___main_rate_pool___capital_expenditure___nominal.WWN.BEG">#REF!</definedName>
    <definedName name="Capital_allowance_balance___special_rate_pool___capital_expenditure___nominal.ADDN1">#REF!</definedName>
    <definedName name="Capital_allowance_balance___special_rate_pool___capital_expenditure___nominal.ADDN1.BEG">#REF!</definedName>
    <definedName name="Capital_allowance_balance___special_rate_pool___capital_expenditure___nominal.ADDN2">#REF!</definedName>
    <definedName name="Capital_allowance_balance___special_rate_pool___capital_expenditure___nominal.ADDN2.BEG">#REF!</definedName>
    <definedName name="Capital_allowance_balance___special_rate_pool___capital_expenditure___nominal.BR">#REF!</definedName>
    <definedName name="Capital_allowance_balance___special_rate_pool___capital_expenditure___nominal.BR.BEG">#REF!</definedName>
    <definedName name="Capital_allowance_balance___special_rate_pool___capital_expenditure___nominal.WN">#REF!</definedName>
    <definedName name="Capital_allowance_balance___special_rate_pool___capital_expenditure___nominal.WN.BEG">#REF!</definedName>
    <definedName name="Capital_allowance_balance___special_rate_pool___capital_expenditure___nominal.WR">#REF!</definedName>
    <definedName name="Capital_allowance_balance___special_rate_pool___capital_expenditure___nominal.WR.BEG">#REF!</definedName>
    <definedName name="Capital_allowance_balance___special_rate_pool___capital_expenditure___nominal.WWN">#REF!</definedName>
    <definedName name="Capital_allowance_balance___special_rate_pool___capital_expenditure___nominal.WWN.BEG">#REF!</definedName>
    <definedName name="Capital_allowance_balance___structures_and_buildings_pool___new_capital_expenditure___nominal.ADDN1">#REF!</definedName>
    <definedName name="Capital_allowance_balance___structures_and_buildings_pool___new_capital_expenditure___nominal.ADDN1.BEG">#REF!</definedName>
    <definedName name="Capital_allowance_balance___structures_and_buildings_pool___new_capital_expenditure___nominal.ADDN2">#REF!</definedName>
    <definedName name="Capital_allowance_balance___structures_and_buildings_pool___new_capital_expenditure___nominal.ADDN2.BEG">#REF!</definedName>
    <definedName name="Capital_allowance_balance___structures_and_buildings_pool___new_capital_expenditure___nominal.BR">#REF!</definedName>
    <definedName name="Capital_allowance_balance___structures_and_buildings_pool___new_capital_expenditure___nominal.BR.BEG">#REF!</definedName>
    <definedName name="Capital_allowance_balance___structures_and_buildings_pool___new_capital_expenditure___nominal.WN">#REF!</definedName>
    <definedName name="Capital_allowance_balance___structures_and_buildings_pool___new_capital_expenditure___nominal.WN.BEG">#REF!</definedName>
    <definedName name="Capital_allowance_balance___structures_and_buildings_pool___new_capital_expenditure___nominal.WR">#REF!</definedName>
    <definedName name="Capital_allowance_balance___structures_and_buildings_pool___new_capital_expenditure___nominal.WR.BEG">#REF!</definedName>
    <definedName name="Capital_allowance_balance___structures_and_buildings_pool___new_capital_expenditure___nominal.WWN">#REF!</definedName>
    <definedName name="Capital_allowance_balance___structures_and_buildings_pool___new_capital_expenditure___nominal.WWN.BEG">#REF!</definedName>
    <definedName name="Capital_allowances___control___nominal.ADDN1">#REF!</definedName>
    <definedName name="Capital_allowances___control___nominal.ADDN2">#REF!</definedName>
    <definedName name="Capital_allowances___control___nominal.BR">#REF!</definedName>
    <definedName name="Capital_allowances___control___nominal.WN">#REF!</definedName>
    <definedName name="Capital_allowances___control___nominal.WR">#REF!</definedName>
    <definedName name="Capital_allowances___control___nominal.WWN">#REF!</definedName>
    <definedName name="Capital_allowances___existing_expenditure___main_rate_pool___control___nominal.ADDN1">#REF!</definedName>
    <definedName name="Capital_allowances___existing_expenditure___main_rate_pool___control___nominal.ADDN2">#REF!</definedName>
    <definedName name="Capital_allowances___existing_expenditure___main_rate_pool___control___nominal.BR">#REF!</definedName>
    <definedName name="Capital_allowances___existing_expenditure___main_rate_pool___control___nominal.WN">#REF!</definedName>
    <definedName name="Capital_allowances___existing_expenditure___main_rate_pool___control___nominal.WR">#REF!</definedName>
    <definedName name="Capital_allowances___existing_expenditure___main_rate_pool___control___nominal.WWN">#REF!</definedName>
    <definedName name="Capital_allowances___existing_expenditure___special_rate_pool___control___nominal.ADDN1">#REF!</definedName>
    <definedName name="Capital_allowances___existing_expenditure___special_rate_pool___control___nominal.ADDN2">#REF!</definedName>
    <definedName name="Capital_allowances___existing_expenditure___special_rate_pool___control___nominal.BR">#REF!</definedName>
    <definedName name="Capital_allowances___existing_expenditure___special_rate_pool___control___nominal.WN">#REF!</definedName>
    <definedName name="Capital_allowances___existing_expenditure___special_rate_pool___control___nominal.WR">#REF!</definedName>
    <definedName name="Capital_allowances___existing_expenditure___special_rate_pool___control___nominal.WWN">#REF!</definedName>
    <definedName name="Capital_allowances___existing_expenditure___structures_and_buildings_pool___control___nominal.ADDN1">#REF!</definedName>
    <definedName name="Capital_allowances___existing_expenditure___structures_and_buildings_pool___control___nominal.ADDN2">#REF!</definedName>
    <definedName name="Capital_allowances___existing_expenditure___structures_and_buildings_pool___control___nominal.BR">#REF!</definedName>
    <definedName name="Capital_allowances___existing_expenditure___structures_and_buildings_pool___control___nominal.WN">#REF!</definedName>
    <definedName name="Capital_allowances___existing_expenditure___structures_and_buildings_pool___control___nominal.WR">#REF!</definedName>
    <definedName name="Capital_allowances___existing_expenditure___structures_and_buildings_pool___control___nominal.WWN">#REF!</definedName>
    <definedName name="Capital_allowances___main_rate_pool___control___nominal.ADDN1">#REF!</definedName>
    <definedName name="Capital_allowances___main_rate_pool___control___nominal.ADDN2">#REF!</definedName>
    <definedName name="Capital_allowances___main_rate_pool___control___nominal.BR">#REF!</definedName>
    <definedName name="Capital_allowances___main_rate_pool___control___nominal.WN">#REF!</definedName>
    <definedName name="Capital_allowances___main_rate_pool___control___nominal.WR">#REF!</definedName>
    <definedName name="Capital_allowances___main_rate_pool___control___nominal.WWN">#REF!</definedName>
    <definedName name="Capital_allowances___new_expenditure___main_rate_pool___control___nominal.ADDN1">#REF!</definedName>
    <definedName name="Capital_allowances___new_expenditure___main_rate_pool___control___nominal.ADDN2">#REF!</definedName>
    <definedName name="Capital_allowances___new_expenditure___main_rate_pool___control___nominal.BR">#REF!</definedName>
    <definedName name="Capital_allowances___new_expenditure___main_rate_pool___control___nominal.WN">#REF!</definedName>
    <definedName name="Capital_allowances___new_expenditure___main_rate_pool___control___nominal.WR">#REF!</definedName>
    <definedName name="Capital_allowances___new_expenditure___main_rate_pool___control___nominal.WWN">#REF!</definedName>
    <definedName name="Capital_allowances___new_expenditure___special_rate_pool___control___nominal.ADDN1">#REF!</definedName>
    <definedName name="Capital_allowances___new_expenditure___special_rate_pool___control___nominal.ADDN2">#REF!</definedName>
    <definedName name="Capital_allowances___new_expenditure___special_rate_pool___control___nominal.BR">#REF!</definedName>
    <definedName name="Capital_allowances___new_expenditure___special_rate_pool___control___nominal.WN">#REF!</definedName>
    <definedName name="Capital_allowances___new_expenditure___special_rate_pool___control___nominal.WR">#REF!</definedName>
    <definedName name="Capital_allowances___new_expenditure___special_rate_pool___control___nominal.WWN">#REF!</definedName>
    <definedName name="Capital_allowances___new_expenditure___structures_and_buildings_pool___control___nominal.ADDN1">#REF!</definedName>
    <definedName name="Capital_allowances___new_expenditure___structures_and_buildings_pool___control___nominal.ADDN2">#REF!</definedName>
    <definedName name="Capital_allowances___new_expenditure___structures_and_buildings_pool___control___nominal.BR">#REF!</definedName>
    <definedName name="Capital_allowances___new_expenditure___structures_and_buildings_pool___control___nominal.WN">#REF!</definedName>
    <definedName name="Capital_allowances___new_expenditure___structures_and_buildings_pool___control___nominal.WR">#REF!</definedName>
    <definedName name="Capital_allowances___new_expenditure___structures_and_buildings_pool___control___nominal.WWN">#REF!</definedName>
    <definedName name="Capital_allowances___special_rate_pool___control___nominal.ADDN1">#REF!</definedName>
    <definedName name="Capital_allowances___special_rate_pool___control___nominal.ADDN2">#REF!</definedName>
    <definedName name="Capital_allowances___special_rate_pool___control___nominal.BR">#REF!</definedName>
    <definedName name="Capital_allowances___special_rate_pool___control___nominal.WN">#REF!</definedName>
    <definedName name="Capital_allowances___special_rate_pool___control___nominal.WR">#REF!</definedName>
    <definedName name="Capital_allowances___special_rate_pool___control___nominal.WWN">#REF!</definedName>
    <definedName name="Capital_allowances___Wholesale___nominal">#REF!</definedName>
    <definedName name="Capital_expenditure___Business___nominal">#REF!</definedName>
    <definedName name="Capital_expenditure___Business___nominal___POS">#REF!</definedName>
    <definedName name="Capital_expenditure___Residential___nominal">#REF!</definedName>
    <definedName name="Capital_expenditure___Residential___nominal.NEG">#REF!</definedName>
    <definedName name="Capital_expenditure___Retail___nominal">#REF!</definedName>
    <definedName name="Capital_expenditure___Retail___nominal___POS">#REF!</definedName>
    <definedName name="Capital_expenditure_proportions_lines_sum_to_100_.ADDN1">#REF!</definedName>
    <definedName name="Capital_expenditure_proportions_lines_sum_to_100_.ADDN2">#REF!</definedName>
    <definedName name="Capital_expenditure_proportions_lines_sum_to_100_.BR">#REF!</definedName>
    <definedName name="Capital_expenditure_proportions_lines_sum_to_100_.WN">#REF!</definedName>
    <definedName name="Capital_expenditure_proportions_lines_sum_to_100_.WR">#REF!</definedName>
    <definedName name="Capital_expenditure_proportions_lines_sum_to_100_.WWN">#REF!</definedName>
    <definedName name="Capital_expenditure_proportions_lines_sum_to_100__overall.ADDN1">#REF!</definedName>
    <definedName name="Capital_expenditure_proportions_lines_sum_to_100__overall.ADDN2">#REF!</definedName>
    <definedName name="Capital_expenditure_proportions_lines_sum_to_100__overall.BR">#REF!</definedName>
    <definedName name="Capital_expenditure_proportions_lines_sum_to_100__overall.WN">#REF!</definedName>
    <definedName name="Capital_expenditure_proportions_lines_sum_to_100__overall.WR">#REF!</definedName>
    <definedName name="Capital_expenditure_proportions_lines_sum_to_100__overall.WWN">#REF!</definedName>
    <definedName name="Cash_and_cash_equivalents_actual_initial_balance___wholesale___nominal">#REF!</definedName>
    <definedName name="Cash_associated_with_revenue_adjustment___nominal.ADDN1">#REF!</definedName>
    <definedName name="Cash_associated_with_revenue_adjustment___nominal.ADDN1.BEG">#REF!</definedName>
    <definedName name="Cash_associated_with_revenue_adjustment___nominal.ADDN2">#REF!</definedName>
    <definedName name="Cash_associated_with_revenue_adjustment___nominal.ADDN2.BEG">#REF!</definedName>
    <definedName name="Cash_associated_with_revenue_adjustment___nominal.BR">#REF!</definedName>
    <definedName name="Cash_associated_with_revenue_adjustment___nominal.BR.BEG">#REF!</definedName>
    <definedName name="Cash_associated_with_revenue_adjustment___nominal.WN">#REF!</definedName>
    <definedName name="Cash_associated_with_revenue_adjustment___nominal.WN.BEG">#REF!</definedName>
    <definedName name="Cash_associated_with_revenue_adjustment___nominal.WR">#REF!</definedName>
    <definedName name="Cash_associated_with_revenue_adjustment___nominal.WR.BEG">#REF!</definedName>
    <definedName name="Cash_associated_with_revenue_adjustment___nominal.WWN">#REF!</definedName>
    <definedName name="Cash_associated_with_revenue_adjustment___nominal.WWN.BEG">#REF!</definedName>
    <definedName name="Cash_flow_available_for_dividends___Business___nominal">#REF!</definedName>
    <definedName name="Cash_flow_available_for_dividends___Residential___nominal">#REF!</definedName>
    <definedName name="Cash_interest_cover___Appointee">#REF!</definedName>
    <definedName name="Cash_interest_cover___control.ADDN1">#REF!</definedName>
    <definedName name="Cash_interest_cover___control.ADDN2">#REF!</definedName>
    <definedName name="Cash_interest_cover___control.BR">#REF!</definedName>
    <definedName name="Cash_interest_cover___control.WN">#REF!</definedName>
    <definedName name="Cash_interest_cover___control.WR">#REF!</definedName>
    <definedName name="Cash_interest_cover___control.WWN">#REF!</definedName>
    <definedName name="Cash_interest_cover___Post_Fin_adj___Appointee">#REF!</definedName>
    <definedName name="Cash_interest_cover___weighted_average___Appointee">#REF!</definedName>
    <definedName name="Cash_interest_rate___effect_of_tax_charge.ADDN1">#REF!</definedName>
    <definedName name="Cash_interest_rate___effect_of_tax_charge.ADDN2">#REF!</definedName>
    <definedName name="Cash_interest_rate___effect_of_tax_charge.BR">#REF!</definedName>
    <definedName name="Cash_interest_rate___effect_of_tax_charge.WN">#REF!</definedName>
    <definedName name="Cash_interest_rate___effect_of_tax_charge.WR">#REF!</definedName>
    <definedName name="Cash_interest_rate___effect_of_tax_charge.WWN">#REF!</definedName>
    <definedName name="Cash_interest_receivable___payable__from_tax___dividend_calcs___control___nominal.ADDN1">#REF!</definedName>
    <definedName name="Cash_interest_receivable___payable__from_tax___dividend_calcs___control___nominal.ADDN2">#REF!</definedName>
    <definedName name="Cash_interest_receivable___payable__from_tax___dividend_calcs___control___nominal.BR">#REF!</definedName>
    <definedName name="Cash_interest_receivable___payable__from_tax___dividend_calcs___control___nominal.WN">#REF!</definedName>
    <definedName name="Cash_interest_receivable___payable__from_tax___dividend_calcs___control___nominal.WR">#REF!</definedName>
    <definedName name="Cash_interest_receivable___payable__from_tax___dividend_calcs___control___nominal.WWN">#REF!</definedName>
    <definedName name="Cash_interest_receivable___payable__from_tax___dividend_calcs___wholesale___nominal">#REF!</definedName>
    <definedName name="Cash_movement_not_associated_with_Tax_or_Dividend_calcs___control___nominal.ADDN1">#REF!</definedName>
    <definedName name="Cash_movement_not_associated_with_Tax_or_Dividend_calcs___control___nominal.ADDN2">#REF!</definedName>
    <definedName name="Cash_movement_not_associated_with_Tax_or_Dividend_calcs___control___nominal.BR">#REF!</definedName>
    <definedName name="Cash_movement_not_associated_with_Tax_or_Dividend_calcs___control___nominal.WN">#REF!</definedName>
    <definedName name="Cash_movement_not_associated_with_Tax_or_Dividend_calcs___control___nominal.WR">#REF!</definedName>
    <definedName name="Cash_movement_not_associated_with_Tax_or_Dividend_calcs___control___nominal.WWN">#REF!</definedName>
    <definedName name="Cash_movement_not_associated_with_Tax_or_Dividend_calcs_balance___control___nominal.ADDN1">#REF!</definedName>
    <definedName name="Cash_movement_not_associated_with_Tax_or_Dividend_calcs_balance___control___nominal.ADDN1.BEG">#REF!</definedName>
    <definedName name="Cash_movement_not_associated_with_Tax_or_Dividend_calcs_balance___control___nominal.ADDN2">#REF!</definedName>
    <definedName name="Cash_movement_not_associated_with_Tax_or_Dividend_calcs_balance___control___nominal.ADDN2.BEG">#REF!</definedName>
    <definedName name="Cash_movement_not_associated_with_Tax_or_Dividend_calcs_balance___control___nominal.BR">#REF!</definedName>
    <definedName name="Cash_movement_not_associated_with_Tax_or_Dividend_calcs_balance___control___nominal.BR.BEG">#REF!</definedName>
    <definedName name="Cash_movement_not_associated_with_Tax_or_Dividend_calcs_balance___control___nominal.WN">#REF!</definedName>
    <definedName name="Cash_movement_not_associated_with_Tax_or_Dividend_calcs_balance___control___nominal.WN.BEG">#REF!</definedName>
    <definedName name="Cash_movement_not_associated_with_Tax_or_Dividend_calcs_balance___control___nominal.WR">#REF!</definedName>
    <definedName name="Cash_movement_not_associated_with_Tax_or_Dividend_calcs_balance___control___nominal.WR.BEG">#REF!</definedName>
    <definedName name="Cash_movement_not_associated_with_Tax_or_Dividend_calcs_balance___control___nominal.WWN">#REF!</definedName>
    <definedName name="Cash_movement_not_associated_with_Tax_or_Dividend_calcs_balance___control___nominal.WWN.BEG">#REF!</definedName>
    <definedName name="Change_in_accelerated_capital_allowances___control___nominal.ADDN1">#REF!</definedName>
    <definedName name="Change_in_accelerated_capital_allowances___control___nominal.ADDN2">#REF!</definedName>
    <definedName name="Change_in_accelerated_capital_allowances___control___nominal.BR">#REF!</definedName>
    <definedName name="Change_in_accelerated_capital_allowances___control___nominal.WN">#REF!</definedName>
    <definedName name="Change_in_accelerated_capital_allowances___control___nominal.WR">#REF!</definedName>
    <definedName name="Change_in_accelerated_capital_allowances___control___nominal.WWN">#REF!</definedName>
    <definedName name="Change_in_accelerated_capital_allowances___post_financeability___control___nominal.ADDN1">#REF!</definedName>
    <definedName name="Change_in_accelerated_capital_allowances___post_financeability___control___nominal.ADDN2">#REF!</definedName>
    <definedName name="Change_in_accelerated_capital_allowances___post_financeability___control___nominal.BR">#REF!</definedName>
    <definedName name="Change_in_accelerated_capital_allowances___post_financeability___control___nominal.WN">#REF!</definedName>
    <definedName name="Change_in_accelerated_capital_allowances___post_financeability___control___nominal.WR">#REF!</definedName>
    <definedName name="Change_in_accelerated_capital_allowances___post_financeability___control___nominal.WWN">#REF!</definedName>
    <definedName name="Change_in_net_debt_balance___control___nominal.ADDN1">#REF!</definedName>
    <definedName name="Change_in_net_debt_balance___control___nominal.ADDN1.BEG">#REF!</definedName>
    <definedName name="Change_in_net_debt_balance___control___nominal.ADDN2">#REF!</definedName>
    <definedName name="Change_in_net_debt_balance___control___nominal.ADDN2.BEG">#REF!</definedName>
    <definedName name="Change_in_net_debt_balance___control___nominal.BR">#REF!</definedName>
    <definedName name="Change_in_net_debt_balance___control___nominal.BR.BEG">#REF!</definedName>
    <definedName name="Change_in_net_debt_balance___control___nominal.WN">#REF!</definedName>
    <definedName name="Change_in_net_debt_balance___control___nominal.WN.BEG">#REF!</definedName>
    <definedName name="Change_in_net_debt_balance___control___nominal.WR">#REF!</definedName>
    <definedName name="Change_in_net_debt_balance___control___nominal.WR.BEG">#REF!</definedName>
    <definedName name="Change_in_net_debt_balance___control___nominal.WWN">#REF!</definedName>
    <definedName name="Change_in_net_debt_balance___control___nominal.WWN.BEG">#REF!</definedName>
    <definedName name="Change_in_net_debt_opening___control___nominal.ADDN1">#REF!</definedName>
    <definedName name="Change_in_net_debt_opening___control___nominal.ADDN2">#REF!</definedName>
    <definedName name="Change_in_net_debt_opening___control___nominal.BR">#REF!</definedName>
    <definedName name="Change_in_net_debt_opening___control___nominal.WN">#REF!</definedName>
    <definedName name="Change_in_net_debt_opening___control___nominal.WR">#REF!</definedName>
    <definedName name="Change_in_net_debt_opening___control___nominal.WWN">#REF!</definedName>
    <definedName name="Change_in_net_debt_opening___wholesale___nominal">#REF!</definedName>
    <definedName name="Checks_breached_any_period">#REF!</definedName>
    <definedName name="CHK_TOL">#REF!</definedName>
    <definedName name="CIQWBGuid" hidden="1">"0f0259b9-6046-41aa-ac9c-7befc2576c88"</definedName>
    <definedName name="Combined_interest_apportionment___control___nominal.ADDN1">#REF!</definedName>
    <definedName name="Combined_interest_apportionment___control___nominal.ADDN2">#REF!</definedName>
    <definedName name="Combined_interest_apportionment___control___nominal.BR">#REF!</definedName>
    <definedName name="Combined_interest_apportionment___control___nominal.WN">#REF!</definedName>
    <definedName name="Combined_interest_apportionment___control___nominal.WR">#REF!</definedName>
    <definedName name="Combined_interest_apportionment___control___nominal.WWN">#REF!</definedName>
    <definedName name="Company_____of_dividends_issued_as_scrip_shares">#REF!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counting_charge_included_in_regulatory_accounts_for_Defined_Contribution_schemes___charge_for_DC_schemes___control___real.ADDN1">#REF!</definedName>
    <definedName name="Company___accounting_charge_included_in_regulatory_accounts_for_Defined_Contribution_schemes___charge_for_DC_schemes___control___real.ADDN2">#REF!</definedName>
    <definedName name="Company___accounting_charge_included_in_regulatory_accounts_for_Defined_Contribution_schemes___charge_for_DC_schemes___control___real.BR">#REF!</definedName>
    <definedName name="Company___accounting_charge_included_in_regulatory_accounts_for_Defined_Contribution_schemes___charge_for_DC_schemes___control___real.WN">#REF!</definedName>
    <definedName name="Company___accounting_charge_included_in_regulatory_accounts_for_Defined_Contribution_schemes___charge_for_DC_schemes___control___real.WR">#REF!</definedName>
    <definedName name="Company___accounting_charge_included_in_regulatory_accounts_for_Defined_Contribution_schemes___charge_for_DC_schemes___control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adjustment_to_tax_payment.ADDN1">#REF!</definedName>
    <definedName name="Company___adjustment_to_tax_payment.ADDN2">#REF!</definedName>
    <definedName name="Company___adjustment_to_tax_payment.BR">#REF!</definedName>
    <definedName name="Company___adjustment_to_tax_payment.WN">#REF!</definedName>
    <definedName name="Company___adjustment_to_tax_payment.WR">#REF!</definedName>
    <definedName name="Company___adjustment_to_tax_payment.WWN">#REF!</definedName>
    <definedName name="Company___Adjustment_to_Wholesale_revenue_requirement___real.ADDN1">#REF!</definedName>
    <definedName name="Company___Adjustment_to_Wholesale_revenue_requirement___real.ADDN2">#REF!</definedName>
    <definedName name="Company___Adjustment_to_Wholesale_revenue_requirement___real.BR">#REF!</definedName>
    <definedName name="Company___Adjustment_to_Wholesale_revenue_requirement___real.WN">#REF!</definedName>
    <definedName name="Company___Adjustment_to_Wholesale_revenue_requirement___real.WR">#REF!</definedName>
    <definedName name="Company___Adjustment_to_Wholesale_revenue_requirement___real.WWN">#REF!</definedName>
    <definedName name="Company___allowable_depreciation_on_capitalised_revenue___control.ADDN1">#REF!</definedName>
    <definedName name="Company___allowable_depreciation_on_capitalised_revenue___control.ADDN2">#REF!</definedName>
    <definedName name="Company___allowable_depreciation_on_capitalised_revenue___control.BR">#REF!</definedName>
    <definedName name="Company___allowable_depreciation_on_capitalised_revenue___control.WN">#REF!</definedName>
    <definedName name="Company___allowable_depreciation_on_capitalised_revenue___control.WR">#REF!</definedName>
    <definedName name="Company___allowable_depreciation_on_capitalised_revenue___control.WWN">#REF!</definedName>
    <definedName name="Company___Alternative_revenue_value___real.ADDN1">#REF!</definedName>
    <definedName name="Company___Alternative_revenue_value___real.ADDN2">#REF!</definedName>
    <definedName name="Company___Alternative_revenue_value___real.BR">#REF!</definedName>
    <definedName name="Company___Alternative_revenue_value___real.WN">#REF!</definedName>
    <definedName name="Company___Alternative_revenue_value___real.WR">#REF!</definedName>
    <definedName name="Company___Alternative_revenue_value___real.WWN">#REF!</definedName>
    <definedName name="Company___Base_revenue_for_2024_25___real.ADDN1">#REF!</definedName>
    <definedName name="Company___Base_revenue_for_2024_25___real.ADDN2">#REF!</definedName>
    <definedName name="Company___Base_revenue_for_2024_25___real.BR">#REF!</definedName>
    <definedName name="Company___Base_revenue_for_2024_25___real.WN">#REF!</definedName>
    <definedName name="Company___Base_revenue_for_2024_25___real.WR">#REF!</definedName>
    <definedName name="Company___Base_revenue_for_2024_25___real.WWN">#REF!</definedName>
    <definedName name="Company___blended_interest_rate_on_change_in_borrowings">#REF!</definedName>
    <definedName name="Company___Business__retail_total_allowed_depreciation___real">#REF!</definedName>
    <definedName name="Company___Business_Advance_Receipts_Weighting___Unmeasured">#REF!</definedName>
    <definedName name="Company___Business_Measured_income_accrual_Opening_balance___nominal">#REF!</definedName>
    <definedName name="Company___Business_measured_income_proportion_of_total_Business_income">#REF!</definedName>
    <definedName name="Company___Business_retail__Measured_income_accrual_rate">#REF!</definedName>
    <definedName name="Company___Business_retail_advance_receipts_creditor_days_measured">#REF!</definedName>
    <definedName name="Company___Business_retail_advance_receipts_creditor_days_unmeasured">#REF!</definedName>
    <definedName name="Company___Business_retail_average_cost_per_customer_in_Tariff_Band__Welsh_companies____real.1">#REF!</definedName>
    <definedName name="Company___Business_retail_average_cost_per_customer_in_Tariff_Band__Welsh_companies____real.2">#REF!</definedName>
    <definedName name="Company___Business_retail_average_cost_per_customer_in_Tariff_Band__Welsh_companies____real.3">#REF!</definedName>
    <definedName name="Company___Business_retail_margin___Override">#REF!</definedName>
    <definedName name="Company___Business_retail_revenue_adjustment___real">#REF!</definedName>
    <definedName name="Company___Business_retail_revenue_override___nominal">#REF!</definedName>
    <definedName name="Company___business_weighted_average_debtor_days">#REF!</definedName>
    <definedName name="Company___Capex_creditor_days">#REF!</definedName>
    <definedName name="Company___Capital_expenditure___proportion_of_new_capital_expenditure_qualifying_for_the_main_rate_pool___control.ADDN1">#REF!</definedName>
    <definedName name="Company___Capital_expenditure___proportion_of_new_capital_expenditure_qualifying_for_the_main_rate_pool___control.ADDN2">#REF!</definedName>
    <definedName name="Company___Capital_expenditure___proportion_of_new_capital_expenditure_qualifying_for_the_main_rate_pool___control.BR">#REF!</definedName>
    <definedName name="Company___Capital_expenditure___proportion_of_new_capital_expenditure_qualifying_for_the_main_rate_pool___control.WN">#REF!</definedName>
    <definedName name="Company___Capital_expenditure___proportion_of_new_capital_expenditure_qualifying_for_the_main_rate_pool___control.WR">#REF!</definedName>
    <definedName name="Company___Capital_expenditure___proportion_of_new_capital_expenditure_qualifying_for_the_main_rate_pool___control.WWN">#REF!</definedName>
    <definedName name="Company___Capital_expenditure___proportion_of_new_capital_expenditure_qualifying_for_the_special_rate_pool___control.ADDN1">#REF!</definedName>
    <definedName name="Company___Capital_expenditure___proportion_of_new_capital_expenditure_qualifying_for_the_special_rate_pool___control.ADDN2">#REF!</definedName>
    <definedName name="Company___Capital_expenditure___proportion_of_new_capital_expenditure_qualifying_for_the_special_rate_pool___control.BR">#REF!</definedName>
    <definedName name="Company___Capital_expenditure___proportion_of_new_capital_expenditure_qualifying_for_the_special_rate_pool___control.WN">#REF!</definedName>
    <definedName name="Company___Capital_expenditure___proportion_of_new_capital_expenditure_qualifying_for_the_special_rate_pool___control.WR">#REF!</definedName>
    <definedName name="Company___Capital_expenditure___proportion_of_new_capital_expenditure_qualifying_for_the_special_rate_pool___control.WWN">#REF!</definedName>
    <definedName name="Company___Capital_expenditure___proportion_of_new_capital_expenditure_qualifying_for_the_structures_and_buildings_pool___control.ADDN1">#REF!</definedName>
    <definedName name="Company___Capital_expenditure___proportion_of_new_capital_expenditure_qualifying_for_the_structures_and_buildings_pool___control.ADDN2">#REF!</definedName>
    <definedName name="Company___Capital_expenditure___proportion_of_new_capital_expenditure_qualifying_for_the_structures_and_buildings_pool___control.BR">#REF!</definedName>
    <definedName name="Company___Capital_expenditure___proportion_of_new_capital_expenditure_qualifying_for_the_structures_and_buildings_pool___control.WN">#REF!</definedName>
    <definedName name="Company___Capital_expenditure___proportion_of_new_capital_expenditure_qualifying_for_the_structures_and_buildings_pool___control.WR">#REF!</definedName>
    <definedName name="Company___Capital_expenditure___proportion_of_new_capital_expenditure_qualifying_for_the_structures_and_buildings_pool___control.WWN">#REF!</definedName>
    <definedName name="Company___Capital_expenditure_on_assets_principally_used_by_business_retail___real">#REF!</definedName>
    <definedName name="Company___Capital_expenditure_on_assets_principally_used_by_residential_retail___real">#REF!</definedName>
    <definedName name="Company___Capital_expenditure_writing_down_allowance_main_rate_pool">#REF!</definedName>
    <definedName name="Company___Capital_expenditure_writing_down_allowance_main_rate_pool___first_year_rate">#REF!</definedName>
    <definedName name="Company___Capital_expenditure_writing_down_allowance_special_rate_pool">#REF!</definedName>
    <definedName name="Company___Capital_expenditure_writing_down_allowance_special_rate_pool___first_year_rate">#REF!</definedName>
    <definedName name="Company___Capital_expenditure_writing_down_allowance_structures_and_buildings_pool">#REF!</definedName>
    <definedName name="Company___Capital_expenditure_writing_down_allowance_structures_and_buildings_pool___first_year_rate">#REF!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ash_contributions__DB_schemes__ongoing____actual_and_forecast___control___real.ADDN1">#REF!</definedName>
    <definedName name="Company___cash_contributions__DB_schemes__ongoing____actual_and_forecast___control___real.ADDN2">#REF!</definedName>
    <definedName name="Company___cash_contributions__DB_schemes__ongoing____actual_and_forecast___control___real.BR">#REF!</definedName>
    <definedName name="Company___cash_contributions__DB_schemes__ongoing____actual_and_forecast___control___real.WN">#REF!</definedName>
    <definedName name="Company___cash_contributions__DB_schemes__ongoing____actual_and_forecast___control___real.WR">#REF!</definedName>
    <definedName name="Company___cash_contributions__DB_schemes__ongoing____actual_and_forecast___control___real.WWN">#REF!</definedName>
    <definedName name="Company___cash_interest_rate.ADDN1">#REF!</definedName>
    <definedName name="Company___cash_interest_rate.ADDN2">#REF!</definedName>
    <definedName name="Company___cash_interest_rate.BR">#REF!</definedName>
    <definedName name="Company___cash_interest_rate.WN">#REF!</definedName>
    <definedName name="Company___cash_interest_rate.WR">#REF!</definedName>
    <definedName name="Company___cash_interest_rate.WWN">#REF!</definedName>
    <definedName name="Company___Charge_for_DB_schemes___residential_retail___charge_for_DB_schemes___control___real.ADDN1">#REF!</definedName>
    <definedName name="Company___Charge_for_DB_schemes___residential_retail___charge_for_DB_schemes___control___real.ADDN2">#REF!</definedName>
    <definedName name="Company___Charge_for_DB_schemes___residential_retail___charge_for_DB_schemes___control___real.BR">#REF!</definedName>
    <definedName name="Company___Charge_for_DB_schemes___residential_retail___charge_for_DB_schemes___control___real.WN">#REF!</definedName>
    <definedName name="Company___Charge_for_DB_schemes___residential_retail___charge_for_DB_schemes___control___real.WR">#REF!</definedName>
    <definedName name="Company___Charge_for_DB_schemes___residential_retail___charge_for_DB_schemes___control___real.WWN">#REF!</definedName>
    <definedName name="Company___Consumer_price_index__including_housing_costs____Consumer_Price_Index__with_housing__for_April">#REF!</definedName>
    <definedName name="Company___Consumer_price_index__including_housing_costs____Consumer_Price_Index__with_housing__for_August">#REF!</definedName>
    <definedName name="Company___Consumer_price_index__including_housing_costs____Consumer_Price_Index__with_housing__for_December">#REF!</definedName>
    <definedName name="Company___Consumer_price_index__including_housing_costs____Consumer_Price_Index__with_housing__for_February">#REF!</definedName>
    <definedName name="Company___Consumer_price_index__including_housing_costs____Consumer_Price_Index__with_housing__for_January">#REF!</definedName>
    <definedName name="Company___Consumer_price_index__including_housing_costs____Consumer_Price_Index__with_housing__for_July">#REF!</definedName>
    <definedName name="Company___Consumer_price_index__including_housing_costs____Consumer_Price_Index__with_housing__for_June">#REF!</definedName>
    <definedName name="Company___Consumer_price_index__including_housing_costs____Consumer_Price_Index__with_housing__for_March">#REF!</definedName>
    <definedName name="Company___Consumer_price_index__including_housing_costs____Consumer_Price_Index__with_housing__for_May">#REF!</definedName>
    <definedName name="Company___Consumer_price_index__including_housing_costs____Consumer_Price_Index__with_housing__for_November">#REF!</definedName>
    <definedName name="Company___Consumer_price_index__including_housing_costs____Consumer_Price_Index__with_housing__for_November___Constant">#REF!</definedName>
    <definedName name="Company___Consumer_price_index__including_housing_costs____Consumer_Price_Index__with_housing__for_October">#REF!</definedName>
    <definedName name="Company___Consumer_price_index__including_housing_costs____Consumer_Price_Index__with_housing__for_September">#REF!</definedName>
    <definedName name="Company___Cost_to_serve_metered_dual_customers___real">#REF!</definedName>
    <definedName name="Company___Cost_to_serve_metered_sewerage_customers___real">#REF!</definedName>
    <definedName name="Company___Cost_to_serve_metered_water_customers___real">#REF!</definedName>
    <definedName name="Company___Cost_to_serve_per_unmetered_water_customers___real">#REF!</definedName>
    <definedName name="Company___Cost_to_serve_unmetered_dual_customers___real">#REF!</definedName>
    <definedName name="Company___Cost_to_serve_unmetered_sewerage_customers___real">#REF!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btors_other___nominal">#REF!</definedName>
    <definedName name="Company___Defined_benefit_pension_deficit_recovery_per_IN13_17___real.ADDN1">#REF!</definedName>
    <definedName name="Company___Defined_benefit_pension_deficit_recovery_per_IN13_17___real.ADDN2">#REF!</definedName>
    <definedName name="Company___Defined_benefit_pension_deficit_recovery_per_IN13_17___real.BR">#REF!</definedName>
    <definedName name="Company___Defined_benefit_pension_deficit_recovery_per_IN13_17___real.WN">#REF!</definedName>
    <definedName name="Company___Defined_benefit_pension_deficit_recovery_per_IN13_17___real.WR">#REF!</definedName>
    <definedName name="Company___Defined_benefit_pension_deficit_recovery_per_IN13_17___real.WWN">#REF!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allowable_expenditure___Change_in_general_provisions___control___nominal.ADDN1">#REF!</definedName>
    <definedName name="Company___Disallowable_expenditure___Change_in_general_provisions___control___nominal.ADDN2">#REF!</definedName>
    <definedName name="Company___Disallowable_expenditure___Change_in_general_provisions___control___nominal.BR">#REF!</definedName>
    <definedName name="Company___Disallowable_expenditure___Change_in_general_provisions___control___nominal.WN">#REF!</definedName>
    <definedName name="Company___Disallowable_expenditure___Change_in_general_provisions___control___nominal.WR">#REF!</definedName>
    <definedName name="Company___Disallowable_expenditure___Change_in_general_provisions___control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creditors_wholesale_retail_split___business_retail___nominal">#REF!</definedName>
    <definedName name="Company___Dividend_creditors_wholesale_retail_split___Dividend_creditors___residential_retail___nominal">#REF!</definedName>
    <definedName name="Company___dividend_yield">#REF!</definedName>
    <definedName name="Company___Expenditure___Total_residential_retail_costs___Residential_measured___Water_and_Wastewater___nominal">#REF!</definedName>
    <definedName name="Company___Expenditure___Total_residential_retail_costs___Residential_unmeasured___Water_and_Wastewater___nominal">#REF!</definedName>
    <definedName name="Company___Finance_lease_depreciation___control___nominal.ADDN1">#REF!</definedName>
    <definedName name="Company___Finance_lease_depreciation___control___nominal.ADDN2">#REF!</definedName>
    <definedName name="Company___Finance_lease_depreciation___control___nominal.BR">#REF!</definedName>
    <definedName name="Company___Finance_lease_depreciation___control___nominal.WN">#REF!</definedName>
    <definedName name="Company___Finance_lease_depreciation___control___nominal.WR">#REF!</definedName>
    <definedName name="Company___Finance_lease_depreciation___control___nominal.WWN">#REF!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Grants_and_contributions___capital_expenditure___non_price_control___real.ADDN1">#REF!</definedName>
    <definedName name="Company___Grants_and_contributions___capital_expenditure___non_price_control___real.ADDN2">#REF!</definedName>
    <definedName name="Company___Grants_and_contributions___capital_expenditure___non_price_control___real.BR">#REF!</definedName>
    <definedName name="Company___Grants_and_contributions___capital_expenditure___non_price_control___real.WN">#REF!</definedName>
    <definedName name="Company___Grants_and_contributions___capital_expenditure___non_price_control___real.WR">#REF!</definedName>
    <definedName name="Company___Grants_and_contributions___capital_expenditure___non_price_control___real.WWN">#REF!</definedName>
    <definedName name="Company___Grants_and_contributions___operational_expenditure___non_price_control___real.ADDN1">#REF!</definedName>
    <definedName name="Company___Grants_and_contributions___operational_expenditure___non_price_control___real.ADDN2">#REF!</definedName>
    <definedName name="Company___Grants_and_contributions___operational_expenditure___non_price_control___real.BR">#REF!</definedName>
    <definedName name="Company___Grants_and_contributions___operational_expenditure___non_price_control___real.WN">#REF!</definedName>
    <definedName name="Company___Grants_and_contributions___operational_expenditure___non_price_control___real.WR">#REF!</definedName>
    <definedName name="Company___Grants_and_contributions___operational_expenditure___non_price_control___real.WWN">#REF!</definedName>
    <definedName name="Company___Grants_and_contributions_net_of_income_offset___capital_expenditure___price_control___real.ADDN1">#REF!</definedName>
    <definedName name="Company___Grants_and_contributions_net_of_income_offset___capital_expenditure___price_control___real.ADDN2">#REF!</definedName>
    <definedName name="Company___Grants_and_contributions_net_of_income_offset___capital_expenditure___price_control___real.BR">#REF!</definedName>
    <definedName name="Company___Grants_and_contributions_net_of_income_offset___capital_expenditure___price_control___real.WN">#REF!</definedName>
    <definedName name="Company___Grants_and_contributions_net_of_income_offset___capital_expenditure___price_control___real.WR">#REF!</definedName>
    <definedName name="Company___Grants_and_contributions_net_of_income_offset___capital_expenditure___price_control___real.WWN">#REF!</definedName>
    <definedName name="Company___Grants_and_contributions_net_of_income_offset___operational_expenditure___price_control___real.ADDN1">#REF!</definedName>
    <definedName name="Company___Grants_and_contributions_net_of_income_offset___operational_expenditure___price_control___real.ADDN2">#REF!</definedName>
    <definedName name="Company___Grants_and_contributions_net_of_income_offset___operational_expenditure___price_control___real.BR">#REF!</definedName>
    <definedName name="Company___Grants_and_contributions_net_of_income_offset___operational_expenditure___price_control___real.WN">#REF!</definedName>
    <definedName name="Company___Grants_and_contributions_net_of_income_offset___operational_expenditure___price_control___real.WR">#REF!</definedName>
    <definedName name="Company___Grants_and_contributions_net_of_income_offset___operational_expenditure___price_control___real.WWN">#REF!</definedName>
    <definedName name="Company___Gross_capital_expenditure___real_including_g_c___including_cost_sharing.ADDN1">#REF!</definedName>
    <definedName name="Company___Gross_capital_expenditure___real_including_g_c___including_cost_sharing.ADDN2">#REF!</definedName>
    <definedName name="Company___Gross_capital_expenditure___real_including_g_c___including_cost_sharing.BR">#REF!</definedName>
    <definedName name="Company___Gross_capital_expenditure___real_including_g_c___including_cost_sharing.WN">#REF!</definedName>
    <definedName name="Company___Gross_capital_expenditure___real_including_g_c___including_cost_sharing.WR">#REF!</definedName>
    <definedName name="Company___Gross_capital_expenditure___real_including_g_c___including_cost_sharing.WWN">#REF!</definedName>
    <definedName name="Company___HH_Advance_receipts_creditor_days_measured">#REF!</definedName>
    <definedName name="Company___HH_Advance_receipts_creditor_days_unmeasured">#REF!</definedName>
    <definedName name="Company___HH_Measured_income_accrual___nominal">#REF!</definedName>
    <definedName name="Company___HH_Measured_income_accrual_rate">#REF!</definedName>
    <definedName name="Company___HH_measured_trade_debtors">#REF!</definedName>
    <definedName name="Company___HH_measured_trade_receivables___net___nominal">#REF!</definedName>
    <definedName name="Company___HH_unmeasured_trade_debtors">#REF!</definedName>
    <definedName name="Company___HH_unmeasured_trade_receivables___nominal">#REF!</definedName>
    <definedName name="Company___Households_connected_for_sewerage_only___metered">#REF!</definedName>
    <definedName name="Company___Households_connected_for_sewerage_only___unmetered">#REF!</definedName>
    <definedName name="Company___Households_connected_for_water_and_sewerage___metered">#REF!</definedName>
    <definedName name="Company___Households_connected_for_water_and_sewerage___unmetered">#REF!</definedName>
    <definedName name="Company___Households_connected_for_water_only___metered">#REF!</definedName>
    <definedName name="Company___Households_connected_for_water_only___unmetered">#REF!</definedName>
    <definedName name="Company___Innovation_funding___real.ADDN1">#REF!</definedName>
    <definedName name="Company___Innovation_funding___real.ADDN2">#REF!</definedName>
    <definedName name="Company___Innovation_funding___real.BR">#REF!</definedName>
    <definedName name="Company___Innovation_funding___real.WN">#REF!</definedName>
    <definedName name="Company___Innovation_funding___real.WR">#REF!</definedName>
    <definedName name="Company___Innovation_funding___real.WWN">#REF!</definedName>
    <definedName name="Company___Interest_rate___Business___Active">#REF!</definedName>
    <definedName name="Company___interest_rate___residential">#REF!</definedName>
    <definedName name="Company___interest_rate_on_CPIH_index_linked_debt.ADDN1">#REF!</definedName>
    <definedName name="Company___interest_rate_on_CPIH_index_linked_debt.ADDN2">#REF!</definedName>
    <definedName name="Company___interest_rate_on_CPIH_index_linked_debt.BR">#REF!</definedName>
    <definedName name="Company___interest_rate_on_CPIH_index_linked_debt.WN">#REF!</definedName>
    <definedName name="Company___interest_rate_on_CPIH_index_linked_debt.WR">#REF!</definedName>
    <definedName name="Company___interest_rate_on_CPIH_index_linked_debt.WWN">#REF!</definedName>
    <definedName name="Company___interest_rate_on_fixed_rate_debt.ADDN1">#REF!</definedName>
    <definedName name="Company___interest_rate_on_fixed_rate_debt.ADDN2">#REF!</definedName>
    <definedName name="Company___interest_rate_on_fixed_rate_debt.BR">#REF!</definedName>
    <definedName name="Company___interest_rate_on_fixed_rate_debt.WN">#REF!</definedName>
    <definedName name="Company___interest_rate_on_fixed_rate_debt.WR">#REF!</definedName>
    <definedName name="Company___interest_rate_on_fixed_rate_debt.WWN">#REF!</definedName>
    <definedName name="Company___interest_rate_on_RPI_index_linked_debt.ADDN1">#REF!</definedName>
    <definedName name="Company___interest_rate_on_RPI_index_linked_debt.ADDN2">#REF!</definedName>
    <definedName name="Company___interest_rate_on_RPI_index_linked_debt.BR">#REF!</definedName>
    <definedName name="Company___interest_rate_on_RPI_index_linked_debt.WN">#REF!</definedName>
    <definedName name="Company___interest_rate_on_RPI_index_linked_debt.WR">#REF!</definedName>
    <definedName name="Company___interest_rate_on_RPI_index_linked_debt.WWN">#REF!</definedName>
    <definedName name="Company___Inventories_balance___control___nominal.ADDN1">#REF!</definedName>
    <definedName name="Company___Inventories_balance___control___nominal.ADDN2">#REF!</definedName>
    <definedName name="Company___Inventories_balance___control___nominal.BR">#REF!</definedName>
    <definedName name="Company___Inventories_balance___control___nominal.WN">#REF!</definedName>
    <definedName name="Company___Inventories_balance___control___nominal.WR">#REF!</definedName>
    <definedName name="Company___Inventories_balance___control___nominal.WWN">#REF!</definedName>
    <definedName name="Company___IRE_totex_adjustment_for_ACICR__Ofwat____real.ADDN1">#REF!</definedName>
    <definedName name="Company___IRE_totex_adjustment_for_ACICR__Ofwat____real.ADDN2">#REF!</definedName>
    <definedName name="Company___IRE_totex_adjustment_for_ACICR__Ofwat____real.BR">#REF!</definedName>
    <definedName name="Company___IRE_totex_adjustment_for_ACICR__Ofwat____real.WN">#REF!</definedName>
    <definedName name="Company___IRE_totex_adjustment_for_ACICR__Ofwat____real.WR">#REF!</definedName>
    <definedName name="Company___IRE_totex_adjustment_for_ACICR__Ofwat____real.WWN">#REF!</definedName>
    <definedName name="Company___Long_term_CPI_H__assumed_percentage_increase">#REF!</definedName>
    <definedName name="Company___Measured_charge___business.ADDN1">#REF!</definedName>
    <definedName name="Company___Measured_charge___business.ADDN2">#REF!</definedName>
    <definedName name="Company___Measured_charge___business.BR">#REF!</definedName>
    <definedName name="Company___Measured_charge___business.WN">#REF!</definedName>
    <definedName name="Company___Measured_charge___business.WR">#REF!</definedName>
    <definedName name="Company___Measured_charge___business.WWN">#REF!</definedName>
    <definedName name="Company___Measured_charge___residential.ADDN1">#REF!</definedName>
    <definedName name="Company___Measured_charge___residential.ADDN2">#REF!</definedName>
    <definedName name="Company___Measured_charge___residential.BR">#REF!</definedName>
    <definedName name="Company___Measured_charge___residential.WN">#REF!</definedName>
    <definedName name="Company___Measured_charge___residential.WR">#REF!</definedName>
    <definedName name="Company___Measured_charge___residential.WWN">#REF!</definedName>
    <definedName name="Company___Movement_in_intangible_asset_and_investments_balance___control___nominal.ADDN1">#REF!</definedName>
    <definedName name="Company___Movement_in_intangible_asset_and_investments_balance___control___nominal.ADDN2">#REF!</definedName>
    <definedName name="Company___Movement_in_intangible_asset_and_investments_balance___control___nominal.BR">#REF!</definedName>
    <definedName name="Company___Movement_in_intangible_asset_and_investments_balance___control___nominal.WN">#REF!</definedName>
    <definedName name="Company___Movement_in_intangible_asset_and_investments_balance___control___nominal.WR">#REF!</definedName>
    <definedName name="Company___Movement_in_intangible_asset_and_investments_balance___control___nominal.WWN">#REF!</definedName>
    <definedName name="Company___Movement_in_other_liabilities___control___nominal.ADDN1">#REF!</definedName>
    <definedName name="Company___Movement_in_other_liabilities___control___nominal.ADDN2">#REF!</definedName>
    <definedName name="Company___Movement_in_other_liabilities___control___nominal.BR">#REF!</definedName>
    <definedName name="Company___Movement_in_other_liabilities___control___nominal.WN">#REF!</definedName>
    <definedName name="Company___Movement_in_other_liabilities___control___nominal.WR">#REF!</definedName>
    <definedName name="Company___Movement_in_other_liabilities___control___nominal.WWN">#REF!</definedName>
    <definedName name="Company___Movement_in_provisions___control___nominal.ADDN1">#REF!</definedName>
    <definedName name="Company___Movement_in_provisions___control___nominal.ADDN2">#REF!</definedName>
    <definedName name="Company___Movement_in_provisions___control___nominal.BR">#REF!</definedName>
    <definedName name="Company___Movement_in_provisions___control___nominal.WN">#REF!</definedName>
    <definedName name="Company___Movement_in_provisions___control___nominal.WR">#REF!</definedName>
    <definedName name="Company___Movement_in_provisions___control___nominal.WWN">#REF!</definedName>
    <definedName name="Company___movement_in_trade_debtor___business___nominal">#REF!</definedName>
    <definedName name="Company___Non_price_control_income___principal_services___real.ADDN1">#REF!</definedName>
    <definedName name="Company___Non_price_control_income___principal_services___real.ADDN2">#REF!</definedName>
    <definedName name="Company___Non_price_control_income___principal_services___real.BR">#REF!</definedName>
    <definedName name="Company___Non_price_control_income___principal_services___real.WN">#REF!</definedName>
    <definedName name="Company___Non_price_control_income___principal_services___real.WR">#REF!</definedName>
    <definedName name="Company___Non_price_control_income___principal_services___real.WWN">#REF!</definedName>
    <definedName name="Company___Non_price_control_income___third_party_services___Bulk_supplies___contract_not_qualifying_for_water_trading_incentives___signed_before_1_April_2020___real.ADDN1">#REF!</definedName>
    <definedName name="Company___Non_price_control_income___third_party_services___Bulk_supplies___contract_not_qualifying_for_water_trading_incentives___signed_before_1_April_2020___real.ADDN2">#REF!</definedName>
    <definedName name="Company___Non_price_control_income___third_party_services___Bulk_supplies___contract_not_qualifying_for_water_trading_incentives___signed_before_1_April_2020___real.BR">#REF!</definedName>
    <definedName name="Company___Non_price_control_income___third_party_services___Bulk_supplies___contract_not_qualifying_for_water_trading_incentives___signed_before_1_April_2020___real.WN">#REF!</definedName>
    <definedName name="Company___Non_price_control_income___third_party_services___Bulk_supplies___contract_not_qualifying_for_water_trading_incentives___signed_before_1_April_2020___real.WR">#REF!</definedName>
    <definedName name="Company___Non_price_control_income___third_party_services___Bulk_supplies___contract_not_qualifying_for_water_trading_incentives___signed_before_1_April_2020___real.WWN">#REF!</definedName>
    <definedName name="Company___Non_price_control_income___third_party_services___Bulk_supplies___contract_qualifying_for_water_trading_incentives___on_or_after_1_April_2020___real.ADDN1">#REF!</definedName>
    <definedName name="Company___Non_price_control_income___third_party_services___Bulk_supplies___contract_qualifying_for_water_trading_incentives___on_or_after_1_April_2020___real.ADDN2">#REF!</definedName>
    <definedName name="Company___Non_price_control_income___third_party_services___Bulk_supplies___contract_qualifying_for_water_trading_incentives___on_or_after_1_April_2020___real.BR">#REF!</definedName>
    <definedName name="Company___Non_price_control_income___third_party_services___Bulk_supplies___contract_qualifying_for_water_trading_incentives___on_or_after_1_April_2020___real.WN">#REF!</definedName>
    <definedName name="Company___Non_price_control_income___third_party_services___Bulk_supplies___contract_qualifying_for_water_trading_incentives___on_or_after_1_April_2020___real.WR">#REF!</definedName>
    <definedName name="Company___Non_price_control_income___third_party_services___Bulk_supplies___contract_qualifying_for_water_trading_incentives___on_or_after_1_April_2020___real.WWN">#REF!</definedName>
    <definedName name="Company___Non_price_control_income___third_party_services___Bulk_supplies___General___real.ADDN1">#REF!</definedName>
    <definedName name="Company___Non_price_control_income___third_party_services___Bulk_supplies___General___real.ADDN2">#REF!</definedName>
    <definedName name="Company___Non_price_control_income___third_party_services___Bulk_supplies___General___real.BR">#REF!</definedName>
    <definedName name="Company___Non_price_control_income___third_party_services___Bulk_supplies___General___real.WN">#REF!</definedName>
    <definedName name="Company___Non_price_control_income___third_party_services___Bulk_supplies___General___real.WR">#REF!</definedName>
    <definedName name="Company___Non_price_control_income___third_party_services___Bulk_supplies___General___real.WWN">#REF!</definedName>
    <definedName name="Company___Non_price_control_income___third_party_services___other___real.ADDN1">#REF!</definedName>
    <definedName name="Company___Non_price_control_income___third_party_services___other___real.ADDN2">#REF!</definedName>
    <definedName name="Company___Non_price_control_income___third_party_services___other___real.BR">#REF!</definedName>
    <definedName name="Company___Non_price_control_income___third_party_services___other___real.WN">#REF!</definedName>
    <definedName name="Company___Non_price_control_income___third_party_services___other___real.WR">#REF!</definedName>
    <definedName name="Company___Non_price_control_income___third_party_services___other___re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operating_costs_associated_with_equity_issuance___real.ADDN1">#REF!</definedName>
    <definedName name="Company___operating_costs_associated_with_equity_issuance___real.ADDN2">#REF!</definedName>
    <definedName name="Company___operating_costs_associated_with_equity_issuance___real.BR">#REF!</definedName>
    <definedName name="Company___operating_costs_associated_with_equity_issuance___real.WN">#REF!</definedName>
    <definedName name="Company___operating_costs_associated_with_equity_issuance___real.WR">#REF!</definedName>
    <definedName name="Company___operating_costs_associated_with_equity_issuance___real.WWN">#REF!</definedName>
    <definedName name="Company___Ordinary_dividend_override___nominal">#REF!</definedName>
    <definedName name="Company___Ordinary_shares_issued___control___nominal.ADDN1">#REF!</definedName>
    <definedName name="Company___Ordinary_shares_issued___control___nominal.ADDN2">#REF!</definedName>
    <definedName name="Company___Ordinary_shares_issued___control___nominal.BR">#REF!</definedName>
    <definedName name="Company___Ordinary_shares_issued___control___nominal.WN">#REF!</definedName>
    <definedName name="Company___Ordinary_shares_issued___control___nominal.WR">#REF!</definedName>
    <definedName name="Company___Ordinary_shares_issued___control___nominal.WWN">#REF!</definedName>
    <definedName name="Company___Other_adjustments_to_taxable_profits___control___nominal.ADDN1">#REF!</definedName>
    <definedName name="Company___Other_adjustments_to_taxable_profits___control___nominal.ADDN2">#REF!</definedName>
    <definedName name="Company___Other_adjustments_to_taxable_profits___control___nominal.BR">#REF!</definedName>
    <definedName name="Company___Other_adjustments_to_taxable_profits___control___nominal.WN">#REF!</definedName>
    <definedName name="Company___Other_adjustments_to_taxable_profits___control___nominal.WR">#REF!</definedName>
    <definedName name="Company___Other_adjustments_to_taxable_profits___control___nominal.WWN">#REF!</definedName>
    <definedName name="Company___Other_creditors_target_balance___control___nominal.ADDN1">#REF!</definedName>
    <definedName name="Company___Other_creditors_target_balance___control___nominal.ADDN2">#REF!</definedName>
    <definedName name="Company___Other_creditors_target_balance___control___nominal.BR">#REF!</definedName>
    <definedName name="Company___Other_creditors_target_balance___control___nominal.WN">#REF!</definedName>
    <definedName name="Company___Other_creditors_target_balance___control___nominal.WR">#REF!</definedName>
    <definedName name="Company___Other_creditors_target_balance___control___nominal.WWN">#REF!</definedName>
    <definedName name="Company___other_debtors_target_balance___control___nominal.ADDN1">#REF!</definedName>
    <definedName name="Company___other_debtors_target_balance___control___nominal.ADDN2">#REF!</definedName>
    <definedName name="Company___other_debtors_target_balance___control___nominal.BR">#REF!</definedName>
    <definedName name="Company___other_debtors_target_balance___control___nominal.WN">#REF!</definedName>
    <definedName name="Company___other_debtors_target_balance___control___nominal.WR">#REF!</definedName>
    <definedName name="Company___other_debtors_target_balance___control___nominal.WWN">#REF!</definedName>
    <definedName name="Company___Other_operating_income___real.ADDN1">#REF!</definedName>
    <definedName name="Company___Other_operating_income___real.ADDN2">#REF!</definedName>
    <definedName name="Company___Other_operating_income___real.BR">#REF!</definedName>
    <definedName name="Company___Other_operating_income___real.WN">#REF!</definedName>
    <definedName name="Company___Other_operating_income___real.WR">#REF!</definedName>
    <definedName name="Company___Other_operating_income___real.WWN">#REF!</definedName>
    <definedName name="Company___Other_price_control_income___Third_party_revenue___real.ADDN1">#REF!</definedName>
    <definedName name="Company___Other_price_control_income___Third_party_revenue___real.ADDN2">#REF!</definedName>
    <definedName name="Company___Other_price_control_income___Third_party_revenue___real.BR">#REF!</definedName>
    <definedName name="Company___Other_price_control_income___Third_party_revenue___real.WN">#REF!</definedName>
    <definedName name="Company___Other_price_control_income___Third_party_revenue___real.WR">#REF!</definedName>
    <definedName name="Company___Other_price_control_income___Third_party_revenue___real.WWN">#REF!</definedName>
    <definedName name="Company___Other_taxable_income___Amortisation_on_grants_and_contributions___control___nominal.ADDN1">#REF!</definedName>
    <definedName name="Company___Other_taxable_income___Amortisation_on_grants_and_contributions___control___nominal.ADDN2">#REF!</definedName>
    <definedName name="Company___Other_taxable_income___Amortisation_on_grants_and_contributions___control___nominal.BR">#REF!</definedName>
    <definedName name="Company___Other_taxable_income___Amortisation_on_grants_and_contributions___control___nominal.WN">#REF!</definedName>
    <definedName name="Company___Other_taxable_income___Amortisation_on_grants_and_contributions___control___nominal.WR">#REF!</definedName>
    <definedName name="Company___Other_taxable_income___Amortisation_on_grants_and_contributions___control___nominal.WWN">#REF!</definedName>
    <definedName name="Company___Other_taxable_income___Grants_and_contributions_taxable_on_receipt___control___nominal.ADDN1">#REF!</definedName>
    <definedName name="Company___Other_taxable_income___Grants_and_contributions_taxable_on_receipt___control___nominal.ADDN2">#REF!</definedName>
    <definedName name="Company___Other_taxable_income___Grants_and_contributions_taxable_on_receipt___control___nominal.BR">#REF!</definedName>
    <definedName name="Company___Other_taxable_income___Grants_and_contributions_taxable_on_receipt___control___nominal.WN">#REF!</definedName>
    <definedName name="Company___Other_taxable_income___Grants_and_contributions_taxable_on_receipt___control___nominal.WR">#REF!</definedName>
    <definedName name="Company___Other_taxable_income___Grants_and_contributions_taxable_on_receipt___control___nominal.WWN">#REF!</definedName>
    <definedName name="Company___P_L_expenditure_not_allowable_as_a_deduction_from_taxable_trading_profits___control___nominal.ADDN1">#REF!</definedName>
    <definedName name="Company___P_L_expenditure_not_allowable_as_a_deduction_from_taxable_trading_profits___control___nominal.ADDN2">#REF!</definedName>
    <definedName name="Company___P_L_expenditure_not_allowable_as_a_deduction_from_taxable_trading_profits___control___nominal.BR">#REF!</definedName>
    <definedName name="Company___P_L_expenditure_not_allowable_as_a_deduction_from_taxable_trading_profits___control___nominal.WN">#REF!</definedName>
    <definedName name="Company___P_L_expenditure_not_allowable_as_a_deduction_from_taxable_trading_profits___control___nominal.WR">#REF!</definedName>
    <definedName name="Company___P_L_expenditure_not_allowable_as_a_deduction_from_taxable_trading_profits___control___nominal.WWN">#REF!</definedName>
    <definedName name="Company___P_L_expenditure_relating_to_renewals_not_allowable_as_a_deduction_from_taxable_trading_profits___control___nominal.ADDN1">#REF!</definedName>
    <definedName name="Company___P_L_expenditure_relating_to_renewals_not_allowable_as_a_deduction_from_taxable_trading_profits___control___nominal.ADDN2">#REF!</definedName>
    <definedName name="Company___P_L_expenditure_relating_to_renewals_not_allowable_as_a_deduction_from_taxable_trading_profits___control___nominal.BR">#REF!</definedName>
    <definedName name="Company___P_L_expenditure_relating_to_renewals_not_allowable_as_a_deduction_from_taxable_trading_profits___control___nominal.WN">#REF!</definedName>
    <definedName name="Company___P_L_expenditure_relating_to_renewals_not_allowable_as_a_deduction_from_taxable_trading_profits___control___nominal.WR">#REF!</definedName>
    <definedName name="Company___P_L_expenditure_relating_to_renewals_not_allowable_as_a_deduction_from_taxable_trading_profits___control___nominal.WWN">#REF!</definedName>
    <definedName name="Company___PAYG_Rate___Total_PAYG_rate.ADDN1">#REF!</definedName>
    <definedName name="Company___PAYG_Rate___Total_PAYG_rate.ADDN2">#REF!</definedName>
    <definedName name="Company___PAYG_Rate___Total_PAYG_rate.BR">#REF!</definedName>
    <definedName name="Company___PAYG_Rate___Total_PAYG_rate.WN">#REF!</definedName>
    <definedName name="Company___PAYG_Rate___Total_PAYG_rate.WR">#REF!</definedName>
    <definedName name="Company___PAYG_Rate___Total_PAYG_rate.WWN">#REF!</definedName>
    <definedName name="Company___Percentage_retail_earnings_distributed_as_dividends">#REF!</definedName>
    <definedName name="Company___Post_financeability_adjustments_eligible_for_tax_uplift___real.ADDN1">#REF!</definedName>
    <definedName name="Company___Post_financeability_adjustments_eligible_for_tax_uplift___real.ADDN2">#REF!</definedName>
    <definedName name="Company___Post_financeability_adjustments_eligible_for_tax_uplift___real.BR">#REF!</definedName>
    <definedName name="Company___Post_financeability_adjustments_eligible_for_tax_uplift___real.WN">#REF!</definedName>
    <definedName name="Company___Post_financeability_adjustments_eligible_for_tax_uplift___real.WR">#REF!</definedName>
    <definedName name="Company___Post_financeability_adjustments_eligible_for_tax_uplift___real.WWN">#REF!</definedName>
    <definedName name="Company___Post_financeability_adjustments_not_eligible_for_tax_uplift___real.ADDN1">#REF!</definedName>
    <definedName name="Company___Post_financeability_adjustments_not_eligible_for_tax_uplift___real.ADDN2">#REF!</definedName>
    <definedName name="Company___Post_financeability_adjustments_not_eligible_for_tax_uplift___real.BR">#REF!</definedName>
    <definedName name="Company___Post_financeability_adjustments_not_eligible_for_tax_uplift___real.WN">#REF!</definedName>
    <definedName name="Company___Post_financeability_adjustments_not_eligible_for_tax_uplift___real.WR">#REF!</definedName>
    <definedName name="Company___Post_financeability_adjustments_not_eligible_for_tax_uplift___re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e_2025_RCV_Run_off_rate.ADDN1">#REF!</definedName>
    <definedName name="Company___Pre_2025_RCV_Run_off_rate.ADDN2">#REF!</definedName>
    <definedName name="Company___Pre_2025_RCV_Run_off_rate.BR">#REF!</definedName>
    <definedName name="Company___Pre_2025_RCV_Run_off_rate.WN">#REF!</definedName>
    <definedName name="Company___Pre_2025_RCV_Run_off_rate.WR">#REF!</definedName>
    <definedName name="Company___Pre_2025_RCV_Run_off_rate.WWN">#REF!</definedName>
    <definedName name="Company___Price_control_income___third_party_services___Rechargeable_works___real.ADDN1">#REF!</definedName>
    <definedName name="Company___Price_control_income___third_party_services___Rechargeable_works___real.ADDN2">#REF!</definedName>
    <definedName name="Company___Price_control_income___third_party_services___Rechargeable_works___real.BR">#REF!</definedName>
    <definedName name="Company___Price_control_income___third_party_services___Rechargeable_works___real.WN">#REF!</definedName>
    <definedName name="Company___Price_control_income___third_party_services___Rechargeable_works___real.WR">#REF!</definedName>
    <definedName name="Company___Price_control_income___third_party_services___Rechargeable_works___real.WWN">#REF!</definedName>
    <definedName name="Company___Prior_period_company_residential_apportionment">#REF!</definedName>
    <definedName name="Company___Proportion_of_capitalised_revenue_expenditure__infra___non_infra_.ADDN1">#REF!</definedName>
    <definedName name="Company___Proportion_of_capitalised_revenue_expenditure__infra___non_infra_.ADDN2">#REF!</definedName>
    <definedName name="Company___Proportion_of_capitalised_revenue_expenditure__infra___non_infra_.BR">#REF!</definedName>
    <definedName name="Company___Proportion_of_capitalised_revenue_expenditure__infra___non_infra_.WN">#REF!</definedName>
    <definedName name="Company___Proportion_of_capitalised_revenue_expenditure__infra___non_infra_.WR">#REF!</definedName>
    <definedName name="Company___Proportion_of_capitalised_revenue_expenditure__infra___non_infra_.WWN">#REF!</definedName>
    <definedName name="Company___proportion_of_new_capital_expenditure_not_qualifying_for_capital_allowance_deductions.ADDN1">#REF!</definedName>
    <definedName name="Company___proportion_of_new_capital_expenditure_not_qualifying_for_capital_allowance_deductions.ADDN2">#REF!</definedName>
    <definedName name="Company___proportion_of_new_capital_expenditure_not_qualifying_for_capital_allowance_deductions.BR">#REF!</definedName>
    <definedName name="Company___proportion_of_new_capital_expenditure_not_qualifying_for_capital_allowance_deductions.WN">#REF!</definedName>
    <definedName name="Company___proportion_of_new_capital_expenditure_not_qualifying_for_capital_allowance_deductions.WR">#REF!</definedName>
    <definedName name="Company___proportion_of_new_capital_expenditure_not_qualifying_for_capital_allowance_deductions.WWN">#REF!</definedName>
    <definedName name="Company___proportion_of_new_capital_expenditure_qualifying_for_a_full_deduction.ADDN1">#REF!</definedName>
    <definedName name="Company___proportion_of_new_capital_expenditure_qualifying_for_a_full_deduction.ADDN2">#REF!</definedName>
    <definedName name="Company___proportion_of_new_capital_expenditure_qualifying_for_a_full_deduction.BR">#REF!</definedName>
    <definedName name="Company___proportion_of_new_capital_expenditure_qualifying_for_a_full_deduction.WN">#REF!</definedName>
    <definedName name="Company___proportion_of_new_capital_expenditure_qualifying_for_a_full_deduction.WR">#REF!</definedName>
    <definedName name="Company___proportion_of_new_capital_expenditure_qualifying_for_a_full_deduction.WWN">#REF!</definedName>
    <definedName name="Company___Proportion_of_new_capital_expenditure_qualifying_for_high_level_deduction_main_rate_pool.ADDN1">#REF!</definedName>
    <definedName name="Company___Proportion_of_new_capital_expenditure_qualifying_for_high_level_deduction_main_rate_pool.ADDN2">#REF!</definedName>
    <definedName name="Company___Proportion_of_new_capital_expenditure_qualifying_for_high_level_deduction_main_rate_pool.BR">#REF!</definedName>
    <definedName name="Company___Proportion_of_new_capital_expenditure_qualifying_for_high_level_deduction_main_rate_pool.WN">#REF!</definedName>
    <definedName name="Company___Proportion_of_new_capital_expenditure_qualifying_for_high_level_deduction_main_rate_pool.WR">#REF!</definedName>
    <definedName name="Company___Proportion_of_new_capital_expenditure_qualifying_for_high_level_deduction_main_rate_pool.WWN">#REF!</definedName>
    <definedName name="Company___Proportion_of_new_capital_expenditure_qualifying_for_high_level_deduction_special_rate_pool.ADDN1">#REF!</definedName>
    <definedName name="Company___Proportion_of_new_capital_expenditure_qualifying_for_high_level_deduction_special_rate_pool.ADDN2">#REF!</definedName>
    <definedName name="Company___Proportion_of_new_capital_expenditure_qualifying_for_high_level_deduction_special_rate_pool.BR">#REF!</definedName>
    <definedName name="Company___Proportion_of_new_capital_expenditure_qualifying_for_high_level_deduction_special_rate_pool.WN">#REF!</definedName>
    <definedName name="Company___Proportion_of_new_capital_expenditure_qualifying_for_high_level_deduction_special_rate_pool.WR">#REF!</definedName>
    <definedName name="Company___Proportion_of_new_capital_expenditure_qualifying_for_high_level_deduction_special_rate_pool.WWN">#REF!</definedName>
    <definedName name="Company___Proportion_of_new_capital_expenditure_qualifying_for_high_level_deduction_structures_and_buildings_pool.ADDN1">#REF!</definedName>
    <definedName name="Company___Proportion_of_new_capital_expenditure_qualifying_for_high_level_deduction_structures_and_buildings_pool.ADDN2">#REF!</definedName>
    <definedName name="Company___Proportion_of_new_capital_expenditure_qualifying_for_high_level_deduction_structures_and_buildings_pool.BR">#REF!</definedName>
    <definedName name="Company___Proportion_of_new_capital_expenditure_qualifying_for_high_level_deduction_structures_and_buildings_pool.WN">#REF!</definedName>
    <definedName name="Company___Proportion_of_new_capital_expenditure_qualifying_for_high_level_deduction_structures_and_buildings_pool.WR">#REF!</definedName>
    <definedName name="Company___Proportion_of_new_capital_expenditure_qualifying_for_high_level_deduction_structures_and_buildings_pool.WWN">#REF!</definedName>
    <definedName name="Company___Proportion_of_RPI_ILD">#REF!</definedName>
    <definedName name="Company___proportion_of_taxable_profits_available_for_tax_loss_utilisation">#REF!</definedName>
    <definedName name="Company___QAA_reward__penalty____real.ADDN1">#REF!</definedName>
    <definedName name="Company___QAA_reward__penalty____real.ADDN2">#REF!</definedName>
    <definedName name="Company___QAA_reward__penalty____real.BR">#REF!</definedName>
    <definedName name="Company___QAA_reward__penalty____real.WN">#REF!</definedName>
    <definedName name="Company___QAA_reward__penalty____real.WR">#REF!</definedName>
    <definedName name="Company___QAA_reward__penalty____real.WWN">#REF!</definedName>
    <definedName name="Company___real_dividend_growth">#REF!</definedName>
    <definedName name="Company___Reprofiling_revenue___real.ADDN1">#REF!</definedName>
    <definedName name="Company___Reprofiling_revenue___real.ADDN2">#REF!</definedName>
    <definedName name="Company___Reprofiling_revenue___real.BR">#REF!</definedName>
    <definedName name="Company___Reprofiling_revenue___real.WN">#REF!</definedName>
    <definedName name="Company___Reprofiling_revenue___real.WR">#REF!</definedName>
    <definedName name="Company___Reprofiling_revenue___real.WWN">#REF!</definedName>
    <definedName name="Company___Residential_net_margin_for_company">#REF!</definedName>
    <definedName name="Company___Residential_Retail_allowed_depreciation__post_efficiency_challenge_and_adjustments____real">#REF!</definedName>
    <definedName name="Company___Residential_retail_costs__opex_plus_depn__exc_3rd_party_services____measured___Wastewater_only___nominal">#REF!</definedName>
    <definedName name="Company___Residential_retail_costs__opex_plus_depn__exc_3rd_party_services____measured___Water_only___nominal">#REF!</definedName>
    <definedName name="Company___Residential_retail_costs__opex_plus_depn__exc_3rd_party_services____unmeasured___Wastewater_only___nominal">#REF!</definedName>
    <definedName name="Company___Residential_retail_costs__opex_plus_depn__exc_3rd_party_services____unmeasured___Water_only___nominal">#REF!</definedName>
    <definedName name="Company___Residential_retail_revenue_adjustment_active___real">#REF!</definedName>
    <definedName name="Company___Retail___Corporation_tax_creditor_b_f___nominal">#REF!</definedName>
    <definedName name="Company___Retail___Retail_creditor_months__Payment_terms___Business_retail_pays_wholesaler_in_arrears__advance_">#REF!</definedName>
    <definedName name="Company___Retail___Retail_creditor_months__Payment_terms___Residential_retail_pays_wholesaler_in_arrears__advance_">#REF!</definedName>
    <definedName name="Company___Retirement_benefit_asset____liability__balance___Business___nominal">#REF!</definedName>
    <definedName name="Company___Retirement_benefit_asset____liability__balance___Residential___nominal">#REF!</definedName>
    <definedName name="Company___RPI_CPIH_wedge_for_RPI_ILD_indexation_rate">#REF!</definedName>
    <definedName name="Company___Run_off_rate_for_Post_2025_RCV.ADDN1">#REF!</definedName>
    <definedName name="Company___Run_off_rate_for_Post_2025_RCV.ADDN2">#REF!</definedName>
    <definedName name="Company___Run_off_rate_for_Post_2025_RCV.BR">#REF!</definedName>
    <definedName name="Company___Run_off_rate_for_Post_2025_RCV.WN">#REF!</definedName>
    <definedName name="Company___Run_off_rate_for_Post_2025_RCV.WR">#REF!</definedName>
    <definedName name="Company___Run_off_rate_for_Post_2025_RCV.WWN">#REF!</definedName>
    <definedName name="Company___Statutory_Corporation_tax_rate">#REF!</definedName>
    <definedName name="Company___Tariff_Band___Forecast_allocated_wholesale_charge___nominal.1">#REF!</definedName>
    <definedName name="Company___Tariff_Band___Forecast_allocated_wholesale_charge___nominal.2">#REF!</definedName>
    <definedName name="Company___Tariff_Band___Forecast_allocated_wholesale_charge___nominal.3">#REF!</definedName>
    <definedName name="Company___tariff_band___net_margin_percentage.1">#REF!</definedName>
    <definedName name="Company___tariff_band___net_margin_percentage.2">#REF!</definedName>
    <definedName name="Company___tariff_band___net_margin_percentage.3">#REF!</definedName>
    <definedName name="Company___Tariff_Band___Number_of_customers___Tariff_Band.1">#REF!</definedName>
    <definedName name="Company___Tariff_Band___Number_of_customers___Tariff_Band.2">#REF!</definedName>
    <definedName name="Company___Tariff_Band___Number_of_customers___Tariff_Band.3">#REF!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Tax_loss_allowance___nominal">#REF!</definedName>
    <definedName name="Company___Tonnes_of_dry_solid___BR">#REF!</definedName>
    <definedName name="Company___Total_Additional_control_customers_WN">#REF!</definedName>
    <definedName name="Company___Total_Additional_control_customers_WR">#REF!</definedName>
    <definedName name="Company___Total_direct_procurement_from_customers___infrastructure_cost_1___real.ADDN1">#REF!</definedName>
    <definedName name="Company___Total_direct_procurement_from_customers___infrastructure_cost_1___real.ADDN2">#REF!</definedName>
    <definedName name="Company___Total_direct_procurement_from_customers___infrastructure_cost_1___real.BR">#REF!</definedName>
    <definedName name="Company___Total_direct_procurement_from_customers___infrastructure_cost_1___real.WN">#REF!</definedName>
    <definedName name="Company___Total_direct_procurement_from_customers___infrastructure_cost_1___real.WR">#REF!</definedName>
    <definedName name="Company___Total_direct_procurement_from_customers___infrastructure_cost_1___real.WWN">#REF!</definedName>
    <definedName name="Company___Total_direct_procurement_from_customers___infrastructure_cost_2___real.ADDN1">#REF!</definedName>
    <definedName name="Company___Total_direct_procurement_from_customers___infrastructure_cost_2___real.ADDN2">#REF!</definedName>
    <definedName name="Company___Total_direct_procurement_from_customers___infrastructure_cost_2___real.BR">#REF!</definedName>
    <definedName name="Company___Total_direct_procurement_from_customers___infrastructure_cost_2___real.WN">#REF!</definedName>
    <definedName name="Company___Total_direct_procurement_from_customers___infrastructure_cost_2___real.WR">#REF!</definedName>
    <definedName name="Company___Total_direct_procurement_from_customers___infrastructure_cost_2___real.WWN">#REF!</definedName>
    <definedName name="Company___Total_direct_procurement_from_customers___infrastructure_cost_3___real.ADDN1">#REF!</definedName>
    <definedName name="Company___Total_direct_procurement_from_customers___infrastructure_cost_3___real.ADDN2">#REF!</definedName>
    <definedName name="Company___Total_direct_procurement_from_customers___infrastructure_cost_3___real.BR">#REF!</definedName>
    <definedName name="Company___Total_direct_procurement_from_customers___infrastructure_cost_3___real.WN">#REF!</definedName>
    <definedName name="Company___Total_direct_procurement_from_customers___infrastructure_cost_3___real.WR">#REF!</definedName>
    <definedName name="Company___Total_direct_procurement_from_customers___infrastructure_cost_3___real.WWN">#REF!</definedName>
    <definedName name="Company___Total_direct_procurement_from_customers___infrastructure_cost_4___real.ADDN1">#REF!</definedName>
    <definedName name="Company___Total_direct_procurement_from_customers___infrastructure_cost_4___real.ADDN2">#REF!</definedName>
    <definedName name="Company___Total_direct_procurement_from_customers___infrastructure_cost_4___real.BR">#REF!</definedName>
    <definedName name="Company___Total_direct_procurement_from_customers___infrastructure_cost_4___real.WN">#REF!</definedName>
    <definedName name="Company___Total_direct_procurement_from_customers___infrastructure_cost_4___real.WR">#REF!</definedName>
    <definedName name="Company___Total_direct_procurement_from_customers___infrastructure_cost_4___real.WWN">#REF!</definedName>
    <definedName name="Company___Total_direct_procurement_from_customers___infrastructure_cost_5___real.ADDN1">#REF!</definedName>
    <definedName name="Company___Total_direct_procurement_from_customers___infrastructure_cost_5___real.ADDN2">#REF!</definedName>
    <definedName name="Company___Total_direct_procurement_from_customers___infrastructure_cost_5___real.BR">#REF!</definedName>
    <definedName name="Company___Total_direct_procurement_from_customers___infrastructure_cost_5___real.WN">#REF!</definedName>
    <definedName name="Company___Total_direct_procurement_from_customers___infrastructure_cost_5___real.WR">#REF!</definedName>
    <definedName name="Company___Total_direct_procurement_from_customers___infrastructure_cost_5___real.WWN">#REF!</definedName>
    <definedName name="Company___Total_direct_procurement_from_customers___infrastructure_cost_6___real.ADDN1">#REF!</definedName>
    <definedName name="Company___Total_direct_procurement_from_customers___infrastructure_cost_6___real.ADDN2">#REF!</definedName>
    <definedName name="Company___Total_direct_procurement_from_customers___infrastructure_cost_6___real.BR">#REF!</definedName>
    <definedName name="Company___Total_direct_procurement_from_customers___infrastructure_cost_6___real.WN">#REF!</definedName>
    <definedName name="Company___Total_direct_procurement_from_customers___infrastructure_cost_6___real.WR">#REF!</definedName>
    <definedName name="Company___Total_direct_procurement_from_customers___infrastructure_cost_6___real.WWN">#REF!</definedName>
    <definedName name="Company___Total_gross_operational_expenditure___real___including_cost_sharing___real.ADDN1">#REF!</definedName>
    <definedName name="Company___Total_gross_operational_expenditure___real___including_cost_sharing___real.ADDN2">#REF!</definedName>
    <definedName name="Company___Total_gross_operational_expenditure___real___including_cost_sharing___real.BR">#REF!</definedName>
    <definedName name="Company___Total_gross_operational_expenditure___real___including_cost_sharing___real.WN">#REF!</definedName>
    <definedName name="Company___Total_gross_operational_expenditure___real___including_cost_sharing___real.WR">#REF!</definedName>
    <definedName name="Company___Total_gross_operational_expenditure___real___including_cost_sharing___real.WWN">#REF!</definedName>
    <definedName name="Company___Trade_and_other_payables___Retail_other_payables___nominal">#REF!</definedName>
    <definedName name="Company___Trade_and_other_payables___Retail_trade_payables___nominal">#REF!</definedName>
    <definedName name="Company___Trade_and_other_payables___Wholesale_creditors___residential_retail___nominal">#REF!</definedName>
    <definedName name="Company___Unmeasured_charge___business.ADDN1">#REF!</definedName>
    <definedName name="Company___Unmeasured_charge___business.ADDN2">#REF!</definedName>
    <definedName name="Company___Unmeasured_charge___business.BR">#REF!</definedName>
    <definedName name="Company___Unmeasured_charge___business.WN">#REF!</definedName>
    <definedName name="Company___Unmeasured_charge___business.WR">#REF!</definedName>
    <definedName name="Company___Unmeasured_charge___business.WWN">#REF!</definedName>
    <definedName name="Company___Unmeasured_charge___residential.ADDN1">#REF!</definedName>
    <definedName name="Company___Unmeasured_charge___residential.ADDN2">#REF!</definedName>
    <definedName name="Company___Unmeasured_charge___residential.BR">#REF!</definedName>
    <definedName name="Company___Unmeasured_charge___residential.WN">#REF!</definedName>
    <definedName name="Company___Unmeasured_charge___residential.WR">#REF!</definedName>
    <definedName name="Company___Unmeasured_charge___residential.WWN">#REF!</definedName>
    <definedName name="Company___Water_efficiency_funding___real.ADDN1">#REF!</definedName>
    <definedName name="Company___Water_efficiency_funding___real.ADDN2">#REF!</definedName>
    <definedName name="Company___Water_efficiency_funding___real.BR">#REF!</definedName>
    <definedName name="Company___Water_efficiency_funding___real.WN">#REF!</definedName>
    <definedName name="Company___Water_efficiency_funding___real.WR">#REF!</definedName>
    <definedName name="Company___Water_efficiency_funding___real.WWN">#REF!</definedName>
    <definedName name="Company___Wholesale___Trade_creditor_days___control.ADDN1">#REF!</definedName>
    <definedName name="Company___Wholesale___Trade_creditor_days___control.ADDN2">#REF!</definedName>
    <definedName name="Company___Wholesale___Trade_creditor_days___control.BR">#REF!</definedName>
    <definedName name="Company___Wholesale___Trade_creditor_days___control.WN">#REF!</definedName>
    <definedName name="Company___Wholesale___Trade_creditor_days___control.WR">#REF!</definedName>
    <definedName name="Company___Wholesale___Trade_creditor_days___control.WWN">#REF!</definedName>
    <definedName name="Company___Wholesale_and_retail_line_item_split___actual_company_structure___Retained_profits___residential_retail___nominal">#REF!</definedName>
    <definedName name="Company___Wholesale_and_retail_line_item_split___Capex_creditor___business_retail___nominal">#REF!</definedName>
    <definedName name="Company___Wholesale_and_retail_line_item_split___capex_creditors___residential_retail___nominal">#REF!</definedName>
    <definedName name="Company___Wholesale_DB_pension_cash_excess_over_charge___control___real.ADDN1">#REF!</definedName>
    <definedName name="Company___Wholesale_DB_pension_cash_excess_over_charge___control___real.ADDN2">#REF!</definedName>
    <definedName name="Company___Wholesale_DB_pension_cash_excess_over_charge___control___real.BR">#REF!</definedName>
    <definedName name="Company___Wholesale_DB_pension_cash_excess_over_charge___control___real.WN">#REF!</definedName>
    <definedName name="Company___Wholesale_DB_pension_cash_excess_over_charge___control___real.WR">#REF!</definedName>
    <definedName name="Company___Wholesale_DB_pension_cash_excess_over_charge___control___real.WWN">#REF!</definedName>
    <definedName name="Company___Wholesale_fixed_asset_life__post_override____control.ADDN1">#REF!</definedName>
    <definedName name="Company___Wholesale_fixed_asset_life__post_override____control.ADDN2">#REF!</definedName>
    <definedName name="Company___Wholesale_fixed_asset_life__post_override____control.BR">#REF!</definedName>
    <definedName name="Company___Wholesale_fixed_asset_life__post_override____control.WN">#REF!</definedName>
    <definedName name="Company___Wholesale_fixed_asset_life__post_override____control.WR">#REF!</definedName>
    <definedName name="Company___Wholesale_fixed_asset_life__post_override____control.WWN">#REF!</definedName>
    <definedName name="Company___Wholesale_WACC___notional___Cost_of_debt___nominal.ADDN1">#REF!</definedName>
    <definedName name="Company___Wholesale_WACC___notional___Cost_of_debt___nominal.ADDN2">#REF!</definedName>
    <definedName name="Company___Wholesale_WACC___notional___Cost_of_debt___nominal.BR">#REF!</definedName>
    <definedName name="Company___Wholesale_WACC___notional___Cost_of_debt___nominal.WN">#REF!</definedName>
    <definedName name="Company___Wholesale_WACC___notional___Cost_of_debt___nominal.WR">#REF!</definedName>
    <definedName name="Company___Wholesale_WACC___notional___Cost_of_debt___nominal.WWN">#REF!</definedName>
    <definedName name="Company___Wholesale_WACC___notional___Equity___nominal.ADDN1">#REF!</definedName>
    <definedName name="Company___Wholesale_WACC___notional___Equity___nominal.ADDN2">#REF!</definedName>
    <definedName name="Company___Wholesale_WACC___notional___Equity___nominal.BR">#REF!</definedName>
    <definedName name="Company___Wholesale_WACC___notional___Equity___nominal.WN">#REF!</definedName>
    <definedName name="Company___Wholesale_WACC___notional___Equity___nominal.WR">#REF!</definedName>
    <definedName name="Company___Wholesale_WACC___notional___Equity___nominal.WWN">#REF!</definedName>
    <definedName name="Company___Wholesale_WACC___notional___Gearing___nominal.ADDN1">#REF!</definedName>
    <definedName name="Company___Wholesale_WACC___notional___Gearing___nominal.ADDN2">#REF!</definedName>
    <definedName name="Company___Wholesale_WACC___notional___Gearing___nominal.BR">#REF!</definedName>
    <definedName name="Company___Wholesale_WACC___notional___Gearing___nominal.WN">#REF!</definedName>
    <definedName name="Company___Wholesale_WACC___notional___Gearing___nominal.WR">#REF!</definedName>
    <definedName name="Company___Wholesale_WACC___notional___Gearing___nominal.WWN">#REF!</definedName>
    <definedName name="Company___Year_on_year___change___CPI_H___Financial_year_average_indices_year_on_year__">#REF!</definedName>
    <definedName name="Company_exited_the_retail_market_switch">#REF!</definedName>
    <definedName name="Company_is_WoC">#REF!</definedName>
    <definedName name="Constants">#REF!</definedName>
    <definedName name="Contract_year">#REF!</definedName>
    <definedName name="Contributions_from_connection_charges_and_revenue_from_infrastructure_charges___forecast____control___real.ADDN1">#REF!</definedName>
    <definedName name="Contributions_from_connection_charges_and_revenue_from_infrastructure_charges___forecast____control___real.ADDN2">#REF!</definedName>
    <definedName name="Contributions_from_connection_charges_and_revenue_from_infrastructure_charges___forecast____control___real.BR">#REF!</definedName>
    <definedName name="Contributions_from_connection_charges_and_revenue_from_infrastructure_charges___forecast____control___real.WN">#REF!</definedName>
    <definedName name="Contributions_from_connection_charges_and_revenue_from_infrastructure_charges___forecast____control___real.WR">#REF!</definedName>
    <definedName name="Contributions_from_connection_charges_and_revenue_from_infrastructure_charges___forecast____control___real.WWN">#REF!</definedName>
    <definedName name="Control___K___periodic.ADDN1">#REF!</definedName>
    <definedName name="Control___K___periodic.ADDN2">#REF!</definedName>
    <definedName name="Control___K___periodic.BR">#REF!</definedName>
    <definedName name="Control___K___periodic.WN">#REF!</definedName>
    <definedName name="Control___K___periodic.WR">#REF!</definedName>
    <definedName name="Control___K___periodic.WWN">#REF!</definedName>
    <definedName name="Control__growth_calculated_over_5_years_period____K___simple_average.ADDN1">#REF!</definedName>
    <definedName name="Control__growth_calculated_over_5_years_period____K___simple_average.ADDN2">#REF!</definedName>
    <definedName name="Control__growth_calculated_over_5_years_period____K___simple_average.BR">#REF!</definedName>
    <definedName name="Control__growth_calculated_over_5_years_period____K___simple_average.WN">#REF!</definedName>
    <definedName name="Control__growth_calculated_over_5_years_period____K___simple_average.WR">#REF!</definedName>
    <definedName name="Control__growth_calculated_over_5_years_period____K___simple_average.WWN">#REF!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ontrol_level_revenue_requirement_incl._tax_charge___nominal.ADDN1">#REF!</definedName>
    <definedName name="Control_level_revenue_requirement_incl._tax_charge___nominal.ADDN2">#REF!</definedName>
    <definedName name="Control_level_revenue_requirement_incl._tax_charge___nominal.BR">#REF!</definedName>
    <definedName name="Control_level_revenue_requirement_incl._tax_charge___nominal.WN">#REF!</definedName>
    <definedName name="Control_level_revenue_requirement_incl._tax_charge___nominal.WR">#REF!</definedName>
    <definedName name="Control_level_revenue_requirement_incl._tax_charge___nominal.WWN">#REF!</definedName>
    <definedName name="Control_level_tax_due___post_financeability___check">#REF!</definedName>
    <definedName name="Control_level_tax_due___post_financeability___check_overall">#REF!</definedName>
    <definedName name="Control_level_tax_due_check">#REF!</definedName>
    <definedName name="Control_level_tax_due_check_overall">#REF!</definedName>
    <definedName name="Corporation_tax_paid___Business___nominal">#REF!</definedName>
    <definedName name="Corporation_tax_paid___Business___nominal.NEG">#REF!</definedName>
    <definedName name="Corporation_tax_paid___Residential___nominal">#REF!</definedName>
    <definedName name="Corporation_tax_paid___Residential___nominal.NEG">#REF!</definedName>
    <definedName name="Cost_of_equity__used_in_WACC____control___real_CPIH.ADDN1">#REF!</definedName>
    <definedName name="Cost_of_equity__used_in_WACC____control___real_CPIH.ADDN2">#REF!</definedName>
    <definedName name="Cost_of_equity__used_in_WACC____control___real_CPIH.BR">#REF!</definedName>
    <definedName name="Cost_of_equity__used_in_WACC____control___real_CPIH.WN">#REF!</definedName>
    <definedName name="Cost_of_equity__used_in_WACC____control___real_CPIH.WR">#REF!</definedName>
    <definedName name="Cost_of_equity__used_in_WACC____control___real_CPIH.WWN">#REF!</definedName>
    <definedName name="Cost_to_serve_all_Residential_retail_customers___nominal">#REF!</definedName>
    <definedName name="Cost_to_serve_measured_dual_customers___nominal">#REF!</definedName>
    <definedName name="Cost_to_serve_measured_sewerage_customers___nominal">#REF!</definedName>
    <definedName name="Cost_to_serve_measured_water_customers___nominal">#REF!</definedName>
    <definedName name="Cost_to_serve_per_metered_dual_customers___Adjusted___real">#REF!</definedName>
    <definedName name="Cost_to_serve_per_metered_sewerage_customers___Adjusted___real">#REF!</definedName>
    <definedName name="Cost_to_serve_per_metered_water_customers___Adjusted___real">#REF!</definedName>
    <definedName name="Cost_to_serve_per_unmetered_dual_customers___Adjusted___real">#REF!</definedName>
    <definedName name="Cost_to_serve_per_unmetered_sewerage_customers___Adjusted___real">#REF!</definedName>
    <definedName name="Cost_to_serve_per_unmetered_water_customers___Adjusted___real">#REF!</definedName>
    <definedName name="Cost_to_serve_unmeasured_dual_customers___nominal">#REF!</definedName>
    <definedName name="Cost_to_serve_unmeasured_sewerage_customers___nominal">#REF!</definedName>
    <definedName name="Cost_to_serve_unmeasured_water_customers___nominal">#REF!</definedName>
    <definedName name="Costs_associated_with_post_financeability_adjustments___nominal.ADDN1">#REF!</definedName>
    <definedName name="Costs_associated_with_post_financeability_adjustments___nominal.ADDN2">#REF!</definedName>
    <definedName name="Costs_associated_with_post_financeability_adjustments___nominal.BR">#REF!</definedName>
    <definedName name="Costs_associated_with_post_financeability_adjustments___nominal.WN">#REF!</definedName>
    <definedName name="Costs_associated_with_post_financeability_adjustments___nominal.WR">#REF!</definedName>
    <definedName name="Costs_associated_with_post_financeability_adjustments___nominal.WWN">#REF!</definedName>
    <definedName name="Costs_associated_with_post_financeability_adjustments___wholesale___nominal">#REF!</definedName>
    <definedName name="CPI_H___April___index">#REF!</definedName>
    <definedName name="CPI_H___August___index">#REF!</definedName>
    <definedName name="CPI_H___Basket_year___cumulative___increase_from_base_year_basket_value__November_">#REF!</definedName>
    <definedName name="CPI_H___December___index">#REF!</definedName>
    <definedName name="CPI_H___February___index">#REF!</definedName>
    <definedName name="CPI_H___Fin_year_average___inflate_from_base_year_2022_2023_average___CALC">#REF!</definedName>
    <definedName name="CPI_H___Fin_year_average___inflate_from_base_year_2022_23_average">#REF!</definedName>
    <definedName name="CPI_H___Fin_year_average___percentage_increase">#REF!</definedName>
    <definedName name="CPI_H___Financial_year_average___index">#REF!</definedName>
    <definedName name="CPI_H___January___index">#REF!</definedName>
    <definedName name="CPI_H___July___index">#REF!</definedName>
    <definedName name="CPI_H___June___index">#REF!</definedName>
    <definedName name="CPI_H___March___index">#REF!</definedName>
    <definedName name="CPI_H___May___index">#REF!</definedName>
    <definedName name="CPI_H___November___index">#REF!</definedName>
    <definedName name="CPI_H___October___index">#REF!</definedName>
    <definedName name="CPI_H___September__index">#REF!</definedName>
    <definedName name="CPI_H__Base_year__November___indexation_factor___CALC">#REF!</definedName>
    <definedName name="CPI_H__Growth_from_24_25_FYE_to_25_26_FYA">#REF!</definedName>
    <definedName name="CPIH_ILD_adjustments_POS_only___nominal.ADDN1">#REF!</definedName>
    <definedName name="CPIH_ILD_adjustments_POS_only___nominal.ADDN2">#REF!</definedName>
    <definedName name="CPIH_ILD_adjustments_POS_only___nominal.BR">#REF!</definedName>
    <definedName name="CPIH_ILD_adjustments_POS_only___nominal.WN">#REF!</definedName>
    <definedName name="CPIH_ILD_adjustments_POS_only___nominal.WR">#REF!</definedName>
    <definedName name="CPIH_ILD_adjustments_POS_only___nominal.WWN">#REF!</definedName>
    <definedName name="CPIH_ILD_indexation_rate">#REF!</definedName>
    <definedName name="CPIH_Index_linked_debt___nominal.ADDN1">#REF!</definedName>
    <definedName name="CPIH_Index_linked_debt___nominal.ADDN1.BEG">#REF!</definedName>
    <definedName name="CPIH_Index_linked_debt___nominal.ADDN2">#REF!</definedName>
    <definedName name="CPIH_Index_linked_debt___nominal.ADDN2.BEG">#REF!</definedName>
    <definedName name="CPIH_Index_linked_debt___nominal.BR">#REF!</definedName>
    <definedName name="CPIH_Index_linked_debt___nominal.BR.BEG">#REF!</definedName>
    <definedName name="CPIH_Index_linked_debt___nominal.WN">#REF!</definedName>
    <definedName name="CPIH_Index_linked_debt___nominal.WN.BEG">#REF!</definedName>
    <definedName name="CPIH_Index_linked_debt___nominal.WR">#REF!</definedName>
    <definedName name="CPIH_Index_linked_debt___nominal.WR.BEG">#REF!</definedName>
    <definedName name="CPIH_Index_linked_debt___nominal.WWN">#REF!</definedName>
    <definedName name="CPIH_Index_linked_debt___nominal.WWN.BEG">#REF!</definedName>
    <definedName name="CPIH_Index_linked_debt_indexation___nominal.ADDN1">#REF!</definedName>
    <definedName name="CPIH_Index_linked_debt_indexation___nominal.ADDN2">#REF!</definedName>
    <definedName name="CPIH_Index_linked_debt_indexation___nominal.BR">#REF!</definedName>
    <definedName name="CPIH_Index_linked_debt_indexation___nominal.WN">#REF!</definedName>
    <definedName name="CPIH_Index_linked_debt_indexation___nominal.WR">#REF!</definedName>
    <definedName name="CPIH_Index_linked_debt_indexation___nominal.WWN">#REF!</definedName>
    <definedName name="CPIH_Interest_on_Index_linked_loans___control___nominal.ADDN1">#REF!</definedName>
    <definedName name="CPIH_Interest_on_Index_linked_loans___control___nominal.ADDN2">#REF!</definedName>
    <definedName name="CPIH_Interest_on_Index_linked_loans___control___nominal.BR">#REF!</definedName>
    <definedName name="CPIH_Interest_on_Index_linked_loans___control___nominal.WN">#REF!</definedName>
    <definedName name="CPIH_Interest_on_Index_linked_loans___control___nominal.WR">#REF!</definedName>
    <definedName name="CPIH_Interest_on_Index_linked_loans___control___nominal.WWN">#REF!</definedName>
    <definedName name="CPIH_opening_index_linked_debt___nominal.ADDN1">#REF!</definedName>
    <definedName name="CPIH_opening_index_linked_debt___nominal.ADDN2">#REF!</definedName>
    <definedName name="CPIH_opening_index_linked_debt___nominal.BR">#REF!</definedName>
    <definedName name="CPIH_opening_index_linked_debt___nominal.WN">#REF!</definedName>
    <definedName name="CPIH_opening_index_linked_debt___nominal.WR">#REF!</definedName>
    <definedName name="CPIH_opening_index_linked_debt___nominal.WWN">#REF!</definedName>
    <definedName name="Creditor_balance___Business___nominal">#REF!</definedName>
    <definedName name="Creditor_balance___Residential___nominal">#REF!</definedName>
    <definedName name="Creditor_balance___Retail___nominal">#REF!</definedName>
    <definedName name="Current_assets___Appointee___nominal">#REF!</definedName>
    <definedName name="Current_Tax___Retail___nominal">#REF!</definedName>
    <definedName name="Current_Tax___Retail___nominal.NEG">#REF!</definedName>
    <definedName name="Current_tax_charge___Appointee___nominal">#REF!</definedName>
    <definedName name="Current_tax_charge___Appointee___nominal.NEG">#REF!</definedName>
    <definedName name="Current_tax_charge___Business___nominal">#REF!</definedName>
    <definedName name="Current_tax_charge___Business___nominal.NEG">#REF!</definedName>
    <definedName name="Current_tax_charge___Residential___nominal">#REF!</definedName>
    <definedName name="Current_tax_charge___Residential___nominal.NEG">#REF!</definedName>
    <definedName name="Current_tax_liabilities___control___nominal.ADDN1">#REF!</definedName>
    <definedName name="Current_tax_liabilities___control___nominal.ADDN1.BEG">#REF!</definedName>
    <definedName name="Current_tax_liabilities___control___nominal.ADDN2">#REF!</definedName>
    <definedName name="Current_tax_liabilities___control___nominal.ADDN2.BEG">#REF!</definedName>
    <definedName name="Current_tax_liabilities___control___nominal.BR">#REF!</definedName>
    <definedName name="Current_tax_liabilities___control___nominal.BR.BEG">#REF!</definedName>
    <definedName name="Current_tax_liabilities___control___nominal.WN">#REF!</definedName>
    <definedName name="Current_tax_liabilities___control___nominal.WN.BEG">#REF!</definedName>
    <definedName name="Current_tax_liabilities___control___nominal.WR">#REF!</definedName>
    <definedName name="Current_tax_liabilities___control___nominal.WR.BEG">#REF!</definedName>
    <definedName name="Current_tax_liabilities___control___nominal.WWN">#REF!</definedName>
    <definedName name="Current_tax_liabilities___control___nominal.WWN.BEG">#REF!</definedName>
    <definedName name="Current_tax_liabilities___Wholesale___nominal">#REF!</definedName>
    <definedName name="Current_tax_liabilities_balance___Appointee___nominal">#REF!</definedName>
    <definedName name="Current_tax_liabilities_balance___Appointee___nominal.BEG">#REF!</definedName>
    <definedName name="Days_in_a_year">#REF!</definedName>
    <definedName name="Days_in_year">#REF!</definedName>
    <definedName name="DB_pension_cash_contributions___control___nominal.ADDN1">#REF!</definedName>
    <definedName name="DB_pension_cash_contributions___control___nominal.ADDN2">#REF!</definedName>
    <definedName name="DB_pension_cash_contributions___control___nominal.BR">#REF!</definedName>
    <definedName name="DB_pension_cash_contributions___control___nominal.WN">#REF!</definedName>
    <definedName name="DB_pension_cash_contributions___control___nominal.WR">#REF!</definedName>
    <definedName name="DB_pension_cash_contributions___control___nominal.WWN">#REF!</definedName>
    <definedName name="DB_pension_cash_contributions___control___post_financeability___nominal.ADDN1">#REF!</definedName>
    <definedName name="DB_pension_cash_contributions___control___post_financeability___nominal.ADDN2">#REF!</definedName>
    <definedName name="DB_pension_cash_contributions___control___post_financeability___nominal.BR">#REF!</definedName>
    <definedName name="DB_pension_cash_contributions___control___post_financeability___nominal.WN">#REF!</definedName>
    <definedName name="DB_pension_cash_contributions___control___post_financeability___nominal.WR">#REF!</definedName>
    <definedName name="DB_pension_cash_contributions___control___post_financeability___nominal.WWN">#REF!</definedName>
    <definedName name="DB_pension_contributions_in_excess_of_accounting_chagre___post_financeability___control___nominal.ADDN1">#REF!</definedName>
    <definedName name="DB_pension_contributions_in_excess_of_accounting_chagre___post_financeability___control___nominal.ADDN2">#REF!</definedName>
    <definedName name="DB_pension_contributions_in_excess_of_accounting_chagre___post_financeability___control___nominal.BR">#REF!</definedName>
    <definedName name="DB_pension_contributions_in_excess_of_accounting_chagre___post_financeability___control___nominal.WN">#REF!</definedName>
    <definedName name="DB_pension_contributions_in_excess_of_accounting_chagre___post_financeability___control___nominal.WR">#REF!</definedName>
    <definedName name="DB_pension_contributions_in_excess_of_accounting_chagre___post_financeability___control___nominal.WWN">#REF!</definedName>
    <definedName name="DB_pension_contributions_in_excess_of_accounting_charge___control___nominal.ADDN1">#REF!</definedName>
    <definedName name="DB_pension_contributions_in_excess_of_accounting_charge___control___nominal.ADDN2">#REF!</definedName>
    <definedName name="DB_pension_contributions_in_excess_of_accounting_charge___control___nominal.BR">#REF!</definedName>
    <definedName name="DB_pension_contributions_in_excess_of_accounting_charge___control___nominal.WN">#REF!</definedName>
    <definedName name="DB_pension_contributions_in_excess_of_accounting_charge___control___nominal.WR">#REF!</definedName>
    <definedName name="DB_pension_contributions_in_excess_of_accounting_charge___control___nominal.WWN">#REF!</definedName>
    <definedName name="Debt_balance___Appointee___nominal">#REF!</definedName>
    <definedName name="Debtor_balance___Business___nominal">#REF!</definedName>
    <definedName name="Debtor_balance___Business___nominal.BEG">#REF!</definedName>
    <definedName name="Debtor_balance___Residential___nominal">#REF!</definedName>
    <definedName name="Debtor_balance___Residential___nominal.BEG">#REF!</definedName>
    <definedName name="Debtor_balance___Retail___nominal">#REF!</definedName>
    <definedName name="Debtors_other___business___nominal">#REF!</definedName>
    <definedName name="Debtors_other___Residential___nominal">#REF!</definedName>
    <definedName name="Deferred_tax___Wholesale___nominal">#REF!</definedName>
    <definedName name="Deferred_tax___Wholesale___nominal.NEG">#REF!</definedName>
    <definedName name="Deferred_tax_balance___Appointee___nominal">#REF!</definedName>
    <definedName name="Deferred_tax_balance___Appointee___nominal.NEG">#REF!</definedName>
    <definedName name="Deferred_tax_balance___control___nominal.ADDN1">#REF!</definedName>
    <definedName name="Deferred_tax_balance___control___nominal.ADDN1.BEG">#REF!</definedName>
    <definedName name="Deferred_tax_balance___control___nominal.ADDN1.NEG">#REF!</definedName>
    <definedName name="Deferred_tax_balance___control___nominal.ADDN2">#REF!</definedName>
    <definedName name="Deferred_tax_balance___control___nominal.ADDN2.BEG">#REF!</definedName>
    <definedName name="Deferred_tax_balance___control___nominal.ADDN2.NEG">#REF!</definedName>
    <definedName name="Deferred_tax_balance___control___nominal.BR">#REF!</definedName>
    <definedName name="Deferred_tax_balance___control___nominal.BR.BEG">#REF!</definedName>
    <definedName name="Deferred_tax_balance___control___nominal.BR.NEG">#REF!</definedName>
    <definedName name="Deferred_tax_balance___control___nominal.WN">#REF!</definedName>
    <definedName name="Deferred_tax_balance___control___nominal.WN.BEG">#REF!</definedName>
    <definedName name="Deferred_tax_balance___control___nominal.WN.NEG">#REF!</definedName>
    <definedName name="Deferred_tax_balance___control___nominal.WR">#REF!</definedName>
    <definedName name="Deferred_tax_balance___control___nominal.WR.BEG">#REF!</definedName>
    <definedName name="Deferred_tax_balance___control___nominal.WR.NEG">#REF!</definedName>
    <definedName name="Deferred_tax_balance___control___nominal.WWN">#REF!</definedName>
    <definedName name="Deferred_tax_balance___control___nominal.WWN.BEG">#REF!</definedName>
    <definedName name="Deferred_tax_balance___control___nominal.WWN.NEG">#REF!</definedName>
    <definedName name="Deferred_tax_balance___post_financeability___control___nominal.ADDN1">#REF!</definedName>
    <definedName name="Deferred_tax_balance___post_financeability___control___nominal.ADDN1.BEG">#REF!</definedName>
    <definedName name="Deferred_tax_balance___post_financeability___control___nominal.ADDN2">#REF!</definedName>
    <definedName name="Deferred_tax_balance___post_financeability___control___nominal.ADDN2.BEG">#REF!</definedName>
    <definedName name="Deferred_tax_balance___post_financeability___control___nominal.BR">#REF!</definedName>
    <definedName name="Deferred_tax_balance___post_financeability___control___nominal.BR.BEG">#REF!</definedName>
    <definedName name="Deferred_tax_balance___post_financeability___control___nominal.WN">#REF!</definedName>
    <definedName name="Deferred_tax_balance___post_financeability___control___nominal.WN.BEG">#REF!</definedName>
    <definedName name="Deferred_tax_balance___post_financeability___control___nominal.WR">#REF!</definedName>
    <definedName name="Deferred_tax_balance___post_financeability___control___nominal.WR.BEG">#REF!</definedName>
    <definedName name="Deferred_tax_balance___post_financeability___control___nominal.WWN">#REF!</definedName>
    <definedName name="Deferred_tax_balance___post_financeability___control___nominal.WWN.BEG">#REF!</definedName>
    <definedName name="Deferred_tax_from_change_in_tax_rate.ADDN1">#REF!</definedName>
    <definedName name="Deferred_tax_from_change_in_tax_rate.ADDN2">#REF!</definedName>
    <definedName name="Deferred_tax_from_change_in_tax_rate.BR">#REF!</definedName>
    <definedName name="Deferred_tax_from_change_in_tax_rate.WN">#REF!</definedName>
    <definedName name="Deferred_tax_from_change_in_tax_rate.WR">#REF!</definedName>
    <definedName name="Deferred_tax_from_change_in_tax_rate.WWN">#REF!</definedName>
    <definedName name="Deferred_tax_from_change_in_tax_rate___post_financeability___nominal.ADDN1">#REF!</definedName>
    <definedName name="Deferred_tax_from_change_in_tax_rate___post_financeability___nominal.ADDN2">#REF!</definedName>
    <definedName name="Deferred_tax_from_change_in_tax_rate___post_financeability___nominal.BR">#REF!</definedName>
    <definedName name="Deferred_tax_from_change_in_tax_rate___post_financeability___nominal.WN">#REF!</definedName>
    <definedName name="Deferred_tax_from_change_in_tax_rate___post_financeability___nominal.WR">#REF!</definedName>
    <definedName name="Deferred_tax_from_change_in_tax_rate___post_financeability___nominal.WWN">#REF!</definedName>
    <definedName name="Deferred_tax_from_temporary_difference.ADDN1">#REF!</definedName>
    <definedName name="Deferred_tax_from_temporary_difference.ADDN2">#REF!</definedName>
    <definedName name="Deferred_tax_from_temporary_difference.BR">#REF!</definedName>
    <definedName name="Deferred_tax_from_temporary_difference.WN">#REF!</definedName>
    <definedName name="Deferred_tax_from_temporary_difference.WR">#REF!</definedName>
    <definedName name="Deferred_tax_from_temporary_difference.WWN">#REF!</definedName>
    <definedName name="Deferred_tax_from_temporary_difference___post_financeability___nominal.ADDN1">#REF!</definedName>
    <definedName name="Deferred_tax_from_temporary_difference___post_financeability___nominal.ADDN2">#REF!</definedName>
    <definedName name="Deferred_tax_from_temporary_difference___post_financeability___nominal.BR">#REF!</definedName>
    <definedName name="Deferred_tax_from_temporary_difference___post_financeability___nominal.WN">#REF!</definedName>
    <definedName name="Deferred_tax_from_temporary_difference___post_financeability___nominal.WR">#REF!</definedName>
    <definedName name="Deferred_tax_from_temporary_difference___post_financeability___nominal.WWN">#REF!</definedName>
    <definedName name="Depreciation___Appointee___nominal">#REF!</definedName>
    <definedName name="Depreciation___Appointee___nominal.NEG">#REF!</definedName>
    <definedName name="Disallowable_expenditure___Change_in_general_provisions___wholesale___nominal">#REF!</definedName>
    <definedName name="Discounted_2020_25_RCV_closing_balance___nominal.ADDN1">#REF!</definedName>
    <definedName name="Discounted_2020_25_RCV_closing_balance___nominal.ADDN2">#REF!</definedName>
    <definedName name="Discounted_2020_25_RCV_closing_balance___nominal.BR">#REF!</definedName>
    <definedName name="Discounted_2020_25_RCV_closing_balance___nominal.WN">#REF!</definedName>
    <definedName name="Discounted_2020_25_RCV_closing_balance___nominal.WR">#REF!</definedName>
    <definedName name="Discounted_2020_25_RCV_closing_balance___nominal.WWN">#REF!</definedName>
    <definedName name="Discounted_average_of_2020_25_RCV___nominal.ADDN1">#REF!</definedName>
    <definedName name="Discounted_average_of_2020_25_RCV___nominal.ADDN2">#REF!</definedName>
    <definedName name="Discounted_average_of_2020_25_RCV___nominal.BR">#REF!</definedName>
    <definedName name="Discounted_average_of_2020_25_RCV___nominal.WN">#REF!</definedName>
    <definedName name="Discounted_average_of_2020_25_RCV___nominal.WR">#REF!</definedName>
    <definedName name="Discounted_average_of_2020_25_RCV___nominal.WWN">#REF!</definedName>
    <definedName name="Discounted_average_of_Post_2025_RCV___nominal.ADDN1">#REF!</definedName>
    <definedName name="Discounted_average_of_Post_2025_RCV___nominal.ADDN2">#REF!</definedName>
    <definedName name="Discounted_average_of_Post_2025_RCV___nominal.BR">#REF!</definedName>
    <definedName name="Discounted_average_of_Post_2025_RCV___nominal.WN">#REF!</definedName>
    <definedName name="Discounted_average_of_Post_2025_RCV___nominal.WR">#REF!</definedName>
    <definedName name="Discounted_average_of_Post_2025_RCV___nominal.WWN">#REF!</definedName>
    <definedName name="Discounted_average_of_Pre_2020_RCV___nominal.ADDN1">#REF!</definedName>
    <definedName name="Discounted_average_of_Pre_2020_RCV___nominal.ADDN2">#REF!</definedName>
    <definedName name="Discounted_average_of_Pre_2020_RCV___nominal.BR">#REF!</definedName>
    <definedName name="Discounted_average_of_Pre_2020_RCV___nominal.WN">#REF!</definedName>
    <definedName name="Discounted_average_of_Pre_2020_RCV___nominal.WR">#REF!</definedName>
    <definedName name="Discounted_average_of_Pre_2020_RCV___nominal.WWN">#REF!</definedName>
    <definedName name="Discounted_Post_2025_RCV_closing_balance___nominal.ADDN1">#REF!</definedName>
    <definedName name="Discounted_Post_2025_RCV_closing_balance___nominal.ADDN2">#REF!</definedName>
    <definedName name="Discounted_Post_2025_RCV_closing_balance___nominal.BR">#REF!</definedName>
    <definedName name="Discounted_Post_2025_RCV_closing_balance___nominal.WN">#REF!</definedName>
    <definedName name="Discounted_Post_2025_RCV_closing_balance___nominal.WR">#REF!</definedName>
    <definedName name="Discounted_Post_2025_RCV_closing_balance___nominal.WWN">#REF!</definedName>
    <definedName name="Discounted_Pre_2020_RCV_closing_balance___nominal.ADDN1">#REF!</definedName>
    <definedName name="Discounted_Pre_2020_RCV_closing_balance___nominal.ADDN2">#REF!</definedName>
    <definedName name="Discounted_Pre_2020_RCV_closing_balance___nominal.BR">#REF!</definedName>
    <definedName name="Discounted_Pre_2020_RCV_closing_balance___nominal.WN">#REF!</definedName>
    <definedName name="Discounted_Pre_2020_RCV_closing_balance___nominal.WR">#REF!</definedName>
    <definedName name="Discounted_Pre_2020_RCV_closing_balance___nominal.WWN">#REF!</definedName>
    <definedName name="Discounted_revenue___real">#REF!</definedName>
    <definedName name="Discounted_TDS">#REF!</definedName>
    <definedName name="Dividend___Appointee___nominal">#REF!</definedName>
    <definedName name="Dividend___Appointee___nominal.NEG">#REF!</definedName>
    <definedName name="Dividend___Appointee___real">#REF!</definedName>
    <definedName name="Dividend___Wholesale___nominal">#REF!</definedName>
    <definedName name="Dividend___Wholesale___nominal.NEG">#REF!</definedName>
    <definedName name="Dividend___Wholesale___real">#REF!</definedName>
    <definedName name="Dividend_cashflow_balance___control___nominal.ADDN1">#REF!</definedName>
    <definedName name="Dividend_cashflow_balance___control___nominal.ADDN1.BEG">#REF!</definedName>
    <definedName name="Dividend_cashflow_balance___control___nominal.ADDN2">#REF!</definedName>
    <definedName name="Dividend_cashflow_balance___control___nominal.ADDN2.BEG">#REF!</definedName>
    <definedName name="Dividend_cashflow_balance___control___nominal.BR">#REF!</definedName>
    <definedName name="Dividend_cashflow_balance___control___nominal.BR.BEG">#REF!</definedName>
    <definedName name="Dividend_cashflow_balance___control___nominal.WN">#REF!</definedName>
    <definedName name="Dividend_cashflow_balance___control___nominal.WN.BEG">#REF!</definedName>
    <definedName name="Dividend_cashflow_balance___control___nominal.WR">#REF!</definedName>
    <definedName name="Dividend_cashflow_balance___control___nominal.WR.BEG">#REF!</definedName>
    <definedName name="Dividend_cashflow_balance___control___nominal.WWN">#REF!</definedName>
    <definedName name="Dividend_cashflow_balance___control___nominal.WWN.BEG">#REF!</definedName>
    <definedName name="Dividend_cover___Appointee">#REF!</definedName>
    <definedName name="Dividend_cover___Appointee___Post_Fin_adj___Appointee">#REF!</definedName>
    <definedName name="Dividend_creditor_balance___Appointee___nominal">#REF!</definedName>
    <definedName name="Dividend_creditor_balance___Appointee___nominal.BEG">#REF!</definedName>
    <definedName name="Dividend_creditor_balance___Business___nominal">#REF!</definedName>
    <definedName name="Dividend_creditor_balance___Business___nominal.BEG">#REF!</definedName>
    <definedName name="Dividend_creditor_balance___Residential___nominal">#REF!</definedName>
    <definedName name="Dividend_creditor_balance___Residential___nominal.BEG">#REF!</definedName>
    <definedName name="Dividend_creditor_balance___Retail___nominal">#REF!</definedName>
    <definedName name="Dividend_creditors_balance___control___nominal.ADDN1">#REF!</definedName>
    <definedName name="Dividend_creditors_balance___control___nominal.ADDN1.BEG">#REF!</definedName>
    <definedName name="Dividend_creditors_balance___control___nominal.ADDN2">#REF!</definedName>
    <definedName name="Dividend_creditors_balance___control___nominal.ADDN2.BEG">#REF!</definedName>
    <definedName name="Dividend_creditors_balance___control___nominal.BR">#REF!</definedName>
    <definedName name="Dividend_creditors_balance___control___nominal.BR.BEG">#REF!</definedName>
    <definedName name="Dividend_creditors_balance___control___nominal.WN">#REF!</definedName>
    <definedName name="Dividend_creditors_balance___control___nominal.WN.BEG">#REF!</definedName>
    <definedName name="Dividend_creditors_balance___control___nominal.WR">#REF!</definedName>
    <definedName name="Dividend_creditors_balance___control___nominal.WR.BEG">#REF!</definedName>
    <definedName name="Dividend_creditors_balance___control___nominal.WWN">#REF!</definedName>
    <definedName name="Dividend_creditors_balance___control___nominal.WWN.BEG">#REF!</definedName>
    <definedName name="Dividend_creditors_balance___Wholesale___nominal">#REF!</definedName>
    <definedName name="Dividend_interest___control___nominal.ADDN1">#REF!</definedName>
    <definedName name="Dividend_interest___control___nominal.ADDN2">#REF!</definedName>
    <definedName name="Dividend_interest___control___nominal.BR">#REF!</definedName>
    <definedName name="Dividend_interest___control___nominal.WN">#REF!</definedName>
    <definedName name="Dividend_interest___control___nominal.WR">#REF!</definedName>
    <definedName name="Dividend_interest___control___nominal.WWN">#REF!</definedName>
    <definedName name="Dividend_paid___Appointee___nominal">#REF!</definedName>
    <definedName name="Dividend_paid___Appointee___nominal.NEG">#REF!</definedName>
    <definedName name="Dividend_paid___Business___nominal">#REF!</definedName>
    <definedName name="Dividend_paid___Business___nominal.NEG">#REF!</definedName>
    <definedName name="Dividend_paid___Residential___nominal">#REF!</definedName>
    <definedName name="Dividend_paid___Residential___nominal.NEG">#REF!</definedName>
    <definedName name="Dividend_yield___Appointee">#REF!</definedName>
    <definedName name="Dividends___Retail___nominal">#REF!</definedName>
    <definedName name="Dividends___Retail___nominal.NEG">#REF!</definedName>
    <definedName name="Dividends_due___Business___nominal">#REF!</definedName>
    <definedName name="Dividends_due___Business___nominal.NEG">#REF!</definedName>
    <definedName name="Dividends_due___Residential___nominal">#REF!</definedName>
    <definedName name="Dividends_due___Residential___nominal.NEG">#REF!</definedName>
    <definedName name="Dividends_equal_100____check">#REF!</definedName>
    <definedName name="Dividends_equal_100____check_overall">#REF!</definedName>
    <definedName name="Earnings_after_tax__EAT____Business___nominal">#REF!</definedName>
    <definedName name="Earnings_after_tax__EAT____control___nominal.ADDN1">#REF!</definedName>
    <definedName name="Earnings_after_tax__EAT____control___nominal.ADDN2">#REF!</definedName>
    <definedName name="Earnings_after_tax__EAT____control___nominal.BR">#REF!</definedName>
    <definedName name="Earnings_after_tax__EAT____control___nominal.WN">#REF!</definedName>
    <definedName name="Earnings_after_tax__EAT____control___nominal.WR">#REF!</definedName>
    <definedName name="Earnings_after_tax__EAT____control___nominal.WWN">#REF!</definedName>
    <definedName name="Earnings_after_tax__EAT____Residential___nominal">#REF!</definedName>
    <definedName name="Earnings_after_tax__EAT____Retail___nominal">#REF!</definedName>
    <definedName name="Earnings_after_tax__EAT____wholesale___nominal">#REF!</definedName>
    <definedName name="Earnings_available_for_dividends___business___nominal">#REF!</definedName>
    <definedName name="Earnings_available_for_dividends___Residential___nominal">#REF!</definedName>
    <definedName name="Earnings_before_interest_and_tax__EBIT____Business___nominal">#REF!</definedName>
    <definedName name="Earnings_before_interest_and_tax__EBIT____control___nominal.ADDN1">#REF!</definedName>
    <definedName name="Earnings_before_interest_and_tax__EBIT____control___nominal.ADDN2">#REF!</definedName>
    <definedName name="Earnings_before_interest_and_tax__EBIT____control___nominal.BR">#REF!</definedName>
    <definedName name="Earnings_before_interest_and_tax__EBIT____control___nominal.WN">#REF!</definedName>
    <definedName name="Earnings_before_interest_and_tax__EBIT____control___nominal.WR">#REF!</definedName>
    <definedName name="Earnings_before_interest_and_tax__EBIT____control___nominal.WWN">#REF!</definedName>
    <definedName name="Earnings_before_interest_and_tax__EBIT____Residential___nominal">#REF!</definedName>
    <definedName name="Earnings_before_interest_and_tax__EBIT____Retail___nominal">#REF!</definedName>
    <definedName name="Earnings_before_interest_and_tax__EBIT____wholesale">#REF!</definedName>
    <definedName name="Earnings_before_tax___Business___nominal">#REF!</definedName>
    <definedName name="Earnings_before_tax__EBT____Business___nominal">#REF!</definedName>
    <definedName name="Earnings_before_tax__EBT____control___nominal.ADDN1">#REF!</definedName>
    <definedName name="Earnings_before_tax__EBT____control___nominal.ADDN2">#REF!</definedName>
    <definedName name="Earnings_before_tax__EBT____control___nominal.BR">#REF!</definedName>
    <definedName name="Earnings_before_tax__EBT____control___nominal.WN">#REF!</definedName>
    <definedName name="Earnings_before_tax__EBT____control___nominal.WR">#REF!</definedName>
    <definedName name="Earnings_before_tax__EBT____control___nominal.WWN">#REF!</definedName>
    <definedName name="earnings_before_tax__EBT____Residential___nominal">#REF!</definedName>
    <definedName name="Earnings_before_tax__EBT____Retail___nominal">#REF!</definedName>
    <definedName name="Earnings_before_tax__EBT____Wholesale___nominal">#REF!</definedName>
    <definedName name="EBIT_less_current_tax_charge___Appointee___nominal">#REF!</definedName>
    <definedName name="EBIT_less_current_tax_charge___control___nominal.ADDN1">#REF!</definedName>
    <definedName name="EBIT_less_current_tax_charge___control___nominal.ADDN2">#REF!</definedName>
    <definedName name="EBIT_less_current_tax_charge___control___nominal.BR">#REF!</definedName>
    <definedName name="EBIT_less_current_tax_charge___control___nominal.WN">#REF!</definedName>
    <definedName name="EBIT_less_current_tax_charge___control___nominal.WR">#REF!</definedName>
    <definedName name="EBIT_less_current_tax_charge___control___nominal.WWN">#REF!</definedName>
    <definedName name="EBIT_less_current_tax_charge__building_blocks_method____Appointee___nominal">#REF!</definedName>
    <definedName name="EBIT_less_current_tax_charge__building_blocks_method____Wholesale___nominal">#REF!</definedName>
    <definedName name="EBITDA___Appointee___nominal">#REF!</definedName>
    <definedName name="EBITDA___Business___nominal">#REF!</definedName>
    <definedName name="EBITDA___control___nominal.ADDN1">#REF!</definedName>
    <definedName name="EBITDA___control___nominal.ADDN2">#REF!</definedName>
    <definedName name="EBITDA___control___nominal.BR">#REF!</definedName>
    <definedName name="EBITDA___control___nominal.WN">#REF!</definedName>
    <definedName name="EBITDA___control___nominal.WR">#REF!</definedName>
    <definedName name="EBITDA___control___nominal.WWN">#REF!</definedName>
    <definedName name="EBITDA___Finstat_Wholesale___nominal">#REF!</definedName>
    <definedName name="EBITDA___Residential___nominal">#REF!</definedName>
    <definedName name="EBITDA___Retail___nominal">#REF!</definedName>
    <definedName name="Effective_Tax_Rate.ADDN1">#REF!</definedName>
    <definedName name="Effective_Tax_Rate.ADDN2">#REF!</definedName>
    <definedName name="Effective_Tax_Rate.BR">#REF!</definedName>
    <definedName name="Effective_Tax_Rate.WN">#REF!</definedName>
    <definedName name="Effective_Tax_Rate.WR">#REF!</definedName>
    <definedName name="Effective_Tax_Rate.WWN">#REF!</definedName>
    <definedName name="End_of_AMP_period_flag">#REF!</definedName>
    <definedName name="End_of_AMP_period_flag_date">#REF!</definedName>
    <definedName name="Equity_dividends_paid___control___nominal.ADDN1">#REF!</definedName>
    <definedName name="Equity_dividends_paid___control___nominal.ADDN1.NEG">#REF!</definedName>
    <definedName name="Equity_dividends_paid___control___nominal.ADDN2">#REF!</definedName>
    <definedName name="Equity_dividends_paid___control___nominal.ADDN2.NEG">#REF!</definedName>
    <definedName name="Equity_dividends_paid___control___nominal.BR">#REF!</definedName>
    <definedName name="Equity_dividends_paid___control___nominal.BR.NEG">#REF!</definedName>
    <definedName name="Equity_dividends_paid___control___nominal.WN">#REF!</definedName>
    <definedName name="Equity_dividends_paid___control___nominal.WN.NEG">#REF!</definedName>
    <definedName name="Equity_dividends_paid___control___nominal.WR">#REF!</definedName>
    <definedName name="Equity_dividends_paid___control___nominal.WR.NEG">#REF!</definedName>
    <definedName name="Equity_dividends_paid___control___nominal.WWN">#REF!</definedName>
    <definedName name="Equity_dividends_paid___control___nominal.WWN.NEG">#REF!</definedName>
    <definedName name="Equity_dividends_paid___Retail___nominal">#REF!</definedName>
    <definedName name="Equity_dividends_paid___Retail___nominal.NEG">#REF!</definedName>
    <definedName name="Excess_fast_money___Appointee___nominal">#REF!</definedName>
    <definedName name="Excess_fast_money___control___nominal.ADDN1">#REF!</definedName>
    <definedName name="Excess_fast_money___control___nominal.ADDN2">#REF!</definedName>
    <definedName name="Excess_fast_money___control___nominal.BR">#REF!</definedName>
    <definedName name="Excess_fast_money___control___nominal.WN">#REF!</definedName>
    <definedName name="Excess_fast_money___control___nominal.WR">#REF!</definedName>
    <definedName name="Excess_fast_money___control___nominal.WWN">#REF!</definedName>
    <definedName name="Exited_company_balance_sheet_check">#REF!</definedName>
    <definedName name="Exited_company_balance_sheet_check_overall">#REF!</definedName>
    <definedName name="Exited_company_by_period">#REF!</definedName>
    <definedName name="Exited_Company_Residential_apportionment_CALC">#REF!</definedName>
    <definedName name="Expensed_capital_allowance___new_capital_expenditure___control___nominal.ADDN1">#REF!</definedName>
    <definedName name="Expensed_capital_allowance___new_capital_expenditure___control___nominal.ADDN2">#REF!</definedName>
    <definedName name="Expensed_capital_allowance___new_capital_expenditure___control___nominal.BR">#REF!</definedName>
    <definedName name="Expensed_capital_allowance___new_capital_expenditure___control___nominal.WN">#REF!</definedName>
    <definedName name="Expensed_capital_allowance___new_capital_expenditure___control___nominal.WR">#REF!</definedName>
    <definedName name="Expensed_capital_allowance___new_capital_expenditure___control___nominal.WWN">#REF!</definedName>
    <definedName name="FFO_less_dividends_declared___Appointee___nominal">#REF!</definedName>
    <definedName name="Final_allowed_revenue__deflated_using_Nov_Nov_CPI_H______control___real.ADDN1">#REF!</definedName>
    <definedName name="Final_allowed_revenue__deflated_using_Nov_Nov_CPI_H______control___real.ADDN2">#REF!</definedName>
    <definedName name="Final_allowed_revenue__deflated_using_Nov_Nov_CPI_H______control___real.BR">#REF!</definedName>
    <definedName name="Final_allowed_revenue__deflated_using_Nov_Nov_CPI_H______control___real.WN">#REF!</definedName>
    <definedName name="Final_allowed_revenue__deflated_using_Nov_Nov_CPI_H______control___real.WR">#REF!</definedName>
    <definedName name="Final_allowed_revenue__deflated_using_Nov_Nov_CPI_H______control___real.WWN">#REF!</definedName>
    <definedName name="Final_allowed_revenue_percentage__deflated_using_Nov_Nov_CPI_H______control.ADDN1">#REF!</definedName>
    <definedName name="Final_allowed_revenue_percentage__deflated_using_Nov_Nov_CPI_H______control.ADDN2">#REF!</definedName>
    <definedName name="Final_allowed_revenue_percentage__deflated_using_Nov_Nov_CPI_H______control.BR">#REF!</definedName>
    <definedName name="Final_allowed_revenue_percentage__deflated_using_Nov_Nov_CPI_H______control.WN">#REF!</definedName>
    <definedName name="Final_allowed_revenue_percentage__deflated_using_Nov_Nov_CPI_H______control.WR">#REF!</definedName>
    <definedName name="Final_allowed_revenue_percentage__deflated_using_Nov_Nov_CPI_H______control.WWN">#REF!</definedName>
    <definedName name="Finance_lease_depreciation___Wholesale___nominal">#REF!</definedName>
    <definedName name="Financial_year_end_month">#REF!</definedName>
    <definedName name="FinStat___BS___Appointee___check">#REF!</definedName>
    <definedName name="FinStat___BS___Appointee___check_overall">#REF!</definedName>
    <definedName name="FinStat___BS___Control___check.ADDN1">#REF!</definedName>
    <definedName name="FinStat___BS___Control___check.ADDN2">#REF!</definedName>
    <definedName name="FinStat___BS___Control___check.BR">#REF!</definedName>
    <definedName name="FinStat___BS___Control___check.WN">#REF!</definedName>
    <definedName name="FinStat___BS___Control___check.WR">#REF!</definedName>
    <definedName name="FinStat___BS___Control___check.WWN">#REF!</definedName>
    <definedName name="FinStat___BS___Control___check_overall.ADDN1">#REF!</definedName>
    <definedName name="FinStat___BS___Control___check_overall.ADDN2">#REF!</definedName>
    <definedName name="FinStat___BS___Control___check_overall.BR">#REF!</definedName>
    <definedName name="FinStat___BS___Control___check_overall.WN">#REF!</definedName>
    <definedName name="FinStat___BS___Control___check_overall.WR">#REF!</definedName>
    <definedName name="FinStat___BS___Control___check_overall.WWN">#REF!</definedName>
    <definedName name="FinStat___BS___Retail___check">#REF!</definedName>
    <definedName name="FinStat___BS___Retail___check_overall">#REF!</definedName>
    <definedName name="FinStat___BS___Retail_Business___check">#REF!</definedName>
    <definedName name="FinStat___BS___Retail_Business___check_overall">#REF!</definedName>
    <definedName name="FinStat___BS___Retail_Residential___check">#REF!</definedName>
    <definedName name="FinStat___BS___Retail_Residential___check_overall">#REF!</definedName>
    <definedName name="FinStat___BS___Wholesale___check">#REF!</definedName>
    <definedName name="FinStat___BS___Wholesale___check_overall">#REF!</definedName>
    <definedName name="FinStat___BS_NCA_not_negative___Appointee___check">#REF!</definedName>
    <definedName name="FinStat___BS_NCA_not_negative___Appointee___check_overall">#REF!</definedName>
    <definedName name="FinStat___BS_NCA_not_negative___Control___check.ADDN1">#REF!</definedName>
    <definedName name="FinStat___BS_NCA_not_negative___Control___check.ADDN2">#REF!</definedName>
    <definedName name="FinStat___BS_NCA_not_negative___Control___check.BR">#REF!</definedName>
    <definedName name="FinStat___BS_NCA_not_negative___Control___check.WN">#REF!</definedName>
    <definedName name="FinStat___BS_NCA_not_negative___Control___check.WR">#REF!</definedName>
    <definedName name="FinStat___BS_NCA_not_negative___Control___check.WWN">#REF!</definedName>
    <definedName name="FinStat___BS_NCA_not_negative___Control___check_overall.ADDN1">#REF!</definedName>
    <definedName name="FinStat___BS_NCA_not_negative___Control___check_overall.ADDN2">#REF!</definedName>
    <definedName name="FinStat___BS_NCA_not_negative___Control___check_overall.BR">#REF!</definedName>
    <definedName name="FinStat___BS_NCA_not_negative___Control___check_overall.WN">#REF!</definedName>
    <definedName name="FinStat___BS_NCA_not_negative___Control___check_overall.WR">#REF!</definedName>
    <definedName name="FinStat___BS_NCA_not_negative___Control___check_overall.WWN">#REF!</definedName>
    <definedName name="FinStat___BS_Total_assets_not_negative___Retail_Business___check">#REF!</definedName>
    <definedName name="FinStat___BS_Total_assets_not_negative___Retail_Business___check_overall">#REF!</definedName>
    <definedName name="FinStat___BS_Total_assets_not_negative___Retail_Residential___check">#REF!</definedName>
    <definedName name="FinStat___BS_Total_assets_not_negative___Retail_Residential___check_overall">#REF!</definedName>
    <definedName name="FinStat___CF___Appointee___check">#REF!</definedName>
    <definedName name="FinStat___CF___Appointee___check_overall">#REF!</definedName>
    <definedName name="FinStat___CF___Control___check.ADDN1">#REF!</definedName>
    <definedName name="FinStat___CF___Control___check.ADDN2">#REF!</definedName>
    <definedName name="FinStat___CF___Control___check.BR">#REF!</definedName>
    <definedName name="FinStat___CF___Control___check.WN">#REF!</definedName>
    <definedName name="FinStat___CF___Control___check.WR">#REF!</definedName>
    <definedName name="FinStat___CF___Control___check.WWN">#REF!</definedName>
    <definedName name="FinStat___CF___Control___check_overall.ADDN1">#REF!</definedName>
    <definedName name="FinStat___CF___Control___check_overall.ADDN2">#REF!</definedName>
    <definedName name="FinStat___CF___Control___check_overall.BR">#REF!</definedName>
    <definedName name="FinStat___CF___Control___check_overall.WN">#REF!</definedName>
    <definedName name="FinStat___CF___Control___check_overall.WR">#REF!</definedName>
    <definedName name="FinStat___CF___Control___check_overall.WWN">#REF!</definedName>
    <definedName name="FinStat___CF___Retail___check">#REF!</definedName>
    <definedName name="FinStat___CF___Retail___check_overall">#REF!</definedName>
    <definedName name="FinStat___CF___Retail_Business___check">#REF!</definedName>
    <definedName name="FinStat___CF___Retail_Business___check_overall">#REF!</definedName>
    <definedName name="FinStat___CF___Retail_Residential___check">#REF!</definedName>
    <definedName name="FinStat___CF___Retail_Residential___check_overall">#REF!</definedName>
    <definedName name="FinStat___CF___Wholesale___check">#REF!</definedName>
    <definedName name="FinStat___CF___Wholesale___check_overall">#REF!</definedName>
    <definedName name="FinStat___PL___Appointee___check">#REF!</definedName>
    <definedName name="FinStat___PL___Appointee___check_overall">#REF!</definedName>
    <definedName name="FinStat___PL___Control___check.ADDN1">#REF!</definedName>
    <definedName name="FinStat___PL___Control___check.ADDN2">#REF!</definedName>
    <definedName name="FinStat___PL___Control___check.BR">#REF!</definedName>
    <definedName name="FinStat___PL___Control___check.WN">#REF!</definedName>
    <definedName name="FinStat___PL___Control___check.WR">#REF!</definedName>
    <definedName name="FinStat___PL___Control___check.WWN">#REF!</definedName>
    <definedName name="FinStat___PL___Control___check_overall.ADDN1">#REF!</definedName>
    <definedName name="FinStat___PL___Control___check_overall.ADDN2">#REF!</definedName>
    <definedName name="FinStat___PL___Control___check_overall.BR">#REF!</definedName>
    <definedName name="FinStat___PL___Control___check_overall.WN">#REF!</definedName>
    <definedName name="FinStat___PL___Control___check_overall.WR">#REF!</definedName>
    <definedName name="FinStat___PL___Control___check_overall.WWN">#REF!</definedName>
    <definedName name="FinStat___PL___Retail___check">#REF!</definedName>
    <definedName name="FinStat___PL___Retail___check_overall">#REF!</definedName>
    <definedName name="FinStat___PL___Retail_Business___check">#REF!</definedName>
    <definedName name="FinStat___PL___Retail_Business___check_overall">#REF!</definedName>
    <definedName name="FinStat___PL___Retail_Residential___check">#REF!</definedName>
    <definedName name="FinStat___PL___Retail_Residential___check_overall">#REF!</definedName>
    <definedName name="FinStat___PL___Wholesale___check">#REF!</definedName>
    <definedName name="FinStat___PL___Wholesale___check_overall">#REF!</definedName>
    <definedName name="First_post_forecast_period_flag">#REF!</definedName>
    <definedName name="FirstRow">#REF!</definedName>
    <definedName name="FirstTime">#REF!</definedName>
    <definedName name="Fixed_asset_balance___Business___nominal">#REF!</definedName>
    <definedName name="Fixed_asset_balance___Business___nominal.BEG">#REF!</definedName>
    <definedName name="Fixed_asset_balance___Residential___nominal">#REF!</definedName>
    <definedName name="Fixed_asset_balance___Residential___nominal.BEG">#REF!</definedName>
    <definedName name="Fixed_asset_balance___Wholesale___nominal">#REF!</definedName>
    <definedName name="Fixed_asset_depreciation___Wholesale___nominal">#REF!</definedName>
    <definedName name="Fixed_asset_ongoing_capex___Wholesale___nominal">#REF!</definedName>
    <definedName name="Fixed_asset_ongoing_capex___Wholesale___nominal.NEG">#REF!</definedName>
    <definedName name="Fixed_Assets_balance___Appointee___nominal">#REF!</definedName>
    <definedName name="Fixed_rate_debt___nominal.ADDN1">#REF!</definedName>
    <definedName name="Fixed_rate_debt___nominal.ADDN1.BEG">#REF!</definedName>
    <definedName name="Fixed_rate_debt___nominal.ADDN2">#REF!</definedName>
    <definedName name="Fixed_rate_debt___nominal.ADDN2.BEG">#REF!</definedName>
    <definedName name="Fixed_rate_debt___nominal.BR">#REF!</definedName>
    <definedName name="Fixed_rate_debt___nominal.BR.BEG">#REF!</definedName>
    <definedName name="Fixed_rate_debt___nominal.WN">#REF!</definedName>
    <definedName name="Fixed_rate_debt___nominal.WN.BEG">#REF!</definedName>
    <definedName name="Fixed_rate_debt___nominal.WR">#REF!</definedName>
    <definedName name="Fixed_rate_debt___nominal.WR.BEG">#REF!</definedName>
    <definedName name="Fixed_rate_debt___nominal.WWN">#REF!</definedName>
    <definedName name="Fixed_rate_debt___nominal.WWN.BEG">#REF!</definedName>
    <definedName name="Fixed_rate_debt_adjustments___nominal.ADDN1">#REF!</definedName>
    <definedName name="Fixed_rate_debt_adjustments___nominal.ADDN2">#REF!</definedName>
    <definedName name="Fixed_rate_debt_adjustments___nominal.BR">#REF!</definedName>
    <definedName name="Fixed_rate_debt_adjustments___nominal.WN">#REF!</definedName>
    <definedName name="Fixed_rate_debt_adjustments___nominal.WR">#REF!</definedName>
    <definedName name="Fixed_rate_debt_adjustments___nominal.WWN">#REF!</definedName>
    <definedName name="Forecast_duration">#REF!</definedName>
    <definedName name="Forecast_end_period_flag">#REF!</definedName>
    <definedName name="Forecast_end_period_flag_date">#REF!</definedName>
    <definedName name="Forecast_period_flag">#REF!</definedName>
    <definedName name="Forecast_period_flag_total">#REF!</definedName>
    <definedName name="Forecast_start_date__first_day_of_financial_year_">#REF!</definedName>
    <definedName name="Forecast_start_period_flag">#REF!</definedName>
    <definedName name="Funds_from_operations___Appointee___nominal">#REF!</definedName>
    <definedName name="Funds_from_operations___control___nominal.ADDN1">#REF!</definedName>
    <definedName name="Funds_from_operations___control___nominal.ADDN2">#REF!</definedName>
    <definedName name="Funds_from_operations___control___nominal.BR">#REF!</definedName>
    <definedName name="Funds_from_operations___control___nominal.WN">#REF!</definedName>
    <definedName name="Funds_from_operations___control___nominal.WR">#REF!</definedName>
    <definedName name="Funds_from_operations___control___nominal.WWN">#REF!</definedName>
    <definedName name="Funds_from_operations___net_debt___Post_Fin_adj___Appointee">#REF!</definedName>
    <definedName name="Funds_from_operations___net_debt__Alternative____Appointee">#REF!</definedName>
    <definedName name="Funds_from_operations___net_debt__Alternative____Control.ADDN1">#REF!</definedName>
    <definedName name="Funds_from_operations___net_debt__Alternative____Control.ADDN2">#REF!</definedName>
    <definedName name="Funds_from_operations___net_debt__Alternative____Control.BR">#REF!</definedName>
    <definedName name="Funds_from_operations___net_debt__Alternative____Control.WN">#REF!</definedName>
    <definedName name="Funds_from_operations___net_debt__Alternative____Control.WR">#REF!</definedName>
    <definedName name="Funds_from_operations___net_debt__Alternative____Control.WWN">#REF!</definedName>
    <definedName name="Funds_from_operations___net_debt__Alternative____weighted_average___Appointee">#REF!</definedName>
    <definedName name="Funds_from_operations___net_debt__Ofwat____Appointee">#REF!</definedName>
    <definedName name="Funds_from_operations___net_debt__Ofwat____Control.ADDN1">#REF!</definedName>
    <definedName name="Funds_from_operations___net_debt__Ofwat____Control.ADDN2">#REF!</definedName>
    <definedName name="Funds_from_operations___net_debt__Ofwat____Control.BR">#REF!</definedName>
    <definedName name="Funds_from_operations___net_debt__Ofwat____Control.WN">#REF!</definedName>
    <definedName name="Funds_from_operations___net_debt__Ofwat____Control.WR">#REF!</definedName>
    <definedName name="Funds_from_operations___net_debt__Ofwat____Control.WWN">#REF!</definedName>
    <definedName name="Funds_from_operations___net_debt__Ofwat____Post_Fin_adj___Appointee">#REF!</definedName>
    <definedName name="Funds_from_operations___net_debt__Ofwat____weighted_average___Appointee">#REF!</definedName>
    <definedName name="Funds_from_operations___pre_interest___Appointee___nominal">#REF!</definedName>
    <definedName name="Funds_from_operations___pre_interest___less_RCV_run_off_and_excess_fast_money_and_IRE___Appointee___nominal">#REF!</definedName>
    <definedName name="Funds_from_operations___pre_interest___less_RCV_run_off_and_IRE_totex_adj___Appointee___nominal">#REF!</definedName>
    <definedName name="Funds_from_operations_pre_interest___control___nominal.ADDN1">#REF!</definedName>
    <definedName name="Funds_from_operations_pre_interest___control___nominal.ADDN2">#REF!</definedName>
    <definedName name="Funds_from_operations_pre_interest___control___nominal.BR">#REF!</definedName>
    <definedName name="Funds_from_operations_pre_interest___control___nominal.WN">#REF!</definedName>
    <definedName name="Funds_from_operations_pre_interest___control___nominal.WR">#REF!</definedName>
    <definedName name="Funds_from_operations_pre_interest___control___nominal.WWN">#REF!</definedName>
    <definedName name="Gearing___Appointee">#REF!</definedName>
    <definedName name="Gearing___Control.ADDN1">#REF!</definedName>
    <definedName name="Gearing___Control.ADDN2">#REF!</definedName>
    <definedName name="Gearing___Control.BR">#REF!</definedName>
    <definedName name="Gearing___Control.WN">#REF!</definedName>
    <definedName name="Gearing___Control.WR">#REF!</definedName>
    <definedName name="Gearing___Control.WWN">#REF!</definedName>
    <definedName name="Gearing___Post_Fin_adj___Appointee">#REF!</definedName>
    <definedName name="Gearing___weighted_average___Appointee">#REF!</definedName>
    <definedName name="Gearing___Wholesale">#REF!</definedName>
    <definedName name="Gearing_over_100____check">#REF!</definedName>
    <definedName name="Gearing_over_100____check_overall">#REF!</definedName>
    <definedName name="Grants_and_contributions_price_control___real___ADDN1">#REF!</definedName>
    <definedName name="Grants_and_contributions_price_control___real___ADDN2">#REF!</definedName>
    <definedName name="Grants_and_contributions_price_control___real___BR">#REF!</definedName>
    <definedName name="Grants_and_contributions_price_control___real___WN">#REF!</definedName>
    <definedName name="Grants_and_contributions_price_control___real___WR">#REF!</definedName>
    <definedName name="Grants_and_contributions_price_control___real___WWN">#REF!</definedName>
    <definedName name="Grants_and_contributions_taxable_on_receipt__and_its_amortisation___nominal.ADDN1">#REF!</definedName>
    <definedName name="Grants_and_contributions_taxable_on_receipt__and_its_amortisation___nominal.ADDN2">#REF!</definedName>
    <definedName name="Grants_and_contributions_taxable_on_receipt__and_its_amortisation___nominal.BR">#REF!</definedName>
    <definedName name="Grants_and_contributions_taxable_on_receipt__and_its_amortisation___nominal.WN">#REF!</definedName>
    <definedName name="Grants_and_contributions_taxable_on_receipt__and_its_amortisation___nominal.WR">#REF!</definedName>
    <definedName name="Grants_and_contributions_taxable_on_receipt__and_its_amortisation___nominal.WWN">#REF!</definedName>
    <definedName name="Grants_and_contributions_taxable_on_receipt__and_its_amortisation___Post_financeability___control___nominal.ADDN1">#REF!</definedName>
    <definedName name="Grants_and_contributions_taxable_on_receipt__and_its_amortisation___Post_financeability___control___nominal.ADDN2">#REF!</definedName>
    <definedName name="Grants_and_contributions_taxable_on_receipt__and_its_amortisation___Post_financeability___control___nominal.BR">#REF!</definedName>
    <definedName name="Grants_and_contributions_taxable_on_receipt__and_its_amortisation___Post_financeability___control___nominal.WN">#REF!</definedName>
    <definedName name="Grants_and_contributions_taxable_on_receipt__and_its_amortisation___Post_financeability___control___nominal.WR">#REF!</definedName>
    <definedName name="Grants_and_contributions_taxable_on_receipt__and_its_amortisation___Post_financeability___control___nominal.WWN">#REF!</definedName>
    <definedName name="Grants_and_contributions_taxable_on_receipt__and_its_amortisation___Wholesale___nominal">#REF!</definedName>
    <definedName name="Gross_capital_expenditure___nominal.ADDN1">#REF!</definedName>
    <definedName name="Gross_capital_expenditure___nominal.ADDN2">#REF!</definedName>
    <definedName name="Gross_capital_expenditure___nominal.BR">#REF!</definedName>
    <definedName name="Gross_capital_expenditure___nominal.WN">#REF!</definedName>
    <definedName name="Gross_capital_expenditure___nominal.WR">#REF!</definedName>
    <definedName name="Gross_capital_expenditure___nominal.WWN">#REF!</definedName>
    <definedName name="Gross_Operating_expenditure___nominal.ADDN1">#REF!</definedName>
    <definedName name="Gross_Operating_expenditure___nominal.ADDN2">#REF!</definedName>
    <definedName name="Gross_Operating_expenditure___nominal.BR">#REF!</definedName>
    <definedName name="Gross_Operating_expenditure___nominal.WN">#REF!</definedName>
    <definedName name="Gross_Operating_expenditure___nominal.WR">#REF!</definedName>
    <definedName name="Gross_Operating_expenditure___nominal.WWN">#REF!</definedName>
    <definedName name="Headroom___Business___nominal">#REF!</definedName>
    <definedName name="Headroom___Residential___nominal">#REF!</definedName>
    <definedName name="Households_connected___bill_module">#REF!</definedName>
    <definedName name="Households_connected_for_single_service___Bill_module">#REF!</definedName>
    <definedName name="Households_connected_for_water_and_sewerage____bill_module">#REF!</definedName>
    <definedName name="ILD_check__.ADDN1">#REF!</definedName>
    <definedName name="ILD_check__.ADDN2">#REF!</definedName>
    <definedName name="ILD_check__.BR">#REF!</definedName>
    <definedName name="ILD_check__.WN">#REF!</definedName>
    <definedName name="ILD_check__.WR">#REF!</definedName>
    <definedName name="ILD_check__.WWN">#REF!</definedName>
    <definedName name="Impact_of_re_profiling_of_allowed_revenue___nominal.ADDN1">#REF!</definedName>
    <definedName name="Impact_of_re_profiling_of_allowed_revenue___nominal.ADDN2">#REF!</definedName>
    <definedName name="Impact_of_re_profiling_of_allowed_revenue___nominal.BR">#REF!</definedName>
    <definedName name="Impact_of_re_profiling_of_allowed_revenue___nominal.WN">#REF!</definedName>
    <definedName name="Impact_of_re_profiling_of_allowed_revenue___nominal.WR">#REF!</definedName>
    <definedName name="Impact_of_re_profiling_of_allowed_revenue___nominal.WWN">#REF!</definedName>
    <definedName name="Impact_of_re_profiling_of_allowed_revenue___real.ADDN1">#REF!</definedName>
    <definedName name="Impact_of_re_profiling_of_allowed_revenue___real.ADDN2">#REF!</definedName>
    <definedName name="Impact_of_re_profiling_of_allowed_revenue___real.BR">#REF!</definedName>
    <definedName name="Impact_of_re_profiling_of_allowed_revenue___real.WN">#REF!</definedName>
    <definedName name="Impact_of_re_profiling_of_allowed_revenue___real.WR">#REF!</definedName>
    <definedName name="Impact_of_re_profiling_of_allowed_revenue___real.WWN">#REF!</definedName>
    <definedName name="Include_accumulated_depreciation_in_financial_model">#REF!</definedName>
    <definedName name="Increase____decrease__in_cash___Appointee___nominal">#REF!</definedName>
    <definedName name="Index_linked_debt_indexation___Appointee___nominal">#REF!</definedName>
    <definedName name="Index_linked_debt_indexation___Appointee___nominal.NEG">#REF!</definedName>
    <definedName name="Index_linked_debt_indexation___wholesale___nominal">#REF!</definedName>
    <definedName name="Index_linked_debt_indexation___wholesale___nominal_POS">#REF!</definedName>
    <definedName name="Indexation_on_2020_25_RCV___nominal.ADDN1">#REF!</definedName>
    <definedName name="Indexation_on_2020_25_RCV___nominal.ADDN2">#REF!</definedName>
    <definedName name="Indexation_on_2020_25_RCV___nominal.BR">#REF!</definedName>
    <definedName name="Indexation_on_2020_25_RCV___nominal.WN">#REF!</definedName>
    <definedName name="Indexation_on_2020_25_RCV___nominal.WR">#REF!</definedName>
    <definedName name="Indexation_on_2020_25_RCV___nominal.WWN">#REF!</definedName>
    <definedName name="Indexation_on_Post_2025_RCV___nominal.ADDN1">#REF!</definedName>
    <definedName name="Indexation_on_Post_2025_RCV___nominal.ADDN2">#REF!</definedName>
    <definedName name="Indexation_on_Post_2025_RCV___nominal.BR">#REF!</definedName>
    <definedName name="Indexation_on_Post_2025_RCV___nominal.WN">#REF!</definedName>
    <definedName name="Indexation_on_Post_2025_RCV___nominal.WR">#REF!</definedName>
    <definedName name="Indexation_on_Post_2025_RCV___nominal.WWN">#REF!</definedName>
    <definedName name="Indexation_on_Pre_2020_RCV___nominal.ADDN1">#REF!</definedName>
    <definedName name="Indexation_on_Pre_2020_RCV___nominal.ADDN2">#REF!</definedName>
    <definedName name="Indexation_on_Pre_2020_RCV___nominal.BR">#REF!</definedName>
    <definedName name="Indexation_on_Pre_2020_RCV___nominal.WN">#REF!</definedName>
    <definedName name="Indexation_on_Pre_2020_RCV___nominal.WR">#REF!</definedName>
    <definedName name="Indexation_on_Pre_2020_RCV___nominal.WWN">#REF!</definedName>
    <definedName name="Indexation_on_RCV___nominal.ADDN1">#REF!</definedName>
    <definedName name="Indexation_on_RCV___nominal.ADDN2">#REF!</definedName>
    <definedName name="Indexation_on_RCV___nominal.BR">#REF!</definedName>
    <definedName name="Indexation_on_RCV___nominal.WN">#REF!</definedName>
    <definedName name="Indexation_on_RCV___nominal.WR">#REF!</definedName>
    <definedName name="Indexation_on_RCV___nominal.WWN">#REF!</definedName>
    <definedName name="Indexation_on_RCV___Wholesale___nominal">#REF!</definedName>
    <definedName name="Innovation___Water_efficiency_funding___real.ADDN1">#REF!</definedName>
    <definedName name="Innovation___Water_efficiency_funding___real.ADDN2">#REF!</definedName>
    <definedName name="Innovation___Water_efficiency_funding___real.BR">#REF!</definedName>
    <definedName name="Innovation___Water_efficiency_funding___real.WN">#REF!</definedName>
    <definedName name="Innovation___Water_efficiency_funding___real.WR">#REF!</definedName>
    <definedName name="Innovation___Water_efficiency_funding___real.WWN">#REF!</definedName>
    <definedName name="Intangible_asset_and_investments_balance___control___nominal.ADDN1">#REF!</definedName>
    <definedName name="Intangible_asset_and_investments_balance___control___nominal.ADDN1.BEG">#REF!</definedName>
    <definedName name="Intangible_asset_and_investments_balance___control___nominal.ADDN2">#REF!</definedName>
    <definedName name="Intangible_asset_and_investments_balance___control___nominal.ADDN2.BEG">#REF!</definedName>
    <definedName name="Intangible_asset_and_investments_balance___control___nominal.BR">#REF!</definedName>
    <definedName name="Intangible_asset_and_investments_balance___control___nominal.BR.BEG">#REF!</definedName>
    <definedName name="Intangible_asset_and_investments_balance___control___nominal.WN">#REF!</definedName>
    <definedName name="Intangible_asset_and_investments_balance___control___nominal.WN.BEG">#REF!</definedName>
    <definedName name="Intangible_asset_and_investments_balance___control___nominal.WR">#REF!</definedName>
    <definedName name="Intangible_asset_and_investments_balance___control___nominal.WR.BEG">#REF!</definedName>
    <definedName name="Intangible_asset_and_investments_balance___control___nominal.WWN">#REF!</definedName>
    <definedName name="Intangible_asset_and_investments_balance___control___nominal.WWN.BEG">#REF!</definedName>
    <definedName name="Intangible_asset_and_investments_balance___Wholesale___nominal">#REF!</definedName>
    <definedName name="Intangible_assets___investments_balance___Appointee___nominal">#REF!</definedName>
    <definedName name="Interest_associated_with_post_financeability_revenue___nominal.ADDN1">#REF!</definedName>
    <definedName name="Interest_associated_with_post_financeability_revenue___nominal.ADDN2">#REF!</definedName>
    <definedName name="Interest_associated_with_post_financeability_revenue___nominal.BR">#REF!</definedName>
    <definedName name="Interest_associated_with_post_financeability_revenue___nominal.WN">#REF!</definedName>
    <definedName name="Interest_associated_with_post_financeability_revenue___nominal.WR">#REF!</definedName>
    <definedName name="Interest_associated_with_post_financeability_revenue___nominal.WWN">#REF!</definedName>
    <definedName name="Interest_associated_with_post_financeability_tax_revenue___nominal.ADDN1">#REF!</definedName>
    <definedName name="Interest_associated_with_post_financeability_tax_revenue___nominal.ADDN2">#REF!</definedName>
    <definedName name="Interest_associated_with_post_financeability_tax_revenue___nominal.BR">#REF!</definedName>
    <definedName name="Interest_associated_with_post_financeability_tax_revenue___nominal.WN">#REF!</definedName>
    <definedName name="Interest_associated_with_post_financeability_tax_revenue___nominal.WR">#REF!</definedName>
    <definedName name="Interest_associated_with_post_financeability_tax_revenue___nominal.WWN">#REF!</definedName>
    <definedName name="Interest_associated_with_tax_opening_balance___nominal.ADDN1">#REF!</definedName>
    <definedName name="Interest_associated_with_tax_opening_balance___nominal.ADDN2">#REF!</definedName>
    <definedName name="Interest_associated_with_tax_opening_balance___nominal.BR">#REF!</definedName>
    <definedName name="Interest_associated_with_tax_opening_balance___nominal.WN">#REF!</definedName>
    <definedName name="Interest_associated_with_tax_opening_balance___nominal.WR">#REF!</definedName>
    <definedName name="Interest_associated_with_tax_opening_balance___nominal.WWN">#REF!</definedName>
    <definedName name="Interest_calculation_adjustment_for_mid_year_cashflows">#REF!</definedName>
    <definedName name="Interest_for_change_in_gearing___control___nominal.ADDN1">#REF!</definedName>
    <definedName name="Interest_for_change_in_gearing___control___nominal.ADDN2">#REF!</definedName>
    <definedName name="Interest_for_change_in_gearing___control___nominal.BR">#REF!</definedName>
    <definedName name="Interest_for_change_in_gearing___control___nominal.WN">#REF!</definedName>
    <definedName name="Interest_for_change_in_gearing___control___nominal.WR">#REF!</definedName>
    <definedName name="Interest_for_change_in_gearing___control___nominal.WWN">#REF!</definedName>
    <definedName name="Interest_income___expense__excl._indexation_of_index_linked_loans___Appointee___nominal">#REF!</definedName>
    <definedName name="Interest_income___expense__excl._indexation_of_index_linked_loans___Appointee___POS___nominal">#REF!</definedName>
    <definedName name="Interest_income___expense__excl._indexation_of_index_linked_loans___control___nominal.ADDN1">#REF!</definedName>
    <definedName name="Interest_income___expense__excl._indexation_of_index_linked_loans___control___nominal.ADDN2">#REF!</definedName>
    <definedName name="Interest_income___expense__excl._indexation_of_index_linked_loans___control___nominal.BR">#REF!</definedName>
    <definedName name="Interest_income___expense__excl._indexation_of_index_linked_loans___control___nominal.WN">#REF!</definedName>
    <definedName name="Interest_income___expense__excl._indexation_of_index_linked_loans___control___nominal.WR">#REF!</definedName>
    <definedName name="Interest_income___expense__excl._indexation_of_index_linked_loans___control___nominal.WWN">#REF!</definedName>
    <definedName name="Interest_income___expense__excl._indexation_of_index_linked_loans___control___POS___nominal.ADDN1">#REF!</definedName>
    <definedName name="Interest_income___expense__excl._indexation_of_index_linked_loans___control___POS___nominal.ADDN2">#REF!</definedName>
    <definedName name="Interest_income___expense__excl._indexation_of_index_linked_loans___control___POS___nominal.BR">#REF!</definedName>
    <definedName name="Interest_income___expense__excl._indexation_of_index_linked_loans___control___POS___nominal.WN">#REF!</definedName>
    <definedName name="Interest_income___expense__excl._indexation_of_index_linked_loans___control___POS___nominal.WR">#REF!</definedName>
    <definedName name="Interest_income___expense__excl._indexation_of_index_linked_loans___control___POS___nominal.WWN">#REF!</definedName>
    <definedName name="Interest_income___expense__excl._indexation_of_index_linked_loans___Retail___nominal">#REF!</definedName>
    <definedName name="Interest_income___expense__excl._indexation_of_index_linked_loans___wholesale">#REF!</definedName>
    <definedName name="Interest_income___expense__excl._indexation_of_index_linked_loans___Wholesale___nominal">#REF!</definedName>
    <definedName name="Interest_on_allowed_revenue_from_tax_charge___control___nominal.ADDN1">#REF!</definedName>
    <definedName name="Interest_on_allowed_revenue_from_tax_charge___control___nominal.ADDN2">#REF!</definedName>
    <definedName name="Interest_on_allowed_revenue_from_tax_charge___control___nominal.BR">#REF!</definedName>
    <definedName name="Interest_on_allowed_revenue_from_tax_charge___control___nominal.WN">#REF!</definedName>
    <definedName name="Interest_on_allowed_revenue_from_tax_charge___control___nominal.WR">#REF!</definedName>
    <definedName name="Interest_on_allowed_revenue_from_tax_charge___control___nominal.WWN">#REF!</definedName>
    <definedName name="Interest_on_cash_bf_and_cash_movement___control___nominal.ADDN1">#REF!</definedName>
    <definedName name="Interest_on_cash_bf_and_cash_movement___control___nominal.ADDN2">#REF!</definedName>
    <definedName name="Interest_on_cash_bf_and_cash_movement___control___nominal.BR">#REF!</definedName>
    <definedName name="Interest_on_cash_bf_and_cash_movement___control___nominal.WN">#REF!</definedName>
    <definedName name="Interest_on_cash_bf_and_cash_movement___control___nominal.WR">#REF!</definedName>
    <definedName name="Interest_on_cash_bf_and_cash_movement___control___nominal.WWN">#REF!</definedName>
    <definedName name="Interest_on_cash_bf_and_cash_movement___wholesale___nominal">#REF!</definedName>
    <definedName name="Interest_on_cash_bf_and_cash_movement_from_change_in_net_debt___control___nominal.ADDN1">#REF!</definedName>
    <definedName name="Interest_on_cash_bf_and_cash_movement_from_change_in_net_debt___control___nominal.ADDN2">#REF!</definedName>
    <definedName name="Interest_on_cash_bf_and_cash_movement_from_change_in_net_debt___control___nominal.BR">#REF!</definedName>
    <definedName name="Interest_on_cash_bf_and_cash_movement_from_change_in_net_debt___control___nominal.WN">#REF!</definedName>
    <definedName name="Interest_on_cash_bf_and_cash_movement_from_change_in_net_debt___control___nominal.WR">#REF!</definedName>
    <definedName name="Interest_on_cash_bf_and_cash_movement_from_change_in_net_debt___control___nominal.WWN">#REF!</definedName>
    <definedName name="Interest_on_cash_bf_and_cash_movement_from_dividend_effect___control___nominal.ADDN1">#REF!</definedName>
    <definedName name="Interest_on_cash_bf_and_cash_movement_from_dividend_effect___control___nominal.ADDN2">#REF!</definedName>
    <definedName name="Interest_on_cash_bf_and_cash_movement_from_dividend_effect___control___nominal.BR">#REF!</definedName>
    <definedName name="Interest_on_cash_bf_and_cash_movement_from_dividend_effect___control___nominal.WN">#REF!</definedName>
    <definedName name="Interest_on_cash_bf_and_cash_movement_from_dividend_effect___control___nominal.WR">#REF!</definedName>
    <definedName name="Interest_on_cash_bf_and_cash_movement_from_dividend_effect___control___nominal.WWN">#REF!</definedName>
    <definedName name="Interest_on_cash_bf_and_cash_movement_from_tax_effect___wholesale___nominal.ADDN1">#REF!</definedName>
    <definedName name="Interest_on_cash_bf_and_cash_movement_from_tax_effect___wholesale___nominal.ADDN2">#REF!</definedName>
    <definedName name="Interest_on_cash_bf_and_cash_movement_from_tax_effect___wholesale___nominal.BR">#REF!</definedName>
    <definedName name="Interest_on_cash_bf_and_cash_movement_from_tax_effect___wholesale___nominal.WN">#REF!</definedName>
    <definedName name="Interest_on_cash_bf_and_cash_movement_from_tax_effect___wholesale___nominal.WR">#REF!</definedName>
    <definedName name="Interest_on_cash_bf_and_cash_movement_from_tax_effect___wholesale___nominal.WWN">#REF!</definedName>
    <definedName name="Interest_on_cash_bf_and_cash_movement_from_tax_effect___wholesale___nominal___POS.ADDN1">#REF!</definedName>
    <definedName name="Interest_on_cash_bf_and_cash_movement_from_tax_effect___wholesale___nominal___POS.ADDN2">#REF!</definedName>
    <definedName name="Interest_on_cash_bf_and_cash_movement_from_tax_effect___wholesale___nominal___POS.BR">#REF!</definedName>
    <definedName name="Interest_on_cash_bf_and_cash_movement_from_tax_effect___wholesale___nominal___POS.WN">#REF!</definedName>
    <definedName name="Interest_on_cash_bf_and_cash_movement_from_tax_effect___wholesale___nominal___POS.WR">#REF!</definedName>
    <definedName name="Interest_on_cash_bf_and_cash_movement_from_tax_effect___wholesale___nominal___POS.WWN">#REF!</definedName>
    <definedName name="Interest_on_change_in_net_debt___control___nominal.ADDN1">#REF!</definedName>
    <definedName name="Interest_on_change_in_net_debt___control___nominal.ADDN2">#REF!</definedName>
    <definedName name="Interest_on_change_in_net_debt___control___nominal.BR">#REF!</definedName>
    <definedName name="Interest_on_change_in_net_debt___control___nominal.WN">#REF!</definedName>
    <definedName name="Interest_on_change_in_net_debt___control___nominal.WR">#REF!</definedName>
    <definedName name="Interest_on_change_in_net_debt___control___nominal.WWN">#REF!</definedName>
    <definedName name="Interest_on_change_in_net_debt_cash_balance___control___nominal.ADDN1">#REF!</definedName>
    <definedName name="Interest_on_change_in_net_debt_cash_balance___control___nominal.ADDN1.BEG">#REF!</definedName>
    <definedName name="Interest_on_change_in_net_debt_cash_balance___control___nominal.ADDN2">#REF!</definedName>
    <definedName name="Interest_on_change_in_net_debt_cash_balance___control___nominal.ADDN2.BEG">#REF!</definedName>
    <definedName name="Interest_on_change_in_net_debt_cash_balance___control___nominal.BR">#REF!</definedName>
    <definedName name="Interest_on_change_in_net_debt_cash_balance___control___nominal.BR.BEG">#REF!</definedName>
    <definedName name="Interest_on_change_in_net_debt_cash_balance___control___nominal.WN">#REF!</definedName>
    <definedName name="Interest_on_change_in_net_debt_cash_balance___control___nominal.WN.BEG">#REF!</definedName>
    <definedName name="Interest_on_change_in_net_debt_cash_balance___control___nominal.WR">#REF!</definedName>
    <definedName name="Interest_on_change_in_net_debt_cash_balance___control___nominal.WR.BEG">#REF!</definedName>
    <definedName name="Interest_on_change_in_net_debt_cash_balance___control___nominal.WWN">#REF!</definedName>
    <definedName name="Interest_on_change_in_net_debt_cash_balance___control___nominal.WWN.BEG">#REF!</definedName>
    <definedName name="Interest_on_fixed_rate_loans___control___nominal.ADDN1">#REF!</definedName>
    <definedName name="Interest_on_fixed_rate_loans___control___nominal.ADDN2">#REF!</definedName>
    <definedName name="Interest_on_fixed_rate_loans___control___nominal.BR">#REF!</definedName>
    <definedName name="Interest_on_fixed_rate_loans___control___nominal.WN">#REF!</definedName>
    <definedName name="Interest_on_fixed_rate_loans___control___nominal.WR">#REF!</definedName>
    <definedName name="Interest_on_fixed_rate_loans___control___nominal.WWN">#REF!</definedName>
    <definedName name="Interest_on_interim_dividend_from_growth_method__control___nominal.ADDN1">#REF!</definedName>
    <definedName name="Interest_on_interim_dividend_from_growth_method__control___nominal.ADDN2">#REF!</definedName>
    <definedName name="Interest_on_interim_dividend_from_growth_method__control___nominal.BR">#REF!</definedName>
    <definedName name="Interest_on_interim_dividend_from_growth_method__control___nominal.WN">#REF!</definedName>
    <definedName name="Interest_on_interim_dividend_from_growth_method__control___nominal.WR">#REF!</definedName>
    <definedName name="Interest_on_interim_dividend_from_growth_method__control___nominal.WWN">#REF!</definedName>
    <definedName name="Interest_rate___tax_charge_flag.ADDN1">#REF!</definedName>
    <definedName name="Interest_rate___tax_charge_flag.ADDN2">#REF!</definedName>
    <definedName name="Interest_rate___tax_charge_flag.BR">#REF!</definedName>
    <definedName name="Interest_rate___tax_charge_flag.WN">#REF!</definedName>
    <definedName name="Interest_rate___tax_charge_flag.WR">#REF!</definedName>
    <definedName name="Interest_rate___tax_charge_flag.WWN">#REF!</definedName>
    <definedName name="Interest_received__cost___for_Receivables_and_Retail_Service_Opex____Business___nominal">#REF!</definedName>
    <definedName name="Interest_received__cost___for_Receivables_and_Retail_Service_Opex____Residential___nominal">#REF!</definedName>
    <definedName name="Interim_dividend_paid___control___nominal.ADDN1">#REF!</definedName>
    <definedName name="Interim_dividend_paid___control___nominal.ADDN2">#REF!</definedName>
    <definedName name="Interim_dividend_paid___control___nominal.BR">#REF!</definedName>
    <definedName name="Interim_dividend_paid___control___nominal.WN">#REF!</definedName>
    <definedName name="Interim_dividend_paid___control___nominal.WR">#REF!</definedName>
    <definedName name="Interim_dividend_paid___control___nominal.WWN">#REF!</definedName>
    <definedName name="Inventories_balance___Appointee___nominal">#REF!</definedName>
    <definedName name="Inventories_balance___Appointee___nominal.BEG">#REF!</definedName>
    <definedName name="Inventories_balance___Wholesale___nominal">#REF!</definedName>
    <definedName name="Investment_in_other_non_current_assets___Appointee___nominal">#REF!</definedName>
    <definedName name="IRE_totex_adjustment_for_ACICR__Ofwat____Appointee___real">#REF!</definedName>
    <definedName name="IRE_totex_adjustment_for_ACICR__Ofwat____nominal">#REF!</definedName>
    <definedName name="Joint_Retail_income___real">#REF!</definedName>
    <definedName name="Label">#REF!</definedName>
    <definedName name="Last_pre_forecast_period_flag">#REF!</definedName>
    <definedName name="Last_pre_forecast_period_flag_date">#REF!</definedName>
    <definedName name="Liabilities___Appointee___nominal">#REF!</definedName>
    <definedName name="Margin_value__tariff_band___nominal.1">#REF!</definedName>
    <definedName name="Margin_value__tariff_band___nominal.2">#REF!</definedName>
    <definedName name="Margin_value__tariff_band___nominal.3">#REF!</definedName>
    <definedName name="Measured_apportioned_revenue___business___nominal.ADDN1">#REF!</definedName>
    <definedName name="Measured_apportioned_revenue___business___nominal.ADDN2">#REF!</definedName>
    <definedName name="Measured_apportioned_revenue___business___nominal.BR">#REF!</definedName>
    <definedName name="Measured_apportioned_revenue___business___nominal.WN">#REF!</definedName>
    <definedName name="Measured_apportioned_revenue___business___nominal.WR">#REF!</definedName>
    <definedName name="Measured_apportioned_revenue___business___nominal.WWN">#REF!</definedName>
    <definedName name="Measured_apportioned_revenue___business___nominal_total">#REF!</definedName>
    <definedName name="Measured_apportioned_revenue___residential___nominal.ADDN1">#REF!</definedName>
    <definedName name="Measured_apportioned_revenue___residential___nominal.ADDN2">#REF!</definedName>
    <definedName name="Measured_apportioned_revenue___residential___nominal.BR">#REF!</definedName>
    <definedName name="Measured_apportioned_revenue___residential___nominal.WN">#REF!</definedName>
    <definedName name="Measured_apportioned_revenue___residential___nominal.WR">#REF!</definedName>
    <definedName name="Measured_apportioned_revenue___residential___nominal.WWN">#REF!</definedName>
    <definedName name="Measured_apportioned_revenue___residential___nominal_total">#REF!</definedName>
    <definedName name="Measured_dual_service_customer_service_revenue_inc_DPC_margin___post_financeability___real">#REF!</definedName>
    <definedName name="Measured_dual_service_customer_service_revenue_inc_DPC_margin___real">#REF!</definedName>
    <definedName name="Measured_income_accrual_balance___Business___nominal">#REF!</definedName>
    <definedName name="Measured_income_accrual_balance___Business___nominal.BEG">#REF!</definedName>
    <definedName name="Measured_income_accrual_balance___Residential___nominal">#REF!</definedName>
    <definedName name="Measured_income_accrual_balance___Residential___nominal.BEG">#REF!</definedName>
    <definedName name="Measured_income_accrual_balance___Retail___nominal">#REF!</definedName>
    <definedName name="Measured_income_accrual_target_balance___Business___nominal">#REF!</definedName>
    <definedName name="Measured_residential_retail_service_revenue___real">#REF!</definedName>
    <definedName name="Measured_residential_retail_service_revenue_for_debtor_days___nominal">#REF!</definedName>
    <definedName name="Measured_residential_retail_service_revenue_inc_DPC_margin___nominal">#REF!</definedName>
    <definedName name="Measured_residential_retail_service_revenue_inclusive_of_DPC_margin___real">#REF!</definedName>
    <definedName name="Measured_residential_retail_service_revenue_weighting">#REF!</definedName>
    <definedName name="Measured_sewerage_customer_service_revenue_inc_DPC_margin___post_financeability___real">#REF!</definedName>
    <definedName name="Measured_sewerage_customer_service_revenue_inc_DPC_margin___real">#REF!</definedName>
    <definedName name="Measured_water_customer_service_revenue_inc_DPC_margin___post_financeability___real">#REF!</definedName>
    <definedName name="Measured_water_customer_service_revenue_inc_DPC_margin___real">#REF!</definedName>
    <definedName name="Model_column_total">#REF!</definedName>
    <definedName name="Model_period_end">#REF!</definedName>
    <definedName name="Model_period_start">#REF!</definedName>
    <definedName name="Modelling_period_check">#REF!</definedName>
    <definedName name="Modelling_period_check_overall">#REF!</definedName>
    <definedName name="Months_in_a_year">#REF!</definedName>
    <definedName name="Months_per_period">#REF!</definedName>
    <definedName name="Movement_in_advance_receipts___Business___nominal">#REF!</definedName>
    <definedName name="Movement_in_advance_receipts___Residential___nominal">#REF!</definedName>
    <definedName name="Movement_in_advance_receipts___Retail___nominal">#REF!</definedName>
    <definedName name="Movement_in_capex_creditor___Business___nominal">#REF!</definedName>
    <definedName name="Movement_in_capex_creditor___residential___nominal">#REF!</definedName>
    <definedName name="Movement_in_capex_creditor___Retail___nominal">#REF!</definedName>
    <definedName name="Movement_in_capex_creditors___control___nominal.ADDN1">#REF!</definedName>
    <definedName name="Movement_in_capex_creditors___control___nominal.ADDN2">#REF!</definedName>
    <definedName name="Movement_in_capex_creditors___control___nominal.BR">#REF!</definedName>
    <definedName name="Movement_in_capex_creditors___control___nominal.WN">#REF!</definedName>
    <definedName name="Movement_in_capex_creditors___control___nominal.WR">#REF!</definedName>
    <definedName name="Movement_in_capex_creditors___control___nominal.WWN">#REF!</definedName>
    <definedName name="Movement_in_creditors___Business___nominal">#REF!</definedName>
    <definedName name="Movement_in_creditors___Residential___nominal">#REF!</definedName>
    <definedName name="Movement_in_deferred_tax_provision___Appointee___nominal">#REF!</definedName>
    <definedName name="Movement_in_deferred_tax_provision___Calc___nominal">#REF!</definedName>
    <definedName name="Movement_in_deferred_tax_provision___check">#REF!</definedName>
    <definedName name="Movement_in_deferred_tax_provision___check_overall">#REF!</definedName>
    <definedName name="Movement_in_deferred_tax_provision___control.ADDN1">#REF!</definedName>
    <definedName name="Movement_in_deferred_tax_provision___control.ADDN2">#REF!</definedName>
    <definedName name="Movement_in_deferred_tax_provision___control.BR">#REF!</definedName>
    <definedName name="Movement_in_deferred_tax_provision___control.WN">#REF!</definedName>
    <definedName name="Movement_in_deferred_tax_provision___control.WR">#REF!</definedName>
    <definedName name="Movement_in_deferred_tax_provision___control.WWN">#REF!</definedName>
    <definedName name="Movement_in_deferred_tax_provision___post_financeability___control___nominal.ADDN1">#REF!</definedName>
    <definedName name="Movement_in_deferred_tax_provision___post_financeability___control___nominal.ADDN2">#REF!</definedName>
    <definedName name="Movement_in_deferred_tax_provision___post_financeability___control___nominal.BR">#REF!</definedName>
    <definedName name="Movement_in_deferred_tax_provision___post_financeability___control___nominal.WN">#REF!</definedName>
    <definedName name="Movement_in_deferred_tax_provision___post_financeability___control___nominal.WR">#REF!</definedName>
    <definedName name="Movement_in_deferred_tax_provision___post_financeability___control___nominal.WWN">#REF!</definedName>
    <definedName name="Movement_in_deferred_tax_provision___wholesale___nominal">#REF!</definedName>
    <definedName name="Movement_in_intangible_asset_and_investments___control___nominal.ADDN1">#REF!</definedName>
    <definedName name="Movement_in_intangible_asset_and_investments___control___nominal.ADDN1.NEG">#REF!</definedName>
    <definedName name="Movement_in_intangible_asset_and_investments___control___nominal.ADDN2">#REF!</definedName>
    <definedName name="Movement_in_intangible_asset_and_investments___control___nominal.ADDN2.NEG">#REF!</definedName>
    <definedName name="Movement_in_intangible_asset_and_investments___control___nominal.BR">#REF!</definedName>
    <definedName name="Movement_in_intangible_asset_and_investments___control___nominal.BR.NEG">#REF!</definedName>
    <definedName name="Movement_in_intangible_asset_and_investments___control___nominal.WN">#REF!</definedName>
    <definedName name="Movement_in_intangible_asset_and_investments___control___nominal.WN.NEG">#REF!</definedName>
    <definedName name="Movement_in_intangible_asset_and_investments___control___nominal.WR">#REF!</definedName>
    <definedName name="Movement_in_intangible_asset_and_investments___control___nominal.WR.NEG">#REF!</definedName>
    <definedName name="Movement_in_intangible_asset_and_investments___control___nominal.WWN">#REF!</definedName>
    <definedName name="Movement_in_intangible_asset_and_investments___control___nominal.WWN.NEG">#REF!</definedName>
    <definedName name="Movement_in_intangible_asset_and_investments___Wholesale___nominal">#REF!</definedName>
    <definedName name="Movement_in_intangible_asset_and_investments___Wholesale___nominal.NEG">#REF!</definedName>
    <definedName name="Movement_in_inventories___Appointee___nominal">#REF!</definedName>
    <definedName name="Movement_in_inventories___nominal___control.ADDN1">#REF!</definedName>
    <definedName name="Movement_in_inventories___nominal___control.ADDN2">#REF!</definedName>
    <definedName name="Movement_in_inventories___nominal___control.BR">#REF!</definedName>
    <definedName name="Movement_in_inventories___nominal___control.WN">#REF!</definedName>
    <definedName name="Movement_in_inventories___nominal___control.WR">#REF!</definedName>
    <definedName name="Movement_in_inventories___nominal___control.WWN">#REF!</definedName>
    <definedName name="Movement_in_inventories___Wholesale___nominal">#REF!</definedName>
    <definedName name="Movement_in_measured_income_accrual___Business___nominal">#REF!</definedName>
    <definedName name="Movement_in_measured_income_accrual___Residential___nominal">#REF!</definedName>
    <definedName name="Movement_in_measured_income_accrual___Retail___nominal">#REF!</definedName>
    <definedName name="Movement_in_other_creditors___control___nominal.ADDN1">#REF!</definedName>
    <definedName name="Movement_in_other_creditors___control___nominal.ADDN2">#REF!</definedName>
    <definedName name="Movement_in_other_creditors___control___nominal.BR">#REF!</definedName>
    <definedName name="Movement_in_other_creditors___control___nominal.WN">#REF!</definedName>
    <definedName name="Movement_in_other_creditors___control___nominal.WR">#REF!</definedName>
    <definedName name="Movement_in_other_creditors___control___nominal.WWN">#REF!</definedName>
    <definedName name="Movement_in_other_creditors___Wholesale___nominal">#REF!</definedName>
    <definedName name="Movement_in_other_debtors___control___nominal.ADDN1">#REF!</definedName>
    <definedName name="Movement_in_other_debtors___control___nominal.ADDN2">#REF!</definedName>
    <definedName name="Movement_in_other_debtors___control___nominal.BR">#REF!</definedName>
    <definedName name="Movement_in_other_debtors___control___nominal.WN">#REF!</definedName>
    <definedName name="Movement_in_other_debtors___control___nominal.WR">#REF!</definedName>
    <definedName name="Movement_in_other_debtors___control___nominal.WWN">#REF!</definedName>
    <definedName name="Movement_in_other_liabilities___Wholesale___nominal">#REF!</definedName>
    <definedName name="Movement_in_Pensions___control___nominal.ADDN1">#REF!</definedName>
    <definedName name="Movement_in_Pensions___control___nominal.ADDN1.NEG">#REF!</definedName>
    <definedName name="Movement_in_Pensions___control___nominal.ADDN2">#REF!</definedName>
    <definedName name="Movement_in_Pensions___control___nominal.ADDN2.NEG">#REF!</definedName>
    <definedName name="Movement_in_Pensions___control___nominal.BR">#REF!</definedName>
    <definedName name="Movement_in_Pensions___control___nominal.BR.NEG">#REF!</definedName>
    <definedName name="Movement_in_Pensions___control___nominal.WN">#REF!</definedName>
    <definedName name="Movement_in_Pensions___control___nominal.WN.NEG">#REF!</definedName>
    <definedName name="Movement_in_Pensions___control___nominal.WR">#REF!</definedName>
    <definedName name="Movement_in_Pensions___control___nominal.WR.NEG">#REF!</definedName>
    <definedName name="Movement_in_Pensions___control___nominal.WWN">#REF!</definedName>
    <definedName name="Movement_in_Pensions___control___nominal.WWN.NEG">#REF!</definedName>
    <definedName name="Movement_in_Pensions___Wholesale___nominal">#REF!</definedName>
    <definedName name="Movement_in_Pensions___Wholesale___nominal.NEG">#REF!</definedName>
    <definedName name="Movement_in_provisions___Wholesale___nominal">#REF!</definedName>
    <definedName name="Movement_in_retirement_benefit_asset____liability__balance___Business___nominal">#REF!</definedName>
    <definedName name="Movement_in_retirement_benefit_asset____liability__balance___Residential___nominal">#REF!</definedName>
    <definedName name="Movement_in_retirement_benefit_asset____liability__balance___Retail___nominal">#REF!</definedName>
    <definedName name="Movement_in_trade__capex_creditors_and_other_payables___Appointee___nominal">#REF!</definedName>
    <definedName name="Movement_in_trade_and_other_creditors___Business___nominal">#REF!</definedName>
    <definedName name="Movement_in_trade_and_other_creditors___Residential___nominal">#REF!</definedName>
    <definedName name="Movement_in_trade_and_other_receivables___Appointee___nominal">#REF!</definedName>
    <definedName name="Movement_in_trade_creditor___Retail___nominal">#REF!</definedName>
    <definedName name="Movement_in_trade_creditors___control___nominal.ADDN1">#REF!</definedName>
    <definedName name="Movement_in_trade_creditors___control___nominal.ADDN2">#REF!</definedName>
    <definedName name="Movement_in_trade_creditors___control___nominal.BR">#REF!</definedName>
    <definedName name="Movement_in_trade_creditors___control___nominal.WN">#REF!</definedName>
    <definedName name="Movement_in_trade_creditors___control___nominal.WR">#REF!</definedName>
    <definedName name="Movement_in_trade_creditors___control___nominal.WWN">#REF!</definedName>
    <definedName name="Movement_in_trade_debtor___Business___nominal">#REF!</definedName>
    <definedName name="Movement_in_trade_debtor___Residential___nominal">#REF!</definedName>
    <definedName name="Movement_in_trade_debtor___Retail___nominal">#REF!</definedName>
    <definedName name="Movement_in_trade_debtors___control___nominal.ADDN1">#REF!</definedName>
    <definedName name="Movement_in_trade_debtors___control___nominal.ADDN2">#REF!</definedName>
    <definedName name="Movement_in_trade_debtors___control___nominal.BR">#REF!</definedName>
    <definedName name="Movement_in_trade_debtors___control___nominal.WN">#REF!</definedName>
    <definedName name="Movement_in_trade_debtors___control___nominal.WR">#REF!</definedName>
    <definedName name="Movement_in_trade_debtors___control___nominal.WWN">#REF!</definedName>
    <definedName name="Movement_in_trade_debtors_and_other_receivables___control.ADDN1">#REF!</definedName>
    <definedName name="Movement_in_trade_debtors_and_other_receivables___control.ADDN2">#REF!</definedName>
    <definedName name="Movement_in_trade_debtors_and_other_receivables___control.BR">#REF!</definedName>
    <definedName name="Movement_in_trade_debtors_and_other_receivables___control.WN">#REF!</definedName>
    <definedName name="Movement_in_trade_debtors_and_other_receivables___control.WR">#REF!</definedName>
    <definedName name="Movement_in_trade_debtors_and_other_receivables___control.WWN">#REF!</definedName>
    <definedName name="Movement_in_trade_debtors_and_other_receivables___Wholesale___nominal">#REF!</definedName>
    <definedName name="Movement_in_wholesale_creditor___Business___nominal">#REF!</definedName>
    <definedName name="Movement_in_wholesale_creditor___Residential___nominal">#REF!</definedName>
    <definedName name="Movement_in_working_capital___control___nominal.ADDN1">#REF!</definedName>
    <definedName name="Movement_in_working_capital___control___nominal.ADDN2">#REF!</definedName>
    <definedName name="Movement_in_working_capital___control___nominal.BR">#REF!</definedName>
    <definedName name="Movement_in_working_capital___control___nominal.WN">#REF!</definedName>
    <definedName name="Movement_in_working_capital___control___nominal.WR">#REF!</definedName>
    <definedName name="Movement_in_working_capital___control___nominal.WWN">#REF!</definedName>
    <definedName name="Movement_in_working_capital___trade__capex_and_other_creditors___control___nominal.ADDN1">#REF!</definedName>
    <definedName name="Movement_in_working_capital___trade__capex_and_other_creditors___control___nominal.ADDN2">#REF!</definedName>
    <definedName name="Movement_in_working_capital___trade__capex_and_other_creditors___control___nominal.BR">#REF!</definedName>
    <definedName name="Movement_in_working_capital___trade__capex_and_other_creditors___control___nominal.WN">#REF!</definedName>
    <definedName name="Movement_in_working_capital___trade__capex_and_other_creditors___control___nominal.WR">#REF!</definedName>
    <definedName name="Movement_in_working_capital___trade__capex_and_other_creditors___control___nominal.WWN">#REF!</definedName>
    <definedName name="Movement_in_working_capital___trade__capex_and_other_creditors___Wholesale___nominal">#REF!</definedName>
    <definedName name="Negative_tax_calculated___nominal.ADDN1">#REF!</definedName>
    <definedName name="Negative_tax_calculated___nominal.ADDN2">#REF!</definedName>
    <definedName name="Negative_tax_calculated___nominal.BR">#REF!</definedName>
    <definedName name="Negative_tax_calculated___nominal.WN">#REF!</definedName>
    <definedName name="Negative_tax_calculated___nominal.WR">#REF!</definedName>
    <definedName name="Negative_tax_calculated___nominal.WWN">#REF!</definedName>
    <definedName name="Negative_tax_calculated___post_financeability___nominal.ADDN1">#REF!</definedName>
    <definedName name="Negative_tax_calculated___post_financeability___nominal.ADDN2">#REF!</definedName>
    <definedName name="Negative_tax_calculated___post_financeability___nominal.BR">#REF!</definedName>
    <definedName name="Negative_tax_calculated___post_financeability___nominal.WN">#REF!</definedName>
    <definedName name="Negative_tax_calculated___post_financeability___nominal.WR">#REF!</definedName>
    <definedName name="Negative_tax_calculated___post_financeability___nominal.WWN">#REF!</definedName>
    <definedName name="Net_assets___Appointee___nominal">#REF!</definedName>
    <definedName name="Net_assets___control___nominal.ADDN1">#REF!</definedName>
    <definedName name="Net_assets___control___nominal.ADDN2">#REF!</definedName>
    <definedName name="Net_assets___control___nominal.BR">#REF!</definedName>
    <definedName name="Net_assets___control___nominal.WN">#REF!</definedName>
    <definedName name="Net_assets___control___nominal.WR">#REF!</definedName>
    <definedName name="Net_assets___control___nominal.WWN">#REF!</definedName>
    <definedName name="Net_assets___Retail___nominal">#REF!</definedName>
    <definedName name="Net_assets___Wholesale___nominal">#REF!</definedName>
    <definedName name="Net_assets_before_deferred_tax___Appointee___nominal">#REF!</definedName>
    <definedName name="Net_assets_before_deferred_tax___Wholesale___nominal">#REF!</definedName>
    <definedName name="Net_assets_before_deferred_tax__control___nominal.ADDN1">#REF!</definedName>
    <definedName name="Net_assets_before_deferred_tax__control___nominal.ADDN2">#REF!</definedName>
    <definedName name="Net_assets_before_deferred_tax__control___nominal.BR">#REF!</definedName>
    <definedName name="Net_assets_before_deferred_tax__control___nominal.WN">#REF!</definedName>
    <definedName name="Net_assets_before_deferred_tax__control___nominal.WR">#REF!</definedName>
    <definedName name="Net_assets_before_deferred_tax__control___nominal.WWN">#REF!</definedName>
    <definedName name="Net_cash_flow___Business___nominal">#REF!</definedName>
    <definedName name="Net_cash_flow___Residential___nominal">#REF!</definedName>
    <definedName name="Net_cash_flow__excl._interest_received____cost_____Business___nominal">#REF!</definedName>
    <definedName name="Net_cash_flow__excl._interest_received____cost_____Residential___nominal">#REF!</definedName>
    <definedName name="Net_cash_generated____used__in_financing_activities___Appointee___nominal">#REF!</definedName>
    <definedName name="Net_cash_generated____used__in_financing_activities___control___nominal.ADDN1">#REF!</definedName>
    <definedName name="Net_cash_generated____used__in_financing_activities___control___nominal.ADDN2">#REF!</definedName>
    <definedName name="Net_cash_generated____used__in_financing_activities___control___nominal.BR">#REF!</definedName>
    <definedName name="Net_cash_generated____used__in_financing_activities___control___nominal.WN">#REF!</definedName>
    <definedName name="Net_cash_generated____used__in_financing_activities___control___nominal.WR">#REF!</definedName>
    <definedName name="Net_cash_generated____used__in_financing_activities___control___nominal.WWN">#REF!</definedName>
    <definedName name="Net_cash_generated____used__in_financing_activities___Retail___nominal">#REF!</definedName>
    <definedName name="Net_cash_generated____used__in_financing_activities___Wholesale___nominal">#REF!</definedName>
    <definedName name="Net_cash_generated____used__in_investing_activities___Appointee___nominal">#REF!</definedName>
    <definedName name="Net_cash_generated____used__in_investing_activities___control___nominal.ADDN1">#REF!</definedName>
    <definedName name="Net_cash_generated____used__in_investing_activities___control___nominal.ADDN2">#REF!</definedName>
    <definedName name="Net_cash_generated____used__in_investing_activities___control___nominal.BR">#REF!</definedName>
    <definedName name="Net_cash_generated____used__in_investing_activities___control___nominal.WN">#REF!</definedName>
    <definedName name="Net_cash_generated____used__in_investing_activities___control___nominal.WR">#REF!</definedName>
    <definedName name="Net_cash_generated____used__in_investing_activities___control___nominal.WWN">#REF!</definedName>
    <definedName name="Net_cash_generated____used__in_investing_activities___Retail___nominal">#REF!</definedName>
    <definedName name="Net_cash_generated____used__in_investing_activities___Wholesale___nominal">#REF!</definedName>
    <definedName name="Net_cash_generated____used__in_operating_activities___Appointee___nominal">#REF!</definedName>
    <definedName name="Net_cash_generated____used__in_operating_activities___control___nominal.ADDN1">#REF!</definedName>
    <definedName name="Net_cash_generated____used__in_operating_activities___control___nominal.ADDN2">#REF!</definedName>
    <definedName name="Net_cash_generated____used__in_operating_activities___control___nominal.BR">#REF!</definedName>
    <definedName name="Net_cash_generated____used__in_operating_activities___control___nominal.WN">#REF!</definedName>
    <definedName name="Net_cash_generated____used__in_operating_activities___control___nominal.WR">#REF!</definedName>
    <definedName name="Net_cash_generated____used__in_operating_activities___control___nominal.WWN">#REF!</definedName>
    <definedName name="Net_cash_generated____used__in_operating_activities___Retail___nominal">#REF!</definedName>
    <definedName name="Net_cash_generated____used__in_operating_activities___Wholesale___nominal">#REF!</definedName>
    <definedName name="Net_cash_generated____used__in_operations___Appointee___nominal">#REF!</definedName>
    <definedName name="Net_cash_generated____used__in_operations___control___nominal.ADDN1">#REF!</definedName>
    <definedName name="Net_cash_generated____used__in_operations___control___nominal.ADDN2">#REF!</definedName>
    <definedName name="Net_cash_generated____used__in_operations___control___nominal.BR">#REF!</definedName>
    <definedName name="Net_cash_generated____used__in_operations___control___nominal.WN">#REF!</definedName>
    <definedName name="Net_cash_generated____used__in_operations___control___nominal.WR">#REF!</definedName>
    <definedName name="Net_cash_generated____used__in_operations___control___nominal.WWN">#REF!</definedName>
    <definedName name="Net_cash_generated____used__in_operations___Retail___nominal">#REF!</definedName>
    <definedName name="Net_cash_generated____used__in_operations___Wholesale___nominal">#REF!</definedName>
    <definedName name="Net_cash_generated_before_financing_activities___Appointee___nominal">#REF!</definedName>
    <definedName name="Net_debt___Appointee___nominal">#REF!</definedName>
    <definedName name="Net_debt___control___nominal.ADDN1">#REF!</definedName>
    <definedName name="Net_debt___control___nominal.ADDN2">#REF!</definedName>
    <definedName name="Net_debt___control___nominal.BR">#REF!</definedName>
    <definedName name="Net_debt___control___nominal.WN">#REF!</definedName>
    <definedName name="Net_debt___control___nominal.WR">#REF!</definedName>
    <definedName name="Net_debt___control___nominal.WWN">#REF!</definedName>
    <definedName name="Net_debt___forecast___Appointee___nominal">#REF!</definedName>
    <definedName name="Net_debt___Wholesale___nominal">#REF!</definedName>
    <definedName name="Net_debt_opening_balance___Wholesale___nominal">#REF!</definedName>
    <definedName name="Net_debt_post_financeability_adjustment___Appointee___nominal">#REF!</definedName>
    <definedName name="Net_increase____decrease__in_cash___Retail___nominal">#REF!</definedName>
    <definedName name="Net_increase____decrease__in_cash___Wholesale___nominal">#REF!</definedName>
    <definedName name="Net_increase____decrease__in_cash__control___nominal.ADDN1">#REF!</definedName>
    <definedName name="Net_increase____decrease__in_cash__control___nominal.ADDN2">#REF!</definedName>
    <definedName name="Net_increase____decrease__in_cash__control___nominal.BR">#REF!</definedName>
    <definedName name="Net_increase____decrease__in_cash__control___nominal.WN">#REF!</definedName>
    <definedName name="Net_increase____decrease__in_cash__control___nominal.WR">#REF!</definedName>
    <definedName name="Net_increase____decrease__in_cash__control___nominal.WWN">#REF!</definedName>
    <definedName name="Net_increase____decrease__in_cash_Appointee_total_check">#REF!</definedName>
    <definedName name="Net_increase____decrease__in_cash_Appointee_total_check_overall">#REF!</definedName>
    <definedName name="Net_interest_income____paid____Retail___nominal">#REF!</definedName>
    <definedName name="Net_margin_by_tariff_band_check">#REF!</definedName>
    <definedName name="Net_margin_by_tariff_band_check_calc">#REF!</definedName>
    <definedName name="Net_margin_by_tariff_band_check_overall">#REF!</definedName>
    <definedName name="Net_margin_incl._interest_received___Business___nominal">#REF!</definedName>
    <definedName name="Net_margin_incl._interest_received___Residential___nominal">#REF!</definedName>
    <definedName name="Net_operating_expenditure___Wholesale___nominal">#REF!</definedName>
    <definedName name="Net_operating_expenditure___Wholesale___nominal.NEG">#REF!</definedName>
    <definedName name="Net_operating_expenditure_allowable_for_tax_deductions___nominal.ADDN1">#REF!</definedName>
    <definedName name="Net_operating_expenditure_allowable_for_tax_deductions___nominal.ADDN2">#REF!</definedName>
    <definedName name="Net_operating_expenditure_allowable_for_tax_deductions___nominal.BR">#REF!</definedName>
    <definedName name="Net_operating_expenditure_allowable_for_tax_deductions___nominal.WN">#REF!</definedName>
    <definedName name="Net_operating_expenditure_allowable_for_tax_deductions___nominal.WR">#REF!</definedName>
    <definedName name="Net_operating_expenditure_allowable_for_tax_deductions___nominal.WWN">#REF!</definedName>
    <definedName name="Net_operating_expenditure_allowable_for_tax_deductions___wholesale___nominal">#REF!</definedName>
    <definedName name="Net_profit___Appointee___nominal">#REF!</definedName>
    <definedName name="Net_Totex___nominal.ADDN1">#REF!</definedName>
    <definedName name="Net_Totex___nominal.ADDN2">#REF!</definedName>
    <definedName name="Net_Totex___nominal.BR">#REF!</definedName>
    <definedName name="Net_Totex___nominal.WN">#REF!</definedName>
    <definedName name="Net_Totex___nominal.WR">#REF!</definedName>
    <definedName name="Net_Totex___nominal.WWN">#REF!</definedName>
    <definedName name="Net_Totex___real.ADDN1">#REF!</definedName>
    <definedName name="Net_Totex___real.ADDN2">#REF!</definedName>
    <definedName name="Net_Totex___real.BR">#REF!</definedName>
    <definedName name="Net_Totex___real.WN">#REF!</definedName>
    <definedName name="Net_Totex___real.WR">#REF!</definedName>
    <definedName name="Net_Totex___real.WWN">#REF!</definedName>
    <definedName name="Net_Totex_for_PAYG___nominal.ADDN1">#REF!</definedName>
    <definedName name="Net_Totex_for_PAYG___nominal.ADDN2">#REF!</definedName>
    <definedName name="Net_Totex_for_PAYG___nominal.BR">#REF!</definedName>
    <definedName name="Net_Totex_for_PAYG___nominal.WN">#REF!</definedName>
    <definedName name="Net_Totex_for_PAYG___nominal.WR">#REF!</definedName>
    <definedName name="Net_Totex_for_PAYG___nominal.WWN">#REF!</definedName>
    <definedName name="Net_Totex_for_PAYG___real.ADDN1">#REF!</definedName>
    <definedName name="Net_Totex_for_PAYG___real.ADDN2">#REF!</definedName>
    <definedName name="Net_Totex_for_PAYG___real.BR">#REF!</definedName>
    <definedName name="Net_Totex_for_PAYG___real.WN">#REF!</definedName>
    <definedName name="Net_Totex_for_PAYG___real.WR">#REF!</definedName>
    <definedName name="Net_Totex_for_PAYG___real.WWN">#REF!</definedName>
    <definedName name="Net_Totex_for_PAYG___Wholesale___real">#REF!</definedName>
    <definedName name="new" localSheetId="1" hidden="1">{"bal",#N/A,FALSE,"working papers";"income",#N/A,FALSE,"working papers"}</definedName>
    <definedName name="new" localSheetId="6" hidden="1">{"bal",#N/A,FALSE,"working papers";"income",#N/A,FALSE,"working papers"}</definedName>
    <definedName name="Nominal_dividend_growth___adjusted">#REF!</definedName>
    <definedName name="Non_current_assets___Appointee___nominal">#REF!</definedName>
    <definedName name="Non_distributable_reserves_balance___Appointee___nominal">#REF!</definedName>
    <definedName name="Non_distributable_reserves_balance___control___nominal.ADDN1">#REF!</definedName>
    <definedName name="Non_distributable_reserves_balance___control___nominal.ADDN1.BEG">#REF!</definedName>
    <definedName name="Non_distributable_reserves_balance___control___nominal.ADDN2">#REF!</definedName>
    <definedName name="Non_distributable_reserves_balance___control___nominal.ADDN2.BEG">#REF!</definedName>
    <definedName name="Non_distributable_reserves_balance___control___nominal.BR">#REF!</definedName>
    <definedName name="Non_distributable_reserves_balance___control___nominal.BR.BEG">#REF!</definedName>
    <definedName name="Non_distributable_reserves_balance___control___nominal.WN">#REF!</definedName>
    <definedName name="Non_distributable_reserves_balance___control___nominal.WN.BEG">#REF!</definedName>
    <definedName name="Non_distributable_reserves_balance___control___nominal.WR">#REF!</definedName>
    <definedName name="Non_distributable_reserves_balance___control___nominal.WR.BEG">#REF!</definedName>
    <definedName name="Non_distributable_reserves_balance___control___nominal.WWN">#REF!</definedName>
    <definedName name="Non_distributable_reserves_balance___control___nominal.WWN.BEG">#REF!</definedName>
    <definedName name="Non_distributable_reserves_balance___Wholesale___nominal">#REF!</definedName>
    <definedName name="Non_PAYG_Totex___nominal.ADDN1">#REF!</definedName>
    <definedName name="Non_PAYG_Totex___nominal.ADDN2">#REF!</definedName>
    <definedName name="Non_PAYG_Totex___nominal.BR">#REF!</definedName>
    <definedName name="Non_PAYG_Totex___nominal.WN">#REF!</definedName>
    <definedName name="Non_PAYG_Totex___nominal.WR">#REF!</definedName>
    <definedName name="Non_PAYG_Totex___nominal.WWN">#REF!</definedName>
    <definedName name="Non_price_control_income___third_party_services___Bulk_supplies___Combined___real.ADDN1">#REF!</definedName>
    <definedName name="Non_price_control_income___third_party_services___Bulk_supplies___Combined___real.ADDN2">#REF!</definedName>
    <definedName name="Non_price_control_income___third_party_services___Bulk_supplies___Combined___real.BR">#REF!</definedName>
    <definedName name="Non_price_control_income___third_party_services___Bulk_supplies___Combined___real.WN">#REF!</definedName>
    <definedName name="Non_price_control_income___third_party_services___Bulk_supplies___Combined___real.WR">#REF!</definedName>
    <definedName name="Non_price_control_income___third_party_services___Bulk_supplies___Combined___real.WWN">#REF!</definedName>
    <definedName name="Notional_target_gearing___wholesale">#REF!</definedName>
    <definedName name="NPV_check.ADDN1">#REF!</definedName>
    <definedName name="NPV_check.ADDN2">#REF!</definedName>
    <definedName name="NPV_check.BR">#REF!</definedName>
    <definedName name="NPV_check.WN">#REF!</definedName>
    <definedName name="NPV_check.WR">#REF!</definedName>
    <definedName name="NPV_check.WWN">#REF!</definedName>
    <definedName name="NPV_check_overall.ADDN1">#REF!</definedName>
    <definedName name="NPV_check_overall.ADDN2">#REF!</definedName>
    <definedName name="NPV_check_overall.BR">#REF!</definedName>
    <definedName name="NPV_check_overall.WN">#REF!</definedName>
    <definedName name="NPV_check_overall.WR">#REF!</definedName>
    <definedName name="NPV_check_overall.WWN">#REF!</definedName>
    <definedName name="NPV_difference___real.ADDN1">#REF!</definedName>
    <definedName name="NPV_difference___real.ADDN2">#REF!</definedName>
    <definedName name="NPV_difference___real.BR">#REF!</definedName>
    <definedName name="NPV_difference___real.WN">#REF!</definedName>
    <definedName name="NPV_difference___real.WR">#REF!</definedName>
    <definedName name="NPV_difference___real.WWN">#REF!</definedName>
    <definedName name="NPV_for_revenue_as_per_TDS___BR___real">#REF!</definedName>
    <definedName name="NPV_of_re_profiled_allowed_revenue___active___real.ADDN1">#REF!</definedName>
    <definedName name="NPV_of_re_profiled_allowed_revenue___active___real.ADDN2">#REF!</definedName>
    <definedName name="NPV_of_re_profiled_allowed_revenue___active___real.BR">#REF!</definedName>
    <definedName name="NPV_of_re_profiled_allowed_revenue___active___real.WN">#REF!</definedName>
    <definedName name="NPV_of_re_profiled_allowed_revenue___active___real.WR">#REF!</definedName>
    <definedName name="NPV_of_re_profiled_allowed_revenue___active___real.WWN">#REF!</definedName>
    <definedName name="NPV_of_revenue_requirement_excl_tax_charge___real.ADDN1">#REF!</definedName>
    <definedName name="NPV_of_revenue_requirement_excl_tax_charge___real.ADDN2">#REF!</definedName>
    <definedName name="NPV_of_revenue_requirement_excl_tax_charge___real.BR">#REF!</definedName>
    <definedName name="NPV_of_revenue_requirement_excl_tax_charge___real.WN">#REF!</definedName>
    <definedName name="NPV_of_revenue_requirement_excl_tax_charge___real.WR">#REF!</definedName>
    <definedName name="NPV_of_revenue_requirement_excl_tax_charge___real.WWN">#REF!</definedName>
    <definedName name="Ofwat_____of_dividends_issued_as_scrip_shares">#REF!</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counting_charge_included_in_regulatory_accounts_for_Defined_Contribution_schemes___charge_for_DC_schemes___control___real.ADDN1">#REF!</definedName>
    <definedName name="Ofwat___accounting_charge_included_in_regulatory_accounts_for_Defined_Contribution_schemes___charge_for_DC_schemes___control___real.ADDN2">#REF!</definedName>
    <definedName name="Ofwat___accounting_charge_included_in_regulatory_accounts_for_Defined_Contribution_schemes___charge_for_DC_schemes___control___real.BR">#REF!</definedName>
    <definedName name="Ofwat___accounting_charge_included_in_regulatory_accounts_for_Defined_Contribution_schemes___charge_for_DC_schemes___control___real.WN">#REF!</definedName>
    <definedName name="Ofwat___accounting_charge_included_in_regulatory_accounts_for_Defined_Contribution_schemes___charge_for_DC_schemes___control___real.WR">#REF!</definedName>
    <definedName name="Ofwat___accounting_charge_included_in_regulatory_accounts_for_Defined_Contribution_schemes___charge_for_DC_schemes___control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adjustment_to_tax_payment.ADDN1">#REF!</definedName>
    <definedName name="Ofwat___adjustment_to_tax_payment.ADDN2">#REF!</definedName>
    <definedName name="Ofwat___adjustment_to_tax_payment.BR">#REF!</definedName>
    <definedName name="Ofwat___adjustment_to_tax_payment.WN">#REF!</definedName>
    <definedName name="Ofwat___adjustment_to_tax_payment.WR">#REF!</definedName>
    <definedName name="Ofwat___adjustment_to_tax_payment.WWN">#REF!</definedName>
    <definedName name="Ofwat___Adjustment_to_Wholesale_revenue_requirement___real.ADDN1">#REF!</definedName>
    <definedName name="Ofwat___Adjustment_to_Wholesale_revenue_requirement___real.ADDN2">#REF!</definedName>
    <definedName name="Ofwat___Adjustment_to_Wholesale_revenue_requirement___real.BR">#REF!</definedName>
    <definedName name="Ofwat___Adjustment_to_Wholesale_revenue_requirement___real.WN">#REF!</definedName>
    <definedName name="Ofwat___Adjustment_to_Wholesale_revenue_requirement___real.WR">#REF!</definedName>
    <definedName name="Ofwat___Adjustment_to_Wholesale_revenue_requirement___real.WWN">#REF!</definedName>
    <definedName name="Ofwat___allowable_depreciation_on_capitalised_revenue___control.ADDN1">#REF!</definedName>
    <definedName name="Ofwat___allowable_depreciation_on_capitalised_revenue___control.ADDN2">#REF!</definedName>
    <definedName name="Ofwat___allowable_depreciation_on_capitalised_revenue___control.BR">#REF!</definedName>
    <definedName name="Ofwat___allowable_depreciation_on_capitalised_revenue___control.WN">#REF!</definedName>
    <definedName name="Ofwat___allowable_depreciation_on_capitalised_revenue___control.WR">#REF!</definedName>
    <definedName name="Ofwat___allowable_depreciation_on_capitalised_revenue___control.WWN">#REF!</definedName>
    <definedName name="Ofwat___Alternative_revenue_value___real.ADDN1">#REF!</definedName>
    <definedName name="Ofwat___Alternative_revenue_value___real.ADDN2">#REF!</definedName>
    <definedName name="Ofwat___Alternative_revenue_value___real.BR">#REF!</definedName>
    <definedName name="Ofwat___Alternative_revenue_value___real.WN">#REF!</definedName>
    <definedName name="Ofwat___Alternative_revenue_value___real.WR">#REF!</definedName>
    <definedName name="Ofwat___Alternative_revenue_value___real.WWN">#REF!</definedName>
    <definedName name="Ofwat___Base_revenue_for_2024_25___real.ADDN1">#REF!</definedName>
    <definedName name="Ofwat___Base_revenue_for_2024_25___real.ADDN2">#REF!</definedName>
    <definedName name="Ofwat___Base_revenue_for_2024_25___real.BR">#REF!</definedName>
    <definedName name="Ofwat___Base_revenue_for_2024_25___real.WN">#REF!</definedName>
    <definedName name="Ofwat___Base_revenue_for_2024_25___real.WR">#REF!</definedName>
    <definedName name="Ofwat___Base_revenue_for_2024_25___real.WWN">#REF!</definedName>
    <definedName name="Ofwat___blended_interest_rate_on_change_in_borrowings">#REF!</definedName>
    <definedName name="Ofwat___Business__retail_total_allowed_depreciation___real">#REF!</definedName>
    <definedName name="Ofwat___Business_Advance_Receipts_Weighting___Unmeasured">#REF!</definedName>
    <definedName name="Ofwat___Business_Measured_income_accrual_Opening_balance___nominal">#REF!</definedName>
    <definedName name="Ofwat___Business_measured_income_proportion_of_total_Business_income">#REF!</definedName>
    <definedName name="Ofwat___Business_retail_advance_receipts_creditor_days_measured">#REF!</definedName>
    <definedName name="Ofwat___Business_retail_advance_receipts_creditor_days_unmeasured">#REF!</definedName>
    <definedName name="Ofwat___Business_retail_average_cost_per_customer_in_Tariff_Band__Welsh_companies____real.1">#REF!</definedName>
    <definedName name="Ofwat___Business_retail_average_cost_per_customer_in_Tariff_Band__Welsh_companies____real.2">#REF!</definedName>
    <definedName name="Ofwat___Business_retail_average_cost_per_customer_in_Tariff_Band__Welsh_companies____real.3">#REF!</definedName>
    <definedName name="Ofwat___Business_retail_margin___Override">#REF!</definedName>
    <definedName name="Ofwat___Business_retail_Measured_income_accrual_rate">#REF!</definedName>
    <definedName name="Ofwat___Business_retail_revenue_adjustment___real">#REF!</definedName>
    <definedName name="Ofwat___Business_retail_revenue_override___nominal">#REF!</definedName>
    <definedName name="Ofwat___business_weighted_average_debtor_days">#REF!</definedName>
    <definedName name="Ofwat___Capex_creditor_days">#REF!</definedName>
    <definedName name="Ofwat___Capital_expenditure___proportion_of_new_capital_expenditure_qualifying_for_the_main_rate_pool___control.ADDN1">#REF!</definedName>
    <definedName name="Ofwat___Capital_expenditure___proportion_of_new_capital_expenditure_qualifying_for_the_main_rate_pool___control.ADDN2">#REF!</definedName>
    <definedName name="Ofwat___Capital_expenditure___proportion_of_new_capital_expenditure_qualifying_for_the_main_rate_pool___control.BR">#REF!</definedName>
    <definedName name="Ofwat___Capital_expenditure___proportion_of_new_capital_expenditure_qualifying_for_the_main_rate_pool___control.WN">#REF!</definedName>
    <definedName name="Ofwat___Capital_expenditure___proportion_of_new_capital_expenditure_qualifying_for_the_main_rate_pool___control.WR">#REF!</definedName>
    <definedName name="Ofwat___Capital_expenditure___proportion_of_new_capital_expenditure_qualifying_for_the_main_rate_pool___control.WWN">#REF!</definedName>
    <definedName name="Ofwat___Capital_expenditure___proportion_of_new_capital_expenditure_qualifying_for_the_special_rate_pool___control.ADDN1">#REF!</definedName>
    <definedName name="Ofwat___Capital_expenditure___proportion_of_new_capital_expenditure_qualifying_for_the_special_rate_pool___control.ADDN2">#REF!</definedName>
    <definedName name="Ofwat___Capital_expenditure___proportion_of_new_capital_expenditure_qualifying_for_the_special_rate_pool___control.BR">#REF!</definedName>
    <definedName name="Ofwat___Capital_expenditure___proportion_of_new_capital_expenditure_qualifying_for_the_special_rate_pool___control.WN">#REF!</definedName>
    <definedName name="Ofwat___Capital_expenditure___proportion_of_new_capital_expenditure_qualifying_for_the_special_rate_pool___control.WR">#REF!</definedName>
    <definedName name="Ofwat___Capital_expenditure___proportion_of_new_capital_expenditure_qualifying_for_the_special_rate_pool___control.WWN">#REF!</definedName>
    <definedName name="Ofwat___Capital_expenditure___proportion_of_new_capital_expenditure_qualifying_for_the_structures_and_buildings_pool___control.ADDN1">#REF!</definedName>
    <definedName name="Ofwat___Capital_expenditure___proportion_of_new_capital_expenditure_qualifying_for_the_structures_and_buildings_pool___control.ADDN2">#REF!</definedName>
    <definedName name="Ofwat___Capital_expenditure___proportion_of_new_capital_expenditure_qualifying_for_the_structures_and_buildings_pool___control.BR">#REF!</definedName>
    <definedName name="Ofwat___Capital_expenditure___proportion_of_new_capital_expenditure_qualifying_for_the_structures_and_buildings_pool___control.WN">#REF!</definedName>
    <definedName name="Ofwat___Capital_expenditure___proportion_of_new_capital_expenditure_qualifying_for_the_structures_and_buildings_pool___control.WR">#REF!</definedName>
    <definedName name="Ofwat___Capital_expenditure___proportion_of_new_capital_expenditure_qualifying_for_the_structures_and_buildings_pool___control.WWN">#REF!</definedName>
    <definedName name="Ofwat___Capital_expenditure_on_assets_principally_used_by_business_retail___real">#REF!</definedName>
    <definedName name="Ofwat___Capital_expenditure_on_assets_principally_used_by_residential_retail___real">#REF!</definedName>
    <definedName name="Ofwat___Capital_expenditure_writing_down_allowance_main_rate_pool">#REF!</definedName>
    <definedName name="Ofwat___Capital_expenditure_writing_down_allowance_main_rate_pool___first_year_rate">#REF!</definedName>
    <definedName name="Ofwat___Capital_expenditure_writing_down_allowance_special_rate_pool">#REF!</definedName>
    <definedName name="Ofwat___Capital_expenditure_writing_down_allowance_special_rate_pool___first_year_rate">#REF!</definedName>
    <definedName name="Ofwat___Capital_expenditure_writing_down_allowance_structures_and_buildings_pool">#REF!</definedName>
    <definedName name="Ofwat___Capital_expenditure_writing_down_allowance_structures_and_buildings_pool___first_year_rate">#REF!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ash_contributions__DB_schemes__ongoing____actual_and_forecast___control___real.ADDN1">#REF!</definedName>
    <definedName name="Ofwat___cash_contributions__DB_schemes__ongoing____actual_and_forecast___control___real.ADDN2">#REF!</definedName>
    <definedName name="Ofwat___cash_contributions__DB_schemes__ongoing____actual_and_forecast___control___real.BR">#REF!</definedName>
    <definedName name="Ofwat___cash_contributions__DB_schemes__ongoing____actual_and_forecast___control___real.WN">#REF!</definedName>
    <definedName name="Ofwat___cash_contributions__DB_schemes__ongoing____actual_and_forecast___control___real.WR">#REF!</definedName>
    <definedName name="Ofwat___cash_contributions__DB_schemes__ongoing____actual_and_forecast___control___real.WWN">#REF!</definedName>
    <definedName name="Ofwat___cash_interest_rate.ADDN1">#REF!</definedName>
    <definedName name="Ofwat___cash_interest_rate.ADDN2">#REF!</definedName>
    <definedName name="Ofwat___cash_interest_rate.BR">#REF!</definedName>
    <definedName name="Ofwat___cash_interest_rate.WN">#REF!</definedName>
    <definedName name="Ofwat___cash_interest_rate.WR">#REF!</definedName>
    <definedName name="Ofwat___cash_interest_rate.WWN">#REF!</definedName>
    <definedName name="Ofwat___Charge_for_DB_schemes___residential_retail___charge_for_DB_schemes___control___real.ADDN1">#REF!</definedName>
    <definedName name="Ofwat___Charge_for_DB_schemes___residential_retail___charge_for_DB_schemes___control___real.ADDN2">#REF!</definedName>
    <definedName name="Ofwat___Charge_for_DB_schemes___residential_retail___charge_for_DB_schemes___control___real.BR">#REF!</definedName>
    <definedName name="Ofwat___Charge_for_DB_schemes___residential_retail___charge_for_DB_schemes___control___real.WN">#REF!</definedName>
    <definedName name="Ofwat___Charge_for_DB_schemes___residential_retail___charge_for_DB_schemes___control___real.WR">#REF!</definedName>
    <definedName name="Ofwat___Charge_for_DB_schemes___residential_retail___charge_for_DB_schemes___control___real.WWN">#REF!</definedName>
    <definedName name="Ofwat___Consumer_price_index__including_housing_costs____Consumer_Price_Index__with_housing__for_April">#REF!</definedName>
    <definedName name="Ofwat___Consumer_price_index__including_housing_costs____Consumer_Price_Index__with_housing__for_August">#REF!</definedName>
    <definedName name="Ofwat___Consumer_price_index__including_housing_costs____Consumer_Price_Index__with_housing__for_December">#REF!</definedName>
    <definedName name="Ofwat___Consumer_price_index__including_housing_costs____Consumer_Price_Index__with_housing__for_February">#REF!</definedName>
    <definedName name="Ofwat___Consumer_price_index__including_housing_costs____Consumer_Price_Index__with_housing__for_January">#REF!</definedName>
    <definedName name="Ofwat___Consumer_price_index__including_housing_costs____Consumer_Price_Index__with_housing__for_July">#REF!</definedName>
    <definedName name="Ofwat___Consumer_price_index__including_housing_costs____Consumer_Price_Index__with_housing__for_June">#REF!</definedName>
    <definedName name="Ofwat___Consumer_price_index__including_housing_costs____Consumer_Price_Index__with_housing__for_March">#REF!</definedName>
    <definedName name="Ofwat___Consumer_price_index__including_housing_costs____Consumer_Price_Index__with_housing__for_May">#REF!</definedName>
    <definedName name="Ofwat___Consumer_price_index__including_housing_costs____Consumer_Price_Index__with_housing__for_November">#REF!</definedName>
    <definedName name="Ofwat___Consumer_price_index__including_housing_costs____Consumer_Price_Index__with_housing__for_November___Constant">#REF!</definedName>
    <definedName name="Ofwat___Consumer_price_index__including_housing_costs____Consumer_Price_Index__with_housing__for_October">#REF!</definedName>
    <definedName name="Ofwat___Consumer_price_index__including_housing_costs____Consumer_Price_Index__with_housing__for_September">#REF!</definedName>
    <definedName name="Ofwat___Cost_to_serve_metered_dual_customers___real">#REF!</definedName>
    <definedName name="Ofwat___Cost_to_serve_metered_sewerage_customers___real">#REF!</definedName>
    <definedName name="Ofwat___Cost_to_serve_metered_water_customers___real">#REF!</definedName>
    <definedName name="Ofwat___Cost_to_serve_per_unmetered_water_customers___real">#REF!</definedName>
    <definedName name="Ofwat___Cost_to_serve_unmetered_dual_customers___real">#REF!</definedName>
    <definedName name="Ofwat___Cost_to_serve_unmetered_sewerage_customers___real">#REF!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btors_other___nominal">#REF!</definedName>
    <definedName name="Ofwat___Defined_benefit_pension_deficit_recovery_per_IN13_17___real.ADDN1">#REF!</definedName>
    <definedName name="Ofwat___Defined_benefit_pension_deficit_recovery_per_IN13_17___real.ADDN2">#REF!</definedName>
    <definedName name="Ofwat___Defined_benefit_pension_deficit_recovery_per_IN13_17___real.BR">#REF!</definedName>
    <definedName name="Ofwat___Defined_benefit_pension_deficit_recovery_per_IN13_17___real.WN">#REF!</definedName>
    <definedName name="Ofwat___Defined_benefit_pension_deficit_recovery_per_IN13_17___real.WR">#REF!</definedName>
    <definedName name="Ofwat___Defined_benefit_pension_deficit_recovery_per_IN13_17___real.WWN">#REF!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allowable_expenditure___Change_in_general_provisions___control___nominal.ADDN1">#REF!</definedName>
    <definedName name="Ofwat___Disallowable_expenditure___Change_in_general_provisions___control___nominal.ADDN2">#REF!</definedName>
    <definedName name="Ofwat___Disallowable_expenditure___Change_in_general_provisions___control___nominal.BR">#REF!</definedName>
    <definedName name="Ofwat___Disallowable_expenditure___Change_in_general_provisions___control___nominal.WN">#REF!</definedName>
    <definedName name="Ofwat___Disallowable_expenditure___Change_in_general_provisions___control___nominal.WR">#REF!</definedName>
    <definedName name="Ofwat___Disallowable_expenditure___Change_in_general_provisions___control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creditors_wholesale_retail_split___business_retail___nominal">#REF!</definedName>
    <definedName name="Ofwat___Dividend_creditors_wholesale_retail_split___Dividend_creditors___residential_retail___nominal">#REF!</definedName>
    <definedName name="Ofwat___dividend_yield">#REF!</definedName>
    <definedName name="Ofwat___Expenditure___Total_residential_retail_costs___Residential_measured___Water_and_Wastewater___nominal">#REF!</definedName>
    <definedName name="Ofwat___Expenditure___Total_residential_retail_costs___Residential_unmeasured___Water_and_Wastewater___nominal">#REF!</definedName>
    <definedName name="Ofwat___Finance_lease_depreciation___control___nominal.ADDN1">#REF!</definedName>
    <definedName name="Ofwat___Finance_lease_depreciation___control___nominal.ADDN2">#REF!</definedName>
    <definedName name="Ofwat___Finance_lease_depreciation___control___nominal.BR">#REF!</definedName>
    <definedName name="Ofwat___Finance_lease_depreciation___control___nominal.WN">#REF!</definedName>
    <definedName name="Ofwat___Finance_lease_depreciation___control___nominal.WR">#REF!</definedName>
    <definedName name="Ofwat___Finance_lease_depreciation___control___nominal.WWN">#REF!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Grants_and_contributions___capital_expenditure___non_price_control___real.ADDN1">#REF!</definedName>
    <definedName name="Ofwat___Grants_and_contributions___capital_expenditure___non_price_control___real.ADDN2">#REF!</definedName>
    <definedName name="Ofwat___Grants_and_contributions___capital_expenditure___non_price_control___real.BR">#REF!</definedName>
    <definedName name="Ofwat___Grants_and_contributions___capital_expenditure___non_price_control___real.WN">#REF!</definedName>
    <definedName name="Ofwat___Grants_and_contributions___capital_expenditure___non_price_control___real.WR">#REF!</definedName>
    <definedName name="Ofwat___Grants_and_contributions___capital_expenditure___non_price_control___real.WWN">#REF!</definedName>
    <definedName name="Ofwat___Grants_and_contributions___operational_expenditure___non_price_control___real.ADDN1">#REF!</definedName>
    <definedName name="Ofwat___Grants_and_contributions___operational_expenditure___non_price_control___real.ADDN2">#REF!</definedName>
    <definedName name="Ofwat___Grants_and_contributions___operational_expenditure___non_price_control___real.BR">#REF!</definedName>
    <definedName name="Ofwat___Grants_and_contributions___operational_expenditure___non_price_control___real.WN">#REF!</definedName>
    <definedName name="Ofwat___Grants_and_contributions___operational_expenditure___non_price_control___real.WR">#REF!</definedName>
    <definedName name="Ofwat___Grants_and_contributions___operational_expenditure___non_price_control___real.WWN">#REF!</definedName>
    <definedName name="Ofwat___Grants_and_contributions_net_of_income_offset___capital_expenditure___price_control___real.ADDN1">#REF!</definedName>
    <definedName name="Ofwat___Grants_and_contributions_net_of_income_offset___capital_expenditure___price_control___real.ADDN2">#REF!</definedName>
    <definedName name="Ofwat___Grants_and_contributions_net_of_income_offset___capital_expenditure___price_control___real.BR">#REF!</definedName>
    <definedName name="Ofwat___Grants_and_contributions_net_of_income_offset___capital_expenditure___price_control___real.WN">#REF!</definedName>
    <definedName name="Ofwat___Grants_and_contributions_net_of_income_offset___capital_expenditure___price_control___real.WR">#REF!</definedName>
    <definedName name="Ofwat___Grants_and_contributions_net_of_income_offset___capital_expenditure___price_control___real.WWN">#REF!</definedName>
    <definedName name="Ofwat___Grants_and_contributions_net_of_income_offset___operational_expenditure___price_control___real.ADDN1">#REF!</definedName>
    <definedName name="Ofwat___Grants_and_contributions_net_of_income_offset___operational_expenditure___price_control___real.ADDN2">#REF!</definedName>
    <definedName name="Ofwat___Grants_and_contributions_net_of_income_offset___operational_expenditure___price_control___real.BR">#REF!</definedName>
    <definedName name="Ofwat___Grants_and_contributions_net_of_income_offset___operational_expenditure___price_control___real.WN">#REF!</definedName>
    <definedName name="Ofwat___Grants_and_contributions_net_of_income_offset___operational_expenditure___price_control___real.WR">#REF!</definedName>
    <definedName name="Ofwat___Grants_and_contributions_net_of_income_offset___operational_expenditure___price_control___real.WWN">#REF!</definedName>
    <definedName name="Ofwat___Gross_capital_expenditure___including_g_c_and_cost_sharing___real.ADDN1">#REF!</definedName>
    <definedName name="Ofwat___Gross_capital_expenditure___including_g_c_and_cost_sharing___real.ADDN2">#REF!</definedName>
    <definedName name="Ofwat___Gross_capital_expenditure___including_g_c_and_cost_sharing___real.BR">#REF!</definedName>
    <definedName name="Ofwat___Gross_capital_expenditure___including_g_c_and_cost_sharing___real.WN">#REF!</definedName>
    <definedName name="Ofwat___Gross_capital_expenditure___including_g_c_and_cost_sharing___real.WR">#REF!</definedName>
    <definedName name="Ofwat___Gross_capital_expenditure___including_g_c_and_cost_sharing___real.WWN">#REF!</definedName>
    <definedName name="Ofwat___HH_Advance_receipts_creditor_days_measured">#REF!</definedName>
    <definedName name="Ofwat___HH_Advance_receipts_creditor_days_unmeasured">#REF!</definedName>
    <definedName name="Ofwat___HH_Measured_income_accrual___nominal">#REF!</definedName>
    <definedName name="Ofwat___HH_Measured_income_accrual_rate">#REF!</definedName>
    <definedName name="Ofwat___HH_measured_trade_debtors">#REF!</definedName>
    <definedName name="Ofwat___HH_measured_trade_receivables___net___nominal">#REF!</definedName>
    <definedName name="Ofwat___HH_unmeasured_trade_debtors">#REF!</definedName>
    <definedName name="Ofwat___HH_unmeasured_trade_receivables___nominal">#REF!</definedName>
    <definedName name="Ofwat___Households_connected_for_sewerage_only___metered">#REF!</definedName>
    <definedName name="Ofwat___Households_connected_for_sewerage_only___unmetered">#REF!</definedName>
    <definedName name="Ofwat___Households_connected_for_water_and_sewerage___metered">#REF!</definedName>
    <definedName name="Ofwat___Households_connected_for_water_and_sewerage___unmetered">#REF!</definedName>
    <definedName name="Ofwat___Households_connected_for_water_only___metered">#REF!</definedName>
    <definedName name="Ofwat___Households_connected_for_water_only___unmetered">#REF!</definedName>
    <definedName name="Ofwat___Innovation_funding___real.ADDN1">#REF!</definedName>
    <definedName name="Ofwat___Innovation_funding___real.ADDN2">#REF!</definedName>
    <definedName name="Ofwat___Innovation_funding___real.BR">#REF!</definedName>
    <definedName name="Ofwat___Innovation_funding___real.WN">#REF!</definedName>
    <definedName name="Ofwat___Innovation_funding___real.WR">#REF!</definedName>
    <definedName name="Ofwat___Innovation_funding___real.WWN">#REF!</definedName>
    <definedName name="Ofwat___Interest_rate___Business___Active">#REF!</definedName>
    <definedName name="Ofwat___interest_rate___residential">#REF!</definedName>
    <definedName name="Ofwat___interest_rate_on_CPIH_index_linked_debt.ADDN1">#REF!</definedName>
    <definedName name="Ofwat___interest_rate_on_CPIH_index_linked_debt.ADDN2">#REF!</definedName>
    <definedName name="Ofwat___interest_rate_on_CPIH_index_linked_debt.BR">#REF!</definedName>
    <definedName name="Ofwat___interest_rate_on_CPIH_index_linked_debt.WN">#REF!</definedName>
    <definedName name="Ofwat___interest_rate_on_CPIH_index_linked_debt.WR">#REF!</definedName>
    <definedName name="Ofwat___interest_rate_on_CPIH_index_linked_debt.WWN">#REF!</definedName>
    <definedName name="Ofwat___interest_rate_on_fixed_rate_debt.ADDN1">#REF!</definedName>
    <definedName name="Ofwat___interest_rate_on_fixed_rate_debt.ADDN2">#REF!</definedName>
    <definedName name="Ofwat___interest_rate_on_fixed_rate_debt.BR">#REF!</definedName>
    <definedName name="Ofwat___interest_rate_on_fixed_rate_debt.WN">#REF!</definedName>
    <definedName name="Ofwat___interest_rate_on_fixed_rate_debt.WR">#REF!</definedName>
    <definedName name="Ofwat___interest_rate_on_fixed_rate_debt.WWN">#REF!</definedName>
    <definedName name="Ofwat___interest_rate_on_RPI_index_linked_debt.ADDN1">#REF!</definedName>
    <definedName name="Ofwat___interest_rate_on_RPI_index_linked_debt.ADDN2">#REF!</definedName>
    <definedName name="Ofwat___interest_rate_on_RPI_index_linked_debt.BR">#REF!</definedName>
    <definedName name="Ofwat___interest_rate_on_RPI_index_linked_debt.WN">#REF!</definedName>
    <definedName name="Ofwat___interest_rate_on_RPI_index_linked_debt.WR">#REF!</definedName>
    <definedName name="Ofwat___interest_rate_on_RPI_index_linked_debt.WWN">#REF!</definedName>
    <definedName name="Ofwat___Inventories_balance___control___nominal.ADDN1">#REF!</definedName>
    <definedName name="Ofwat___Inventories_balance___control___nominal.ADDN2">#REF!</definedName>
    <definedName name="Ofwat___Inventories_balance___control___nominal.BR">#REF!</definedName>
    <definedName name="Ofwat___Inventories_balance___control___nominal.WN">#REF!</definedName>
    <definedName name="Ofwat___Inventories_balance___control___nominal.WR">#REF!</definedName>
    <definedName name="Ofwat___Inventories_balance___control___nominal.WWN">#REF!</definedName>
    <definedName name="Ofwat___IRE_totex_adjustment_for_ACICR__Ofwat____real.ADDN1">#REF!</definedName>
    <definedName name="Ofwat___IRE_totex_adjustment_for_ACICR__Ofwat____real.ADDN2">#REF!</definedName>
    <definedName name="Ofwat___IRE_totex_adjustment_for_ACICR__Ofwat____real.BR">#REF!</definedName>
    <definedName name="Ofwat___IRE_totex_adjustment_for_ACICR__Ofwat____real.WN">#REF!</definedName>
    <definedName name="Ofwat___IRE_totex_adjustment_for_ACICR__Ofwat____real.WR">#REF!</definedName>
    <definedName name="Ofwat___IRE_totex_adjustment_for_ACICR__Ofwat____real.WWN">#REF!</definedName>
    <definedName name="Ofwat___Long_term_CPI_H__assumed_percentage_increase">#REF!</definedName>
    <definedName name="Ofwat___Measured_charge___business.ADDN1">#REF!</definedName>
    <definedName name="Ofwat___Measured_charge___business.ADDN2">#REF!</definedName>
    <definedName name="Ofwat___Measured_charge___business.BR">#REF!</definedName>
    <definedName name="Ofwat___Measured_charge___business.WN">#REF!</definedName>
    <definedName name="Ofwat___Measured_charge___business.WR">#REF!</definedName>
    <definedName name="Ofwat___Measured_charge___business.WWN">#REF!</definedName>
    <definedName name="Ofwat___Measured_charge___residential.ADDN1">#REF!</definedName>
    <definedName name="Ofwat___Measured_charge___residential.ADDN2">#REF!</definedName>
    <definedName name="Ofwat___Measured_charge___residential.BR">#REF!</definedName>
    <definedName name="Ofwat___Measured_charge___residential.WN">#REF!</definedName>
    <definedName name="Ofwat___Measured_charge___residential.WR">#REF!</definedName>
    <definedName name="Ofwat___Measured_charge___residential.WWN">#REF!</definedName>
    <definedName name="Ofwat___Movement_in_intangible_asset_and_investments_balance___control___nominal.ADDN1">#REF!</definedName>
    <definedName name="Ofwat___Movement_in_intangible_asset_and_investments_balance___control___nominal.ADDN2">#REF!</definedName>
    <definedName name="Ofwat___Movement_in_intangible_asset_and_investments_balance___control___nominal.BR">#REF!</definedName>
    <definedName name="Ofwat___Movement_in_intangible_asset_and_investments_balance___control___nominal.WN">#REF!</definedName>
    <definedName name="Ofwat___Movement_in_intangible_asset_and_investments_balance___control___nominal.WR">#REF!</definedName>
    <definedName name="Ofwat___Movement_in_intangible_asset_and_investments_balance___control___nominal.WWN">#REF!</definedName>
    <definedName name="Ofwat___Movement_in_other_liabilities___control___nominal.ADDN1">#REF!</definedName>
    <definedName name="Ofwat___Movement_in_other_liabilities___control___nominal.ADDN2">#REF!</definedName>
    <definedName name="Ofwat___Movement_in_other_liabilities___control___nominal.BR">#REF!</definedName>
    <definedName name="Ofwat___Movement_in_other_liabilities___control___nominal.WN">#REF!</definedName>
    <definedName name="Ofwat___Movement_in_other_liabilities___control___nominal.WR">#REF!</definedName>
    <definedName name="Ofwat___Movement_in_other_liabilities___control___nominal.WWN">#REF!</definedName>
    <definedName name="Ofwat___Movement_in_provisions___control___nominal.ADDN1">#REF!</definedName>
    <definedName name="Ofwat___Movement_in_provisions___control___nominal.ADDN2">#REF!</definedName>
    <definedName name="Ofwat___Movement_in_provisions___control___nominal.BR">#REF!</definedName>
    <definedName name="Ofwat___Movement_in_provisions___control___nominal.WN">#REF!</definedName>
    <definedName name="Ofwat___Movement_in_provisions___control___nominal.WR">#REF!</definedName>
    <definedName name="Ofwat___Movement_in_provisions___control___nominal.WWN">#REF!</definedName>
    <definedName name="Ofwat___movement_in_trade_debtor___business___nominal">#REF!</definedName>
    <definedName name="Ofwat___Non_price_control_income___principal_services___real.ADDN1">#REF!</definedName>
    <definedName name="Ofwat___Non_price_control_income___principal_services___real.ADDN2">#REF!</definedName>
    <definedName name="Ofwat___Non_price_control_income___principal_services___real.BR">#REF!</definedName>
    <definedName name="Ofwat___Non_price_control_income___principal_services___real.WN">#REF!</definedName>
    <definedName name="Ofwat___Non_price_control_income___principal_services___real.WR">#REF!</definedName>
    <definedName name="Ofwat___Non_price_control_income___principal_services___real.WWN">#REF!</definedName>
    <definedName name="Ofwat___Non_price_control_income___third_party_services___Bulk_supplies___contract_not_qualifying_for_water_trading_incentives___signed_before_1_April_2020___real.ADDN1">#REF!</definedName>
    <definedName name="Ofwat___Non_price_control_income___third_party_services___Bulk_supplies___contract_not_qualifying_for_water_trading_incentives___signed_before_1_April_2020___real.ADDN2">#REF!</definedName>
    <definedName name="Ofwat___Non_price_control_income___third_party_services___Bulk_supplies___contract_not_qualifying_for_water_trading_incentives___signed_before_1_April_2020___real.BR">#REF!</definedName>
    <definedName name="Ofwat___Non_price_control_income___third_party_services___Bulk_supplies___contract_not_qualifying_for_water_trading_incentives___signed_before_1_April_2020___real.WN">#REF!</definedName>
    <definedName name="Ofwat___Non_price_control_income___third_party_services___Bulk_supplies___contract_not_qualifying_for_water_trading_incentives___signed_before_1_April_2020___real.WR">#REF!</definedName>
    <definedName name="Ofwat___Non_price_control_income___third_party_services___Bulk_supplies___contract_not_qualifying_for_water_trading_incentives___signed_before_1_April_2020___real.WWN">#REF!</definedName>
    <definedName name="Ofwat___Non_price_control_income___third_party_services___Bulk_supplies___contract_qualifying_for_water_trading_incentives___on_or_after_1_April_2020___real.ADDN1">#REF!</definedName>
    <definedName name="Ofwat___Non_price_control_income___third_party_services___Bulk_supplies___contract_qualifying_for_water_trading_incentives___on_or_after_1_April_2020___real.ADDN2">#REF!</definedName>
    <definedName name="Ofwat___Non_price_control_income___third_party_services___Bulk_supplies___contract_qualifying_for_water_trading_incentives___on_or_after_1_April_2020___real.BR">#REF!</definedName>
    <definedName name="Ofwat___Non_price_control_income___third_party_services___Bulk_supplies___contract_qualifying_for_water_trading_incentives___on_or_after_1_April_2020___real.WN">#REF!</definedName>
    <definedName name="Ofwat___Non_price_control_income___third_party_services___Bulk_supplies___contract_qualifying_for_water_trading_incentives___on_or_after_1_April_2020___real.WR">#REF!</definedName>
    <definedName name="Ofwat___Non_price_control_income___third_party_services___Bulk_supplies___contract_qualifying_for_water_trading_incentives___on_or_after_1_April_2020___real.WWN">#REF!</definedName>
    <definedName name="Ofwat___Non_price_control_income___third_party_services___Bulk_supplies___General___real.ADDN1">#REF!</definedName>
    <definedName name="Ofwat___Non_price_control_income___third_party_services___Bulk_supplies___General___real.ADDN2">#REF!</definedName>
    <definedName name="Ofwat___Non_price_control_income___third_party_services___Bulk_supplies___General___real.BR">#REF!</definedName>
    <definedName name="Ofwat___Non_price_control_income___third_party_services___Bulk_supplies___General___real.WN">#REF!</definedName>
    <definedName name="Ofwat___Non_price_control_income___third_party_services___Bulk_supplies___General___real.WR">#REF!</definedName>
    <definedName name="Ofwat___Non_price_control_income___third_party_services___Bulk_supplies___General___real.WWN">#REF!</definedName>
    <definedName name="Ofwat___Non_price_control_income___third_party_services___other___real.ADDN1">#REF!</definedName>
    <definedName name="Ofwat___Non_price_control_income___third_party_services___other___real.ADDN2">#REF!</definedName>
    <definedName name="Ofwat___Non_price_control_income___third_party_services___other___real.BR">#REF!</definedName>
    <definedName name="Ofwat___Non_price_control_income___third_party_services___other___real.WN">#REF!</definedName>
    <definedName name="Ofwat___Non_price_control_income___third_party_services___other___real.WR">#REF!</definedName>
    <definedName name="Ofwat___Non_price_control_income___third_party_services___other___re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operating_costs_associated_with_equity_issuance___real.ADDN1">#REF!</definedName>
    <definedName name="Ofwat___operating_costs_associated_with_equity_issuance___real.ADDN2">#REF!</definedName>
    <definedName name="Ofwat___operating_costs_associated_with_equity_issuance___real.BR">#REF!</definedName>
    <definedName name="Ofwat___operating_costs_associated_with_equity_issuance___real.WN">#REF!</definedName>
    <definedName name="Ofwat___operating_costs_associated_with_equity_issuance___real.WR">#REF!</definedName>
    <definedName name="Ofwat___operating_costs_associated_with_equity_issuance___real.WWN">#REF!</definedName>
    <definedName name="Ofwat___Ordinary_dividend_override___nominal">#REF!</definedName>
    <definedName name="Ofwat___Ordinary_shares_issued___control___nominal.ADDN1">#REF!</definedName>
    <definedName name="Ofwat___Ordinary_shares_issued___control___nominal.ADDN2">#REF!</definedName>
    <definedName name="Ofwat___Ordinary_shares_issued___control___nominal.BR">#REF!</definedName>
    <definedName name="Ofwat___Ordinary_shares_issued___control___nominal.WN">#REF!</definedName>
    <definedName name="Ofwat___Ordinary_shares_issued___control___nominal.WR">#REF!</definedName>
    <definedName name="Ofwat___Ordinary_shares_issued___control___nominal.WWN">#REF!</definedName>
    <definedName name="Ofwat___Other_adjustments_to_taxable_profits___control___nominal.ADDN1">#REF!</definedName>
    <definedName name="Ofwat___Other_adjustments_to_taxable_profits___control___nominal.ADDN2">#REF!</definedName>
    <definedName name="Ofwat___Other_adjustments_to_taxable_profits___control___nominal.BR">#REF!</definedName>
    <definedName name="Ofwat___Other_adjustments_to_taxable_profits___control___nominal.WN">#REF!</definedName>
    <definedName name="Ofwat___Other_adjustments_to_taxable_profits___control___nominal.WR">#REF!</definedName>
    <definedName name="Ofwat___Other_adjustments_to_taxable_profits___control___nominal.WWN">#REF!</definedName>
    <definedName name="Ofwat___Other_creditors_target_balance___control___nominal.ADDN1">#REF!</definedName>
    <definedName name="Ofwat___Other_creditors_target_balance___control___nominal.ADDN2">#REF!</definedName>
    <definedName name="Ofwat___Other_creditors_target_balance___control___nominal.BR">#REF!</definedName>
    <definedName name="Ofwat___Other_creditors_target_balance___control___nominal.WN">#REF!</definedName>
    <definedName name="Ofwat___Other_creditors_target_balance___control___nominal.WR">#REF!</definedName>
    <definedName name="Ofwat___Other_creditors_target_balance___control___nominal.WWN">#REF!</definedName>
    <definedName name="Ofwat___other_debtors_target_balance___control___nominal.ADDN1">#REF!</definedName>
    <definedName name="Ofwat___other_debtors_target_balance___control___nominal.ADDN2">#REF!</definedName>
    <definedName name="Ofwat___other_debtors_target_balance___control___nominal.BR">#REF!</definedName>
    <definedName name="Ofwat___other_debtors_target_balance___control___nominal.WN">#REF!</definedName>
    <definedName name="Ofwat___other_debtors_target_balance___control___nominal.WR">#REF!</definedName>
    <definedName name="Ofwat___other_debtors_target_balance___control___nominal.WWN">#REF!</definedName>
    <definedName name="Ofwat___Other_operating_income___real.ADDN1">#REF!</definedName>
    <definedName name="Ofwat___Other_operating_income___real.ADDN2">#REF!</definedName>
    <definedName name="Ofwat___Other_operating_income___real.BR">#REF!</definedName>
    <definedName name="Ofwat___Other_operating_income___real.WN">#REF!</definedName>
    <definedName name="Ofwat___Other_operating_income___real.WR">#REF!</definedName>
    <definedName name="Ofwat___Other_operating_income___real.WWN">#REF!</definedName>
    <definedName name="Ofwat___Other_price_control_income___Third_party_revenue___real.ADDN1">#REF!</definedName>
    <definedName name="Ofwat___Other_price_control_income___Third_party_revenue___real.ADDN2">#REF!</definedName>
    <definedName name="Ofwat___Other_price_control_income___Third_party_revenue___real.BR">#REF!</definedName>
    <definedName name="Ofwat___Other_price_control_income___Third_party_revenue___real.WN">#REF!</definedName>
    <definedName name="Ofwat___Other_price_control_income___Third_party_revenue___real.WR">#REF!</definedName>
    <definedName name="Ofwat___Other_price_control_income___Third_party_revenue___real.WWN">#REF!</definedName>
    <definedName name="Ofwat___Other_taxable_income___Amortisation_on_grants_and_contributions___control___nominal.ADDN1">#REF!</definedName>
    <definedName name="Ofwat___Other_taxable_income___Amortisation_on_grants_and_contributions___control___nominal.ADDN2">#REF!</definedName>
    <definedName name="Ofwat___Other_taxable_income___Amortisation_on_grants_and_contributions___control___nominal.BR">#REF!</definedName>
    <definedName name="Ofwat___Other_taxable_income___Amortisation_on_grants_and_contributions___control___nominal.WN">#REF!</definedName>
    <definedName name="Ofwat___Other_taxable_income___Amortisation_on_grants_and_contributions___control___nominal.WR">#REF!</definedName>
    <definedName name="Ofwat___Other_taxable_income___Amortisation_on_grants_and_contributions___control___nominal.WWN">#REF!</definedName>
    <definedName name="Ofwat___Other_taxable_income___Grants_and_contributions_taxable_on_receipt___control___nominal.ADDN1">#REF!</definedName>
    <definedName name="Ofwat___Other_taxable_income___Grants_and_contributions_taxable_on_receipt___control___nominal.ADDN2">#REF!</definedName>
    <definedName name="Ofwat___Other_taxable_income___Grants_and_contributions_taxable_on_receipt___control___nominal.BR">#REF!</definedName>
    <definedName name="Ofwat___Other_taxable_income___Grants_and_contributions_taxable_on_receipt___control___nominal.WN">#REF!</definedName>
    <definedName name="Ofwat___Other_taxable_income___Grants_and_contributions_taxable_on_receipt___control___nominal.WR">#REF!</definedName>
    <definedName name="Ofwat___Other_taxable_income___Grants_and_contributions_taxable_on_receipt___control___nominal.WWN">#REF!</definedName>
    <definedName name="Ofwat___P_L_expenditure_not_allowable_as_a_deduction_from_taxable_trading_profits___control___nominal.ADDN1">#REF!</definedName>
    <definedName name="Ofwat___P_L_expenditure_not_allowable_as_a_deduction_from_taxable_trading_profits___control___nominal.ADDN2">#REF!</definedName>
    <definedName name="Ofwat___P_L_expenditure_not_allowable_as_a_deduction_from_taxable_trading_profits___control___nominal.BR">#REF!</definedName>
    <definedName name="Ofwat___P_L_expenditure_not_allowable_as_a_deduction_from_taxable_trading_profits___control___nominal.WN">#REF!</definedName>
    <definedName name="Ofwat___P_L_expenditure_not_allowable_as_a_deduction_from_taxable_trading_profits___control___nominal.WR">#REF!</definedName>
    <definedName name="Ofwat___P_L_expenditure_not_allowable_as_a_deduction_from_taxable_trading_profits___control___nominal.WWN">#REF!</definedName>
    <definedName name="Ofwat___P_L_expenditure_relating_to_renewals_not_allowable_as_a_deduction_from_taxable_trading_profits___control___nominal.ADDN1">#REF!</definedName>
    <definedName name="Ofwat___P_L_expenditure_relating_to_renewals_not_allowable_as_a_deduction_from_taxable_trading_profits___control___nominal.ADDN2">#REF!</definedName>
    <definedName name="Ofwat___P_L_expenditure_relating_to_renewals_not_allowable_as_a_deduction_from_taxable_trading_profits___control___nominal.BR">#REF!</definedName>
    <definedName name="Ofwat___P_L_expenditure_relating_to_renewals_not_allowable_as_a_deduction_from_taxable_trading_profits___control___nominal.WN">#REF!</definedName>
    <definedName name="Ofwat___P_L_expenditure_relating_to_renewals_not_allowable_as_a_deduction_from_taxable_trading_profits___control___nominal.WR">#REF!</definedName>
    <definedName name="Ofwat___P_L_expenditure_relating_to_renewals_not_allowable_as_a_deduction_from_taxable_trading_profits___control___nominal.WWN">#REF!</definedName>
    <definedName name="Ofwat___PAYG_Rate___Total_PAYG_rate.ADDN1">#REF!</definedName>
    <definedName name="Ofwat___PAYG_Rate___Total_PAYG_rate.ADDN2">#REF!</definedName>
    <definedName name="Ofwat___PAYG_Rate___Total_PAYG_rate.BR">#REF!</definedName>
    <definedName name="Ofwat___PAYG_Rate___Total_PAYG_rate.WN">#REF!</definedName>
    <definedName name="Ofwat___PAYG_Rate___Total_PAYG_rate.WR">#REF!</definedName>
    <definedName name="Ofwat___PAYG_Rate___Total_PAYG_rate.WWN">#REF!</definedName>
    <definedName name="Ofwat___Percentage_retail_earnings_distributed_as_dividends">#REF!</definedName>
    <definedName name="Ofwat___Post_financeability_adjustments_eligible_for_tax_uplift___real.ADDN1">#REF!</definedName>
    <definedName name="Ofwat___Post_financeability_adjustments_eligible_for_tax_uplift___real.ADDN2">#REF!</definedName>
    <definedName name="Ofwat___Post_financeability_adjustments_eligible_for_tax_uplift___real.BR">#REF!</definedName>
    <definedName name="Ofwat___Post_financeability_adjustments_eligible_for_tax_uplift___real.WN">#REF!</definedName>
    <definedName name="Ofwat___Post_financeability_adjustments_eligible_for_tax_uplift___real.WR">#REF!</definedName>
    <definedName name="Ofwat___Post_financeability_adjustments_eligible_for_tax_uplift___real.WWN">#REF!</definedName>
    <definedName name="Ofwat___Post_financeability_adjustments_not_eligible_for_tax_uplift___real.ADDN1">#REF!</definedName>
    <definedName name="Ofwat___Post_financeability_adjustments_not_eligible_for_tax_uplift___real.ADDN2">#REF!</definedName>
    <definedName name="Ofwat___Post_financeability_adjustments_not_eligible_for_tax_uplift___real.BR">#REF!</definedName>
    <definedName name="Ofwat___Post_financeability_adjustments_not_eligible_for_tax_uplift___real.WN">#REF!</definedName>
    <definedName name="Ofwat___Post_financeability_adjustments_not_eligible_for_tax_uplift___real.WR">#REF!</definedName>
    <definedName name="Ofwat___Post_financeability_adjustments_not_eligible_for_tax_uplift___re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e_2025_RCV_Run_off_rate.ADDN1">#REF!</definedName>
    <definedName name="Ofwat___Pre_2025_RCV_Run_off_rate.ADDN2">#REF!</definedName>
    <definedName name="Ofwat___Pre_2025_RCV_Run_off_rate.BR">#REF!</definedName>
    <definedName name="Ofwat___Pre_2025_RCV_Run_off_rate.WN">#REF!</definedName>
    <definedName name="Ofwat___Pre_2025_RCV_Run_off_rate.WR">#REF!</definedName>
    <definedName name="Ofwat___Pre_2025_RCV_Run_off_rate.WWN">#REF!</definedName>
    <definedName name="Ofwat___Price_control_income___third_party_services___Rechargeable_works___real.ADDN1">#REF!</definedName>
    <definedName name="Ofwat___Price_control_income___third_party_services___Rechargeable_works___real.ADDN2">#REF!</definedName>
    <definedName name="Ofwat___Price_control_income___third_party_services___Rechargeable_works___real.BR">#REF!</definedName>
    <definedName name="Ofwat___Price_control_income___third_party_services___Rechargeable_works___real.WN">#REF!</definedName>
    <definedName name="Ofwat___Price_control_income___third_party_services___Rechargeable_works___real.WR">#REF!</definedName>
    <definedName name="Ofwat___Price_control_income___third_party_services___Rechargeable_works___real.WWN">#REF!</definedName>
    <definedName name="Ofwat___Prior_period_company_residential_apportionment">#REF!</definedName>
    <definedName name="Ofwat___Proportion_of_capitalised_revenue_expenditure__infra___non_infra_.ADDN1">#REF!</definedName>
    <definedName name="Ofwat___Proportion_of_capitalised_revenue_expenditure__infra___non_infra_.ADDN2">#REF!</definedName>
    <definedName name="Ofwat___Proportion_of_capitalised_revenue_expenditure__infra___non_infra_.BR">#REF!</definedName>
    <definedName name="Ofwat___Proportion_of_capitalised_revenue_expenditure__infra___non_infra_.WN">#REF!</definedName>
    <definedName name="Ofwat___Proportion_of_capitalised_revenue_expenditure__infra___non_infra_.WR">#REF!</definedName>
    <definedName name="Ofwat___Proportion_of_capitalised_revenue_expenditure__infra___non_infra_.WWN">#REF!</definedName>
    <definedName name="Ofwat___proportion_of_new_capital_expenditure_not_qualifying_for_capital_allowance_deductions.ADDN1">#REF!</definedName>
    <definedName name="Ofwat___proportion_of_new_capital_expenditure_not_qualifying_for_capital_allowance_deductions.ADDN2">#REF!</definedName>
    <definedName name="Ofwat___proportion_of_new_capital_expenditure_not_qualifying_for_capital_allowance_deductions.BR">#REF!</definedName>
    <definedName name="Ofwat___proportion_of_new_capital_expenditure_not_qualifying_for_capital_allowance_deductions.WN">#REF!</definedName>
    <definedName name="Ofwat___proportion_of_new_capital_expenditure_not_qualifying_for_capital_allowance_deductions.WR">#REF!</definedName>
    <definedName name="Ofwat___proportion_of_new_capital_expenditure_not_qualifying_for_capital_allowance_deductions.WWN">#REF!</definedName>
    <definedName name="Ofwat___proportion_of_new_capital_expenditure_qualifying_for_a_full_deduction.ADDN1">#REF!</definedName>
    <definedName name="Ofwat___proportion_of_new_capital_expenditure_qualifying_for_a_full_deduction.ADDN2">#REF!</definedName>
    <definedName name="Ofwat___proportion_of_new_capital_expenditure_qualifying_for_a_full_deduction.BR">#REF!</definedName>
    <definedName name="Ofwat___proportion_of_new_capital_expenditure_qualifying_for_a_full_deduction.WN">#REF!</definedName>
    <definedName name="Ofwat___proportion_of_new_capital_expenditure_qualifying_for_a_full_deduction.WR">#REF!</definedName>
    <definedName name="Ofwat___proportion_of_new_capital_expenditure_qualifying_for_a_full_deduction.WWN">#REF!</definedName>
    <definedName name="Ofwat___Proportion_of_new_capital_expenditure_qualifying_for_high_level_deduction_main_rate_pool.ADDN1">#REF!</definedName>
    <definedName name="Ofwat___Proportion_of_new_capital_expenditure_qualifying_for_high_level_deduction_main_rate_pool.ADDN2">#REF!</definedName>
    <definedName name="Ofwat___Proportion_of_new_capital_expenditure_qualifying_for_high_level_deduction_main_rate_pool.BR">#REF!</definedName>
    <definedName name="Ofwat___Proportion_of_new_capital_expenditure_qualifying_for_high_level_deduction_main_rate_pool.WN">#REF!</definedName>
    <definedName name="Ofwat___Proportion_of_new_capital_expenditure_qualifying_for_high_level_deduction_main_rate_pool.WR">#REF!</definedName>
    <definedName name="Ofwat___Proportion_of_new_capital_expenditure_qualifying_for_high_level_deduction_main_rate_pool.WWN">#REF!</definedName>
    <definedName name="Ofwat___Proportion_of_new_capital_expenditure_qualifying_for_high_level_deduction_special_rate_pool.ADDN1">#REF!</definedName>
    <definedName name="Ofwat___Proportion_of_new_capital_expenditure_qualifying_for_high_level_deduction_special_rate_pool.ADDN2">#REF!</definedName>
    <definedName name="Ofwat___Proportion_of_new_capital_expenditure_qualifying_for_high_level_deduction_special_rate_pool.BR">#REF!</definedName>
    <definedName name="Ofwat___Proportion_of_new_capital_expenditure_qualifying_for_high_level_deduction_special_rate_pool.WN">#REF!</definedName>
    <definedName name="Ofwat___Proportion_of_new_capital_expenditure_qualifying_for_high_level_deduction_special_rate_pool.WR">#REF!</definedName>
    <definedName name="Ofwat___Proportion_of_new_capital_expenditure_qualifying_for_high_level_deduction_special_rate_pool.WWN">#REF!</definedName>
    <definedName name="Ofwat___Proportion_of_new_capital_expenditure_qualifying_for_high_level_deduction_structures_and_buildings__pool.ADDN1">#REF!</definedName>
    <definedName name="Ofwat___Proportion_of_new_capital_expenditure_qualifying_for_high_level_deduction_structures_and_buildings__pool.ADDN2">#REF!</definedName>
    <definedName name="Ofwat___Proportion_of_new_capital_expenditure_qualifying_for_high_level_deduction_structures_and_buildings__pool.BR">#REF!</definedName>
    <definedName name="Ofwat___Proportion_of_new_capital_expenditure_qualifying_for_high_level_deduction_structures_and_buildings__pool.WN">#REF!</definedName>
    <definedName name="Ofwat___Proportion_of_new_capital_expenditure_qualifying_for_high_level_deduction_structures_and_buildings__pool.WR">#REF!</definedName>
    <definedName name="Ofwat___Proportion_of_new_capital_expenditure_qualifying_for_high_level_deduction_structures_and_buildings__pool.WWN">#REF!</definedName>
    <definedName name="Ofwat___Proportion_of_RPI_ILD">#REF!</definedName>
    <definedName name="Ofwat___proportion_of_taxable_profits_available_for_tax_loss_utilisation">#REF!</definedName>
    <definedName name="Ofwat___QAA_reward__penalty____real.ADDN1">#REF!</definedName>
    <definedName name="Ofwat___QAA_reward__penalty____real.ADDN2">#REF!</definedName>
    <definedName name="Ofwat___QAA_reward__penalty____real.BR">#REF!</definedName>
    <definedName name="Ofwat___QAA_reward__penalty____real.WN">#REF!</definedName>
    <definedName name="Ofwat___QAA_reward__penalty____real.WR">#REF!</definedName>
    <definedName name="Ofwat___QAA_reward__penalty____real.WWN">#REF!</definedName>
    <definedName name="Ofwat___real_dividend_growth">#REF!</definedName>
    <definedName name="Ofwat___Reprofiling_revenue___real.ADDN1">#REF!</definedName>
    <definedName name="Ofwat___Reprofiling_revenue___real.ADDN2">#REF!</definedName>
    <definedName name="Ofwat___Reprofiling_revenue___real.BR">#REF!</definedName>
    <definedName name="Ofwat___Reprofiling_revenue___real.WN">#REF!</definedName>
    <definedName name="Ofwat___Reprofiling_revenue___real.WR">#REF!</definedName>
    <definedName name="Ofwat___Reprofiling_revenue___real.WWN">#REF!</definedName>
    <definedName name="Ofwat___Residential_net_margin_for_company">#REF!</definedName>
    <definedName name="Ofwat___Residential_Retail_allowed_depreciation__post_efficiency_challenge_and_adjustments____real">#REF!</definedName>
    <definedName name="Ofwat___Residential_retail_costs__opex_plus_depn__exc_3rd_party_services____measured___Wastewater_only___nominal">#REF!</definedName>
    <definedName name="Ofwat___Residential_retail_costs__opex_plus_depn__exc_3rd_party_services____measured___Water_only___nominal">#REF!</definedName>
    <definedName name="Ofwat___Residential_retail_costs__opex_plus_depn__exc_3rd_party_services____unmeasured___Wastewater_only___nominal">#REF!</definedName>
    <definedName name="Ofwat___Residential_retail_costs__opex_plus_depn__exc_3rd_party_services____unmeasured___Water_only___nominal">#REF!</definedName>
    <definedName name="Ofwat___Residential_retail_revenue_adjustment_active___real">#REF!</definedName>
    <definedName name="Ofwat___Retail___Corporation_tax_creditor_b_f___nominal">#REF!</definedName>
    <definedName name="Ofwat___Retail___Retail_creditor_months__Payment_terms___Business_retail_pays_wholesaler_in_arrears__advance_">#REF!</definedName>
    <definedName name="Ofwat___Retail___Retail_creditor_months__Payment_terms___Residential_retail_pays_wholesaler_in_arrears__advance_">#REF!</definedName>
    <definedName name="Ofwat___Retirement_benefit_asset____liability__balance___Business___nominal">#REF!</definedName>
    <definedName name="Ofwat___Retirement_benefit_asset____liability__balance___Residential___nominal">#REF!</definedName>
    <definedName name="Ofwat___RPI_CPIH_wedge_for_RPI_ILD_indexation_rate">#REF!</definedName>
    <definedName name="Ofwat___Run_off_rate_for_Post_2025_RCV.ADDN1">#REF!</definedName>
    <definedName name="Ofwat___Run_off_rate_for_Post_2025_RCV.ADDN2">#REF!</definedName>
    <definedName name="Ofwat___Run_off_rate_for_Post_2025_RCV.BR">#REF!</definedName>
    <definedName name="Ofwat___Run_off_rate_for_Post_2025_RCV.WN">#REF!</definedName>
    <definedName name="Ofwat___Run_off_rate_for_Post_2025_RCV.WR">#REF!</definedName>
    <definedName name="Ofwat___Run_off_rate_for_Post_2025_RCV.WWN">#REF!</definedName>
    <definedName name="Ofwat___Statutory_Corporation_tax_rate">#REF!</definedName>
    <definedName name="Ofwat___Tariff_Band___Forecast_allocated_wholesale_charge___nominal.1">#REF!</definedName>
    <definedName name="Ofwat___Tariff_Band___Forecast_allocated_wholesale_charge___nominal.2">#REF!</definedName>
    <definedName name="Ofwat___Tariff_Band___Forecast_allocated_wholesale_charge___nominal.3">#REF!</definedName>
    <definedName name="Ofwat___tariff_band___net_margin_percentage.1">#REF!</definedName>
    <definedName name="Ofwat___tariff_band___net_margin_percentage.2">#REF!</definedName>
    <definedName name="Ofwat___tariff_band___net_margin_percentage.3">#REF!</definedName>
    <definedName name="Ofwat___Tariff_Band___Number_of_customers___Tariff_Band.1">#REF!</definedName>
    <definedName name="Ofwat___Tariff_Band___Number_of_customers___Tariff_Band.2">#REF!</definedName>
    <definedName name="Ofwat___Tariff_Band___Number_of_customers___Tariff_Band.3">#REF!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Tax_loss_allowance___nominal">#REF!</definedName>
    <definedName name="Ofwat___Tonnes_of_dry_solid___BR">#REF!</definedName>
    <definedName name="Ofwat___Total_Additional_control_customers_WN">#REF!</definedName>
    <definedName name="Ofwat___Total_Additional_control_customers_WR">#REF!</definedName>
    <definedName name="Ofwat___Total_direct_procurement_from_customers___infrastructure_cost_1___real.ADDN1">#REF!</definedName>
    <definedName name="Ofwat___Total_direct_procurement_from_customers___infrastructure_cost_1___real.ADDN2">#REF!</definedName>
    <definedName name="Ofwat___Total_direct_procurement_from_customers___infrastructure_cost_1___real.BR">#REF!</definedName>
    <definedName name="Ofwat___Total_direct_procurement_from_customers___infrastructure_cost_1___real.WN">#REF!</definedName>
    <definedName name="Ofwat___Total_direct_procurement_from_customers___infrastructure_cost_1___real.WR">#REF!</definedName>
    <definedName name="Ofwat___Total_direct_procurement_from_customers___infrastructure_cost_1___real.WWN">#REF!</definedName>
    <definedName name="Ofwat___Total_direct_procurement_from_customers___infrastructure_cost_2___real.ADDN1">#REF!</definedName>
    <definedName name="Ofwat___Total_direct_procurement_from_customers___infrastructure_cost_2___real.ADDN2">#REF!</definedName>
    <definedName name="Ofwat___Total_direct_procurement_from_customers___infrastructure_cost_2___real.BR">#REF!</definedName>
    <definedName name="Ofwat___Total_direct_procurement_from_customers___infrastructure_cost_2___real.WN">#REF!</definedName>
    <definedName name="Ofwat___Total_direct_procurement_from_customers___infrastructure_cost_2___real.WR">#REF!</definedName>
    <definedName name="Ofwat___Total_direct_procurement_from_customers___infrastructure_cost_2___real.WWN">#REF!</definedName>
    <definedName name="Ofwat___Total_direct_procurement_from_customers___infrastructure_cost_3___real.ADDN1">#REF!</definedName>
    <definedName name="Ofwat___Total_direct_procurement_from_customers___infrastructure_cost_3___real.ADDN2">#REF!</definedName>
    <definedName name="Ofwat___Total_direct_procurement_from_customers___infrastructure_cost_3___real.BR">#REF!</definedName>
    <definedName name="Ofwat___Total_direct_procurement_from_customers___infrastructure_cost_3___real.WN">#REF!</definedName>
    <definedName name="Ofwat___Total_direct_procurement_from_customers___infrastructure_cost_3___real.WR">#REF!</definedName>
    <definedName name="Ofwat___Total_direct_procurement_from_customers___infrastructure_cost_3___real.WWN">#REF!</definedName>
    <definedName name="Ofwat___Total_direct_procurement_from_customers___infrastructure_cost_4___real.ADDN1">#REF!</definedName>
    <definedName name="Ofwat___Total_direct_procurement_from_customers___infrastructure_cost_4___real.ADDN2">#REF!</definedName>
    <definedName name="Ofwat___Total_direct_procurement_from_customers___infrastructure_cost_4___real.BR">#REF!</definedName>
    <definedName name="Ofwat___Total_direct_procurement_from_customers___infrastructure_cost_4___real.WN">#REF!</definedName>
    <definedName name="Ofwat___Total_direct_procurement_from_customers___infrastructure_cost_4___real.WR">#REF!</definedName>
    <definedName name="Ofwat___Total_direct_procurement_from_customers___infrastructure_cost_4___real.WWN">#REF!</definedName>
    <definedName name="Ofwat___Total_direct_procurement_from_customers___infrastructure_cost_5___real.ADDN1">#REF!</definedName>
    <definedName name="Ofwat___Total_direct_procurement_from_customers___infrastructure_cost_5___real.ADDN2">#REF!</definedName>
    <definedName name="Ofwat___Total_direct_procurement_from_customers___infrastructure_cost_5___real.BR">#REF!</definedName>
    <definedName name="Ofwat___Total_direct_procurement_from_customers___infrastructure_cost_5___real.WN">#REF!</definedName>
    <definedName name="Ofwat___Total_direct_procurement_from_customers___infrastructure_cost_5___real.WR">#REF!</definedName>
    <definedName name="Ofwat___Total_direct_procurement_from_customers___infrastructure_cost_5___real.WWN">#REF!</definedName>
    <definedName name="Ofwat___Total_direct_procurement_from_customers___infrastructure_cost_6___real.ADDN1">#REF!</definedName>
    <definedName name="Ofwat___Total_direct_procurement_from_customers___infrastructure_cost_6___real.ADDN2">#REF!</definedName>
    <definedName name="Ofwat___Total_direct_procurement_from_customers___infrastructure_cost_6___real.BR">#REF!</definedName>
    <definedName name="Ofwat___Total_direct_procurement_from_customers___infrastructure_cost_6___real.WN">#REF!</definedName>
    <definedName name="Ofwat___Total_direct_procurement_from_customers___infrastructure_cost_6___real.WR">#REF!</definedName>
    <definedName name="Ofwat___Total_direct_procurement_from_customers___infrastructure_cost_6___real.WWN">#REF!</definedName>
    <definedName name="Ofwat___Total_gross_operational_expenditure_including_cost_sharing___real.ADDN1">#REF!</definedName>
    <definedName name="Ofwat___Total_gross_operational_expenditure_including_cost_sharing___real.ADDN2">#REF!</definedName>
    <definedName name="Ofwat___Total_gross_operational_expenditure_including_cost_sharing___real.BR">#REF!</definedName>
    <definedName name="Ofwat___Total_gross_operational_expenditure_including_cost_sharing___real.WN">#REF!</definedName>
    <definedName name="Ofwat___Total_gross_operational_expenditure_including_cost_sharing___real.WR">#REF!</definedName>
    <definedName name="Ofwat___Total_gross_operational_expenditure_including_cost_sharing___real.WWN">#REF!</definedName>
    <definedName name="Ofwat___Trade_and_other_payables___Retail_other_payables___nominal">#REF!</definedName>
    <definedName name="Ofwat___Trade_and_other_payables___Retail_trade_payables___nominal">#REF!</definedName>
    <definedName name="Ofwat___Trade_and_other_payables___Wholesale_creditors___residential_retail___nominal">#REF!</definedName>
    <definedName name="Ofwat___Unmeasured_charge___business.ADDN1">#REF!</definedName>
    <definedName name="Ofwat___Unmeasured_charge___business.ADDN2">#REF!</definedName>
    <definedName name="Ofwat___Unmeasured_charge___business.BR">#REF!</definedName>
    <definedName name="Ofwat___Unmeasured_charge___business.WN">#REF!</definedName>
    <definedName name="Ofwat___Unmeasured_charge___business.WR">#REF!</definedName>
    <definedName name="Ofwat___Unmeasured_charge___business.WWN">#REF!</definedName>
    <definedName name="Ofwat___Unmeasured_charge___residential.ADDN1">#REF!</definedName>
    <definedName name="Ofwat___Unmeasured_charge___residential.ADDN2">#REF!</definedName>
    <definedName name="Ofwat___Unmeasured_charge___residential.BR">#REF!</definedName>
    <definedName name="Ofwat___Unmeasured_charge___residential.WN">#REF!</definedName>
    <definedName name="Ofwat___Unmeasured_charge___residential.WR">#REF!</definedName>
    <definedName name="Ofwat___Unmeasured_charge___residential.WWN">#REF!</definedName>
    <definedName name="Ofwat___Water_efficiency_funding___real.ADDN1">#REF!</definedName>
    <definedName name="Ofwat___Water_efficiency_funding___real.ADDN2">#REF!</definedName>
    <definedName name="Ofwat___Water_efficiency_funding___real.BR">#REF!</definedName>
    <definedName name="Ofwat___Water_efficiency_funding___real.WN">#REF!</definedName>
    <definedName name="Ofwat___Water_efficiency_funding___real.WR">#REF!</definedName>
    <definedName name="Ofwat___Water_efficiency_funding___real.WWN">#REF!</definedName>
    <definedName name="Ofwat___Wholesale___Trade_creditor_days___control.ADDN1">#REF!</definedName>
    <definedName name="Ofwat___Wholesale___Trade_creditor_days___control.ADDN2">#REF!</definedName>
    <definedName name="Ofwat___Wholesale___Trade_creditor_days___control.BR">#REF!</definedName>
    <definedName name="Ofwat___Wholesale___Trade_creditor_days___control.WN">#REF!</definedName>
    <definedName name="Ofwat___Wholesale___Trade_creditor_days___control.WR">#REF!</definedName>
    <definedName name="Ofwat___Wholesale___Trade_creditor_days___control.WWN">#REF!</definedName>
    <definedName name="Ofwat___Wholesale_and_retail_line_item_split___actual_company_structure___Retained_profits___residential_retail___nominal">#REF!</definedName>
    <definedName name="Ofwat___Wholesale_and_retail_line_item_split___Capex_creditor___business_retail___nominal">#REF!</definedName>
    <definedName name="Ofwat___Wholesale_and_retail_line_item_split___capex_creditors___residential_retail___nominal">#REF!</definedName>
    <definedName name="Ofwat___Wholesale_DB_pension_cash_excess_over_charge___control___real.ADDN1">#REF!</definedName>
    <definedName name="Ofwat___Wholesale_DB_pension_cash_excess_over_charge___control___real.ADDN2">#REF!</definedName>
    <definedName name="Ofwat___Wholesale_DB_pension_cash_excess_over_charge___control___real.BR">#REF!</definedName>
    <definedName name="Ofwat___Wholesale_DB_pension_cash_excess_over_charge___control___real.WN">#REF!</definedName>
    <definedName name="Ofwat___Wholesale_DB_pension_cash_excess_over_charge___control___real.WR">#REF!</definedName>
    <definedName name="Ofwat___Wholesale_DB_pension_cash_excess_over_charge___control___real.WWN">#REF!</definedName>
    <definedName name="Ofwat___Wholesale_fixed_asset_life__post_override____control.ADDN1">#REF!</definedName>
    <definedName name="Ofwat___Wholesale_fixed_asset_life__post_override____control.ADDN2">#REF!</definedName>
    <definedName name="Ofwat___Wholesale_fixed_asset_life__post_override____control.BR">#REF!</definedName>
    <definedName name="Ofwat___Wholesale_fixed_asset_life__post_override____control.WN">#REF!</definedName>
    <definedName name="Ofwat___Wholesale_fixed_asset_life__post_override____control.WR">#REF!</definedName>
    <definedName name="Ofwat___Wholesale_fixed_asset_life__post_override____control.WWN">#REF!</definedName>
    <definedName name="Ofwat___Wholesale_WACC___notional___Cost_of_debt___nominal.ADDN1">#REF!</definedName>
    <definedName name="Ofwat___Wholesale_WACC___notional___Cost_of_debt___nominal.ADDN2">#REF!</definedName>
    <definedName name="Ofwat___Wholesale_WACC___notional___Cost_of_debt___nominal.BR">#REF!</definedName>
    <definedName name="Ofwat___Wholesale_WACC___notional___Cost_of_debt___nominal.WN">#REF!</definedName>
    <definedName name="Ofwat___Wholesale_WACC___notional___Cost_of_debt___nominal.WR">#REF!</definedName>
    <definedName name="Ofwat___Wholesale_WACC___notional___Cost_of_debt___nominal.WWN">#REF!</definedName>
    <definedName name="Ofwat___Wholesale_WACC___notional___Equity___nominal.ADDN1">#REF!</definedName>
    <definedName name="Ofwat___Wholesale_WACC___notional___Equity___nominal.ADDN2">#REF!</definedName>
    <definedName name="Ofwat___Wholesale_WACC___notional___Equity___nominal.BR">#REF!</definedName>
    <definedName name="Ofwat___Wholesale_WACC___notional___Equity___nominal.WN">#REF!</definedName>
    <definedName name="Ofwat___Wholesale_WACC___notional___Equity___nominal.WR">#REF!</definedName>
    <definedName name="Ofwat___Wholesale_WACC___notional___Equity___nominal.WWN">#REF!</definedName>
    <definedName name="Ofwat___Wholesale_WACC___notional___Gearing___nominal.ADDN1">#REF!</definedName>
    <definedName name="Ofwat___Wholesale_WACC___notional___Gearing___nominal.ADDN2">#REF!</definedName>
    <definedName name="Ofwat___Wholesale_WACC___notional___Gearing___nominal.BR">#REF!</definedName>
    <definedName name="Ofwat___Wholesale_WACC___notional___Gearing___nominal.WN">#REF!</definedName>
    <definedName name="Ofwat___Wholesale_WACC___notional___Gearing___nominal.WR">#REF!</definedName>
    <definedName name="Ofwat___Wholesale_WACC___notional___Gearing___nominal.WWN">#REF!</definedName>
    <definedName name="Ofwat___Year_on_year___change___CPI_H___Financial_year_average_indices_year_on_year__">#REF!</definedName>
    <definedName name="Opening_called_up_share_capital___Appointee___nominal">#REF!</definedName>
    <definedName name="Opening_change_in_net_debt_balance___nominal.ADDN1">#REF!</definedName>
    <definedName name="Opening_change_in_net_debt_balance___nominal.ADDN2">#REF!</definedName>
    <definedName name="Opening_change_in_net_debt_balance___nominal.BR">#REF!</definedName>
    <definedName name="Opening_change_in_net_debt_balance___nominal.WN">#REF!</definedName>
    <definedName name="Opening_change_in_net_debt_balance___nominal.WR">#REF!</definedName>
    <definedName name="Opening_change_in_net_debt_balance___nominal.WWN">#REF!</definedName>
    <definedName name="Opening_Debtor_balance___Business___nominal">#REF!</definedName>
    <definedName name="Opening_net_debt___nominal.ADDN1">#REF!</definedName>
    <definedName name="Opening_net_debt___nominal.ADDN2">#REF!</definedName>
    <definedName name="Opening_net_debt___nominal.BR">#REF!</definedName>
    <definedName name="Opening_net_debt___nominal.WN">#REF!</definedName>
    <definedName name="Opening_net_debt___nominal.WR">#REF!</definedName>
    <definedName name="Opening_net_debt___nominal.WWN">#REF!</definedName>
    <definedName name="Opening_Reg_Equity___nominal">#REF!</definedName>
    <definedName name="Opening_Tax_loss_balance___wholesale___nominal">#REF!</definedName>
    <definedName name="Opening_Wholesale_creditor_balance___Residential___nominal">#REF!</definedName>
    <definedName name="Operating_cash_flow___Business___nominal">#REF!</definedName>
    <definedName name="Operating_cash_flow___Residential___nominal">#REF!</definedName>
    <definedName name="Operating_costs_associated_with_equity_issuance___nominal.ADDN1">#REF!</definedName>
    <definedName name="Operating_costs_associated_with_equity_issuance___nominal.ADDN2">#REF!</definedName>
    <definedName name="Operating_costs_associated_with_equity_issuance___nominal.BR">#REF!</definedName>
    <definedName name="Operating_costs_associated_with_equity_issuance___nominal.WN">#REF!</definedName>
    <definedName name="Operating_costs_associated_with_equity_issuance___nominal.WR">#REF!</definedName>
    <definedName name="Operating_costs_associated_with_equity_issuance___nominal.WWN">#REF!</definedName>
    <definedName name="Operating_costs_associated_with_PDR_allowance___nominal.ADDN1">#REF!</definedName>
    <definedName name="Operating_costs_associated_with_PDR_allowance___nominal.ADDN2">#REF!</definedName>
    <definedName name="Operating_costs_associated_with_PDR_allowance___nominal.BR">#REF!</definedName>
    <definedName name="Operating_costs_associated_with_PDR_allowance___nominal.WN">#REF!</definedName>
    <definedName name="Operating_costs_associated_with_PDR_allowance___nominal.WR">#REF!</definedName>
    <definedName name="Operating_costs_associated_with_PDR_allowance___nominal.WWN">#REF!</definedName>
    <definedName name="Operating_costs_associated_with_PDR_allowance___wholesale___nominal">#REF!</definedName>
    <definedName name="Operating_income___Appointee___nominal">#REF!</definedName>
    <definedName name="Operating_income___nominal.ADDN1">#REF!</definedName>
    <definedName name="Operating_income___nominal.ADDN2">#REF!</definedName>
    <definedName name="Operating_income___nominal.BR">#REF!</definedName>
    <definedName name="Operating_income___nominal.WN">#REF!</definedName>
    <definedName name="Operating_income___nominal.WR">#REF!</definedName>
    <definedName name="Operating_income___nominal.WWN">#REF!</definedName>
    <definedName name="Operating_Income___real.ADDN1">#REF!</definedName>
    <definedName name="Operating_Income___real.ADDN2">#REF!</definedName>
    <definedName name="Operating_Income___real.BR">#REF!</definedName>
    <definedName name="Operating_Income___real.WN">#REF!</definedName>
    <definedName name="Operating_Income___real.WR">#REF!</definedName>
    <definedName name="Operating_Income___real.WWN">#REF!</definedName>
    <definedName name="Operating_Income___real___ADDN1">#REF!</definedName>
    <definedName name="Operating_Income___real___ADDN2">#REF!</definedName>
    <definedName name="Operating_Income___real___BR">#REF!</definedName>
    <definedName name="Operating_Income___real___WN">#REF!</definedName>
    <definedName name="Operating_Income___real___WR">#REF!</definedName>
    <definedName name="Operating_Income___real___WWN">#REF!</definedName>
    <definedName name="Operating_income___Wholesale___nominal">#REF!</definedName>
    <definedName name="Operating_profit___Appointee___nominal">#REF!</definedName>
    <definedName name="Opex___Appointee___nominal">#REF!</definedName>
    <definedName name="Opex___Appointee___nominal.NEG">#REF!</definedName>
    <definedName name="Opex_grants_and_contributions___nominal.ADDN1">#REF!</definedName>
    <definedName name="Opex_grants_and_contributions___nominal.ADDN2">#REF!</definedName>
    <definedName name="Opex_grants_and_contributions___nominal.BR">#REF!</definedName>
    <definedName name="Opex_grants_and_contributions___nominal.WN">#REF!</definedName>
    <definedName name="Opex_grants_and_contributions___nominal.WR">#REF!</definedName>
    <definedName name="Opex_grants_and_contributions___nominal.WWN">#REF!</definedName>
    <definedName name="Opex_grants_and_contributions___real.ADDN1">#REF!</definedName>
    <definedName name="Opex_grants_and_contributions___real.ADDN2">#REF!</definedName>
    <definedName name="Opex_grants_and_contributions___real.BR">#REF!</definedName>
    <definedName name="Opex_grants_and_contributions___real.WN">#REF!</definedName>
    <definedName name="Opex_grants_and_contributions___real.WR">#REF!</definedName>
    <definedName name="Opex_grants_and_contributions___real.WWN">#REF!</definedName>
    <definedName name="Ordinary_dividend_declared___control___nominal.ADDN1">#REF!</definedName>
    <definedName name="Ordinary_dividend_declared___control___nominal.ADDN1.NEG">#REF!</definedName>
    <definedName name="Ordinary_dividend_declared___control___nominal.ADDN2">#REF!</definedName>
    <definedName name="Ordinary_dividend_declared___control___nominal.ADDN2.NEG">#REF!</definedName>
    <definedName name="Ordinary_dividend_declared___control___nominal.BR">#REF!</definedName>
    <definedName name="Ordinary_dividend_declared___control___nominal.BR.NEG">#REF!</definedName>
    <definedName name="Ordinary_dividend_declared___control___nominal.WN">#REF!</definedName>
    <definedName name="Ordinary_dividend_declared___control___nominal.WN.NEG">#REF!</definedName>
    <definedName name="Ordinary_dividend_declared___control___nominal.WR">#REF!</definedName>
    <definedName name="Ordinary_dividend_declared___control___nominal.WR.NEG">#REF!</definedName>
    <definedName name="Ordinary_dividend_declared___control___nominal.WWN">#REF!</definedName>
    <definedName name="Ordinary_dividend_declared___control___nominal.WWN.NEG">#REF!</definedName>
    <definedName name="Ordinary_dividend_paid___control___nominal.ADDN1">#REF!</definedName>
    <definedName name="Ordinary_dividend_paid___control___nominal.ADDN2">#REF!</definedName>
    <definedName name="Ordinary_dividend_paid___control___nominal.BR">#REF!</definedName>
    <definedName name="Ordinary_dividend_paid___control___nominal.WN">#REF!</definedName>
    <definedName name="Ordinary_dividend_paid___control___nominal.WR">#REF!</definedName>
    <definedName name="Ordinary_dividend_paid___control___nominal.WWN">#REF!</definedName>
    <definedName name="Other_adjustments_to_taxable_profits___wholesale___nominal">#REF!</definedName>
    <definedName name="Other_creditors_balance___control___nominal.ADDN1">#REF!</definedName>
    <definedName name="Other_creditors_balance___control___nominal.ADDN1.BEG">#REF!</definedName>
    <definedName name="Other_creditors_balance___control___nominal.ADDN2">#REF!</definedName>
    <definedName name="Other_creditors_balance___control___nominal.ADDN2.BEG">#REF!</definedName>
    <definedName name="Other_creditors_balance___control___nominal.BR">#REF!</definedName>
    <definedName name="Other_creditors_balance___control___nominal.BR.BEG">#REF!</definedName>
    <definedName name="Other_creditors_balance___control___nominal.WN">#REF!</definedName>
    <definedName name="Other_creditors_balance___control___nominal.WN.BEG">#REF!</definedName>
    <definedName name="Other_creditors_balance___control___nominal.WR">#REF!</definedName>
    <definedName name="Other_creditors_balance___control___nominal.WR.BEG">#REF!</definedName>
    <definedName name="Other_creditors_balance___control___nominal.WWN">#REF!</definedName>
    <definedName name="Other_creditors_balance___control___nominal.WWN.BEG">#REF!</definedName>
    <definedName name="Other_debtors_balance___control___nominal.ADDN1">#REF!</definedName>
    <definedName name="Other_debtors_balance___control___nominal.ADDN1.BEG">#REF!</definedName>
    <definedName name="Other_debtors_balance___control___nominal.ADDN2">#REF!</definedName>
    <definedName name="Other_debtors_balance___control___nominal.ADDN2.BEG">#REF!</definedName>
    <definedName name="Other_debtors_balance___control___nominal.BR">#REF!</definedName>
    <definedName name="Other_debtors_balance___control___nominal.BR.BEG">#REF!</definedName>
    <definedName name="Other_debtors_balance___control___nominal.WN">#REF!</definedName>
    <definedName name="Other_debtors_balance___control___nominal.WN.BEG">#REF!</definedName>
    <definedName name="Other_debtors_balance___control___nominal.WR">#REF!</definedName>
    <definedName name="Other_debtors_balance___control___nominal.WR.BEG">#REF!</definedName>
    <definedName name="Other_debtors_balance___control___nominal.WWN">#REF!</definedName>
    <definedName name="Other_debtors_balance___control___nominal.WWN.BEG">#REF!</definedName>
    <definedName name="Other_Income__incl._3rd_party_income____Appointee___nominal">#REF!</definedName>
    <definedName name="Other_income__incl._3rd_party_income____Wholesale___nominal">#REF!</definedName>
    <definedName name="Other_liabilities_balance___control___nominal.ADDN1">#REF!</definedName>
    <definedName name="Other_liabilities_balance___control___nominal.ADDN1.BEG">#REF!</definedName>
    <definedName name="Other_liabilities_balance___control___nominal.ADDN2">#REF!</definedName>
    <definedName name="Other_liabilities_balance___control___nominal.ADDN2.BEG">#REF!</definedName>
    <definedName name="Other_liabilities_balance___control___nominal.BR">#REF!</definedName>
    <definedName name="Other_liabilities_balance___control___nominal.BR.BEG">#REF!</definedName>
    <definedName name="Other_liabilities_balance___control___nominal.WN">#REF!</definedName>
    <definedName name="Other_liabilities_balance___control___nominal.WN.BEG">#REF!</definedName>
    <definedName name="Other_liabilities_balance___control___nominal.WR">#REF!</definedName>
    <definedName name="Other_liabilities_balance___control___nominal.WR.BEG">#REF!</definedName>
    <definedName name="Other_liabilities_balance___control___nominal.WWN">#REF!</definedName>
    <definedName name="Other_liabilities_balance___control___nominal.WWN.BEG">#REF!</definedName>
    <definedName name="Other_liabilities_balance___Wholesale___nominal">#REF!</definedName>
    <definedName name="Other_liability_movement___Appointee___nominal">#REF!</definedName>
    <definedName name="Other_price_control_income___real___ADDN1">#REF!</definedName>
    <definedName name="Other_price_control_income___real___ADDN2">#REF!</definedName>
    <definedName name="Other_price_control_income___real___BR">#REF!</definedName>
    <definedName name="Other_price_control_income___real___WN">#REF!</definedName>
    <definedName name="Other_price_control_income___real___WR">#REF!</definedName>
    <definedName name="Other_price_control_income___real___WWN">#REF!</definedName>
    <definedName name="Other_taxable_income_items_for_taxable_profit____loss____control___nominal.ADDN1">#REF!</definedName>
    <definedName name="Other_taxable_income_items_for_taxable_profit____loss____control___nominal.ADDN2">#REF!</definedName>
    <definedName name="Other_taxable_income_items_for_taxable_profit____loss____control___nominal.BR">#REF!</definedName>
    <definedName name="Other_taxable_income_items_for_taxable_profit____loss____control___nominal.WN">#REF!</definedName>
    <definedName name="Other_taxable_income_items_for_taxable_profit____loss____control___nominal.WR">#REF!</definedName>
    <definedName name="Other_taxable_income_items_for_taxable_profit____loss____control___nominal.WWN">#REF!</definedName>
    <definedName name="Other_taxable_income_items_for_taxable_profit____loss____nominal">#REF!</definedName>
    <definedName name="Other_taxable_income_items_for_taxable_profit____loss____post_financeability___control___nominal.ADDN1">#REF!</definedName>
    <definedName name="Other_taxable_income_items_for_taxable_profit____loss____post_financeability___control___nominal.ADDN2">#REF!</definedName>
    <definedName name="Other_taxable_income_items_for_taxable_profit____loss____post_financeability___control___nominal.BR">#REF!</definedName>
    <definedName name="Other_taxable_income_items_for_taxable_profit____loss____post_financeability___control___nominal.WN">#REF!</definedName>
    <definedName name="Other_taxable_income_items_for_taxable_profit____loss____post_financeability___control___nominal.WR">#REF!</definedName>
    <definedName name="Other_taxable_income_items_for_taxable_profit____loss____post_financeability___control___nominal.WWN">#REF!</definedName>
    <definedName name="Other_taxable_income_items_for_taxable_profit____loss____post_financeability___nominal">#REF!</definedName>
    <definedName name="Others_liabilities_balance___Appointee___nominal">#REF!</definedName>
    <definedName name="Override_____of_dividends_issued_as_scrip_shares">#REF!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counting_charge_included_in_regulatory_accounts_for_Defined_Contribution_schemes___charge_for_DC_schemes___control___real.ADDN1">#REF!</definedName>
    <definedName name="Override___accounting_charge_included_in_regulatory_accounts_for_Defined_Contribution_schemes___charge_for_DC_schemes___control___real.ADDN2">#REF!</definedName>
    <definedName name="Override___accounting_charge_included_in_regulatory_accounts_for_Defined_Contribution_schemes___charge_for_DC_schemes___control___real.BR">#REF!</definedName>
    <definedName name="Override___accounting_charge_included_in_regulatory_accounts_for_Defined_Contribution_schemes___charge_for_DC_schemes___control___real.WN">#REF!</definedName>
    <definedName name="Override___accounting_charge_included_in_regulatory_accounts_for_Defined_Contribution_schemes___charge_for_DC_schemes___control___real.WR">#REF!</definedName>
    <definedName name="Override___accounting_charge_included_in_regulatory_accounts_for_Defined_Contribution_schemes___charge_for_DC_schemes___control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adjustment_to_tax_payment.ADDN1">#REF!</definedName>
    <definedName name="Override___adjustment_to_tax_payment.ADDN2">#REF!</definedName>
    <definedName name="Override___adjustment_to_tax_payment.BR">#REF!</definedName>
    <definedName name="Override___adjustment_to_tax_payment.WN">#REF!</definedName>
    <definedName name="Override___adjustment_to_tax_payment.WR">#REF!</definedName>
    <definedName name="Override___adjustment_to_tax_payment.WWN">#REF!</definedName>
    <definedName name="Override___Adjustment_to_Wholesale_revenue_requirement___real.ADDN1">#REF!</definedName>
    <definedName name="Override___Adjustment_to_Wholesale_revenue_requirement___real.ADDN2">#REF!</definedName>
    <definedName name="Override___Adjustment_to_Wholesale_revenue_requirement___real.BR">#REF!</definedName>
    <definedName name="Override___Adjustment_to_Wholesale_revenue_requirement___real.WN">#REF!</definedName>
    <definedName name="Override___Adjustment_to_Wholesale_revenue_requirement___real.WR">#REF!</definedName>
    <definedName name="Override___Adjustment_to_Wholesale_revenue_requirement___real.WWN">#REF!</definedName>
    <definedName name="Override___allowable_depreciation_on_capitalised_revenue___control.ADDN1">#REF!</definedName>
    <definedName name="Override___allowable_depreciation_on_capitalised_revenue___control.ADDN2">#REF!</definedName>
    <definedName name="Override___allowable_depreciation_on_capitalised_revenue___control.BR">#REF!</definedName>
    <definedName name="Override___allowable_depreciation_on_capitalised_revenue___control.WN">#REF!</definedName>
    <definedName name="Override___allowable_depreciation_on_capitalised_revenue___control.WR">#REF!</definedName>
    <definedName name="Override___allowable_depreciation_on_capitalised_revenue___control.WWN">#REF!</definedName>
    <definedName name="Override___Alternative_revenue_value___real.ADDN1">#REF!</definedName>
    <definedName name="Override___Alternative_revenue_value___real.ADDN2">#REF!</definedName>
    <definedName name="Override___Alternative_revenue_value___real.BR">#REF!</definedName>
    <definedName name="Override___Alternative_revenue_value___real.WN">#REF!</definedName>
    <definedName name="Override___Alternative_revenue_value___real.WR">#REF!</definedName>
    <definedName name="Override___Alternative_revenue_value___real.WWN">#REF!</definedName>
    <definedName name="Override___Base_revenue_for_2024_25___real.ADDN1">#REF!</definedName>
    <definedName name="Override___Base_revenue_for_2024_25___real.ADDN2">#REF!</definedName>
    <definedName name="Override___Base_revenue_for_2024_25___real.BR">#REF!</definedName>
    <definedName name="Override___Base_revenue_for_2024_25___real.WN">#REF!</definedName>
    <definedName name="Override___Base_revenue_for_2024_25___real.WR">#REF!</definedName>
    <definedName name="Override___Base_revenue_for_2024_25___real.WWN">#REF!</definedName>
    <definedName name="Override___blended_interest_rate_on_change_in_borrowings">#REF!</definedName>
    <definedName name="Override___Business__retail_total_allowed_depreciation___real">#REF!</definedName>
    <definedName name="Override___Business_Advance_Receipts_Weighting___Unmeasured">#REF!</definedName>
    <definedName name="Override___Business_Measured_income_accrual_Opening_balance___nominal">#REF!</definedName>
    <definedName name="Override___Business_measured_income_proportion_of_total_Business_income">#REF!</definedName>
    <definedName name="Override___Business_retail__Measured_income_accrual_rate">#REF!</definedName>
    <definedName name="Override___Business_retail_advance_receipts_creditor_days_measured">#REF!</definedName>
    <definedName name="Override___Business_retail_advance_receipts_creditor_days_unmeasured">#REF!</definedName>
    <definedName name="Override___Business_retail_average_cost_per_customer_in_Tariff_Band__Welsh_companies____real.1">#REF!</definedName>
    <definedName name="Override___Business_retail_average_cost_per_customer_in_Tariff_Band__Welsh_companies____real.2">#REF!</definedName>
    <definedName name="Override___Business_retail_average_cost_per_customer_in_Tariff_Band__Welsh_companies____real.3">#REF!</definedName>
    <definedName name="Override___Business_retail_margin___Override">#REF!</definedName>
    <definedName name="Override___Business_retail_revenue_adjustment___real">#REF!</definedName>
    <definedName name="Override___Business_retail_revenue_override___nominal">#REF!</definedName>
    <definedName name="Override___business_weighted_average_debtor_days">#REF!</definedName>
    <definedName name="Override___Capex_creditor_days">#REF!</definedName>
    <definedName name="Override___Capital_expenditure_on_assets_principally_used_by_business_retail___real">#REF!</definedName>
    <definedName name="Override___Capital_expenditure_on_assets_principally_used_by_residential_retail___real">#REF!</definedName>
    <definedName name="Override___Capital_expenditure_writing_down_allowance_main_rate_pool">#REF!</definedName>
    <definedName name="Override___Capital_expenditure_writing_down_allowance_main_rate_pool___first_year_rate">#REF!</definedName>
    <definedName name="Override___Capital_expenditure_writing_down_allowance_special_rate_pool">#REF!</definedName>
    <definedName name="Override___Capital_expenditure_writing_down_allowance_special_rate_pool___first_year_rate">#REF!</definedName>
    <definedName name="Override___Capital_expenditure_writing_down_allowance_structures_and_buildings_pool">#REF!</definedName>
    <definedName name="Override___Capital_expenditure_writing_down_allowance_structures_and_buildings_pool___first_year_rate">#REF!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ash_contributions__DB_schemes__ongoing____actual_and_forecast___control___real.ADDN1">#REF!</definedName>
    <definedName name="Override___cash_contributions__DB_schemes__ongoing____actual_and_forecast___control___real.ADDN2">#REF!</definedName>
    <definedName name="Override___cash_contributions__DB_schemes__ongoing____actual_and_forecast___control___real.BR">#REF!</definedName>
    <definedName name="Override___cash_contributions__DB_schemes__ongoing____actual_and_forecast___control___real.WN">#REF!</definedName>
    <definedName name="Override___cash_contributions__DB_schemes__ongoing____actual_and_forecast___control___real.WR">#REF!</definedName>
    <definedName name="Override___cash_contributions__DB_schemes__ongoing____actual_and_forecast___control___real.WWN">#REF!</definedName>
    <definedName name="Override___cash_interest_rate.ADDN1">#REF!</definedName>
    <definedName name="Override___cash_interest_rate.ADDN2">#REF!</definedName>
    <definedName name="Override___cash_interest_rate.BR">#REF!</definedName>
    <definedName name="Override___cash_interest_rate.WN">#REF!</definedName>
    <definedName name="Override___cash_interest_rate.WR">#REF!</definedName>
    <definedName name="Override___cash_interest_rate.WWN">#REF!</definedName>
    <definedName name="Override___Charge_for_DB_schemes___residential_retail___charge_for_DB_schemes___control___real.ADDN1">#REF!</definedName>
    <definedName name="Override___Charge_for_DB_schemes___residential_retail___charge_for_DB_schemes___control___real.ADDN2">#REF!</definedName>
    <definedName name="Override___Charge_for_DB_schemes___residential_retail___charge_for_DB_schemes___control___real.BR">#REF!</definedName>
    <definedName name="Override___Charge_for_DB_schemes___residential_retail___charge_for_DB_schemes___control___real.WN">#REF!</definedName>
    <definedName name="Override___Charge_for_DB_schemes___residential_retail___charge_for_DB_schemes___control___real.WR">#REF!</definedName>
    <definedName name="Override___Charge_for_DB_schemes___residential_retail___charge_for_DB_schemes___control___real.WWN">#REF!</definedName>
    <definedName name="Override___Consumer_price_index__including_housing_costs____Consumer_Price_Index__with_housing__for_April">#REF!</definedName>
    <definedName name="Override___Consumer_price_index__including_housing_costs____Consumer_Price_Index__with_housing__for_August">#REF!</definedName>
    <definedName name="Override___Consumer_price_index__including_housing_costs____Consumer_Price_Index__with_housing__for_December">#REF!</definedName>
    <definedName name="Override___Consumer_price_index__including_housing_costs____Consumer_Price_Index__with_housing__for_February">#REF!</definedName>
    <definedName name="Override___Consumer_price_index__including_housing_costs____Consumer_Price_Index__with_housing__for_January">#REF!</definedName>
    <definedName name="Override___Consumer_price_index__including_housing_costs____Consumer_Price_Index__with_housing__for_July">#REF!</definedName>
    <definedName name="Override___Consumer_price_index__including_housing_costs____Consumer_Price_Index__with_housing__for_June">#REF!</definedName>
    <definedName name="Override___Consumer_price_index__including_housing_costs____Consumer_Price_Index__with_housing__for_March">#REF!</definedName>
    <definedName name="Override___Consumer_price_index__including_housing_costs____Consumer_Price_Index__with_housing__for_May">#REF!</definedName>
    <definedName name="Override___Consumer_price_index__including_housing_costs____Consumer_Price_Index__with_housing__for_November">#REF!</definedName>
    <definedName name="Override___Consumer_price_index__including_housing_costs____Consumer_Price_Index__with_housing__for_November___Constant">#REF!</definedName>
    <definedName name="Override___Consumer_price_index__including_housing_costs____Consumer_Price_Index__with_housing__for_October">#REF!</definedName>
    <definedName name="Override___Consumer_price_index__including_housing_costs____Consumer_Price_Index__with_housing__for_September">#REF!</definedName>
    <definedName name="Override___Cost_to_serve_metered_dual_customers___real">#REF!</definedName>
    <definedName name="Override___Cost_to_serve_metered_sewerage_customers___real">#REF!</definedName>
    <definedName name="Override___Cost_to_serve_metered_water_customers___real">#REF!</definedName>
    <definedName name="Override___Cost_to_serve_per_unmetered_water_customers___real">#REF!</definedName>
    <definedName name="Override___Cost_to_serve_unmetered_dual_customers___real">#REF!</definedName>
    <definedName name="Override___Cost_to_serve_unmetered_sewerage_customers___real">#REF!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btors_other___nominal">#REF!</definedName>
    <definedName name="Override___Defined_benefit_pension_deficit_recovery_per_IN13_17___real.ADDN1">#REF!</definedName>
    <definedName name="Override___Defined_benefit_pension_deficit_recovery_per_IN13_17___real.ADDN2">#REF!</definedName>
    <definedName name="Override___Defined_benefit_pension_deficit_recovery_per_IN13_17___real.BR">#REF!</definedName>
    <definedName name="Override___Defined_benefit_pension_deficit_recovery_per_IN13_17___real.WN">#REF!</definedName>
    <definedName name="Override___Defined_benefit_pension_deficit_recovery_per_IN13_17___real.WR">#REF!</definedName>
    <definedName name="Override___Defined_benefit_pension_deficit_recovery_per_IN13_17___real.WWN">#REF!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allowable_expenditure___Change_in_general_provisions___control___nominal.ADDN1">#REF!</definedName>
    <definedName name="Override___Disallowable_expenditure___Change_in_general_provisions___control___nominal.ADDN2">#REF!</definedName>
    <definedName name="Override___Disallowable_expenditure___Change_in_general_provisions___control___nominal.BR">#REF!</definedName>
    <definedName name="Override___Disallowable_expenditure___Change_in_general_provisions___control___nominal.WN">#REF!</definedName>
    <definedName name="Override___Disallowable_expenditure___Change_in_general_provisions___control___nominal.WR">#REF!</definedName>
    <definedName name="Override___Disallowable_expenditure___Change_in_general_provisions___control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Dividend_creditors_wholesale_retail_split___business_retail___nominal">#REF!</definedName>
    <definedName name="Override___Dividend_creditors_wholesale_retail_split___Dividend_creditors___residential_retail___nominal">#REF!</definedName>
    <definedName name="Override___Expenditure___Total_residential_retail_costs___Residential_measured___Water_and_Wastewater___nominal">#REF!</definedName>
    <definedName name="Override___Expenditure___Total_residential_retail_costs___Residential_unmeasured___Water_and_Wastewater___nominal">#REF!</definedName>
    <definedName name="Override___Finance_lease_depreciation___control___nominal.ADDN1">#REF!</definedName>
    <definedName name="Override___Finance_lease_depreciation___control___nominal.ADDN2">#REF!</definedName>
    <definedName name="Override___Finance_lease_depreciation___control___nominal.BR">#REF!</definedName>
    <definedName name="Override___Finance_lease_depreciation___control___nominal.WN">#REF!</definedName>
    <definedName name="Override___Finance_lease_depreciation___control___nominal.WR">#REF!</definedName>
    <definedName name="Override___Finance_lease_depreciation___control___nominal.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Grants_and_contributions___capital_expenditure___non_price_control___real.ADDN1">#REF!</definedName>
    <definedName name="Override___Grants_and_contributions___capital_expenditure___non_price_control___real.ADDN2">#REF!</definedName>
    <definedName name="Override___Grants_and_contributions___capital_expenditure___non_price_control___real.BR">#REF!</definedName>
    <definedName name="Override___Grants_and_contributions___capital_expenditure___non_price_control___real.WN">#REF!</definedName>
    <definedName name="Override___Grants_and_contributions___capital_expenditure___non_price_control___real.WR">#REF!</definedName>
    <definedName name="Override___Grants_and_contributions___capital_expenditure___non_price_control___real.WWN">#REF!</definedName>
    <definedName name="Override___Grants_and_contributions___operational_expenditure___non_price_control___real.ADDN1">#REF!</definedName>
    <definedName name="Override___Grants_and_contributions___operational_expenditure___non_price_control___real.ADDN2">#REF!</definedName>
    <definedName name="Override___Grants_and_contributions___operational_expenditure___non_price_control___real.BR">#REF!</definedName>
    <definedName name="Override___Grants_and_contributions___operational_expenditure___non_price_control___real.WN">#REF!</definedName>
    <definedName name="Override___Grants_and_contributions___operational_expenditure___non_price_control___real.WR">#REF!</definedName>
    <definedName name="Override___Grants_and_contributions___operational_expenditure___non_price_control___real.WWN">#REF!</definedName>
    <definedName name="Override___Grants_and_contributions_net_of_income_offset___capital_expenditure___price_control___real.ADDN1">#REF!</definedName>
    <definedName name="Override___Grants_and_contributions_net_of_income_offset___capital_expenditure___price_control___real.ADDN2">#REF!</definedName>
    <definedName name="Override___Grants_and_contributions_net_of_income_offset___capital_expenditure___price_control___real.BR">#REF!</definedName>
    <definedName name="Override___Grants_and_contributions_net_of_income_offset___capital_expenditure___price_control___real.WN">#REF!</definedName>
    <definedName name="Override___Grants_and_contributions_net_of_income_offset___capital_expenditure___price_control___real.WR">#REF!</definedName>
    <definedName name="Override___Grants_and_contributions_net_of_income_offset___capital_expenditure___price_control___real.WWN">#REF!</definedName>
    <definedName name="Override___Grants_and_contributions_net_of_income_offset___operational_expenditure___price_control___real.ADDN1">#REF!</definedName>
    <definedName name="Override___Grants_and_contributions_net_of_income_offset___operational_expenditure___price_control___real.ADDN2">#REF!</definedName>
    <definedName name="Override___Grants_and_contributions_net_of_income_offset___operational_expenditure___price_control___real.BR">#REF!</definedName>
    <definedName name="Override___Grants_and_contributions_net_of_income_offset___operational_expenditure___price_control___real.WN">#REF!</definedName>
    <definedName name="Override___Grants_and_contributions_net_of_income_offset___operational_expenditure___price_control___real.WR">#REF!</definedName>
    <definedName name="Override___Grants_and_contributions_net_of_income_offset___operational_expenditure___price_control___real.WWN">#REF!</definedName>
    <definedName name="Override___Gross_capital_expenditure___real_including_g_c___including_cost_sharing.ADDN1">#REF!</definedName>
    <definedName name="Override___Gross_capital_expenditure___real_including_g_c___including_cost_sharing.ADDN2">#REF!</definedName>
    <definedName name="Override___Gross_capital_expenditure___real_including_g_c___including_cost_sharing.BR">#REF!</definedName>
    <definedName name="Override___Gross_capital_expenditure___real_including_g_c___including_cost_sharing.WN">#REF!</definedName>
    <definedName name="Override___Gross_capital_expenditure___real_including_g_c___including_cost_sharing.WR">#REF!</definedName>
    <definedName name="Override___Gross_capital_expenditure___real_including_g_c___including_cost_sharing.WWN">#REF!</definedName>
    <definedName name="Override___HH_Advance_receipts_creditor_days_measured">#REF!</definedName>
    <definedName name="Override___HH_Advance_receipts_creditor_days_unmeasured">#REF!</definedName>
    <definedName name="Override___HH_Measured_income_accrual___nominal">#REF!</definedName>
    <definedName name="Override___HH_Measured_income_accrual_rate">#REF!</definedName>
    <definedName name="Override___HH_measured_trade_debtors">#REF!</definedName>
    <definedName name="Override___HH_measured_trade_receivables___net___nominal">#REF!</definedName>
    <definedName name="Override___HH_unmeasured_trade_debtors">#REF!</definedName>
    <definedName name="Override___HH_unmeasured_trade_receivables___nominal">#REF!</definedName>
    <definedName name="Override___Households_connected_for_sewerage_only___metered">#REF!</definedName>
    <definedName name="Override___Households_connected_for_sewerage_only___unmetered">#REF!</definedName>
    <definedName name="Override___Households_connected_for_water_and_sewerage___metered">#REF!</definedName>
    <definedName name="Override___Households_connected_for_water_and_sewerage___unmetered">#REF!</definedName>
    <definedName name="Override___Households_connected_for_water_only___metered">#REF!</definedName>
    <definedName name="Override___Households_connected_for_water_only___unmetered">#REF!</definedName>
    <definedName name="Override___Innovation_funding___real.ADDN1">#REF!</definedName>
    <definedName name="Override___Innovation_funding___real.ADDN2">#REF!</definedName>
    <definedName name="Override___Innovation_funding___real.BR">#REF!</definedName>
    <definedName name="Override___Innovation_funding___real.WN">#REF!</definedName>
    <definedName name="Override___Innovation_funding___real.WR">#REF!</definedName>
    <definedName name="Override___Innovation_funding___real.WWN">#REF!</definedName>
    <definedName name="Override___Interest_rate___Business___Active">#REF!</definedName>
    <definedName name="Override___interest_rate___residential">#REF!</definedName>
    <definedName name="Override___interest_rate_on_CPIH_index_linked_debt.ADDN1">#REF!</definedName>
    <definedName name="Override___interest_rate_on_CPIH_index_linked_debt.ADDN2">#REF!</definedName>
    <definedName name="Override___interest_rate_on_CPIH_index_linked_debt.BR">#REF!</definedName>
    <definedName name="Override___interest_rate_on_CPIH_index_linked_debt.WN">#REF!</definedName>
    <definedName name="Override___interest_rate_on_CPIH_index_linked_debt.WR">#REF!</definedName>
    <definedName name="Override___interest_rate_on_CPIH_index_linked_debt.WWN">#REF!</definedName>
    <definedName name="Override___interest_rate_on_fixed_rate_debt.ADDN1">#REF!</definedName>
    <definedName name="Override___interest_rate_on_fixed_rate_debt.ADDN2">#REF!</definedName>
    <definedName name="Override___interest_rate_on_fixed_rate_debt.BR">#REF!</definedName>
    <definedName name="Override___interest_rate_on_fixed_rate_debt.WN">#REF!</definedName>
    <definedName name="Override___interest_rate_on_fixed_rate_debt.WR">#REF!</definedName>
    <definedName name="Override___interest_rate_on_fixed_rate_debt.WWN">#REF!</definedName>
    <definedName name="Override___interest_rate_on_RPI_index_linked_debt.ADDN1">#REF!</definedName>
    <definedName name="Override___interest_rate_on_RPI_index_linked_debt.ADDN2">#REF!</definedName>
    <definedName name="Override___interest_rate_on_RPI_index_linked_debt.BR">#REF!</definedName>
    <definedName name="Override___interest_rate_on_RPI_index_linked_debt.WN">#REF!</definedName>
    <definedName name="Override___interest_rate_on_RPI_index_linked_debt.WR">#REF!</definedName>
    <definedName name="Override___interest_rate_on_RPI_index_linked_debt.WWN">#REF!</definedName>
    <definedName name="Override___Inventories_balance___control___nominal.ADDN1">#REF!</definedName>
    <definedName name="Override___Inventories_balance___control___nominal.ADDN2">#REF!</definedName>
    <definedName name="Override___Inventories_balance___control___nominal.BR">#REF!</definedName>
    <definedName name="Override___Inventories_balance___control___nominal.WN">#REF!</definedName>
    <definedName name="Override___Inventories_balance___control___nominal.WR">#REF!</definedName>
    <definedName name="Override___Inventories_balance___control___nominal.WWN">#REF!</definedName>
    <definedName name="Override___IRE_totex_adjustment_for_ACICR__Ofwat____real.ADDN1">#REF!</definedName>
    <definedName name="Override___IRE_totex_adjustment_for_ACICR__Ofwat____real.ADDN2">#REF!</definedName>
    <definedName name="Override___IRE_totex_adjustment_for_ACICR__Ofwat____real.BR">#REF!</definedName>
    <definedName name="Override___IRE_totex_adjustment_for_ACICR__Ofwat____real.WN">#REF!</definedName>
    <definedName name="Override___IRE_totex_adjustment_for_ACICR__Ofwat____real.WR">#REF!</definedName>
    <definedName name="Override___IRE_totex_adjustment_for_ACICR__Ofwat____real.WWN">#REF!</definedName>
    <definedName name="Override___Long_term_CPI_H__assumed_percentage_increase">#REF!</definedName>
    <definedName name="Override___Measured_charge___business.ADDN1">#REF!</definedName>
    <definedName name="Override___Measured_charge___business.ADDN2">#REF!</definedName>
    <definedName name="Override___Measured_charge___business.BR">#REF!</definedName>
    <definedName name="Override___Measured_charge___business.WN">#REF!</definedName>
    <definedName name="Override___Measured_charge___business.WR">#REF!</definedName>
    <definedName name="Override___Measured_charge___business.WWN">#REF!</definedName>
    <definedName name="Override___Measured_charge___residential.ADDN1">#REF!</definedName>
    <definedName name="Override___Measured_charge___residential.ADDN2">#REF!</definedName>
    <definedName name="Override___Measured_charge___residential.BR">#REF!</definedName>
    <definedName name="Override___Measured_charge___residential.WN">#REF!</definedName>
    <definedName name="Override___Measured_charge___residential.WR">#REF!</definedName>
    <definedName name="Override___Measured_charge___residential.WWN">#REF!</definedName>
    <definedName name="Override___Movement_in_intangible_asset_and_investments_balance___control___nominal.ADDN1">#REF!</definedName>
    <definedName name="Override___Movement_in_intangible_asset_and_investments_balance___control___nominal.ADDN2">#REF!</definedName>
    <definedName name="Override___Movement_in_intangible_asset_and_investments_balance___control___nominal.BR">#REF!</definedName>
    <definedName name="Override___Movement_in_intangible_asset_and_investments_balance___control___nominal.WN">#REF!</definedName>
    <definedName name="Override___Movement_in_intangible_asset_and_investments_balance___control___nominal.WR">#REF!</definedName>
    <definedName name="Override___Movement_in_intangible_asset_and_investments_balance___control___nominal.WWN">#REF!</definedName>
    <definedName name="Override___Movement_in_other_liabilities___control___nominal.ADDN1">#REF!</definedName>
    <definedName name="Override___Movement_in_other_liabilities___control___nominal.ADDN2">#REF!</definedName>
    <definedName name="Override___Movement_in_other_liabilities___control___nominal.BR">#REF!</definedName>
    <definedName name="Override___Movement_in_other_liabilities___control___nominal.WN">#REF!</definedName>
    <definedName name="Override___Movement_in_other_liabilities___control___nominal.WR">#REF!</definedName>
    <definedName name="Override___Movement_in_other_liabilities___control___nominal.WWN">#REF!</definedName>
    <definedName name="Override___Movement_in_provisions___control___nominal.ADDN1">#REF!</definedName>
    <definedName name="Override___Movement_in_provisions___control___nominal.ADDN2">#REF!</definedName>
    <definedName name="Override___Movement_in_provisions___control___nominal.BR">#REF!</definedName>
    <definedName name="Override___Movement_in_provisions___control___nominal.WN">#REF!</definedName>
    <definedName name="Override___Movement_in_provisions___control___nominal.WR">#REF!</definedName>
    <definedName name="Override___Movement_in_provisions___control___nominal.WWN">#REF!</definedName>
    <definedName name="Override___movement_in_trade_debtor___business___nominal">#REF!</definedName>
    <definedName name="Override___New_capital_expenditure___proportion_of_new_capital_expenditure_qualifying_for_the_main_rate_pool___control.ADDN1">#REF!</definedName>
    <definedName name="Override___New_capital_expenditure___proportion_of_new_capital_expenditure_qualifying_for_the_main_rate_pool___control.ADDN2">#REF!</definedName>
    <definedName name="Override___New_capital_expenditure___proportion_of_new_capital_expenditure_qualifying_for_the_main_rate_pool___control.BR">#REF!</definedName>
    <definedName name="Override___New_capital_expenditure___proportion_of_new_capital_expenditure_qualifying_for_the_main_rate_pool___control.WN">#REF!</definedName>
    <definedName name="Override___New_capital_expenditure___proportion_of_new_capital_expenditure_qualifying_for_the_main_rate_pool___control.WR">#REF!</definedName>
    <definedName name="Override___New_capital_expenditure___proportion_of_new_capital_expenditure_qualifying_for_the_main_rate_pool___control.WWN">#REF!</definedName>
    <definedName name="Override___New_capital_expenditure___proportion_of_new_capital_expenditure_qualifying_for_the_special_rate_pool___control.ADDN1">#REF!</definedName>
    <definedName name="Override___New_capital_expenditure___proportion_of_new_capital_expenditure_qualifying_for_the_special_rate_pool___control.ADDN2">#REF!</definedName>
    <definedName name="Override___New_capital_expenditure___proportion_of_new_capital_expenditure_qualifying_for_the_special_rate_pool___control.BR">#REF!</definedName>
    <definedName name="Override___New_capital_expenditure___proportion_of_new_capital_expenditure_qualifying_for_the_special_rate_pool___control.WN">#REF!</definedName>
    <definedName name="Override___New_capital_expenditure___proportion_of_new_capital_expenditure_qualifying_for_the_special_rate_pool___control.WR">#REF!</definedName>
    <definedName name="Override___New_capital_expenditure___proportion_of_new_capital_expenditure_qualifying_for_the_special_rate_pool___control.WWN">#REF!</definedName>
    <definedName name="Override___New_capital_expenditure___proportion_of_new_capital_expenditure_qualifying_for_the_structures_and_buildings_pool___control.ADDN1">#REF!</definedName>
    <definedName name="Override___New_capital_expenditure___proportion_of_new_capital_expenditure_qualifying_for_the_structures_and_buildings_pool___control.ADDN2">#REF!</definedName>
    <definedName name="Override___New_capital_expenditure___proportion_of_new_capital_expenditure_qualifying_for_the_structures_and_buildings_pool___control.BR">#REF!</definedName>
    <definedName name="Override___New_capital_expenditure___proportion_of_new_capital_expenditure_qualifying_for_the_structures_and_buildings_pool___control.WN">#REF!</definedName>
    <definedName name="Override___New_capital_expenditure___proportion_of_new_capital_expenditure_qualifying_for_the_structures_and_buildings_pool___control.WR">#REF!</definedName>
    <definedName name="Override___New_capital_expenditure___proportion_of_new_capital_expenditure_qualifying_for_the_structures_and_buildings_pool___control.WWN">#REF!</definedName>
    <definedName name="Override___Non_price_control_income___principal_services___real.ADDN1">#REF!</definedName>
    <definedName name="Override___Non_price_control_income___principal_services___real.ADDN2">#REF!</definedName>
    <definedName name="Override___Non_price_control_income___principal_services___real.BR">#REF!</definedName>
    <definedName name="Override___Non_price_control_income___principal_services___real.WN">#REF!</definedName>
    <definedName name="Override___Non_price_control_income___principal_services___real.WR">#REF!</definedName>
    <definedName name="Override___Non_price_control_income___principal_services___real.WWN">#REF!</definedName>
    <definedName name="Override___Non_price_control_income___third_party_services___Bulk_supplies___contract_not_qualifying_for_water_trading_incentives___signed_before_1_April_2020___real.ADDN1">#REF!</definedName>
    <definedName name="Override___Non_price_control_income___third_party_services___Bulk_supplies___contract_not_qualifying_for_water_trading_incentives___signed_before_1_April_2020___real.ADDN2">#REF!</definedName>
    <definedName name="Override___Non_price_control_income___third_party_services___Bulk_supplies___contract_not_qualifying_for_water_trading_incentives___signed_before_1_April_2020___real.BR">#REF!</definedName>
    <definedName name="Override___Non_price_control_income___third_party_services___Bulk_supplies___contract_not_qualifying_for_water_trading_incentives___signed_before_1_April_2020___real.WN">#REF!</definedName>
    <definedName name="Override___Non_price_control_income___third_party_services___Bulk_supplies___contract_not_qualifying_for_water_trading_incentives___signed_before_1_April_2020___real.WR">#REF!</definedName>
    <definedName name="Override___Non_price_control_income___third_party_services___Bulk_supplies___contract_not_qualifying_for_water_trading_incentives___signed_before_1_April_2020___real.WWN">#REF!</definedName>
    <definedName name="Override___Non_price_control_income___third_party_services___Bulk_supplies___contract_qualifying_for_water_trading_incentives___on_or_after_1_April_2020___real.ADDN1">#REF!</definedName>
    <definedName name="Override___Non_price_control_income___third_party_services___Bulk_supplies___contract_qualifying_for_water_trading_incentives___on_or_after_1_April_2020___real.ADDN2">#REF!</definedName>
    <definedName name="Override___Non_price_control_income___third_party_services___Bulk_supplies___contract_qualifying_for_water_trading_incentives___on_or_after_1_April_2020___real.BR">#REF!</definedName>
    <definedName name="Override___Non_price_control_income___third_party_services___Bulk_supplies___contract_qualifying_for_water_trading_incentives___on_or_after_1_April_2020___real.WN">#REF!</definedName>
    <definedName name="Override___Non_price_control_income___third_party_services___Bulk_supplies___contract_qualifying_for_water_trading_incentives___on_or_after_1_April_2020___real.WR">#REF!</definedName>
    <definedName name="Override___Non_price_control_income___third_party_services___Bulk_supplies___contract_qualifying_for_water_trading_incentives___on_or_after_1_April_2020___real.WWN">#REF!</definedName>
    <definedName name="Override___Non_price_control_income___third_party_services___Bulk_supplies___General___real.ADDN1">#REF!</definedName>
    <definedName name="Override___Non_price_control_income___third_party_services___Bulk_supplies___General___real.ADDN2">#REF!</definedName>
    <definedName name="Override___Non_price_control_income___third_party_services___Bulk_supplies___General___real.BR">#REF!</definedName>
    <definedName name="Override___Non_price_control_income___third_party_services___Bulk_supplies___General___real.WN">#REF!</definedName>
    <definedName name="Override___Non_price_control_income___third_party_services___Bulk_supplies___General___real.WR">#REF!</definedName>
    <definedName name="Override___Non_price_control_income___third_party_services___Bulk_supplies___General___real.WWN">#REF!</definedName>
    <definedName name="Override___Non_price_control_income___third_party_services___other___real.ADDN1">#REF!</definedName>
    <definedName name="Override___Non_price_control_income___third_party_services___other___real.ADDN2">#REF!</definedName>
    <definedName name="Override___Non_price_control_income___third_party_services___other___real.BR">#REF!</definedName>
    <definedName name="Override___Non_price_control_income___third_party_services___other___real.WN">#REF!</definedName>
    <definedName name="Override___Non_price_control_income___third_party_services___other___real.WR">#REF!</definedName>
    <definedName name="Override___Non_price_control_income___third_party_services___other___re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operating_costs_associated_with_equity_issuance___real.ADDN1">#REF!</definedName>
    <definedName name="Override___operating_costs_associated_with_equity_issuance___real.ADDN2">#REF!</definedName>
    <definedName name="Override___operating_costs_associated_with_equity_issuance___real.BR">#REF!</definedName>
    <definedName name="Override___operating_costs_associated_with_equity_issuance___real.WN">#REF!</definedName>
    <definedName name="Override___operating_costs_associated_with_equity_issuance___real.WR">#REF!</definedName>
    <definedName name="Override___operating_costs_associated_with_equity_issuance___real.WWN">#REF!</definedName>
    <definedName name="Override___Ordinary_dividend_override___nominal">#REF!</definedName>
    <definedName name="Override___Ordinary_shares_issued___control___nominal.ADDN1">#REF!</definedName>
    <definedName name="Override___Ordinary_shares_issued___control___nominal.ADDN2">#REF!</definedName>
    <definedName name="Override___Ordinary_shares_issued___control___nominal.BR">#REF!</definedName>
    <definedName name="Override___Ordinary_shares_issued___control___nominal.WN">#REF!</definedName>
    <definedName name="Override___Ordinary_shares_issued___control___nominal.WR">#REF!</definedName>
    <definedName name="Override___Ordinary_shares_issued___control___nominal.WWN">#REF!</definedName>
    <definedName name="Override___Other_adjustments_to_taxable_profits___control___nominal.ADDN1">#REF!</definedName>
    <definedName name="Override___Other_adjustments_to_taxable_profits___control___nominal.ADDN2">#REF!</definedName>
    <definedName name="Override___Other_adjustments_to_taxable_profits___control___nominal.BR">#REF!</definedName>
    <definedName name="Override___Other_adjustments_to_taxable_profits___control___nominal.WN">#REF!</definedName>
    <definedName name="Override___Other_adjustments_to_taxable_profits___control___nominal.WR">#REF!</definedName>
    <definedName name="Override___Other_adjustments_to_taxable_profits___control___nominal.WWN">#REF!</definedName>
    <definedName name="Override___Other_creditors_target_balance___control___nominal.ADDN1">#REF!</definedName>
    <definedName name="Override___Other_creditors_target_balance___control___nominal.ADDN2">#REF!</definedName>
    <definedName name="Override___Other_creditors_target_balance___control___nominal.BR">#REF!</definedName>
    <definedName name="Override___Other_creditors_target_balance___control___nominal.WN">#REF!</definedName>
    <definedName name="Override___Other_creditors_target_balance___control___nominal.WR">#REF!</definedName>
    <definedName name="Override___Other_creditors_target_balance___control___nominal.WWN">#REF!</definedName>
    <definedName name="Override___other_debtors_target_balance___control___nominal.ADDN1">#REF!</definedName>
    <definedName name="Override___other_debtors_target_balance___control___nominal.ADDN2">#REF!</definedName>
    <definedName name="Override___other_debtors_target_balance___control___nominal.BR">#REF!</definedName>
    <definedName name="Override___other_debtors_target_balance___control___nominal.WN">#REF!</definedName>
    <definedName name="Override___other_debtors_target_balance___control___nominal.WR">#REF!</definedName>
    <definedName name="Override___other_debtors_target_balance___control___nominal.WWN">#REF!</definedName>
    <definedName name="Override___Other_operating_income___real.ADDN1">#REF!</definedName>
    <definedName name="Override___Other_operating_income___real.ADDN2">#REF!</definedName>
    <definedName name="Override___Other_operating_income___real.BR">#REF!</definedName>
    <definedName name="Override___Other_operating_income___real.WN">#REF!</definedName>
    <definedName name="Override___Other_operating_income___real.WR">#REF!</definedName>
    <definedName name="Override___Other_operating_income___real.WWN">#REF!</definedName>
    <definedName name="Override___Other_price_control_income___Third_party_revenue___real.ADDN1">#REF!</definedName>
    <definedName name="Override___Other_price_control_income___Third_party_revenue___real.ADDN2">#REF!</definedName>
    <definedName name="Override___Other_price_control_income___Third_party_revenue___real.BR">#REF!</definedName>
    <definedName name="Override___Other_price_control_income___Third_party_revenue___real.WN">#REF!</definedName>
    <definedName name="Override___Other_price_control_income___Third_party_revenue___real.WR">#REF!</definedName>
    <definedName name="Override___Other_price_control_income___Third_party_revenue___real.WWN">#REF!</definedName>
    <definedName name="Override___Other_taxable_income___Amortisation_on_grants_and_contributions___control___nominal.ADDN1">#REF!</definedName>
    <definedName name="Override___Other_taxable_income___Amortisation_on_grants_and_contributions___control___nominal.ADDN2">#REF!</definedName>
    <definedName name="Override___Other_taxable_income___Amortisation_on_grants_and_contributions___control___nominal.BR">#REF!</definedName>
    <definedName name="Override___Other_taxable_income___Amortisation_on_grants_and_contributions___control___nominal.WN">#REF!</definedName>
    <definedName name="Override___Other_taxable_income___Amortisation_on_grants_and_contributions___control___nominal.WR">#REF!</definedName>
    <definedName name="Override___Other_taxable_income___Amortisation_on_grants_and_contributions___control___nominal.WWN">#REF!</definedName>
    <definedName name="Override___Other_taxable_income___Grants_and_contributions_taxable_on_receipt___control___nominal.ADDN1">#REF!</definedName>
    <definedName name="Override___Other_taxable_income___Grants_and_contributions_taxable_on_receipt___control___nominal.ADDN2">#REF!</definedName>
    <definedName name="Override___Other_taxable_income___Grants_and_contributions_taxable_on_receipt___control___nominal.BR">#REF!</definedName>
    <definedName name="Override___Other_taxable_income___Grants_and_contributions_taxable_on_receipt___control___nominal.WN">#REF!</definedName>
    <definedName name="Override___Other_taxable_income___Grants_and_contributions_taxable_on_receipt___control___nominal.WR">#REF!</definedName>
    <definedName name="Override___Other_taxable_income___Grants_and_contributions_taxable_on_receipt___control___nominal.WWN">#REF!</definedName>
    <definedName name="Override___P_L_expenditure_not_allowable_as_a_deduction_from_taxable_trading_profits___control___nominal.ADDN1">#REF!</definedName>
    <definedName name="Override___P_L_expenditure_not_allowable_as_a_deduction_from_taxable_trading_profits___control___nominal.ADDN2">#REF!</definedName>
    <definedName name="Override___P_L_expenditure_not_allowable_as_a_deduction_from_taxable_trading_profits___control___nominal.BR">#REF!</definedName>
    <definedName name="Override___P_L_expenditure_not_allowable_as_a_deduction_from_taxable_trading_profits___control___nominal.WN">#REF!</definedName>
    <definedName name="Override___P_L_expenditure_not_allowable_as_a_deduction_from_taxable_trading_profits___control___nominal.WR">#REF!</definedName>
    <definedName name="Override___P_L_expenditure_not_allowable_as_a_deduction_from_taxable_trading_profits___control___nominal.WWN">#REF!</definedName>
    <definedName name="Override___P_L_expenditure_relating_to_renewals_not_allowable_as_a_deduction_from_taxable_trading_profits___control___nominal.ADDN1">#REF!</definedName>
    <definedName name="Override___P_L_expenditure_relating_to_renewals_not_allowable_as_a_deduction_from_taxable_trading_profits___control___nominal.ADDN2">#REF!</definedName>
    <definedName name="Override___P_L_expenditure_relating_to_renewals_not_allowable_as_a_deduction_from_taxable_trading_profits___control___nominal.BR">#REF!</definedName>
    <definedName name="Override___P_L_expenditure_relating_to_renewals_not_allowable_as_a_deduction_from_taxable_trading_profits___control___nominal.WN">#REF!</definedName>
    <definedName name="Override___P_L_expenditure_relating_to_renewals_not_allowable_as_a_deduction_from_taxable_trading_profits___control___nominal.WR">#REF!</definedName>
    <definedName name="Override___P_L_expenditure_relating_to_renewals_not_allowable_as_a_deduction_from_taxable_trading_profits___control___nominal.WWN">#REF!</definedName>
    <definedName name="Override___PAYG_Rate___Total_PAYG_rate.ADDN1">#REF!</definedName>
    <definedName name="Override___PAYG_Rate___Total_PAYG_rate.ADDN2">#REF!</definedName>
    <definedName name="Override___PAYG_Rate___Total_PAYG_rate.BR">#REF!</definedName>
    <definedName name="Override___PAYG_Rate___Total_PAYG_rate.WN">#REF!</definedName>
    <definedName name="Override___PAYG_Rate___Total_PAYG_rate.WR">#REF!</definedName>
    <definedName name="Override___PAYG_Rate___Total_PAYG_rate.WWN">#REF!</definedName>
    <definedName name="Override___Percentage_retail_earnings_distributed_as_dividends">#REF!</definedName>
    <definedName name="Override___Post_financeability_adjustments_eligible_for_tax_uplift___real.ADDN1">#REF!</definedName>
    <definedName name="Override___Post_financeability_adjustments_eligible_for_tax_uplift___real.ADDN2">#REF!</definedName>
    <definedName name="Override___Post_financeability_adjustments_eligible_for_tax_uplift___real.BR">#REF!</definedName>
    <definedName name="Override___Post_financeability_adjustments_eligible_for_tax_uplift___real.WN">#REF!</definedName>
    <definedName name="Override___Post_financeability_adjustments_eligible_for_tax_uplift___real.WR">#REF!</definedName>
    <definedName name="Override___Post_financeability_adjustments_eligible_for_tax_uplift___real.WWN">#REF!</definedName>
    <definedName name="Override___Post_financeability_adjustments_not_eligible_for_tax_uplift___real.ADDN1">#REF!</definedName>
    <definedName name="Override___Post_financeability_adjustments_not_eligible_for_tax_uplift___real.ADDN2">#REF!</definedName>
    <definedName name="Override___Post_financeability_adjustments_not_eligible_for_tax_uplift___real.BR">#REF!</definedName>
    <definedName name="Override___Post_financeability_adjustments_not_eligible_for_tax_uplift___real.WN">#REF!</definedName>
    <definedName name="Override___Post_financeability_adjustments_not_eligible_for_tax_uplift___real.WR">#REF!</definedName>
    <definedName name="Override___Post_financeability_adjustments_not_eligible_for_tax_uplift___re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e_2025_RCV_Run_off_rate.ADDN1">#REF!</definedName>
    <definedName name="Override___Pre_2025_RCV_Run_off_rate.ADDN2">#REF!</definedName>
    <definedName name="Override___Pre_2025_RCV_Run_off_rate.BR">#REF!</definedName>
    <definedName name="Override___Pre_2025_RCV_Run_off_rate.WN">#REF!</definedName>
    <definedName name="Override___Pre_2025_RCV_Run_off_rate.WR">#REF!</definedName>
    <definedName name="Override___Pre_2025_RCV_Run_off_rate.WWN">#REF!</definedName>
    <definedName name="Override___Price_control_income___third_party_services___Rechargeable_works___real.ADDN1">#REF!</definedName>
    <definedName name="Override___Price_control_income___third_party_services___Rechargeable_works___real.ADDN2">#REF!</definedName>
    <definedName name="Override___Price_control_income___third_party_services___Rechargeable_works___real.BR">#REF!</definedName>
    <definedName name="Override___Price_control_income___third_party_services___Rechargeable_works___real.WN">#REF!</definedName>
    <definedName name="Override___Price_control_income___third_party_services___Rechargeable_works___real.WR">#REF!</definedName>
    <definedName name="Override___Price_control_income___third_party_services___Rechargeable_works___real.WWN">#REF!</definedName>
    <definedName name="Override___Prior_period_company_residential_apportionment">#REF!</definedName>
    <definedName name="Override___Proportion_of_capital_expenditure_qualifying_for_high_level_deduction_main_rate_pool.ADDN1">#REF!</definedName>
    <definedName name="Override___Proportion_of_capital_expenditure_qualifying_for_high_level_deduction_main_rate_pool.ADDN2">#REF!</definedName>
    <definedName name="Override___Proportion_of_capital_expenditure_qualifying_for_high_level_deduction_main_rate_pool.BR">#REF!</definedName>
    <definedName name="Override___Proportion_of_capital_expenditure_qualifying_for_high_level_deduction_main_rate_pool.WN">#REF!</definedName>
    <definedName name="Override___Proportion_of_capital_expenditure_qualifying_for_high_level_deduction_main_rate_pool.WR">#REF!</definedName>
    <definedName name="Override___Proportion_of_capital_expenditure_qualifying_for_high_level_deduction_main_rate_pool.WWN">#REF!</definedName>
    <definedName name="Override___Proportion_of_capitalised_revenue_expenditure__infra___non_infra_.ADDN1">#REF!</definedName>
    <definedName name="Override___Proportion_of_capitalised_revenue_expenditure__infra___non_infra_.ADDN2">#REF!</definedName>
    <definedName name="Override___Proportion_of_capitalised_revenue_expenditure__infra___non_infra_.BR">#REF!</definedName>
    <definedName name="Override___Proportion_of_capitalised_revenue_expenditure__infra___non_infra_.WN">#REF!</definedName>
    <definedName name="Override___Proportion_of_capitalised_revenue_expenditure__infra___non_infra_.WR">#REF!</definedName>
    <definedName name="Override___Proportion_of_capitalised_revenue_expenditure__infra___non_infra_.WWN">#REF!</definedName>
    <definedName name="Override___proportion_of_new_capital_expenditure_not_qualifying_for_capital_allowance_deductions.ADDN1">#REF!</definedName>
    <definedName name="Override___proportion_of_new_capital_expenditure_not_qualifying_for_capital_allowance_deductions.ADDN2">#REF!</definedName>
    <definedName name="Override___proportion_of_new_capital_expenditure_not_qualifying_for_capital_allowance_deductions.BR">#REF!</definedName>
    <definedName name="Override___proportion_of_new_capital_expenditure_not_qualifying_for_capital_allowance_deductions.WN">#REF!</definedName>
    <definedName name="Override___proportion_of_new_capital_expenditure_not_qualifying_for_capital_allowance_deductions.WR">#REF!</definedName>
    <definedName name="Override___proportion_of_new_capital_expenditure_not_qualifying_for_capital_allowance_deductions.WWN">#REF!</definedName>
    <definedName name="Override___proportion_of_new_capital_expenditure_qualifying_for_a_full_deduction.ADDN1">#REF!</definedName>
    <definedName name="Override___proportion_of_new_capital_expenditure_qualifying_for_a_full_deduction.ADDN2">#REF!</definedName>
    <definedName name="Override___proportion_of_new_capital_expenditure_qualifying_for_a_full_deduction.BR">#REF!</definedName>
    <definedName name="Override___proportion_of_new_capital_expenditure_qualifying_for_a_full_deduction.WN">#REF!</definedName>
    <definedName name="Override___proportion_of_new_capital_expenditure_qualifying_for_a_full_deduction.WR">#REF!</definedName>
    <definedName name="Override___proportion_of_new_capital_expenditure_qualifying_for_a_full_deduction.WWN">#REF!</definedName>
    <definedName name="Override___Proportion_of_new_capital_expenditure_qualifying_for_high_level_deduction_special_rate_pool.ADDN1">#REF!</definedName>
    <definedName name="Override___Proportion_of_new_capital_expenditure_qualifying_for_high_level_deduction_special_rate_pool.ADDN2">#REF!</definedName>
    <definedName name="Override___Proportion_of_new_capital_expenditure_qualifying_for_high_level_deduction_special_rate_pool.BR">#REF!</definedName>
    <definedName name="Override___Proportion_of_new_capital_expenditure_qualifying_for_high_level_deduction_special_rate_pool.WN">#REF!</definedName>
    <definedName name="Override___Proportion_of_new_capital_expenditure_qualifying_for_high_level_deduction_special_rate_pool.WR">#REF!</definedName>
    <definedName name="Override___Proportion_of_new_capital_expenditure_qualifying_for_high_level_deduction_special_rate_pool.WWN">#REF!</definedName>
    <definedName name="Override___Proportion_of_new_capital_expenditure_qualifying_for_high_level_deduction_structures_and_buildings_pool.ADDN1">#REF!</definedName>
    <definedName name="Override___Proportion_of_new_capital_expenditure_qualifying_for_high_level_deduction_structures_and_buildings_pool.ADDN2">#REF!</definedName>
    <definedName name="Override___Proportion_of_new_capital_expenditure_qualifying_for_high_level_deduction_structures_and_buildings_pool.BR">#REF!</definedName>
    <definedName name="Override___Proportion_of_new_capital_expenditure_qualifying_for_high_level_deduction_structures_and_buildings_pool.WN">#REF!</definedName>
    <definedName name="Override___Proportion_of_new_capital_expenditure_qualifying_for_high_level_deduction_structures_and_buildings_pool.WR">#REF!</definedName>
    <definedName name="Override___Proportion_of_new_capital_expenditure_qualifying_for_high_level_deduction_structures_and_buildings_pool.WWN">#REF!</definedName>
    <definedName name="Override___Proportion_of_RPI_ILD">#REF!</definedName>
    <definedName name="Override___proportion_of_taxable_profits_available_for_tax_loss_utilisation">#REF!</definedName>
    <definedName name="Override___QAA_reward__penalty____real.ADDN1">#REF!</definedName>
    <definedName name="Override___QAA_reward__penalty____real.ADDN2">#REF!</definedName>
    <definedName name="Override___QAA_reward__penalty____real.BR">#REF!</definedName>
    <definedName name="Override___QAA_reward__penalty____real.WN">#REF!</definedName>
    <definedName name="Override___QAA_reward__penalty____real.WR">#REF!</definedName>
    <definedName name="Override___QAA_reward__penalty____real.WWN">#REF!</definedName>
    <definedName name="Override___real_dividend_growth">#REF!</definedName>
    <definedName name="Override___Reprofiling_revenue___real.ADDN1">#REF!</definedName>
    <definedName name="Override___Reprofiling_revenue___real.ADDN2">#REF!</definedName>
    <definedName name="Override___Reprofiling_revenue___real.BR">#REF!</definedName>
    <definedName name="Override___Reprofiling_revenue___real.WN">#REF!</definedName>
    <definedName name="Override___Reprofiling_revenue___real.WR">#REF!</definedName>
    <definedName name="Override___Reprofiling_revenue___real.WWN">#REF!</definedName>
    <definedName name="Override___Residential_net_margin_for_company">#REF!</definedName>
    <definedName name="Override___Residential_Retail_allowed_depreciation__post_efficiency_challenge_and_adjustments____real">#REF!</definedName>
    <definedName name="Override___Residential_retail_costs__opex_plus_depn__exc_3rd_party_services____measured___Wastewater_only___nominal">#REF!</definedName>
    <definedName name="Override___Residential_retail_costs__opex_plus_depn__exc_3rd_party_services____measured___Water_only___nominal">#REF!</definedName>
    <definedName name="Override___Residential_retail_costs__opex_plus_depn__exc_3rd_party_services____unmeasured___Wastewater_only___nominal">#REF!</definedName>
    <definedName name="Override___Residential_retail_costs__opex_plus_depn__exc_3rd_party_services____unmeasured___Water_only___nominal">#REF!</definedName>
    <definedName name="Override___Residential_retail_revenue_adjustment_active___real">#REF!</definedName>
    <definedName name="Override___Retail___Corporation_tax_creditor_b_f___nominal">#REF!</definedName>
    <definedName name="Override___Retail___Retail_creditor_months__Payment_terms___Business_retail_pays_wholesaler_in_arrears__advance_">#REF!</definedName>
    <definedName name="Override___Retail___Retail_creditor_months__Payment_terms___Residential_retail_pays_wholesaler_in_arrears__advance_">#REF!</definedName>
    <definedName name="Override___Retirement_benefit_asset____liability__balance___Business___nominal">#REF!</definedName>
    <definedName name="Override___Retirement_benefit_asset____liability__balance___Residential___nominal">#REF!</definedName>
    <definedName name="Override___RPI_CPIH_wedge_for_RPI_ILD_indexation_rate">#REF!</definedName>
    <definedName name="Override___Run_off_rate_for_Post_2025_RCV.ADDN1">#REF!</definedName>
    <definedName name="Override___Run_off_rate_for_Post_2025_RCV.ADDN2">#REF!</definedName>
    <definedName name="Override___Run_off_rate_for_Post_2025_RCV.BR">#REF!</definedName>
    <definedName name="Override___Run_off_rate_for_Post_2025_RCV.WN">#REF!</definedName>
    <definedName name="Override___Run_off_rate_for_Post_2025_RCV.WR">#REF!</definedName>
    <definedName name="Override___Run_off_rate_for_Post_2025_RCV.WWN">#REF!</definedName>
    <definedName name="Override___Statutory_Corporation_tax_rate">#REF!</definedName>
    <definedName name="Override___Tariff_Band___Forecast_allocated_wholesale_charge___nominal.1">#REF!</definedName>
    <definedName name="Override___Tariff_Band___Forecast_allocated_wholesale_charge___nominal.2">#REF!</definedName>
    <definedName name="Override___Tariff_Band___Forecast_allocated_wholesale_charge___nominal.3">#REF!</definedName>
    <definedName name="Override___tariff_band___net_margin_percentage.1">#REF!</definedName>
    <definedName name="Override___tariff_band___net_margin_percentage.2">#REF!</definedName>
    <definedName name="Override___tariff_band___net_margin_percentage.3">#REF!</definedName>
    <definedName name="Override___Tariff_Band___Number_of_customers___Tariff_Band.1">#REF!</definedName>
    <definedName name="Override___Tariff_Band___Number_of_customers___Tariff_Band.2">#REF!</definedName>
    <definedName name="Override___Tariff_Band___Number_of_customers___Tariff_Band.3">#REF!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Tax_loss_allowance___nominal">#REF!</definedName>
    <definedName name="Override___Tonnes_of_dry_solid___BR">#REF!</definedName>
    <definedName name="Override___Total_Additional_control_customers_WN">#REF!</definedName>
    <definedName name="Override___Total_Additional_control_customers_WR">#REF!</definedName>
    <definedName name="Override___Total_direct_procurement_from_customers___infrastructure_cost_1___real.ADDN1">#REF!</definedName>
    <definedName name="Override___Total_direct_procurement_from_customers___infrastructure_cost_1___real.ADDN2">#REF!</definedName>
    <definedName name="Override___Total_direct_procurement_from_customers___infrastructure_cost_1___real.BR">#REF!</definedName>
    <definedName name="Override___Total_direct_procurement_from_customers___infrastructure_cost_1___real.WN">#REF!</definedName>
    <definedName name="Override___Total_direct_procurement_from_customers___infrastructure_cost_1___real.WR">#REF!</definedName>
    <definedName name="Override___Total_direct_procurement_from_customers___infrastructure_cost_1___real.WWN">#REF!</definedName>
    <definedName name="Override___Total_direct_procurement_from_customers___infrastructure_cost_2___real.ADDN1">#REF!</definedName>
    <definedName name="Override___Total_direct_procurement_from_customers___infrastructure_cost_2___real.ADDN2">#REF!</definedName>
    <definedName name="Override___Total_direct_procurement_from_customers___infrastructure_cost_2___real.BR">#REF!</definedName>
    <definedName name="Override___Total_direct_procurement_from_customers___infrastructure_cost_2___real.WN">#REF!</definedName>
    <definedName name="Override___Total_direct_procurement_from_customers___infrastructure_cost_2___real.WR">#REF!</definedName>
    <definedName name="Override___Total_direct_procurement_from_customers___infrastructure_cost_2___real.WWN">#REF!</definedName>
    <definedName name="Override___Total_direct_procurement_from_customers___infrastructure_cost_3___real.ADDN1">#REF!</definedName>
    <definedName name="Override___Total_direct_procurement_from_customers___infrastructure_cost_3___real.ADDN2">#REF!</definedName>
    <definedName name="Override___Total_direct_procurement_from_customers___infrastructure_cost_3___real.BR">#REF!</definedName>
    <definedName name="Override___Total_direct_procurement_from_customers___infrastructure_cost_3___real.WN">#REF!</definedName>
    <definedName name="Override___Total_direct_procurement_from_customers___infrastructure_cost_3___real.WR">#REF!</definedName>
    <definedName name="Override___Total_direct_procurement_from_customers___infrastructure_cost_3___real.WWN">#REF!</definedName>
    <definedName name="Override___Total_direct_procurement_from_customers___infrastructure_cost_4___real.ADDN1">#REF!</definedName>
    <definedName name="Override___Total_direct_procurement_from_customers___infrastructure_cost_4___real.ADDN2">#REF!</definedName>
    <definedName name="Override___Total_direct_procurement_from_customers___infrastructure_cost_4___real.BR">#REF!</definedName>
    <definedName name="Override___Total_direct_procurement_from_customers___infrastructure_cost_4___real.WN">#REF!</definedName>
    <definedName name="Override___Total_direct_procurement_from_customers___infrastructure_cost_4___real.WR">#REF!</definedName>
    <definedName name="Override___Total_direct_procurement_from_customers___infrastructure_cost_4___real.WWN">#REF!</definedName>
    <definedName name="Override___Total_direct_procurement_from_customers___infrastructure_cost_5___real.ADDN1">#REF!</definedName>
    <definedName name="Override___Total_direct_procurement_from_customers___infrastructure_cost_5___real.ADDN2">#REF!</definedName>
    <definedName name="Override___Total_direct_procurement_from_customers___infrastructure_cost_5___real.BR">#REF!</definedName>
    <definedName name="Override___Total_direct_procurement_from_customers___infrastructure_cost_5___real.WN">#REF!</definedName>
    <definedName name="Override___Total_direct_procurement_from_customers___infrastructure_cost_5___real.WR">#REF!</definedName>
    <definedName name="Override___Total_direct_procurement_from_customers___infrastructure_cost_5___real.WWN">#REF!</definedName>
    <definedName name="Override___Total_direct_procurement_from_customers___infrastructure_cost_6___real.ADDN1">#REF!</definedName>
    <definedName name="Override___Total_direct_procurement_from_customers___infrastructure_cost_6___real.ADDN2">#REF!</definedName>
    <definedName name="Override___Total_direct_procurement_from_customers___infrastructure_cost_6___real.BR">#REF!</definedName>
    <definedName name="Override___Total_direct_procurement_from_customers___infrastructure_cost_6___real.WN">#REF!</definedName>
    <definedName name="Override___Total_direct_procurement_from_customers___infrastructure_cost_6___real.WR">#REF!</definedName>
    <definedName name="Override___Total_direct_procurement_from_customers___infrastructure_cost_6___real.WWN">#REF!</definedName>
    <definedName name="Override___Total_gross_operational_expenditure___real___including_cost_sharing___real.ADDN1">#REF!</definedName>
    <definedName name="Override___Total_gross_operational_expenditure___real___including_cost_sharing___real.ADDN2">#REF!</definedName>
    <definedName name="Override___Total_gross_operational_expenditure___real___including_cost_sharing___real.BR">#REF!</definedName>
    <definedName name="Override___Total_gross_operational_expenditure___real___including_cost_sharing___real.WN">#REF!</definedName>
    <definedName name="Override___Total_gross_operational_expenditure___real___including_cost_sharing___real.WR">#REF!</definedName>
    <definedName name="Override___Total_gross_operational_expenditure___real___including_cost_sharing___real.WWN">#REF!</definedName>
    <definedName name="Override___Trade_and_other_payables___Retail_other_payables___nominal">#REF!</definedName>
    <definedName name="Override___Trade_and_other_payables___Retail_trade_payables___nominal">#REF!</definedName>
    <definedName name="Override___Trade_and_other_payables___Wholesale_creditors___residential_retail___nominal">#REF!</definedName>
    <definedName name="Override___Unmeasured_charge___business.ADDN1">#REF!</definedName>
    <definedName name="Override___Unmeasured_charge___business.ADDN2">#REF!</definedName>
    <definedName name="Override___Unmeasured_charge___business.BR">#REF!</definedName>
    <definedName name="Override___Unmeasured_charge___business.WN">#REF!</definedName>
    <definedName name="Override___Unmeasured_charge___business.WR">#REF!</definedName>
    <definedName name="Override___Unmeasured_charge___business.WWN">#REF!</definedName>
    <definedName name="Override___Unmeasured_charge___residential.ADDN1">#REF!</definedName>
    <definedName name="Override___Unmeasured_charge___residential.ADDN2">#REF!</definedName>
    <definedName name="Override___Unmeasured_charge___residential.BR">#REF!</definedName>
    <definedName name="Override___Unmeasured_charge___residential.WN">#REF!</definedName>
    <definedName name="Override___Unmeasured_charge___residential.WR">#REF!</definedName>
    <definedName name="Override___Unmeasured_charge___residential.WWN">#REF!</definedName>
    <definedName name="Override___Water_efficiency_funding___real.ADDN1">#REF!</definedName>
    <definedName name="Override___Water_efficiency_funding___real.ADDN2">#REF!</definedName>
    <definedName name="Override___Water_efficiency_funding___real.BR">#REF!</definedName>
    <definedName name="Override___Water_efficiency_funding___real.WN">#REF!</definedName>
    <definedName name="Override___Water_efficiency_funding___real.WR">#REF!</definedName>
    <definedName name="Override___Water_efficiency_funding___real.WWN">#REF!</definedName>
    <definedName name="Override___Wholesale___Trade_creditor_days___control.ADDN1">#REF!</definedName>
    <definedName name="Override___Wholesale___Trade_creditor_days___control.ADDN2">#REF!</definedName>
    <definedName name="Override___Wholesale___Trade_creditor_days___control.BR">#REF!</definedName>
    <definedName name="Override___Wholesale___Trade_creditor_days___control.WN">#REF!</definedName>
    <definedName name="Override___Wholesale___Trade_creditor_days___control.WR">#REF!</definedName>
    <definedName name="Override___Wholesale___Trade_creditor_days___control.WWN">#REF!</definedName>
    <definedName name="Override___Wholesale_and_retail_line_item_split___actual_company_structure___Retained_profits___residential_retail___nominal">#REF!</definedName>
    <definedName name="Override___Wholesale_and_retail_line_item_split___Capex_creditor___business_retail___nominal">#REF!</definedName>
    <definedName name="Override___Wholesale_and_retail_line_item_split___capex_creditors___residential_retail___nominal">#REF!</definedName>
    <definedName name="Override___Wholesale_DB_pension_cash_excess_over_charge___control___real.ADDN1">#REF!</definedName>
    <definedName name="Override___Wholesale_DB_pension_cash_excess_over_charge___control___real.ADDN2">#REF!</definedName>
    <definedName name="Override___Wholesale_DB_pension_cash_excess_over_charge___control___real.BR">#REF!</definedName>
    <definedName name="Override___Wholesale_DB_pension_cash_excess_over_charge___control___real.WN">#REF!</definedName>
    <definedName name="Override___Wholesale_DB_pension_cash_excess_over_charge___control___real.WR">#REF!</definedName>
    <definedName name="Override___Wholesale_DB_pension_cash_excess_over_charge___control___real.WWN">#REF!</definedName>
    <definedName name="Override___Wholesale_fixed_asset_life__post_override____control.ADDN1">#REF!</definedName>
    <definedName name="Override___Wholesale_fixed_asset_life__post_override____control.ADDN2">#REF!</definedName>
    <definedName name="Override___Wholesale_fixed_asset_life__post_override____control.BR">#REF!</definedName>
    <definedName name="Override___Wholesale_fixed_asset_life__post_override____control.WN">#REF!</definedName>
    <definedName name="Override___Wholesale_fixed_asset_life__post_override____control.WR">#REF!</definedName>
    <definedName name="Override___Wholesale_fixed_asset_life__post_override____control.WWN">#REF!</definedName>
    <definedName name="Override___Wholesale_WACC___nominal___Equity___nominal.ADDN1">#REF!</definedName>
    <definedName name="Override___Wholesale_WACC___nominal___Equity___nominal.ADDN2">#REF!</definedName>
    <definedName name="Override___Wholesale_WACC___nominal___Equity___nominal.BR">#REF!</definedName>
    <definedName name="Override___Wholesale_WACC___nominal___Equity___nominal.WN">#REF!</definedName>
    <definedName name="Override___Wholesale_WACC___nominal___Equity___nominal.WR">#REF!</definedName>
    <definedName name="Override___Wholesale_WACC___nominal___Equity___nominal.WWN">#REF!</definedName>
    <definedName name="Override___Wholesale_WACC___notional___Cost_of_debt___nominal.ADDN1">#REF!</definedName>
    <definedName name="Override___Wholesale_WACC___notional___Cost_of_debt___nominal.ADDN2">#REF!</definedName>
    <definedName name="Override___Wholesale_WACC___notional___Cost_of_debt___nominal.BR">#REF!</definedName>
    <definedName name="Override___Wholesale_WACC___notional___Cost_of_debt___nominal.WN">#REF!</definedName>
    <definedName name="Override___Wholesale_WACC___notional___Cost_of_debt___nominal.WR">#REF!</definedName>
    <definedName name="Override___Wholesale_WACC___notional___Cost_of_debt___nominal.WWN">#REF!</definedName>
    <definedName name="Override___Wholesale_WACC___notional___Gearing___nominal.ADDN1">#REF!</definedName>
    <definedName name="Override___Wholesale_WACC___notional___Gearing___nominal.ADDN2">#REF!</definedName>
    <definedName name="Override___Wholesale_WACC___notional___Gearing___nominal.BR">#REF!</definedName>
    <definedName name="Override___Wholesale_WACC___notional___Gearing___nominal.WN">#REF!</definedName>
    <definedName name="Override___Wholesale_WACC___notional___Gearing___nominal.WR">#REF!</definedName>
    <definedName name="Override___Wholesale_WACC___notional___Gearing___nominal.WWN">#REF!</definedName>
    <definedName name="Override___Year_on_year___change___CPI_H___Financial_year_average_indices_year_on_year__">#REF!</definedName>
    <definedName name="Override__dividend_yield">#REF!</definedName>
    <definedName name="P_L_expenditure_not_allowable_as_a_deduction_from_taxable_trading_profits___Wholesale___nominal">#REF!</definedName>
    <definedName name="P_L_expenditure_relating_to_renewals_not_allowable_as_a_deduction_from_taxable_trading_profits___Wholesale___nominal">#REF!</definedName>
    <definedName name="PAYG____control___real.ADDN1">#REF!</definedName>
    <definedName name="PAYG____control___real.ADDN2">#REF!</definedName>
    <definedName name="PAYG____control___real.BR">#REF!</definedName>
    <definedName name="PAYG____control___real.WN">#REF!</definedName>
    <definedName name="PAYG____control___real.WR">#REF!</definedName>
    <definedName name="PAYG____control___real.WWN">#REF!</definedName>
    <definedName name="PAYG___nominal.ADDN1">#REF!</definedName>
    <definedName name="PAYG___nominal.ADDN2">#REF!</definedName>
    <definedName name="PAYG___nominal.BR">#REF!</definedName>
    <definedName name="PAYG___nominal.WN">#REF!</definedName>
    <definedName name="PAYG___nominal.WR">#REF!</definedName>
    <definedName name="PAYG___nominal.WWN">#REF!</definedName>
    <definedName name="PAYG___real.ADDN1">#REF!</definedName>
    <definedName name="PAYG___real.ADDN2">#REF!</definedName>
    <definedName name="PAYG___real.BR">#REF!</definedName>
    <definedName name="PAYG___real.WN">#REF!</definedName>
    <definedName name="PAYG___real.WR">#REF!</definedName>
    <definedName name="PAYG___real.WWN">#REF!</definedName>
    <definedName name="PAYG___real___ADDN1">#REF!</definedName>
    <definedName name="PAYG___real___ADDN2">#REF!</definedName>
    <definedName name="PAYG___real___BR">#REF!</definedName>
    <definedName name="PAYG___real___WR">#REF!</definedName>
    <definedName name="PAYG___real___WWN">#REF!</definedName>
    <definedName name="PAYG___real__WN">#REF!</definedName>
    <definedName name="PAYG___Wholesale___real">#REF!</definedName>
    <definedName name="PAYG_Totex___Appointee___nominal">#REF!</definedName>
    <definedName name="PAYG_Totex___Wholesale___nominal">#REF!</definedName>
    <definedName name="Pct_Tol">#REF!</definedName>
    <definedName name="Pension_accounting_charge___control___nominal.ADDN1">#REF!</definedName>
    <definedName name="Pension_accounting_charge___control___nominal.ADDN2">#REF!</definedName>
    <definedName name="Pension_accounting_charge___control___nominal.BR">#REF!</definedName>
    <definedName name="Pension_accounting_charge___control___nominal.WN">#REF!</definedName>
    <definedName name="Pension_accounting_charge___control___nominal.WR">#REF!</definedName>
    <definedName name="Pension_accounting_charge___control___nominal.WWN">#REF!</definedName>
    <definedName name="Pension_accounting_charge___post_financeability___control___nominal.ADDN1">#REF!</definedName>
    <definedName name="Pension_accounting_charge___post_financeability___control___nominal.ADDN2">#REF!</definedName>
    <definedName name="Pension_accounting_charge___post_financeability___control___nominal.BR">#REF!</definedName>
    <definedName name="Pension_accounting_charge___post_financeability___control___nominal.WN">#REF!</definedName>
    <definedName name="Pension_accounting_charge___post_financeability___control___nominal.WR">#REF!</definedName>
    <definedName name="Pension_accounting_charge___post_financeability___control___nominal.WWN">#REF!</definedName>
    <definedName name="Pension_contributions___Appointee___nominal">#REF!</definedName>
    <definedName name="Pension_contributions___Appointee___nominal.NEG">#REF!</definedName>
    <definedName name="Pension_deficit_recovery____real___WR">#REF!</definedName>
    <definedName name="Pension_deficit_recovery___real___ADDN1">#REF!</definedName>
    <definedName name="Pension_deficit_recovery___real___ADDN2">#REF!</definedName>
    <definedName name="Pension_deficit_recovery___real___BR">#REF!</definedName>
    <definedName name="Pension_deficit_recovery___real___WN">#REF!</definedName>
    <definedName name="Pension_deficit_recovery___real___WWN">#REF!</definedName>
    <definedName name="Pension_deficit_repair_allowance___nominal.ADDN1">#REF!</definedName>
    <definedName name="Pension_deficit_repair_allowance___nominal.ADDN2">#REF!</definedName>
    <definedName name="Pension_deficit_repair_allowance___nominal.BR">#REF!</definedName>
    <definedName name="Pension_deficit_repair_allowance___nominal.WN">#REF!</definedName>
    <definedName name="Pension_deficit_repair_allowance___nominal.WR">#REF!</definedName>
    <definedName name="Pension_deficit_repair_allowance___nominal.WWN">#REF!</definedName>
    <definedName name="Pension_deficit_repair_allowance___Wholesale___nominal">#REF!</definedName>
    <definedName name="Period_number">#REF!</definedName>
    <definedName name="Positive_tax_calculated___nominal.ADDN1">#REF!</definedName>
    <definedName name="Positive_tax_calculated___nominal.ADDN2">#REF!</definedName>
    <definedName name="Positive_tax_calculated___nominal.BR">#REF!</definedName>
    <definedName name="Positive_tax_calculated___nominal.WN">#REF!</definedName>
    <definedName name="Positive_tax_calculated___nominal.WR">#REF!</definedName>
    <definedName name="Positive_tax_calculated___nominal.WWN">#REF!</definedName>
    <definedName name="Positive_tax_calculated___post_financeability___nominal.ADDN1">#REF!</definedName>
    <definedName name="Positive_tax_calculated___post_financeability___nominal.ADDN2">#REF!</definedName>
    <definedName name="Positive_tax_calculated___post_financeability___nominal.BR">#REF!</definedName>
    <definedName name="Positive_tax_calculated___post_financeability___nominal.WN">#REF!</definedName>
    <definedName name="Positive_tax_calculated___post_financeability___nominal.WR">#REF!</definedName>
    <definedName name="Positive_tax_calculated___post_financeability___nominal.WWN">#REF!</definedName>
    <definedName name="Post_2025_RCV___nominal.ADDN1">#REF!</definedName>
    <definedName name="Post_2025_RCV___nominal.ADDN1.BEG">#REF!</definedName>
    <definedName name="Post_2025_RCV___nominal.ADDN2">#REF!</definedName>
    <definedName name="Post_2025_RCV___nominal.ADDN2.BEG">#REF!</definedName>
    <definedName name="Post_2025_RCV___nominal.BR">#REF!</definedName>
    <definedName name="Post_2025_RCV___nominal.BR.BEG">#REF!</definedName>
    <definedName name="Post_2025_RCV___nominal.WN">#REF!</definedName>
    <definedName name="Post_2025_RCV___nominal.WN.BEG">#REF!</definedName>
    <definedName name="Post_2025_RCV___nominal.WR">#REF!</definedName>
    <definedName name="Post_2025_RCV___nominal.WR.BEG">#REF!</definedName>
    <definedName name="Post_2025_RCV___nominal.WWN">#REF!</definedName>
    <definedName name="Post_2025_RCV___nominal.WWN.BEG">#REF!</definedName>
    <definedName name="Post_2025_RCV___nominal___not_negative_check.ADDN1">#REF!</definedName>
    <definedName name="Post_2025_RCV___nominal___not_negative_check.ADDN2">#REF!</definedName>
    <definedName name="Post_2025_RCV___nominal___not_negative_check.BR">#REF!</definedName>
    <definedName name="Post_2025_RCV___nominal___not_negative_check.WN">#REF!</definedName>
    <definedName name="Post_2025_RCV___nominal___not_negative_check.WR">#REF!</definedName>
    <definedName name="Post_2025_RCV___nominal___not_negative_check.WWN">#REF!</definedName>
    <definedName name="Post_2025_RCV___nominal___not_negative_check_overall.ADDN1">#REF!</definedName>
    <definedName name="Post_2025_RCV___nominal___not_negative_check_overall.ADDN2">#REF!</definedName>
    <definedName name="Post_2025_RCV___nominal___not_negative_check_overall.BR">#REF!</definedName>
    <definedName name="Post_2025_RCV___nominal___not_negative_check_overall.WN">#REF!</definedName>
    <definedName name="Post_2025_RCV___nominal___not_negative_check_overall.WR">#REF!</definedName>
    <definedName name="Post_2025_RCV___nominal___not_negative_check_overall.WWN">#REF!</definedName>
    <definedName name="Post_2025_RCV___opening_plus_movement___nominal.ADDN1">#REF!</definedName>
    <definedName name="Post_2025_RCV___opening_plus_movement___nominal.ADDN2">#REF!</definedName>
    <definedName name="Post_2025_RCV___opening_plus_movement___nominal.BR">#REF!</definedName>
    <definedName name="Post_2025_RCV___opening_plus_movement___nominal.WN">#REF!</definedName>
    <definedName name="Post_2025_RCV___opening_plus_movement___nominal.WR">#REF!</definedName>
    <definedName name="Post_2025_RCV___opening_plus_movement___nominal.WWN">#REF!</definedName>
    <definedName name="Post_2025_RCV___real.ADDN1">#REF!</definedName>
    <definedName name="Post_2025_RCV___real.ADDN2">#REF!</definedName>
    <definedName name="Post_2025_RCV___real.BR">#REF!</definedName>
    <definedName name="Post_2025_RCV___real.WN">#REF!</definedName>
    <definedName name="Post_2025_RCV___real.WR">#REF!</definedName>
    <definedName name="Post_2025_RCV___real.WWN">#REF!</definedName>
    <definedName name="Post_2025_RCV_additions___nominal.ADDN1">#REF!</definedName>
    <definedName name="Post_2025_RCV_additions___nominal.ADDN2">#REF!</definedName>
    <definedName name="Post_2025_RCV_additions___nominal.BR">#REF!</definedName>
    <definedName name="Post_2025_RCV_additions___nominal.WN">#REF!</definedName>
    <definedName name="Post_2025_RCV_additions___nominal.WR">#REF!</definedName>
    <definedName name="Post_2025_RCV_additions___nominal.WWN">#REF!</definedName>
    <definedName name="Post_2025_RCV_additions___real.ADDN1">#REF!</definedName>
    <definedName name="Post_2025_RCV_additions___real.ADDN2">#REF!</definedName>
    <definedName name="Post_2025_RCV_additions___real.BR">#REF!</definedName>
    <definedName name="Post_2025_RCV_additions___real.WN">#REF!</definedName>
    <definedName name="Post_2025_RCV_additions___real.WR">#REF!</definedName>
    <definedName name="Post_2025_RCV_additions___real.WWN">#REF!</definedName>
    <definedName name="Post_2025_RCV_run_off___nominal.ADDN1">#REF!</definedName>
    <definedName name="Post_2025_RCV_run_off___nominal.ADDN2">#REF!</definedName>
    <definedName name="Post_2025_RCV_run_off___nominal.BR">#REF!</definedName>
    <definedName name="Post_2025_RCV_run_off___nominal.WN">#REF!</definedName>
    <definedName name="Post_2025_RCV_run_off___nominal.WR">#REF!</definedName>
    <definedName name="Post_2025_RCV_run_off___nominal.WWN">#REF!</definedName>
    <definedName name="Post_2025_RCV_run_off___real.ADDN1">#REF!</definedName>
    <definedName name="Post_2025_RCV_run_off___real.ADDN2">#REF!</definedName>
    <definedName name="Post_2025_RCV_run_off___real.BR">#REF!</definedName>
    <definedName name="Post_2025_RCV_run_off___real.WN">#REF!</definedName>
    <definedName name="Post_2025_RCV_run_off___real.WR">#REF!</definedName>
    <definedName name="Post_2025_RCV_run_off___real.WWN">#REF!</definedName>
    <definedName name="Post_2025_RCV_run_off_after_year_of_addition_to_RCV___nominal.ADDN1">#REF!</definedName>
    <definedName name="Post_2025_RCV_run_off_after_year_of_addition_to_RCV___nominal.ADDN2">#REF!</definedName>
    <definedName name="Post_2025_RCV_run_off_after_year_of_addition_to_RCV___nominal.BR">#REF!</definedName>
    <definedName name="Post_2025_RCV_run_off_after_year_of_addition_to_RCV___nominal.WN">#REF!</definedName>
    <definedName name="Post_2025_RCV_run_off_after_year_of_addition_to_RCV___nominal.WR">#REF!</definedName>
    <definedName name="Post_2025_RCV_run_off_after_year_of_addition_to_RCV___nominal.WWN">#REF!</definedName>
    <definedName name="Post_2025_RCV_run_off_in_year_of_addition_to_RCV___nominal.ADDN1">#REF!</definedName>
    <definedName name="Post_2025_RCV_run_off_in_year_of_addition_to_RCV___nominal.ADDN2">#REF!</definedName>
    <definedName name="Post_2025_RCV_run_off_in_year_of_addition_to_RCV___nominal.BR">#REF!</definedName>
    <definedName name="Post_2025_RCV_run_off_in_year_of_addition_to_RCV___nominal.WN">#REF!</definedName>
    <definedName name="Post_2025_RCV_run_off_in_year_of_addition_to_RCV___nominal.WR">#REF!</definedName>
    <definedName name="Post_2025_RCV_run_off_in_year_of_addition_to_RCV___nominal.WWN">#REF!</definedName>
    <definedName name="Post_financeability_adjustments___nominal.ADDN1">#REF!</definedName>
    <definedName name="Post_financeability_adjustments___nominal.ADDN2">#REF!</definedName>
    <definedName name="Post_financeability_adjustments___nominal.BR">#REF!</definedName>
    <definedName name="Post_financeability_adjustments___nominal.WN">#REF!</definedName>
    <definedName name="Post_financeability_adjustments___nominal.WR">#REF!</definedName>
    <definedName name="Post_financeability_adjustments___nominal.WWN">#REF!</definedName>
    <definedName name="Post_financeability_adjustments___real___ADDN1">#REF!</definedName>
    <definedName name="Post_financeability_adjustments___real___ADDN2">#REF!</definedName>
    <definedName name="Post_financeability_adjustments___real___BR">#REF!</definedName>
    <definedName name="Post_financeability_adjustments___real___WN">#REF!</definedName>
    <definedName name="Post_financeability_adjustments___real___WR">#REF!</definedName>
    <definedName name="Post_financeability_adjustments___real___WWN">#REF!</definedName>
    <definedName name="Post_financeability_adjustments_eligible_for_tax_uplift___real.ADDN1">#REF!</definedName>
    <definedName name="Post_financeability_adjustments_eligible_for_tax_uplift___real.ADDN2">#REF!</definedName>
    <definedName name="Post_financeability_adjustments_eligible_for_tax_uplift___real.BR">#REF!</definedName>
    <definedName name="Post_financeability_adjustments_eligible_for_tax_uplift___real.WN">#REF!</definedName>
    <definedName name="Post_financeability_adjustments_eligible_for_tax_uplift___real.WR">#REF!</definedName>
    <definedName name="Post_financeability_adjustments_eligible_for_tax_uplift___real.WWN">#REF!</definedName>
    <definedName name="Post_financeability_adjustments_not_eligible_for_tax_uplift___alert.ADDN1">#REF!</definedName>
    <definedName name="Post_financeability_adjustments_not_eligible_for_tax_uplift___alert.ADDN2">#REF!</definedName>
    <definedName name="Post_financeability_adjustments_not_eligible_for_tax_uplift___alert.BR">#REF!</definedName>
    <definedName name="Post_financeability_adjustments_not_eligible_for_tax_uplift___alert.WN">#REF!</definedName>
    <definedName name="Post_financeability_adjustments_not_eligible_for_tax_uplift___alert.WR">#REF!</definedName>
    <definedName name="Post_financeability_adjustments_not_eligible_for_tax_uplift___alert.WWN">#REF!</definedName>
    <definedName name="Post_financeability_adjustments_not_eligible_for_tax_uplift___alert_overall.ADDN1">#REF!</definedName>
    <definedName name="Post_financeability_adjustments_not_eligible_for_tax_uplift___alert_overall.ADDN2">#REF!</definedName>
    <definedName name="Post_financeability_adjustments_not_eligible_for_tax_uplift___alert_overall.BR">#REF!</definedName>
    <definedName name="Post_financeability_adjustments_not_eligible_for_tax_uplift___alert_overall.WN">#REF!</definedName>
    <definedName name="Post_financeability_adjustments_not_eligible_for_tax_uplift___alert_overall.WR">#REF!</definedName>
    <definedName name="Post_financeability_adjustments_not_eligible_for_tax_uplift___alert_overall.WWN">#REF!</definedName>
    <definedName name="Post_financeability_adjustments_not_eligible_for_tax_uplift___real.ADDN1">#REF!</definedName>
    <definedName name="Post_financeability_adjustments_not_eligible_for_tax_uplift___real.ADDN2">#REF!</definedName>
    <definedName name="Post_financeability_adjustments_not_eligible_for_tax_uplift___real.BR">#REF!</definedName>
    <definedName name="Post_financeability_adjustments_not_eligible_for_tax_uplift___real.WN">#REF!</definedName>
    <definedName name="Post_financeability_adjustments_not_eligible_for_tax_uplift___real.WR">#REF!</definedName>
    <definedName name="Post_financeability_adjustments_not_eligible_for_tax_uplift___real.WWN">#REF!</definedName>
    <definedName name="Post_financeability_Interest_adjustment_for_retail_business___nominal">#REF!</definedName>
    <definedName name="Post_financeability_Interest_adjustment_for_retail_residential___nominal">#REF!</definedName>
    <definedName name="Post_financeability_not_eligble_for_tax_uplift_adjusted_for_double_count___real.ADDN1">#REF!</definedName>
    <definedName name="Post_financeability_not_eligble_for_tax_uplift_adjusted_for_double_count___real.ADDN2">#REF!</definedName>
    <definedName name="Post_financeability_not_eligble_for_tax_uplift_adjusted_for_double_count___real.BR">#REF!</definedName>
    <definedName name="Post_financeability_not_eligble_for_tax_uplift_adjusted_for_double_count___real.WN">#REF!</definedName>
    <definedName name="Post_financeability_not_eligble_for_tax_uplift_adjusted_for_double_count___real.WR">#REF!</definedName>
    <definedName name="Post_financeability_not_eligble_for_tax_uplift_adjusted_for_double_count___real.WWN">#REF!</definedName>
    <definedName name="Post_forecast_period_flag">#REF!</definedName>
    <definedName name="Post_forecast_period_flag_total">#REF!</definedName>
    <definedName name="Post_tax_cash_flow___Business___nominal">#REF!</definedName>
    <definedName name="Post_tax_cash_flow___Residential___nominal">#REF!</definedName>
    <definedName name="Post_tax_return_on_RCV">#REF!</definedName>
    <definedName name="Post_tax_return_on_RCV___ADDN1__nominal">#REF!</definedName>
    <definedName name="Post_tax_return_on_RCV___ADDN2___nominal">#REF!</definedName>
    <definedName name="Post_tax_return_on_RCV___BR___nominal">#REF!</definedName>
    <definedName name="Post_tax_return_on_RCV___control.ADDN1">#REF!</definedName>
    <definedName name="Post_tax_return_on_RCV___control.ADDN2">#REF!</definedName>
    <definedName name="Post_tax_return_on_RCV___control.BR">#REF!</definedName>
    <definedName name="Post_tax_return_on_RCV___control.WN">#REF!</definedName>
    <definedName name="Post_tax_return_on_RCV___control.WR">#REF!</definedName>
    <definedName name="Post_tax_return_on_RCV___control.WWN">#REF!</definedName>
    <definedName name="Post_tax_return_on_RCV___WN___nominal">#REF!</definedName>
    <definedName name="Post_tax_return_on_RCV___WR___nominal">#REF!</definedName>
    <definedName name="Post_tax_return_on_RCV___WWN___nominal">#REF!</definedName>
    <definedName name="Pre_2020_RCV___nominal.ADDN1">#REF!</definedName>
    <definedName name="Pre_2020_RCV___nominal.ADDN1.BEG">#REF!</definedName>
    <definedName name="Pre_2020_RCV___nominal.ADDN2">#REF!</definedName>
    <definedName name="Pre_2020_RCV___nominal.ADDN2.BEG">#REF!</definedName>
    <definedName name="Pre_2020_RCV___nominal.BR">#REF!</definedName>
    <definedName name="Pre_2020_RCV___nominal.BR.BEG">#REF!</definedName>
    <definedName name="Pre_2020_RCV___nominal.WN">#REF!</definedName>
    <definedName name="Pre_2020_RCV___nominal.WN.BEG">#REF!</definedName>
    <definedName name="Pre_2020_RCV___nominal.WR">#REF!</definedName>
    <definedName name="Pre_2020_RCV___nominal.WR.BEG">#REF!</definedName>
    <definedName name="Pre_2020_RCV___nominal.WWN">#REF!</definedName>
    <definedName name="Pre_2020_RCV___nominal.WWN.BEG">#REF!</definedName>
    <definedName name="Pre_2020_RCV___not_negative_check.ADDN1">#REF!</definedName>
    <definedName name="Pre_2020_RCV___not_negative_check.ADDN2">#REF!</definedName>
    <definedName name="Pre_2020_RCV___not_negative_check.BR">#REF!</definedName>
    <definedName name="Pre_2020_RCV___not_negative_check.WN">#REF!</definedName>
    <definedName name="Pre_2020_RCV___not_negative_check.WR">#REF!</definedName>
    <definedName name="Pre_2020_RCV___not_negative_check.WWN">#REF!</definedName>
    <definedName name="Pre_2020_RCV___not_negative_check_overall.ADDN1">#REF!</definedName>
    <definedName name="Pre_2020_RCV___not_negative_check_overall.ADDN2">#REF!</definedName>
    <definedName name="Pre_2020_RCV___not_negative_check_overall.BR">#REF!</definedName>
    <definedName name="Pre_2020_RCV___not_negative_check_overall.WN">#REF!</definedName>
    <definedName name="Pre_2020_RCV___not_negative_check_overall.WR">#REF!</definedName>
    <definedName name="Pre_2020_RCV___not_negative_check_overall.WWN">#REF!</definedName>
    <definedName name="Pre_2020_RCV___opening_plus_indexation___nominal.ADDN1">#REF!</definedName>
    <definedName name="Pre_2020_RCV___opening_plus_indexation___nominal.ADDN2">#REF!</definedName>
    <definedName name="Pre_2020_RCV___opening_plus_indexation___nominal.BR">#REF!</definedName>
    <definedName name="Pre_2020_RCV___opening_plus_indexation___nominal.WN">#REF!</definedName>
    <definedName name="Pre_2020_RCV___opening_plus_indexation___nominal.WR">#REF!</definedName>
    <definedName name="Pre_2020_RCV___opening_plus_indexation___nominal.WWN">#REF!</definedName>
    <definedName name="Pre_2020_RCV___real.ADDN1">#REF!</definedName>
    <definedName name="Pre_2020_RCV___real.ADDN2">#REF!</definedName>
    <definedName name="Pre_2020_RCV___real.BR">#REF!</definedName>
    <definedName name="Pre_2020_RCV___real.WN">#REF!</definedName>
    <definedName name="Pre_2020_RCV___real.WR">#REF!</definedName>
    <definedName name="Pre_2020_RCV___real.WWN">#REF!</definedName>
    <definedName name="Pre_2020_RCV___run_off___real.ADDN1">#REF!</definedName>
    <definedName name="Pre_2020_RCV___run_off___real.ADDN2">#REF!</definedName>
    <definedName name="Pre_2020_RCV___run_off___real.BR">#REF!</definedName>
    <definedName name="Pre_2020_RCV___run_off___real.WN">#REF!</definedName>
    <definedName name="Pre_2020_RCV___run_off___real.WR">#REF!</definedName>
    <definedName name="Pre_2020_RCV___run_off___real.WWN">#REF!</definedName>
    <definedName name="Pre_2020_RCV___run_off__nominal.ADDN1">#REF!</definedName>
    <definedName name="Pre_2020_RCV___run_off__nominal.ADDN2">#REF!</definedName>
    <definedName name="Pre_2020_RCV___run_off__nominal.BR">#REF!</definedName>
    <definedName name="Pre_2020_RCV___run_off__nominal.WN">#REF!</definedName>
    <definedName name="Pre_2020_RCV___run_off__nominal.WR">#REF!</definedName>
    <definedName name="Pre_2020_RCV___run_off__nominal.WWN">#REF!</definedName>
    <definedName name="Pre_2020_RCV_initial_balance___nominal.ADDN1">#REF!</definedName>
    <definedName name="Pre_2020_RCV_initial_balance___nominal.ADDN2">#REF!</definedName>
    <definedName name="Pre_2020_RCV_initial_balance___nominal.BR">#REF!</definedName>
    <definedName name="Pre_2020_RCV_initial_balance___nominal.WN">#REF!</definedName>
    <definedName name="Pre_2020_RCV_initial_balance___nominal.WR">#REF!</definedName>
    <definedName name="Pre_2020_RCV_initial_balance___nominal.WWN">#REF!</definedName>
    <definedName name="Pre_2020_RCV_initial_balance___not_negative_check.ADDN1">#REF!</definedName>
    <definedName name="Pre_2020_RCV_initial_balance___not_negative_check.ADDN2">#REF!</definedName>
    <definedName name="Pre_2020_RCV_initial_balance___not_negative_check.BR">#REF!</definedName>
    <definedName name="Pre_2020_RCV_initial_balance___not_negative_check.WN">#REF!</definedName>
    <definedName name="Pre_2020_RCV_initial_balance___not_negative_check.WR">#REF!</definedName>
    <definedName name="Pre_2020_RCV_initial_balance___not_negative_check.WWN">#REF!</definedName>
    <definedName name="Pre_2020_RCV_initial_balance___not_negative_check_overall.ADDN1">#REF!</definedName>
    <definedName name="Pre_2020_RCV_initial_balance___not_negative_check_overall.ADDN2">#REF!</definedName>
    <definedName name="Pre_2020_RCV_initial_balance___not_negative_check_overall.BR">#REF!</definedName>
    <definedName name="Pre_2020_RCV_initial_balance___not_negative_check_overall.WN">#REF!</definedName>
    <definedName name="Pre_2020_RCV_initial_balance___not_negative_check_overall.WR">#REF!</definedName>
    <definedName name="Pre_2020_RCV_initial_balance___not_negative_check_overall.WWN">#REF!</definedName>
    <definedName name="Pre_2020_RCV_initial_balance___wholesale___nominal">#REF!</definedName>
    <definedName name="Pre_forecast_period_flag">#REF!</definedName>
    <definedName name="Pre_forecast_period_flag_total">#REF!</definedName>
    <definedName name="Pre_tax_cash_flow___Business___nominal">#REF!</definedName>
    <definedName name="Pre_tax_cash_flow___Residential___nominal">#REF!</definedName>
    <definedName name="Pre_tax_return_on_RCV">#REF!</definedName>
    <definedName name="Pre_tax_return_on_RCV___ADDN1___nominal">#REF!</definedName>
    <definedName name="Pre_tax_return_on_RCV___ADDN2___nominal">#REF!</definedName>
    <definedName name="Pre_tax_return_on_RCV___BR___nominal">#REF!</definedName>
    <definedName name="Pre_tax_return_on_RCV___control.ADDN1">#REF!</definedName>
    <definedName name="Pre_tax_return_on_RCV___control.ADDN2">#REF!</definedName>
    <definedName name="Pre_tax_return_on_RCV___control.BR">#REF!</definedName>
    <definedName name="Pre_tax_return_on_RCV___control.WN">#REF!</definedName>
    <definedName name="Pre_tax_return_on_RCV___control.WR">#REF!</definedName>
    <definedName name="Pre_tax_return_on_RCV___control.WWN">#REF!</definedName>
    <definedName name="Pre_tax_return_on_RCV___WN___nominal">#REF!</definedName>
    <definedName name="Pre_tax_return_on_RCV___WR___nominal">#REF!</definedName>
    <definedName name="Pre_tax_return_on_RCV___WWN___nominal">#REF!</definedName>
    <definedName name="Proceeds_from_share_issues___Appointee___nominal">#REF!</definedName>
    <definedName name="Proceeds_from_share_issues___control___nominal.ADDN1">#REF!</definedName>
    <definedName name="Proceeds_from_share_issues___control___nominal.ADDN2">#REF!</definedName>
    <definedName name="Proceeds_from_share_issues___control___nominal.BR">#REF!</definedName>
    <definedName name="Proceeds_from_share_issues___control___nominal.WN">#REF!</definedName>
    <definedName name="Proceeds_from_share_issues___control___nominal.WR">#REF!</definedName>
    <definedName name="Proceeds_from_share_issues___control___nominal.WWN">#REF!</definedName>
    <definedName name="Proceeds_from_share_issues___Wholesale___nominal">#REF!</definedName>
    <definedName name="Profit_after_tax___Appointee___nominal">#REF!</definedName>
    <definedName name="Profit_after_tax_post_financeability_adjustment___appointee___nominal">#REF!</definedName>
    <definedName name="Profit_before_tax___Appointee___nominal">#REF!</definedName>
    <definedName name="Proportion_of_debtors_to_revenue">#REF!</definedName>
    <definedName name="Proportion_of_net_margin_customers___Tariff_Band.1">#REF!</definedName>
    <definedName name="Proportion_of_net_margin_customers___Tariff_Band.2">#REF!</definedName>
    <definedName name="Proportion_of_net_margin_customers___Tariff_Band.3">#REF!</definedName>
    <definedName name="Proportion_of_non_PAYG_Totex_that_is_subject_to_depreciation_in_year_of_addition_to_RCV">#REF!</definedName>
    <definedName name="Proportion_of_RCV_for_control.ADDN1">#REF!</definedName>
    <definedName name="Proportion_of_RCV_for_control.ADDN2">#REF!</definedName>
    <definedName name="Proportion_of_RCV_for_control.BR">#REF!</definedName>
    <definedName name="Proportion_of_RCV_for_control.WN">#REF!</definedName>
    <definedName name="Proportion_of_RCV_for_control.WR">#REF!</definedName>
    <definedName name="Proportion_of_RCV_for_control.WWN">#REF!</definedName>
    <definedName name="Proportion_of_tariff_costs.1">#REF!</definedName>
    <definedName name="Proportion_of_tariff_costs.2">#REF!</definedName>
    <definedName name="Proportion_of_tariff_costs.3">#REF!</definedName>
    <definedName name="Proposed_residential_retail_net_margin">#REF!</definedName>
    <definedName name="Provision___Appointee___nominal">#REF!</definedName>
    <definedName name="Provision_liabilities_balance___Appointee___nominal">#REF!</definedName>
    <definedName name="Provisions_balance___control___nominal.ADDN1">#REF!</definedName>
    <definedName name="Provisions_balance___control___nominal.ADDN1.BEG">#REF!</definedName>
    <definedName name="Provisions_balance___control___nominal.ADDN2">#REF!</definedName>
    <definedName name="Provisions_balance___control___nominal.ADDN2.BEG">#REF!</definedName>
    <definedName name="Provisions_balance___control___nominal.BR">#REF!</definedName>
    <definedName name="Provisions_balance___control___nominal.BR.BEG">#REF!</definedName>
    <definedName name="Provisions_balance___control___nominal.WN">#REF!</definedName>
    <definedName name="Provisions_balance___control___nominal.WN.BEG">#REF!</definedName>
    <definedName name="Provisions_balance___control___nominal.WR">#REF!</definedName>
    <definedName name="Provisions_balance___control___nominal.WR.BEG">#REF!</definedName>
    <definedName name="Provisions_balance___control___nominal.WWN">#REF!</definedName>
    <definedName name="Provisions_balance___control___nominal.WWN.BEG">#REF!</definedName>
    <definedName name="Provisions_balance___Wholesale___nominal">#REF!</definedName>
    <definedName name="PV_base_date">#REF!</definedName>
    <definedName name="PV_discount_factor.ADDN1">#REF!</definedName>
    <definedName name="PV_discount_factor.ADDN2">#REF!</definedName>
    <definedName name="PV_discount_factor.BR">#REF!</definedName>
    <definedName name="PV_discount_factor.WN">#REF!</definedName>
    <definedName name="PV_discount_factor.WR">#REF!</definedName>
    <definedName name="PV_discount_factor.WWN">#REF!</definedName>
    <definedName name="PV_discount_factor___BR">#REF!</definedName>
    <definedName name="PV_of_re_profiled_allowed_revenue___active___real.ADDN1">#REF!</definedName>
    <definedName name="PV_of_re_profiled_allowed_revenue___active___real.ADDN2">#REF!</definedName>
    <definedName name="PV_of_re_profiled_allowed_revenue___active___real.BR">#REF!</definedName>
    <definedName name="PV_of_re_profiled_allowed_revenue___active___real.WN">#REF!</definedName>
    <definedName name="PV_of_re_profiled_allowed_revenue___active___real.WR">#REF!</definedName>
    <definedName name="PV_of_re_profiled_allowed_revenue___active___real.WWN">#REF!</definedName>
    <definedName name="PV_of_revenue_requirement_excl._tax_charge___real.ADDN1">#REF!</definedName>
    <definedName name="PV_of_revenue_requirement_excl._tax_charge___real.ADDN2">#REF!</definedName>
    <definedName name="PV_of_revenue_requirement_excl._tax_charge___real.BR">#REF!</definedName>
    <definedName name="PV_of_revenue_requirement_excl._tax_charge___real.WN">#REF!</definedName>
    <definedName name="PV_of_revenue_requirement_excl._tax_charge___real.WR">#REF!</definedName>
    <definedName name="PV_of_revenue_requirement_excl._tax_charge___real.WWN">#REF!</definedName>
    <definedName name="QAA_reward__penalty____real.ADDN1">#REF!</definedName>
    <definedName name="QAA_reward__penalty____real.ADDN2">#REF!</definedName>
    <definedName name="QAA_reward__penalty____real.BR">#REF!</definedName>
    <definedName name="QAA_reward__penalty____real.WN">#REF!</definedName>
    <definedName name="QAA_reward__penalty____real.WR">#REF!</definedName>
    <definedName name="QAA_reward__penalty____real.WWN">#REF!</definedName>
    <definedName name="RCF_to_capex___Appointee">#REF!</definedName>
    <definedName name="RCV___EBITDA___Appointee">#REF!</definedName>
    <definedName name="RCV___EBITDA___Control.ADDN1">#REF!</definedName>
    <definedName name="RCV___EBITDA___Control.ADDN2">#REF!</definedName>
    <definedName name="RCV___EBITDA___Control.BR">#REF!</definedName>
    <definedName name="RCV___EBITDA___Control.WN">#REF!</definedName>
    <definedName name="RCV___EBITDA___Control.WR">#REF!</definedName>
    <definedName name="RCV___EBITDA___Control.WWN">#REF!</definedName>
    <definedName name="RCV___nominal_BEG.ADDN1">#REF!</definedName>
    <definedName name="RCV___nominal_BEG.ADDN2">#REF!</definedName>
    <definedName name="RCV___nominal_BEG.BR">#REF!</definedName>
    <definedName name="RCV___nominal_BEG.WN">#REF!</definedName>
    <definedName name="RCV___nominal_BEG.WR">#REF!</definedName>
    <definedName name="RCV___nominal_BEG.WWN">#REF!</definedName>
    <definedName name="RCV___Wholesale___nominal_BEG">#REF!</definedName>
    <definedName name="RCV_additions_run_off___control___real.ADDN1">#REF!</definedName>
    <definedName name="RCV_additions_run_off___control___real.ADDN2">#REF!</definedName>
    <definedName name="RCV_additions_run_off___control___real.BR">#REF!</definedName>
    <definedName name="RCV_additions_run_off___control___real.WN">#REF!</definedName>
    <definedName name="RCV_additions_run_off___control___real.WR">#REF!</definedName>
    <definedName name="RCV_additions_run_off___control___real.WWN">#REF!</definedName>
    <definedName name="RCV_apportionment_percentage_CALC.ADDN1">#REF!</definedName>
    <definedName name="RCV_apportionment_percentage_CALC.ADDN2">#REF!</definedName>
    <definedName name="RCV_apportionment_percentage_CALC.BR">#REF!</definedName>
    <definedName name="RCV_apportionment_percentage_CALC.WN">#REF!</definedName>
    <definedName name="RCV_apportionment_percentage_CALC.WR">#REF!</definedName>
    <definedName name="RCV_apportionment_percentage_CALC.WWN">#REF!</definedName>
    <definedName name="RCV_balance___Appointee___nominal">#REF!</definedName>
    <definedName name="RCV_balance___forecast___ADDN1__nominal">#REF!</definedName>
    <definedName name="RCV_balance___forecast___ADDN2___nominal">#REF!</definedName>
    <definedName name="RCV_balance___forecast___Appointee___nominal">#REF!</definedName>
    <definedName name="RCV_balance___forecast___BR___nominal">#REF!</definedName>
    <definedName name="RCV_balance___forecast___control___nominal.ADDN1">#REF!</definedName>
    <definedName name="RCV_balance___forecast___control___nominal.ADDN2">#REF!</definedName>
    <definedName name="RCV_balance___forecast___control___nominal.BR">#REF!</definedName>
    <definedName name="RCV_balance___forecast___control___nominal.WN">#REF!</definedName>
    <definedName name="RCV_balance___forecast___control___nominal.WR">#REF!</definedName>
    <definedName name="RCV_balance___forecast___control___nominal.WWN">#REF!</definedName>
    <definedName name="RCV_balance___forecast___control___real.ADDN1">#REF!</definedName>
    <definedName name="RCV_balance___forecast___control___real.ADDN2">#REF!</definedName>
    <definedName name="RCV_balance___forecast___control___real.BR">#REF!</definedName>
    <definedName name="RCV_balance___forecast___control___real.WN">#REF!</definedName>
    <definedName name="RCV_balance___forecast___control___real.WR">#REF!</definedName>
    <definedName name="RCV_balance___forecast___control___real.WWN">#REF!</definedName>
    <definedName name="RCV_balance___forecast___wholesale___nominal">#REF!</definedName>
    <definedName name="RCV_balance___forecast___wholesale___real">#REF!</definedName>
    <definedName name="RCV_balance___forecast___WN___nominal">#REF!</definedName>
    <definedName name="RCV_balance___forecast___WR___nominal">#REF!</definedName>
    <definedName name="RCV_balance___forecast___WWN___nominal">#REF!</definedName>
    <definedName name="RCV_balance___Wholesale___nominal">#REF!</definedName>
    <definedName name="RCV_growth_to_2029_30___control___nominal.ADDN1">#REF!</definedName>
    <definedName name="RCV_growth_to_2029_30___control___nominal.ADDN2">#REF!</definedName>
    <definedName name="RCV_growth_to_2029_30___control___nominal.BR">#REF!</definedName>
    <definedName name="RCV_growth_to_2029_30___control___nominal.WN">#REF!</definedName>
    <definedName name="RCV_growth_to_2029_30___control___nominal.WR">#REF!</definedName>
    <definedName name="RCV_growth_to_2029_30___control___nominal.WWN">#REF!</definedName>
    <definedName name="RCV_growth_to_2029_30___control___real.ADDN1">#REF!</definedName>
    <definedName name="RCV_growth_to_2029_30___control___real.ADDN2">#REF!</definedName>
    <definedName name="RCV_growth_to_2029_30___control___real.BR">#REF!</definedName>
    <definedName name="RCV_growth_to_2029_30___control___real.WN">#REF!</definedName>
    <definedName name="RCV_growth_to_2029_30___control___real.WR">#REF!</definedName>
    <definedName name="RCV_growth_to_2029_30___control___real.WWN">#REF!</definedName>
    <definedName name="RCV_growth_to_2029_30___wholesale___nominal">#REF!</definedName>
    <definedName name="RCV_growth_to_2029_30___wholesale___real">#REF!</definedName>
    <definedName name="RCV_opening_balance___nominal.ADDN1">#REF!</definedName>
    <definedName name="RCV_opening_balance___nominal.ADDN2">#REF!</definedName>
    <definedName name="RCV_opening_balance___nominal.BR">#REF!</definedName>
    <definedName name="RCV_opening_balance___nominal.WN">#REF!</definedName>
    <definedName name="RCV_opening_balance___nominal.WR">#REF!</definedName>
    <definedName name="RCV_opening_balance___nominal.WWN">#REF!</definedName>
    <definedName name="RCV_Run_off___Appointee___nominal">#REF!</definedName>
    <definedName name="RCV_Run_off___control___real.ADDN1">#REF!</definedName>
    <definedName name="RCV_Run_off___control___real.ADDN2">#REF!</definedName>
    <definedName name="RCV_Run_off___control___real.BR">#REF!</definedName>
    <definedName name="RCV_Run_off___control___real.WN">#REF!</definedName>
    <definedName name="RCV_Run_off___control___real.WR">#REF!</definedName>
    <definedName name="RCV_Run_off___control___real.WWN">#REF!</definedName>
    <definedName name="RCV_Run_off___nominal.ADDN1">#REF!</definedName>
    <definedName name="RCV_Run_off___nominal.ADDN2">#REF!</definedName>
    <definedName name="RCV_Run_off___nominal.BR">#REF!</definedName>
    <definedName name="RCV_Run_off___nominal.WN">#REF!</definedName>
    <definedName name="RCV_Run_off___nominal.WR">#REF!</definedName>
    <definedName name="RCV_Run_off___nominal.WWN">#REF!</definedName>
    <definedName name="RCV_Run_off___real.ADDN1">#REF!</definedName>
    <definedName name="RCV_Run_off___real.ADDN2">#REF!</definedName>
    <definedName name="RCV_Run_off___real.BR">#REF!</definedName>
    <definedName name="RCV_Run_off___real.WN">#REF!</definedName>
    <definedName name="RCV_Run_off___real.WR">#REF!</definedName>
    <definedName name="RCV_Run_off___real.WWN">#REF!</definedName>
    <definedName name="RCV_Run_off___real___ADDN1">#REF!</definedName>
    <definedName name="RCV_Run_off___real___ADDN2">#REF!</definedName>
    <definedName name="RCV_Run_off___real___BR">#REF!</definedName>
    <definedName name="RCV_Run_off___real___WN">#REF!</definedName>
    <definedName name="RCV_Run_off___real___WR">#REF!</definedName>
    <definedName name="RCV_Run_off___real___WWN">#REF!</definedName>
    <definedName name="RCV_Run_off___Wholesale___nominal">#REF!</definedName>
    <definedName name="Re_profiled_allowed_revenue___active___real.ADDN1">#REF!</definedName>
    <definedName name="Re_profiled_allowed_revenue___active___real.ADDN2">#REF!</definedName>
    <definedName name="Re_profiled_allowed_revenue___active___real.BR">#REF!</definedName>
    <definedName name="Re_profiled_allowed_revenue___active___real.WN">#REF!</definedName>
    <definedName name="Re_profiled_allowed_revenue___active___real.WR">#REF!</definedName>
    <definedName name="Re_profiled_allowed_revenue___active___real.WWN">#REF!</definedName>
    <definedName name="Re_profiled_allowed_revenue_adjusted____control___real.ADDN1">#REF!</definedName>
    <definedName name="Re_profiled_allowed_revenue_adjusted____control___real.ADDN2">#REF!</definedName>
    <definedName name="Re_profiled_allowed_revenue_adjusted____control___real.BR">#REF!</definedName>
    <definedName name="Re_profiled_allowed_revenue_adjusted____control___real.WN">#REF!</definedName>
    <definedName name="Re_profiled_allowed_revenue_adjusted____control___real.WR">#REF!</definedName>
    <definedName name="Re_profiled_allowed_revenue_adjusted____control___real.WWN">#REF!</definedName>
    <definedName name="Receivables_by_tariff_band___nominal.1">#REF!</definedName>
    <definedName name="Receivables_by_tariff_band___nominal.2">#REF!</definedName>
    <definedName name="Receivables_by_tariff_band___nominal.3">#REF!</definedName>
    <definedName name="Recommended_dividend___nominal">#REF!</definedName>
    <definedName name="Recommended_dividend_adj._growth___nominal">#REF!</definedName>
    <definedName name="Redn._in_at_cost_wholesale_fixed_assets___control___nominal.ADDN1">#REF!</definedName>
    <definedName name="Redn._in_at_cost_wholesale_fixed_assets___control___nominal.ADDN2">#REF!</definedName>
    <definedName name="Redn._in_at_cost_wholesale_fixed_assets___control___nominal.BR">#REF!</definedName>
    <definedName name="Redn._in_at_cost_wholesale_fixed_assets___control___nominal.WN">#REF!</definedName>
    <definedName name="Redn._in_at_cost_wholesale_fixed_assets___control___nominal.WR">#REF!</definedName>
    <definedName name="Redn._in_at_cost_wholesale_fixed_assets___control___nominal.WWN">#REF!</definedName>
    <definedName name="Regulatory_equity___regulated_earnings_for_the_regulated_company___Appointee">#REF!</definedName>
    <definedName name="ReportBarFormat">#REF!</definedName>
    <definedName name="Reprofiling_adjustments___real___ADDN1">#REF!</definedName>
    <definedName name="Reprofiling_adjustments___real___ADDN2">#REF!</definedName>
    <definedName name="Reprofiling_adjustments___real___BR">#REF!</definedName>
    <definedName name="Reprofiling_adjustments___real___WN">#REF!</definedName>
    <definedName name="Reprofiling_adjustments___real___WR">#REF!</definedName>
    <definedName name="Reprofiling_adjustments___real___WWN">#REF!</definedName>
    <definedName name="Residental_apportioned_direct_procurement_from_customers___infrastructure_cost___nominal___Total">#REF!</definedName>
    <definedName name="Residential_Advance_receipts_lag_factor_measured">#REF!</definedName>
    <definedName name="Residential_Advance_receipts_lag_factor_unmeasured">#REF!</definedName>
    <definedName name="Residential_advance_receipts_measured_b_f___nominal_POS">#REF!</definedName>
    <definedName name="Residential_advance_receipts_unmeasured_b_f___nominal_POS">#REF!</definedName>
    <definedName name="Residential_apportionment_percentage_CALC">#REF!</definedName>
    <definedName name="Residential_apportionment_percentage_including_prior_year">#REF!</definedName>
    <definedName name="Residential_debtor_lag_factor">#REF!</definedName>
    <definedName name="Residential_debtor_target_balance___nominal">#REF!</definedName>
    <definedName name="Residential_Headroom____of_net_margin_">#REF!</definedName>
    <definedName name="Residential_Measured_income_accrual_rate">#REF!</definedName>
    <definedName name="Residential_Measured_income_accrual_target_balance___nominal">#REF!</definedName>
    <definedName name="Residential_measured_income_proportion_of_total_Residential_income">#REF!</definedName>
    <definedName name="Residential_net_margin__">#REF!</definedName>
    <definedName name="Residential_net_margin___nominal">#REF!</definedName>
    <definedName name="Residential_retail_impact_of_post_financeability_adjustment___nominal">#REF!</definedName>
    <definedName name="Residential_retail_impact_of_post_financeability_adjustment___real">#REF!</definedName>
    <definedName name="Residential_Retail_impact_of_post_financeability_adjustment_exc_wholesale_impact___nominal">#REF!</definedName>
    <definedName name="Residential_retail_margin____inclusive_of_margin_on_DPC_pass_through_">#REF!</definedName>
    <definedName name="Residential_retail_margin_inclusive_of_margin_on_DPC_pass_through___nominal">#REF!</definedName>
    <definedName name="Residential_retail_revenue_adjustment___nominal">#REF!</definedName>
    <definedName name="Residential_retail_revenue_adjustment___real">#REF!</definedName>
    <definedName name="Residential_retail_revenue_adjustment_per_customer___nominal">#REF!</definedName>
    <definedName name="Residential_retail_revenue_adjustment_per_customer___real">#REF!</definedName>
    <definedName name="Residential_retail_revenue_check">#REF!</definedName>
    <definedName name="Residential_retail_revenue_check_overall">#REF!</definedName>
    <definedName name="Residential_retail_service_revenue___real">#REF!</definedName>
    <definedName name="Residential_retail_service_revenue__sum_of_margin__margin_on_DPC_and_CTS____nominal">#REF!</definedName>
    <definedName name="Residential_retail_service_revenue__sum_of_margin__margin_on_DPC_and_CTS_and_post_financeability____nominal">#REF!</definedName>
    <definedName name="Residential_retail_service_revenue__sum_of_measured_and_unmeasured____nominal">#REF!</definedName>
    <definedName name="Residential_retail_service_revenue__sum_of_measured_and_unmeasured__including_post_financeability___nominal">#REF!</definedName>
    <definedName name="Residential_retail_service_revenue_inclusive_of_DPC_margin___nominal">#REF!</definedName>
    <definedName name="Residential_retail_service_revenue_inclusive_of_DPC_margin___post_financeability_adjustments_check">#REF!</definedName>
    <definedName name="Residential_retail_service_revenue_inclusive_of_DPC_margin___post_financeability_adjustments_check_overall">#REF!</definedName>
    <definedName name="Residential_retail_service_revenue_inclusive_of_DPC_margin___real">#REF!</definedName>
    <definedName name="Residential_retail_service_revenue_inclusive_of_DPC_margin_excluding_post_financeability_adjustments_check">#REF!</definedName>
    <definedName name="Residential_retail_service_revenue_inclusive_of_DPC_margin_excluding_post_financeability_adjustments_check_overall">#REF!</definedName>
    <definedName name="Residential_revenue_received___nominal">#REF!</definedName>
    <definedName name="Residential_tax_charge____of_net_margin_">#REF!</definedName>
    <definedName name="Residential_weighted_average_debtor_days___CALC">#REF!</definedName>
    <definedName name="Residential_wholesale_cost_paid___nominal_POS">#REF!</definedName>
    <definedName name="Residential_wholesale_creditor_lag_factor">#REF!</definedName>
    <definedName name="Residential_wholesale_creditor_target_balance___nominal">#REF!</definedName>
    <definedName name="Residential_working_capital_interest____of_net_margin___interest_received_">#REF!</definedName>
    <definedName name="Residentials_connected_for_water_and_sewerage">#REF!</definedName>
    <definedName name="Residentials_connected_for_water_or_sewerage">#REF!</definedName>
    <definedName name="Retail___Corporation_tax_creditor___Business_b_f___nominal">#REF!</definedName>
    <definedName name="Retail___Corporation_tax_creditor___Residential_b_f___nominal">#REF!</definedName>
    <definedName name="Retail_allowed_revenue_per_customer___joint_service___bill_module___real">#REF!</definedName>
    <definedName name="Retail_allowed_revenue_per_customer___joint_service___real">#REF!</definedName>
    <definedName name="Retail_allowed_revenue_per_customer___single_service___bill_module___real">#REF!</definedName>
    <definedName name="Retail_allowed_revenue_per_customer___single_service___real">#REF!</definedName>
    <definedName name="Retail_allowed_revenue_per_customer_joint_services___Growth">#REF!</definedName>
    <definedName name="Retail_allowed_revenue_per_customer_single_service___Growth">#REF!</definedName>
    <definedName name="Retail_revenue_adjustment_per_customer___Tariff_Band___real.1">#REF!</definedName>
    <definedName name="Retail_revenue_adjustment_per_customer___Tariff_Band___real.2">#REF!</definedName>
    <definedName name="Retail_revenue_adjustment_per_customer___Tariff_Band___real.3">#REF!</definedName>
    <definedName name="Retail_service_opex___Business___nominal">#REF!</definedName>
    <definedName name="Retail_service_opex___Business___nominal.NEG">#REF!</definedName>
    <definedName name="Retail_service_opex___Residential___nominal">#REF!</definedName>
    <definedName name="Retail_service_opex___Residential___nominal.NEG">#REF!</definedName>
    <definedName name="Retail_Trade_and_Other_Payables___Business___nominal">#REF!</definedName>
    <definedName name="Retail_Trade_and_Other_Payables___nominal">#REF!</definedName>
    <definedName name="Retail_Trade_and_Other_Payables___nominal_POS">#REF!</definedName>
    <definedName name="Retail_Trade_and_Other_Payables___Residential___nominal">#REF!</definedName>
    <definedName name="Retained_cash_balance___Appointee___check_calc___nominal">#REF!</definedName>
    <definedName name="Retained_cash_balance___Appointee___check_calc___nominal.BEG">#REF!</definedName>
    <definedName name="Retained_cash_balance___Appointee___nominal">#REF!</definedName>
    <definedName name="Retained_cash_balance___Appointee___nominal.BEG">#REF!</definedName>
    <definedName name="Retained_cash_balance___Business___check_calc___nominal">#REF!</definedName>
    <definedName name="Retained_cash_balance___Business___check_calc___nominal.BEG">#REF!</definedName>
    <definedName name="Retained_cash_balance___Business___nominal">#REF!</definedName>
    <definedName name="Retained_cash_balance___Business___nominal.BEG">#REF!</definedName>
    <definedName name="Retained_cash_balance___control___check_calc___nominal.ADDN1">#REF!</definedName>
    <definedName name="Retained_cash_balance___control___check_calc___nominal.ADDN1.BEG">#REF!</definedName>
    <definedName name="Retained_cash_balance___control___check_calc___nominal.ADDN2">#REF!</definedName>
    <definedName name="Retained_cash_balance___control___check_calc___nominal.ADDN2.BEG">#REF!</definedName>
    <definedName name="Retained_cash_balance___control___check_calc___nominal.BR">#REF!</definedName>
    <definedName name="Retained_cash_balance___control___check_calc___nominal.BR.BEG">#REF!</definedName>
    <definedName name="Retained_cash_balance___control___check_calc___nominal.WN">#REF!</definedName>
    <definedName name="Retained_cash_balance___control___check_calc___nominal.WN.BEG">#REF!</definedName>
    <definedName name="Retained_cash_balance___control___check_calc___nominal.WR">#REF!</definedName>
    <definedName name="Retained_cash_balance___control___check_calc___nominal.WR.BEG">#REF!</definedName>
    <definedName name="Retained_cash_balance___control___check_calc___nominal.WWN">#REF!</definedName>
    <definedName name="Retained_cash_balance___control___check_calc___nominal.WWN.BEG">#REF!</definedName>
    <definedName name="Retained_cash_balance___control___nominal.ADDN1">#REF!</definedName>
    <definedName name="Retained_cash_balance___control___nominal.ADDN1.BEG">#REF!</definedName>
    <definedName name="Retained_cash_balance___control___nominal.ADDN2">#REF!</definedName>
    <definedName name="Retained_cash_balance___control___nominal.ADDN2.BEG">#REF!</definedName>
    <definedName name="Retained_cash_balance___control___nominal.BR">#REF!</definedName>
    <definedName name="Retained_cash_balance___control___nominal.BR.BEG">#REF!</definedName>
    <definedName name="Retained_cash_balance___control___nominal.WN">#REF!</definedName>
    <definedName name="Retained_cash_balance___control___nominal.WN.BEG">#REF!</definedName>
    <definedName name="Retained_cash_balance___control___nominal.WR">#REF!</definedName>
    <definedName name="Retained_cash_balance___control___nominal.WR.BEG">#REF!</definedName>
    <definedName name="Retained_cash_balance___control___nominal.WWN">#REF!</definedName>
    <definedName name="Retained_cash_balance___control___nominal.WWN.BEG">#REF!</definedName>
    <definedName name="Retained_cash_balance___Residential___check_calc___nominal">#REF!</definedName>
    <definedName name="Retained_cash_balance___Residential___check_calc___nominal.BEG">#REF!</definedName>
    <definedName name="Retained_cash_balance___Residential___nominal">#REF!</definedName>
    <definedName name="Retained_cash_balance___Residential___nominal.BEG">#REF!</definedName>
    <definedName name="Retained_cash_balance___Retail___check_calc___nominal">#REF!</definedName>
    <definedName name="Retained_cash_balance___Retail___check_calc___nominal.BEG">#REF!</definedName>
    <definedName name="Retained_cash_balance___Wholesale___check_calc___nominal">#REF!</definedName>
    <definedName name="Retained_cash_balance___Wholesale___check_calc___nominal.BEG">#REF!</definedName>
    <definedName name="Retained_cash_balance___Wholesale___nominal">#REF!</definedName>
    <definedName name="Retained_cash_flow___debt___Appointee">#REF!</definedName>
    <definedName name="Retained_cash_flow___debt___Post_Fin_adj___Appointee">#REF!</definedName>
    <definedName name="Retained_earnings___Business___nominal">#REF!</definedName>
    <definedName name="Retained_earnings___control___nominal.ADDN1">#REF!</definedName>
    <definedName name="Retained_earnings___control___nominal.ADDN2">#REF!</definedName>
    <definedName name="Retained_earnings___control___nominal.BR">#REF!</definedName>
    <definedName name="Retained_earnings___control___nominal.WN">#REF!</definedName>
    <definedName name="Retained_earnings___control___nominal.WR">#REF!</definedName>
    <definedName name="Retained_earnings___control___nominal.WWN">#REF!</definedName>
    <definedName name="Retained_earnings___Residential___nominal">#REF!</definedName>
    <definedName name="Retained_earnings___Retail___nominal">#REF!</definedName>
    <definedName name="Retained_earnings___wholesale___nominal">#REF!</definedName>
    <definedName name="Retained_earnings_and_other_distributable_reserves_b_f___Appointee___nominal">#REF!</definedName>
    <definedName name="Retained_earnings_and_other_distributable_reserves_balance___Appointee___nominal">#REF!</definedName>
    <definedName name="Retained_earnings_and_other_distributable_reserves_balance___Appointee___nominal.BEG">#REF!</definedName>
    <definedName name="Retained_earnings_Appointee_total_check">#REF!</definedName>
    <definedName name="Retained_earnings_Appointee_total_check_overall">#REF!</definedName>
    <definedName name="Retained_earnings_balance___Appointee___nominal">#REF!</definedName>
    <definedName name="Retained_earnings_balance___Appointee___nominal.BEG">#REF!</definedName>
    <definedName name="Retained_earnings_balance___Business___check_calc___nominal">#REF!</definedName>
    <definedName name="Retained_earnings_balance___Business___check_calc___nominal.BEG">#REF!</definedName>
    <definedName name="Retained_earnings_balance___Business___nominal">#REF!</definedName>
    <definedName name="Retained_earnings_balance___Business___nominal.BEG">#REF!</definedName>
    <definedName name="Retained_earnings_balance___control___check_calc___nominal.ADDN1">#REF!</definedName>
    <definedName name="Retained_earnings_balance___control___check_calc___nominal.ADDN1.BEG">#REF!</definedName>
    <definedName name="Retained_earnings_balance___control___check_calc___nominal.ADDN2">#REF!</definedName>
    <definedName name="Retained_earnings_balance___control___check_calc___nominal.ADDN2.BEG">#REF!</definedName>
    <definedName name="Retained_earnings_balance___control___check_calc___nominal.BR">#REF!</definedName>
    <definedName name="Retained_earnings_balance___control___check_calc___nominal.BR.BEG">#REF!</definedName>
    <definedName name="Retained_earnings_balance___control___check_calc___nominal.WN">#REF!</definedName>
    <definedName name="Retained_earnings_balance___control___check_calc___nominal.WN.BEG">#REF!</definedName>
    <definedName name="Retained_earnings_balance___control___check_calc___nominal.WR">#REF!</definedName>
    <definedName name="Retained_earnings_balance___control___check_calc___nominal.WR.BEG">#REF!</definedName>
    <definedName name="Retained_earnings_balance___control___check_calc___nominal.WWN">#REF!</definedName>
    <definedName name="Retained_earnings_balance___control___check_calc___nominal.WWN.BEG">#REF!</definedName>
    <definedName name="Retained_earnings_balance___control___nominal.ADDN1">#REF!</definedName>
    <definedName name="Retained_earnings_balance___control___nominal.ADDN1.BEG">#REF!</definedName>
    <definedName name="Retained_earnings_balance___control___nominal.ADDN2">#REF!</definedName>
    <definedName name="Retained_earnings_balance___control___nominal.ADDN2.BEG">#REF!</definedName>
    <definedName name="Retained_earnings_balance___control___nominal.BR">#REF!</definedName>
    <definedName name="Retained_earnings_balance___control___nominal.BR.BEG">#REF!</definedName>
    <definedName name="Retained_earnings_balance___control___nominal.WN">#REF!</definedName>
    <definedName name="Retained_earnings_balance___control___nominal.WN.BEG">#REF!</definedName>
    <definedName name="Retained_earnings_balance___control___nominal.WR">#REF!</definedName>
    <definedName name="Retained_earnings_balance___control___nominal.WR.BEG">#REF!</definedName>
    <definedName name="Retained_earnings_balance___control___nominal.WWN">#REF!</definedName>
    <definedName name="Retained_earnings_balance___control___nominal.WWN.BEG">#REF!</definedName>
    <definedName name="Retained_earnings_balance___Residential___check_calc___nominal">#REF!</definedName>
    <definedName name="Retained_earnings_balance___Residential___check_calc___nominal.BEG">#REF!</definedName>
    <definedName name="Retained_earnings_balance___Residential___nominal">#REF!</definedName>
    <definedName name="Retained_earnings_balance___Residential___nominal.BEG">#REF!</definedName>
    <definedName name="Retained_earnings_balance___Retail___check_calc___nominal">#REF!</definedName>
    <definedName name="Retained_earnings_balance___Retail___check_calc___nominal.BEG">#REF!</definedName>
    <definedName name="Retained_earnings_balance___Retail___nominal">#REF!</definedName>
    <definedName name="Retained_earnings_balance___Wholesale___check_calc___nominal">#REF!</definedName>
    <definedName name="Retained_earnings_balance___Wholesale___check_calc___nominal.BEG">#REF!</definedName>
    <definedName name="Retained_earnings_balance___Wholesale___nominal">#REF!</definedName>
    <definedName name="Retirement_benefit_asset____liabilities__balance__control___nominal.ADDN1">#REF!</definedName>
    <definedName name="Retirement_benefit_asset____liabilities__balance__control___nominal.ADDN1.BEG">#REF!</definedName>
    <definedName name="Retirement_benefit_asset____liabilities__balance__control___nominal.ADDN2">#REF!</definedName>
    <definedName name="Retirement_benefit_asset____liabilities__balance__control___nominal.ADDN2.BEG">#REF!</definedName>
    <definedName name="Retirement_benefit_asset____liabilities__balance__control___nominal.BR">#REF!</definedName>
    <definedName name="Retirement_benefit_asset____liabilities__balance__control___nominal.BR.BEG">#REF!</definedName>
    <definedName name="Retirement_benefit_asset____liabilities__balance__control___nominal.WN">#REF!</definedName>
    <definedName name="Retirement_benefit_asset____liabilities__balance__control___nominal.WN.BEG">#REF!</definedName>
    <definedName name="Retirement_benefit_asset____liabilities__balance__control___nominal.WR">#REF!</definedName>
    <definedName name="Retirement_benefit_asset____liabilities__balance__control___nominal.WR.BEG">#REF!</definedName>
    <definedName name="Retirement_benefit_asset____liabilities__balance__control___nominal.WWN">#REF!</definedName>
    <definedName name="Retirement_benefit_asset____liabilities__balance__control___nominal.WWN.BEG">#REF!</definedName>
    <definedName name="Retirement_benefit_asset_balance___Appointee___nominal">#REF!</definedName>
    <definedName name="Retirement_benefit_asset_balance___Business___nominal">#REF!</definedName>
    <definedName name="Retirement_benefit_asset_balance___control___nominal.ADDN1">#REF!</definedName>
    <definedName name="Retirement_benefit_asset_balance___control___nominal.ADDN2">#REF!</definedName>
    <definedName name="Retirement_benefit_asset_balance___control___nominal.BR">#REF!</definedName>
    <definedName name="Retirement_benefit_asset_balance___control___nominal.WN">#REF!</definedName>
    <definedName name="Retirement_benefit_asset_balance___control___nominal.WR">#REF!</definedName>
    <definedName name="Retirement_benefit_asset_balance___control___nominal.WWN">#REF!</definedName>
    <definedName name="Retirement_benefit_asset_balance___Residential___nominal">#REF!</definedName>
    <definedName name="Retirement_benefit_asset_balance___Retail___nominal">#REF!</definedName>
    <definedName name="Retirement_benefit_asset_balance___Wholesale___nominal">#REF!</definedName>
    <definedName name="Retirement_benefit_liability_balance___Appointee___nominal">#REF!</definedName>
    <definedName name="Retirement_benefit_liability_balance___Business___nominal">#REF!</definedName>
    <definedName name="Retirement_benefit_liability_balance___control___nominal.ADDN1">#REF!</definedName>
    <definedName name="Retirement_benefit_liability_balance___control___nominal.ADDN2">#REF!</definedName>
    <definedName name="Retirement_benefit_liability_balance___control___nominal.BR">#REF!</definedName>
    <definedName name="Retirement_benefit_liability_balance___control___nominal.WN">#REF!</definedName>
    <definedName name="Retirement_benefit_liability_balance___control___nominal.WR">#REF!</definedName>
    <definedName name="Retirement_benefit_liability_balance___control___nominal.WWN">#REF!</definedName>
    <definedName name="Retirement_benefit_liability_balance___Residential___nominal">#REF!</definedName>
    <definedName name="Retirement_benefit_liability_balance___Retail___nominal">#REF!</definedName>
    <definedName name="Retirement_benefit_liability_balance___Wholesale___nominal">#REF!</definedName>
    <definedName name="Return_on_2020_25_RCV___nominal.ADDN1">#REF!</definedName>
    <definedName name="Return_on_2020_25_RCV___nominal.ADDN2">#REF!</definedName>
    <definedName name="Return_on_2020_25_RCV___nominal.BR">#REF!</definedName>
    <definedName name="Return_on_2020_25_RCV___nominal.WN">#REF!</definedName>
    <definedName name="Return_on_2020_25_RCV___nominal.WR">#REF!</definedName>
    <definedName name="Return_on_2020_25_RCV___nominal.WWN">#REF!</definedName>
    <definedName name="Return_on_2020_25_RCV___real.ADDN1">#REF!</definedName>
    <definedName name="Return_on_2020_25_RCV___real.ADDN2">#REF!</definedName>
    <definedName name="Return_on_2020_25_RCV___real.BR">#REF!</definedName>
    <definedName name="Return_on_2020_25_RCV___real.WN">#REF!</definedName>
    <definedName name="Return_on_2020_25_RCV___real.WR">#REF!</definedName>
    <definedName name="Return_on_2020_25_RCV___real.WWN">#REF!</definedName>
    <definedName name="Return_on_Capital____control___real.ADDN1">#REF!</definedName>
    <definedName name="Return_on_Capital____control___real.ADDN2">#REF!</definedName>
    <definedName name="Return_on_Capital____control___real.BR">#REF!</definedName>
    <definedName name="Return_on_Capital____control___real.WN">#REF!</definedName>
    <definedName name="Return_on_Capital____control___real.WR">#REF!</definedName>
    <definedName name="Return_on_Capital____control___real.WWN">#REF!</definedName>
    <definedName name="Return_on_Capital___nominal.ADDN1">#REF!</definedName>
    <definedName name="Return_on_Capital___nominal.ADDN2">#REF!</definedName>
    <definedName name="Return_on_Capital___nominal.BR">#REF!</definedName>
    <definedName name="Return_on_Capital___nominal.WN">#REF!</definedName>
    <definedName name="Return_on_Capital___nominal.WR">#REF!</definedName>
    <definedName name="Return_on_Capital___nominal.WWN">#REF!</definedName>
    <definedName name="Return_on_Capital___real.ADDN1">#REF!</definedName>
    <definedName name="Return_on_Capital___real.ADDN2">#REF!</definedName>
    <definedName name="Return_on_Capital___real.BR">#REF!</definedName>
    <definedName name="Return_on_Capital___real.WN">#REF!</definedName>
    <definedName name="Return_on_Capital___real.WR">#REF!</definedName>
    <definedName name="Return_on_Capital___real.WWN">#REF!</definedName>
    <definedName name="Return_on_Capital___real___ADDN1">#REF!</definedName>
    <definedName name="Return_on_Capital___real___ADDN2">#REF!</definedName>
    <definedName name="Return_on_Capital___real___BR">#REF!</definedName>
    <definedName name="Return_on_Capital___real___WN">#REF!</definedName>
    <definedName name="Return_on_Capital___real___WR">#REF!</definedName>
    <definedName name="Return_on_Capital___real___WWN">#REF!</definedName>
    <definedName name="Return_on_capital_employed___ROCE____Appointee">#REF!</definedName>
    <definedName name="Return_on_capital_employed___ROCE____Control.ADDN1">#REF!</definedName>
    <definedName name="Return_on_capital_employed___ROCE____Control.ADDN2">#REF!</definedName>
    <definedName name="Return_on_capital_employed___ROCE____Control.BR">#REF!</definedName>
    <definedName name="Return_on_capital_employed___ROCE____Control.WN">#REF!</definedName>
    <definedName name="Return_on_capital_employed___ROCE____Control.WR">#REF!</definedName>
    <definedName name="Return_on_capital_employed___ROCE____Control.WWN">#REF!</definedName>
    <definedName name="Return_on_capital_employed___ROCE___building_blocks____Wholesale">#REF!</definedName>
    <definedName name="Return_on_Post_2025_RCV___nominal.ADDN1">#REF!</definedName>
    <definedName name="Return_on_Post_2025_RCV___nominal.ADDN2">#REF!</definedName>
    <definedName name="Return_on_Post_2025_RCV___nominal.BR">#REF!</definedName>
    <definedName name="Return_on_Post_2025_RCV___nominal.WN">#REF!</definedName>
    <definedName name="Return_on_Post_2025_RCV___nominal.WR">#REF!</definedName>
    <definedName name="Return_on_Post_2025_RCV___nominal.WWN">#REF!</definedName>
    <definedName name="Return_on_Post_2025_RCV___real.ADDN1">#REF!</definedName>
    <definedName name="Return_on_Post_2025_RCV___real.ADDN2">#REF!</definedName>
    <definedName name="Return_on_Post_2025_RCV___real.BR">#REF!</definedName>
    <definedName name="Return_on_Post_2025_RCV___real.WN">#REF!</definedName>
    <definedName name="Return_on_Post_2025_RCV___real.WR">#REF!</definedName>
    <definedName name="Return_on_Post_2025_RCV___real.WWN">#REF!</definedName>
    <definedName name="Return_on_Pre_2020_RCV___nominal.ADDN1">#REF!</definedName>
    <definedName name="Return_on_Pre_2020_RCV___nominal.ADDN2">#REF!</definedName>
    <definedName name="Return_on_Pre_2020_RCV___nominal.BR">#REF!</definedName>
    <definedName name="Return_on_Pre_2020_RCV___nominal.WN">#REF!</definedName>
    <definedName name="Return_on_Pre_2020_RCV___nominal.WR">#REF!</definedName>
    <definedName name="Return_on_Pre_2020_RCV___nominal.WWN">#REF!</definedName>
    <definedName name="Return_on_Pre_2020_RCV___real.ADDN1">#REF!</definedName>
    <definedName name="Return_on_Pre_2020_RCV___real.ADDN2">#REF!</definedName>
    <definedName name="Return_on_Pre_2020_RCV___real.BR">#REF!</definedName>
    <definedName name="Return_on_Pre_2020_RCV___real.WN">#REF!</definedName>
    <definedName name="Return_on_Pre_2020_RCV___real.WR">#REF!</definedName>
    <definedName name="Return_on_Pre_2020_RCV___real.WWN">#REF!</definedName>
    <definedName name="Revenue___Appointee___nominal">#REF!</definedName>
    <definedName name="Revenue___Retail___nominal">#REF!</definedName>
    <definedName name="Revenue_excl._tax__reprofiling_and_post_financeability___real___ADDN1">#REF!</definedName>
    <definedName name="Revenue_excl._tax__reprofiling_and_post_financeability___real___ADDN2">#REF!</definedName>
    <definedName name="Revenue_excl._tax_charge__reprofiling_and_post_financeability___real___BR">#REF!</definedName>
    <definedName name="Revenue_excl._tax_charge__reprofiling_and_post_financeability___real___WN">#REF!</definedName>
    <definedName name="Revenue_excl._tax_charge__reprofiling_and_post_financeability___real___WR">#REF!</definedName>
    <definedName name="Revenue_excl._tax_charge__reprofiling_and_post_financeability___real___WWN">#REF!</definedName>
    <definedName name="Revenue_inc._tax_charge__reprofiling_and_post_financeability___real___ADDN1">#REF!</definedName>
    <definedName name="Revenue_inc._tax_charge__reprofiling_and_post_financeability___real___ADDN2">#REF!</definedName>
    <definedName name="Revenue_inc._tax_charge__reprofiling_and_post_financeability___real___BR">#REF!</definedName>
    <definedName name="Revenue_inc._tax_charge__reprofiling_and_post_financeability___real___WN">#REF!</definedName>
    <definedName name="Revenue_inc._tax_charge__reprofiling_and_post_financeability___real___WR">#REF!</definedName>
    <definedName name="Revenue_inc._tax_charge__reprofiling_and_post_financeability___real___WWN">#REF!</definedName>
    <definedName name="Revenue_requirement_excl._tax_charge___before_override___nominal.ADDN1">#REF!</definedName>
    <definedName name="Revenue_requirement_excl._tax_charge___before_override___nominal.ADDN2">#REF!</definedName>
    <definedName name="Revenue_requirement_excl._tax_charge___before_override___nominal.BR">#REF!</definedName>
    <definedName name="Revenue_requirement_excl._tax_charge___before_override___nominal.WN">#REF!</definedName>
    <definedName name="Revenue_requirement_excl._tax_charge___before_override___nominal.WR">#REF!</definedName>
    <definedName name="Revenue_requirement_excl._tax_charge___before_override___nominal.WWN">#REF!</definedName>
    <definedName name="Revenue_requirement_excl._tax_charge___before_override___real.ADDN1">#REF!</definedName>
    <definedName name="Revenue_requirement_excl._tax_charge___before_override___real.ADDN2">#REF!</definedName>
    <definedName name="Revenue_requirement_excl._tax_charge___before_override___real.BR">#REF!</definedName>
    <definedName name="Revenue_requirement_excl._tax_charge___before_override___real.WN">#REF!</definedName>
    <definedName name="Revenue_requirement_excl._tax_charge___before_override___real.WR">#REF!</definedName>
    <definedName name="Revenue_requirement_excl._tax_charge___before_override___real.WWN">#REF!</definedName>
    <definedName name="Revenue_requirement_excl._tax_charge___nominal.ADDN1">#REF!</definedName>
    <definedName name="Revenue_requirement_excl._tax_charge___nominal.ADDN2">#REF!</definedName>
    <definedName name="Revenue_requirement_excl._tax_charge___nominal.BR">#REF!</definedName>
    <definedName name="Revenue_requirement_excl._tax_charge___nominal.WN">#REF!</definedName>
    <definedName name="Revenue_requirement_excl._tax_charge___nominal.WR">#REF!</definedName>
    <definedName name="Revenue_requirement_excl._tax_charge___nominal.WWN">#REF!</definedName>
    <definedName name="Revenue_requirement_excl._tax_charge___real.ADDN1">#REF!</definedName>
    <definedName name="Revenue_requirement_excl._tax_charge___real.ADDN2">#REF!</definedName>
    <definedName name="Revenue_requirement_excl._tax_charge___real.BR">#REF!</definedName>
    <definedName name="Revenue_requirement_excl._tax_charge___real.WN">#REF!</definedName>
    <definedName name="Revenue_requirement_excl._tax_charge___real.WR">#REF!</definedName>
    <definedName name="Revenue_requirement_excl._tax_charge___real.WWN">#REF!</definedName>
    <definedName name="Revenue_requirement_excl._tax_charge_and_revenue_adj.____control___real.ADDN1">#REF!</definedName>
    <definedName name="Revenue_requirement_excl._tax_charge_and_revenue_adj.____control___real.ADDN2">#REF!</definedName>
    <definedName name="Revenue_requirement_excl._tax_charge_and_revenue_adj.____control___real.BR">#REF!</definedName>
    <definedName name="Revenue_requirement_excl._tax_charge_and_revenue_adj.____control___real.WN">#REF!</definedName>
    <definedName name="Revenue_requirement_excl._tax_charge_and_revenue_adj.____control___real.WR">#REF!</definedName>
    <definedName name="Revenue_requirement_excl._tax_charge_and_revenue_adj.____control___real.WWN">#REF!</definedName>
    <definedName name="Revenue_requirement_incl._tax_charge___Wholesale___nominal">#REF!</definedName>
    <definedName name="Revenue_requirement_with_impact_of_reprofiling_excl._tax_charge___nominal.ADDN1">#REF!</definedName>
    <definedName name="Revenue_requirement_with_impact_of_reprofiling_excl._tax_charge___nominal.ADDN2">#REF!</definedName>
    <definedName name="Revenue_requirement_with_impact_of_reprofiling_excl._tax_charge___nominal.BR">#REF!</definedName>
    <definedName name="Revenue_requirement_with_impact_of_reprofiling_excl._tax_charge___nominal.WN">#REF!</definedName>
    <definedName name="Revenue_requirement_with_impact_of_reprofiling_excl._tax_charge___nominal.WR">#REF!</definedName>
    <definedName name="Revenue_requirement_with_impact_of_reprofiling_excl._tax_charge___nominal.WWN">#REF!</definedName>
    <definedName name="Revenue_requirement_with_impact_of_reprofiling_excl._tax_charge___real.ADDN1">#REF!</definedName>
    <definedName name="Revenue_requirement_with_impact_of_reprofiling_excl._tax_charge___real.ADDN2">#REF!</definedName>
    <definedName name="Revenue_requirement_with_impact_of_reprofiling_excl._tax_charge___real.BR">#REF!</definedName>
    <definedName name="Revenue_requirement_with_impact_of_reprofiling_excl._tax_charge___real.WN">#REF!</definedName>
    <definedName name="Revenue_requirement_with_impact_of_reprofiling_excl._tax_charge___real.WR">#REF!</definedName>
    <definedName name="Revenue_requirement_with_impact_of_reprofiling_excl._tax_charge___real.WWN">#REF!</definedName>
    <definedName name="Revenue_requirement_with_impact_of_reprofiling_excl._tax_charge___wholesale___nominal">#REF!</definedName>
    <definedName name="RPI_ILD_indexation_rate">#REF!</definedName>
    <definedName name="RPI_Index_linked_debt___nominal.ADDN1">#REF!</definedName>
    <definedName name="RPI_Index_linked_debt___nominal.ADDN1.BEG">#REF!</definedName>
    <definedName name="RPI_Index_linked_debt___nominal.ADDN2">#REF!</definedName>
    <definedName name="RPI_Index_linked_debt___nominal.ADDN2.BEG">#REF!</definedName>
    <definedName name="RPI_Index_linked_debt___nominal.BR">#REF!</definedName>
    <definedName name="RPI_Index_linked_debt___nominal.BR.BEG">#REF!</definedName>
    <definedName name="RPI_Index_linked_debt___nominal.WN">#REF!</definedName>
    <definedName name="RPI_Index_linked_debt___nominal.WN.BEG">#REF!</definedName>
    <definedName name="RPI_Index_linked_debt___nominal.WR">#REF!</definedName>
    <definedName name="RPI_Index_linked_debt___nominal.WR.BEG">#REF!</definedName>
    <definedName name="RPI_Index_linked_debt___nominal.WWN">#REF!</definedName>
    <definedName name="RPI_Index_linked_debt___nominal.WWN.BEG">#REF!</definedName>
    <definedName name="RPI_Index_linked_debt_indexation___nominal.ADDN1">#REF!</definedName>
    <definedName name="RPI_Index_linked_debt_indexation___nominal.ADDN2">#REF!</definedName>
    <definedName name="RPI_Index_linked_debt_indexation___nominal.BR">#REF!</definedName>
    <definedName name="RPI_Index_linked_debt_indexation___nominal.WN">#REF!</definedName>
    <definedName name="RPI_Index_linked_debt_indexation___nominal.WR">#REF!</definedName>
    <definedName name="RPI_Index_linked_debt_indexation___nominal.WWN">#REF!</definedName>
    <definedName name="RPI_Interest_on_Index_linked_loans___control___nominal.ADDN1">#REF!</definedName>
    <definedName name="RPI_Interest_on_Index_linked_loans___control___nominal.ADDN2">#REF!</definedName>
    <definedName name="RPI_Interest_on_Index_linked_loans___control___nominal.BR">#REF!</definedName>
    <definedName name="RPI_Interest_on_Index_linked_loans___control___nominal.WN">#REF!</definedName>
    <definedName name="RPI_Interest_on_Index_linked_loans___control___nominal.WR">#REF!</definedName>
    <definedName name="RPI_Interest_on_Index_linked_loans___control___nominal.WWN">#REF!</definedName>
    <definedName name="RPI_opening_index_linked_debt___nominal.ADDN1">#REF!</definedName>
    <definedName name="RPI_opening_index_linked_debt___nominal.ADDN2">#REF!</definedName>
    <definedName name="RPI_opening_index_linked_debt___nominal.BR">#REF!</definedName>
    <definedName name="RPI_opening_index_linked_debt___nominal.WN">#REF!</definedName>
    <definedName name="RPI_opening_index_linked_debt___nominal.WR">#REF!</definedName>
    <definedName name="RPI_opening_index_linked_debt___nominal.WWN">#REF!</definedName>
    <definedName name="Single_Retail_income___real">#REF!</definedName>
    <definedName name="Start_date">#REF!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Apply_adjustment_to_post_financeability_items_not_eligible_for_uplift.ADDN1">#REF!</definedName>
    <definedName name="Switch___Apply_adjustment_to_post_financeability_items_not_eligible_for_uplift.ADDN2">#REF!</definedName>
    <definedName name="Switch___Apply_adjustment_to_post_financeability_items_not_eligible_for_uplift.BR">#REF!</definedName>
    <definedName name="Switch___Apply_adjustment_to_post_financeability_items_not_eligible_for_uplift.WN">#REF!</definedName>
    <definedName name="Switch___Apply_adjustment_to_post_financeability_items_not_eligible_for_uplift.WR">#REF!</definedName>
    <definedName name="Switch___Apply_adjustment_to_post_financeability_items_not_eligible_for_uplift.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Target_level_of_ILD___nominal.ADDN1">#REF!</definedName>
    <definedName name="Target_level_of_ILD___nominal.ADDN2">#REF!</definedName>
    <definedName name="Target_level_of_ILD___nominal.BR">#REF!</definedName>
    <definedName name="Target_level_of_ILD___nominal.WN">#REF!</definedName>
    <definedName name="Target_level_of_ILD___nominal.WR">#REF!</definedName>
    <definedName name="Target_level_of_ILD___nominal.WWN">#REF!</definedName>
    <definedName name="Tariff_Band___Business_retail_average_cost_per_customer_inc_DPC__Welsh_companies____nominal.1">#REF!</definedName>
    <definedName name="Tariff_Band___Business_retail_average_cost_per_customer_inc_DPC__Welsh_companies____nominal.2">#REF!</definedName>
    <definedName name="Tariff_Band___Business_retail_average_cost_per_customer_inc_DPC__Welsh_companies____nominal.3">#REF!</definedName>
    <definedName name="Tariff_Band___Business_retail_average_cost_per_customer_inc_DPC__Welsh_companies____real.1">#REF!</definedName>
    <definedName name="Tariff_Band___Business_retail_average_cost_per_customer_inc_DPC__Welsh_companies____real.2">#REF!</definedName>
    <definedName name="Tariff_Band___Business_retail_average_cost_per_customer_inc_DPC__Welsh_companies____real.3">#REF!</definedName>
    <definedName name="Tariff_Band___Retail_cost_per_customer___nominal.1">#REF!</definedName>
    <definedName name="Tariff_Band___Retail_cost_per_customer___nominal.2">#REF!</definedName>
    <definedName name="Tariff_Band___Retail_cost_per_customer___nominal.3">#REF!</definedName>
    <definedName name="Tariff_Band___Retail_cost_per_customer_inc_DPC___business_retail_revenue_adjustment___nominal.1">#REF!</definedName>
    <definedName name="Tariff_Band___Retail_cost_per_customer_inc_DPC___business_retail_revenue_adjustment___nominal.2">#REF!</definedName>
    <definedName name="Tariff_Band___Retail_cost_per_customer_inc_DPC___business_retail_revenue_adjustment___nominal.3">#REF!</definedName>
    <definedName name="Tariff_Band___Retail_cost_per_customer_inc_DPC___business_retail_revenue_adjustment___real.1">#REF!</definedName>
    <definedName name="Tariff_Band___Retail_cost_per_customer_inc_DPC___business_retail_revenue_adjustment___real.2">#REF!</definedName>
    <definedName name="Tariff_Band___Retail_cost_per_customer_inc_DPC___business_retail_revenue_adjustment___real.3">#REF!</definedName>
    <definedName name="Tariff_band___wholesale_charge___nominal.1">#REF!</definedName>
    <definedName name="Tariff_band___wholesale_charge___nominal.2">#REF!</definedName>
    <definedName name="Tariff_band___wholesale_charge___nominal.3">#REF!</definedName>
    <definedName name="Tariff_band___wholesale_charge_proportion.1">#REF!</definedName>
    <definedName name="Tariff_band___wholesale_charge_proportion.2">#REF!</definedName>
    <definedName name="Tariff_band___wholesale_charge_proportion.3">#REF!</definedName>
    <definedName name="Tax___real___ADDN1">#REF!</definedName>
    <definedName name="Tax___real___ADDN2">#REF!</definedName>
    <definedName name="Tax___real___BR">#REF!</definedName>
    <definedName name="Tax___real___WN">#REF!</definedName>
    <definedName name="Tax___real___WR">#REF!</definedName>
    <definedName name="Tax___real___WWN">#REF!</definedName>
    <definedName name="Tax_by_tariff_band_check">#REF!</definedName>
    <definedName name="Tax_by_tariff_band_check_calc">#REF!</definedName>
    <definedName name="Tax_by_tariff_band_check_overall">#REF!</definedName>
    <definedName name="Tax_cash_balance_for_post_financeability_revenue___nominal.ADDN1">#REF!</definedName>
    <definedName name="Tax_cash_balance_for_post_financeability_revenue___nominal.ADDN1.BEG">#REF!</definedName>
    <definedName name="Tax_cash_balance_for_post_financeability_revenue___nominal.ADDN2">#REF!</definedName>
    <definedName name="Tax_cash_balance_for_post_financeability_revenue___nominal.ADDN2.BEG">#REF!</definedName>
    <definedName name="Tax_cash_balance_for_post_financeability_revenue___nominal.BR">#REF!</definedName>
    <definedName name="Tax_cash_balance_for_post_financeability_revenue___nominal.BR.BEG">#REF!</definedName>
    <definedName name="Tax_cash_balance_for_post_financeability_revenue___nominal.WN">#REF!</definedName>
    <definedName name="Tax_cash_balance_for_post_financeability_revenue___nominal.WN.BEG">#REF!</definedName>
    <definedName name="Tax_cash_balance_for_post_financeability_revenue___nominal.WR">#REF!</definedName>
    <definedName name="Tax_cash_balance_for_post_financeability_revenue___nominal.WR.BEG">#REF!</definedName>
    <definedName name="Tax_cash_balance_for_post_financeability_revenue___nominal.WWN">#REF!</definedName>
    <definedName name="Tax_cash_balance_for_post_financeability_revenue___nominal.WWN.BEG">#REF!</definedName>
    <definedName name="tax_cashflow_balance___wholesale___nominal.ADDN1">#REF!</definedName>
    <definedName name="tax_cashflow_balance___wholesale___nominal.ADDN1.BEG">#REF!</definedName>
    <definedName name="tax_cashflow_balance___wholesale___nominal.ADDN2">#REF!</definedName>
    <definedName name="tax_cashflow_balance___wholesale___nominal.ADDN2.BEG">#REF!</definedName>
    <definedName name="tax_cashflow_balance___wholesale___nominal.BR">#REF!</definedName>
    <definedName name="tax_cashflow_balance___wholesale___nominal.BR.BEG">#REF!</definedName>
    <definedName name="tax_cashflow_balance___wholesale___nominal.WN">#REF!</definedName>
    <definedName name="tax_cashflow_balance___wholesale___nominal.WN.BEG">#REF!</definedName>
    <definedName name="tax_cashflow_balance___wholesale___nominal.WR">#REF!</definedName>
    <definedName name="tax_cashflow_balance___wholesale___nominal.WR.BEG">#REF!</definedName>
    <definedName name="tax_cashflow_balance___wholesale___nominal.WWN">#REF!</definedName>
    <definedName name="tax_cashflow_balance___wholesale___nominal.WWN.BEG">#REF!</definedName>
    <definedName name="Tax_creditor_balance___Business___nominal">#REF!</definedName>
    <definedName name="Tax_creditor_balance___Business___nominal.BEG">#REF!</definedName>
    <definedName name="Tax_creditor_balance___Residential___nominal">#REF!</definedName>
    <definedName name="Tax_creditor_balance___Residential___nominal.BEG">#REF!</definedName>
    <definedName name="Tax_creditor_balance___Retail___nominal">#REF!</definedName>
    <definedName name="Tax_due_prior_to_apportionment___nominal.ADDN1">#REF!</definedName>
    <definedName name="Tax_due_prior_to_apportionment___nominal.ADDN2">#REF!</definedName>
    <definedName name="Tax_due_prior_to_apportionment___nominal.BR">#REF!</definedName>
    <definedName name="Tax_due_prior_to_apportionment___nominal.WN">#REF!</definedName>
    <definedName name="Tax_due_prior_to_apportionment___nominal.WR">#REF!</definedName>
    <definedName name="Tax_due_prior_to_apportionment___nominal.WWN">#REF!</definedName>
    <definedName name="Tax_due_prior_to_apportionment___post_financeability___nominal.ADDN1">#REF!</definedName>
    <definedName name="Tax_due_prior_to_apportionment___post_financeability___nominal.ADDN2">#REF!</definedName>
    <definedName name="Tax_due_prior_to_apportionment___post_financeability___nominal.BR">#REF!</definedName>
    <definedName name="Tax_due_prior_to_apportionment___post_financeability___nominal.WN">#REF!</definedName>
    <definedName name="Tax_due_prior_to_apportionment___post_financeability___nominal.WR">#REF!</definedName>
    <definedName name="Tax_due_prior_to_apportionment___post_financeability___nominal.WWN">#REF!</definedName>
    <definedName name="Tax_interest___control___nominal.ADDN1">#REF!</definedName>
    <definedName name="Tax_interest___control___nominal.ADDN2">#REF!</definedName>
    <definedName name="Tax_interest___control___nominal.BR">#REF!</definedName>
    <definedName name="Tax_interest___control___nominal.WN">#REF!</definedName>
    <definedName name="Tax_interest___control___nominal.WR">#REF!</definedName>
    <definedName name="Tax_interest___control___nominal.WWN">#REF!</definedName>
    <definedName name="Tax_loss_balance___control___nominal.ADDN1">#REF!</definedName>
    <definedName name="Tax_loss_balance___control___nominal.ADDN1.BEG">#REF!</definedName>
    <definedName name="Tax_loss_balance___control___nominal.ADDN2">#REF!</definedName>
    <definedName name="Tax_loss_balance___control___nominal.ADDN2.BEG">#REF!</definedName>
    <definedName name="Tax_loss_balance___control___nominal.BR">#REF!</definedName>
    <definedName name="Tax_loss_balance___control___nominal.BR.BEG">#REF!</definedName>
    <definedName name="Tax_loss_balance___control___nominal.WN">#REF!</definedName>
    <definedName name="Tax_loss_balance___control___nominal.WN.BEG">#REF!</definedName>
    <definedName name="Tax_loss_balance___control___nominal.WR">#REF!</definedName>
    <definedName name="Tax_loss_balance___control___nominal.WR.BEG">#REF!</definedName>
    <definedName name="Tax_loss_balance___control___nominal.WWN">#REF!</definedName>
    <definedName name="Tax_loss_balance___control___nominal.WWN.BEG">#REF!</definedName>
    <definedName name="Tax_loss_balance___post_financeability___wholesale___nominal.ADDN1">#REF!</definedName>
    <definedName name="Tax_loss_balance___post_financeability___wholesale___nominal.ADDN1.BEG">#REF!</definedName>
    <definedName name="Tax_loss_balance___post_financeability___wholesale___nominal.ADDN2">#REF!</definedName>
    <definedName name="Tax_loss_balance___post_financeability___wholesale___nominal.ADDN2.BEG">#REF!</definedName>
    <definedName name="Tax_loss_balance___post_financeability___wholesale___nominal.BR">#REF!</definedName>
    <definedName name="Tax_loss_balance___post_financeability___wholesale___nominal.BR.BEG">#REF!</definedName>
    <definedName name="Tax_loss_balance___post_financeability___wholesale___nominal.WN">#REF!</definedName>
    <definedName name="Tax_loss_balance___post_financeability___wholesale___nominal.WN.BEG">#REF!</definedName>
    <definedName name="Tax_loss_balance___post_financeability___wholesale___nominal.WR">#REF!</definedName>
    <definedName name="Tax_loss_balance___post_financeability___wholesale___nominal.WR.BEG">#REF!</definedName>
    <definedName name="Tax_loss_balance___post_financeability___wholesale___nominal.WWN">#REF!</definedName>
    <definedName name="Tax_loss_balance___post_financeability___wholesale___nominal.WWN.BEG">#REF!</definedName>
    <definedName name="Tax_loss_balance___post_financeability___wholesale_total___nominal">#REF!</definedName>
    <definedName name="Tax_loss_balance___wholesale_total___nominal">#REF!</definedName>
    <definedName name="Tax_loss_in_year___control___nominal.ADDN1">#REF!</definedName>
    <definedName name="Tax_loss_in_year___control___nominal.ADDN2">#REF!</definedName>
    <definedName name="Tax_loss_in_year___control___nominal.BR">#REF!</definedName>
    <definedName name="Tax_loss_in_year___control___nominal.WN">#REF!</definedName>
    <definedName name="Tax_loss_in_year___control___nominal.WR">#REF!</definedName>
    <definedName name="Tax_loss_in_year___control___nominal.WWN">#REF!</definedName>
    <definedName name="Tax_loss_in_year___post_financeability___wholesale___nominal.ADDN1">#REF!</definedName>
    <definedName name="Tax_loss_in_year___post_financeability___wholesale___nominal.ADDN2">#REF!</definedName>
    <definedName name="Tax_loss_in_year___post_financeability___wholesale___nominal.BR">#REF!</definedName>
    <definedName name="Tax_loss_in_year___post_financeability___wholesale___nominal.WN">#REF!</definedName>
    <definedName name="Tax_loss_in_year___post_financeability___wholesale___nominal.WR">#REF!</definedName>
    <definedName name="Tax_loss_in_year___post_financeability___wholesale___nominal.WWN">#REF!</definedName>
    <definedName name="Tax_loss_in_year___wholesale___nominal">#REF!</definedName>
    <definedName name="Tax_loss_in_year___wholesale___nominal_POS">#REF!</definedName>
    <definedName name="Tax_loss_in_year___wholesale___post_financeability___nominal">#REF!</definedName>
    <definedName name="Tax_loss_in_year___wholesale___post_financeability___nominal_POS">#REF!</definedName>
    <definedName name="Tax_loss_in_year___wholesale_total___nominal">#REF!</definedName>
    <definedName name="Tax_loss_in_year___wholesale_total___post_financeability___nominal">#REF!</definedName>
    <definedName name="Tax_loss_in_year_after_apportioned_profits___post_financeability___wholesale___nominal.ADDN1">#REF!</definedName>
    <definedName name="Tax_loss_in_year_after_apportioned_profits___post_financeability___wholesale___nominal.ADDN2">#REF!</definedName>
    <definedName name="Tax_loss_in_year_after_apportioned_profits___post_financeability___wholesale___nominal.BR">#REF!</definedName>
    <definedName name="Tax_loss_in_year_after_apportioned_profits___post_financeability___wholesale___nominal.WN">#REF!</definedName>
    <definedName name="Tax_loss_in_year_after_apportioned_profits___post_financeability___wholesale___nominal.WR">#REF!</definedName>
    <definedName name="Tax_loss_in_year_after_apportioned_profits___post_financeability___wholesale___nominal.WWN">#REF!</definedName>
    <definedName name="Tax_loss_in_year_after_apportioned_profits___wholesale___nominal.ADDN1">#REF!</definedName>
    <definedName name="Tax_loss_in_year_after_apportioned_profits___wholesale___nominal.ADDN2">#REF!</definedName>
    <definedName name="Tax_loss_in_year_after_apportioned_profits___wholesale___nominal.BR">#REF!</definedName>
    <definedName name="Tax_loss_in_year_after_apportioned_profits___wholesale___nominal.WN">#REF!</definedName>
    <definedName name="Tax_loss_in_year_after_apportioned_profits___wholesale___nominal.WR">#REF!</definedName>
    <definedName name="Tax_loss_in_year_after_apportioned_profits___wholesale___nominal.WWN">#REF!</definedName>
    <definedName name="Tax_loss_utilisation___wholesale___nominal">#REF!</definedName>
    <definedName name="Tax_loss_utilisation___wholesale___post_financeability___nominal">#REF!</definedName>
    <definedName name="Tax_losses_available_for_utilisation____post_financeability___nominal.ADDN1">#REF!</definedName>
    <definedName name="Tax_losses_available_for_utilisation____post_financeability___nominal.ADDN2">#REF!</definedName>
    <definedName name="Tax_losses_available_for_utilisation____post_financeability___nominal.BR">#REF!</definedName>
    <definedName name="Tax_losses_available_for_utilisation____post_financeability___nominal.WN">#REF!</definedName>
    <definedName name="Tax_losses_available_for_utilisation____post_financeability___nominal.WR">#REF!</definedName>
    <definedName name="Tax_losses_available_for_utilisation____post_financeability___nominal.WWN">#REF!</definedName>
    <definedName name="Tax_losses_available_for_utilisation___nominal.ADDN1">#REF!</definedName>
    <definedName name="Tax_losses_available_for_utilisation___nominal.ADDN2">#REF!</definedName>
    <definedName name="Tax_losses_available_for_utilisation___nominal.BR">#REF!</definedName>
    <definedName name="Tax_losses_available_for_utilisation___nominal.WN">#REF!</definedName>
    <definedName name="Tax_losses_available_for_utilisation___nominal.WR">#REF!</definedName>
    <definedName name="Tax_losses_available_for_utilisation___nominal.WWN">#REF!</definedName>
    <definedName name="Tax_on_retail_post_financeability_adjustments___nominal">#REF!</definedName>
    <definedName name="Tax_paid___Appointee___nominal">#REF!</definedName>
    <definedName name="Tax_paid___Appointee___nominal.NEG">#REF!</definedName>
    <definedName name="Tax_paid___control___nominal.ADDN1">#REF!</definedName>
    <definedName name="Tax_paid___control___nominal.ADDN1.NEG">#REF!</definedName>
    <definedName name="Tax_paid___control___nominal.ADDN2">#REF!</definedName>
    <definedName name="Tax_paid___control___nominal.ADDN2.NEG">#REF!</definedName>
    <definedName name="Tax_paid___control___nominal.BR">#REF!</definedName>
    <definedName name="Tax_paid___control___nominal.BR.NEG">#REF!</definedName>
    <definedName name="Tax_paid___control___nominal.WN">#REF!</definedName>
    <definedName name="Tax_paid___control___nominal.WN.NEG">#REF!</definedName>
    <definedName name="Tax_paid___control___nominal.WR">#REF!</definedName>
    <definedName name="Tax_paid___control___nominal.WR.NEG">#REF!</definedName>
    <definedName name="Tax_paid___control___nominal.WWN">#REF!</definedName>
    <definedName name="Tax_paid___control___nominal.WWN.NEG">#REF!</definedName>
    <definedName name="Tax_paid___control___real.ADDN1">#REF!</definedName>
    <definedName name="Tax_paid___control___real.ADDN2">#REF!</definedName>
    <definedName name="Tax_paid___control___real.BR">#REF!</definedName>
    <definedName name="Tax_paid___control___real.WN">#REF!</definedName>
    <definedName name="Tax_paid___control___real.WR">#REF!</definedName>
    <definedName name="Tax_paid___control___real.WWN">#REF!</definedName>
    <definedName name="Tax_paid___post_financeability___control___nominal.ADDN1">#REF!</definedName>
    <definedName name="Tax_paid___post_financeability___control___nominal.ADDN2">#REF!</definedName>
    <definedName name="Tax_paid___post_financeability___control___nominal.BR">#REF!</definedName>
    <definedName name="Tax_paid___post_financeability___control___nominal.WN">#REF!</definedName>
    <definedName name="Tax_paid___post_financeability___control___nominal.WR">#REF!</definedName>
    <definedName name="Tax_paid___post_financeability___control___nominal.WWN">#REF!</definedName>
    <definedName name="Tax_paid___post_financeability___control___real.ADDN1">#REF!</definedName>
    <definedName name="Tax_paid___post_financeability___control___real.ADDN2">#REF!</definedName>
    <definedName name="Tax_paid___post_financeability___control___real.BR">#REF!</definedName>
    <definedName name="Tax_paid___post_financeability___control___real.WN">#REF!</definedName>
    <definedName name="Tax_paid___post_financeability___control___real.WR">#REF!</definedName>
    <definedName name="Tax_paid___post_financeability___control___real.WWN">#REF!</definedName>
    <definedName name="Tax_paid___Retail___nominal">#REF!</definedName>
    <definedName name="Tax_paid___Retail___nominal.NEG">#REF!</definedName>
    <definedName name="Tax_paid___Wholesale___nominal">#REF!</definedName>
    <definedName name="Tax_paid___Wholesale___nominal.NEG">#REF!</definedName>
    <definedName name="Tax_paid__control.ADDN1">#REF!</definedName>
    <definedName name="Tax_paid__control.ADDN1.NEG">#REF!</definedName>
    <definedName name="Tax_paid__control.ADDN2">#REF!</definedName>
    <definedName name="Tax_paid__control.ADDN2.NEG">#REF!</definedName>
    <definedName name="Tax_paid__control.BR">#REF!</definedName>
    <definedName name="Tax_paid__control.BR.NEG">#REF!</definedName>
    <definedName name="Tax_paid__control.WN">#REF!</definedName>
    <definedName name="Tax_paid__control.WN.NEG">#REF!</definedName>
    <definedName name="Tax_paid__control.WR">#REF!</definedName>
    <definedName name="Tax_paid__control.WR.NEG">#REF!</definedName>
    <definedName name="Tax_paid__control.WWN">#REF!</definedName>
    <definedName name="Tax_paid__control.WWN.NEG">#REF!</definedName>
    <definedName name="Tax_profit_in_year___wholesale___nominal">#REF!</definedName>
    <definedName name="Tax_profit_in_year___wholesale___post_financeability___nominal">#REF!</definedName>
    <definedName name="Tax_revenue_associated_with_post_financeability___nominal.ADDN1">#REF!</definedName>
    <definedName name="Tax_revenue_associated_with_post_financeability___nominal.ADDN2">#REF!</definedName>
    <definedName name="Tax_revenue_associated_with_post_financeability___nominal.BR">#REF!</definedName>
    <definedName name="Tax_revenue_associated_with_post_financeability___nominal.WN">#REF!</definedName>
    <definedName name="Tax_revenue_associated_with_post_financeability___nominal.WR">#REF!</definedName>
    <definedName name="Tax_revenue_associated_with_post_financeability___nominal.WWN">#REF!</definedName>
    <definedName name="Tax_revenue_associated_with_post_financeability___wholesale___nominal">#REF!</definedName>
    <definedName name="Taxable_profit___loss____control___nominal.ADDN1">#REF!</definedName>
    <definedName name="Taxable_profit___loss____control___nominal.ADDN2">#REF!</definedName>
    <definedName name="Taxable_profit___loss____control___nominal.BR">#REF!</definedName>
    <definedName name="Taxable_profit___loss____control___nominal.WN">#REF!</definedName>
    <definedName name="Taxable_profit___loss____control___nominal.WR">#REF!</definedName>
    <definedName name="Taxable_profit___loss____control___nominal.WWN">#REF!</definedName>
    <definedName name="Taxable_profit___loss____nominal">#REF!</definedName>
    <definedName name="Taxable_profit___loss____post_financeability___control___nominal.ADDN1">#REF!</definedName>
    <definedName name="Taxable_profit___loss____post_financeability___control___nominal.ADDN2">#REF!</definedName>
    <definedName name="Taxable_profit___loss____post_financeability___control___nominal.BR">#REF!</definedName>
    <definedName name="Taxable_profit___loss____post_financeability___control___nominal.WN">#REF!</definedName>
    <definedName name="Taxable_profit___loss____post_financeability___control___nominal.WR">#REF!</definedName>
    <definedName name="Taxable_profit___loss____post_financeability___control___nominal.WWN">#REF!</definedName>
    <definedName name="Taxable_profit___loss____post_financeability___nominal">#REF!</definedName>
    <definedName name="Taxable_profit___loss____Wholesale___nominal">#REF!</definedName>
    <definedName name="Taxable_profit___loss____Wholesale___post_financeability___nominal">#REF!</definedName>
    <definedName name="Taxable_profit__loss____nominal.ADDN1">#REF!</definedName>
    <definedName name="Taxable_profit__loss____nominal.ADDN2">#REF!</definedName>
    <definedName name="Taxable_profit__loss____nominal.BR">#REF!</definedName>
    <definedName name="Taxable_profit__loss____nominal.WN">#REF!</definedName>
    <definedName name="Taxable_profit__loss____nominal.WR">#REF!</definedName>
    <definedName name="Taxable_profit__loss____nominal.WWN">#REF!</definedName>
    <definedName name="Taxable_profit__loss____post_financeability___nominal.ADDN1">#REF!</definedName>
    <definedName name="Taxable_profit__loss____post_financeability___nominal.ADDN2">#REF!</definedName>
    <definedName name="Taxable_profit__loss____post_financeability___nominal.BR">#REF!</definedName>
    <definedName name="Taxable_profit__loss____post_financeability___nominal.WN">#REF!</definedName>
    <definedName name="Taxable_profit__loss____post_financeability___nominal.WR">#REF!</definedName>
    <definedName name="Taxable_profit__loss____post_financeability___nominal.WWN">#REF!</definedName>
    <definedName name="Taxable_profit_after_offset_of_taxable_losses___wholesale___nominal">#REF!</definedName>
    <definedName name="Taxable_profit_after_offset_of_taxable_losses___wholesale___post_financeability___nominal">#REF!</definedName>
    <definedName name="Third_party___principal_service_revenues___nominal.ADDN1">#REF!</definedName>
    <definedName name="Third_party___principal_service_revenues___nominal.ADDN2">#REF!</definedName>
    <definedName name="Third_party___principal_service_revenues___nominal.BR">#REF!</definedName>
    <definedName name="Third_party___principal_service_revenues___nominal.WN">#REF!</definedName>
    <definedName name="Third_party___principal_service_revenues___nominal.WR">#REF!</definedName>
    <definedName name="Third_party___principal_service_revenues___nominal.WWN">#REF!</definedName>
    <definedName name="Third_party_and_principal_service_revenues___nominal.ADDN1">#REF!</definedName>
    <definedName name="Third_party_and_principal_service_revenues___nominal.ADDN2">#REF!</definedName>
    <definedName name="Third_party_and_principal_service_revenues___nominal.BR">#REF!</definedName>
    <definedName name="Third_party_and_principal_service_revenues___nominal.WN">#REF!</definedName>
    <definedName name="Third_party_and_principal_service_revenues___nominal.WR">#REF!</definedName>
    <definedName name="Third_party_and_principal_service_revenues___nominal.WWN">#REF!</definedName>
    <definedName name="Third_party_and_principal_service_revenues___real.ADDN1">#REF!</definedName>
    <definedName name="Third_party_and_principal_service_revenues___real.ADDN2">#REF!</definedName>
    <definedName name="Third_party_and_principal_service_revenues___real.BR">#REF!</definedName>
    <definedName name="Third_party_and_principal_service_revenues___real.WN">#REF!</definedName>
    <definedName name="Third_party_and_principal_service_revenues___real.WR">#REF!</definedName>
    <definedName name="Third_party_and_principal_service_revenues___real.WWN">#REF!</definedName>
    <definedName name="Third_party_and_principal_service_revenues___real___ADDN1">#REF!</definedName>
    <definedName name="Third_party_and_principal_service_revenues___real___ADDN2">#REF!</definedName>
    <definedName name="Third_party_and_principal_service_revenues___real___BR">#REF!</definedName>
    <definedName name="Third_party_and_principal_service_revenues___real___WN">#REF!</definedName>
    <definedName name="Third_party_and_principal_service_revenues___real___WR">#REF!</definedName>
    <definedName name="Third_party_and_principal_service_revenues___real___WWN">#REF!</definedName>
    <definedName name="Thousands">#REF!</definedName>
    <definedName name="Thousands_in_a_million">#REF!</definedName>
    <definedName name="Timeline_label">#REF!</definedName>
    <definedName name="TimeRow">#REF!</definedName>
    <definedName name="TOCFirstLine">#REF!</definedName>
    <definedName name="TOCobxActive_inputs">#REF!</definedName>
    <definedName name="TOCobxActive_inputs.Bioresources">#REF!</definedName>
    <definedName name="TOCobxActive_inputs.Business_retail">#REF!</definedName>
    <definedName name="TOCobxActive_inputs.Business_retail.Advance_receipts">#REF!</definedName>
    <definedName name="TOCobxActive_inputs.Business_retail.Charges">#REF!</definedName>
    <definedName name="TOCobxActive_inputs.Business_retail.Debt">#REF!</definedName>
    <definedName name="TOCobxActive_inputs.Business_retail.Dividends">#REF!</definedName>
    <definedName name="TOCobxActive_inputs.Business_retail.Opening_balances">#REF!</definedName>
    <definedName name="TOCobxActive_inputs.Business_retail.Other">#REF!</definedName>
    <definedName name="TOCobxActive_inputs.Business_retail.Tariff_band">#REF!</definedName>
    <definedName name="TOCobxActive_inputs.Business_retail.Working_capital">#REF!</definedName>
    <definedName name="TOCobxActive_inputs.Debt">#REF!</definedName>
    <definedName name="TOCobxActive_inputs.Debt.Cash">#REF!</definedName>
    <definedName name="TOCobxActive_inputs.Debt.Fixed_rate_debt">#REF!</definedName>
    <definedName name="TOCobxActive_inputs.Debt.Floating_rate_debt">#REF!</definedName>
    <definedName name="TOCobxActive_inputs.Debt.Index_linked_debt">#REF!</definedName>
    <definedName name="TOCobxActive_inputs.DPC">#REF!</definedName>
    <definedName name="TOCobxActive_inputs.Equity">#REF!</definedName>
    <definedName name="TOCobxActive_inputs.Equity.Assets">#REF!</definedName>
    <definedName name="TOCobxActive_inputs.Equity.Balance_sheet_movements">#REF!</definedName>
    <definedName name="TOCobxActive_inputs.Equity.Equity">#REF!</definedName>
    <definedName name="TOCobxActive_inputs.Equity.Equity.Dividends">#REF!</definedName>
    <definedName name="TOCobxActive_inputs.Indexation">#REF!</definedName>
    <definedName name="TOCobxActive_inputs.Indexation.CPI_H_">#REF!</definedName>
    <definedName name="TOCobxActive_inputs.Indexation.CPI_H__2022_23">#REF!</definedName>
    <definedName name="TOCobxActive_inputs.Opening_balances">#REF!</definedName>
    <definedName name="TOCobxActive_inputs.Other_active">#REF!</definedName>
    <definedName name="TOCobxActive_inputs.Other_revenue_adjustments">#REF!</definedName>
    <definedName name="TOCobxActive_inputs.Other_revenue_adjustments.Non_price_control_income">#REF!</definedName>
    <definedName name="TOCobxActive_inputs.Other_revenue_adjustments.Other_adjustments">#REF!</definedName>
    <definedName name="TOCobxActive_inputs.Other_revenue_adjustments.Other_revenue">#REF!</definedName>
    <definedName name="TOCobxActive_inputs.PAYG_and_run_off">#REF!</definedName>
    <definedName name="TOCobxActive_inputs.PAYG_and_run_off.PAYG">#REF!</definedName>
    <definedName name="TOCobxActive_inputs.PAYG_and_run_off.Run_off_rates">#REF!</definedName>
    <definedName name="TOCobxActive_inputs.Pensions">#REF!</definedName>
    <definedName name="TOCobxActive_inputs.Post_financeability">#REF!</definedName>
    <definedName name="TOCobxActive_inputs.RCV">#REF!</definedName>
    <definedName name="TOCobxActive_inputs.RCV.RCV_opening_balances">#REF!</definedName>
    <definedName name="TOCobxActive_inputs.Reprofiling">#REF!</definedName>
    <definedName name="TOCobxActive_inputs.Residential_retail">#REF!</definedName>
    <definedName name="TOCobxActive_inputs.Residential_retail.Cost_to_serve">#REF!</definedName>
    <definedName name="TOCobxActive_inputs.Residential_retail.Expenditure">#REF!</definedName>
    <definedName name="TOCobxActive_inputs.Residential_retail.HH_advance_receipts">#REF!</definedName>
    <definedName name="TOCobxActive_inputs.Residential_retail.Households_connected">#REF!</definedName>
    <definedName name="TOCobxActive_inputs.Residential_retail.Households_connected.Alternative_area_bill__SBB_only_">#REF!</definedName>
    <definedName name="TOCobxActive_inputs.Residential_retail.Measured_income_acrrual">#REF!</definedName>
    <definedName name="TOCobxActive_inputs.Residential_retail.Opening_balance">#REF!</definedName>
    <definedName name="TOCobxActive_inputs.Residential_retail.Other">#REF!</definedName>
    <definedName name="TOCobxActive_inputs.Residential_retail.Working_capital">#REF!</definedName>
    <definedName name="TOCobxActive_inputs.Tax">#REF!</definedName>
    <definedName name="TOCobxActive_inputs.Tax.Capital_allowances">#REF!</definedName>
    <definedName name="TOCobxActive_inputs.Totex">#REF!</definedName>
    <definedName name="TOCobxActive_inputs.Totex.Capex">#REF!</definedName>
    <definedName name="TOCobxActive_inputs.Totex.Grants_and_contributions">#REF!</definedName>
    <definedName name="TOCobxActive_inputs.Totex.Opex">#REF!</definedName>
    <definedName name="TOCobxActive_inputs.Wholesale_WACC">#REF!</definedName>
    <definedName name="TOCobxActive_inputs.Working_capital">#REF!</definedName>
    <definedName name="TOCobxActive_inputs.Working_capital.Creditor_days">#REF!</definedName>
    <definedName name="TOCobxActive_inputs.Working_capital.Creditor_days.HH_trade_debtors">#REF!</definedName>
    <definedName name="TOCobxActive_inputs.Working_capital.Trade_receivables">#REF!</definedName>
    <definedName name="TOCobxAppointee_FS_calcs">#REF!</definedName>
    <definedName name="TOCobxAppointee_FS_calcs.FS_calcs">#REF!</definedName>
    <definedName name="TOCobxAppointee_FS_calcs.Loans">#REF!</definedName>
    <definedName name="TOCobxAppointee_FS_calcs.P_L">#REF!</definedName>
    <definedName name="TOCobxAppointee_FS_calcs.P_L._EBIT_LESS_CURRENT_TAX_CHARGE__BUILDING_BLOCKS_METHOD__">#REF!</definedName>
    <definedName name="TOCobxAppointee_FS_calcs.RCV">#REF!</definedName>
    <definedName name="TOCobxAppointee_FS_calcs.Retained_cash">#REF!</definedName>
    <definedName name="TOCobxAppointee_FS_calcs.Retained_earnings">#REF!</definedName>
    <definedName name="TOCobxAppointee_FS_calcs.Revenue_and_income">#REF!</definedName>
    <definedName name="TOCobxAppointee_FS_calcs.Shares_and_dividends">#REF!</definedName>
    <definedName name="TOCobxAppointee_FS_calcs.Tax">#REF!</definedName>
    <definedName name="TOCobxAppointee_FS_calcs.Tax.Movement_in_deferred_tax_provision___check">#REF!</definedName>
    <definedName name="TOCobxBill_Module">#REF!</definedName>
    <definedName name="TOCobxBill_Module.All_households">#REF!</definedName>
    <definedName name="TOCobxBill_Module.Allowed_revenue_per_customer">#REF!</definedName>
    <definedName name="TOCobxBill_Module.Allowed_revenue_per_customer.Joint_service">#REF!</definedName>
    <definedName name="TOCobxBill_Module.Allowed_revenue_per_customer.Single_service">#REF!</definedName>
    <definedName name="TOCobxBill_Module.Average_bills">#REF!</definedName>
    <definedName name="TOCobxBill_Module.Average_bills.Addn_average_bill">#REF!</definedName>
    <definedName name="TOCobxBill_Module.Average_bills.Addn_average_bill.Alternative_area_bill_calculation__SBB_only__">#REF!</definedName>
    <definedName name="TOCobxBill_Module.Average_bills.WaSC_average_bill">#REF!</definedName>
    <definedName name="TOCobxBill_Module.Average_bills.WoC_average_bill">#REF!</definedName>
    <definedName name="TOCobxBill_Module.Dual_Service">#REF!</definedName>
    <definedName name="TOCobxBill_Module.Factors_for_bill_adjustment">#REF!</definedName>
    <definedName name="TOCobxBill_Module.Retail_Income">#REF!</definedName>
    <definedName name="TOCobxBill_Module.Single_Service">#REF!</definedName>
    <definedName name="TOCobxFinancial_indicators">#REF!</definedName>
    <definedName name="TOCobxFinancial_indicators.Ratios_by_wholesale_control">#REF!</definedName>
    <definedName name="TOCobxFinancial_indicators.Ratios_for_Appointee">#REF!</definedName>
    <definedName name="TOCobxFixed_Assets">#REF!</definedName>
    <definedName name="TOCobxFixed_Assets.Fixed_assets">#REF!</definedName>
    <definedName name="TOCobxFixed_Assets.Fixed_assets.Depreciation">#REF!</definedName>
    <definedName name="TOCobxHeadroom_check">#REF!</definedName>
    <definedName name="TOCobxHeadroom_check.Business_net_margin_tariff">#REF!</definedName>
    <definedName name="TOCobxHeadroom_check.Headroom_check_business">#REF!</definedName>
    <definedName name="TOCobxHeadroom_check.Headroom_check_residential">#REF!</definedName>
    <definedName name="TOCobxHeadroom_check.Net_margin_by_tariff_band_check">#REF!</definedName>
    <definedName name="TOCobxHeadroom_check.Tax_by_tariff_band_check">#REF!</definedName>
    <definedName name="TOCobxHeadroom_check.Working_capital_by_tariff_band_check">#REF!</definedName>
    <definedName name="TOCobxIndexation">#REF!</definedName>
    <definedName name="TOCobxIndexation.CPIH_Index_Calculations">#REF!</definedName>
    <definedName name="TOCobxIndexation.CPIH_Monthly_Index">#REF!</definedName>
    <definedName name="TOCobxIndexation.Indexation_of_indexed_linked_debt">#REF!</definedName>
    <definedName name="TOCobxInputs">#REF!</definedName>
    <definedName name="TOCobxInputs.Company_inputs">#REF!</definedName>
    <definedName name="TOCobxInputs.Company_inputs.Bio_resources">#REF!</definedName>
    <definedName name="TOCobxInputs.Company_inputs.Business_retail">#REF!</definedName>
    <definedName name="TOCobxInputs.Company_inputs.Business_retail.Advance_receipts">#REF!</definedName>
    <definedName name="TOCobxInputs.Company_inputs.Business_retail.Charges">#REF!</definedName>
    <definedName name="TOCobxInputs.Company_inputs.Business_retail.Debt">#REF!</definedName>
    <definedName name="TOCobxInputs.Company_inputs.Business_retail.Dividends">#REF!</definedName>
    <definedName name="TOCobxInputs.Company_inputs.Business_retail.Opening_balances">#REF!</definedName>
    <definedName name="TOCobxInputs.Company_inputs.Business_retail.Other">#REF!</definedName>
    <definedName name="TOCobxInputs.Company_inputs.Business_retail.Tariff_Band">#REF!</definedName>
    <definedName name="TOCobxInputs.Company_inputs.Business_retail.Working_capital">#REF!</definedName>
    <definedName name="TOCobxInputs.Company_inputs.Debt">#REF!</definedName>
    <definedName name="TOCobxInputs.Company_inputs.Debt.Cash">#REF!</definedName>
    <definedName name="TOCobxInputs.Company_inputs.Debt.Fixed_rate_debt">#REF!</definedName>
    <definedName name="TOCobxInputs.Company_inputs.Debt.Floating_rate_debt">#REF!</definedName>
    <definedName name="TOCobxInputs.Company_inputs.Debt.Index_linked_debt">#REF!</definedName>
    <definedName name="TOCobxInputs.Company_inputs.DPC">#REF!</definedName>
    <definedName name="TOCobxInputs.Company_inputs.Equity">#REF!</definedName>
    <definedName name="TOCobxInputs.Company_inputs.Equity.Assets">#REF!</definedName>
    <definedName name="TOCobxInputs.Company_inputs.Equity.Balance_sheet_movements">#REF!</definedName>
    <definedName name="TOCobxInputs.Company_inputs.Equity.Equity">#REF!</definedName>
    <definedName name="TOCobxInputs.Company_inputs.Equity.Equity.Dividends">#REF!</definedName>
    <definedName name="TOCobxInputs.Company_inputs.Indexation">#REF!</definedName>
    <definedName name="TOCobxInputs.Company_inputs.Indexation.CPI_H_">#REF!</definedName>
    <definedName name="TOCobxInputs.Company_inputs.Indexation.CPI_H__2022_23">#REF!</definedName>
    <definedName name="TOCobxInputs.Company_inputs.Opening_balances">#REF!</definedName>
    <definedName name="TOCobxInputs.Company_inputs.Other_revenue_adjustments">#REF!</definedName>
    <definedName name="TOCobxInputs.Company_inputs.Other_revenue_adjustments.Non_price_control_income">#REF!</definedName>
    <definedName name="TOCobxInputs.Company_inputs.Other_revenue_adjustments.Other_adjustments">#REF!</definedName>
    <definedName name="TOCobxInputs.Company_inputs.Other_revenue_adjustments.Other_income">#REF!</definedName>
    <definedName name="TOCobxInputs.Company_inputs.PAYG_and_run_off">#REF!</definedName>
    <definedName name="TOCobxInputs.Company_inputs.PAYG_and_run_off.PAYG">#REF!</definedName>
    <definedName name="TOCobxInputs.Company_inputs.PAYG_and_run_off.Run_off">#REF!</definedName>
    <definedName name="TOCobxInputs.Company_inputs.Pensions">#REF!</definedName>
    <definedName name="TOCobxInputs.Company_inputs.Post_financeability">#REF!</definedName>
    <definedName name="TOCobxInputs.Company_inputs.RCV">#REF!</definedName>
    <definedName name="TOCobxInputs.Company_inputs.RCV.RCV_opening_balances">#REF!</definedName>
    <definedName name="TOCobxInputs.Company_inputs.Reprofiling">#REF!</definedName>
    <definedName name="TOCobxInputs.Company_inputs.Residential_retail">#REF!</definedName>
    <definedName name="TOCobxInputs.Company_inputs.Residential_retail.Cost_to_serve">#REF!</definedName>
    <definedName name="TOCobxInputs.Company_inputs.Residential_retail.Expenditure">#REF!</definedName>
    <definedName name="TOCobxInputs.Company_inputs.Residential_retail.HH_Advance_receipts">#REF!</definedName>
    <definedName name="TOCobxInputs.Company_inputs.Residential_retail.HH_connected">#REF!</definedName>
    <definedName name="TOCobxInputs.Company_inputs.Residential_retail.Measured_income_accrual">#REF!</definedName>
    <definedName name="TOCobxInputs.Company_inputs.Residential_retail.Opening_balances">#REF!</definedName>
    <definedName name="TOCobxInputs.Company_inputs.Residential_retail.Other">#REF!</definedName>
    <definedName name="TOCobxInputs.Company_inputs.Residential_retail.Working_capital">#REF!</definedName>
    <definedName name="TOCobxInputs.Company_inputs.Tax">#REF!</definedName>
    <definedName name="TOCobxInputs.Company_inputs.Tax.Capital_allowances">#REF!</definedName>
    <definedName name="TOCobxInputs.Company_inputs.Totex">#REF!</definedName>
    <definedName name="TOCobxInputs.Company_inputs.Totex.Capex">#REF!</definedName>
    <definedName name="TOCobxInputs.Company_inputs.Totex.Grants_and_contributions">#REF!</definedName>
    <definedName name="TOCobxInputs.Company_inputs.Totex.Opex">#REF!</definedName>
    <definedName name="TOCobxInputs.Company_inputs.Wholesale_WACC">#REF!</definedName>
    <definedName name="TOCobxInputs.Company_inputs.Working_capital">#REF!</definedName>
    <definedName name="TOCobxInputs.Company_inputs.Working_capital.Creditor_days">#REF!</definedName>
    <definedName name="TOCobxInputs.Company_inputs.Working_capital.Creditor_days.HH_Trade_Debtors">#REF!</definedName>
    <definedName name="TOCobxInputs.Company_inputs.Working_capital.Trade_Receivables">#REF!</definedName>
    <definedName name="TOCobxInputs.Model_Constants">#REF!</definedName>
    <definedName name="TOCobxInputs.Ofwat_inputs">#REF!</definedName>
    <definedName name="TOCobxInputs.Ofwat_inputs.Bio_resources">#REF!</definedName>
    <definedName name="TOCobxInputs.Ofwat_inputs.Business_Retail">#REF!</definedName>
    <definedName name="TOCobxInputs.Ofwat_inputs.Business_Retail.Advance_receipts">#REF!</definedName>
    <definedName name="TOCobxInputs.Ofwat_inputs.Business_Retail.Charges">#REF!</definedName>
    <definedName name="TOCobxInputs.Ofwat_inputs.Business_Retail.Debt">#REF!</definedName>
    <definedName name="TOCobxInputs.Ofwat_inputs.Business_Retail.Dividends">#REF!</definedName>
    <definedName name="TOCobxInputs.Ofwat_inputs.Business_Retail.Opening_balances">#REF!</definedName>
    <definedName name="TOCobxInputs.Ofwat_inputs.Business_Retail.Other">#REF!</definedName>
    <definedName name="TOCobxInputs.Ofwat_inputs.Business_Retail.Tariff_Band">#REF!</definedName>
    <definedName name="TOCobxInputs.Ofwat_inputs.Business_Retail.Working_capital">#REF!</definedName>
    <definedName name="TOCobxInputs.Ofwat_inputs.Debt">#REF!</definedName>
    <definedName name="TOCobxInputs.Ofwat_inputs.Debt.Cash">#REF!</definedName>
    <definedName name="TOCobxInputs.Ofwat_inputs.Debt.Fixed_rate_debt">#REF!</definedName>
    <definedName name="TOCobxInputs.Ofwat_inputs.Debt.Floating_rate_debt">#REF!</definedName>
    <definedName name="TOCobxInputs.Ofwat_inputs.Debt.Index_linked_debt">#REF!</definedName>
    <definedName name="TOCobxInputs.Ofwat_inputs.DPC">#REF!</definedName>
    <definedName name="TOCobxInputs.Ofwat_inputs.Equity">#REF!</definedName>
    <definedName name="TOCobxInputs.Ofwat_inputs.Equity.Assets">#REF!</definedName>
    <definedName name="TOCobxInputs.Ofwat_inputs.Equity.Balance_sheet_movements">#REF!</definedName>
    <definedName name="TOCobxInputs.Ofwat_inputs.Equity.Equity">#REF!</definedName>
    <definedName name="TOCobxInputs.Ofwat_inputs.Equity.Equity.Dividends">#REF!</definedName>
    <definedName name="TOCobxInputs.Ofwat_inputs.Indexation">#REF!</definedName>
    <definedName name="TOCobxInputs.Ofwat_inputs.Indexation.CPI_H_">#REF!</definedName>
    <definedName name="TOCobxInputs.Ofwat_inputs.Indexation.CPI_H__2022_23">#REF!</definedName>
    <definedName name="TOCobxInputs.Ofwat_inputs.Opening_balances">#REF!</definedName>
    <definedName name="TOCobxInputs.Ofwat_inputs.Other_revenue_adjustments">#REF!</definedName>
    <definedName name="TOCobxInputs.Ofwat_inputs.Other_revenue_adjustments.Non_price_control_income">#REF!</definedName>
    <definedName name="TOCobxInputs.Ofwat_inputs.Other_revenue_adjustments.Other_adjustments">#REF!</definedName>
    <definedName name="TOCobxInputs.Ofwat_inputs.Other_revenue_adjustments.Other_income">#REF!</definedName>
    <definedName name="TOCobxInputs.Ofwat_inputs.PAYG_and_run_off">#REF!</definedName>
    <definedName name="TOCobxInputs.Ofwat_inputs.PAYG_and_run_off.PAYG">#REF!</definedName>
    <definedName name="TOCobxInputs.Ofwat_inputs.PAYG_and_run_off.Run_off">#REF!</definedName>
    <definedName name="TOCobxInputs.Ofwat_inputs.Pensions">#REF!</definedName>
    <definedName name="TOCobxInputs.Ofwat_inputs.Post_financeability">#REF!</definedName>
    <definedName name="TOCobxInputs.Ofwat_inputs.RCV">#REF!</definedName>
    <definedName name="TOCobxInputs.Ofwat_inputs.RCV.RCV_opening_balances">#REF!</definedName>
    <definedName name="TOCobxInputs.Ofwat_inputs.Reprofiling">#REF!</definedName>
    <definedName name="TOCobxInputs.Ofwat_inputs.Residential_retail">#REF!</definedName>
    <definedName name="TOCobxInputs.Ofwat_inputs.Residential_retail.Cost_to_serve">#REF!</definedName>
    <definedName name="TOCobxInputs.Ofwat_inputs.Residential_retail.Expenditure">#REF!</definedName>
    <definedName name="TOCobxInputs.Ofwat_inputs.Residential_retail.HH_advance_receipts">#REF!</definedName>
    <definedName name="TOCobxInputs.Ofwat_inputs.Residential_retail.HH_connected">#REF!</definedName>
    <definedName name="TOCobxInputs.Ofwat_inputs.Residential_retail.Measured_income_accrual">#REF!</definedName>
    <definedName name="TOCobxInputs.Ofwat_inputs.Residential_retail.Opening_balances">#REF!</definedName>
    <definedName name="TOCobxInputs.Ofwat_inputs.Residential_retail.Other">#REF!</definedName>
    <definedName name="TOCobxInputs.Ofwat_inputs.Residential_retail.Working_capital">#REF!</definedName>
    <definedName name="TOCobxInputs.Ofwat_inputs.Tax">#REF!</definedName>
    <definedName name="TOCobxInputs.Ofwat_inputs.Tax.Capital_allowances">#REF!</definedName>
    <definedName name="TOCobxInputs.Ofwat_inputs.Totex">#REF!</definedName>
    <definedName name="TOCobxInputs.Ofwat_inputs.Totex.Capex">#REF!</definedName>
    <definedName name="TOCobxInputs.Ofwat_inputs.Totex.Grants_and_contributions">#REF!</definedName>
    <definedName name="TOCobxInputs.Ofwat_inputs.Totex.Opex">#REF!</definedName>
    <definedName name="TOCobxInputs.Ofwat_inputs.Wholesale_WACC">#REF!</definedName>
    <definedName name="TOCobxInputs.Ofwat_inputs.Working_capital">#REF!</definedName>
    <definedName name="TOCobxInputs.Ofwat_inputs.Working_capital.Creditor_days">#REF!</definedName>
    <definedName name="TOCobxInputs.Ofwat_inputs.Working_capital.Creditor_days.HH_trade_debtors">#REF!</definedName>
    <definedName name="TOCobxInputs.Ofwat_inputs.Working_capital.Trade_receivables">#REF!</definedName>
    <definedName name="TOCobxInputs.Override_inputs">#REF!</definedName>
    <definedName name="TOCobxInputs.Override_inputs.Bio_resources">#REF!</definedName>
    <definedName name="TOCobxInputs.Override_inputs.Business_retail">#REF!</definedName>
    <definedName name="TOCobxInputs.Override_inputs.Business_retail.Advanced_receipts">#REF!</definedName>
    <definedName name="TOCobxInputs.Override_inputs.Business_retail.Charges">#REF!</definedName>
    <definedName name="TOCobxInputs.Override_inputs.Business_retail.Debt">#REF!</definedName>
    <definedName name="TOCobxInputs.Override_inputs.Business_retail.Dividends">#REF!</definedName>
    <definedName name="TOCobxInputs.Override_inputs.Business_retail.Opening_balances">#REF!</definedName>
    <definedName name="TOCobxInputs.Override_inputs.Business_retail.Other">#REF!</definedName>
    <definedName name="TOCobxInputs.Override_inputs.Business_retail.Tariff_Band">#REF!</definedName>
    <definedName name="TOCobxInputs.Override_inputs.Business_retail.Working_capital">#REF!</definedName>
    <definedName name="TOCobxInputs.Override_inputs.Debt">#REF!</definedName>
    <definedName name="TOCobxInputs.Override_inputs.Debt.Cash">#REF!</definedName>
    <definedName name="TOCobxInputs.Override_inputs.Debt.Fixed_rate_debt">#REF!</definedName>
    <definedName name="TOCobxInputs.Override_inputs.Debt.Floating_rate_debt">#REF!</definedName>
    <definedName name="TOCobxInputs.Override_inputs.Debt.Index_linked_debt">#REF!</definedName>
    <definedName name="TOCobxInputs.Override_inputs.DPC">#REF!</definedName>
    <definedName name="TOCobxInputs.Override_inputs.Equity">#REF!</definedName>
    <definedName name="TOCobxInputs.Override_inputs.Equity.Assets">#REF!</definedName>
    <definedName name="TOCobxInputs.Override_inputs.Equity.Balance_sheet_movements">#REF!</definedName>
    <definedName name="TOCobxInputs.Override_inputs.Equity.Equity">#REF!</definedName>
    <definedName name="TOCobxInputs.Override_inputs.Equity.Equity.Dividends">#REF!</definedName>
    <definedName name="TOCobxInputs.Override_inputs.Indexation">#REF!</definedName>
    <definedName name="TOCobxInputs.Override_inputs.Indexation.CPI_H_">#REF!</definedName>
    <definedName name="TOCobxInputs.Override_inputs.Indexation.CPI_H__2022_23">#REF!</definedName>
    <definedName name="TOCobxInputs.Override_inputs.Opening_balances">#REF!</definedName>
    <definedName name="TOCobxInputs.Override_inputs.Other_revenue_adjustments">#REF!</definedName>
    <definedName name="TOCobxInputs.Override_inputs.Other_revenue_adjustments.Non_price_control_income">#REF!</definedName>
    <definedName name="TOCobxInputs.Override_inputs.Other_revenue_adjustments.Other_adjustments">#REF!</definedName>
    <definedName name="TOCobxInputs.Override_inputs.Other_revenue_adjustments.Other_income">#REF!</definedName>
    <definedName name="TOCobxInputs.Override_inputs.PAYG_and_run_off">#REF!</definedName>
    <definedName name="TOCobxInputs.Override_inputs.PAYG_and_run_off.PAYG">#REF!</definedName>
    <definedName name="TOCobxInputs.Override_inputs.PAYG_and_run_off.Run_off_rates">#REF!</definedName>
    <definedName name="TOCobxInputs.Override_inputs.Pensions">#REF!</definedName>
    <definedName name="TOCobxInputs.Override_inputs.Post_financeability">#REF!</definedName>
    <definedName name="TOCobxInputs.Override_inputs.RCV">#REF!</definedName>
    <definedName name="TOCobxInputs.Override_inputs.RCV.RCV_opening_balances">#REF!</definedName>
    <definedName name="TOCobxInputs.Override_inputs.Reprofiling">#REF!</definedName>
    <definedName name="TOCobxInputs.Override_inputs.Residentail_retail">#REF!</definedName>
    <definedName name="TOCobxInputs.Override_inputs.Residentail_retail.Cost_to_serve">#REF!</definedName>
    <definedName name="TOCobxInputs.Override_inputs.Residentail_retail.Expenditure">#REF!</definedName>
    <definedName name="TOCobxInputs.Override_inputs.Residentail_retail.HH_advanced_receipts">#REF!</definedName>
    <definedName name="TOCobxInputs.Override_inputs.Residentail_retail.HH_connected">#REF!</definedName>
    <definedName name="TOCobxInputs.Override_inputs.Residentail_retail.Measured_income_accrual">#REF!</definedName>
    <definedName name="TOCobxInputs.Override_inputs.Residentail_retail.Opening_balances">#REF!</definedName>
    <definedName name="TOCobxInputs.Override_inputs.Residentail_retail.Other">#REF!</definedName>
    <definedName name="TOCobxInputs.Override_inputs.Residentail_retail.Working_capital">#REF!</definedName>
    <definedName name="TOCobxInputs.Override_inputs.Tax">#REF!</definedName>
    <definedName name="TOCobxInputs.Override_inputs.Tax.Capital_allowances">#REF!</definedName>
    <definedName name="TOCobxInputs.Override_inputs.Totex">#REF!</definedName>
    <definedName name="TOCobxInputs.Override_inputs.Totex.Capex">#REF!</definedName>
    <definedName name="TOCobxInputs.Override_inputs.Totex.Grants_and_contributions">#REF!</definedName>
    <definedName name="TOCobxInputs.Override_inputs.Totex.Opex">#REF!</definedName>
    <definedName name="TOCobxInputs.Override_inputs.Wholesale_WACC">#REF!</definedName>
    <definedName name="TOCobxInputs.Override_inputs.Working_capital">#REF!</definedName>
    <definedName name="TOCobxInputs.Override_inputs.Working_capital.Creditor_Days">#REF!</definedName>
    <definedName name="TOCobxInputs.Override_inputs.Working_capital.Creditor_Days.HH_trade_debtors">#REF!</definedName>
    <definedName name="TOCobxInputs.Override_inputs.Working_capital.Trade_receivables">#REF!</definedName>
    <definedName name="TOCobxInputs.Switches">#REF!</definedName>
    <definedName name="TOCobxInputs.Switches.Business_retail">#REF!</definedName>
    <definedName name="TOCobxInputs.Switches.Business_retail.Tariff_band">#REF!</definedName>
    <definedName name="TOCobxInputs.Switches.Debt">#REF!</definedName>
    <definedName name="TOCobxInputs.Switches.Grants_and_contributions">#REF!</definedName>
    <definedName name="TOCobxInputs.Switches.Key_switches">#REF!</definedName>
    <definedName name="TOCobxInputs.Switches.Key_switches.Post_financeability">#REF!</definedName>
    <definedName name="TOCobxInputs.Switches.Other">#REF!</definedName>
    <definedName name="TOCobxInputs.Switches.Other.Dividends">#REF!</definedName>
    <definedName name="TOCobxInputs.Switches.Other.Equity">#REF!</definedName>
    <definedName name="TOCobxInputs.Switches.Other.Fixed_assets">#REF!</definedName>
    <definedName name="TOCobxInputs.Switches.Other.Opening_balances">#REF!</definedName>
    <definedName name="TOCobxInputs.Switches.Other.Pensions">#REF!</definedName>
    <definedName name="TOCobxInputs.Switches.Residential_retail">#REF!</definedName>
    <definedName name="TOCobxInputs.Switches.Setup_switches">#REF!</definedName>
    <definedName name="TOCobxInputs.Switches.Tax">#REF!</definedName>
    <definedName name="TOCobxInputs.Switches.Tax.Capital_allowances">#REF!</definedName>
    <definedName name="TOCobxInputs.Switches.Working_capital">#REF!</definedName>
    <definedName name="TOCobxInputs.Time">#REF!</definedName>
    <definedName name="TOCobxInterest_on_tax_and_dividends">#REF!</definedName>
    <definedName name="TOCobxInterest_on_tax_and_dividends.Interest_on_tax_and_dividends">#REF!</definedName>
    <definedName name="TOCobxModel_Checks_and_Alerts">#REF!</definedName>
    <definedName name="TOCobxModel_Checks_and_Alerts.Model_Alerts">#REF!</definedName>
    <definedName name="TOCobxModel_Checks_and_Alerts.Model_Checks">#REF!</definedName>
    <definedName name="TOCobxModel_Checks_and_Alerts.Model_Checks.Appointee_Balances_checks">#REF!</definedName>
    <definedName name="TOCobxModel_Checks_and_Alerts.Model_Checks.Financial_Statement_checks">#REF!</definedName>
    <definedName name="TOCobxModel_Checks_and_Alerts.Model_Checks.Financial_Statement_checks.BS">#REF!</definedName>
    <definedName name="TOCobxModel_Checks_and_Alerts.Model_Checks.Financial_Statement_checks.CF">#REF!</definedName>
    <definedName name="TOCobxModel_Checks_and_Alerts.Model_Checks.Financial_Statement_checks.PL">#REF!</definedName>
    <definedName name="TOCobxOther_revenue">#REF!</definedName>
    <definedName name="TOCobxOther_revenue.Operating_income">#REF!</definedName>
    <definedName name="TOCobxOther_revenue.Pensions">#REF!</definedName>
    <definedName name="TOCobxOther_revenue.Third_party_and_other">#REF!</definedName>
    <definedName name="TOCobxPAYG_Calc">#REF!</definedName>
    <definedName name="TOCobxPAYG_Calc.PAYG">#REF!</definedName>
    <definedName name="TOCobxPAYG_Calc.Weighted_PAYG_rate">#REF!</definedName>
    <definedName name="TOCobxPost_financeability_adjustment">#REF!</definedName>
    <definedName name="TOCobxPost_financeability_adjustment.Innovation_funding">#REF!</definedName>
    <definedName name="TOCobxPost_financeability_adjustment.Post_financeability">#REF!</definedName>
    <definedName name="TOCobxPost_financeability_adjustment.Post_financeability_adjustments_eligible_for_tax_uplift">#REF!</definedName>
    <definedName name="TOCobxPost_financeability_adjustment.Post_financeability_adjustments_not_eligble_for_tax_uplift">#REF!</definedName>
    <definedName name="TOCobxPre_Post_impacts_">#REF!</definedName>
    <definedName name="TOCobxPre_Post_impacts_.Financial_ratio_adjustments">#REF!</definedName>
    <definedName name="TOCobxPre_Post_impacts_.Financial_ratio_adjustments.Post_financeability_metrics">#REF!</definedName>
    <definedName name="TOCobxPre_Post_impacts_.Retail_revenue_impacts">#REF!</definedName>
    <definedName name="TOCobxPre_Post_impacts_.Retail_revenue_impacts.Retail_Business">#REF!</definedName>
    <definedName name="TOCobxPre_Post_impacts_.Wholesale">#REF!</definedName>
    <definedName name="TOCobxPRE_wholesale_revenues">#REF!</definedName>
    <definedName name="TOCobxPRE_wholesale_revenues.Allowed_Revenues">#REF!</definedName>
    <definedName name="TOCobxPRE_wholesale_revenues.Reprofiled_revenues">#REF!</definedName>
    <definedName name="TOCobxPRE_wholesale_revenues.Revenue_requirement">#REF!</definedName>
    <definedName name="TOCobxRCV">#REF!</definedName>
    <definedName name="TOCobxRCV.RCV_balances">#REF!</definedName>
    <definedName name="TOCobxRCV.RCV_balances.2020_25_RCV">#REF!</definedName>
    <definedName name="TOCobxRCV.RCV_balances.2020_25_RCV.2020_25_RCV_Average">#REF!</definedName>
    <definedName name="TOCobxRCV.RCV_balances.Post_2025_RCV">#REF!</definedName>
    <definedName name="TOCobxRCV.RCV_balances.Post_2025_RCV.Post_2025_RCV_Average">#REF!</definedName>
    <definedName name="TOCobxRCV.RCV_balances.Pre_2020_RCV">#REF!</definedName>
    <definedName name="TOCobxRCV.RCV_balances.Pre_2020_RCV.Pre_2020_RCV_Average">#REF!</definedName>
    <definedName name="TOCobxRCV.RCV_balances.Totals">#REF!</definedName>
    <definedName name="TOCobxRCV.RCV_balances.Totals.RCV_balance">#REF!</definedName>
    <definedName name="TOCobxRCV.RCV_balances.Totals.RCV_growth">#REF!</definedName>
    <definedName name="TOCobxRCV.RCV_balances.Totals.RCV_Run_off">#REF!</definedName>
    <definedName name="TOCobxRCV.RCV_balances.Totals.Return_on_Capital">#REF!</definedName>
    <definedName name="TOCobxRCV.RCV_checks">#REF!</definedName>
    <definedName name="TOCobxRCV.RCV_checks.2020_25_RCV_check">#REF!</definedName>
    <definedName name="TOCobxRCV.RCV_checks.Post_2025_RCV_check">#REF!</definedName>
    <definedName name="TOCobxRCV.RCV_checks.Pre_2020_RCV_check">#REF!</definedName>
    <definedName name="TOCobxRCV.WACC">#REF!</definedName>
    <definedName name="TOCobxRCV.Weighted_RCV_run_off_rate">#REF!</definedName>
    <definedName name="TOCobxReport_lookups">#REF!</definedName>
    <definedName name="TOCobxReport_lookups.Allowed_revenue_per_customer">#REF!</definedName>
    <definedName name="TOCobxReport_lookups.Allowed_revenues">#REF!</definedName>
    <definedName name="TOCobxReport_lookups.Average_bills">#REF!</definedName>
    <definedName name="TOCobxReport_lookups.Checks">#REF!</definedName>
    <definedName name="TOCobxReport_lookups.RCV_Balances">#REF!</definedName>
    <definedName name="TOCobxReport_lookups.Wholesale">#REF!</definedName>
    <definedName name="TOCobxReport_lookups.Wholesale_allowed_revenue_breakdown___real">#REF!</definedName>
    <definedName name="TOCobxReport_lookups.Wholesale_allowed_revenue_breakdown___real.ADDN1">#REF!</definedName>
    <definedName name="TOCobxReport_lookups.Wholesale_allowed_revenue_breakdown___real.ADDN2">#REF!</definedName>
    <definedName name="TOCobxReport_lookups.Wholesale_allowed_revenue_breakdown___real.BR">#REF!</definedName>
    <definedName name="TOCobxReport_lookups.Wholesale_allowed_revenue_breakdown___real.WN">#REF!</definedName>
    <definedName name="TOCobxReport_lookups.Wholesale_allowed_revenue_breakdown___real.WR">#REF!</definedName>
    <definedName name="TOCobxReport_lookups.Wholesale_allowed_revenue_breakdown___real.WWN">#REF!</definedName>
    <definedName name="TOCobxReprofiling">#REF!</definedName>
    <definedName name="TOCobxReprofiling.Impact_of_reprofiling">#REF!</definedName>
    <definedName name="TOCobxReprofiling.NPV">#REF!</definedName>
    <definedName name="TOCobxRetail_Business">#REF!</definedName>
    <definedName name="TOCobxRetail_Business.Advanced_receipts">#REF!</definedName>
    <definedName name="TOCobxRetail_Business.Advanced_receipts.Advance_receipts_target_balance">#REF!</definedName>
    <definedName name="TOCobxRetail_Business.Advanced_receipts.Movement">#REF!</definedName>
    <definedName name="TOCobxRetail_Business.Capex">#REF!</definedName>
    <definedName name="TOCobxRetail_Business.Capex.Capex_creditor">#REF!</definedName>
    <definedName name="TOCobxRetail_Business.Capex.Fixed_Asset_balance">#REF!</definedName>
    <definedName name="TOCobxRetail_Business.Creditors">#REF!</definedName>
    <definedName name="TOCobxRetail_Business.Creditors.Business_wholesale_creditors">#REF!</definedName>
    <definedName name="TOCobxRetail_Business.Creditors.Retail_trade_and_other_payables">#REF!</definedName>
    <definedName name="TOCobxRetail_Business.Debtors">#REF!</definedName>
    <definedName name="TOCobxRetail_Business.Dividends">#REF!</definedName>
    <definedName name="TOCobxRetail_Business.Measured_income_accruals">#REF!</definedName>
    <definedName name="TOCobxRetail_Business.Opex">#REF!</definedName>
    <definedName name="TOCobxRetail_Business.Pensions">#REF!</definedName>
    <definedName name="TOCobxRetail_Business.Retained_cash">#REF!</definedName>
    <definedName name="TOCobxRetail_Business.Retained_earnings">#REF!</definedName>
    <definedName name="TOCobxRetail_Business.Revenue">#REF!</definedName>
    <definedName name="TOCobxRetail_Business.Revenue.Allowed_revenue_by_band">#REF!</definedName>
    <definedName name="TOCobxRetail_Business.Revenue.Apportioned_wholesale_charge">#REF!</definedName>
    <definedName name="TOCobxRetail_Business.Revenue.Business_retail_revenue">#REF!</definedName>
    <definedName name="TOCobxRetail_Business.Revenue.Total_business_costs_by_tariff">#REF!</definedName>
    <definedName name="TOCobxRetail_Business.Revenue.Value_of_retail_business_margi">#REF!</definedName>
    <definedName name="TOCobxRetail_Business.Revenue.Wholesale_charges_by_band">#REF!</definedName>
    <definedName name="TOCobxRetail_Business.Tariff">#REF!</definedName>
    <definedName name="TOCobxRetail_Business.Tariff.Allowed_revenue">#REF!</definedName>
    <definedName name="TOCobxRetail_Business.Tax">#REF!</definedName>
    <definedName name="TOCobxRetail_FS_calcs">#REF!</definedName>
    <definedName name="TOCobxRetail_FS_calcs.Balance_Sheet">#REF!</definedName>
    <definedName name="TOCobxRetail_FS_calcs.Cashflow">#REF!</definedName>
    <definedName name="TOCobxRetail_FS_calcs.Profit___Loss">#REF!</definedName>
    <definedName name="TOCobxRetail_Residential">#REF!</definedName>
    <definedName name="TOCobxRetail_Residential._Dividends">#REF!</definedName>
    <definedName name="TOCobxRetail_Residential._Tax">#REF!</definedName>
    <definedName name="TOCobxRetail_Residential.Advanced_Receipts">#REF!</definedName>
    <definedName name="TOCobxRetail_Residential.Advanced_Receipts.Advanced_receipts_movement">#REF!</definedName>
    <definedName name="TOCobxRetail_Residential.Advanced_Receipts.Advanced_receipts_target_balan">#REF!</definedName>
    <definedName name="TOCobxRetail_Residential.Advanced_Receipts.Advanced_receipts_target_balan.Advance_receipts_lag_factor">#REF!</definedName>
    <definedName name="TOCobxRetail_Residential.Advanced_Receipts.Advanced_receipts_target_balan.Total_retail_service_revenue">#REF!</definedName>
    <definedName name="TOCobxRetail_Residential.Advanced_Receipts.Measured_balance___Res">#REF!</definedName>
    <definedName name="TOCobxRetail_Residential.Advanced_Receipts.Unmeasured_balance___Res">#REF!</definedName>
    <definedName name="TOCobxRetail_Residential.Calculations_for_Bill_Module">#REF!</definedName>
    <definedName name="TOCobxRetail_Residential.Calculations_for_Bill_Module.Cost_to_serve">#REF!</definedName>
    <definedName name="TOCobxRetail_Residential.Calculations_for_Bill_Module.Cost_to_serve.Allowance_per_customer">#REF!</definedName>
    <definedName name="TOCobxRetail_Residential.Calculations_for_Bill_Module.Cost_to_serve.Allowance_per_customer.Allowance_per_customer_after_post_financeability_adjustments">#REF!</definedName>
    <definedName name="TOCobxRetail_Residential.Calculations_for_Bill_Module.Cost_to_serve.Allowance_per_customer.Allowance_per_customer_after_post_financeability_adjustments.Nominal">#REF!</definedName>
    <definedName name="TOCobxRetail_Residential.Calculations_for_Bill_Module.Cost_to_serve.Allowance_per_customer.Allowance_per_customer_after_post_financeability_adjustments.Real">#REF!</definedName>
    <definedName name="TOCobxRetail_Residential.Calculations_for_Bill_Module.Cost_to_serve.Allowance_per_customer.Allowance_per_customer_before_post_financeability_adjustments">#REF!</definedName>
    <definedName name="TOCobxRetail_Residential.Calculations_for_Bill_Module.Cost_to_serve.Allowance_per_customer.Allowance_per_customer_before_post_financeability_adjustments.Nominal">#REF!</definedName>
    <definedName name="TOCobxRetail_Residential.Calculations_for_Bill_Module.Cost_to_serve.Allowance_per_customer.Allowance_per_customer_before_post_financeability_adjustments.Real">#REF!</definedName>
    <definedName name="TOCobxRetail_Residential.Calculations_for_Bill_Module.Cost_to_serve.Measured_sewerage">#REF!</definedName>
    <definedName name="TOCobxRetail_Residential.Calculations_for_Bill_Module.Cost_to_serve.Measured_water">#REF!</definedName>
    <definedName name="TOCobxRetail_Residential.Calculations_for_Bill_Module.Cost_to_serve.Unmeasured_sewerage">#REF!</definedName>
    <definedName name="TOCobxRetail_Residential.Calculations_for_Bill_Module.Cost_to_serve.Unmeasured_water">#REF!</definedName>
    <definedName name="TOCobxRetail_Residential.CAPEX">#REF!</definedName>
    <definedName name="TOCobxRetail_Residential.CAPEX.Capex_creditor">#REF!</definedName>
    <definedName name="TOCobxRetail_Residential.CAPEX.Capex_creditor.Capex_creditor_balance___Res">#REF!</definedName>
    <definedName name="TOCobxRetail_Residential.CAPEX.Capex_creditor.Capex_creditor_days_target_bal">#REF!</definedName>
    <definedName name="TOCobxRetail_Residential.CAPEX.Capex_creditor.Movement_in_capex_creditor_Res">#REF!</definedName>
    <definedName name="TOCobxRetail_Residential.CAPEX.Capital_Expenditure">#REF!</definedName>
    <definedName name="TOCobxRetail_Residential.CAPEX.Fixed_Asset_Balance___Res">#REF!</definedName>
    <definedName name="TOCobxRetail_Residential.Dual_service">#REF!</definedName>
    <definedName name="TOCobxRetail_Residential.Measured_Income_Accruals">#REF!</definedName>
    <definedName name="TOCobxRetail_Residential.Measured_Income_Accruals.Income_accrual_target_balance">#REF!</definedName>
    <definedName name="TOCobxRetail_Residential.Measured_Income_Accruals.Meas_income_accrual_bal___Res">#REF!</definedName>
    <definedName name="TOCobxRetail_Residential.Measured_Income_Accruals.Movement_in_mes_income_accrual">#REF!</definedName>
    <definedName name="TOCobxRetail_Residential.Opex">#REF!</definedName>
    <definedName name="TOCobxRetail_Residential.Opex.Res_total_costs__excl._Dep_">#REF!</definedName>
    <definedName name="TOCobxRetail_Residential.Opex.Retail_Service_Opex">#REF!</definedName>
    <definedName name="TOCobxRetail_Residential.Opex.Wholesale_charge">#REF!</definedName>
    <definedName name="TOCobxRetail_Residential.Other">#REF!</definedName>
    <definedName name="TOCobxRetail_Residential.Pensions">#REF!</definedName>
    <definedName name="TOCobxRetail_Residential.Residential_retail_revenue_check">#REF!</definedName>
    <definedName name="TOCobxRetail_Residential.Residential_retail_service_revenue_checks">#REF!</definedName>
    <definedName name="TOCobxRetail_Residential.Residential_retail_service_revenue_checks.Post_financeability">#REF!</definedName>
    <definedName name="TOCobxRetail_Residential.Residential_retail_service_revenue_checks.Pre_financeability">#REF!</definedName>
    <definedName name="TOCobxRetail_Residential.Retail_apportionment">#REF!</definedName>
    <definedName name="TOCobxRetail_Residential.Retained_cash">#REF!</definedName>
    <definedName name="TOCobxRetail_Residential.Revenue">#REF!</definedName>
    <definedName name="TOCobxRetail_Residential.Trade_Creditor">#REF!</definedName>
    <definedName name="TOCobxRetail_Residential.Trade_Creditor.Res._wholesale_creditors">#REF!</definedName>
    <definedName name="TOCobxRetail_Residential.Trade_Creditor.Res._wholesale_creditors.Creditor_target_balance">#REF!</definedName>
    <definedName name="TOCobxRetail_Residential.Trade_Creditor.Res._wholesale_creditors.Movement_in_wholesale_creditor">#REF!</definedName>
    <definedName name="TOCobxRetail_Residential.Trade_Creditor.Res._wholesale_creditors.Wholesale_creditor_balance_Res">#REF!</definedName>
    <definedName name="TOCobxRetail_Residential.Trade_Creditor.Retail_Trade_and_Other_Payable">#REF!</definedName>
    <definedName name="TOCobxRetail_Residential.Trade_Creditor.Retail_Trade_and_Other_Payable.Creditor_balance___Residential">#REF!</definedName>
    <definedName name="TOCobxRetail_Residential.Trade_Creditor.Retail_Trade_and_Other_Payable.Movement_Cred_balance___Res">#REF!</definedName>
    <definedName name="TOCobxRetail_Residential.Trade_Creditor.Retail_Trade_and_Other_Payable.Movement_in_trade_and_others">#REF!</definedName>
    <definedName name="TOCobxRetail_Residential.Trade_Creditor.Retail_Trade_and_Other_Payable.Retail_trade___Other_Payables">#REF!</definedName>
    <definedName name="TOCobxRetail_Residential.Trade_Creditor.Retail_Trade_and_Other_Payable.Trade_and_other_cred_balance">#REF!</definedName>
    <definedName name="TOCobxRetail_Residential.Trade_Creditor.Retail_Trade_and_Other_Payable.Trade_and_other_in._balance">#REF!</definedName>
    <definedName name="TOCobxRetail_Residential.Trade_Receivables">#REF!</definedName>
    <definedName name="TOCobxRetail_Residential.Trade_Receivables.Debtor_balance___Residential">#REF!</definedName>
    <definedName name="TOCobxRetail_Residential.Trade_Receivables.Movement_in_trade_debtor">#REF!</definedName>
    <definedName name="TOCobxRetail_Residential.Trade_Receivables.Res._weighted_avg_debtor_days">#REF!</definedName>
    <definedName name="TOCobxRetail_Residential.Trade_Receivables.Trade_debtors_b_f">#REF!</definedName>
    <definedName name="TOCobxRORE">#REF!</definedName>
    <definedName name="TOCobxRORE.Base_regulated_equity">#REF!</definedName>
    <definedName name="TOCobxRORE.Base_Return___m_">#REF!</definedName>
    <definedName name="TOCobxRORE.Base_RoRE">#REF!</definedName>
    <definedName name="TOCobxSummary_calcs">#REF!</definedName>
    <definedName name="TOCobxSummary_calcs._Wholesale_calcs">#REF!</definedName>
    <definedName name="TOCobxSummary_calcs.Allowed_revenue___increase">#REF!</definedName>
    <definedName name="TOCobxSummary_calcs.Allowed_revenues">#REF!</definedName>
    <definedName name="TOCobxSummary_calcs.Allowed_revenues.Bioresources">#REF!</definedName>
    <definedName name="TOCobxSummary_calcs.Annual_percentage_increased__deflated_using_Nov_Nov_CPI_">#REF!</definedName>
    <definedName name="TOCobxSummary_calcs.PAYG_totex">#REF!</definedName>
    <definedName name="TOCobxSummary_calcs.Return_on_capital___real">#REF!</definedName>
    <definedName name="TOCobxTax">#REF!</definedName>
    <definedName name="TOCobxTax.Capital_allowances">#REF!</definedName>
    <definedName name="TOCobxTax.Deferred_tax">#REF!</definedName>
    <definedName name="TOCobxTax.Grants_and_contributions_taxable_on_receipt">#REF!</definedName>
    <definedName name="TOCobxTax.Pensions">#REF!</definedName>
    <definedName name="TOCobxTax.Taxable_profit_loss_apportioned">#REF!</definedName>
    <definedName name="TOCobxTax.Wholesale_taxable_profit_loss">#REF!</definedName>
    <definedName name="TOCobxTax.Wholesale_taxable_profit_loss.Wholesale_balances_for_tax">#REF!</definedName>
    <definedName name="TOCobxTax_Post_Financeability">#REF!</definedName>
    <definedName name="TOCobxTax_Post_Financeability.Deferred_tax_Post_financeability">#REF!</definedName>
    <definedName name="TOCobxTax_Post_Financeability.Grants_and_contributions">#REF!</definedName>
    <definedName name="TOCobxTax_Post_Financeability.Taxable_profit_loss_Post_Financeability___apportioned">#REF!</definedName>
    <definedName name="TOCobxTax_Post_Financeability.Wholesale_taxable_profit_loss___post_financeability">#REF!</definedName>
    <definedName name="TOCobxTime">#REF!</definedName>
    <definedName name="TOCobxTime.AMP_period_flag">#REF!</definedName>
    <definedName name="TOCobxTime.End_of_AMP_period_flag">#REF!</definedName>
    <definedName name="TOCobxTime.Forecast_end_period_flag">#REF!</definedName>
    <definedName name="TOCobxTime.Forecast_period_flag">#REF!</definedName>
    <definedName name="TOCobxTime.Forecast_start_period_flag">#REF!</definedName>
    <definedName name="TOCobxTime.Headers">#REF!</definedName>
    <definedName name="TOCobxTime.Model_period_start">#REF!</definedName>
    <definedName name="TOCobxTime.Modelling_period_check">#REF!</definedName>
    <definedName name="TOCobxTime.Pre_forecast_flag">#REF!</definedName>
    <definedName name="TOCobxTotex">#REF!</definedName>
    <definedName name="TOCobxTotex.Capex">#REF!</definedName>
    <definedName name="TOCobxTotex.Capex.Capex">#REF!</definedName>
    <definedName name="TOCobxTotex.Capex.Capex_G_and_Cs">#REF!</definedName>
    <definedName name="TOCobxTotex.Net_totex">#REF!</definedName>
    <definedName name="TOCobxTotex.Net_totex.Totex_for_PAYG">#REF!</definedName>
    <definedName name="TOCobxTotex.Opex">#REF!</definedName>
    <definedName name="TOCobxTotex.Opex.Opex_G_and_Cs">#REF!</definedName>
    <definedName name="TOCobxUnallocated">#REF!</definedName>
    <definedName name="TOCobxWholesale_debt">#REF!</definedName>
    <definedName name="TOCobxWholesale_debt.Fixed_rate_debt">#REF!</definedName>
    <definedName name="TOCobxWholesale_debt.Index_linked_debt">#REF!</definedName>
    <definedName name="TOCobxWholesale_debt.Interest">#REF!</definedName>
    <definedName name="TOCobxWholesale_debt.Net_debt">#REF!</definedName>
    <definedName name="TOCobxWholesale_other">#REF!</definedName>
    <definedName name="TOCobxWholesale_other.Apportioned_revenue">#REF!</definedName>
    <definedName name="TOCobxWholesale_other.Balance_sheet">#REF!</definedName>
    <definedName name="TOCobxWholesale_other.Dividends">#REF!</definedName>
    <definedName name="TOCobxWholesale_other.DPC">#REF!</definedName>
    <definedName name="TOCobxWholesale_other.Other_income">#REF!</definedName>
    <definedName name="TOCobxWholesale_other.Regulated_equity">#REF!</definedName>
    <definedName name="TOCobxWorking_capital">#REF!</definedName>
    <definedName name="TOCobxWorking_capital.Appointee">#REF!</definedName>
    <definedName name="TOCobxWorking_capital.Wholesale_controls">#REF!</definedName>
    <definedName name="TOCobxWorking_capital.Wholesale_controls.Creditors">#REF!</definedName>
    <definedName name="TOCobxWorking_capital.Wholesale_controls.Creditors.Capex_creditors">#REF!</definedName>
    <definedName name="TOCobxWorking_capital.Wholesale_controls.Creditors.Other_creditors">#REF!</definedName>
    <definedName name="TOCobxWorking_capital.Wholesale_controls.Creditors.Trade_creditors">#REF!</definedName>
    <definedName name="TOCobxWorking_capital.Wholesale_controls.Debtors">#REF!</definedName>
    <definedName name="TOCobxWorking_capital.Wholesale_controls.Debtors.Other_debtors">#REF!</definedName>
    <definedName name="TOCobxWorking_capital.Wholesale_controls.Debtors.Trade_debtors">#REF!</definedName>
    <definedName name="TOCobxWorking_capital.Wholesale_controls.Other_working_capital">#REF!</definedName>
    <definedName name="TOCrepobxExec_Summary_Year">#REF!</definedName>
    <definedName name="TOCrepobxFinStat_Appointee_Year">#REF!</definedName>
    <definedName name="TOCrepobxFinStat_Business_Year">#REF!</definedName>
    <definedName name="TOCrepobxFinStat_Residential_Year">#REF!</definedName>
    <definedName name="TOCrepobxFinStat_Retail_Year">#REF!</definedName>
    <definedName name="TOCrepobxFinStat_Wholesale_Year">#REF!</definedName>
    <definedName name="TOCrepobxPrice_Limits_Retail_Year">#REF!</definedName>
    <definedName name="TOCrepobxWholesale_Control_Year">#REF!</definedName>
    <definedName name="Total_additions_to_capital_allowance_balance___new_capital_expenditure">#REF!</definedName>
    <definedName name="Total_allowed_costs___excl._Ofwat_net_margin___real">#REF!</definedName>
    <definedName name="Total_allowed_revenue___Default_tariff___excl._Ofwat_net_margin___nominal.1">#REF!</definedName>
    <definedName name="Total_allowed_revenue___Default_tariff___excl._Ofwat_net_margin___nominal.2">#REF!</definedName>
    <definedName name="Total_allowed_revenue___Default_tariff___excl._Ofwat_net_margin___nominal.3">#REF!</definedName>
    <definedName name="Total_allowed_revenue___Default_tariff___excl._Ofwat_net_margin___real.1">#REF!</definedName>
    <definedName name="Total_allowed_revenue___Default_tariff___excl._Ofwat_net_margin___real.2">#REF!</definedName>
    <definedName name="Total_allowed_revenue___Default_tariff___excl._Ofwat_net_margin___real.3">#REF!</definedName>
    <definedName name="Total_Allowed_Revenues___control___real">#REF!</definedName>
    <definedName name="Total_alternative_area_revenue_per_customer___WN__real">#REF!</definedName>
    <definedName name="Total_alternative_area_revenue_per_customer___WR__real">#REF!</definedName>
    <definedName name="Total_annual_change__deflated_using_Nov_Nov_CPI_H_____first_year____control___real.ADDN1">#REF!</definedName>
    <definedName name="Total_annual_change__deflated_using_Nov_Nov_CPI_H_____first_year____control___real.ADDN2">#REF!</definedName>
    <definedName name="Total_annual_change__deflated_using_Nov_Nov_CPI_H_____first_year____control___real.BR">#REF!</definedName>
    <definedName name="Total_annual_change__deflated_using_Nov_Nov_CPI_H_____first_year____control___real.WN">#REF!</definedName>
    <definedName name="Total_annual_change__deflated_using_Nov_Nov_CPI_H_____first_year____control___real.WR">#REF!</definedName>
    <definedName name="Total_annual_change__deflated_using_Nov_Nov_CPI_H_____first_year____control___real.WWN">#REF!</definedName>
    <definedName name="Total_annual_change__deflated_using_Nov_Nov_CPI_H_____last_year____control___real.ADDN1">#REF!</definedName>
    <definedName name="Total_annual_change__deflated_using_Nov_Nov_CPI_H_____last_year____control___real.ADDN2">#REF!</definedName>
    <definedName name="Total_annual_change__deflated_using_Nov_Nov_CPI_H_____last_year____control___real.BR">#REF!</definedName>
    <definedName name="Total_annual_change__deflated_using_Nov_Nov_CPI_H_____last_year____control___real.WN">#REF!</definedName>
    <definedName name="Total_annual_change__deflated_using_Nov_Nov_CPI_H_____last_year____control___real.WR">#REF!</definedName>
    <definedName name="Total_annual_change__deflated_using_Nov_Nov_CPI_H_____last_year____control___real.WWN">#REF!</definedName>
    <definedName name="Total_assets___Business___nominal">#REF!</definedName>
    <definedName name="Total_assets___Residential___nominal">#REF!</definedName>
    <definedName name="Total_Base_RoRE___control___nominal.ADDN1">#REF!</definedName>
    <definedName name="Total_Base_RoRE___control___nominal.ADDN2">#REF!</definedName>
    <definedName name="Total_Base_RoRE___control___nominal.BR">#REF!</definedName>
    <definedName name="Total_Base_RoRE___control___nominal.WN">#REF!</definedName>
    <definedName name="Total_Base_RoRE___control___nominal.WR">#REF!</definedName>
    <definedName name="Total_Base_RoRE___control___nominal.WWN">#REF!</definedName>
    <definedName name="Total_borrowing_balance___control___nominal.ADDN1">#REF!</definedName>
    <definedName name="Total_borrowing_balance___control___nominal.ADDN2">#REF!</definedName>
    <definedName name="Total_borrowing_balance___control___nominal.BR">#REF!</definedName>
    <definedName name="Total_borrowing_balance___control___nominal.WN">#REF!</definedName>
    <definedName name="Total_borrowing_balance___control___nominal.WR">#REF!</definedName>
    <definedName name="Total_borrowing_balance___control___nominal.WWN">#REF!</definedName>
    <definedName name="Total_borrowing_balance___Wholesale___nominal">#REF!</definedName>
    <definedName name="Total_Business_allowed_retail_revenue__excludes_margin____nominal">#REF!</definedName>
    <definedName name="Total_Business_allowed_retail_revenue__excludes_margin____nominal___m_">#REF!</definedName>
    <definedName name="Total_business_allowed_revenue___Default_tariff___excl._Ofwat_net_margin___nominal">#REF!</definedName>
    <definedName name="Total_Business_costs__before_margin____nominal">#REF!</definedName>
    <definedName name="Total_Business_costs__before_margin__band___nominal.1">#REF!</definedName>
    <definedName name="Total_Business_costs__before_margin__band___nominal.2">#REF!</definedName>
    <definedName name="Total_Business_costs__before_margin__band___nominal.3">#REF!</definedName>
    <definedName name="Total_Business_tax_charge_band___nominal">#REF!</definedName>
    <definedName name="Total_Business_working_capital_interest_by_tariff_band___nominal">#REF!</definedName>
    <definedName name="Total_cost_net_margin_customers___Tariff_Band___real.1">#REF!</definedName>
    <definedName name="Total_cost_net_margin_customers___Tariff_Band___real.2">#REF!</definedName>
    <definedName name="Total_cost_net_margin_customers___Tariff_Band___real.3">#REF!</definedName>
    <definedName name="Total_costs___Default_tariff___excl._Ofwat_net_margin___real.1">#REF!</definedName>
    <definedName name="Total_costs___Default_tariff___excl._Ofwat_net_margin___real.2">#REF!</definedName>
    <definedName name="Total_costs___Default_tariff___excl._Ofwat_net_margin___real.3">#REF!</definedName>
    <definedName name="Total_costs__exc._allowed_depreciation____Business___nominal">#REF!</definedName>
    <definedName name="Total_costs__excluding_allowed_depreciation____Business___nominal">#REF!</definedName>
    <definedName name="Total_costs__excluding_allowed_depreciation____Business___nominal.NEG">#REF!</definedName>
    <definedName name="Total_costs__excluding_allowed_depreciation____Residential___nominal">#REF!</definedName>
    <definedName name="Total_costs__excluding_allowed_depreciation____Residential___nominal.NEG">#REF!</definedName>
    <definedName name="Total_costs_net_margin_customers___real">#REF!</definedName>
    <definedName name="Total_current_assets___control___nominal.ADDN1">#REF!</definedName>
    <definedName name="Total_current_assets___control___nominal.ADDN2">#REF!</definedName>
    <definedName name="Total_current_assets___control___nominal.BR">#REF!</definedName>
    <definedName name="Total_current_assets___control___nominal.WN">#REF!</definedName>
    <definedName name="Total_current_assets___control___nominal.WR">#REF!</definedName>
    <definedName name="Total_current_assets___control___nominal.WWN">#REF!</definedName>
    <definedName name="Total_current_assets___Retail___nominal">#REF!</definedName>
    <definedName name="Total_current_assets___Wholesale___nominal">#REF!</definedName>
    <definedName name="Total_direct_procurement_from_customers___infrastructure_cost____control___nominal.ADDN1">#REF!</definedName>
    <definedName name="Total_direct_procurement_from_customers___infrastructure_cost____control___nominal.ADDN2">#REF!</definedName>
    <definedName name="Total_direct_procurement_from_customers___infrastructure_cost____control___nominal.BR">#REF!</definedName>
    <definedName name="Total_direct_procurement_from_customers___infrastructure_cost____control___nominal.WN">#REF!</definedName>
    <definedName name="Total_direct_procurement_from_customers___infrastructure_cost____control___nominal.WR">#REF!</definedName>
    <definedName name="Total_direct_procurement_from_customers___infrastructure_cost____control___nominal.WWN">#REF!</definedName>
    <definedName name="Total_direct_procurement_from_customers___infrastructure_cost____wholesale___nominal">#REF!</definedName>
    <definedName name="Total_direct_procurement_from_customers___infrastructure_cost___real___Total">#REF!</definedName>
    <definedName name="Total_Discounted_TDS">#REF!</definedName>
    <definedName name="Total_equity___Appointee___nominal">#REF!</definedName>
    <definedName name="Total_equity___control___nominal.ADDN1">#REF!</definedName>
    <definedName name="Total_equity___control___nominal.ADDN2">#REF!</definedName>
    <definedName name="Total_equity___control___nominal.BR">#REF!</definedName>
    <definedName name="Total_equity___control___nominal.WN">#REF!</definedName>
    <definedName name="Total_equity___control___nominal.WR">#REF!</definedName>
    <definedName name="Total_equity___control___nominal.WWN">#REF!</definedName>
    <definedName name="Total_equity___Retail___nominal">#REF!</definedName>
    <definedName name="Total_equity___Wholesale___nominal">#REF!</definedName>
    <definedName name="Total_equity_Appointee_total_check">#REF!</definedName>
    <definedName name="Total_equity_Appointee_total_check_overall">#REF!</definedName>
    <definedName name="Total_expenditure_excl._capex___control___nominal.ADDN1">#REF!</definedName>
    <definedName name="Total_expenditure_excl._capex___control___nominal.ADDN2">#REF!</definedName>
    <definedName name="Total_expenditure_excl._capex___control___nominal.BR">#REF!</definedName>
    <definedName name="Total_expenditure_excl._capex___control___nominal.WN">#REF!</definedName>
    <definedName name="Total_expenditure_excl._capex___control___nominal.WR">#REF!</definedName>
    <definedName name="Total_expenditure_excl._capex___control___nominal.WWN">#REF!</definedName>
    <definedName name="Total_FFO_adjustment_for_post_financeability___nominal">#REF!</definedName>
    <definedName name="Total_FFO_pre_interest_adjustment_for_post_financeability___nominal">#REF!</definedName>
    <definedName name="Total_households_connected">#REF!</definedName>
    <definedName name="Total_Index_linked_debt_BEG___nominal.ADDN1">#REF!</definedName>
    <definedName name="Total_Index_linked_debt_BEG___nominal.ADDN2">#REF!</definedName>
    <definedName name="Total_Index_linked_debt_BEG___nominal.BR">#REF!</definedName>
    <definedName name="Total_Index_linked_debt_BEG___nominal.WN">#REF!</definedName>
    <definedName name="Total_Index_linked_debt_BEG___nominal.WR">#REF!</definedName>
    <definedName name="Total_Index_linked_debt_BEG___nominal.WWN">#REF!</definedName>
    <definedName name="Total_Index_linked_debt_indexation___nominal.ADDN1">#REF!</definedName>
    <definedName name="Total_Index_linked_debt_indexation___nominal.ADDN1.NEG">#REF!</definedName>
    <definedName name="Total_Index_linked_debt_indexation___nominal.ADDN2">#REF!</definedName>
    <definedName name="Total_Index_linked_debt_indexation___nominal.ADDN2.NEG">#REF!</definedName>
    <definedName name="Total_Index_linked_debt_indexation___nominal.BR">#REF!</definedName>
    <definedName name="Total_Index_linked_debt_indexation___nominal.BR.NEG">#REF!</definedName>
    <definedName name="Total_Index_linked_debt_indexation___nominal.WN">#REF!</definedName>
    <definedName name="Total_Index_linked_debt_indexation___nominal.WN.NEG">#REF!</definedName>
    <definedName name="Total_Index_linked_debt_indexation___nominal.WR">#REF!</definedName>
    <definedName name="Total_Index_linked_debt_indexation___nominal.WR.NEG">#REF!</definedName>
    <definedName name="Total_Index_linked_debt_indexation___nominal.WWN">#REF!</definedName>
    <definedName name="Total_Index_linked_debt_indexation___nominal.WWN.NEG">#REF!</definedName>
    <definedName name="Total_interest_adjustment_for_financial_metrics___Appointee___nominal">#REF!</definedName>
    <definedName name="Total_interest_adjustment_for_post_financeability___nominal.ADDN1">#REF!</definedName>
    <definedName name="Total_interest_adjustment_for_post_financeability___nominal.ADDN2">#REF!</definedName>
    <definedName name="Total_interest_adjustment_for_post_financeability___nominal.BR">#REF!</definedName>
    <definedName name="Total_interest_adjustment_for_post_financeability___nominal.WN">#REF!</definedName>
    <definedName name="Total_interest_adjustment_for_post_financeability___nominal.WR">#REF!</definedName>
    <definedName name="Total_interest_adjustment_for_post_financeability___nominal.WWN">#REF!</definedName>
    <definedName name="Total_liabilities___control___nominal.ADDN1">#REF!</definedName>
    <definedName name="Total_liabilities___control___nominal.ADDN2">#REF!</definedName>
    <definedName name="Total_liabilities___control___nominal.BR">#REF!</definedName>
    <definedName name="Total_liabilities___control___nominal.WN">#REF!</definedName>
    <definedName name="Total_liabilities___control___nominal.WR">#REF!</definedName>
    <definedName name="Total_liabilities___control___nominal.WWN">#REF!</definedName>
    <definedName name="Total_liabilities___Retail___nominal">#REF!</definedName>
    <definedName name="Total_liabilities___Wholesale___nominal">#REF!</definedName>
    <definedName name="Total_liabilities_and_equity___Business___nominal">#REF!</definedName>
    <definedName name="Total_liabilities_and_equity___Residential___nominal">#REF!</definedName>
    <definedName name="Total_loan_interest___control___nominal.ADDN1">#REF!</definedName>
    <definedName name="Total_loan_interest___control___nominal.ADDN2">#REF!</definedName>
    <definedName name="Total_loan_interest___control___nominal.BR">#REF!</definedName>
    <definedName name="Total_loan_interest___control___nominal.WN">#REF!</definedName>
    <definedName name="Total_loan_interest___control___nominal.WR">#REF!</definedName>
    <definedName name="Total_loan_interest___control___nominal.WWN">#REF!</definedName>
    <definedName name="Total_loan_interest___control___wholesale___nominal">#REF!</definedName>
    <definedName name="Total_measured_and_unmeasured_residential_revenue_inclusive_of_DPC_margin___post_financeability___real">#REF!</definedName>
    <definedName name="Total_measured_residential_retail_service_revenue___nominal">#REF!</definedName>
    <definedName name="Total_net_capital_expenditure___nominal.ADDN1">#REF!</definedName>
    <definedName name="Total_net_capital_expenditure___nominal.ADDN1.NEG">#REF!</definedName>
    <definedName name="Total_net_capital_expenditure___nominal.ADDN2">#REF!</definedName>
    <definedName name="Total_net_capital_expenditure___nominal.ADDN2.NEG">#REF!</definedName>
    <definedName name="Total_net_capital_expenditure___nominal.BR">#REF!</definedName>
    <definedName name="Total_net_capital_expenditure___nominal.BR.NEG">#REF!</definedName>
    <definedName name="Total_net_capital_expenditure___nominal.WN">#REF!</definedName>
    <definedName name="Total_net_capital_expenditure___nominal.WN.NEG">#REF!</definedName>
    <definedName name="Total_net_capital_expenditure___nominal.WR">#REF!</definedName>
    <definedName name="Total_net_capital_expenditure___nominal.WR.NEG">#REF!</definedName>
    <definedName name="Total_net_capital_expenditure___nominal.WWN">#REF!</definedName>
    <definedName name="Total_net_capital_expenditure___nominal.WWN.NEG">#REF!</definedName>
    <definedName name="Total_net_margin___nominal">#REF!</definedName>
    <definedName name="Total_net_operating_expenditure___nominal.ADDN1">#REF!</definedName>
    <definedName name="Total_net_operating_expenditure___nominal.ADDN1.NEG">#REF!</definedName>
    <definedName name="Total_net_operating_expenditure___nominal.ADDN2">#REF!</definedName>
    <definedName name="Total_net_operating_expenditure___nominal.ADDN2.NEG">#REF!</definedName>
    <definedName name="Total_net_operating_expenditure___nominal.BR">#REF!</definedName>
    <definedName name="Total_net_operating_expenditure___nominal.BR.NEG">#REF!</definedName>
    <definedName name="Total_net_operating_expenditure___nominal.WN">#REF!</definedName>
    <definedName name="Total_net_operating_expenditure___nominal.WN.NEG">#REF!</definedName>
    <definedName name="Total_net_operating_expenditure___nominal.WR">#REF!</definedName>
    <definedName name="Total_net_operating_expenditure___nominal.WR.NEG">#REF!</definedName>
    <definedName name="Total_net_operating_expenditure___nominal.WWN">#REF!</definedName>
    <definedName name="Total_net_operating_expenditure___nominal.WWN.NEG">#REF!</definedName>
    <definedName name="Total_net_operating_expenditure___wholesale___nominal">#REF!</definedName>
    <definedName name="Total_net_operating_expenditure_for_PAYG___nominal.ADDN1">#REF!</definedName>
    <definedName name="Total_net_operating_expenditure_for_PAYG___nominal.ADDN2">#REF!</definedName>
    <definedName name="Total_net_operating_expenditure_for_PAYG___nominal.BR">#REF!</definedName>
    <definedName name="Total_net_operating_expenditure_for_PAYG___nominal.WN">#REF!</definedName>
    <definedName name="Total_net_operating_expenditure_for_PAYG___nominal.WR">#REF!</definedName>
    <definedName name="Total_net_operating_expenditure_for_PAYG___nominal.WWN">#REF!</definedName>
    <definedName name="Total_non_current_assets___control___nominal.ADDN1">#REF!</definedName>
    <definedName name="Total_non_current_assets___control___nominal.ADDN2">#REF!</definedName>
    <definedName name="Total_non_current_assets___control___nominal.BR">#REF!</definedName>
    <definedName name="Total_non_current_assets___control___nominal.WN">#REF!</definedName>
    <definedName name="Total_non_current_assets___control___nominal.WR">#REF!</definedName>
    <definedName name="Total_non_current_assets___control___nominal.WWN">#REF!</definedName>
    <definedName name="Total_non_current_assets___Retail___nominal">#REF!</definedName>
    <definedName name="Total_non_current_assets___Wholesale___nominal">#REF!</definedName>
    <definedName name="Total_operating_income___nominal.ADDN1">#REF!</definedName>
    <definedName name="Total_operating_income___nominal.ADDN2">#REF!</definedName>
    <definedName name="Total_operating_income___nominal.BR">#REF!</definedName>
    <definedName name="Total_operating_income___nominal.WN">#REF!</definedName>
    <definedName name="Total_operating_income___nominal.WR">#REF!</definedName>
    <definedName name="Total_operating_income___nominal.WWN">#REF!</definedName>
    <definedName name="Total_ordinary_shares_issued___nominal">#REF!</definedName>
    <definedName name="Total_other_income__incl._3rd_party_income____wholesale___nominal">#REF!</definedName>
    <definedName name="Total_other_income__incl._3rd_party_income___control.ADDN1">#REF!</definedName>
    <definedName name="Total_other_income__incl._3rd_party_income___control.ADDN2">#REF!</definedName>
    <definedName name="Total_other_income__incl._3rd_party_income___control.BR">#REF!</definedName>
    <definedName name="Total_other_income__incl._3rd_party_income___control.WN">#REF!</definedName>
    <definedName name="Total_other_income__incl._3rd_party_income___control.WR">#REF!</definedName>
    <definedName name="Total_other_income__incl._3rd_party_income___control.WWN">#REF!</definedName>
    <definedName name="Total_post_financeability_impact_on_tax___wholesale___nominal">#REF!</definedName>
    <definedName name="Total_post_financeability_revenue_adjustments___Business____real">#REF!</definedName>
    <definedName name="Total_receivables_by_tariff_bands___nominal">#REF!</definedName>
    <definedName name="Total_regulatory_equity___regulated_earnings_for_the_regulated_company___Appointee">#REF!</definedName>
    <definedName name="Total_residential_retail_costs___households___bill_module">#REF!</definedName>
    <definedName name="Total_residential_retail_costs___single_service___bill_module">#REF!</definedName>
    <definedName name="Total_residential_retail_costs___Water_and_Wastewater___bill_module">#REF!</definedName>
    <definedName name="Total_residential_retail_costs_per_dual_service_household___bill_module">#REF!</definedName>
    <definedName name="Total_residential_retail_costs_per_household___bill_module">#REF!</definedName>
    <definedName name="Total_residential_retail_costs_per_single_service_household___bill_module">#REF!</definedName>
    <definedName name="Total_residential_retail_joint_service_revenue_inc_DPC_margin___real">#REF!</definedName>
    <definedName name="Total_residential_retail_service_revenue_for_debtor_days___nominal">#REF!</definedName>
    <definedName name="Total_residential_retail_single_service_revenue_inc_DPC_margin___real">#REF!</definedName>
    <definedName name="Total_Residentials_connected___control.ADDN1">#REF!</definedName>
    <definedName name="Total_Residentials_connected___control.ADDN2">#REF!</definedName>
    <definedName name="Total_Residentials_connected___control.BR">#REF!</definedName>
    <definedName name="Total_Residentials_connected___control.WN">#REF!</definedName>
    <definedName name="Total_Residentials_connected___control.WR">#REF!</definedName>
    <definedName name="Total_Residentials_connected___control.WWN">#REF!</definedName>
    <definedName name="Total_Residentials_connected___control__ADDN1_">#REF!</definedName>
    <definedName name="Total_Residentials_connected___control__ADDN2_">#REF!</definedName>
    <definedName name="Total_Residentials_connected___control__WN_">#REF!</definedName>
    <definedName name="Total_Residentials_connected___control__WR_">#REF!</definedName>
    <definedName name="Total_retail_cost_for_Residential_customers__inclusive_of_wholesale_costs____nominal">#REF!</definedName>
    <definedName name="Total_retail_depreciation___nominal">#REF!</definedName>
    <definedName name="Total_retail_depreciation___nominal.NEG">#REF!</definedName>
    <definedName name="Total_retail_depreciation___Nominal_POS">#REF!</definedName>
    <definedName name="Total_retail_Fixed_assets_balance___nominal">#REF!</definedName>
    <definedName name="Total_Retail_income___real">#REF!</definedName>
    <definedName name="Total_retail_operating_expenditure___nominal">#REF!</definedName>
    <definedName name="Total_retail_operating_expenditure___nominal.NEG">#REF!</definedName>
    <definedName name="Total_Retail_residential_income">#REF!</definedName>
    <definedName name="Total_Retail_retained_cash_balance___Nominal">#REF!</definedName>
    <definedName name="Total_revenue_accrued___Business___nominal">#REF!</definedName>
    <definedName name="Total_revenue_accrued_nominal___residential___nominal">#REF!</definedName>
    <definedName name="Total_revenue_per_customer___ADDN1___real">#REF!</definedName>
    <definedName name="Total_revenue_per_customer___ADDN2___real">#REF!</definedName>
    <definedName name="Total_tariff_band___forecast_allocated_wholesale_charge___nominal">#REF!</definedName>
    <definedName name="Total_tax_charge___wholesale___nominal">#REF!</definedName>
    <definedName name="Total_tax_charge___wholesale___nominal.NEG">#REF!</definedName>
    <definedName name="Total_temporary_difference_arising_in_year___nominal.ADDN1">#REF!</definedName>
    <definedName name="Total_temporary_difference_arising_in_year___nominal.ADDN2">#REF!</definedName>
    <definedName name="Total_temporary_difference_arising_in_year___nominal.BR">#REF!</definedName>
    <definedName name="Total_temporary_difference_arising_in_year___nominal.WN">#REF!</definedName>
    <definedName name="Total_temporary_difference_arising_in_year___nominal.WR">#REF!</definedName>
    <definedName name="Total_temporary_difference_arising_in_year___nominal.WWN">#REF!</definedName>
    <definedName name="Total_temporary_difference_arising_in_year___post_financeability___nominal.ADDN1">#REF!</definedName>
    <definedName name="Total_temporary_difference_arising_in_year___post_financeability___nominal.ADDN2">#REF!</definedName>
    <definedName name="Total_temporary_difference_arising_in_year___post_financeability___nominal.BR">#REF!</definedName>
    <definedName name="Total_temporary_difference_arising_in_year___post_financeability___nominal.WN">#REF!</definedName>
    <definedName name="Total_temporary_difference_arising_in_year___post_financeability___nominal.WR">#REF!</definedName>
    <definedName name="Total_temporary_difference_arising_in_year___post_financeability___nominal.WWN">#REF!</definedName>
    <definedName name="Total_third_party___principal_service_revenues___control___real.ADDN1">#REF!</definedName>
    <definedName name="Total_third_party___principal_service_revenues___control___real.ADDN2">#REF!</definedName>
    <definedName name="Total_third_party___principal_service_revenues___control___real.BR">#REF!</definedName>
    <definedName name="Total_third_party___principal_service_revenues___control___real.WN">#REF!</definedName>
    <definedName name="Total_third_party___principal_service_revenues___control___real.WR">#REF!</definedName>
    <definedName name="Total_third_party___principal_service_revenues___control___real.WWN">#REF!</definedName>
    <definedName name="Total_unmeasured_residential_retail_service_revenue___nominal">#REF!</definedName>
    <definedName name="Total_value_of_retail_Business_Margin___nominal">#REF!</definedName>
    <definedName name="Total_value_of_scrip_shares_issued___nominal">#REF!</definedName>
    <definedName name="Total_wholesale_charge_Business___nominal">#REF!</definedName>
    <definedName name="Total_Wholesale_control___Allowed_Revenues___simple_average___real">#REF!</definedName>
    <definedName name="Total_wholesale_revenue_impact_of_post_financeability___nominal.ADDN1">#REF!</definedName>
    <definedName name="Total_wholesale_revenue_impact_of_post_financeability___nominal.ADDN2">#REF!</definedName>
    <definedName name="Total_wholesale_revenue_impact_of_post_financeability___nominal.BR">#REF!</definedName>
    <definedName name="Total_wholesale_revenue_impact_of_post_financeability___nominal.WN">#REF!</definedName>
    <definedName name="Total_wholesale_revenue_impact_of_post_financeability___nominal.WR">#REF!</definedName>
    <definedName name="Total_wholesale_revenue_impact_of_post_financeability___nominal.WWN">#REF!</definedName>
    <definedName name="Total_wholesale_revenue_impact_of_post_financeability___real.ADDN1">#REF!</definedName>
    <definedName name="Total_wholesale_revenue_impact_of_post_financeability___real.ADDN2">#REF!</definedName>
    <definedName name="Total_wholesale_revenue_impact_of_post_financeability___real.BR">#REF!</definedName>
    <definedName name="Total_wholesale_revenue_impact_of_post_financeability___real.WN">#REF!</definedName>
    <definedName name="Total_wholesale_revenue_impact_of_post_financeability___real.WR">#REF!</definedName>
    <definedName name="Total_wholesale_revenue_impact_of_post_financeability___real.WWN">#REF!</definedName>
    <definedName name="Total_Wholesale_revenue_impact_of_post_financeability_margin___Business___real">#REF!</definedName>
    <definedName name="Totals">#REF!</definedName>
    <definedName name="Totex____control___real.ADDN1">#REF!</definedName>
    <definedName name="Totex____control___real.ADDN2">#REF!</definedName>
    <definedName name="Totex____control___real.BR">#REF!</definedName>
    <definedName name="Totex____control___real.WN">#REF!</definedName>
    <definedName name="Totex____control___real.WR">#REF!</definedName>
    <definedName name="Totex____control___real.WWN">#REF!</definedName>
    <definedName name="Trade_and_other_creditors_balance___Business___nominal">#REF!</definedName>
    <definedName name="Trade_and_other_creditors_balance___Business___nominal.BEG">#REF!</definedName>
    <definedName name="Trade_and_other_creditors_balance___Residential___nominal">#REF!</definedName>
    <definedName name="Trade_and_other_creditors_balance___Residential___nominal.BEG">#REF!</definedName>
    <definedName name="Trade_and_other_creditors_initial_balance___business___nominal">#REF!</definedName>
    <definedName name="Trade_and_other_creditors_initial_balance___Residential___nominal">#REF!</definedName>
    <definedName name="Trade_and_other_payables___Wholesale_creditors___residential_retail___POS">#REF!</definedName>
    <definedName name="Trade_creditors_and_other_payables_balance___Appointee___nominal">#REF!</definedName>
    <definedName name="Trade_creditors_and_other_payables_balance___control___nominal.ADDN1">#REF!</definedName>
    <definedName name="Trade_creditors_and_other_payables_balance___control___nominal.ADDN2">#REF!</definedName>
    <definedName name="Trade_creditors_and_other_payables_balance___control___nominal.BR">#REF!</definedName>
    <definedName name="Trade_creditors_and_other_payables_balance___control___nominal.WN">#REF!</definedName>
    <definedName name="Trade_creditors_and_other_payables_balance___control___nominal.WR">#REF!</definedName>
    <definedName name="Trade_creditors_and_other_payables_balance___control___nominal.WWN">#REF!</definedName>
    <definedName name="Trade_creditors_and_other_payables_balance___Wholesale___nominal">#REF!</definedName>
    <definedName name="Trade_creditors_balance___control___nominal.ADDN1">#REF!</definedName>
    <definedName name="Trade_creditors_balance___control___nominal.ADDN1.BEG">#REF!</definedName>
    <definedName name="Trade_creditors_balance___control___nominal.ADDN2">#REF!</definedName>
    <definedName name="Trade_creditors_balance___control___nominal.ADDN2.BEG">#REF!</definedName>
    <definedName name="Trade_creditors_balance___control___nominal.BR">#REF!</definedName>
    <definedName name="Trade_creditors_balance___control___nominal.BR.BEG">#REF!</definedName>
    <definedName name="Trade_creditors_balance___control___nominal.WN">#REF!</definedName>
    <definedName name="Trade_creditors_balance___control___nominal.WN.BEG">#REF!</definedName>
    <definedName name="Trade_creditors_balance___control___nominal.WR">#REF!</definedName>
    <definedName name="Trade_creditors_balance___control___nominal.WR.BEG">#REF!</definedName>
    <definedName name="Trade_creditors_balance___control___nominal.WWN">#REF!</definedName>
    <definedName name="Trade_creditors_balance___control___nominal.WWN.BEG">#REF!</definedName>
    <definedName name="Trade_creditors_target_balance___control___nominal.ADDN1">#REF!</definedName>
    <definedName name="Trade_creditors_target_balance___control___nominal.ADDN2">#REF!</definedName>
    <definedName name="Trade_creditors_target_balance___control___nominal.BR">#REF!</definedName>
    <definedName name="Trade_creditors_target_balance___control___nominal.WN">#REF!</definedName>
    <definedName name="Trade_creditors_target_balance___control___nominal.WR">#REF!</definedName>
    <definedName name="Trade_creditors_target_balance___control___nominal.WWN">#REF!</definedName>
    <definedName name="Trade_debtor_and_other_receivables_balance___Appointee___nominal">#REF!</definedName>
    <definedName name="Trade_debtors___Residential_b_f___nominal">#REF!</definedName>
    <definedName name="Trade_debtors_and_other_receivables_balance___control___nominal.ADDN1">#REF!</definedName>
    <definedName name="Trade_debtors_and_other_receivables_balance___control___nominal.ADDN2">#REF!</definedName>
    <definedName name="Trade_debtors_and_other_receivables_balance___control___nominal.BR">#REF!</definedName>
    <definedName name="Trade_debtors_and_other_receivables_balance___control___nominal.WN">#REF!</definedName>
    <definedName name="Trade_debtors_and_other_receivables_balance___control___nominal.WR">#REF!</definedName>
    <definedName name="Trade_debtors_and_other_receivables_balance___control___nominal.WWN">#REF!</definedName>
    <definedName name="Trade_debtors_and_other_receivables_balance___Wholesale___nominal">#REF!</definedName>
    <definedName name="Trade_debtors_balance___control___nominal.ADDN1">#REF!</definedName>
    <definedName name="Trade_debtors_balance___control___nominal.ADDN1.BEG">#REF!</definedName>
    <definedName name="Trade_debtors_balance___control___nominal.ADDN2">#REF!</definedName>
    <definedName name="Trade_debtors_balance___control___nominal.ADDN2.BEG">#REF!</definedName>
    <definedName name="Trade_debtors_balance___control___nominal.BR">#REF!</definedName>
    <definedName name="Trade_debtors_balance___control___nominal.BR.BEG">#REF!</definedName>
    <definedName name="Trade_debtors_balance___control___nominal.WN">#REF!</definedName>
    <definedName name="Trade_debtors_balance___control___nominal.WN.BEG">#REF!</definedName>
    <definedName name="Trade_debtors_balance___control___nominal.WR">#REF!</definedName>
    <definedName name="Trade_debtors_balance___control___nominal.WR.BEG">#REF!</definedName>
    <definedName name="Trade_debtors_balance___control___nominal.WWN">#REF!</definedName>
    <definedName name="Trade_debtors_balance___control___nominal.WWN.BEG">#REF!</definedName>
    <definedName name="Trade_debtors_target_balance___control___nominal.ADDN1">#REF!</definedName>
    <definedName name="Trade_debtors_target_balance___control___nominal.ADDN2">#REF!</definedName>
    <definedName name="Trade_debtors_target_balance___control___nominal.BR">#REF!</definedName>
    <definedName name="Trade_debtors_target_balance___control___nominal.WN">#REF!</definedName>
    <definedName name="Trade_debtors_target_balance___control___nominal.WR">#REF!</definedName>
    <definedName name="Trade_debtors_target_balance___control___nominal.WWN">#REF!</definedName>
    <definedName name="Trk_Tol">#REF!</definedName>
    <definedName name="Units">#REF!</definedName>
    <definedName name="Units_in_a_million">#REF!</definedName>
    <definedName name="Unmeasured_apportioned_revenue___business___nominal.ADDN1">#REF!</definedName>
    <definedName name="Unmeasured_apportioned_revenue___business___nominal.ADDN2">#REF!</definedName>
    <definedName name="Unmeasured_apportioned_revenue___business___nominal.BR">#REF!</definedName>
    <definedName name="Unmeasured_apportioned_revenue___business___nominal.WN">#REF!</definedName>
    <definedName name="Unmeasured_apportioned_revenue___business___nominal.WR">#REF!</definedName>
    <definedName name="Unmeasured_apportioned_revenue___business___nominal.WWN">#REF!</definedName>
    <definedName name="Unmeasured_apportioned_revenue___business___nominal_total">#REF!</definedName>
    <definedName name="Unmeasured_apportioned_revenue___residential___nominal.ADDN1">#REF!</definedName>
    <definedName name="Unmeasured_apportioned_revenue___residential___nominal.ADDN2">#REF!</definedName>
    <definedName name="Unmeasured_apportioned_revenue___residential___nominal.BR">#REF!</definedName>
    <definedName name="Unmeasured_apportioned_revenue___residential___nominal.WN">#REF!</definedName>
    <definedName name="Unmeasured_apportioned_revenue___residential___nominal.WR">#REF!</definedName>
    <definedName name="Unmeasured_apportioned_revenue___residential___nominal.WWN">#REF!</definedName>
    <definedName name="Unmeasured_apportioned_revenue___residential___nominal_total">#REF!</definedName>
    <definedName name="Unmeasured_dual_service_customer_service_revenue_inc_DPC_margin___post_financeability___real">#REF!</definedName>
    <definedName name="Unmeasured_dual_service_customer_service_revenue_inc_DPC_margin___real">#REF!</definedName>
    <definedName name="Unmeasured_residential_retail_service_revenue___real">#REF!</definedName>
    <definedName name="Unmeasured_residential_retail_service_revenue_for_debtor_days___nominal">#REF!</definedName>
    <definedName name="Unmeasured_residential_retail_service_revenue_inc_DPC_margin___nominal">#REF!</definedName>
    <definedName name="Unmeasured_residential_retail_service_revenue_inc_DPC_margin___real">#REF!</definedName>
    <definedName name="Unmeasured_residential_retail_service_revenue_weighting">#REF!</definedName>
    <definedName name="Unmeasured_sewerage_customer_service_revenue_inc_DPC_margin___post_financeability___real">#REF!</definedName>
    <definedName name="Unmeasured_sewerage_customer_service_revenue_inc_DPC_margin___real">#REF!</definedName>
    <definedName name="Unmeasured_water_customer_service_revenue_inc_DPC_margin___post_financeability___real">#REF!</definedName>
    <definedName name="Unmeasured_water_customer_service_revenue_inc_DPC_margin___real">#REF!</definedName>
    <definedName name="Useful_life_of_wholesale_fixed_assets_roundup___control.ADDN1">#REF!</definedName>
    <definedName name="Useful_life_of_wholesale_fixed_assets_roundup___control.ADDN2">#REF!</definedName>
    <definedName name="Useful_life_of_wholesale_fixed_assets_roundup___control.BR">#REF!</definedName>
    <definedName name="Useful_life_of_wholesale_fixed_assets_roundup___control.WN">#REF!</definedName>
    <definedName name="Useful_life_of_wholesale_fixed_assets_roundup___control.WR">#REF!</definedName>
    <definedName name="Useful_life_of_wholesale_fixed_assets_roundup___control.WWN">#REF!</definedName>
    <definedName name="Value_of_scrip_shares_issued___control___nominal.ADDN1">#REF!</definedName>
    <definedName name="Value_of_scrip_shares_issued___control___nominal.ADDN2">#REF!</definedName>
    <definedName name="Value_of_scrip_shares_issued___control___nominal.BR">#REF!</definedName>
    <definedName name="Value_of_scrip_shares_issued___control___nominal.WN">#REF!</definedName>
    <definedName name="Value_of_scrip_shares_issued___control___nominal.WR">#REF!</definedName>
    <definedName name="Value_of_scrip_shares_issued___control___nominal.WWN">#REF!</definedName>
    <definedName name="WACC_nominal.ADDN1">#REF!</definedName>
    <definedName name="WACC_nominal.ADDN2">#REF!</definedName>
    <definedName name="WACC_nominal.BR">#REF!</definedName>
    <definedName name="WACC_nominal.WN">#REF!</definedName>
    <definedName name="WACC_nominal.WR">#REF!</definedName>
    <definedName name="WACC_nominal.WWN">#REF!</definedName>
    <definedName name="WACC_real.ADDN1">#REF!</definedName>
    <definedName name="WACC_real.ADDN2">#REF!</definedName>
    <definedName name="WACC_real.BR">#REF!</definedName>
    <definedName name="WACC_real.WN">#REF!</definedName>
    <definedName name="WACC_real.WR">#REF!</definedName>
    <definedName name="WACC_real.WWN">#REF!</definedName>
    <definedName name="WaSC_average_bill___5yr_average___nominal">#REF!</definedName>
    <definedName name="WaSC_average_bill___5yr_average___real">#REF!</definedName>
    <definedName name="WaSC_average_bill___nominal">#REF!</definedName>
    <definedName name="WaSC_average_bill___real">#REF!</definedName>
    <definedName name="WaSC_average_bill_growth___nominal">#REF!</definedName>
    <definedName name="WaSC_average_bill_growth___real">#REF!</definedName>
    <definedName name="Wastewater___Allowed_Revenues___real">#REF!</definedName>
    <definedName name="Wastewater_network___Allowed_Revenues___real">#REF!</definedName>
    <definedName name="Wastewater_network___K___periodic">#REF!</definedName>
    <definedName name="Wastewater_network_allowed_revenue_build_up___check">#REF!</definedName>
    <definedName name="Wastewater_network_allowed_revenue_build_up___check_overall">#REF!</definedName>
    <definedName name="Water___Allowed_Revenues___real">#REF!</definedName>
    <definedName name="Water_network___Allowed_Revenues___real">#REF!</definedName>
    <definedName name="Water_network___K___periodic">#REF!</definedName>
    <definedName name="Water_network_allowed_revenue_build_up___check">#REF!</definedName>
    <definedName name="Water_network_allowed_revenue_build_up___check_overall">#REF!</definedName>
    <definedName name="Water_resources___Allowed_Revenues___real">#REF!</definedName>
    <definedName name="Water_resources___K___periodic">#REF!</definedName>
    <definedName name="Water_resources_allowed_revenue_build_up___check">#REF!</definedName>
    <definedName name="Water_resources_allowed_revenue_build_up___check_overall">#REF!</definedName>
    <definedName name="Weighted_average_Base_RoRE_Appointee___nominal">#REF!</definedName>
    <definedName name="Weighted_PAYG_rate.ADDN1">#REF!</definedName>
    <definedName name="Weighted_PAYG_rate.ADDN2">#REF!</definedName>
    <definedName name="Weighted_PAYG_rate.BR">#REF!</definedName>
    <definedName name="Weighted_PAYG_rate.WN">#REF!</definedName>
    <definedName name="Weighted_PAYG_rate.WR">#REF!</definedName>
    <definedName name="Weighted_PAYG_rate.WWN">#REF!</definedName>
    <definedName name="Weighted_PAYG_rate___Wholesale">#REF!</definedName>
    <definedName name="Weighted_RCV_run_off_rate___nominal.ADDN1">#REF!</definedName>
    <definedName name="Weighted_RCV_run_off_rate___nominal.ADDN2">#REF!</definedName>
    <definedName name="Weighted_RCV_run_off_rate___nominal.BR">#REF!</definedName>
    <definedName name="Weighted_RCV_run_off_rate___nominal.WN">#REF!</definedName>
    <definedName name="Weighted_RCV_run_off_rate___nominal.WR">#REF!</definedName>
    <definedName name="Weighted_RCV_run_off_rate___nominal.WWN">#REF!</definedName>
    <definedName name="Weighted_RCV_run_off_rate___Wholesale___nominal">#REF!</definedName>
    <definedName name="Weighted_Total_retail_Business_margin">#REF!</definedName>
    <definedName name="Wholesale_additional_control_1_allowed_revenue__excluding_capital_connection_charges___other_income_and_operating_income__per_residential_customer___real">#REF!</definedName>
    <definedName name="Wholesale_additional_control_2_allowed_revenue__excluding_capital_connection_charges___other_income_and_operating_income__per_residential_customer___real">#REF!</definedName>
    <definedName name="Wholesale_allowed_revenue_per_customer___Growth___control.ADDN1">#REF!</definedName>
    <definedName name="Wholesale_allowed_revenue_per_customer___Growth___control.ADDN2">#REF!</definedName>
    <definedName name="Wholesale_allowed_revenue_per_customer___Growth___control.BR">#REF!</definedName>
    <definedName name="Wholesale_allowed_revenue_per_customer___Growth___control.WN">#REF!</definedName>
    <definedName name="Wholesale_allowed_revenue_per_customer___Growth___control.WR">#REF!</definedName>
    <definedName name="Wholesale_allowed_revenue_per_customer___Growth___control.WWN">#REF!</definedName>
    <definedName name="Wholesale_allowed_revenue_per_customer___real___Growth___ADDN1___real">#REF!</definedName>
    <definedName name="Wholesale_allowed_revenue_per_customer___real___Growth___ADDN2___real">#REF!</definedName>
    <definedName name="Wholesale_allowed_revenue_per_customer___real___Growth___BR___real">#REF!</definedName>
    <definedName name="Wholesale_allowed_revenue_per_customer___real___Growth___WN">#REF!</definedName>
    <definedName name="Wholesale_allowed_revenue_per_customer___real___Growth___WR">#REF!</definedName>
    <definedName name="Wholesale_allowed_revenue_per_customer___real___Growth___WWN___real">#REF!</definedName>
    <definedName name="Wholesale_and_retail_line_item_split___Capex_creditor___business_retail___nominal___POS">#REF!</definedName>
    <definedName name="Wholesale_and_retail_line_item_split___capex_creditors___residential_retail___nominal_POS">#REF!</definedName>
    <definedName name="Wholesale_bio_resources_allowed_revenue__excluding_capital_connection_charges___other_income_and_operating_income__per_residential_customer___real">#REF!</definedName>
    <definedName name="Wholesale_charge___Residential___nominal">#REF!</definedName>
    <definedName name="Wholesale_control___residential_apportionment_CALC.ADDN1">#REF!</definedName>
    <definedName name="Wholesale_control___residential_apportionment_CALC.ADDN2">#REF!</definedName>
    <definedName name="Wholesale_control___residential_apportionment_CALC.BR">#REF!</definedName>
    <definedName name="Wholesale_control___residential_apportionment_CALC.WN">#REF!</definedName>
    <definedName name="Wholesale_control___residential_apportionment_CALC.WR">#REF!</definedName>
    <definedName name="Wholesale_control___residential_apportionment_CALC.WWN">#REF!</definedName>
    <definedName name="Wholesale_control__growth_calculated_over_5_years_period____K.ADDN1">#REF!</definedName>
    <definedName name="Wholesale_control__growth_calculated_over_5_years_period____K.ADDN2">#REF!</definedName>
    <definedName name="Wholesale_control__growth_calculated_over_5_years_period____K.BR">#REF!</definedName>
    <definedName name="Wholesale_control__growth_calculated_over_5_years_period____K.WN">#REF!</definedName>
    <definedName name="Wholesale_control__growth_calculated_over_5_years_period____K.WR">#REF!</definedName>
    <definedName name="Wholesale_control__growth_calculated_over_5_years_period____K.WWN">#REF!</definedName>
    <definedName name="Wholesale_control__growth_calculated_over_5_years_period____K___simple_average.ADDN1">#REF!</definedName>
    <definedName name="Wholesale_control__growth_calculated_over_5_years_period____K___simple_average.ADDN2">#REF!</definedName>
    <definedName name="Wholesale_control__growth_calculated_over_5_years_period____K___simple_average.BR">#REF!</definedName>
    <definedName name="Wholesale_control__growth_calculated_over_5_years_period____K___simple_average.WN">#REF!</definedName>
    <definedName name="Wholesale_control__growth_calculated_over_5_years_period____K___simple_average.WR">#REF!</definedName>
    <definedName name="Wholesale_control__growth_calculated_over_5_years_period____K___simple_average.WWN">#REF!</definedName>
    <definedName name="Wholesale_control_allowed_revenue__exc_capital_connection_charges__other_income_and_operating_income__per_residential_customer____real.ADDN1">#REF!</definedName>
    <definedName name="Wholesale_control_allowed_revenue__exc_capital_connection_charges__other_income_and_operating_income__per_residential_customer____real.ADDN2">#REF!</definedName>
    <definedName name="Wholesale_control_allowed_revenue__exc_capital_connection_charges__other_income_and_operating_income__per_residential_customer____real.BR">#REF!</definedName>
    <definedName name="Wholesale_control_allowed_revenue__exc_capital_connection_charges__other_income_and_operating_income__per_residential_customer____real.WN">#REF!</definedName>
    <definedName name="Wholesale_control_allowed_revenue__exc_capital_connection_charges__other_income_and_operating_income__per_residential_customer____real.WR">#REF!</definedName>
    <definedName name="Wholesale_control_allowed_revenue__exc_capital_connection_charges__other_income_and_operating_income__per_residential_customer____real.WWN">#REF!</definedName>
    <definedName name="Wholesale_control_allowed_revenue__exc_capital_connection_charges__other_income_and_operating_income__per_residential_customer____real___BR">#REF!</definedName>
    <definedName name="Wholesale_control_allowed_revenue__exc_capital_connection_charges__other_income_and_operating_income__per_residential_customer____real___WWN">#REF!</definedName>
    <definedName name="Wholesale_control_balance_sheet_balances.ADDN1">#REF!</definedName>
    <definedName name="Wholesale_control_balance_sheet_balances.ADDN2">#REF!</definedName>
    <definedName name="Wholesale_control_balance_sheet_balances.BR">#REF!</definedName>
    <definedName name="Wholesale_control_balance_sheet_balances.WN">#REF!</definedName>
    <definedName name="Wholesale_control_balance_sheet_balances.WR">#REF!</definedName>
    <definedName name="Wholesale_control_balance_sheet_balances.WWN">#REF!</definedName>
    <definedName name="Wholesale_control_balance_sheet_balances_overall.ADDN1">#REF!</definedName>
    <definedName name="Wholesale_control_balance_sheet_balances_overall.ADDN2">#REF!</definedName>
    <definedName name="Wholesale_control_balance_sheet_balances_overall.BR">#REF!</definedName>
    <definedName name="Wholesale_control_balance_sheet_balances_overall.WN">#REF!</definedName>
    <definedName name="Wholesale_control_balance_sheet_balances_overall.WR">#REF!</definedName>
    <definedName name="Wholesale_control_balance_sheet_balances_overall.WWN">#REF!</definedName>
    <definedName name="Wholesale_control_balance_sheets_balance">#REF!</definedName>
    <definedName name="Wholesale_control_balance_sheets_balance_overall">#REF!</definedName>
    <definedName name="Wholesale_creditor_balance___Business___nominal">#REF!</definedName>
    <definedName name="Wholesale_creditor_balance___Business___nominal.BEG">#REF!</definedName>
    <definedName name="Wholesale_creditor_balance___Residential___nominal">#REF!</definedName>
    <definedName name="Wholesale_creditor_balance___Residential___nominal.BEG">#REF!</definedName>
    <definedName name="Wholesale_DB_pension_cash_excess_over_charge___nominal.ADDN1">#REF!</definedName>
    <definedName name="Wholesale_DB_pension_cash_excess_over_charge___nominal.ADDN2">#REF!</definedName>
    <definedName name="Wholesale_DB_pension_cash_excess_over_charge___nominal.BR">#REF!</definedName>
    <definedName name="Wholesale_DB_pension_cash_excess_over_charge___nominal.WN">#REF!</definedName>
    <definedName name="Wholesale_DB_pension_cash_excess_over_charge___nominal.WR">#REF!</definedName>
    <definedName name="Wholesale_DB_pension_cash_excess_over_charge___nominal.WWN">#REF!</definedName>
    <definedName name="Wholesale_fixed_assets___half___control___nominal.ADDN1">#REF!</definedName>
    <definedName name="Wholesale_fixed_assets___half___control___nominal.ADDN2">#REF!</definedName>
    <definedName name="Wholesale_fixed_assets___half___control___nominal.BR">#REF!</definedName>
    <definedName name="Wholesale_fixed_assets___half___control___nominal.WN">#REF!</definedName>
    <definedName name="Wholesale_fixed_assets___half___control___nominal.WR">#REF!</definedName>
    <definedName name="Wholesale_fixed_assets___half___control___nominal.WWN">#REF!</definedName>
    <definedName name="Wholesale_fixed_assets_acc._dep._initial_balance___control___nominal.ADDN1">#REF!</definedName>
    <definedName name="Wholesale_fixed_assets_acc._dep._initial_balance___control___nominal.ADDN2">#REF!</definedName>
    <definedName name="Wholesale_fixed_assets_acc._dep._initial_balance___control___nominal.BR">#REF!</definedName>
    <definedName name="Wholesale_fixed_assets_acc._dep._initial_balance___control___nominal.WN">#REF!</definedName>
    <definedName name="Wholesale_fixed_assets_acc._dep._initial_balance___control___nominal.WR">#REF!</definedName>
    <definedName name="Wholesale_fixed_assets_acc._dep._initial_balance___control___nominal.WWN">#REF!</definedName>
    <definedName name="Wholesale_fixed_assets_balance___control___nominal.ADDN1">#REF!</definedName>
    <definedName name="Wholesale_fixed_assets_balance___control___nominal.ADDN1.BEG">#REF!</definedName>
    <definedName name="Wholesale_fixed_assets_balance___control___nominal.ADDN2">#REF!</definedName>
    <definedName name="Wholesale_fixed_assets_balance___control___nominal.ADDN2.BEG">#REF!</definedName>
    <definedName name="Wholesale_fixed_assets_balance___control___nominal.BR">#REF!</definedName>
    <definedName name="Wholesale_fixed_assets_balance___control___nominal.BR.BEG">#REF!</definedName>
    <definedName name="Wholesale_fixed_assets_balance___control___nominal.WN">#REF!</definedName>
    <definedName name="Wholesale_fixed_assets_balance___control___nominal.WN.BEG">#REF!</definedName>
    <definedName name="Wholesale_fixed_assets_balance___control___nominal.WR">#REF!</definedName>
    <definedName name="Wholesale_fixed_assets_balance___control___nominal.WR.BEG">#REF!</definedName>
    <definedName name="Wholesale_fixed_assets_balance___control___nominal.WWN">#REF!</definedName>
    <definedName name="Wholesale_fixed_assets_balance___control___nominal.WWN.BEG">#REF!</definedName>
    <definedName name="Wholesale_fixed_assets_depreciation___nominal.ADDN1">#REF!</definedName>
    <definedName name="Wholesale_fixed_assets_depreciation___nominal.ADDN1.NEG">#REF!</definedName>
    <definedName name="Wholesale_fixed_assets_depreciation___nominal.ADDN2">#REF!</definedName>
    <definedName name="Wholesale_fixed_assets_depreciation___nominal.ADDN2.NEG">#REF!</definedName>
    <definedName name="Wholesale_fixed_assets_depreciation___nominal.BR">#REF!</definedName>
    <definedName name="Wholesale_fixed_assets_depreciation___nominal.BR.NEG">#REF!</definedName>
    <definedName name="Wholesale_fixed_assets_depreciation___nominal.WN">#REF!</definedName>
    <definedName name="Wholesale_fixed_assets_depreciation___nominal.WN.NEG">#REF!</definedName>
    <definedName name="Wholesale_fixed_assets_depreciation___nominal.WR">#REF!</definedName>
    <definedName name="Wholesale_fixed_assets_depreciation___nominal.WR.NEG">#REF!</definedName>
    <definedName name="Wholesale_fixed_assets_depreciation___nominal.WWN">#REF!</definedName>
    <definedName name="Wholesale_fixed_assets_depreciation___nominal.WWN.NEG">#REF!</definedName>
    <definedName name="Wholesale_fixed_assets_depreciation___wholesale___nominal">#REF!</definedName>
    <definedName name="Wholesale_fixed_assets_depreciation___wholesale___nominal.NEG">#REF!</definedName>
    <definedName name="Wholesale_fixed_assets_depreciation_rate___control.ADDN1">#REF!</definedName>
    <definedName name="Wholesale_fixed_assets_depreciation_rate___control.ADDN2">#REF!</definedName>
    <definedName name="Wholesale_fixed_assets_depreciation_rate___control.BR">#REF!</definedName>
    <definedName name="Wholesale_fixed_assets_depreciation_rate___control.WN">#REF!</definedName>
    <definedName name="Wholesale_fixed_assets_depreciation_rate___control.WR">#REF!</definedName>
    <definedName name="Wholesale_fixed_assets_depreciation_rate___control.WWN">#REF!</definedName>
    <definedName name="Wholesale_fixed_assets_initial_balance___control___nominal.ADDN1">#REF!</definedName>
    <definedName name="Wholesale_fixed_assets_initial_balance___control___nominal.ADDN2">#REF!</definedName>
    <definedName name="Wholesale_fixed_assets_initial_balance___control___nominal.BR">#REF!</definedName>
    <definedName name="Wholesale_fixed_assets_initial_balance___control___nominal.WN">#REF!</definedName>
    <definedName name="Wholesale_fixed_assets_initial_balance___control___nominal.WR">#REF!</definedName>
    <definedName name="Wholesale_fixed_assets_initial_balance___control___nominal.WWN">#REF!</definedName>
    <definedName name="Wholesale_measured_charge___Retail_residential___nominal">#REF!</definedName>
    <definedName name="Wholesale_measured_charge_proportion_____100__alert">#REF!</definedName>
    <definedName name="Wholesale_measured_charge_proportion_____100__alert_overall">#REF!</definedName>
    <definedName name="Wholesale_measured_residential_revenue_weighting">#REF!</definedName>
    <definedName name="Wholesale_negative_tax_calculated___nominal">#REF!</definedName>
    <definedName name="Wholesale_negative_tax_calculated___post_financeability___nominal">#REF!</definedName>
    <definedName name="Wholesale_positive_tax_calculated___nominal">#REF!</definedName>
    <definedName name="Wholesale_positive_tax_calculated___post_financeability___nominal">#REF!</definedName>
    <definedName name="Wholesale_post_financeability_adjustments___real.ADDN1">#REF!</definedName>
    <definedName name="Wholesale_post_financeability_adjustments___real.ADDN2">#REF!</definedName>
    <definedName name="Wholesale_post_financeability_adjustments___real.BR">#REF!</definedName>
    <definedName name="Wholesale_post_financeability_adjustments___real.WN">#REF!</definedName>
    <definedName name="Wholesale_post_financeability_adjustments___real.WR">#REF!</definedName>
    <definedName name="Wholesale_post_financeability_adjustments___real.WWN">#REF!</definedName>
    <definedName name="Wholesale_post_financeability_revenue_impact___nominal">#REF!</definedName>
    <definedName name="Wholesale_revenue_impact_of_post_financeability__by_tariff_band___Business___nominal.1">#REF!</definedName>
    <definedName name="Wholesale_revenue_impact_of_post_financeability__by_tariff_band___Business___nominal.2">#REF!</definedName>
    <definedName name="Wholesale_revenue_impact_of_post_financeability__by_tariff_band___Business___nominal.3">#REF!</definedName>
    <definedName name="Wholesale_revenue_impact_of_post_financeability_margin___by_tariff_band___Business___nominal.1">#REF!</definedName>
    <definedName name="Wholesale_revenue_impact_of_post_financeability_margin___by_tariff_band___Business___nominal.2">#REF!</definedName>
    <definedName name="Wholesale_revenue_impact_of_post_financeability_margin___by_tariff_band___Business___nominal.3">#REF!</definedName>
    <definedName name="Wholesale_revenue_impact_of_post_financeability_margin___by_tariff_band___Business___real.1">#REF!</definedName>
    <definedName name="Wholesale_revenue_impact_of_post_financeability_margin___by_tariff_band___Business___real.2">#REF!</definedName>
    <definedName name="Wholesale_revenue_impact_of_post_financeability_margin___by_tariff_band___Business___real.3">#REF!</definedName>
    <definedName name="Wholesale_tax_due___nominal">#REF!</definedName>
    <definedName name="Wholesale_tax_due___post_financeability___nominal">#REF!</definedName>
    <definedName name="Wholesale_tax_loss_balance___nominal">#REF!</definedName>
    <definedName name="Wholesale_tax_loss_balance___nominal.BEG">#REF!</definedName>
    <definedName name="Wholesale_tax_loss_balance___post_financeability___nominal">#REF!</definedName>
    <definedName name="Wholesale_tax_loss_balance___post_financeability___nominal.BEG">#REF!</definedName>
    <definedName name="Wholesale_total_base_RORE___nominal">#REF!</definedName>
    <definedName name="Wholesale_total_revenue_apportioned___residential___nominal">#REF!</definedName>
    <definedName name="Wholesale_unmeasured_charge___Retail_residential___nominal">#REF!</definedName>
    <definedName name="Wholesale_unmeasured_charge_proportion_____100__alert">#REF!</definedName>
    <definedName name="Wholesale_unmeasured_charge_proportion_____100__alert_overall">#REF!</definedName>
    <definedName name="Wholesale_unmeasured_residential_revenue_weighting">#REF!</definedName>
    <definedName name="Wholesale_wastewater_network_allowed_revenue__excluding_capital_connection_charges__other_income_and_operating_income__per_residential_customer___real">#REF!</definedName>
    <definedName name="Wholesale_water_network_allowed_revenue__excluding_capital_connection_charges__other_income_and_operating_income__per_residential_customer___real">#REF!</definedName>
    <definedName name="Wholesale_water_resources_allowed_revenue__excluding_capital_connection_charges__other_income_and_operating_income__per_residential_customer___real">#REF!</definedName>
    <definedName name="WoC_average_bill___5yr_average___nominal">#REF!</definedName>
    <definedName name="WoC_average_bill___5yr_average___real">#REF!</definedName>
    <definedName name="WoC_average_bill___nominal">#REF!</definedName>
    <definedName name="WoC_average_bill___real">#REF!</definedName>
    <definedName name="WoC_average_bill_growth___nominal">#REF!</definedName>
    <definedName name="WoC_average_bill_growth___real">#REF!</definedName>
    <definedName name="Working_capital_balances___control___nominal.ADDN1">#REF!</definedName>
    <definedName name="Working_capital_balances___control___nominal.ADDN2">#REF!</definedName>
    <definedName name="Working_capital_balances___control___nominal.BR">#REF!</definedName>
    <definedName name="Working_capital_balances___control___nominal.WN">#REF!</definedName>
    <definedName name="Working_capital_balances___control___nominal.WR">#REF!</definedName>
    <definedName name="Working_capital_balances___control___nominal.WWN">#REF!</definedName>
    <definedName name="Working_capital_by_tariff_band_check">#REF!</definedName>
    <definedName name="Working_capital_by_tariff_band_check_calc">#REF!</definedName>
    <definedName name="Working_capital_by_tariff_band_check_overall">#REF!</definedName>
    <definedName name="Year_average___nominal___RCV___Growth___BR">#REF!</definedName>
    <definedName name="Year_average_nominal_RCV___Growth___ADDN1">#REF!</definedName>
    <definedName name="Year_average_nominal_RCV___Growth___ADDN2">#REF!</definedName>
    <definedName name="Year_average_nominal_RCV___Growth___WWN">#REF!</definedName>
    <definedName name="Year_average_nominal_RCV_Growth___WN">#REF!</definedName>
    <definedName name="Year_average_nominal_RCV_growth___WR">#REF!</definedName>
    <definedName name="Year_average_RCV___Growth___Wholesale___nominal">#REF!</definedName>
    <definedName name="Year_average_RCV_Growth____control.ADDN1">#REF!</definedName>
    <definedName name="Year_average_RCV_Growth____control.ADDN2">#REF!</definedName>
    <definedName name="Year_average_RCV_Growth____control.BR">#REF!</definedName>
    <definedName name="Year_average_RCV_Growth____control.WN">#REF!</definedName>
    <definedName name="Year_average_RCV_Growth____control.WR">#REF!</definedName>
    <definedName name="Year_average_RCV_Growth____control.WWN">#REF!</definedName>
    <definedName name="Years_from_valuation_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00" i="54" l="1"/>
  <c r="AB53" i="54"/>
  <c r="AC53" i="54"/>
  <c r="P5" i="42"/>
  <c r="P6" i="42"/>
  <c r="P7" i="42"/>
  <c r="P8" i="42"/>
  <c r="P9" i="42"/>
  <c r="P10" i="42"/>
  <c r="P11" i="42"/>
  <c r="P12" i="42"/>
  <c r="P13" i="42"/>
  <c r="P14" i="42"/>
  <c r="P15" i="42"/>
  <c r="P16" i="42"/>
  <c r="P17" i="42"/>
  <c r="P18" i="42"/>
  <c r="P19" i="42"/>
  <c r="P20" i="42"/>
  <c r="P21" i="42"/>
  <c r="P22" i="42"/>
  <c r="P23" i="42"/>
  <c r="P24" i="42"/>
  <c r="P25" i="42"/>
  <c r="P26" i="42"/>
  <c r="P27" i="42"/>
  <c r="P28" i="42"/>
  <c r="P29" i="42"/>
  <c r="P30" i="42"/>
  <c r="P31" i="42"/>
  <c r="P32" i="42"/>
  <c r="P33" i="42"/>
  <c r="P34" i="42"/>
  <c r="P35" i="42"/>
  <c r="P36" i="42"/>
  <c r="P37" i="42"/>
  <c r="P38" i="42"/>
  <c r="P39" i="42"/>
  <c r="P40" i="42"/>
  <c r="P41" i="42"/>
  <c r="P42" i="42"/>
  <c r="P43" i="42"/>
  <c r="P44" i="42"/>
  <c r="P45" i="42"/>
  <c r="P46" i="42"/>
  <c r="P47" i="42"/>
  <c r="P48" i="42"/>
  <c r="P49" i="42"/>
  <c r="P50" i="42"/>
  <c r="P51" i="42"/>
  <c r="P52" i="42"/>
  <c r="P53" i="42"/>
  <c r="P54" i="42"/>
  <c r="P55" i="42"/>
  <c r="P56" i="42"/>
  <c r="P57" i="42"/>
  <c r="P58" i="42"/>
  <c r="P59" i="42"/>
  <c r="P60" i="42"/>
  <c r="P61" i="42"/>
  <c r="P62" i="42"/>
  <c r="P63" i="42"/>
  <c r="P64" i="42"/>
  <c r="P65" i="42"/>
  <c r="P66" i="42"/>
  <c r="P67" i="42"/>
  <c r="P68" i="42"/>
  <c r="P69" i="42"/>
  <c r="P70" i="42"/>
  <c r="P71" i="42"/>
  <c r="P72" i="42"/>
  <c r="P73" i="42"/>
  <c r="P74" i="42"/>
  <c r="P75" i="42"/>
  <c r="P76" i="42"/>
  <c r="P77" i="42"/>
  <c r="P78" i="42"/>
  <c r="P79" i="42"/>
  <c r="P80" i="42"/>
  <c r="P81" i="42"/>
  <c r="P82" i="42"/>
  <c r="P83" i="42"/>
  <c r="P84" i="42"/>
  <c r="P85" i="42"/>
  <c r="P86" i="42"/>
  <c r="P87" i="42"/>
  <c r="P88" i="42"/>
  <c r="P89" i="42"/>
  <c r="P90" i="42"/>
  <c r="P91" i="42"/>
  <c r="P92" i="42"/>
  <c r="P93" i="42"/>
  <c r="P94" i="42"/>
  <c r="P95" i="42"/>
  <c r="P96" i="42"/>
  <c r="P97" i="42"/>
  <c r="P98" i="42"/>
  <c r="P99" i="42"/>
  <c r="P100" i="42"/>
  <c r="P101" i="42"/>
  <c r="P102" i="42"/>
  <c r="P103" i="42"/>
  <c r="P104" i="42"/>
  <c r="P105" i="42"/>
  <c r="P106" i="42"/>
  <c r="P107" i="42"/>
  <c r="P108" i="42"/>
  <c r="P109" i="42"/>
  <c r="P110" i="42"/>
  <c r="P111" i="42"/>
  <c r="P112" i="42"/>
  <c r="P113" i="42"/>
  <c r="P114" i="42"/>
  <c r="P115" i="42"/>
  <c r="P116" i="42"/>
  <c r="P117" i="42"/>
  <c r="P118" i="42"/>
  <c r="P119" i="42"/>
  <c r="P120" i="42"/>
  <c r="P121" i="42"/>
  <c r="P122" i="42"/>
  <c r="P123" i="42"/>
  <c r="P124" i="42"/>
  <c r="P125" i="42"/>
  <c r="P126" i="42"/>
  <c r="P127" i="42"/>
  <c r="P128" i="42"/>
  <c r="P129" i="42"/>
  <c r="P130" i="42"/>
  <c r="P131" i="42"/>
  <c r="P132" i="42"/>
  <c r="P133" i="42"/>
  <c r="P134" i="42"/>
  <c r="P135" i="42"/>
  <c r="P136" i="42"/>
  <c r="P137" i="42"/>
  <c r="P138" i="42"/>
  <c r="P139" i="42"/>
  <c r="P140" i="42"/>
  <c r="P141" i="42"/>
  <c r="P142" i="42"/>
  <c r="P143" i="42"/>
  <c r="P144" i="42"/>
  <c r="P145" i="42"/>
  <c r="P146" i="42"/>
  <c r="P147" i="42"/>
  <c r="P148" i="42"/>
  <c r="P149" i="42"/>
  <c r="P150" i="42"/>
  <c r="P151" i="42"/>
  <c r="P152" i="42"/>
  <c r="P153" i="42"/>
  <c r="P154" i="42"/>
  <c r="P155" i="42"/>
  <c r="P156" i="42"/>
  <c r="P157" i="42"/>
  <c r="P158" i="42"/>
  <c r="P159" i="42"/>
  <c r="P160" i="42"/>
  <c r="P161" i="42"/>
  <c r="P162" i="42"/>
  <c r="P163" i="42"/>
  <c r="P164" i="42"/>
  <c r="P165" i="42"/>
  <c r="P166" i="42"/>
  <c r="P167" i="42"/>
  <c r="P168" i="42"/>
  <c r="P169" i="42"/>
  <c r="P170" i="42"/>
  <c r="P171" i="42"/>
  <c r="P172" i="42"/>
  <c r="P173" i="42"/>
  <c r="P174" i="42"/>
  <c r="P175" i="42"/>
  <c r="P176" i="42"/>
  <c r="P177" i="42"/>
  <c r="P178" i="42"/>
  <c r="P179" i="42"/>
  <c r="P180" i="42"/>
  <c r="P181" i="42"/>
  <c r="P182" i="42"/>
  <c r="P183" i="42"/>
  <c r="P184" i="42"/>
  <c r="P185" i="42"/>
  <c r="P186" i="42"/>
  <c r="P187" i="42"/>
  <c r="P188" i="42"/>
  <c r="P189" i="42"/>
  <c r="P190" i="42"/>
  <c r="P191" i="42"/>
  <c r="P192" i="42"/>
  <c r="P193" i="42"/>
  <c r="P194" i="42"/>
  <c r="P195" i="42"/>
  <c r="P196" i="42"/>
  <c r="P197" i="42"/>
  <c r="P198" i="42"/>
  <c r="P199" i="42"/>
  <c r="P200" i="42"/>
  <c r="P201" i="42"/>
  <c r="P202" i="42"/>
  <c r="P203" i="42"/>
  <c r="P204" i="42"/>
  <c r="P205" i="42"/>
  <c r="P206" i="42"/>
  <c r="P207" i="42"/>
  <c r="P208" i="42"/>
  <c r="P209" i="42"/>
  <c r="P210" i="42"/>
  <c r="P211" i="42"/>
  <c r="P212" i="42"/>
  <c r="P213" i="42"/>
  <c r="P214" i="42"/>
  <c r="P215" i="42"/>
  <c r="P216" i="42"/>
  <c r="P217" i="42"/>
  <c r="P218" i="42"/>
  <c r="P219" i="42"/>
  <c r="P220" i="42"/>
  <c r="P221" i="42"/>
  <c r="P222" i="42"/>
  <c r="P223" i="42"/>
  <c r="P224" i="42"/>
  <c r="P225" i="42"/>
  <c r="P226" i="42"/>
  <c r="P227" i="42"/>
  <c r="P228" i="42"/>
  <c r="P229" i="42"/>
  <c r="P230" i="42"/>
  <c r="P231" i="42"/>
  <c r="P232" i="42"/>
  <c r="P233" i="42"/>
  <c r="P234" i="42"/>
  <c r="P235" i="42"/>
  <c r="P236" i="42"/>
  <c r="P237" i="42"/>
  <c r="P238" i="42"/>
  <c r="P239" i="42"/>
  <c r="P240" i="42"/>
  <c r="P241" i="42"/>
  <c r="P242" i="42"/>
  <c r="P243" i="42"/>
  <c r="P244" i="42"/>
  <c r="P245" i="42"/>
  <c r="P246" i="42"/>
  <c r="P247" i="42"/>
  <c r="P248" i="42"/>
  <c r="P249" i="42"/>
  <c r="P250" i="42"/>
  <c r="P251" i="42"/>
  <c r="P252" i="42"/>
  <c r="P253" i="42"/>
  <c r="P254" i="42"/>
  <c r="P255" i="42"/>
  <c r="P256" i="42"/>
  <c r="P257" i="42"/>
  <c r="P258" i="42"/>
  <c r="P259" i="42"/>
  <c r="P260" i="42"/>
  <c r="P261" i="42"/>
  <c r="P262" i="42"/>
  <c r="P263" i="42"/>
  <c r="P264" i="42"/>
  <c r="P265" i="42"/>
  <c r="P266" i="42"/>
  <c r="P267" i="42"/>
  <c r="P268" i="42"/>
  <c r="P269" i="42"/>
  <c r="P270" i="42"/>
  <c r="P271" i="42"/>
  <c r="P272" i="42"/>
  <c r="P273" i="42"/>
  <c r="P274" i="42"/>
  <c r="P275" i="42"/>
  <c r="P276" i="42"/>
  <c r="P277" i="42"/>
  <c r="P278" i="42"/>
  <c r="P279" i="42"/>
  <c r="P280" i="42"/>
  <c r="P281" i="42"/>
  <c r="P282" i="42"/>
  <c r="P283" i="42"/>
  <c r="P284" i="42"/>
  <c r="P285" i="42"/>
  <c r="P286" i="42"/>
  <c r="P287" i="42"/>
  <c r="P288" i="42"/>
  <c r="P289" i="42"/>
  <c r="P290" i="42"/>
  <c r="P291" i="42"/>
  <c r="P292" i="42"/>
  <c r="P293" i="42"/>
  <c r="P294" i="42"/>
  <c r="P295" i="42"/>
  <c r="P296" i="42"/>
  <c r="P297" i="42"/>
  <c r="P298" i="42"/>
  <c r="P299" i="42"/>
  <c r="P300" i="42"/>
  <c r="P301" i="42"/>
  <c r="P302" i="42"/>
  <c r="P303" i="42"/>
  <c r="P304" i="42"/>
  <c r="P305" i="42"/>
  <c r="P306" i="42"/>
  <c r="P307" i="42"/>
  <c r="P308" i="42"/>
  <c r="P309" i="42"/>
  <c r="P310" i="42"/>
  <c r="P311" i="42"/>
  <c r="P312" i="42"/>
  <c r="P313" i="42"/>
  <c r="P314" i="42"/>
  <c r="P315" i="42"/>
  <c r="P316" i="42"/>
  <c r="P317" i="42"/>
  <c r="P318" i="42"/>
  <c r="P319" i="42"/>
  <c r="P320" i="42"/>
  <c r="P321" i="42"/>
  <c r="P322" i="42"/>
  <c r="P323" i="42"/>
  <c r="P324" i="42"/>
  <c r="P325" i="42"/>
  <c r="P326" i="42"/>
  <c r="P327" i="42"/>
  <c r="P328" i="42"/>
  <c r="P329" i="42"/>
  <c r="P330" i="42"/>
  <c r="P331" i="42"/>
  <c r="P332" i="42"/>
  <c r="P333" i="42"/>
  <c r="P334" i="42"/>
  <c r="P335" i="42"/>
  <c r="P336" i="42"/>
  <c r="P337" i="42"/>
  <c r="P338" i="42"/>
  <c r="P339" i="42"/>
  <c r="P340" i="42"/>
  <c r="P341" i="42"/>
  <c r="P342" i="42"/>
  <c r="P343" i="42"/>
  <c r="P344" i="42"/>
  <c r="P345" i="42"/>
  <c r="P346" i="42"/>
  <c r="P347" i="42"/>
  <c r="P348" i="42"/>
  <c r="P349" i="42"/>
  <c r="P350" i="42"/>
  <c r="P351" i="42"/>
  <c r="P352" i="42"/>
  <c r="P353" i="42"/>
  <c r="P354" i="42"/>
  <c r="P355" i="42"/>
  <c r="P356" i="42"/>
  <c r="P357" i="42"/>
  <c r="P358" i="42"/>
  <c r="P359" i="42"/>
  <c r="P360" i="42"/>
  <c r="P361" i="42"/>
  <c r="P362" i="42"/>
  <c r="P363" i="42"/>
  <c r="P364" i="42"/>
  <c r="P365" i="42"/>
  <c r="P366" i="42"/>
  <c r="P367" i="42"/>
  <c r="P368" i="42"/>
  <c r="P369" i="42"/>
  <c r="P370" i="42"/>
  <c r="P371" i="42"/>
  <c r="P372" i="42"/>
  <c r="P373" i="42"/>
  <c r="P374" i="42"/>
  <c r="P375" i="42"/>
  <c r="P376" i="42"/>
  <c r="P377" i="42"/>
  <c r="P378" i="42"/>
  <c r="P379" i="42"/>
  <c r="P380" i="42"/>
  <c r="P381" i="42"/>
  <c r="P382" i="42"/>
  <c r="P383" i="42"/>
  <c r="P384" i="42"/>
  <c r="P385" i="42"/>
  <c r="P386" i="42"/>
  <c r="P387" i="42"/>
  <c r="P388" i="42"/>
  <c r="P389" i="42"/>
  <c r="P390" i="42"/>
  <c r="P391" i="42"/>
  <c r="P392" i="42"/>
  <c r="P393" i="42"/>
  <c r="P394" i="42"/>
  <c r="P395" i="42"/>
  <c r="P396" i="42"/>
  <c r="P397" i="42"/>
  <c r="P398" i="42"/>
  <c r="P399" i="42"/>
  <c r="P400" i="42"/>
  <c r="P401" i="42"/>
  <c r="P402" i="42"/>
  <c r="P403" i="42"/>
  <c r="P404" i="42"/>
  <c r="P405" i="42"/>
  <c r="P406" i="42"/>
  <c r="P407" i="42"/>
  <c r="P408" i="42"/>
  <c r="P409" i="42"/>
  <c r="P410" i="42"/>
  <c r="P411" i="42"/>
  <c r="P412" i="42"/>
  <c r="P413" i="42"/>
  <c r="P414" i="42"/>
  <c r="P415" i="42"/>
  <c r="P416" i="42"/>
  <c r="P417" i="42"/>
  <c r="P418" i="42"/>
  <c r="P419" i="42"/>
  <c r="P420" i="42"/>
  <c r="P421" i="42"/>
  <c r="P422" i="42"/>
  <c r="P423" i="42"/>
  <c r="P424" i="42"/>
  <c r="P425" i="42"/>
  <c r="P426" i="42"/>
  <c r="P427" i="42"/>
  <c r="P428" i="42"/>
  <c r="P429" i="42"/>
  <c r="P430" i="42"/>
  <c r="P431" i="42"/>
  <c r="P432" i="42"/>
  <c r="P433" i="42"/>
  <c r="P434" i="42"/>
  <c r="P435" i="42"/>
  <c r="P436" i="42"/>
  <c r="P437" i="42"/>
  <c r="P438" i="42"/>
  <c r="P439" i="42"/>
  <c r="P440" i="42"/>
  <c r="P441" i="42"/>
  <c r="P442" i="42"/>
  <c r="P443" i="42"/>
  <c r="P444" i="42"/>
  <c r="P445" i="42"/>
  <c r="P446" i="42"/>
  <c r="P447" i="42"/>
  <c r="P448" i="42"/>
  <c r="P449" i="42"/>
  <c r="P450" i="42"/>
  <c r="P451" i="42"/>
  <c r="P452" i="42"/>
  <c r="P453" i="42"/>
  <c r="P454" i="42"/>
  <c r="P455" i="42"/>
  <c r="P456" i="42"/>
  <c r="P457" i="42"/>
  <c r="P458" i="42"/>
  <c r="P459" i="42"/>
  <c r="P460" i="42"/>
  <c r="P461" i="42"/>
  <c r="P462" i="42"/>
  <c r="P463" i="42"/>
  <c r="P464" i="42"/>
  <c r="P465" i="42"/>
  <c r="P466" i="42"/>
  <c r="P467" i="42"/>
  <c r="P468" i="42"/>
  <c r="P469" i="42"/>
  <c r="P470" i="42"/>
  <c r="P471" i="42"/>
  <c r="P472" i="42"/>
  <c r="P473" i="42"/>
  <c r="P474" i="42"/>
  <c r="P475" i="42"/>
  <c r="P476" i="42"/>
  <c r="P477" i="42"/>
  <c r="P478" i="42"/>
  <c r="P479" i="42"/>
  <c r="P480" i="42"/>
  <c r="P481" i="42"/>
  <c r="P482" i="42"/>
  <c r="P483" i="42"/>
  <c r="P484" i="42"/>
  <c r="P485" i="42"/>
  <c r="P486" i="42"/>
  <c r="P487" i="42"/>
  <c r="P488" i="42"/>
  <c r="P489" i="42"/>
  <c r="P490" i="42"/>
  <c r="P491" i="42"/>
  <c r="P492" i="42"/>
  <c r="P493" i="42"/>
  <c r="P494" i="42"/>
  <c r="P495" i="42"/>
  <c r="P496" i="42"/>
  <c r="P497" i="42"/>
  <c r="P498" i="42"/>
  <c r="P499" i="42"/>
  <c r="P500" i="42"/>
  <c r="P501" i="42"/>
  <c r="P502" i="42"/>
  <c r="P503" i="42"/>
  <c r="P504" i="42"/>
  <c r="P505" i="42"/>
  <c r="P506" i="42"/>
  <c r="P507" i="42"/>
  <c r="P508" i="42"/>
  <c r="P509" i="42"/>
  <c r="P510" i="42"/>
  <c r="P511" i="42"/>
  <c r="P512" i="42"/>
  <c r="P513" i="42"/>
  <c r="P514" i="42"/>
  <c r="P515" i="42"/>
  <c r="P516" i="42"/>
  <c r="P517" i="42"/>
  <c r="P518" i="42"/>
  <c r="P519" i="42"/>
  <c r="P520" i="42"/>
  <c r="P521" i="42"/>
  <c r="P522" i="42"/>
  <c r="P523" i="42"/>
  <c r="P524" i="42"/>
  <c r="P525" i="42"/>
  <c r="P526" i="42"/>
  <c r="P527" i="42"/>
  <c r="P528" i="42"/>
  <c r="P529" i="42"/>
  <c r="P530" i="42"/>
  <c r="P531" i="42"/>
  <c r="P532" i="42"/>
  <c r="P533" i="42"/>
  <c r="P534" i="42"/>
  <c r="P535" i="42"/>
  <c r="P536" i="42"/>
  <c r="P537" i="42"/>
  <c r="P538" i="42"/>
  <c r="P539" i="42"/>
  <c r="P540" i="42"/>
  <c r="P541" i="42"/>
  <c r="P542" i="42"/>
  <c r="P543" i="42"/>
  <c r="P544" i="42"/>
  <c r="P545" i="42"/>
  <c r="P546" i="42"/>
  <c r="P547" i="42"/>
  <c r="P548" i="42"/>
  <c r="P549" i="42"/>
  <c r="P550" i="42"/>
  <c r="P551" i="42"/>
  <c r="P552" i="42"/>
  <c r="P553" i="42"/>
  <c r="P554" i="42"/>
  <c r="P555" i="42"/>
  <c r="P556" i="42"/>
  <c r="P557" i="42"/>
  <c r="P558" i="42"/>
  <c r="P559" i="42"/>
  <c r="P560" i="42"/>
  <c r="P561" i="42"/>
  <c r="P562" i="42"/>
  <c r="P563" i="42"/>
  <c r="P564" i="42"/>
  <c r="P565" i="42"/>
  <c r="P566" i="42"/>
  <c r="P567" i="42"/>
  <c r="P568" i="42"/>
  <c r="P569" i="42"/>
  <c r="P570" i="42"/>
  <c r="P571" i="42"/>
  <c r="P572" i="42"/>
  <c r="P573" i="42"/>
  <c r="P574" i="42"/>
  <c r="P575" i="42"/>
  <c r="P576" i="42"/>
  <c r="P577" i="42"/>
  <c r="P578" i="42"/>
  <c r="P579" i="42"/>
  <c r="P580" i="42"/>
  <c r="P581" i="42"/>
  <c r="P582" i="42"/>
  <c r="P583" i="42"/>
  <c r="P584" i="42"/>
  <c r="P585" i="42"/>
  <c r="P586" i="42"/>
  <c r="P587" i="42"/>
  <c r="P588" i="42"/>
  <c r="P589" i="42"/>
  <c r="P590" i="42"/>
  <c r="P591" i="42"/>
  <c r="P592" i="42"/>
  <c r="P593" i="42"/>
  <c r="P594" i="42"/>
  <c r="P595" i="42"/>
  <c r="P596" i="42"/>
  <c r="P597" i="42"/>
  <c r="P598" i="42"/>
  <c r="P599" i="42"/>
  <c r="P600" i="42"/>
  <c r="P601" i="42"/>
  <c r="P602" i="42"/>
  <c r="P603" i="42"/>
  <c r="P604" i="42"/>
  <c r="P605" i="42"/>
  <c r="P606" i="42"/>
  <c r="P607" i="42"/>
  <c r="P608" i="42"/>
  <c r="P609" i="42"/>
  <c r="P610" i="42"/>
  <c r="P611" i="42"/>
  <c r="P612" i="42"/>
  <c r="P613" i="42"/>
  <c r="P614" i="42"/>
  <c r="P615" i="42"/>
  <c r="P616" i="42"/>
  <c r="P617" i="42"/>
  <c r="P618" i="42"/>
  <c r="P619" i="42"/>
  <c r="P620" i="42"/>
  <c r="P621" i="42"/>
  <c r="P622" i="42"/>
  <c r="P623" i="42"/>
  <c r="P624" i="42"/>
  <c r="P625" i="42"/>
  <c r="P626" i="42"/>
  <c r="P627" i="42"/>
  <c r="P628" i="42"/>
  <c r="P629" i="42"/>
  <c r="P630" i="42"/>
  <c r="P631" i="42"/>
  <c r="P632" i="42"/>
  <c r="P633" i="42"/>
  <c r="P634" i="42"/>
  <c r="P635" i="42"/>
  <c r="P636" i="42"/>
  <c r="P637" i="42"/>
  <c r="P638" i="42"/>
  <c r="P639" i="42"/>
  <c r="P640" i="42"/>
  <c r="P641" i="42"/>
  <c r="P642" i="42"/>
  <c r="P643" i="42"/>
  <c r="P644" i="42"/>
  <c r="P645" i="42"/>
  <c r="P646" i="42"/>
  <c r="P647" i="42"/>
  <c r="P648" i="42"/>
  <c r="P649" i="42"/>
  <c r="P650" i="42"/>
  <c r="P651" i="42"/>
  <c r="P652" i="42"/>
  <c r="P653" i="42"/>
  <c r="P654" i="42"/>
  <c r="P655" i="42"/>
  <c r="P656" i="42"/>
  <c r="P657" i="42"/>
  <c r="P658" i="42"/>
  <c r="P659" i="42"/>
  <c r="P660" i="42"/>
  <c r="P661" i="42"/>
  <c r="P662" i="42"/>
  <c r="P663" i="42"/>
  <c r="P664" i="42"/>
  <c r="P665" i="42"/>
  <c r="P666" i="42"/>
  <c r="P667" i="42"/>
  <c r="P668" i="42"/>
  <c r="P669" i="42"/>
  <c r="P670" i="42"/>
  <c r="P671" i="42"/>
  <c r="P672" i="42"/>
  <c r="P673" i="42"/>
  <c r="P674" i="42"/>
  <c r="P675" i="42"/>
  <c r="P676" i="42"/>
  <c r="P677" i="42"/>
  <c r="P678" i="42"/>
  <c r="P679" i="42"/>
  <c r="P680" i="42"/>
  <c r="P681" i="42"/>
  <c r="P682" i="42"/>
  <c r="P683" i="42"/>
  <c r="P684" i="42"/>
  <c r="P685" i="42"/>
  <c r="P686" i="42"/>
  <c r="P687" i="42"/>
  <c r="P688" i="42"/>
  <c r="P689" i="42"/>
  <c r="P690" i="42"/>
  <c r="P691" i="42"/>
  <c r="P692" i="42"/>
  <c r="P693" i="42"/>
  <c r="P694" i="42"/>
  <c r="P695" i="42"/>
  <c r="P696" i="42"/>
  <c r="P697" i="42"/>
  <c r="P698" i="42"/>
  <c r="P699" i="42"/>
  <c r="P700" i="42"/>
  <c r="P701" i="42"/>
  <c r="P702" i="42"/>
  <c r="P703" i="42"/>
  <c r="P704" i="42"/>
  <c r="P705" i="42"/>
  <c r="P706" i="42"/>
  <c r="P707" i="42"/>
  <c r="P708" i="42"/>
  <c r="P709" i="42"/>
  <c r="P710" i="42"/>
  <c r="P711" i="42"/>
  <c r="P712" i="42"/>
  <c r="P713" i="42"/>
  <c r="P714" i="42"/>
  <c r="P715" i="42"/>
  <c r="P716" i="42"/>
  <c r="P717" i="42"/>
  <c r="P718" i="42"/>
  <c r="P719" i="42"/>
  <c r="P720" i="42"/>
  <c r="P721" i="42"/>
  <c r="P722" i="42"/>
  <c r="P723" i="42"/>
  <c r="P724" i="42"/>
  <c r="P725" i="42"/>
  <c r="P726" i="42"/>
  <c r="P727" i="42"/>
  <c r="P728" i="42"/>
  <c r="P729" i="42"/>
  <c r="P730" i="42"/>
  <c r="P731" i="42"/>
  <c r="P732" i="42"/>
  <c r="P733" i="42"/>
  <c r="P734" i="42"/>
  <c r="P735" i="42"/>
  <c r="P736" i="42"/>
  <c r="P737" i="42"/>
  <c r="P738" i="42"/>
  <c r="P739" i="42"/>
  <c r="P740" i="42"/>
  <c r="P741" i="42"/>
  <c r="P742" i="42"/>
  <c r="P743" i="42"/>
  <c r="P744" i="42"/>
  <c r="P745" i="42"/>
  <c r="P746" i="42"/>
  <c r="P747" i="42"/>
  <c r="P748" i="42"/>
  <c r="P749" i="42"/>
  <c r="P750" i="42"/>
  <c r="P751" i="42"/>
  <c r="P752" i="42"/>
  <c r="P753" i="42"/>
  <c r="P754" i="42"/>
  <c r="P755" i="42"/>
  <c r="P756" i="42"/>
  <c r="P757" i="42"/>
  <c r="P758" i="42"/>
  <c r="P759" i="42"/>
  <c r="P760" i="42"/>
  <c r="P761" i="42"/>
  <c r="P762" i="42"/>
  <c r="P763" i="42"/>
  <c r="P764" i="42"/>
  <c r="P765" i="42"/>
  <c r="P766" i="42"/>
  <c r="P767" i="42"/>
  <c r="P768" i="42"/>
  <c r="P769" i="42"/>
  <c r="P770" i="42"/>
  <c r="P771" i="42"/>
  <c r="P772" i="42"/>
  <c r="P773" i="42"/>
  <c r="P774" i="42"/>
  <c r="P775" i="42"/>
  <c r="P776" i="42"/>
  <c r="P777" i="42"/>
  <c r="P778" i="42"/>
  <c r="P779" i="42"/>
  <c r="P780" i="42"/>
  <c r="P781" i="42"/>
  <c r="P782" i="42"/>
  <c r="P783" i="42"/>
  <c r="P784" i="42"/>
  <c r="P785" i="42"/>
  <c r="P786" i="42"/>
  <c r="P787" i="42"/>
  <c r="P788" i="42"/>
  <c r="P789" i="42"/>
  <c r="P790" i="42"/>
  <c r="P791" i="42"/>
  <c r="P792" i="42"/>
  <c r="P793" i="42"/>
  <c r="P794" i="42"/>
  <c r="P795" i="42"/>
  <c r="P796" i="42"/>
  <c r="P797" i="42"/>
  <c r="P798" i="42"/>
  <c r="P799" i="42"/>
  <c r="P800" i="42"/>
  <c r="P801" i="42"/>
  <c r="P802" i="42"/>
  <c r="P803" i="42"/>
  <c r="P804" i="42"/>
  <c r="P805" i="42"/>
  <c r="P806" i="42"/>
  <c r="P807" i="42"/>
  <c r="P808" i="42"/>
  <c r="P809" i="42"/>
  <c r="P810" i="42"/>
  <c r="P811" i="42"/>
  <c r="P812" i="42"/>
  <c r="P813" i="42"/>
  <c r="P814" i="42"/>
  <c r="P815" i="42"/>
  <c r="P816" i="42"/>
  <c r="P817" i="42"/>
  <c r="P818" i="42"/>
  <c r="P819" i="42"/>
  <c r="P820" i="42"/>
  <c r="P821" i="42"/>
  <c r="P822" i="42"/>
  <c r="P823" i="42"/>
  <c r="P824" i="42"/>
  <c r="P825" i="42"/>
  <c r="P826" i="42"/>
  <c r="P827" i="42"/>
  <c r="P828" i="42"/>
  <c r="P829" i="42"/>
  <c r="P830" i="42"/>
  <c r="P831" i="42"/>
  <c r="P832" i="42"/>
  <c r="P833" i="42"/>
  <c r="P834" i="42"/>
  <c r="P835" i="42"/>
  <c r="P836" i="42"/>
  <c r="P837" i="42"/>
  <c r="P838" i="42"/>
  <c r="P839" i="42"/>
  <c r="P840" i="42"/>
  <c r="P841" i="42"/>
  <c r="P842" i="42"/>
  <c r="P843" i="42"/>
  <c r="P844" i="42"/>
  <c r="P845" i="42"/>
  <c r="P846" i="42"/>
  <c r="P847" i="42"/>
  <c r="P848" i="42"/>
  <c r="P849" i="42"/>
  <c r="P850" i="42"/>
  <c r="P851" i="42"/>
  <c r="P852" i="42"/>
  <c r="P853" i="42"/>
  <c r="P854" i="42"/>
  <c r="P855" i="42"/>
  <c r="P856" i="42"/>
  <c r="P857" i="42"/>
  <c r="P858" i="42"/>
  <c r="P859" i="42"/>
  <c r="P860" i="42"/>
  <c r="P861" i="42"/>
  <c r="P862" i="42"/>
  <c r="P863" i="42"/>
  <c r="P864" i="42"/>
  <c r="P865" i="42"/>
  <c r="P866" i="42"/>
  <c r="P867" i="42"/>
  <c r="P868" i="42"/>
  <c r="P869" i="42"/>
  <c r="P870" i="42"/>
  <c r="P871" i="42"/>
  <c r="P872" i="42"/>
  <c r="P873" i="42"/>
  <c r="P874" i="42"/>
  <c r="P875" i="42"/>
  <c r="P876" i="42"/>
  <c r="P877" i="42"/>
  <c r="P878" i="42"/>
  <c r="P879" i="42"/>
  <c r="P880" i="42"/>
  <c r="P881" i="42"/>
  <c r="P882" i="42"/>
  <c r="P883" i="42"/>
  <c r="P884" i="42"/>
  <c r="P885" i="42"/>
  <c r="P886" i="42"/>
  <c r="P887" i="42"/>
  <c r="P888" i="42"/>
  <c r="P889" i="42"/>
  <c r="P890" i="42"/>
  <c r="P891" i="42"/>
  <c r="P892" i="42"/>
  <c r="P893" i="42"/>
  <c r="P894" i="42"/>
  <c r="P895" i="42"/>
  <c r="P896" i="42"/>
  <c r="P897" i="42"/>
  <c r="P898" i="42"/>
  <c r="P899" i="42"/>
  <c r="P900" i="42"/>
  <c r="P901" i="42"/>
  <c r="P902" i="42"/>
  <c r="P903" i="42"/>
  <c r="P904" i="42"/>
  <c r="P905" i="42"/>
  <c r="P906" i="42"/>
  <c r="P907" i="42"/>
  <c r="P908" i="42"/>
  <c r="P909" i="42"/>
  <c r="P910" i="42"/>
  <c r="P911" i="42"/>
  <c r="P912" i="42"/>
  <c r="P913" i="42"/>
  <c r="P914" i="42"/>
  <c r="P915" i="42"/>
  <c r="P916" i="42"/>
  <c r="P917" i="42"/>
  <c r="P918" i="42"/>
  <c r="P919" i="42"/>
  <c r="P920" i="42"/>
  <c r="P921" i="42"/>
  <c r="P922" i="42"/>
  <c r="P923" i="42"/>
  <c r="P924" i="42"/>
  <c r="P925" i="42"/>
  <c r="P926" i="42"/>
  <c r="P927" i="42"/>
  <c r="P928" i="42"/>
  <c r="P929" i="42"/>
  <c r="P930" i="42"/>
  <c r="P931" i="42"/>
  <c r="P932" i="42"/>
  <c r="P933" i="42"/>
  <c r="P934" i="42"/>
  <c r="P935" i="42"/>
  <c r="P936" i="42"/>
  <c r="P937" i="42"/>
  <c r="P938" i="42"/>
  <c r="P939" i="42"/>
  <c r="P940" i="42"/>
  <c r="P941" i="42"/>
  <c r="P942" i="42"/>
  <c r="P943" i="42"/>
  <c r="P944" i="42"/>
  <c r="P945" i="42"/>
  <c r="P946" i="42"/>
  <c r="P947" i="42"/>
  <c r="P948" i="42"/>
  <c r="P949" i="42"/>
  <c r="P950" i="42"/>
  <c r="P951" i="42"/>
  <c r="P952" i="42"/>
  <c r="P953" i="42"/>
  <c r="P954" i="42"/>
  <c r="P955" i="42"/>
  <c r="P956" i="42"/>
  <c r="P957" i="42"/>
  <c r="P958" i="42"/>
  <c r="P959" i="42"/>
  <c r="P960" i="42"/>
  <c r="P961" i="42"/>
  <c r="P962" i="42"/>
  <c r="P963" i="42"/>
  <c r="P964" i="42"/>
  <c r="P965" i="42"/>
  <c r="P966" i="42"/>
  <c r="P967" i="42"/>
  <c r="P968" i="42"/>
  <c r="P969" i="42"/>
  <c r="P970" i="42"/>
  <c r="P971" i="42"/>
  <c r="P972" i="42"/>
  <c r="P973" i="42"/>
  <c r="P974" i="42"/>
  <c r="P975" i="42"/>
  <c r="P976" i="42"/>
  <c r="P977" i="42"/>
  <c r="P978" i="42"/>
  <c r="P979" i="42"/>
  <c r="P980" i="42"/>
  <c r="P981" i="42"/>
  <c r="P982" i="42"/>
  <c r="P983" i="42"/>
  <c r="P984" i="42"/>
  <c r="P985" i="42"/>
  <c r="P986" i="42"/>
  <c r="P987" i="42"/>
  <c r="P988" i="42"/>
  <c r="P989" i="42"/>
  <c r="P990" i="42"/>
  <c r="P991" i="42"/>
  <c r="P992" i="42"/>
  <c r="P993" i="42"/>
  <c r="P994" i="42"/>
  <c r="P995" i="42"/>
  <c r="P996" i="42"/>
  <c r="P997" i="42"/>
  <c r="P998" i="42"/>
  <c r="P999" i="42"/>
  <c r="P1000" i="42"/>
  <c r="P1001" i="42"/>
  <c r="P1002" i="42"/>
  <c r="P1003" i="42"/>
  <c r="P1004" i="42"/>
  <c r="P1005" i="42"/>
  <c r="P1006" i="42"/>
  <c r="P1007" i="42"/>
  <c r="P1008" i="42"/>
  <c r="P1009" i="42"/>
  <c r="P1010" i="42"/>
  <c r="P1011" i="42"/>
  <c r="P1012" i="42"/>
  <c r="P1013" i="42"/>
  <c r="P1014" i="42"/>
  <c r="P1015" i="42"/>
  <c r="P1016" i="42"/>
  <c r="P1017" i="42"/>
  <c r="P1018" i="42"/>
  <c r="P1019" i="42"/>
  <c r="P1020" i="42"/>
  <c r="P1021" i="42"/>
  <c r="P1022" i="42"/>
  <c r="P1023" i="42"/>
  <c r="P1024" i="42"/>
  <c r="P1025" i="42"/>
  <c r="P1026" i="42"/>
  <c r="P1027" i="42"/>
  <c r="P1028" i="42"/>
  <c r="P1029" i="42"/>
  <c r="P1030" i="42"/>
  <c r="P1031" i="42"/>
  <c r="P1032" i="42"/>
  <c r="P1033" i="42"/>
  <c r="P1034" i="42"/>
  <c r="P1035" i="42"/>
  <c r="P1036" i="42"/>
  <c r="P1037" i="42"/>
  <c r="P1038" i="42"/>
  <c r="P1039" i="42"/>
  <c r="P1040" i="42"/>
  <c r="P1041" i="42"/>
  <c r="P1042" i="42"/>
  <c r="P1043" i="42"/>
  <c r="P1044" i="42"/>
  <c r="P1045" i="42"/>
  <c r="P1046" i="42"/>
  <c r="P1047" i="42"/>
  <c r="P1048" i="42"/>
  <c r="P1049" i="42"/>
  <c r="P1050" i="42"/>
  <c r="P1051" i="42"/>
  <c r="P1052" i="42"/>
  <c r="P1053" i="42"/>
  <c r="P1054" i="42"/>
  <c r="P1055" i="42"/>
  <c r="P1056" i="42"/>
  <c r="P1057" i="42"/>
  <c r="P1058" i="42"/>
  <c r="P1059" i="42"/>
  <c r="P1060" i="42"/>
  <c r="P1061" i="42"/>
  <c r="P1062" i="42"/>
  <c r="P1063" i="42"/>
  <c r="P1064" i="42"/>
  <c r="P1065" i="42"/>
  <c r="P1066" i="42"/>
  <c r="P1067" i="42"/>
  <c r="P1068" i="42"/>
  <c r="P1069" i="42"/>
  <c r="P1070" i="42"/>
  <c r="P1071" i="42"/>
  <c r="P1072" i="42"/>
  <c r="P1073" i="42"/>
  <c r="P1074" i="42"/>
  <c r="P1075" i="42"/>
  <c r="P1076" i="42"/>
  <c r="P1077" i="42"/>
  <c r="P1078" i="42"/>
  <c r="P1079" i="42"/>
  <c r="P1080" i="42"/>
  <c r="P1081" i="42"/>
  <c r="P1082" i="42"/>
  <c r="P1083" i="42"/>
  <c r="P1084" i="42"/>
  <c r="P1085" i="42"/>
  <c r="P1086" i="42"/>
  <c r="P1087" i="42"/>
  <c r="P1088" i="42"/>
  <c r="P1089" i="42"/>
  <c r="P1090" i="42"/>
  <c r="P1091" i="42"/>
  <c r="P1092" i="42"/>
  <c r="P1093" i="42"/>
  <c r="P1094" i="42"/>
  <c r="P1095" i="42"/>
  <c r="P1096" i="42"/>
  <c r="P1097" i="42"/>
  <c r="P1098" i="42"/>
  <c r="P1099" i="42"/>
  <c r="P1100" i="42"/>
  <c r="P1101" i="42"/>
  <c r="P1102" i="42"/>
  <c r="P1103" i="42"/>
  <c r="P1104" i="42"/>
  <c r="P1105" i="42"/>
  <c r="P1106" i="42"/>
  <c r="P1107" i="42"/>
  <c r="P1108" i="42"/>
  <c r="P1109" i="42"/>
  <c r="P1110" i="42"/>
  <c r="P1111" i="42"/>
  <c r="P1112" i="42"/>
  <c r="P1113" i="42"/>
  <c r="P1114" i="42"/>
  <c r="P1115" i="42"/>
  <c r="P1116" i="42"/>
  <c r="P1117" i="42"/>
  <c r="P1118" i="42"/>
  <c r="P1119" i="42"/>
  <c r="P1120" i="42"/>
  <c r="P1121" i="42"/>
  <c r="P1122" i="42"/>
  <c r="P1123" i="42"/>
  <c r="P1124" i="42"/>
  <c r="P1125" i="42"/>
  <c r="P1126" i="42"/>
  <c r="P1127" i="42"/>
  <c r="P1128" i="42"/>
  <c r="P1129" i="42"/>
  <c r="P1130" i="42"/>
  <c r="P1131" i="42"/>
  <c r="P1132" i="42"/>
  <c r="P1133" i="42"/>
  <c r="P1134" i="42"/>
  <c r="P1135" i="42"/>
  <c r="P1136" i="42"/>
  <c r="P1137" i="42"/>
  <c r="P1138" i="42"/>
  <c r="P1139" i="42"/>
  <c r="P1140" i="42"/>
  <c r="P1141" i="42"/>
  <c r="P1142" i="42"/>
  <c r="P1143" i="42"/>
  <c r="P1144" i="42"/>
  <c r="P1145" i="42"/>
  <c r="P1146" i="42"/>
  <c r="P1147" i="42"/>
  <c r="P1148" i="42"/>
  <c r="P1149" i="42"/>
  <c r="P1150" i="42"/>
  <c r="P1151" i="42"/>
  <c r="P1152" i="42"/>
  <c r="P1153" i="42"/>
  <c r="P1154" i="42"/>
  <c r="P1155" i="42"/>
  <c r="P1156" i="42"/>
  <c r="P1157" i="42"/>
  <c r="P1158" i="42"/>
  <c r="P1159" i="42"/>
  <c r="P1160" i="42"/>
  <c r="P1161" i="42"/>
  <c r="P1162" i="42"/>
  <c r="P1163" i="42"/>
  <c r="P1164" i="42"/>
  <c r="P1165" i="42"/>
  <c r="P1166" i="42"/>
  <c r="P1167" i="42"/>
  <c r="P1168" i="42"/>
  <c r="P1169" i="42"/>
  <c r="P1170" i="42"/>
  <c r="P1171" i="42"/>
  <c r="P1172" i="42"/>
  <c r="P1173" i="42"/>
  <c r="P1174" i="42"/>
  <c r="P1175" i="42"/>
  <c r="P1176" i="42"/>
  <c r="P1177" i="42"/>
  <c r="P1178" i="42"/>
  <c r="P1179" i="42"/>
  <c r="P1180" i="42"/>
  <c r="P1181" i="42"/>
  <c r="P1182" i="42"/>
  <c r="P1183" i="42"/>
  <c r="P1184" i="42"/>
  <c r="P1185" i="42"/>
  <c r="P1186" i="42"/>
  <c r="P1187" i="42"/>
  <c r="P1188" i="42"/>
  <c r="P1189" i="42"/>
  <c r="P1190" i="42"/>
  <c r="P1191" i="42"/>
  <c r="P1192" i="42"/>
  <c r="P1193" i="42"/>
  <c r="P1194" i="42"/>
  <c r="P1195" i="42"/>
  <c r="P1196" i="42"/>
  <c r="P1197" i="42"/>
  <c r="P1198" i="42"/>
  <c r="P1199" i="42"/>
  <c r="P1200" i="42"/>
  <c r="P1201" i="42"/>
  <c r="P1202" i="42"/>
  <c r="P1203" i="42"/>
  <c r="P1204" i="42"/>
  <c r="P1205" i="42"/>
  <c r="P1206" i="42"/>
  <c r="P1207" i="42"/>
  <c r="P1208" i="42"/>
  <c r="P1209" i="42"/>
  <c r="P1210" i="42"/>
  <c r="P1211" i="42"/>
  <c r="P1212" i="42"/>
  <c r="P1213" i="42"/>
  <c r="P1214" i="42"/>
  <c r="P1215" i="42"/>
  <c r="P1216" i="42"/>
  <c r="P1217" i="42"/>
  <c r="P1218" i="42"/>
  <c r="P1219" i="42"/>
  <c r="P1220" i="42"/>
  <c r="P1221" i="42"/>
  <c r="P1222" i="42"/>
  <c r="P1223" i="42"/>
  <c r="P1224" i="42"/>
  <c r="P1225" i="42"/>
  <c r="P1226" i="42"/>
  <c r="P1227" i="42"/>
  <c r="P1228" i="42"/>
  <c r="P1229" i="42"/>
  <c r="P1230" i="42"/>
  <c r="P1231" i="42"/>
  <c r="P1232" i="42"/>
  <c r="P1233" i="42"/>
  <c r="P1234" i="42"/>
  <c r="P1235" i="42"/>
  <c r="P1236" i="42"/>
  <c r="P1237" i="42"/>
  <c r="P1238" i="42"/>
  <c r="P1239" i="42"/>
  <c r="P1240" i="42"/>
  <c r="P1241" i="42"/>
  <c r="P1242" i="42"/>
  <c r="P1243" i="42"/>
  <c r="P1244" i="42"/>
  <c r="P1245" i="42"/>
  <c r="P1246" i="42"/>
  <c r="P1247" i="42"/>
  <c r="P1248" i="42"/>
  <c r="P1249" i="42"/>
  <c r="P1250" i="42"/>
  <c r="P1251" i="42"/>
  <c r="P1252" i="42"/>
  <c r="P1253" i="42"/>
  <c r="P1254" i="42"/>
  <c r="P1255" i="42"/>
  <c r="P1256" i="42"/>
  <c r="P1257" i="42"/>
  <c r="P1258" i="42"/>
  <c r="P1259" i="42"/>
  <c r="P1260" i="42"/>
  <c r="P1261" i="42"/>
  <c r="P1262" i="42"/>
  <c r="P1263" i="42"/>
  <c r="P1264" i="42"/>
  <c r="P1265" i="42"/>
  <c r="P1266" i="42"/>
  <c r="P1267" i="42"/>
  <c r="P1268" i="42"/>
  <c r="P1269" i="42"/>
  <c r="P1270" i="42"/>
  <c r="P1271" i="42"/>
  <c r="P1272" i="42"/>
  <c r="P1273" i="42"/>
  <c r="P1274" i="42"/>
  <c r="P1275" i="42"/>
  <c r="P1276" i="42"/>
  <c r="P1277" i="42"/>
  <c r="P1278" i="42"/>
  <c r="P1279" i="42"/>
  <c r="P1280" i="42"/>
  <c r="P1281" i="42"/>
  <c r="P1282" i="42"/>
  <c r="P1283" i="42"/>
  <c r="P1284" i="42"/>
  <c r="P1285" i="42"/>
  <c r="P1286" i="42"/>
  <c r="P1287" i="42"/>
  <c r="P1288" i="42"/>
  <c r="P1289" i="42"/>
  <c r="P1290" i="42"/>
  <c r="P1291" i="42"/>
  <c r="P1292" i="42"/>
  <c r="P1293" i="42"/>
  <c r="P1294" i="42"/>
  <c r="P1295" i="42"/>
  <c r="P1296" i="42"/>
  <c r="P1297" i="42"/>
  <c r="P1298" i="42"/>
  <c r="P1299" i="42"/>
  <c r="P1300" i="42"/>
  <c r="P1301" i="42"/>
  <c r="P1302" i="42"/>
  <c r="P1303" i="42"/>
  <c r="P1304" i="42"/>
  <c r="P1305" i="42"/>
  <c r="P1306" i="42"/>
  <c r="P1307" i="42"/>
  <c r="P1308" i="42"/>
  <c r="P1309" i="42"/>
  <c r="P1310" i="42"/>
  <c r="P1311" i="42"/>
  <c r="P1312" i="42"/>
  <c r="P1313" i="42"/>
  <c r="P1314" i="42"/>
  <c r="P1315" i="42"/>
  <c r="P1316" i="42"/>
  <c r="P1317" i="42"/>
  <c r="P1318" i="42"/>
  <c r="P1319" i="42"/>
  <c r="P1320" i="42"/>
  <c r="P1321" i="42"/>
  <c r="P1322" i="42"/>
  <c r="P1323" i="42"/>
  <c r="P1324" i="42"/>
  <c r="P1325" i="42"/>
  <c r="P1326" i="42"/>
  <c r="P1327" i="42"/>
  <c r="P1328" i="42"/>
  <c r="P1329" i="42"/>
  <c r="P1330" i="42"/>
  <c r="P1331" i="42"/>
  <c r="P1332" i="42"/>
  <c r="P1333" i="42"/>
  <c r="P1334" i="42"/>
  <c r="P1335" i="42"/>
  <c r="P1336" i="42"/>
  <c r="P1337" i="42"/>
  <c r="P1338" i="42"/>
  <c r="P1339" i="42"/>
  <c r="P1340" i="42"/>
  <c r="P1341" i="42"/>
  <c r="P1342" i="42"/>
  <c r="P1343" i="42"/>
  <c r="P1344" i="42"/>
  <c r="P1345" i="42"/>
  <c r="P1346" i="42"/>
  <c r="P1347" i="42"/>
  <c r="P1348" i="42"/>
  <c r="P1349" i="42"/>
  <c r="P1350" i="42"/>
  <c r="P1351" i="42"/>
  <c r="P1352" i="42"/>
  <c r="P1353" i="42"/>
  <c r="P1354" i="42"/>
  <c r="P1355" i="42"/>
  <c r="P1356" i="42"/>
  <c r="P1357" i="42"/>
  <c r="P1358" i="42"/>
  <c r="P1359" i="42"/>
  <c r="P1360" i="42"/>
  <c r="P1361" i="42"/>
  <c r="P1362" i="42"/>
  <c r="P1363" i="42"/>
  <c r="P1364" i="42"/>
  <c r="P1365" i="42"/>
  <c r="P1366" i="42"/>
  <c r="P1367" i="42"/>
  <c r="P1368" i="42"/>
  <c r="P1369" i="42"/>
  <c r="P1370" i="42"/>
  <c r="P1371" i="42"/>
  <c r="P1372" i="42"/>
  <c r="P1373" i="42"/>
  <c r="P1374" i="42"/>
  <c r="P1375" i="42"/>
  <c r="P1376" i="42"/>
  <c r="P1377" i="42"/>
  <c r="P1378" i="42"/>
  <c r="P1379" i="42"/>
  <c r="P1380" i="42"/>
  <c r="P1381" i="42"/>
  <c r="P1382" i="42"/>
  <c r="P1383" i="42"/>
  <c r="P1384" i="42"/>
  <c r="P1385" i="42"/>
  <c r="P1386" i="42"/>
  <c r="P1387" i="42"/>
  <c r="P1388" i="42"/>
  <c r="P1389" i="42"/>
  <c r="P1390" i="42"/>
  <c r="P1391" i="42"/>
  <c r="P1392" i="42"/>
  <c r="P1393" i="42"/>
  <c r="P1394" i="42"/>
  <c r="P1395" i="42"/>
  <c r="P1396" i="42"/>
  <c r="P1397" i="42"/>
  <c r="P1398" i="42"/>
  <c r="P1399" i="42"/>
  <c r="P1400" i="42"/>
  <c r="P1401" i="42"/>
  <c r="P1402" i="42"/>
  <c r="P1403" i="42"/>
  <c r="P1404" i="42"/>
  <c r="P1405" i="42"/>
  <c r="P1406" i="42"/>
  <c r="P1407" i="42"/>
  <c r="P1408" i="42"/>
  <c r="P1409" i="42"/>
  <c r="P1410" i="42"/>
  <c r="P1411" i="42"/>
  <c r="P1412" i="42"/>
  <c r="P1413" i="42"/>
  <c r="P1414" i="42"/>
  <c r="P1415" i="42"/>
  <c r="P1416" i="42"/>
  <c r="P1417" i="42"/>
  <c r="P1418" i="42"/>
  <c r="P1419" i="42"/>
  <c r="P1420" i="42"/>
  <c r="P1421" i="42"/>
  <c r="P1422" i="42"/>
  <c r="P1423" i="42"/>
  <c r="P1424" i="42"/>
  <c r="P1425" i="42"/>
  <c r="P1426" i="42"/>
  <c r="P1427" i="42"/>
  <c r="P1428" i="42"/>
  <c r="P1429" i="42"/>
  <c r="P1430" i="42"/>
  <c r="P1431" i="42"/>
  <c r="P1432" i="42"/>
  <c r="P1433" i="42"/>
  <c r="P1434" i="42"/>
  <c r="P1435" i="42"/>
  <c r="P1436" i="42"/>
  <c r="P1437" i="42"/>
  <c r="P1438" i="42"/>
  <c r="P1439" i="42"/>
  <c r="P1440" i="42"/>
  <c r="P1441" i="42"/>
  <c r="P1442" i="42"/>
  <c r="P1443" i="42"/>
  <c r="P1444" i="42"/>
  <c r="P1445" i="42"/>
  <c r="P1446" i="42"/>
  <c r="P1447" i="42"/>
  <c r="P1448" i="42"/>
  <c r="P1449" i="42"/>
  <c r="P1450" i="42"/>
  <c r="P1451" i="42"/>
  <c r="P1452" i="42"/>
  <c r="P1453" i="42"/>
  <c r="P1454" i="42"/>
  <c r="P1455" i="42"/>
  <c r="P1456" i="42"/>
  <c r="P1457" i="42"/>
  <c r="P1458" i="42"/>
  <c r="P1459" i="42"/>
  <c r="P1460" i="42"/>
  <c r="P1461" i="42"/>
  <c r="P1462" i="42"/>
  <c r="P1463" i="42"/>
  <c r="P1464" i="42"/>
  <c r="P1465" i="42"/>
  <c r="P1466" i="42"/>
  <c r="P1467" i="42"/>
  <c r="P1468" i="42"/>
  <c r="P1469" i="42"/>
  <c r="P1470" i="42"/>
  <c r="P1471" i="42"/>
  <c r="P1472" i="42"/>
  <c r="P1473" i="42"/>
  <c r="P1474" i="42"/>
  <c r="P1475" i="42"/>
  <c r="P1476" i="42"/>
  <c r="P1477" i="42"/>
  <c r="P1478" i="42"/>
  <c r="P1479" i="42"/>
  <c r="P1480" i="42"/>
  <c r="P1481" i="42"/>
  <c r="P1482" i="42"/>
  <c r="P1483" i="42"/>
  <c r="P1484" i="42"/>
  <c r="P1485" i="42"/>
  <c r="P1486" i="42"/>
  <c r="P1487" i="42"/>
  <c r="P1488" i="42"/>
  <c r="P1489" i="42"/>
  <c r="P1490" i="42"/>
  <c r="P1491" i="42"/>
  <c r="P1492" i="42"/>
  <c r="P1493" i="42"/>
  <c r="P1494" i="42"/>
  <c r="P1495" i="42"/>
  <c r="P1496" i="42"/>
  <c r="P1497" i="42"/>
  <c r="P1498" i="42"/>
  <c r="P1499" i="42"/>
  <c r="P1500" i="42"/>
  <c r="P1501" i="42"/>
  <c r="P1502" i="42"/>
  <c r="P1503" i="42"/>
  <c r="P1504" i="42"/>
  <c r="P1505" i="42"/>
  <c r="P1506" i="42"/>
  <c r="P1507" i="42"/>
  <c r="P1508" i="42"/>
  <c r="P1509" i="42"/>
  <c r="P1510" i="42"/>
  <c r="P1511" i="42"/>
  <c r="P1512" i="42"/>
  <c r="P1513" i="42"/>
  <c r="P1514" i="42"/>
  <c r="P1515" i="42"/>
  <c r="P1516" i="42"/>
  <c r="P1517" i="42"/>
  <c r="P1518" i="42"/>
  <c r="P1519" i="42"/>
  <c r="P1520" i="42"/>
  <c r="P1521" i="42"/>
  <c r="P1522" i="42"/>
  <c r="P1523" i="42"/>
  <c r="P1524" i="42"/>
  <c r="P1525" i="42"/>
  <c r="P1526" i="42"/>
  <c r="P1527" i="42"/>
  <c r="P1528" i="42"/>
  <c r="P1529" i="42"/>
  <c r="P1530" i="42"/>
  <c r="P1531" i="42"/>
  <c r="P1532" i="42"/>
  <c r="P1533" i="42"/>
  <c r="P1534" i="42"/>
  <c r="P1535" i="42"/>
  <c r="P1536" i="42"/>
  <c r="P1537" i="42"/>
  <c r="P1538" i="42"/>
  <c r="P1539" i="42"/>
  <c r="P1540" i="42"/>
  <c r="P1541" i="42"/>
  <c r="P1542" i="42"/>
  <c r="P1543" i="42"/>
  <c r="P1544" i="42"/>
  <c r="P1545" i="42"/>
  <c r="P1546" i="42"/>
  <c r="P1547" i="42"/>
  <c r="P1548" i="42"/>
  <c r="P1549" i="42"/>
  <c r="P1550" i="42"/>
  <c r="P1551" i="42"/>
  <c r="P1552" i="42"/>
  <c r="P1553" i="42"/>
  <c r="P1554" i="42"/>
  <c r="P1555" i="42"/>
  <c r="P1556" i="42"/>
  <c r="P1557" i="42"/>
  <c r="P1558" i="42"/>
  <c r="P1559" i="42"/>
  <c r="P1560" i="42"/>
  <c r="P1561" i="42"/>
  <c r="P1562" i="42"/>
  <c r="P1563" i="42"/>
  <c r="P1564" i="42"/>
  <c r="P1565" i="42"/>
  <c r="P1566" i="42"/>
  <c r="P1567" i="42"/>
  <c r="P1568" i="42"/>
  <c r="P1569" i="42"/>
  <c r="P1570" i="42"/>
  <c r="P1571" i="42"/>
  <c r="P1572" i="42"/>
  <c r="P1573" i="42"/>
  <c r="P1574" i="42"/>
  <c r="P1575" i="42"/>
  <c r="P1576" i="42"/>
  <c r="P1577" i="42"/>
  <c r="P1578" i="42"/>
  <c r="P1579" i="42"/>
  <c r="P1580" i="42"/>
  <c r="P1581" i="42"/>
  <c r="P1582" i="42"/>
  <c r="P1583" i="42"/>
  <c r="P1584" i="42"/>
  <c r="P1585" i="42"/>
  <c r="P1586" i="42"/>
  <c r="P1587" i="42"/>
  <c r="P1588" i="42"/>
  <c r="P1589" i="42"/>
  <c r="P1590" i="42"/>
  <c r="P1591" i="42"/>
  <c r="P1592" i="42"/>
  <c r="P1593" i="42"/>
  <c r="P1594" i="42"/>
  <c r="P1595" i="42"/>
  <c r="P1596" i="42"/>
  <c r="P1597" i="42"/>
  <c r="P1598" i="42"/>
  <c r="P1599" i="42"/>
  <c r="P1600" i="42"/>
  <c r="P1601" i="42"/>
  <c r="P1602" i="42"/>
  <c r="P1603" i="42"/>
  <c r="P1604" i="42"/>
  <c r="P1605" i="42"/>
  <c r="P1606" i="42"/>
  <c r="P1607" i="42"/>
  <c r="P1608" i="42"/>
  <c r="P1609" i="42"/>
  <c r="P1610" i="42"/>
  <c r="P1611" i="42"/>
  <c r="P1612" i="42"/>
  <c r="P1613" i="42"/>
  <c r="P1614" i="42"/>
  <c r="P1615" i="42"/>
  <c r="P1616" i="42"/>
  <c r="P1617" i="42"/>
  <c r="P1618" i="42"/>
  <c r="P1619" i="42"/>
  <c r="P1620" i="42"/>
  <c r="P1621" i="42"/>
  <c r="P1622" i="42"/>
  <c r="P1623" i="42"/>
  <c r="P1624" i="42"/>
  <c r="P1625" i="42"/>
  <c r="P1626" i="42"/>
  <c r="P1627" i="42"/>
  <c r="P1628" i="42"/>
  <c r="P1629" i="42"/>
  <c r="P1630" i="42"/>
  <c r="P1631" i="42"/>
  <c r="P1632" i="42"/>
  <c r="P1633" i="42"/>
  <c r="P1634" i="42"/>
  <c r="P1635" i="42"/>
  <c r="P1636" i="42"/>
  <c r="P1637" i="42"/>
  <c r="P1638" i="42"/>
  <c r="P1639" i="42"/>
  <c r="P1640" i="42"/>
  <c r="P1641" i="42"/>
  <c r="P1642" i="42"/>
  <c r="P1643" i="42"/>
  <c r="P1644" i="42"/>
  <c r="P1645" i="42"/>
  <c r="P1646" i="42"/>
  <c r="P1647" i="42"/>
  <c r="P1648" i="42"/>
  <c r="P1649" i="42"/>
  <c r="P1650" i="42"/>
  <c r="P1651" i="42"/>
  <c r="P1652" i="42"/>
  <c r="P1653" i="42"/>
  <c r="P1654" i="42"/>
  <c r="P1655" i="42"/>
  <c r="P1656" i="42"/>
  <c r="P1657" i="42"/>
  <c r="P1658" i="42"/>
  <c r="P1659" i="42"/>
  <c r="P1660" i="42"/>
  <c r="P1661" i="42"/>
  <c r="P1662" i="42"/>
  <c r="P1663" i="42"/>
  <c r="P1664" i="42"/>
  <c r="P1665" i="42"/>
  <c r="P1666" i="42"/>
  <c r="P1667" i="42"/>
  <c r="P1668" i="42"/>
  <c r="P1669" i="42"/>
  <c r="P1670" i="42"/>
  <c r="P1671" i="42"/>
  <c r="P1672" i="42"/>
  <c r="P1673" i="42"/>
  <c r="P1674" i="42"/>
  <c r="P1675" i="42"/>
  <c r="P1676" i="42"/>
  <c r="P1677" i="42"/>
  <c r="P1678" i="42"/>
  <c r="P1679" i="42"/>
  <c r="P1680" i="42"/>
  <c r="P1681" i="42"/>
  <c r="P1682" i="42"/>
  <c r="P1683" i="42"/>
  <c r="P1684" i="42"/>
  <c r="P1685" i="42"/>
  <c r="P1686" i="42"/>
  <c r="P1687" i="42"/>
  <c r="P1688" i="42"/>
  <c r="P1689" i="42"/>
  <c r="P1690" i="42"/>
  <c r="P1691" i="42"/>
  <c r="P1692" i="42"/>
  <c r="P1693" i="42"/>
  <c r="P1694" i="42"/>
  <c r="P1695" i="42"/>
  <c r="P1696" i="42"/>
  <c r="P1697" i="42"/>
  <c r="P1698" i="42"/>
  <c r="P1699" i="42"/>
  <c r="P1700" i="42"/>
  <c r="P1701" i="42"/>
  <c r="P1702" i="42"/>
  <c r="P1703" i="42"/>
  <c r="P1704" i="42"/>
  <c r="P1705" i="42"/>
  <c r="P1706" i="42"/>
  <c r="P1707" i="42"/>
  <c r="P1708" i="42"/>
  <c r="P1709" i="42"/>
  <c r="P1710" i="42"/>
  <c r="P1711" i="42"/>
  <c r="P1712" i="42"/>
  <c r="P1713" i="42"/>
  <c r="P1714" i="42"/>
  <c r="P1715" i="42"/>
  <c r="P1716" i="42"/>
  <c r="P1717" i="42"/>
  <c r="P1718" i="42"/>
  <c r="P1719" i="42"/>
  <c r="P1720" i="42"/>
  <c r="P1721" i="42"/>
  <c r="P1722" i="42"/>
  <c r="P1723" i="42"/>
  <c r="P1724" i="42"/>
  <c r="P1725" i="42"/>
  <c r="P1726" i="42"/>
  <c r="P1727" i="42"/>
  <c r="P1728" i="42"/>
  <c r="P1729" i="42"/>
  <c r="P1730" i="42"/>
  <c r="P1731" i="42"/>
  <c r="P1732" i="42"/>
  <c r="P1733" i="42"/>
  <c r="P1734" i="42"/>
  <c r="P1735" i="42"/>
  <c r="P1736" i="42"/>
  <c r="P1737" i="42"/>
  <c r="P1738" i="42"/>
  <c r="P1739" i="42"/>
  <c r="P1740" i="42"/>
  <c r="P1741" i="42"/>
  <c r="P1742" i="42"/>
  <c r="P1743" i="42"/>
  <c r="P1744" i="42"/>
  <c r="P1745" i="42"/>
  <c r="P1746" i="42"/>
  <c r="P1747" i="42"/>
  <c r="P1748" i="42"/>
  <c r="P1749" i="42"/>
  <c r="P1750" i="42"/>
  <c r="P1751" i="42"/>
  <c r="P1752" i="42"/>
  <c r="P1753" i="42"/>
  <c r="P1754" i="42"/>
  <c r="P1755" i="42"/>
  <c r="P1756" i="42"/>
  <c r="P1757" i="42"/>
  <c r="P1758" i="42"/>
  <c r="P1759" i="42"/>
  <c r="P1760" i="42"/>
  <c r="P1761" i="42"/>
  <c r="P1762" i="42"/>
  <c r="P1763" i="42"/>
  <c r="P1764" i="42"/>
  <c r="P1765" i="42"/>
  <c r="P1766" i="42"/>
  <c r="P1767" i="42"/>
  <c r="P1768" i="42"/>
  <c r="P1769" i="42"/>
  <c r="P1770" i="42"/>
  <c r="P1771" i="42"/>
  <c r="P1772" i="42"/>
  <c r="P1773" i="42"/>
  <c r="P1774" i="42"/>
  <c r="P1775" i="42"/>
  <c r="P1776" i="42"/>
  <c r="P1777" i="42"/>
  <c r="P1778" i="42"/>
  <c r="P1779" i="42"/>
  <c r="P1780" i="42"/>
  <c r="P1781" i="42"/>
  <c r="P1782" i="42"/>
  <c r="P1783" i="42"/>
  <c r="P1784" i="42"/>
  <c r="P1785" i="42"/>
  <c r="P1786" i="42"/>
  <c r="P1787" i="42"/>
  <c r="P1788" i="42"/>
  <c r="P1789" i="42"/>
  <c r="P1790" i="42"/>
  <c r="P1791" i="42"/>
  <c r="P1792" i="42"/>
  <c r="P1793" i="42"/>
  <c r="P1794" i="42"/>
  <c r="P1795" i="42"/>
  <c r="P1796" i="42"/>
  <c r="P1797" i="42"/>
  <c r="P1798" i="42"/>
  <c r="P1799" i="42"/>
  <c r="P1800" i="42"/>
  <c r="P1801" i="42"/>
  <c r="P1802" i="42"/>
  <c r="P1803" i="42"/>
  <c r="P1804" i="42"/>
  <c r="P1805" i="42"/>
  <c r="P1806" i="42"/>
  <c r="P1807" i="42"/>
  <c r="P1808" i="42"/>
  <c r="P1809" i="42"/>
  <c r="P1810" i="42"/>
  <c r="P1811" i="42"/>
  <c r="P1812" i="42"/>
  <c r="P1813" i="42"/>
  <c r="P1814" i="42"/>
  <c r="P1815" i="42"/>
  <c r="P1816" i="42"/>
  <c r="P1817" i="42"/>
  <c r="P1818" i="42"/>
  <c r="P1819" i="42"/>
  <c r="P1820" i="42"/>
  <c r="P1821" i="42"/>
  <c r="P1822" i="42"/>
  <c r="P1823" i="42"/>
  <c r="P1824" i="42"/>
  <c r="P1825" i="42"/>
  <c r="P1826" i="42"/>
  <c r="P1827" i="42"/>
  <c r="P1828" i="42"/>
  <c r="P1829" i="42"/>
  <c r="P1830" i="42"/>
  <c r="P1831" i="42"/>
  <c r="P1832" i="42"/>
  <c r="P1833" i="42"/>
  <c r="P1834" i="42"/>
  <c r="P1835" i="42"/>
  <c r="P1836" i="42"/>
  <c r="P1837" i="42"/>
  <c r="P1838" i="42"/>
  <c r="P1839" i="42"/>
  <c r="P1840" i="42"/>
  <c r="P1841" i="42"/>
  <c r="P1842" i="42"/>
  <c r="P1843" i="42"/>
  <c r="P1844" i="42"/>
  <c r="P1845" i="42"/>
  <c r="P1846" i="42"/>
  <c r="P1847" i="42"/>
  <c r="P1848" i="42"/>
  <c r="P1849" i="42"/>
  <c r="P1850" i="42"/>
  <c r="P1851" i="42"/>
  <c r="P1852" i="42"/>
  <c r="P1853" i="42"/>
  <c r="P1854" i="42"/>
  <c r="P1855" i="42"/>
  <c r="P1856" i="42"/>
  <c r="P1857" i="42"/>
  <c r="P1858" i="42"/>
  <c r="P1859" i="42"/>
  <c r="P1860" i="42"/>
  <c r="P1861" i="42"/>
  <c r="P1862" i="42"/>
  <c r="P1863" i="42"/>
  <c r="P1864" i="42"/>
  <c r="P1865" i="42"/>
  <c r="P1866" i="42"/>
  <c r="P1867" i="42"/>
  <c r="P1868" i="42"/>
  <c r="P1869" i="42"/>
  <c r="P1870" i="42"/>
  <c r="P1871" i="42"/>
  <c r="P1872" i="42"/>
  <c r="P1873" i="42"/>
  <c r="P1874" i="42"/>
  <c r="P1875" i="42"/>
  <c r="P1876" i="42"/>
  <c r="P1877" i="42"/>
  <c r="P1878" i="42"/>
  <c r="P1879" i="42"/>
  <c r="P1880" i="42"/>
  <c r="P1881" i="42"/>
  <c r="P1882" i="42"/>
  <c r="P1883" i="42"/>
  <c r="P1884" i="42"/>
  <c r="P1885" i="42"/>
  <c r="P1886" i="42"/>
  <c r="P1887" i="42"/>
  <c r="P1888" i="42"/>
  <c r="P1889" i="42"/>
  <c r="P1890" i="42"/>
  <c r="P1891" i="42"/>
  <c r="P1892" i="42"/>
  <c r="P1893" i="42"/>
  <c r="P1894" i="42"/>
  <c r="P1895" i="42"/>
  <c r="P1896" i="42"/>
  <c r="P1897" i="42"/>
  <c r="P1898" i="42"/>
  <c r="P1899" i="42"/>
  <c r="P1900" i="42"/>
  <c r="P1901" i="42"/>
  <c r="P1902" i="42"/>
  <c r="P1903" i="42"/>
  <c r="P1904" i="42"/>
  <c r="P1905" i="42"/>
  <c r="P1906" i="42"/>
  <c r="P1907" i="42"/>
  <c r="P1908" i="42"/>
  <c r="P1909" i="42"/>
  <c r="P1910" i="42"/>
  <c r="P1911" i="42"/>
  <c r="P1912" i="42"/>
  <c r="P1913" i="42"/>
  <c r="P1914" i="42"/>
  <c r="P1915" i="42"/>
  <c r="P1916" i="42"/>
  <c r="P1917" i="42"/>
  <c r="P1918" i="42"/>
  <c r="P1919" i="42"/>
  <c r="P1920" i="42"/>
  <c r="P1921" i="42"/>
  <c r="P1922" i="42"/>
  <c r="P1923" i="42"/>
  <c r="P1924" i="42"/>
  <c r="P1925" i="42"/>
  <c r="P1926" i="42"/>
  <c r="P1927" i="42"/>
  <c r="P1928" i="42"/>
  <c r="P1929" i="42"/>
  <c r="P1930" i="42"/>
  <c r="P1931" i="42"/>
  <c r="P1932" i="42"/>
  <c r="P1933" i="42"/>
  <c r="P1934" i="42"/>
  <c r="P1935" i="42"/>
  <c r="P1936" i="42"/>
  <c r="P1937" i="42"/>
  <c r="P1938" i="42"/>
  <c r="P1939" i="42"/>
  <c r="P1940" i="42"/>
  <c r="P1941" i="42"/>
  <c r="P1942" i="42"/>
  <c r="P1943" i="42"/>
  <c r="P1944" i="42"/>
  <c r="P1945" i="42"/>
  <c r="P1946" i="42"/>
  <c r="P1947" i="42"/>
  <c r="P1948" i="42"/>
  <c r="P1949" i="42"/>
  <c r="P1950" i="42"/>
  <c r="P1951" i="42"/>
  <c r="P1952" i="42"/>
  <c r="P1953" i="42"/>
  <c r="P1954" i="42"/>
  <c r="P1955" i="42"/>
  <c r="P1956" i="42"/>
  <c r="P1957" i="42"/>
  <c r="P1958" i="42"/>
  <c r="P1959" i="42"/>
  <c r="P1960" i="42"/>
  <c r="P1961" i="42"/>
  <c r="P1962" i="42"/>
  <c r="P1963" i="42"/>
  <c r="P1964" i="42"/>
  <c r="P1965" i="42"/>
  <c r="P1966" i="42"/>
  <c r="P1967" i="42"/>
  <c r="P1968" i="42"/>
  <c r="P1969" i="42"/>
  <c r="P1970" i="42"/>
  <c r="P1971" i="42"/>
  <c r="P1972" i="42"/>
  <c r="P1973" i="42"/>
  <c r="P1974" i="42"/>
  <c r="P1975" i="42"/>
  <c r="P1976" i="42"/>
  <c r="P1977" i="42"/>
  <c r="P1978" i="42"/>
  <c r="P1979" i="42"/>
  <c r="P1980" i="42"/>
  <c r="P1981" i="42"/>
  <c r="P1982" i="42"/>
  <c r="P1983" i="42"/>
  <c r="P1984" i="42"/>
  <c r="P1985" i="42"/>
  <c r="P1986" i="42"/>
  <c r="P1987" i="42"/>
  <c r="P1988" i="42"/>
  <c r="P1989" i="42"/>
  <c r="P1990" i="42"/>
  <c r="P1991" i="42"/>
  <c r="P1992" i="42"/>
  <c r="P1993" i="42"/>
  <c r="P1994" i="42"/>
  <c r="P1995" i="42"/>
  <c r="P1996" i="42"/>
  <c r="P1997" i="42"/>
  <c r="P1998" i="42"/>
  <c r="P1999" i="42"/>
  <c r="P2000" i="42"/>
  <c r="P2001" i="42"/>
  <c r="P2002" i="42"/>
  <c r="P2003" i="42"/>
  <c r="P2004" i="42"/>
  <c r="P2005" i="42"/>
  <c r="P2006" i="42"/>
  <c r="P2007" i="42"/>
  <c r="P2008" i="42"/>
  <c r="P2009" i="42"/>
  <c r="P2010" i="42"/>
  <c r="P2011" i="42"/>
  <c r="P2012" i="42"/>
  <c r="P2013" i="42"/>
  <c r="P2014" i="42"/>
  <c r="P2015" i="42"/>
  <c r="P2016" i="42"/>
  <c r="P2017" i="42"/>
  <c r="P2018" i="42"/>
  <c r="P2019" i="42"/>
  <c r="P2020" i="42"/>
  <c r="P2021" i="42"/>
  <c r="P2022" i="42"/>
  <c r="P2023" i="42"/>
  <c r="P2024" i="42"/>
  <c r="P2025" i="42"/>
  <c r="P2026" i="42"/>
  <c r="P2027" i="42"/>
  <c r="P2028" i="42"/>
  <c r="P2029" i="42"/>
  <c r="P2030" i="42"/>
  <c r="P2031" i="42"/>
  <c r="P2032" i="42"/>
  <c r="P2033" i="42"/>
  <c r="P2034" i="42"/>
  <c r="P2035" i="42"/>
  <c r="P2036" i="42"/>
  <c r="P2037" i="42"/>
  <c r="P2038" i="42"/>
  <c r="P2039" i="42"/>
  <c r="P2040" i="42"/>
  <c r="P2041" i="42"/>
  <c r="P2042" i="42"/>
  <c r="P2043" i="42"/>
  <c r="P2044" i="42"/>
  <c r="P2045" i="42"/>
  <c r="P2046" i="42"/>
  <c r="P2047" i="42"/>
  <c r="P2048" i="42"/>
  <c r="P2049" i="42"/>
  <c r="P2050" i="42"/>
  <c r="P2051" i="42"/>
  <c r="P2052" i="42"/>
  <c r="P2053" i="42"/>
  <c r="P2054" i="42"/>
  <c r="P2055" i="42"/>
  <c r="P2056" i="42"/>
  <c r="P2057" i="42"/>
  <c r="P2058" i="42"/>
  <c r="P2059" i="42"/>
  <c r="P2060" i="42"/>
  <c r="P2061" i="42"/>
  <c r="P2062" i="42"/>
  <c r="P2063" i="42"/>
  <c r="P2064" i="42"/>
  <c r="P2065" i="42"/>
  <c r="P2066" i="42"/>
  <c r="P2067" i="42"/>
  <c r="P2068" i="42"/>
  <c r="P2069" i="42"/>
  <c r="P2070" i="42"/>
  <c r="P2071" i="42"/>
  <c r="P2072" i="42"/>
  <c r="P2073" i="42"/>
  <c r="P2074" i="42"/>
  <c r="P2075" i="42"/>
  <c r="P2076" i="42"/>
  <c r="P2077" i="42"/>
  <c r="P2078" i="42"/>
  <c r="P2079" i="42"/>
  <c r="P2080" i="42"/>
  <c r="P2081" i="42"/>
  <c r="P2082" i="42"/>
  <c r="P2083" i="42"/>
  <c r="P2084" i="42"/>
  <c r="P2085" i="42"/>
  <c r="P2086" i="42"/>
  <c r="P2087" i="42"/>
  <c r="P2088" i="42"/>
  <c r="P2089" i="42"/>
  <c r="P2090" i="42"/>
  <c r="P2091" i="42"/>
  <c r="P2092" i="42"/>
  <c r="P2093" i="42"/>
  <c r="P2094" i="42"/>
  <c r="P2095" i="42"/>
  <c r="P2096" i="42"/>
  <c r="P2097" i="42"/>
  <c r="P2098" i="42"/>
  <c r="P2099" i="42"/>
  <c r="P2100" i="42"/>
  <c r="P2101" i="42"/>
  <c r="P2102" i="42"/>
  <c r="P2103" i="42"/>
  <c r="P2104" i="42"/>
  <c r="P2105" i="42"/>
  <c r="P2106" i="42"/>
  <c r="P2107" i="42"/>
  <c r="P2108" i="42"/>
  <c r="P2109" i="42"/>
  <c r="P2110" i="42"/>
  <c r="P2111" i="42"/>
  <c r="P2112" i="42"/>
  <c r="P2113" i="42"/>
  <c r="P2114" i="42"/>
  <c r="P2115" i="42"/>
  <c r="P2116" i="42"/>
  <c r="P2117" i="42"/>
  <c r="P2118" i="42"/>
  <c r="P2119" i="42"/>
  <c r="P2120" i="42"/>
  <c r="P2121" i="42"/>
  <c r="P2122" i="42"/>
  <c r="P2123" i="42"/>
  <c r="P2124" i="42"/>
  <c r="P2125" i="42"/>
  <c r="P2126" i="42"/>
  <c r="P2127" i="42"/>
  <c r="P2128" i="42"/>
  <c r="P2129" i="42"/>
  <c r="P2130" i="42"/>
  <c r="P2131" i="42"/>
  <c r="P2132" i="42"/>
  <c r="P2133" i="42"/>
  <c r="P2134" i="42"/>
  <c r="P2135" i="42"/>
  <c r="P2136" i="42"/>
  <c r="P2137" i="42"/>
  <c r="P2138" i="42"/>
  <c r="P2139" i="42"/>
  <c r="P2140" i="42"/>
  <c r="P2141" i="42"/>
  <c r="P2142" i="42"/>
  <c r="P2143" i="42"/>
  <c r="P2144" i="42"/>
  <c r="P2145" i="42"/>
  <c r="P2146" i="42"/>
  <c r="P2147" i="42"/>
  <c r="P2148" i="42"/>
  <c r="P2149" i="42"/>
  <c r="P2150" i="42"/>
  <c r="P2151" i="42"/>
  <c r="P2152" i="42"/>
  <c r="P2153" i="42"/>
  <c r="P2154" i="42"/>
  <c r="P2155" i="42"/>
  <c r="P2156" i="42"/>
  <c r="P2157" i="42"/>
  <c r="P2158" i="42"/>
  <c r="P2159" i="42"/>
  <c r="P2160" i="42"/>
  <c r="P2161" i="42"/>
  <c r="P2162" i="42"/>
  <c r="P2163" i="42"/>
  <c r="P2164" i="42"/>
  <c r="P2165" i="42"/>
  <c r="P2166" i="42"/>
  <c r="P2167" i="42"/>
  <c r="P2168" i="42"/>
  <c r="P2169" i="42"/>
  <c r="P2170" i="42"/>
  <c r="P2171" i="42"/>
  <c r="P2172" i="42"/>
  <c r="P2173" i="42"/>
  <c r="P2174" i="42"/>
  <c r="P2175" i="42"/>
  <c r="P2176" i="42"/>
  <c r="P2177" i="42"/>
  <c r="P2178" i="42"/>
  <c r="P2179" i="42"/>
  <c r="P2180" i="42"/>
  <c r="P2181" i="42"/>
  <c r="P2182" i="42"/>
  <c r="P2183" i="42"/>
  <c r="P2184" i="42"/>
  <c r="P2185" i="42"/>
  <c r="P2186" i="42"/>
  <c r="P2187" i="42"/>
  <c r="P2188" i="42"/>
  <c r="P2189" i="42"/>
  <c r="P2190" i="42"/>
  <c r="P2191" i="42"/>
  <c r="P2192" i="42"/>
  <c r="P2193" i="42"/>
  <c r="P2194" i="42"/>
  <c r="P2195" i="42"/>
  <c r="P2196" i="42"/>
  <c r="P2197" i="42"/>
  <c r="P2198" i="42"/>
  <c r="P2199" i="42"/>
  <c r="P2200" i="42"/>
  <c r="P2201" i="42"/>
  <c r="P2202" i="42"/>
  <c r="P2203" i="42"/>
  <c r="P2204" i="42"/>
  <c r="P2205" i="42"/>
  <c r="P2206" i="42"/>
  <c r="P2207" i="42"/>
  <c r="P2208" i="42"/>
  <c r="P2209" i="42"/>
  <c r="P2210" i="42"/>
  <c r="P2211" i="42"/>
  <c r="P2212" i="42"/>
  <c r="P2213" i="42"/>
  <c r="P2214" i="42"/>
  <c r="P2215" i="42"/>
  <c r="P2216" i="42"/>
  <c r="P2217" i="42"/>
  <c r="P2218" i="42"/>
  <c r="P2219" i="42"/>
  <c r="P2220" i="42"/>
  <c r="P2221" i="42"/>
  <c r="P2222" i="42"/>
  <c r="P2223" i="42"/>
  <c r="P2224" i="42"/>
  <c r="P2225" i="42"/>
  <c r="P2226" i="42"/>
  <c r="P2227" i="42"/>
  <c r="P2228" i="42"/>
  <c r="P2229" i="42"/>
  <c r="P2230" i="42"/>
  <c r="P2231" i="42"/>
  <c r="P2232" i="42"/>
  <c r="P2233" i="42"/>
  <c r="P2234" i="42"/>
  <c r="P2235" i="42"/>
  <c r="P2236" i="42"/>
  <c r="P2237" i="42"/>
  <c r="P2238" i="42"/>
  <c r="P2239" i="42"/>
  <c r="P2240" i="42"/>
  <c r="P2241" i="42"/>
  <c r="P2242" i="42"/>
  <c r="P2243" i="42"/>
  <c r="P2244" i="42"/>
  <c r="P2245" i="42"/>
  <c r="P2246" i="42"/>
  <c r="P2247" i="42"/>
  <c r="P2248" i="42"/>
  <c r="P2249" i="42"/>
  <c r="P2250" i="42"/>
  <c r="P2251" i="42"/>
  <c r="P2252" i="42"/>
  <c r="P2253" i="42"/>
  <c r="P2254" i="42"/>
  <c r="P2255" i="42"/>
  <c r="P2256" i="42"/>
  <c r="P2257" i="42"/>
  <c r="P2258" i="42"/>
  <c r="P2259" i="42"/>
  <c r="P2260" i="42"/>
  <c r="P2261" i="42"/>
  <c r="P2262" i="42"/>
  <c r="P2263" i="42"/>
  <c r="P2264" i="42"/>
  <c r="P2265" i="42"/>
  <c r="P2266" i="42"/>
  <c r="P2267" i="42"/>
  <c r="P2268" i="42"/>
  <c r="P2269" i="42"/>
  <c r="P2270" i="42"/>
  <c r="P2271" i="42"/>
  <c r="P2272" i="42"/>
  <c r="P2273" i="42"/>
  <c r="P2274" i="42"/>
  <c r="P2275" i="42"/>
  <c r="P2276" i="42"/>
  <c r="P2277" i="42"/>
  <c r="P2278" i="42"/>
  <c r="P2279" i="42"/>
  <c r="P2280" i="42"/>
  <c r="P2281" i="42"/>
  <c r="P2282" i="42"/>
  <c r="P2283" i="42"/>
  <c r="P2284" i="42"/>
  <c r="P2285" i="42"/>
  <c r="P2286" i="42"/>
  <c r="P2287" i="42"/>
  <c r="P2288" i="42"/>
  <c r="P2289" i="42"/>
  <c r="P2290" i="42"/>
  <c r="P2291" i="42"/>
  <c r="P2292" i="42"/>
  <c r="P2293" i="42"/>
  <c r="P2294" i="42"/>
  <c r="P2295" i="42"/>
  <c r="P2296" i="42"/>
  <c r="P2297" i="42"/>
  <c r="P2298" i="42"/>
  <c r="P2299" i="42"/>
  <c r="P2300" i="42"/>
  <c r="P2301" i="42"/>
  <c r="P2302" i="42"/>
  <c r="P2303" i="42"/>
  <c r="P2304" i="42"/>
  <c r="P2305" i="42"/>
  <c r="P2306" i="42"/>
  <c r="P2307" i="42"/>
  <c r="P2308" i="42"/>
  <c r="P2309" i="42"/>
  <c r="P2310" i="42"/>
  <c r="P2311" i="42"/>
  <c r="P2312" i="42"/>
  <c r="P2313" i="42"/>
  <c r="P2314" i="42"/>
  <c r="P2315" i="42"/>
  <c r="P2316" i="42"/>
  <c r="P2317" i="42"/>
  <c r="P2318" i="42"/>
  <c r="P2319" i="42"/>
  <c r="P2320" i="42"/>
  <c r="P2321" i="42"/>
  <c r="P2322" i="42"/>
  <c r="P2323" i="42"/>
  <c r="P2324" i="42"/>
  <c r="P2325" i="42"/>
  <c r="P2326" i="42"/>
  <c r="P2327" i="42"/>
  <c r="P2328" i="42"/>
  <c r="P2329" i="42"/>
  <c r="P2330" i="42"/>
  <c r="P2331" i="42"/>
  <c r="P2332" i="42"/>
  <c r="P2333" i="42"/>
  <c r="P2334" i="42"/>
  <c r="P2335" i="42"/>
  <c r="P2336" i="42"/>
  <c r="P2337" i="42"/>
  <c r="P2338" i="42"/>
  <c r="P2339" i="42"/>
  <c r="P2340" i="42"/>
  <c r="P2341" i="42"/>
  <c r="P2342" i="42"/>
  <c r="P2343" i="42"/>
  <c r="P2344" i="42"/>
  <c r="P2345" i="42"/>
  <c r="P2346" i="42"/>
  <c r="P2347" i="42"/>
  <c r="P2348" i="42"/>
  <c r="P2349" i="42"/>
  <c r="P2350" i="42"/>
  <c r="P2351" i="42"/>
  <c r="P2352" i="42"/>
  <c r="P2353" i="42"/>
  <c r="P2354" i="42"/>
  <c r="P2355" i="42"/>
  <c r="P2356" i="42"/>
  <c r="P2357" i="42"/>
  <c r="P2358" i="42"/>
  <c r="P2359" i="42"/>
  <c r="P2360" i="42"/>
  <c r="P2361" i="42"/>
  <c r="P2362" i="42"/>
  <c r="P2363" i="42"/>
  <c r="P2364" i="42"/>
  <c r="P2365" i="42"/>
  <c r="P2366" i="42"/>
  <c r="P2367" i="42"/>
  <c r="P2368" i="42"/>
  <c r="P2369" i="42"/>
  <c r="P2370" i="42"/>
  <c r="P2371" i="42"/>
  <c r="P2372" i="42"/>
  <c r="P2373" i="42"/>
  <c r="P2374" i="42"/>
  <c r="P2375" i="42"/>
  <c r="P2376" i="42"/>
  <c r="P2377" i="42"/>
  <c r="P2378" i="42"/>
  <c r="P2379" i="42"/>
  <c r="P2380" i="42"/>
  <c r="P2381" i="42"/>
  <c r="P2382" i="42"/>
  <c r="P2383" i="42"/>
  <c r="P2384" i="42"/>
  <c r="P2385" i="42"/>
  <c r="P2386" i="42"/>
  <c r="P2387" i="42"/>
  <c r="P2388" i="42"/>
  <c r="P2389" i="42"/>
  <c r="P2390" i="42"/>
  <c r="P2391" i="42"/>
  <c r="P2392" i="42"/>
  <c r="P2393" i="42"/>
  <c r="P2394" i="42"/>
  <c r="P2395" i="42"/>
  <c r="P2396" i="42"/>
  <c r="P2397" i="42"/>
  <c r="P2398" i="42"/>
  <c r="P2399" i="42"/>
  <c r="P2400" i="42"/>
  <c r="P2401" i="42"/>
  <c r="P2402" i="42"/>
  <c r="P2403" i="42"/>
  <c r="P2404" i="42"/>
  <c r="P2405" i="42"/>
  <c r="P2406" i="42"/>
  <c r="P2407" i="42"/>
  <c r="P2408" i="42"/>
  <c r="P2409" i="42"/>
  <c r="P2410" i="42"/>
  <c r="P2411" i="42"/>
  <c r="P2412" i="42"/>
  <c r="P2413" i="42"/>
  <c r="P2414" i="42"/>
  <c r="P2415" i="42"/>
  <c r="P2416" i="42"/>
  <c r="P2417" i="42"/>
  <c r="P2418" i="42"/>
  <c r="P2419" i="42"/>
  <c r="P2420" i="42"/>
  <c r="P2421" i="42"/>
  <c r="P2422" i="42"/>
  <c r="P2423" i="42"/>
  <c r="P2424" i="42"/>
  <c r="P2425" i="42"/>
  <c r="P2426" i="42"/>
  <c r="P2427" i="42"/>
  <c r="P2428" i="42"/>
  <c r="P2429" i="42"/>
  <c r="P2430" i="42"/>
  <c r="P2431" i="42"/>
  <c r="P2432" i="42"/>
  <c r="P2433" i="42"/>
  <c r="P2434" i="42"/>
  <c r="P2435" i="42"/>
  <c r="P2436" i="42"/>
  <c r="P2437" i="42"/>
  <c r="P2438" i="42"/>
  <c r="P2439" i="42"/>
  <c r="P2440" i="42"/>
  <c r="P2441" i="42"/>
  <c r="P2442" i="42"/>
  <c r="P2443" i="42"/>
  <c r="P2444" i="42"/>
  <c r="P2445" i="42"/>
  <c r="P2446" i="42"/>
  <c r="P2447" i="42"/>
  <c r="P2448" i="42"/>
  <c r="P2449" i="42"/>
  <c r="P2450" i="42"/>
  <c r="P2451" i="42"/>
  <c r="P2452" i="42"/>
  <c r="P2453" i="42"/>
  <c r="P2454" i="42"/>
  <c r="P2455" i="42"/>
  <c r="P2456" i="42"/>
  <c r="P2457" i="42"/>
  <c r="P2458" i="42"/>
  <c r="P2459" i="42"/>
  <c r="P2460" i="42"/>
  <c r="P2461" i="42"/>
  <c r="P2462" i="42"/>
  <c r="P2463" i="42"/>
  <c r="P2464" i="42"/>
  <c r="P2465" i="42"/>
  <c r="P2466" i="42"/>
  <c r="P2467" i="42"/>
  <c r="P2468" i="42"/>
  <c r="P2469" i="42"/>
  <c r="P2470" i="42"/>
  <c r="P2471" i="42"/>
  <c r="P2472" i="42"/>
  <c r="P2473" i="42"/>
  <c r="P2474" i="42"/>
  <c r="P2475" i="42"/>
  <c r="P2476" i="42"/>
  <c r="P2477" i="42"/>
  <c r="P2478" i="42"/>
  <c r="P2479" i="42"/>
  <c r="P2480" i="42"/>
  <c r="P2481" i="42"/>
  <c r="P2482" i="42"/>
  <c r="P2483" i="42"/>
  <c r="P2484" i="42"/>
  <c r="P2485" i="42"/>
  <c r="P2486" i="42"/>
  <c r="P2487" i="42"/>
  <c r="P2488" i="42"/>
  <c r="P2489" i="42"/>
  <c r="P2490" i="42"/>
  <c r="P2491" i="42"/>
  <c r="P2492" i="42"/>
  <c r="P2493" i="42"/>
  <c r="P2494" i="42"/>
  <c r="P2495" i="42"/>
  <c r="P2496" i="42"/>
  <c r="P2497" i="42"/>
  <c r="P2498" i="42"/>
  <c r="P2499" i="42"/>
  <c r="P2500" i="42"/>
  <c r="P2501" i="42"/>
  <c r="P2502" i="42"/>
  <c r="P2503" i="42"/>
  <c r="P2504" i="42"/>
  <c r="P2505" i="42"/>
  <c r="P2506" i="42"/>
  <c r="P2507" i="42"/>
  <c r="P2508" i="42"/>
  <c r="P2509" i="42"/>
  <c r="P2510" i="42"/>
  <c r="P2511" i="42"/>
  <c r="P2512" i="42"/>
  <c r="P2513" i="42"/>
  <c r="P2514" i="42"/>
  <c r="P2515" i="42"/>
  <c r="P2516" i="42"/>
  <c r="P2517" i="42"/>
  <c r="P2518" i="42"/>
  <c r="P2519" i="42"/>
  <c r="P2520" i="42"/>
  <c r="P2521" i="42"/>
  <c r="P2522" i="42"/>
  <c r="P2523" i="42"/>
  <c r="P2524" i="42"/>
  <c r="P2525" i="42"/>
  <c r="P2526" i="42"/>
  <c r="P2527" i="42"/>
  <c r="P2528" i="42"/>
  <c r="P2529" i="42"/>
  <c r="P2530" i="42"/>
  <c r="P2531" i="42"/>
  <c r="P2532" i="42"/>
  <c r="P2533" i="42"/>
  <c r="P2534" i="42"/>
  <c r="P2535" i="42"/>
  <c r="P2536" i="42"/>
  <c r="P2537" i="42"/>
  <c r="P2538" i="42"/>
  <c r="P2539" i="42"/>
  <c r="P2540" i="42"/>
  <c r="P2541" i="42"/>
  <c r="P2542" i="42"/>
  <c r="P2543" i="42"/>
  <c r="P2544" i="42"/>
  <c r="P2545" i="42"/>
  <c r="P2546" i="42"/>
  <c r="P2547" i="42"/>
  <c r="P2548" i="42"/>
  <c r="P2549" i="42"/>
  <c r="P2550" i="42"/>
  <c r="P2551" i="42"/>
  <c r="P2552" i="42"/>
  <c r="P2553" i="42"/>
  <c r="P2554" i="42"/>
  <c r="P2555" i="42"/>
  <c r="P2556" i="42"/>
  <c r="P2557" i="42"/>
  <c r="P2558" i="42"/>
  <c r="P2559" i="42"/>
  <c r="P2560" i="42"/>
  <c r="P2561" i="42"/>
  <c r="P2562" i="42"/>
  <c r="P2563" i="42"/>
  <c r="P2564" i="42"/>
  <c r="P2565" i="42"/>
  <c r="P2566" i="42"/>
  <c r="P2567" i="42"/>
  <c r="P2568" i="42"/>
  <c r="P2569" i="42"/>
  <c r="P2570" i="42"/>
  <c r="P2571" i="42"/>
  <c r="P2572" i="42"/>
  <c r="P2573" i="42"/>
  <c r="P2574" i="42"/>
  <c r="P2575" i="42"/>
  <c r="P2576" i="42"/>
  <c r="P2577" i="42"/>
  <c r="P2578" i="42"/>
  <c r="P2579" i="42"/>
  <c r="P2580" i="42"/>
  <c r="P2581" i="42"/>
  <c r="P2582" i="42"/>
  <c r="P2583" i="42"/>
  <c r="P2584" i="42"/>
  <c r="P2585" i="42"/>
  <c r="P2586" i="42"/>
  <c r="P2587" i="42"/>
  <c r="P2588" i="42"/>
  <c r="P2589" i="42"/>
  <c r="P2590" i="42"/>
  <c r="P2591" i="42"/>
  <c r="P2592" i="42"/>
  <c r="P2593" i="42"/>
  <c r="P2594" i="42"/>
  <c r="P2595" i="42"/>
  <c r="P2596" i="42"/>
  <c r="P2597" i="42"/>
  <c r="P2598" i="42"/>
  <c r="P2599" i="42"/>
  <c r="P2600" i="42"/>
  <c r="P2601" i="42"/>
  <c r="P2602" i="42"/>
  <c r="P2603" i="42"/>
  <c r="P2604" i="42"/>
  <c r="P2605" i="42"/>
  <c r="P2606" i="42"/>
  <c r="P2607" i="42"/>
  <c r="P2608" i="42"/>
  <c r="P2609" i="42"/>
  <c r="P2610" i="42"/>
  <c r="P2611" i="42"/>
  <c r="P2612" i="42"/>
  <c r="P2613" i="42"/>
  <c r="P2614" i="42"/>
  <c r="P2615" i="42"/>
  <c r="P2616" i="42"/>
  <c r="P2617" i="42"/>
  <c r="P2618" i="42"/>
  <c r="P2619" i="42"/>
  <c r="P2620" i="42"/>
  <c r="P2621" i="42"/>
  <c r="P2622" i="42"/>
  <c r="P2623" i="42"/>
  <c r="P2624" i="42"/>
  <c r="P2625" i="42"/>
  <c r="P2626" i="42"/>
  <c r="P2627" i="42"/>
  <c r="P2628" i="42"/>
  <c r="P2629" i="42"/>
  <c r="P2630" i="42"/>
  <c r="P2631" i="42"/>
  <c r="P2632" i="42"/>
  <c r="P2633" i="42"/>
  <c r="P2634" i="42"/>
  <c r="P2635" i="42"/>
  <c r="P2636" i="42"/>
  <c r="P2637" i="42"/>
  <c r="P2638" i="42"/>
  <c r="P2639" i="42"/>
  <c r="P2640" i="42"/>
  <c r="P2641" i="42"/>
  <c r="P2642" i="42"/>
  <c r="P2643" i="42"/>
  <c r="P2644" i="42"/>
  <c r="P2645" i="42"/>
  <c r="P2646" i="42"/>
  <c r="P2647" i="42"/>
  <c r="P2648" i="42"/>
  <c r="P2649" i="42"/>
  <c r="P2650" i="42"/>
  <c r="P2651" i="42"/>
  <c r="P2652" i="42"/>
  <c r="P2653" i="42"/>
  <c r="P2654" i="42"/>
  <c r="P2655" i="42"/>
  <c r="P2656" i="42"/>
  <c r="P2657" i="42"/>
  <c r="P2658" i="42"/>
  <c r="P2659" i="42"/>
  <c r="P2660" i="42"/>
  <c r="P2661" i="42"/>
  <c r="P2662" i="42"/>
  <c r="P2663" i="42"/>
  <c r="P2664" i="42"/>
  <c r="P2665" i="42"/>
  <c r="P2666" i="42"/>
  <c r="P2667" i="42"/>
  <c r="P2668" i="42"/>
  <c r="P2669" i="42"/>
  <c r="P2670" i="42"/>
  <c r="P2671" i="42"/>
  <c r="P2672" i="42"/>
  <c r="P2673" i="42"/>
  <c r="P2674" i="42"/>
  <c r="P2675" i="42"/>
  <c r="P2676" i="42"/>
  <c r="P2677" i="42"/>
  <c r="P2678" i="42"/>
  <c r="P2679" i="42"/>
  <c r="P2680" i="42"/>
  <c r="P2681" i="42"/>
  <c r="P2682" i="42"/>
  <c r="P2683" i="42"/>
  <c r="P2684" i="42"/>
  <c r="P2685" i="42"/>
  <c r="P2686" i="42"/>
  <c r="P2687" i="42"/>
  <c r="P2688" i="42"/>
  <c r="P2689" i="42"/>
  <c r="P2690" i="42"/>
  <c r="P2691" i="42"/>
  <c r="P2692" i="42"/>
  <c r="P2693" i="42"/>
  <c r="P2694" i="42"/>
  <c r="P2695" i="42"/>
  <c r="P2696" i="42"/>
  <c r="P2697" i="42"/>
  <c r="P2698" i="42"/>
  <c r="P2699" i="42"/>
  <c r="P2700" i="42"/>
  <c r="P2701" i="42"/>
  <c r="P2702" i="42"/>
  <c r="P2703" i="42"/>
  <c r="P2704" i="42"/>
  <c r="P2705" i="42"/>
  <c r="P2706" i="42"/>
  <c r="P2707" i="42"/>
  <c r="P2708" i="42"/>
  <c r="P2709" i="42"/>
  <c r="P2710" i="42"/>
  <c r="P2711" i="42"/>
  <c r="P2712" i="42"/>
  <c r="P2713" i="42"/>
  <c r="P2714" i="42"/>
  <c r="P2715" i="42"/>
  <c r="P2716" i="42"/>
  <c r="P2717" i="42"/>
  <c r="P2718" i="42"/>
  <c r="P2719" i="42"/>
  <c r="P2720" i="42"/>
  <c r="P2721" i="42"/>
  <c r="P2722" i="42"/>
  <c r="P2723" i="42"/>
  <c r="P2724" i="42"/>
  <c r="P2725" i="42"/>
  <c r="P2726" i="42"/>
  <c r="P2727" i="42"/>
  <c r="P2728" i="42"/>
  <c r="P2729" i="42"/>
  <c r="P2730" i="42"/>
  <c r="P2731" i="42"/>
  <c r="P2732" i="42"/>
  <c r="P2733" i="42"/>
  <c r="P2734" i="42"/>
  <c r="P2735" i="42"/>
  <c r="P2736" i="42"/>
  <c r="P2737" i="42"/>
  <c r="P2738" i="42"/>
  <c r="P2739" i="42"/>
  <c r="P2740" i="42"/>
  <c r="P2741" i="42"/>
  <c r="P2742" i="42"/>
  <c r="P2743" i="42"/>
  <c r="P2744" i="42"/>
  <c r="P2745" i="42"/>
  <c r="P2746" i="42"/>
  <c r="P2747" i="42"/>
  <c r="P2748" i="42"/>
  <c r="P2749" i="42"/>
  <c r="P2750" i="42"/>
  <c r="P2751" i="42"/>
  <c r="P2752" i="42"/>
  <c r="P2753" i="42"/>
  <c r="P2754" i="42"/>
  <c r="P2755" i="42"/>
  <c r="P2756" i="42"/>
  <c r="P2757" i="42"/>
  <c r="P2758" i="42"/>
  <c r="P2759" i="42"/>
  <c r="P2760" i="42"/>
  <c r="P2761" i="42"/>
  <c r="P2762" i="42"/>
  <c r="P2763" i="42"/>
  <c r="P2764" i="42"/>
  <c r="P2765" i="42"/>
  <c r="P2766" i="42"/>
  <c r="P2767" i="42"/>
  <c r="P2768" i="42"/>
  <c r="P2769" i="42"/>
  <c r="P2770" i="42"/>
  <c r="P2771" i="42"/>
  <c r="P2772" i="42"/>
  <c r="P2773" i="42"/>
  <c r="P2774" i="42"/>
  <c r="P2775" i="42"/>
  <c r="P2776" i="42"/>
  <c r="P2777" i="42"/>
  <c r="P2778" i="42"/>
  <c r="P2779" i="42"/>
  <c r="P2780" i="42"/>
  <c r="P2781" i="42"/>
  <c r="P2782" i="42"/>
  <c r="P2783" i="42"/>
  <c r="P2784" i="42"/>
  <c r="P2785" i="42"/>
  <c r="P2786" i="42"/>
  <c r="P2787" i="42"/>
  <c r="P2788" i="42"/>
  <c r="P2789" i="42"/>
  <c r="P2790" i="42"/>
  <c r="P2791" i="42"/>
  <c r="P2792" i="42"/>
  <c r="P2793" i="42"/>
  <c r="P2794" i="42"/>
  <c r="P2795" i="42"/>
  <c r="P2796" i="42"/>
  <c r="P2797" i="42"/>
  <c r="P2798" i="42"/>
  <c r="P2799" i="42"/>
  <c r="P2800" i="42"/>
  <c r="P2801" i="42"/>
  <c r="P2802" i="42"/>
  <c r="P2803" i="42"/>
  <c r="P2804" i="42"/>
  <c r="P2805" i="42"/>
  <c r="P2806" i="42"/>
  <c r="P2807" i="42"/>
  <c r="P2808" i="42"/>
  <c r="P2809" i="42"/>
  <c r="P2810" i="42"/>
  <c r="P2811" i="42"/>
  <c r="P2812" i="42"/>
  <c r="P2813" i="42"/>
  <c r="P2814" i="42"/>
  <c r="P2815" i="42"/>
  <c r="P2816" i="42"/>
  <c r="P2817" i="42"/>
  <c r="P2818" i="42"/>
  <c r="P2819" i="42"/>
  <c r="P2820" i="42"/>
  <c r="P2821" i="42"/>
  <c r="P2822" i="42"/>
  <c r="P2823" i="42"/>
  <c r="P2824" i="42"/>
  <c r="P2825" i="42"/>
  <c r="P2826" i="42"/>
  <c r="P2827" i="42"/>
  <c r="P2828" i="42"/>
  <c r="P2829" i="42"/>
  <c r="P2830" i="42"/>
  <c r="P2831" i="42"/>
  <c r="P2832" i="42"/>
  <c r="P2833" i="42"/>
  <c r="P2834" i="42"/>
  <c r="P2835" i="42"/>
  <c r="P2836" i="42"/>
  <c r="P2837" i="42"/>
  <c r="P2838" i="42"/>
  <c r="P2839" i="42"/>
  <c r="P2840" i="42"/>
  <c r="P2841" i="42"/>
  <c r="P2842" i="42"/>
  <c r="P2843" i="42"/>
  <c r="P2844" i="42"/>
  <c r="P2845" i="42"/>
  <c r="P2846" i="42"/>
  <c r="P2847" i="42"/>
  <c r="P2848" i="42"/>
  <c r="P2849" i="42"/>
  <c r="P2850" i="42"/>
  <c r="P2851" i="42"/>
  <c r="P2852" i="42"/>
  <c r="P2853" i="42"/>
  <c r="P2854" i="42"/>
  <c r="P2855" i="42"/>
  <c r="P2856" i="42"/>
  <c r="P2857" i="42"/>
  <c r="P2858" i="42"/>
  <c r="P2859" i="42"/>
  <c r="P2860" i="42"/>
  <c r="P2861" i="42"/>
  <c r="P2862" i="42"/>
  <c r="P2863" i="42"/>
  <c r="P2864" i="42"/>
  <c r="P2865" i="42"/>
  <c r="P2866" i="42"/>
  <c r="P2867" i="42"/>
  <c r="P2868" i="42"/>
  <c r="P2869" i="42"/>
  <c r="P2870" i="42"/>
  <c r="P2871" i="42"/>
  <c r="P2872" i="42"/>
  <c r="P2873" i="42"/>
  <c r="P2874" i="42"/>
  <c r="P2875" i="42"/>
  <c r="P2876" i="42"/>
  <c r="P2877" i="42"/>
  <c r="P2878" i="42"/>
  <c r="P2879" i="42"/>
  <c r="P2880" i="42"/>
  <c r="P2881" i="42"/>
  <c r="P2882" i="42"/>
  <c r="P2883" i="42"/>
  <c r="P2884" i="42"/>
  <c r="P2885" i="42"/>
  <c r="P2886" i="42"/>
  <c r="P2887" i="42"/>
  <c r="P2888" i="42"/>
  <c r="P2889" i="42"/>
  <c r="P2890" i="42"/>
  <c r="P2891" i="42"/>
  <c r="P2892" i="42"/>
  <c r="P2893" i="42"/>
  <c r="P2894" i="42"/>
  <c r="P2895" i="42"/>
  <c r="P2896" i="42"/>
  <c r="P2897" i="42"/>
  <c r="P2898" i="42"/>
  <c r="P2899" i="42"/>
  <c r="P2900" i="42"/>
  <c r="P2901" i="42"/>
  <c r="P2902" i="42"/>
  <c r="P2903" i="42"/>
  <c r="P2904" i="42"/>
  <c r="P2905" i="42"/>
  <c r="P2906" i="42"/>
  <c r="P2907" i="42"/>
  <c r="P2908" i="42"/>
  <c r="P2909" i="42"/>
  <c r="P2910" i="42"/>
  <c r="P2911" i="42"/>
  <c r="P2912" i="42"/>
  <c r="P2913" i="42"/>
  <c r="P2914" i="42"/>
  <c r="P2915" i="42"/>
  <c r="P2916" i="42"/>
  <c r="P2917" i="42"/>
  <c r="P2918" i="42"/>
  <c r="P2919" i="42"/>
  <c r="P2920" i="42"/>
  <c r="P2921" i="42"/>
  <c r="P2922" i="42"/>
  <c r="P2923" i="42"/>
  <c r="P2924" i="42"/>
  <c r="P2925" i="42"/>
  <c r="P2926" i="42"/>
  <c r="P2927" i="42"/>
  <c r="P2928" i="42"/>
  <c r="P2929" i="42"/>
  <c r="P2930" i="42"/>
  <c r="P2931" i="42"/>
  <c r="P2932" i="42"/>
  <c r="P2933" i="42"/>
  <c r="P2934" i="42"/>
  <c r="P2935" i="42"/>
  <c r="P2936" i="42"/>
  <c r="P2937" i="42"/>
  <c r="P2938" i="42"/>
  <c r="P2939" i="42"/>
  <c r="P2940" i="42"/>
  <c r="P2941" i="42"/>
  <c r="P2942" i="42"/>
  <c r="P2943" i="42"/>
  <c r="P2944" i="42"/>
  <c r="P2945" i="42"/>
  <c r="P2946" i="42"/>
  <c r="P2947" i="42"/>
  <c r="P2948" i="42"/>
  <c r="P2949" i="42"/>
  <c r="P2950" i="42"/>
  <c r="P2951" i="42"/>
  <c r="P2952" i="42"/>
  <c r="P2953" i="42"/>
  <c r="P2954" i="42"/>
  <c r="P2955" i="42"/>
  <c r="P2956" i="42"/>
  <c r="P2957" i="42"/>
  <c r="P2958" i="42"/>
  <c r="P2959" i="42"/>
  <c r="P2960" i="42"/>
  <c r="P2961" i="42"/>
  <c r="P2962" i="42"/>
  <c r="P2963" i="42"/>
  <c r="P2964" i="42"/>
  <c r="P2965" i="42"/>
  <c r="P2966" i="42"/>
  <c r="P2967" i="42"/>
  <c r="P2968" i="42"/>
  <c r="P2969" i="42"/>
  <c r="P2970" i="42"/>
  <c r="P2971" i="42"/>
  <c r="P2972" i="42"/>
  <c r="P2973" i="42"/>
  <c r="P2974" i="42"/>
  <c r="P2975" i="42"/>
  <c r="P2976" i="42"/>
  <c r="P2977" i="42"/>
  <c r="P2978" i="42"/>
  <c r="P2979" i="42"/>
  <c r="P2980" i="42"/>
  <c r="P2981" i="42"/>
  <c r="P2982" i="42"/>
  <c r="P2983" i="42"/>
  <c r="P2984" i="42"/>
  <c r="P2985" i="42"/>
  <c r="P2986" i="42"/>
  <c r="P2987" i="42"/>
  <c r="P2988" i="42"/>
  <c r="P2989" i="42"/>
  <c r="P2990" i="42"/>
  <c r="P2991" i="42"/>
  <c r="P2992" i="42"/>
  <c r="P2993" i="42"/>
  <c r="P2994" i="42"/>
  <c r="P2995" i="42"/>
  <c r="P2996" i="42"/>
  <c r="P2997" i="42"/>
  <c r="P2998" i="42"/>
  <c r="P2999" i="42"/>
  <c r="P3000" i="42"/>
  <c r="P3001" i="42"/>
  <c r="P3002" i="42"/>
  <c r="P3003" i="42"/>
  <c r="P3004" i="42"/>
  <c r="P3005" i="42"/>
  <c r="P3006" i="42"/>
  <c r="P3007" i="42"/>
  <c r="P3008" i="42"/>
  <c r="P3009" i="42"/>
  <c r="P3010" i="42"/>
  <c r="P3011" i="42"/>
  <c r="P3012" i="42"/>
  <c r="P3013" i="42"/>
  <c r="P3014" i="42"/>
  <c r="P3015" i="42"/>
  <c r="P3016" i="42"/>
  <c r="P3017" i="42"/>
  <c r="P3018" i="42"/>
  <c r="P3019" i="42"/>
  <c r="P3020" i="42"/>
  <c r="P3021" i="42"/>
  <c r="P3022" i="42"/>
  <c r="P3023" i="42"/>
  <c r="P3024" i="42"/>
  <c r="P3025" i="42"/>
  <c r="P3026" i="42"/>
  <c r="P3027" i="42"/>
  <c r="P3028" i="42"/>
  <c r="P3029" i="42"/>
  <c r="P3030" i="42"/>
  <c r="P3031" i="42"/>
  <c r="P3032" i="42"/>
  <c r="P3033" i="42"/>
  <c r="P3034" i="42"/>
  <c r="P3035" i="42"/>
  <c r="P3036" i="42"/>
  <c r="P3037" i="42"/>
  <c r="P3038" i="42"/>
  <c r="P3039" i="42"/>
  <c r="P3040" i="42"/>
  <c r="P3041" i="42"/>
  <c r="P3042" i="42"/>
  <c r="P3043" i="42"/>
  <c r="P3044" i="42"/>
  <c r="P3045" i="42"/>
  <c r="P3046" i="42"/>
  <c r="P3047" i="42"/>
  <c r="P3048" i="42"/>
  <c r="P3049" i="42"/>
  <c r="P3050" i="42"/>
  <c r="P3051" i="42"/>
  <c r="P3052" i="42"/>
  <c r="P3053" i="42"/>
  <c r="P3054" i="42"/>
  <c r="P3055" i="42"/>
  <c r="P3056" i="42"/>
  <c r="P3057" i="42"/>
  <c r="P3058" i="42"/>
  <c r="P3059" i="42"/>
  <c r="P3060" i="42"/>
  <c r="P3061" i="42"/>
  <c r="P3062" i="42"/>
  <c r="P3063" i="42"/>
  <c r="P3064" i="42"/>
  <c r="P3065" i="42"/>
  <c r="P3066" i="42"/>
  <c r="P3067" i="42"/>
  <c r="P3068" i="42"/>
  <c r="P3069" i="42"/>
  <c r="P3070" i="42"/>
  <c r="P3071" i="42"/>
  <c r="P3072" i="42"/>
  <c r="P3073" i="42"/>
  <c r="P3074" i="42"/>
  <c r="P3075" i="42"/>
  <c r="P3076" i="42"/>
  <c r="P3077" i="42"/>
  <c r="P3078" i="42"/>
  <c r="P3079" i="42"/>
  <c r="P3080" i="42"/>
  <c r="P3081" i="42"/>
  <c r="P3082" i="42"/>
  <c r="P3083" i="42"/>
  <c r="P3084" i="42"/>
  <c r="P3085" i="42"/>
  <c r="P3086" i="42"/>
  <c r="P3087" i="42"/>
  <c r="P3088" i="42"/>
  <c r="P3089" i="42"/>
  <c r="P3090" i="42"/>
  <c r="P3091" i="42"/>
  <c r="P3092" i="42"/>
  <c r="P3093" i="42"/>
  <c r="P3094" i="42"/>
  <c r="P3095" i="42"/>
  <c r="P3096" i="42"/>
  <c r="P3097" i="42"/>
  <c r="P3098" i="42"/>
  <c r="P3099" i="42"/>
  <c r="P3100" i="42"/>
  <c r="P3101" i="42"/>
  <c r="P3102" i="42"/>
  <c r="P3103" i="42"/>
  <c r="P3104" i="42"/>
  <c r="P3105" i="42"/>
  <c r="P3106" i="42"/>
  <c r="P3107" i="42"/>
  <c r="P3108" i="42"/>
  <c r="P3109" i="42"/>
  <c r="P3110" i="42"/>
  <c r="P3111" i="42"/>
  <c r="P3112" i="42"/>
  <c r="P3113" i="42"/>
  <c r="P3114" i="42"/>
  <c r="P3115" i="42"/>
  <c r="P3116" i="42"/>
  <c r="P3117" i="42"/>
  <c r="P3118" i="42"/>
  <c r="P3119" i="42"/>
  <c r="P3120" i="42"/>
  <c r="P3121" i="42"/>
  <c r="P3122" i="42"/>
  <c r="P3123" i="42"/>
  <c r="P3124" i="42"/>
  <c r="P3125" i="42"/>
  <c r="P3126" i="42"/>
  <c r="P3127" i="42"/>
  <c r="P3128" i="42"/>
  <c r="P3129" i="42"/>
  <c r="P3130" i="42"/>
  <c r="P3131" i="42"/>
  <c r="P3132" i="42"/>
  <c r="P3133" i="42"/>
  <c r="P3134" i="42"/>
  <c r="P3135" i="42"/>
  <c r="P3136" i="42"/>
  <c r="P3137" i="42"/>
  <c r="P3138" i="42"/>
  <c r="P3139" i="42"/>
  <c r="P3140" i="42"/>
  <c r="P3141" i="42"/>
  <c r="P3142" i="42"/>
  <c r="P3143" i="42"/>
  <c r="P3144" i="42"/>
  <c r="P3145" i="42"/>
  <c r="P3146" i="42"/>
  <c r="P3147" i="42"/>
  <c r="P3148" i="42"/>
  <c r="P3149" i="42"/>
  <c r="P3150" i="42"/>
  <c r="P3151" i="42"/>
  <c r="P3152" i="42"/>
  <c r="P3153" i="42"/>
  <c r="P3154" i="42"/>
  <c r="P3155" i="42"/>
  <c r="P3156" i="42"/>
  <c r="P3157" i="42"/>
  <c r="P3158" i="42"/>
  <c r="P3159" i="42"/>
  <c r="P3160" i="42"/>
  <c r="P3161" i="42"/>
  <c r="P3162" i="42"/>
  <c r="P3163" i="42"/>
  <c r="P3164" i="42"/>
  <c r="P3165" i="42"/>
  <c r="P3166" i="42"/>
  <c r="P3167" i="42"/>
  <c r="P3168" i="42"/>
  <c r="P3169" i="42"/>
  <c r="P3170" i="42"/>
  <c r="P3171" i="42"/>
  <c r="P3172" i="42"/>
  <c r="P3173" i="42"/>
  <c r="P3174" i="42"/>
  <c r="P3175" i="42"/>
  <c r="P3176" i="42"/>
  <c r="P3177" i="42"/>
  <c r="P3178" i="42"/>
  <c r="P3179" i="42"/>
  <c r="P3180" i="42"/>
  <c r="P3181" i="42"/>
  <c r="P3182" i="42"/>
  <c r="P3183" i="42"/>
  <c r="P3184" i="42"/>
  <c r="P3185" i="42"/>
  <c r="P3186" i="42"/>
  <c r="P3187" i="42"/>
  <c r="P3188" i="42"/>
  <c r="P3189" i="42"/>
  <c r="P3190" i="42"/>
  <c r="P3191" i="42"/>
  <c r="P3192" i="42"/>
  <c r="P3193" i="42"/>
  <c r="P3194" i="42"/>
  <c r="P3195" i="42"/>
  <c r="P3196" i="42"/>
  <c r="P3197" i="42"/>
  <c r="P3198" i="42"/>
  <c r="P3199" i="42"/>
  <c r="P3200" i="42"/>
  <c r="P3201" i="42"/>
  <c r="P3202" i="42"/>
  <c r="P3203" i="42"/>
  <c r="P3204" i="42"/>
  <c r="P3205" i="42"/>
  <c r="P3206" i="42"/>
  <c r="P3207" i="42"/>
  <c r="P3208" i="42"/>
  <c r="P3209" i="42"/>
  <c r="P3210" i="42"/>
  <c r="P3211" i="42"/>
  <c r="P3212" i="42"/>
  <c r="P3213" i="42"/>
  <c r="P3214" i="42"/>
  <c r="P3215" i="42"/>
  <c r="P3216" i="42"/>
  <c r="P3217" i="42"/>
  <c r="P3218" i="42"/>
  <c r="P3219" i="42"/>
  <c r="P3220" i="42"/>
  <c r="P3221" i="42"/>
  <c r="P3222" i="42"/>
  <c r="P3223" i="42"/>
  <c r="P3224" i="42"/>
  <c r="P3225" i="42"/>
  <c r="P3226" i="42"/>
  <c r="P3227" i="42"/>
  <c r="P3228" i="42"/>
  <c r="P3229" i="42"/>
  <c r="P3230" i="42"/>
  <c r="P3231" i="42"/>
  <c r="P3232" i="42"/>
  <c r="P3233" i="42"/>
  <c r="P3234" i="42"/>
  <c r="P3235" i="42"/>
  <c r="P3236" i="42"/>
  <c r="P3237" i="42"/>
  <c r="P3238" i="42"/>
  <c r="P3239" i="42"/>
  <c r="P3240" i="42"/>
  <c r="P3241" i="42"/>
  <c r="P3242" i="42"/>
  <c r="P3243" i="42"/>
  <c r="P3244" i="42"/>
  <c r="P3245" i="42"/>
  <c r="P3246" i="42"/>
  <c r="P3247" i="42"/>
  <c r="P3248" i="42"/>
  <c r="P3249" i="42"/>
  <c r="P3250" i="42"/>
  <c r="P3251" i="42"/>
  <c r="P3252" i="42"/>
  <c r="P3253" i="42"/>
  <c r="P3254" i="42"/>
  <c r="P3255" i="42"/>
  <c r="P3256" i="42"/>
  <c r="P3257" i="42"/>
  <c r="P3258" i="42"/>
  <c r="P3259" i="42"/>
  <c r="P3260" i="42"/>
  <c r="P3261" i="42"/>
  <c r="P3262" i="42"/>
  <c r="P3263" i="42"/>
  <c r="P3264" i="42"/>
  <c r="P3265" i="42"/>
  <c r="P3266" i="42"/>
  <c r="P3267" i="42"/>
  <c r="P3268" i="42"/>
  <c r="P3269" i="42"/>
  <c r="P3270" i="42"/>
  <c r="P3271" i="42"/>
  <c r="P3272" i="42"/>
  <c r="P3273" i="42"/>
  <c r="P3274" i="42"/>
  <c r="P3275" i="42"/>
  <c r="P3276" i="42"/>
  <c r="P3277" i="42"/>
  <c r="P3278" i="42"/>
  <c r="P3279" i="42"/>
  <c r="P3280" i="42"/>
  <c r="P3281" i="42"/>
  <c r="P3282" i="42"/>
  <c r="P3283" i="42"/>
  <c r="P3284" i="42"/>
  <c r="P3285" i="42"/>
  <c r="P3286" i="42"/>
  <c r="P3287" i="42"/>
  <c r="P3288" i="42"/>
  <c r="P3289" i="42"/>
  <c r="P3290" i="42"/>
  <c r="P3291" i="42"/>
  <c r="P3292" i="42"/>
  <c r="P3293" i="42"/>
  <c r="P3294" i="42"/>
  <c r="P3295" i="42"/>
  <c r="P3296" i="42"/>
  <c r="P3297" i="42"/>
  <c r="P3298" i="42"/>
  <c r="P3299" i="42"/>
  <c r="P3300" i="42"/>
  <c r="P3301" i="42"/>
  <c r="P3302" i="42"/>
  <c r="P3303" i="42"/>
  <c r="P3304" i="42"/>
  <c r="P3305" i="42"/>
  <c r="P3306" i="42"/>
  <c r="P3307" i="42"/>
  <c r="P3308" i="42"/>
  <c r="P3309" i="42"/>
  <c r="P3310" i="42"/>
  <c r="P3311" i="42"/>
  <c r="P3312" i="42"/>
  <c r="P3313" i="42"/>
  <c r="P3314" i="42"/>
  <c r="P3315" i="42"/>
  <c r="P3316" i="42"/>
  <c r="P3317" i="42"/>
  <c r="P3318" i="42"/>
  <c r="P3319" i="42"/>
  <c r="P3320" i="42"/>
  <c r="P3321" i="42"/>
  <c r="P3322" i="42"/>
  <c r="P3323" i="42"/>
  <c r="P3324" i="42"/>
  <c r="P3325" i="42"/>
  <c r="P3326" i="42"/>
  <c r="P3327" i="42"/>
  <c r="P3328" i="42"/>
  <c r="P3329" i="42"/>
  <c r="P3330" i="42"/>
  <c r="P3331" i="42"/>
  <c r="P3332" i="42"/>
  <c r="P3333" i="42"/>
  <c r="P3334" i="42"/>
  <c r="P3335" i="42"/>
  <c r="P3336" i="42"/>
  <c r="P3337" i="42"/>
  <c r="P3338" i="42"/>
  <c r="P3339" i="42"/>
  <c r="P3340" i="42"/>
  <c r="P3341" i="42"/>
  <c r="P3342" i="42"/>
  <c r="P3343" i="42"/>
  <c r="P3344" i="42"/>
  <c r="P3345" i="42"/>
  <c r="P3346" i="42"/>
  <c r="P3347" i="42"/>
  <c r="P3348" i="42"/>
  <c r="P3349" i="42"/>
  <c r="P3350" i="42"/>
  <c r="P3351" i="42"/>
  <c r="P3352" i="42"/>
  <c r="P3353" i="42"/>
  <c r="P3354" i="42"/>
  <c r="P3355" i="42"/>
  <c r="P3356" i="42"/>
  <c r="P3357" i="42"/>
  <c r="P3358" i="42"/>
  <c r="P3359" i="42"/>
  <c r="P3360" i="42"/>
  <c r="P3361" i="42"/>
  <c r="P3362" i="42"/>
  <c r="P3363" i="42"/>
  <c r="P3364" i="42"/>
  <c r="P3365" i="42"/>
  <c r="P3366" i="42"/>
  <c r="P3367" i="42"/>
  <c r="P3368" i="42"/>
  <c r="P3369" i="42"/>
  <c r="P3370" i="42"/>
  <c r="P3371" i="42"/>
  <c r="P3372" i="42"/>
  <c r="P3373" i="42"/>
  <c r="P3374" i="42"/>
  <c r="P3375" i="42"/>
  <c r="P3376" i="42"/>
  <c r="P3377" i="42"/>
  <c r="P3378" i="42"/>
  <c r="P3379" i="42"/>
  <c r="P3380" i="42"/>
  <c r="P3381" i="42"/>
  <c r="P3382" i="42"/>
  <c r="P3383" i="42"/>
  <c r="P3384" i="42"/>
  <c r="P3385" i="42"/>
  <c r="P3386" i="42"/>
  <c r="P3387" i="42"/>
  <c r="P3388" i="42"/>
  <c r="P3389" i="42"/>
  <c r="P3390" i="42"/>
  <c r="P3391" i="42"/>
  <c r="P3392" i="42"/>
  <c r="P3393" i="42"/>
  <c r="P3394" i="42"/>
  <c r="P3395" i="42"/>
  <c r="P3396" i="42"/>
  <c r="P3397" i="42"/>
  <c r="P3398" i="42"/>
  <c r="P3399" i="42"/>
  <c r="P3400" i="42"/>
  <c r="P3401" i="42"/>
  <c r="P3402" i="42"/>
  <c r="P3403" i="42"/>
  <c r="P3404" i="42"/>
  <c r="P3405" i="42"/>
  <c r="P3406" i="42"/>
  <c r="P3407" i="42"/>
  <c r="P3408" i="42"/>
  <c r="P3409" i="42"/>
  <c r="P3410" i="42"/>
  <c r="P3411" i="42"/>
  <c r="P3412" i="42"/>
  <c r="P3413" i="42"/>
  <c r="P3414" i="42"/>
  <c r="P3415" i="42"/>
  <c r="P3416" i="42"/>
  <c r="P3417" i="42"/>
  <c r="P3418" i="42"/>
  <c r="P3419" i="42"/>
  <c r="P3420" i="42"/>
  <c r="P3421" i="42"/>
  <c r="P3422" i="42"/>
  <c r="P3423" i="42"/>
  <c r="P3424" i="42"/>
  <c r="P3425" i="42"/>
  <c r="P3426" i="42"/>
  <c r="P3427" i="42"/>
  <c r="P3428" i="42"/>
  <c r="P3429" i="42"/>
  <c r="P3430" i="42"/>
  <c r="P3431" i="42"/>
  <c r="P3432" i="42"/>
  <c r="P3433" i="42"/>
  <c r="P3434" i="42"/>
  <c r="P3435" i="42"/>
  <c r="P3436" i="42"/>
  <c r="P3437" i="42"/>
  <c r="P3438" i="42"/>
  <c r="P3439" i="42"/>
  <c r="P3440" i="42"/>
  <c r="P3441" i="42"/>
  <c r="P3442" i="42"/>
  <c r="P3443" i="42"/>
  <c r="P3444" i="42"/>
  <c r="P3445" i="42"/>
  <c r="P3446" i="42"/>
  <c r="P3447" i="42"/>
  <c r="P3448" i="42"/>
  <c r="P3449" i="42"/>
  <c r="P3450" i="42"/>
  <c r="P3451" i="42"/>
  <c r="P3452" i="42"/>
  <c r="P3453" i="42"/>
  <c r="P3454" i="42"/>
  <c r="P3455" i="42"/>
  <c r="P3456" i="42"/>
  <c r="P3457" i="42"/>
  <c r="P3458" i="42"/>
  <c r="P3459" i="42"/>
  <c r="P3460" i="42"/>
  <c r="P3461" i="42"/>
  <c r="P3462" i="42"/>
  <c r="P3463" i="42"/>
  <c r="P3464" i="42"/>
  <c r="P3465" i="42"/>
  <c r="P3466" i="42"/>
  <c r="P3467" i="42"/>
  <c r="P3468" i="42"/>
  <c r="P3469" i="42"/>
  <c r="P3470" i="42"/>
  <c r="P3471" i="42"/>
  <c r="P3472" i="42"/>
  <c r="P3473" i="42"/>
  <c r="P3474" i="42"/>
  <c r="P3475" i="42"/>
  <c r="P3476" i="42"/>
  <c r="P3477" i="42"/>
  <c r="P3478" i="42"/>
  <c r="P3479" i="42"/>
  <c r="P3480" i="42"/>
  <c r="P3481" i="42"/>
  <c r="P3482" i="42"/>
  <c r="P3483" i="42"/>
  <c r="P3484" i="42"/>
  <c r="P3485" i="42"/>
  <c r="P3486" i="42"/>
  <c r="P3487" i="42"/>
  <c r="P3488" i="42"/>
  <c r="P3489" i="42"/>
  <c r="P3490" i="42"/>
  <c r="P3491" i="42"/>
  <c r="P3492" i="42"/>
  <c r="P3493" i="42"/>
  <c r="P3494" i="42"/>
  <c r="P3495" i="42"/>
  <c r="P3496" i="42"/>
  <c r="P3497" i="42"/>
  <c r="P3498" i="42"/>
  <c r="P3499" i="42"/>
  <c r="P3500" i="42"/>
  <c r="P3501" i="42"/>
  <c r="P3502" i="42"/>
  <c r="P3503" i="42"/>
  <c r="P3504" i="42"/>
  <c r="P3505" i="42"/>
  <c r="P3506" i="42"/>
  <c r="P3507" i="42"/>
  <c r="P3508" i="42"/>
  <c r="P3509" i="42"/>
  <c r="P3510" i="42"/>
  <c r="P3511" i="42"/>
  <c r="P3512" i="42"/>
  <c r="P3513" i="42"/>
  <c r="P3514" i="42"/>
  <c r="P3515" i="42"/>
  <c r="P3516" i="42"/>
  <c r="P3517" i="42"/>
  <c r="P3518" i="42"/>
  <c r="P3519" i="42"/>
  <c r="P3520" i="42"/>
  <c r="P3521" i="42"/>
  <c r="P3522" i="42"/>
  <c r="P3523" i="42"/>
  <c r="P3524" i="42"/>
  <c r="P3525" i="42"/>
  <c r="P3526" i="42"/>
  <c r="P3527" i="42"/>
  <c r="P3528" i="42"/>
  <c r="P3529" i="42"/>
  <c r="P3530" i="42"/>
  <c r="P3531" i="42"/>
  <c r="P3532" i="42"/>
  <c r="P3533" i="42"/>
  <c r="P3534" i="42"/>
  <c r="P3535" i="42"/>
  <c r="P3536" i="42"/>
  <c r="P3537" i="42"/>
  <c r="P3538" i="42"/>
  <c r="P3539" i="42"/>
  <c r="P3540" i="42"/>
  <c r="P3541" i="42"/>
  <c r="P3542" i="42"/>
  <c r="P3543" i="42"/>
  <c r="P3544" i="42"/>
  <c r="P3545" i="42"/>
  <c r="P3546" i="42"/>
  <c r="P3547" i="42"/>
  <c r="P3548" i="42"/>
  <c r="P3549" i="42"/>
  <c r="P3550" i="42"/>
  <c r="P3551" i="42"/>
  <c r="P3552" i="42"/>
  <c r="P3553" i="42"/>
  <c r="P3554" i="42"/>
  <c r="P3555" i="42"/>
  <c r="P3556" i="42"/>
  <c r="P3557" i="42"/>
  <c r="P3558" i="42"/>
  <c r="P3559" i="42"/>
  <c r="P3560" i="42"/>
  <c r="P3561" i="42"/>
  <c r="P3562" i="42"/>
  <c r="P3563" i="42"/>
  <c r="P3564" i="42"/>
  <c r="P3565" i="42"/>
  <c r="P3566" i="42"/>
  <c r="P3567" i="42"/>
  <c r="P3568" i="42"/>
  <c r="P3569" i="42"/>
  <c r="P3570" i="42"/>
  <c r="P3571" i="42"/>
  <c r="P3572" i="42"/>
  <c r="P3573" i="42"/>
  <c r="P3574" i="42"/>
  <c r="P3575" i="42"/>
  <c r="P3576" i="42"/>
  <c r="P3577" i="42"/>
  <c r="P3578" i="42"/>
  <c r="P3579" i="42"/>
  <c r="P3580" i="42"/>
  <c r="P3581" i="42"/>
  <c r="P3582" i="42"/>
  <c r="P3583" i="42"/>
  <c r="P3584" i="42"/>
  <c r="P3585" i="42"/>
  <c r="P3586" i="42"/>
  <c r="P3587" i="42"/>
  <c r="P3588" i="42"/>
  <c r="P3589" i="42"/>
  <c r="P3590" i="42"/>
  <c r="P3591" i="42"/>
  <c r="P3592" i="42"/>
  <c r="P3593" i="42"/>
  <c r="P3594" i="42"/>
  <c r="P3595" i="42"/>
  <c r="P3596" i="42"/>
  <c r="P3597" i="42"/>
  <c r="P3598" i="42"/>
  <c r="P3599" i="42"/>
  <c r="P3600" i="42"/>
  <c r="P3601" i="42"/>
  <c r="P3602" i="42"/>
  <c r="P3603" i="42"/>
  <c r="P3604" i="42"/>
  <c r="P3605" i="42"/>
  <c r="P3606" i="42"/>
  <c r="P3607" i="42"/>
  <c r="P3608" i="42"/>
  <c r="P3609" i="42"/>
  <c r="P3610" i="42"/>
  <c r="P3611" i="42"/>
  <c r="P3612" i="42"/>
  <c r="P3613" i="42"/>
  <c r="P3614" i="42"/>
  <c r="P3615" i="42"/>
  <c r="P3616" i="42"/>
  <c r="P3617" i="42"/>
  <c r="P3618" i="42"/>
  <c r="P3619" i="42"/>
  <c r="P3620" i="42"/>
  <c r="P3621" i="42"/>
  <c r="P3622" i="42"/>
  <c r="P3623" i="42"/>
  <c r="P3624" i="42"/>
  <c r="P3625" i="42"/>
  <c r="P3626" i="42"/>
  <c r="P3627" i="42"/>
  <c r="P3628" i="42"/>
  <c r="P3629" i="42"/>
  <c r="P3630" i="42"/>
  <c r="P3631" i="42"/>
  <c r="P3632" i="42"/>
  <c r="P3633" i="42"/>
  <c r="P3634" i="42"/>
  <c r="P3635" i="42"/>
  <c r="P3636" i="42"/>
  <c r="P3637" i="42"/>
  <c r="P3638" i="42"/>
  <c r="P3639" i="42"/>
  <c r="P3640" i="42"/>
  <c r="P3641" i="42"/>
  <c r="P3642" i="42"/>
  <c r="P3643" i="42"/>
  <c r="P3644" i="42"/>
  <c r="P3645" i="42"/>
  <c r="P3646" i="42"/>
  <c r="P3647" i="42"/>
  <c r="P3648" i="42"/>
  <c r="P3649" i="42"/>
  <c r="P3650" i="42"/>
  <c r="P3651" i="42"/>
  <c r="P3652" i="42"/>
  <c r="P3653" i="42"/>
  <c r="P3654" i="42"/>
  <c r="P3655" i="42"/>
  <c r="P3656" i="42"/>
  <c r="P3657" i="42"/>
  <c r="P3658" i="42"/>
  <c r="P3659" i="42"/>
  <c r="P3660" i="42"/>
  <c r="P3661" i="42"/>
  <c r="P3662" i="42"/>
  <c r="P3663" i="42"/>
  <c r="P3664" i="42"/>
  <c r="P3665" i="42"/>
  <c r="P3666" i="42"/>
  <c r="P3667" i="42"/>
  <c r="P3668" i="42"/>
  <c r="P3669" i="42"/>
  <c r="P3670" i="42"/>
  <c r="P3671" i="42"/>
  <c r="P3672" i="42"/>
  <c r="P3673" i="42"/>
  <c r="P3674" i="42"/>
  <c r="P3675" i="42"/>
  <c r="P3676" i="42"/>
  <c r="P3677" i="42"/>
  <c r="P3678" i="42"/>
  <c r="P3679" i="42"/>
  <c r="P3680" i="42"/>
  <c r="P3681" i="42"/>
  <c r="P3682" i="42"/>
  <c r="P3683" i="42"/>
  <c r="P3684" i="42"/>
  <c r="P3685" i="42"/>
  <c r="P3686" i="42"/>
  <c r="P3687" i="42"/>
  <c r="P3688" i="42"/>
  <c r="P3689" i="42"/>
  <c r="P3690" i="42"/>
  <c r="P3691" i="42"/>
  <c r="P3692" i="42"/>
  <c r="P3693" i="42"/>
  <c r="P3694" i="42"/>
  <c r="P3695" i="42"/>
  <c r="P3696" i="42"/>
  <c r="P3697" i="42"/>
  <c r="P3698" i="42"/>
  <c r="P3699" i="42"/>
  <c r="P3700" i="42"/>
  <c r="P3701" i="42"/>
  <c r="P3702" i="42"/>
  <c r="P3703" i="42"/>
  <c r="P3704" i="42"/>
  <c r="P3705" i="42"/>
  <c r="P3706" i="42"/>
  <c r="P3707" i="42"/>
  <c r="P3708" i="42"/>
  <c r="P3709" i="42"/>
  <c r="P3710" i="42"/>
  <c r="P3711" i="42"/>
  <c r="P3712" i="42"/>
  <c r="P3713" i="42"/>
  <c r="P3714" i="42"/>
  <c r="P3715" i="42"/>
  <c r="P3716" i="42"/>
  <c r="P3717" i="42"/>
  <c r="P3718" i="42"/>
  <c r="P3719" i="42"/>
  <c r="P3720" i="42"/>
  <c r="P3721" i="42"/>
  <c r="P3722" i="42"/>
  <c r="P3723" i="42"/>
  <c r="P3724" i="42"/>
  <c r="P3725" i="42"/>
  <c r="P3726" i="42"/>
  <c r="P3727" i="42"/>
  <c r="P3728" i="42"/>
  <c r="P3729" i="42"/>
  <c r="P3730" i="42"/>
  <c r="P3731" i="42"/>
  <c r="P3732" i="42"/>
  <c r="P3733" i="42"/>
  <c r="P3734" i="42"/>
  <c r="P3735" i="42"/>
  <c r="P3736" i="42"/>
  <c r="P3737" i="42"/>
  <c r="P3738" i="42"/>
  <c r="P3739" i="42"/>
  <c r="P3740" i="42"/>
  <c r="P3741" i="42"/>
  <c r="P3742" i="42"/>
  <c r="P3743" i="42"/>
  <c r="P3744" i="42"/>
  <c r="P3745" i="42"/>
  <c r="P3746" i="42"/>
  <c r="P3747" i="42"/>
  <c r="P3748" i="42"/>
  <c r="P3749" i="42"/>
  <c r="P3750" i="42"/>
  <c r="P3751" i="42"/>
  <c r="P3752" i="42"/>
  <c r="P3753" i="42"/>
  <c r="P3754" i="42"/>
  <c r="P3755" i="42"/>
  <c r="P3756" i="42"/>
  <c r="P3757" i="42"/>
  <c r="P3758" i="42"/>
  <c r="P3759" i="42"/>
  <c r="P3760" i="42"/>
  <c r="P3761" i="42"/>
  <c r="P3762" i="42"/>
  <c r="P3763" i="42"/>
  <c r="P3764" i="42"/>
  <c r="P3765" i="42"/>
  <c r="P3766" i="42"/>
  <c r="P3767" i="42"/>
  <c r="P3768" i="42"/>
  <c r="P3769" i="42"/>
  <c r="P3770" i="42"/>
  <c r="P3771" i="42"/>
  <c r="P3772" i="42"/>
  <c r="P3773" i="42"/>
  <c r="P3774" i="42"/>
  <c r="P3775" i="42"/>
  <c r="P3776" i="42"/>
  <c r="P3777" i="42"/>
  <c r="P3778" i="42"/>
  <c r="P3779" i="42"/>
  <c r="P3780" i="42"/>
  <c r="P3781" i="42"/>
  <c r="P3782" i="42"/>
  <c r="P3783" i="42"/>
  <c r="P3784" i="42"/>
  <c r="P3785" i="42"/>
  <c r="P3786" i="42"/>
  <c r="P3787" i="42"/>
  <c r="P3788" i="42"/>
  <c r="P3789" i="42"/>
  <c r="P3790" i="42"/>
  <c r="P3791" i="42"/>
  <c r="P3792" i="42"/>
  <c r="P3793" i="42"/>
  <c r="P3794" i="42"/>
  <c r="P3795" i="42"/>
  <c r="P3796" i="42"/>
  <c r="P3797" i="42"/>
  <c r="P3798" i="42"/>
  <c r="P3799" i="42"/>
  <c r="P3800" i="42"/>
  <c r="P3801" i="42"/>
  <c r="P3802" i="42"/>
  <c r="P3803" i="42"/>
  <c r="P3804" i="42"/>
  <c r="P3805" i="42"/>
  <c r="P3806" i="42"/>
  <c r="P3807" i="42"/>
  <c r="P3808" i="42"/>
  <c r="P3809" i="42"/>
  <c r="P3810" i="42"/>
  <c r="P3811" i="42"/>
  <c r="P3812" i="42"/>
  <c r="P3813" i="42"/>
  <c r="P3814" i="42"/>
  <c r="P3815" i="42"/>
  <c r="P3816" i="42"/>
  <c r="P3817" i="42"/>
  <c r="P3818" i="42"/>
  <c r="P3819" i="42"/>
  <c r="P3820" i="42"/>
  <c r="P3821" i="42"/>
  <c r="P3822" i="42"/>
  <c r="P3823" i="42"/>
  <c r="P3824" i="42"/>
  <c r="P3825" i="42"/>
  <c r="P3826" i="42"/>
  <c r="P3827" i="42"/>
  <c r="P3828" i="42"/>
  <c r="P3829" i="42"/>
  <c r="P3830" i="42"/>
  <c r="P3831" i="42"/>
  <c r="P3832" i="42"/>
  <c r="P3833" i="42"/>
  <c r="P3834" i="42"/>
  <c r="P3835" i="42"/>
  <c r="P3836" i="42"/>
  <c r="P3837" i="42"/>
  <c r="P3838" i="42"/>
  <c r="P3839" i="42"/>
  <c r="P3840" i="42"/>
  <c r="P3841" i="42"/>
  <c r="P3842" i="42"/>
  <c r="P3843" i="42"/>
  <c r="P3844" i="42"/>
  <c r="P3845" i="42"/>
  <c r="P3846" i="42"/>
  <c r="P3847" i="42"/>
  <c r="P3848" i="42"/>
  <c r="P3849" i="42"/>
  <c r="P3850" i="42"/>
  <c r="P3851" i="42"/>
  <c r="P3852" i="42"/>
  <c r="P3853" i="42"/>
  <c r="P3854" i="42"/>
  <c r="P3855" i="42"/>
  <c r="P3856" i="42"/>
  <c r="P3857" i="42"/>
  <c r="P3858" i="42"/>
  <c r="P3859" i="42"/>
  <c r="P3860" i="42"/>
  <c r="P3861" i="42"/>
  <c r="P3862" i="42"/>
  <c r="P3863" i="42"/>
  <c r="P3864" i="42"/>
  <c r="P3865" i="42"/>
  <c r="P3866" i="42"/>
  <c r="P3867" i="42"/>
  <c r="P3868" i="42"/>
  <c r="P3869" i="42"/>
  <c r="P3870" i="42"/>
  <c r="P3871" i="42"/>
  <c r="P3872" i="42"/>
  <c r="P3873" i="42"/>
  <c r="P3874" i="42"/>
  <c r="P3875" i="42"/>
  <c r="P3876" i="42"/>
  <c r="P3877" i="42"/>
  <c r="P3878" i="42"/>
  <c r="P3879" i="42"/>
  <c r="P3880" i="42"/>
  <c r="P3881" i="42"/>
  <c r="P3882" i="42"/>
  <c r="P3883" i="42"/>
  <c r="P3884" i="42"/>
  <c r="P3885" i="42"/>
  <c r="P3886" i="42"/>
  <c r="P3887" i="42"/>
  <c r="P3888" i="42"/>
  <c r="P3889" i="42"/>
  <c r="P3890" i="42"/>
  <c r="P3891" i="42"/>
  <c r="P3892" i="42"/>
  <c r="P3893" i="42"/>
  <c r="P3894" i="42"/>
  <c r="P3895" i="42"/>
  <c r="P3896" i="42"/>
  <c r="P3897" i="42"/>
  <c r="P3898" i="42"/>
  <c r="P3899" i="42"/>
  <c r="P3900" i="42"/>
  <c r="P3901" i="42"/>
  <c r="P3902" i="42"/>
  <c r="P3903" i="42"/>
  <c r="P3904" i="42"/>
  <c r="P3905" i="42"/>
  <c r="P3906" i="42"/>
  <c r="P3907" i="42"/>
  <c r="P3908" i="42"/>
  <c r="P3909" i="42"/>
  <c r="P3910" i="42"/>
  <c r="P3911" i="42"/>
  <c r="P3912" i="42"/>
  <c r="P3913" i="42"/>
  <c r="P3914" i="42"/>
  <c r="P3915" i="42"/>
  <c r="P3916" i="42"/>
  <c r="P3917" i="42"/>
  <c r="P3918" i="42"/>
  <c r="P3919" i="42"/>
  <c r="P3920" i="42"/>
  <c r="P3921" i="42"/>
  <c r="P3922" i="42"/>
  <c r="P3923" i="42"/>
  <c r="P3924" i="42"/>
  <c r="P3925" i="42"/>
  <c r="P3926" i="42"/>
  <c r="P3927" i="42"/>
  <c r="P3928" i="42"/>
  <c r="P3929" i="42"/>
  <c r="P3930" i="42"/>
  <c r="P3931" i="42"/>
  <c r="P3932" i="42"/>
  <c r="P3933" i="42"/>
  <c r="P3934" i="42"/>
  <c r="P3935" i="42"/>
  <c r="P3936" i="42"/>
  <c r="P3937" i="42"/>
  <c r="P3938" i="42"/>
  <c r="P3939" i="42"/>
  <c r="P3940" i="42"/>
  <c r="P3941" i="42"/>
  <c r="P3942" i="42"/>
  <c r="P3943" i="42"/>
  <c r="P3944" i="42"/>
  <c r="P3945" i="42"/>
  <c r="P3946" i="42"/>
  <c r="P3947" i="42"/>
  <c r="P3948" i="42"/>
  <c r="P3949" i="42"/>
  <c r="P3950" i="42"/>
  <c r="P3951" i="42"/>
  <c r="P3952" i="42"/>
  <c r="P3953" i="42"/>
  <c r="P3954" i="42"/>
  <c r="P3955" i="42"/>
  <c r="P3956" i="42"/>
  <c r="P3957" i="42"/>
  <c r="P3958" i="42"/>
  <c r="P3959" i="42"/>
  <c r="P3960" i="42"/>
  <c r="P3961" i="42"/>
  <c r="P3962" i="42"/>
  <c r="P3963" i="42"/>
  <c r="P3964" i="42"/>
  <c r="P3965" i="42"/>
  <c r="P3966" i="42"/>
  <c r="P3967" i="42"/>
  <c r="P3968" i="42"/>
  <c r="P3969" i="42"/>
  <c r="P3970" i="42"/>
  <c r="P3971" i="42"/>
  <c r="P3972" i="42"/>
  <c r="P3973" i="42"/>
  <c r="P3974" i="42"/>
  <c r="P3975" i="42"/>
  <c r="P3976" i="42"/>
  <c r="P3977" i="42"/>
  <c r="P3978" i="42"/>
  <c r="P3979" i="42"/>
  <c r="P3980" i="42"/>
  <c r="P3981" i="42"/>
  <c r="P5" i="172"/>
  <c r="G317" i="54" s="1"/>
  <c r="P6" i="172"/>
  <c r="H129" i="54" s="1"/>
  <c r="P7" i="172"/>
  <c r="P8" i="172"/>
  <c r="AE352" i="54" s="1"/>
  <c r="P9" i="172"/>
  <c r="P10" i="172"/>
  <c r="P11" i="172"/>
  <c r="P12" i="172"/>
  <c r="P13" i="172"/>
  <c r="P14" i="172"/>
  <c r="P15" i="172"/>
  <c r="P16" i="172"/>
  <c r="P17" i="172"/>
  <c r="P18" i="172"/>
  <c r="P19" i="172"/>
  <c r="P20" i="172"/>
  <c r="P21" i="172"/>
  <c r="P22" i="172"/>
  <c r="P23" i="172"/>
  <c r="P24" i="172"/>
  <c r="P25" i="172"/>
  <c r="P26" i="172"/>
  <c r="P27" i="172"/>
  <c r="P28" i="172"/>
  <c r="P29" i="172"/>
  <c r="P30" i="172"/>
  <c r="P31" i="172"/>
  <c r="P32" i="172"/>
  <c r="P33" i="172"/>
  <c r="P34" i="172"/>
  <c r="P35" i="172"/>
  <c r="P36" i="172"/>
  <c r="P37" i="172"/>
  <c r="P38" i="172"/>
  <c r="P39" i="172"/>
  <c r="P40" i="172"/>
  <c r="P41" i="172"/>
  <c r="P42" i="172"/>
  <c r="P43" i="172"/>
  <c r="P44" i="172"/>
  <c r="P45" i="172"/>
  <c r="P46" i="172"/>
  <c r="P47" i="172"/>
  <c r="P48" i="172"/>
  <c r="P49" i="172"/>
  <c r="P50" i="172"/>
  <c r="P51" i="172"/>
  <c r="P52" i="172"/>
  <c r="P53" i="172"/>
  <c r="P54" i="172"/>
  <c r="P55" i="172"/>
  <c r="P56" i="172"/>
  <c r="P57" i="172"/>
  <c r="P58" i="172"/>
  <c r="P59" i="172"/>
  <c r="P60" i="172"/>
  <c r="P61" i="172"/>
  <c r="P62" i="172"/>
  <c r="P63" i="172"/>
  <c r="P64" i="172"/>
  <c r="P65" i="172"/>
  <c r="P66" i="172"/>
  <c r="P67" i="172"/>
  <c r="P68" i="172"/>
  <c r="P69" i="172"/>
  <c r="P70" i="172"/>
  <c r="P71" i="172"/>
  <c r="P72" i="172"/>
  <c r="P73" i="172"/>
  <c r="P74" i="172"/>
  <c r="P75" i="172"/>
  <c r="P76" i="172"/>
  <c r="P77" i="172"/>
  <c r="P78" i="172"/>
  <c r="P79" i="172"/>
  <c r="P80" i="172"/>
  <c r="P81" i="172"/>
  <c r="P82" i="172"/>
  <c r="P83" i="172"/>
  <c r="P84" i="172"/>
  <c r="P85" i="172"/>
  <c r="P86" i="172"/>
  <c r="P87" i="172"/>
  <c r="P88" i="172"/>
  <c r="P89" i="172"/>
  <c r="P90" i="172"/>
  <c r="P91" i="172"/>
  <c r="P92" i="172"/>
  <c r="P93" i="172"/>
  <c r="P94" i="172"/>
  <c r="P95" i="172"/>
  <c r="P96" i="172"/>
  <c r="P97" i="172"/>
  <c r="P98" i="172"/>
  <c r="P99" i="172"/>
  <c r="P100" i="172"/>
  <c r="P101" i="172"/>
  <c r="P102" i="172"/>
  <c r="P103" i="172"/>
  <c r="P104" i="172"/>
  <c r="P105" i="172"/>
  <c r="P106" i="172"/>
  <c r="P107" i="172"/>
  <c r="P108" i="172"/>
  <c r="P109" i="172"/>
  <c r="P110" i="172"/>
  <c r="P111" i="172"/>
  <c r="P112" i="172"/>
  <c r="P113" i="172"/>
  <c r="P114" i="172"/>
  <c r="P115" i="172"/>
  <c r="P116" i="172"/>
  <c r="P117" i="172"/>
  <c r="P118" i="172"/>
  <c r="P119" i="172"/>
  <c r="P120" i="172"/>
  <c r="P121" i="172"/>
  <c r="P122" i="172"/>
  <c r="P123" i="172"/>
  <c r="P124" i="172"/>
  <c r="P125" i="172"/>
  <c r="P126" i="172"/>
  <c r="P127" i="172"/>
  <c r="P128" i="172"/>
  <c r="P129" i="172"/>
  <c r="P130" i="172"/>
  <c r="P131" i="172"/>
  <c r="P132" i="172"/>
  <c r="P133" i="172"/>
  <c r="P134" i="172"/>
  <c r="P135" i="172"/>
  <c r="P136" i="172"/>
  <c r="P137" i="172"/>
  <c r="P138" i="172"/>
  <c r="P139" i="172"/>
  <c r="P140" i="172"/>
  <c r="P141" i="172"/>
  <c r="P142" i="172"/>
  <c r="P143" i="172"/>
  <c r="P144" i="172"/>
  <c r="P145" i="172"/>
  <c r="P146" i="172"/>
  <c r="P147" i="172"/>
  <c r="P148" i="172"/>
  <c r="P149" i="172"/>
  <c r="P150" i="172"/>
  <c r="P151" i="172"/>
  <c r="P152" i="172"/>
  <c r="P153" i="172"/>
  <c r="P154" i="172"/>
  <c r="P155" i="172"/>
  <c r="P156" i="172"/>
  <c r="P157" i="172"/>
  <c r="P158" i="172"/>
  <c r="P159" i="172"/>
  <c r="P160" i="172"/>
  <c r="P161" i="172"/>
  <c r="P162" i="172"/>
  <c r="P163" i="172"/>
  <c r="P164" i="172"/>
  <c r="P165" i="172"/>
  <c r="P166" i="172"/>
  <c r="P167" i="172"/>
  <c r="P168" i="172"/>
  <c r="P169" i="172"/>
  <c r="P170" i="172"/>
  <c r="P171" i="172"/>
  <c r="P172" i="172"/>
  <c r="P173" i="172"/>
  <c r="P174" i="172"/>
  <c r="P175" i="172"/>
  <c r="P176" i="172"/>
  <c r="P177" i="172"/>
  <c r="P178" i="172"/>
  <c r="P179" i="172"/>
  <c r="P180" i="172"/>
  <c r="P181" i="172"/>
  <c r="P182" i="172"/>
  <c r="P183" i="172"/>
  <c r="P184" i="172"/>
  <c r="P185" i="172"/>
  <c r="P186" i="172"/>
  <c r="P187" i="172"/>
  <c r="P188" i="172"/>
  <c r="P189" i="172"/>
  <c r="P190" i="172"/>
  <c r="P191" i="172"/>
  <c r="P192" i="172"/>
  <c r="P193" i="172"/>
  <c r="P194" i="172"/>
  <c r="P195" i="172"/>
  <c r="P196" i="172"/>
  <c r="P197" i="172"/>
  <c r="P198" i="172"/>
  <c r="P199" i="172"/>
  <c r="P200" i="172"/>
  <c r="P201" i="172"/>
  <c r="P202" i="172"/>
  <c r="P203" i="172"/>
  <c r="P204" i="172"/>
  <c r="P205" i="172"/>
  <c r="P206" i="172"/>
  <c r="P207" i="172"/>
  <c r="P208" i="172"/>
  <c r="P209" i="172"/>
  <c r="P210" i="172"/>
  <c r="P211" i="172"/>
  <c r="P212" i="172"/>
  <c r="P213" i="172"/>
  <c r="P214" i="172"/>
  <c r="P215" i="172"/>
  <c r="P216" i="172"/>
  <c r="P217" i="172"/>
  <c r="P218" i="172"/>
  <c r="P219" i="172"/>
  <c r="P220" i="172"/>
  <c r="P221" i="172"/>
  <c r="P222" i="172"/>
  <c r="P223" i="172"/>
  <c r="P224" i="172"/>
  <c r="P225" i="172"/>
  <c r="P226" i="172"/>
  <c r="P227" i="172"/>
  <c r="P228" i="172"/>
  <c r="P229" i="172"/>
  <c r="P230" i="172"/>
  <c r="P231" i="172"/>
  <c r="P232" i="172"/>
  <c r="P233" i="172"/>
  <c r="P234" i="172"/>
  <c r="P235" i="172"/>
  <c r="P236" i="172"/>
  <c r="P237" i="172"/>
  <c r="P238" i="172"/>
  <c r="P239" i="172"/>
  <c r="P240" i="172"/>
  <c r="P241" i="172"/>
  <c r="P242" i="172"/>
  <c r="P243" i="172"/>
  <c r="P244" i="172"/>
  <c r="P245" i="172"/>
  <c r="P246" i="172"/>
  <c r="P247" i="172"/>
  <c r="P248" i="172"/>
  <c r="P249" i="172"/>
  <c r="P250" i="172"/>
  <c r="P251" i="172"/>
  <c r="P252" i="172"/>
  <c r="P253" i="172"/>
  <c r="P254" i="172"/>
  <c r="P255" i="172"/>
  <c r="P256" i="172"/>
  <c r="P257" i="172"/>
  <c r="P258" i="172"/>
  <c r="P259" i="172"/>
  <c r="P260" i="172"/>
  <c r="P261" i="172"/>
  <c r="P262" i="172"/>
  <c r="P263" i="172"/>
  <c r="P264" i="172"/>
  <c r="P265" i="172"/>
  <c r="P266" i="172"/>
  <c r="P267" i="172"/>
  <c r="P268" i="172"/>
  <c r="P269" i="172"/>
  <c r="P270" i="172"/>
  <c r="P271" i="172"/>
  <c r="P272" i="172"/>
  <c r="P273" i="172"/>
  <c r="P274" i="172"/>
  <c r="P275" i="172"/>
  <c r="P276" i="172"/>
  <c r="P277" i="172"/>
  <c r="P278" i="172"/>
  <c r="P279" i="172"/>
  <c r="P280" i="172"/>
  <c r="P281" i="172"/>
  <c r="P282" i="172"/>
  <c r="P283" i="172"/>
  <c r="P284" i="172"/>
  <c r="P285" i="172"/>
  <c r="P286" i="172"/>
  <c r="P287" i="172"/>
  <c r="P288" i="172"/>
  <c r="P289" i="172"/>
  <c r="P290" i="172"/>
  <c r="P291" i="172"/>
  <c r="P292" i="172"/>
  <c r="P293" i="172"/>
  <c r="P294" i="172"/>
  <c r="P295" i="172"/>
  <c r="P296" i="172"/>
  <c r="P297" i="172"/>
  <c r="P298" i="172"/>
  <c r="P299" i="172"/>
  <c r="P300" i="172"/>
  <c r="P301" i="172"/>
  <c r="P302" i="172"/>
  <c r="P303" i="172"/>
  <c r="P304" i="172"/>
  <c r="P305" i="172"/>
  <c r="P306" i="172"/>
  <c r="P307" i="172"/>
  <c r="P308" i="172"/>
  <c r="P309" i="172"/>
  <c r="P310" i="172"/>
  <c r="P311" i="172"/>
  <c r="P312" i="172"/>
  <c r="P313" i="172"/>
  <c r="P314" i="172"/>
  <c r="P315" i="172"/>
  <c r="P316" i="172"/>
  <c r="P317" i="172"/>
  <c r="P318" i="172"/>
  <c r="P319" i="172"/>
  <c r="P320" i="172"/>
  <c r="P321" i="172"/>
  <c r="P322" i="172"/>
  <c r="P323" i="172"/>
  <c r="P324" i="172"/>
  <c r="P325" i="172"/>
  <c r="P326" i="172"/>
  <c r="P327" i="172"/>
  <c r="P328" i="172"/>
  <c r="P329" i="172"/>
  <c r="P330" i="172"/>
  <c r="P331" i="172"/>
  <c r="P332" i="172"/>
  <c r="P333" i="172"/>
  <c r="P334" i="172"/>
  <c r="P335" i="172"/>
  <c r="P336" i="172"/>
  <c r="P337" i="172"/>
  <c r="P338" i="172"/>
  <c r="P339" i="172"/>
  <c r="P340" i="172"/>
  <c r="P341" i="172"/>
  <c r="P342" i="172"/>
  <c r="P343" i="172"/>
  <c r="P344" i="172"/>
  <c r="P345" i="172"/>
  <c r="P346" i="172"/>
  <c r="P347" i="172"/>
  <c r="P348" i="172"/>
  <c r="P349" i="172"/>
  <c r="P350" i="172"/>
  <c r="P351" i="172"/>
  <c r="P352" i="172"/>
  <c r="P353" i="172"/>
  <c r="P354" i="172"/>
  <c r="P355" i="172"/>
  <c r="P356" i="172"/>
  <c r="P357" i="172"/>
  <c r="P358" i="172"/>
  <c r="P359" i="172"/>
  <c r="P360" i="172"/>
  <c r="P361" i="172"/>
  <c r="P362" i="172"/>
  <c r="P363" i="172"/>
  <c r="P364" i="172"/>
  <c r="P365" i="172"/>
  <c r="P366" i="172"/>
  <c r="P367" i="172"/>
  <c r="P368" i="172"/>
  <c r="P369" i="172"/>
  <c r="P370" i="172"/>
  <c r="P371" i="172"/>
  <c r="P372" i="172"/>
  <c r="P373" i="172"/>
  <c r="P374" i="172"/>
  <c r="P375" i="172"/>
  <c r="P376" i="172"/>
  <c r="P377" i="172"/>
  <c r="P378" i="172"/>
  <c r="P379" i="172"/>
  <c r="P380" i="172"/>
  <c r="P381" i="172"/>
  <c r="P382" i="172"/>
  <c r="P383" i="172"/>
  <c r="P384" i="172"/>
  <c r="P385" i="172"/>
  <c r="P386" i="172"/>
  <c r="P387" i="172"/>
  <c r="P388" i="172"/>
  <c r="P389" i="172"/>
  <c r="P390" i="172"/>
  <c r="P391" i="172"/>
  <c r="P392" i="172"/>
  <c r="P393" i="172"/>
  <c r="P394" i="172"/>
  <c r="P395" i="172"/>
  <c r="P396" i="172"/>
  <c r="P397" i="172"/>
  <c r="P398" i="172"/>
  <c r="P399" i="172"/>
  <c r="P400" i="172"/>
  <c r="P401" i="172"/>
  <c r="P402" i="172"/>
  <c r="P403" i="172"/>
  <c r="P404" i="172"/>
  <c r="P405" i="172"/>
  <c r="P406" i="172"/>
  <c r="P407" i="172"/>
  <c r="P408" i="172"/>
  <c r="P409" i="172"/>
  <c r="P410" i="172"/>
  <c r="P411" i="172"/>
  <c r="P412" i="172"/>
  <c r="P413" i="172"/>
  <c r="P414" i="172"/>
  <c r="P415" i="172"/>
  <c r="P416" i="172"/>
  <c r="P417" i="172"/>
  <c r="P418" i="172"/>
  <c r="P419" i="172"/>
  <c r="P420" i="172"/>
  <c r="P421" i="172"/>
  <c r="P422" i="172"/>
  <c r="P423" i="172"/>
  <c r="P424" i="172"/>
  <c r="P425" i="172"/>
  <c r="P426" i="172"/>
  <c r="P427" i="172"/>
  <c r="P428" i="172"/>
  <c r="P429" i="172"/>
  <c r="P430" i="172"/>
  <c r="P431" i="172"/>
  <c r="P432" i="172"/>
  <c r="P433" i="172"/>
  <c r="P434" i="172"/>
  <c r="P435" i="172"/>
  <c r="P436" i="172"/>
  <c r="P437" i="172"/>
  <c r="P438" i="172"/>
  <c r="P439" i="172"/>
  <c r="P440" i="172"/>
  <c r="P441" i="172"/>
  <c r="P442" i="172"/>
  <c r="P443" i="172"/>
  <c r="P444" i="172"/>
  <c r="P445" i="172"/>
  <c r="P446" i="172"/>
  <c r="P447" i="172"/>
  <c r="P448" i="172"/>
  <c r="P449" i="172"/>
  <c r="P450" i="172"/>
  <c r="P451" i="172"/>
  <c r="P452" i="172"/>
  <c r="P453" i="172"/>
  <c r="P454" i="172"/>
  <c r="P455" i="172"/>
  <c r="P456" i="172"/>
  <c r="P457" i="172"/>
  <c r="P458" i="172"/>
  <c r="P459" i="172"/>
  <c r="P460" i="172"/>
  <c r="P461" i="172"/>
  <c r="P462" i="172"/>
  <c r="P463" i="172"/>
  <c r="P464" i="172"/>
  <c r="P465" i="172"/>
  <c r="P466" i="172"/>
  <c r="P467" i="172"/>
  <c r="P468" i="172"/>
  <c r="P469" i="172"/>
  <c r="P470" i="172"/>
  <c r="P471" i="172"/>
  <c r="P472" i="172"/>
  <c r="P473" i="172"/>
  <c r="P474" i="172"/>
  <c r="P475" i="172"/>
  <c r="P476" i="172"/>
  <c r="P477" i="172"/>
  <c r="P478" i="172"/>
  <c r="P479" i="172"/>
  <c r="P480" i="172"/>
  <c r="P481" i="172"/>
  <c r="P482" i="172"/>
  <c r="P483" i="172"/>
  <c r="P484" i="172"/>
  <c r="P485" i="172"/>
  <c r="P486" i="172"/>
  <c r="P487" i="172"/>
  <c r="P488" i="172"/>
  <c r="P489" i="172"/>
  <c r="P490" i="172"/>
  <c r="P491" i="172"/>
  <c r="P492" i="172"/>
  <c r="P493" i="172"/>
  <c r="P494" i="172"/>
  <c r="P495" i="172"/>
  <c r="P496" i="172"/>
  <c r="P497" i="172"/>
  <c r="P498" i="172"/>
  <c r="P499" i="172"/>
  <c r="P500" i="172"/>
  <c r="P501" i="172"/>
  <c r="P502" i="172"/>
  <c r="P503" i="172"/>
  <c r="P504" i="172"/>
  <c r="P505" i="172"/>
  <c r="P506" i="172"/>
  <c r="P507" i="172"/>
  <c r="P508" i="172"/>
  <c r="P509" i="172"/>
  <c r="P510" i="172"/>
  <c r="P511" i="172"/>
  <c r="P512" i="172"/>
  <c r="P513" i="172"/>
  <c r="P514" i="172"/>
  <c r="P515" i="172"/>
  <c r="P516" i="172"/>
  <c r="P517" i="172"/>
  <c r="P518" i="172"/>
  <c r="P519" i="172"/>
  <c r="P520" i="172"/>
  <c r="P521" i="172"/>
  <c r="P522" i="172"/>
  <c r="P523" i="172"/>
  <c r="P524" i="172"/>
  <c r="P525" i="172"/>
  <c r="P526" i="172"/>
  <c r="P527" i="172"/>
  <c r="P528" i="172"/>
  <c r="P529" i="172"/>
  <c r="P530" i="172"/>
  <c r="P531" i="172"/>
  <c r="P532" i="172"/>
  <c r="P533" i="172"/>
  <c r="P534" i="172"/>
  <c r="P535" i="172"/>
  <c r="P536" i="172"/>
  <c r="P537" i="172"/>
  <c r="P538" i="172"/>
  <c r="P539" i="172"/>
  <c r="P540" i="172"/>
  <c r="P541" i="172"/>
  <c r="P542" i="172"/>
  <c r="P543" i="172"/>
  <c r="P544" i="172"/>
  <c r="P545" i="172"/>
  <c r="P546" i="172"/>
  <c r="P547" i="172"/>
  <c r="P548" i="172"/>
  <c r="P549" i="172"/>
  <c r="P550" i="172"/>
  <c r="P551" i="172"/>
  <c r="P552" i="172"/>
  <c r="P553" i="172"/>
  <c r="P554" i="172"/>
  <c r="P555" i="172"/>
  <c r="P556" i="172"/>
  <c r="P557" i="172"/>
  <c r="P558" i="172"/>
  <c r="P559" i="172"/>
  <c r="P560" i="172"/>
  <c r="P561" i="172"/>
  <c r="P562" i="172"/>
  <c r="P563" i="172"/>
  <c r="P564" i="172"/>
  <c r="P565" i="172"/>
  <c r="P566" i="172"/>
  <c r="P567" i="172"/>
  <c r="P568" i="172"/>
  <c r="P569" i="172"/>
  <c r="P570" i="172"/>
  <c r="P571" i="172"/>
  <c r="P572" i="172"/>
  <c r="P573" i="172"/>
  <c r="P574" i="172"/>
  <c r="P575" i="172"/>
  <c r="P576" i="172"/>
  <c r="P577" i="172"/>
  <c r="P578" i="172"/>
  <c r="P579" i="172"/>
  <c r="P580" i="172"/>
  <c r="P581" i="172"/>
  <c r="P582" i="172"/>
  <c r="P583" i="172"/>
  <c r="P584" i="172"/>
  <c r="P585" i="172"/>
  <c r="P586" i="172"/>
  <c r="P587" i="172"/>
  <c r="P588" i="172"/>
  <c r="P589" i="172"/>
  <c r="P590" i="172"/>
  <c r="P591" i="172"/>
  <c r="P592" i="172"/>
  <c r="P593" i="172"/>
  <c r="P594" i="172"/>
  <c r="P595" i="172"/>
  <c r="P596" i="172"/>
  <c r="P597" i="172"/>
  <c r="P598" i="172"/>
  <c r="P599" i="172"/>
  <c r="P600" i="172"/>
  <c r="P601" i="172"/>
  <c r="P602" i="172"/>
  <c r="P603" i="172"/>
  <c r="P604" i="172"/>
  <c r="P605" i="172"/>
  <c r="P606" i="172"/>
  <c r="P607" i="172"/>
  <c r="P608" i="172"/>
  <c r="P609" i="172"/>
  <c r="P610" i="172"/>
  <c r="P611" i="172"/>
  <c r="P612" i="172"/>
  <c r="P613" i="172"/>
  <c r="P614" i="172"/>
  <c r="P615" i="172"/>
  <c r="P616" i="172"/>
  <c r="P617" i="172"/>
  <c r="P618" i="172"/>
  <c r="P619" i="172"/>
  <c r="P620" i="172"/>
  <c r="P621" i="172"/>
  <c r="P622" i="172"/>
  <c r="P623" i="172"/>
  <c r="P624" i="172"/>
  <c r="P625" i="172"/>
  <c r="P626" i="172"/>
  <c r="P627" i="172"/>
  <c r="P628" i="172"/>
  <c r="P629" i="172"/>
  <c r="P630" i="172"/>
  <c r="P631" i="172"/>
  <c r="P632" i="172"/>
  <c r="P633" i="172"/>
  <c r="P634" i="172"/>
  <c r="P635" i="172"/>
  <c r="P636" i="172"/>
  <c r="P637" i="172"/>
  <c r="P638" i="172"/>
  <c r="P639" i="172"/>
  <c r="P640" i="172"/>
  <c r="P641" i="172"/>
  <c r="P642" i="172"/>
  <c r="P643" i="172"/>
  <c r="P644" i="172"/>
  <c r="P645" i="172"/>
  <c r="P646" i="172"/>
  <c r="P647" i="172"/>
  <c r="P648" i="172"/>
  <c r="P649" i="172"/>
  <c r="P650" i="172"/>
  <c r="P651" i="172"/>
  <c r="P652" i="172"/>
  <c r="P653" i="172"/>
  <c r="P654" i="172"/>
  <c r="P655" i="172"/>
  <c r="P656" i="172"/>
  <c r="P657" i="172"/>
  <c r="P658" i="172"/>
  <c r="P659" i="172"/>
  <c r="P660" i="172"/>
  <c r="P661" i="172"/>
  <c r="P662" i="172"/>
  <c r="P663" i="172"/>
  <c r="P664" i="172"/>
  <c r="P665" i="172"/>
  <c r="P666" i="172"/>
  <c r="P667" i="172"/>
  <c r="P668" i="172"/>
  <c r="P669" i="172"/>
  <c r="P670" i="172"/>
  <c r="P671" i="172"/>
  <c r="P672" i="172"/>
  <c r="P673" i="172"/>
  <c r="P674" i="172"/>
  <c r="P675" i="172"/>
  <c r="P676" i="172"/>
  <c r="P677" i="172"/>
  <c r="P678" i="172"/>
  <c r="P679" i="172"/>
  <c r="P680" i="172"/>
  <c r="P681" i="172"/>
  <c r="P682" i="172"/>
  <c r="P683" i="172"/>
  <c r="P684" i="172"/>
  <c r="P685" i="172"/>
  <c r="P686" i="172"/>
  <c r="P687" i="172"/>
  <c r="P688" i="172"/>
  <c r="P689" i="172"/>
  <c r="P690" i="172"/>
  <c r="P691" i="172"/>
  <c r="P692" i="172"/>
  <c r="P693" i="172"/>
  <c r="P694" i="172"/>
  <c r="P695" i="172"/>
  <c r="P696" i="172"/>
  <c r="P697" i="172"/>
  <c r="P698" i="172"/>
  <c r="P699" i="172"/>
  <c r="P700" i="172"/>
  <c r="P701" i="172"/>
  <c r="P702" i="172"/>
  <c r="P703" i="172"/>
  <c r="P704" i="172"/>
  <c r="P705" i="172"/>
  <c r="P706" i="172"/>
  <c r="P707" i="172"/>
  <c r="P708" i="172"/>
  <c r="P709" i="172"/>
  <c r="P710" i="172"/>
  <c r="P711" i="172"/>
  <c r="P712" i="172"/>
  <c r="P713" i="172"/>
  <c r="P714" i="172"/>
  <c r="P715" i="172"/>
  <c r="P716" i="172"/>
  <c r="P717" i="172"/>
  <c r="P718" i="172"/>
  <c r="P719" i="172"/>
  <c r="P720" i="172"/>
  <c r="P721" i="172"/>
  <c r="P722" i="172"/>
  <c r="P723" i="172"/>
  <c r="P724" i="172"/>
  <c r="P725" i="172"/>
  <c r="P726" i="172"/>
  <c r="P727" i="172"/>
  <c r="P728" i="172"/>
  <c r="P729" i="172"/>
  <c r="P730" i="172"/>
  <c r="P731" i="172"/>
  <c r="P732" i="172"/>
  <c r="P733" i="172"/>
  <c r="P734" i="172"/>
  <c r="P735" i="172"/>
  <c r="P736" i="172"/>
  <c r="P737" i="172"/>
  <c r="P738" i="172"/>
  <c r="P739" i="172"/>
  <c r="P740" i="172"/>
  <c r="P741" i="172"/>
  <c r="P742" i="172"/>
  <c r="P743" i="172"/>
  <c r="P744" i="172"/>
  <c r="P745" i="172"/>
  <c r="P746" i="172"/>
  <c r="P747" i="172"/>
  <c r="P748" i="172"/>
  <c r="P749" i="172"/>
  <c r="P750" i="172"/>
  <c r="P751" i="172"/>
  <c r="P752" i="172"/>
  <c r="P753" i="172"/>
  <c r="P754" i="172"/>
  <c r="P755" i="172"/>
  <c r="P756" i="172"/>
  <c r="P757" i="172"/>
  <c r="P758" i="172"/>
  <c r="P759" i="172"/>
  <c r="P760" i="172"/>
  <c r="P761" i="172"/>
  <c r="P762" i="172"/>
  <c r="P763" i="172"/>
  <c r="P764" i="172"/>
  <c r="P765" i="172"/>
  <c r="P766" i="172"/>
  <c r="P767" i="172"/>
  <c r="P768" i="172"/>
  <c r="P769" i="172"/>
  <c r="P770" i="172"/>
  <c r="P771" i="172"/>
  <c r="P772" i="172"/>
  <c r="P773" i="172"/>
  <c r="P774" i="172"/>
  <c r="P775" i="172"/>
  <c r="P776" i="172"/>
  <c r="P777" i="172"/>
  <c r="P778" i="172"/>
  <c r="P779" i="172"/>
  <c r="P780" i="172"/>
  <c r="P781" i="172"/>
  <c r="P782" i="172"/>
  <c r="P783" i="172"/>
  <c r="P784" i="172"/>
  <c r="P785" i="172"/>
  <c r="P786" i="172"/>
  <c r="P787" i="172"/>
  <c r="P788" i="172"/>
  <c r="P789" i="172"/>
  <c r="P790" i="172"/>
  <c r="P791" i="172"/>
  <c r="P792" i="172"/>
  <c r="P793" i="172"/>
  <c r="P794" i="172"/>
  <c r="P795" i="172"/>
  <c r="P796" i="172"/>
  <c r="P797" i="172"/>
  <c r="P798" i="172"/>
  <c r="P799" i="172"/>
  <c r="P800" i="172"/>
  <c r="P801" i="172"/>
  <c r="P802" i="172"/>
  <c r="P803" i="172"/>
  <c r="P804" i="172"/>
  <c r="P805" i="172"/>
  <c r="P806" i="172"/>
  <c r="P807" i="172"/>
  <c r="P808" i="172"/>
  <c r="P809" i="172"/>
  <c r="P810" i="172"/>
  <c r="P811" i="172"/>
  <c r="P812" i="172"/>
  <c r="P813" i="172"/>
  <c r="P814" i="172"/>
  <c r="P815" i="172"/>
  <c r="P816" i="172"/>
  <c r="P817" i="172"/>
  <c r="P818" i="172"/>
  <c r="P819" i="172"/>
  <c r="P820" i="172"/>
  <c r="P821" i="172"/>
  <c r="P822" i="172"/>
  <c r="P823" i="172"/>
  <c r="P824" i="172"/>
  <c r="P825" i="172"/>
  <c r="P826" i="172"/>
  <c r="P827" i="172"/>
  <c r="P828" i="172"/>
  <c r="P829" i="172"/>
  <c r="P830" i="172"/>
  <c r="P831" i="172"/>
  <c r="P832" i="172"/>
  <c r="P833" i="172"/>
  <c r="P834" i="172"/>
  <c r="P835" i="172"/>
  <c r="P836" i="172"/>
  <c r="P837" i="172"/>
  <c r="P838" i="172"/>
  <c r="P839" i="172"/>
  <c r="P840" i="172"/>
  <c r="P841" i="172"/>
  <c r="P842" i="172"/>
  <c r="P843" i="172"/>
  <c r="P844" i="172"/>
  <c r="P845" i="172"/>
  <c r="P846" i="172"/>
  <c r="P847" i="172"/>
  <c r="P848" i="172"/>
  <c r="P849" i="172"/>
  <c r="P850" i="172"/>
  <c r="P851" i="172"/>
  <c r="P852" i="172"/>
  <c r="P853" i="172"/>
  <c r="P854" i="172"/>
  <c r="P855" i="172"/>
  <c r="P856" i="172"/>
  <c r="P857" i="172"/>
  <c r="P858" i="172"/>
  <c r="P859" i="172"/>
  <c r="P860" i="172"/>
  <c r="P861" i="172"/>
  <c r="P862" i="172"/>
  <c r="P863" i="172"/>
  <c r="P864" i="172"/>
  <c r="P865" i="172"/>
  <c r="P866" i="172"/>
  <c r="P867" i="172"/>
  <c r="P868" i="172"/>
  <c r="P869" i="172"/>
  <c r="P870" i="172"/>
  <c r="P871" i="172"/>
  <c r="P872" i="172"/>
  <c r="P873" i="172"/>
  <c r="P874" i="172"/>
  <c r="P875" i="172"/>
  <c r="P876" i="172"/>
  <c r="P877" i="172"/>
  <c r="P878" i="172"/>
  <c r="P879" i="172"/>
  <c r="P880" i="172"/>
  <c r="P881" i="172"/>
  <c r="P882" i="172"/>
  <c r="P883" i="172"/>
  <c r="P884" i="172"/>
  <c r="P885" i="172"/>
  <c r="P886" i="172"/>
  <c r="P887" i="172"/>
  <c r="P888" i="172"/>
  <c r="P889" i="172"/>
  <c r="P890" i="172"/>
  <c r="P891" i="172"/>
  <c r="P892" i="172"/>
  <c r="P893" i="172"/>
  <c r="P894" i="172"/>
  <c r="P895" i="172"/>
  <c r="P896" i="172"/>
  <c r="P897" i="172"/>
  <c r="P898" i="172"/>
  <c r="P899" i="172"/>
  <c r="P900" i="172"/>
  <c r="P901" i="172"/>
  <c r="P902" i="172"/>
  <c r="P903" i="172"/>
  <c r="P904" i="172"/>
  <c r="P905" i="172"/>
  <c r="P906" i="172"/>
  <c r="P907" i="172"/>
  <c r="P908" i="172"/>
  <c r="P909" i="172"/>
  <c r="P910" i="172"/>
  <c r="P911" i="172"/>
  <c r="P912" i="172"/>
  <c r="P913" i="172"/>
  <c r="P914" i="172"/>
  <c r="P915" i="172"/>
  <c r="P916" i="172"/>
  <c r="P917" i="172"/>
  <c r="P918" i="172"/>
  <c r="P919" i="172"/>
  <c r="P920" i="172"/>
  <c r="P921" i="172"/>
  <c r="P922" i="172"/>
  <c r="P923" i="172"/>
  <c r="P924" i="172"/>
  <c r="P925" i="172"/>
  <c r="P926" i="172"/>
  <c r="P927" i="172"/>
  <c r="P928" i="172"/>
  <c r="P929" i="172"/>
  <c r="P930" i="172"/>
  <c r="P931" i="172"/>
  <c r="P932" i="172"/>
  <c r="P933" i="172"/>
  <c r="P934" i="172"/>
  <c r="P935" i="172"/>
  <c r="P936" i="172"/>
  <c r="P937" i="172"/>
  <c r="P938" i="172"/>
  <c r="P939" i="172"/>
  <c r="P940" i="172"/>
  <c r="P941" i="172"/>
  <c r="P942" i="172"/>
  <c r="P943" i="172"/>
  <c r="P944" i="172"/>
  <c r="P945" i="172"/>
  <c r="P946" i="172"/>
  <c r="P947" i="172"/>
  <c r="P948" i="172"/>
  <c r="P949" i="172"/>
  <c r="P950" i="172"/>
  <c r="P951" i="172"/>
  <c r="P952" i="172"/>
  <c r="P953" i="172"/>
  <c r="P954" i="172"/>
  <c r="P955" i="172"/>
  <c r="P956" i="172"/>
  <c r="P957" i="172"/>
  <c r="P958" i="172"/>
  <c r="P959" i="172"/>
  <c r="P960" i="172"/>
  <c r="P961" i="172"/>
  <c r="P962" i="172"/>
  <c r="P963" i="172"/>
  <c r="P964" i="172"/>
  <c r="P965" i="172"/>
  <c r="P966" i="172"/>
  <c r="P967" i="172"/>
  <c r="P968" i="172"/>
  <c r="P969" i="172"/>
  <c r="P970" i="172"/>
  <c r="P971" i="172"/>
  <c r="P972" i="172"/>
  <c r="P973" i="172"/>
  <c r="P974" i="172"/>
  <c r="P975" i="172"/>
  <c r="P976" i="172"/>
  <c r="P977" i="172"/>
  <c r="P978" i="172"/>
  <c r="P979" i="172"/>
  <c r="P980" i="172"/>
  <c r="P981" i="172"/>
  <c r="P982" i="172"/>
  <c r="P983" i="172"/>
  <c r="P984" i="172"/>
  <c r="P985" i="172"/>
  <c r="P986" i="172"/>
  <c r="P987" i="172"/>
  <c r="P988" i="172"/>
  <c r="P989" i="172"/>
  <c r="P990" i="172"/>
  <c r="P991" i="172"/>
  <c r="P992" i="172"/>
  <c r="P993" i="172"/>
  <c r="P994" i="172"/>
  <c r="P995" i="172"/>
  <c r="P996" i="172"/>
  <c r="P997" i="172"/>
  <c r="P998" i="172"/>
  <c r="P999" i="172"/>
  <c r="P1000" i="172"/>
  <c r="P1001" i="172"/>
  <c r="P1002" i="172"/>
  <c r="P1003" i="172"/>
  <c r="P1004" i="172"/>
  <c r="P1005" i="172"/>
  <c r="P1006" i="172"/>
  <c r="P1007" i="172"/>
  <c r="P1008" i="172"/>
  <c r="P1009" i="172"/>
  <c r="P1010" i="172"/>
  <c r="P1011" i="172"/>
  <c r="P1012" i="172"/>
  <c r="P1013" i="172"/>
  <c r="P1014" i="172"/>
  <c r="P1015" i="172"/>
  <c r="P1016" i="172"/>
  <c r="P1017" i="172"/>
  <c r="P1018" i="172"/>
  <c r="P1019" i="172"/>
  <c r="P1020" i="172"/>
  <c r="P1021" i="172"/>
  <c r="P1022" i="172"/>
  <c r="P1023" i="172"/>
  <c r="P1024" i="172"/>
  <c r="P1025" i="172"/>
  <c r="P1026" i="172"/>
  <c r="P1027" i="172"/>
  <c r="P1028" i="172"/>
  <c r="P1029" i="172"/>
  <c r="P1030" i="172"/>
  <c r="P1031" i="172"/>
  <c r="P1032" i="172"/>
  <c r="P1033" i="172"/>
  <c r="P1034" i="172"/>
  <c r="P1035" i="172"/>
  <c r="P1036" i="172"/>
  <c r="P1037" i="172"/>
  <c r="P1038" i="172"/>
  <c r="P1039" i="172"/>
  <c r="P1040" i="172"/>
  <c r="P1041" i="172"/>
  <c r="P1042" i="172"/>
  <c r="P1043" i="172"/>
  <c r="P1044" i="172"/>
  <c r="P1045" i="172"/>
  <c r="P1046" i="172"/>
  <c r="P1047" i="172"/>
  <c r="P1048" i="172"/>
  <c r="P1049" i="172"/>
  <c r="P1050" i="172"/>
  <c r="P1051" i="172"/>
  <c r="P1052" i="172"/>
  <c r="P1053" i="172"/>
  <c r="P1054" i="172"/>
  <c r="P1055" i="172"/>
  <c r="P1056" i="172"/>
  <c r="P1057" i="172"/>
  <c r="P1058" i="172"/>
  <c r="P1059" i="172"/>
  <c r="P1060" i="172"/>
  <c r="P1061" i="172"/>
  <c r="P1062" i="172"/>
  <c r="P1063" i="172"/>
  <c r="P1064" i="172"/>
  <c r="P1065" i="172"/>
  <c r="P1066" i="172"/>
  <c r="P1067" i="172"/>
  <c r="P1068" i="172"/>
  <c r="P1069" i="172"/>
  <c r="P1070" i="172"/>
  <c r="P1071" i="172"/>
  <c r="P1072" i="172"/>
  <c r="P1073" i="172"/>
  <c r="P1074" i="172"/>
  <c r="P1075" i="172"/>
  <c r="P1076" i="172"/>
  <c r="P1077" i="172"/>
  <c r="P1078" i="172"/>
  <c r="P1079" i="172"/>
  <c r="P1080" i="172"/>
  <c r="P1081" i="172"/>
  <c r="P1082" i="172"/>
  <c r="P1083" i="172"/>
  <c r="P1084" i="172"/>
  <c r="P1085" i="172"/>
  <c r="P1086" i="172"/>
  <c r="P1087" i="172"/>
  <c r="P1088" i="172"/>
  <c r="P1089" i="172"/>
  <c r="P1090" i="172"/>
  <c r="P1091" i="172"/>
  <c r="P1092" i="172"/>
  <c r="P1093" i="172"/>
  <c r="P1094" i="172"/>
  <c r="P1095" i="172"/>
  <c r="P1096" i="172"/>
  <c r="P1097" i="172"/>
  <c r="P1098" i="172"/>
  <c r="P1099" i="172"/>
  <c r="P1100" i="172"/>
  <c r="P1101" i="172"/>
  <c r="P1102" i="172"/>
  <c r="P1103" i="172"/>
  <c r="P1104" i="172"/>
  <c r="P1105" i="172"/>
  <c r="P1106" i="172"/>
  <c r="P1107" i="172"/>
  <c r="P1108" i="172"/>
  <c r="P1109" i="172"/>
  <c r="P1110" i="172"/>
  <c r="P1111" i="172"/>
  <c r="P1112" i="172"/>
  <c r="P1113" i="172"/>
  <c r="P1114" i="172"/>
  <c r="P1115" i="172"/>
  <c r="P1116" i="172"/>
  <c r="P1117" i="172"/>
  <c r="P1118" i="172"/>
  <c r="P1119" i="172"/>
  <c r="P1120" i="172"/>
  <c r="P1121" i="172"/>
  <c r="P1122" i="172"/>
  <c r="P1123" i="172"/>
  <c r="P1124" i="172"/>
  <c r="P1125" i="172"/>
  <c r="P1126" i="172"/>
  <c r="P1127" i="172"/>
  <c r="P1128" i="172"/>
  <c r="P1129" i="172"/>
  <c r="P1130" i="172"/>
  <c r="P1131" i="172"/>
  <c r="P1132" i="172"/>
  <c r="P1133" i="172"/>
  <c r="P1134" i="172"/>
  <c r="P1135" i="172"/>
  <c r="P1136" i="172"/>
  <c r="P1137" i="172"/>
  <c r="P1138" i="172"/>
  <c r="P1139" i="172"/>
  <c r="P1140" i="172"/>
  <c r="P1141" i="172"/>
  <c r="P1142" i="172"/>
  <c r="P1143" i="172"/>
  <c r="P1144" i="172"/>
  <c r="P1145" i="172"/>
  <c r="P1146" i="172"/>
  <c r="P1147" i="172"/>
  <c r="P1148" i="172"/>
  <c r="P1149" i="172"/>
  <c r="P1150" i="172"/>
  <c r="P1151" i="172"/>
  <c r="P1152" i="172"/>
  <c r="P1153" i="172"/>
  <c r="P1154" i="172"/>
  <c r="P1155" i="172"/>
  <c r="P1156" i="172"/>
  <c r="P1157" i="172"/>
  <c r="P1158" i="172"/>
  <c r="P1159" i="172"/>
  <c r="P1160" i="172"/>
  <c r="P1161" i="172"/>
  <c r="P1162" i="172"/>
  <c r="P1163" i="172"/>
  <c r="P1164" i="172"/>
  <c r="P1165" i="172"/>
  <c r="P1166" i="172"/>
  <c r="P1167" i="172"/>
  <c r="P1168" i="172"/>
  <c r="P1169" i="172"/>
  <c r="P1170" i="172"/>
  <c r="P1171" i="172"/>
  <c r="P1172" i="172"/>
  <c r="P1173" i="172"/>
  <c r="P1174" i="172"/>
  <c r="P1175" i="172"/>
  <c r="P1176" i="172"/>
  <c r="P1177" i="172"/>
  <c r="P1178" i="172"/>
  <c r="P1179" i="172"/>
  <c r="P1180" i="172"/>
  <c r="P1181" i="172"/>
  <c r="P1182" i="172"/>
  <c r="P1183" i="172"/>
  <c r="P1184" i="172"/>
  <c r="P1185" i="172"/>
  <c r="P1186" i="172"/>
  <c r="P1187" i="172"/>
  <c r="P1188" i="172"/>
  <c r="P1189" i="172"/>
  <c r="P1190" i="172"/>
  <c r="P1191" i="172"/>
  <c r="P1192" i="172"/>
  <c r="P1193" i="172"/>
  <c r="P1194" i="172"/>
  <c r="P1195" i="172"/>
  <c r="P1196" i="172"/>
  <c r="P1197" i="172"/>
  <c r="P1198" i="172"/>
  <c r="P1199" i="172"/>
  <c r="P1200" i="172"/>
  <c r="P1201" i="172"/>
  <c r="P1202" i="172"/>
  <c r="P1203" i="172"/>
  <c r="P1204" i="172"/>
  <c r="P1205" i="172"/>
  <c r="P1206" i="172"/>
  <c r="P1207" i="172"/>
  <c r="P1208" i="172"/>
  <c r="P1209" i="172"/>
  <c r="P1210" i="172"/>
  <c r="P1211" i="172"/>
  <c r="P1212" i="172"/>
  <c r="P1213" i="172"/>
  <c r="P1214" i="172"/>
  <c r="P1215" i="172"/>
  <c r="P1216" i="172"/>
  <c r="P1217" i="172"/>
  <c r="P1218" i="172"/>
  <c r="P1219" i="172"/>
  <c r="P1220" i="172"/>
  <c r="P1221" i="172"/>
  <c r="P1222" i="172"/>
  <c r="P1223" i="172"/>
  <c r="P1224" i="172"/>
  <c r="P1225" i="172"/>
  <c r="P1226" i="172"/>
  <c r="P1227" i="172"/>
  <c r="P1228" i="172"/>
  <c r="P1229" i="172"/>
  <c r="P1230" i="172"/>
  <c r="P1231" i="172"/>
  <c r="P1232" i="172"/>
  <c r="P1233" i="172"/>
  <c r="P1234" i="172"/>
  <c r="P1235" i="172"/>
  <c r="P1236" i="172"/>
  <c r="P1237" i="172"/>
  <c r="P1238" i="172"/>
  <c r="P1239" i="172"/>
  <c r="P1240" i="172"/>
  <c r="P1241" i="172"/>
  <c r="P1242" i="172"/>
  <c r="P1243" i="172"/>
  <c r="P1244" i="172"/>
  <c r="P1245" i="172"/>
  <c r="P1246" i="172"/>
  <c r="P1247" i="172"/>
  <c r="P1248" i="172"/>
  <c r="P1249" i="172"/>
  <c r="P1250" i="172"/>
  <c r="P1251" i="172"/>
  <c r="P1252" i="172"/>
  <c r="P1253" i="172"/>
  <c r="P1254" i="172"/>
  <c r="P1255" i="172"/>
  <c r="P1256" i="172"/>
  <c r="P1257" i="172"/>
  <c r="P1258" i="172"/>
  <c r="P1259" i="172"/>
  <c r="P1260" i="172"/>
  <c r="P1261" i="172"/>
  <c r="P1262" i="172"/>
  <c r="P1263" i="172"/>
  <c r="P1264" i="172"/>
  <c r="P1265" i="172"/>
  <c r="P1266" i="172"/>
  <c r="P1267" i="172"/>
  <c r="P1268" i="172"/>
  <c r="P1269" i="172"/>
  <c r="P1270" i="172"/>
  <c r="P1271" i="172"/>
  <c r="P1272" i="172"/>
  <c r="P1273" i="172"/>
  <c r="P1274" i="172"/>
  <c r="P1275" i="172"/>
  <c r="P1276" i="172"/>
  <c r="P1277" i="172"/>
  <c r="P1278" i="172"/>
  <c r="P1279" i="172"/>
  <c r="P1280" i="172"/>
  <c r="P1281" i="172"/>
  <c r="P1282" i="172"/>
  <c r="P1283" i="172"/>
  <c r="P1284" i="172"/>
  <c r="P1285" i="172"/>
  <c r="P1286" i="172"/>
  <c r="P1287" i="172"/>
  <c r="P1288" i="172"/>
  <c r="P1289" i="172"/>
  <c r="P1290" i="172"/>
  <c r="P1291" i="172"/>
  <c r="P1292" i="172"/>
  <c r="P1293" i="172"/>
  <c r="P1294" i="172"/>
  <c r="P1295" i="172"/>
  <c r="P1296" i="172"/>
  <c r="P1297" i="172"/>
  <c r="P1298" i="172"/>
  <c r="P1299" i="172"/>
  <c r="P1300" i="172"/>
  <c r="P1301" i="172"/>
  <c r="P1302" i="172"/>
  <c r="P1303" i="172"/>
  <c r="P1304" i="172"/>
  <c r="P1305" i="172"/>
  <c r="P1306" i="172"/>
  <c r="P1307" i="172"/>
  <c r="P1308" i="172"/>
  <c r="P1309" i="172"/>
  <c r="P1310" i="172"/>
  <c r="P1311" i="172"/>
  <c r="P1312" i="172"/>
  <c r="P1313" i="172"/>
  <c r="P1314" i="172"/>
  <c r="P1315" i="172"/>
  <c r="P1316" i="172"/>
  <c r="P1317" i="172"/>
  <c r="P1318" i="172"/>
  <c r="P1319" i="172"/>
  <c r="P1320" i="172"/>
  <c r="P1321" i="172"/>
  <c r="P1322" i="172"/>
  <c r="P1323" i="172"/>
  <c r="P1324" i="172"/>
  <c r="P1325" i="172"/>
  <c r="P1326" i="172"/>
  <c r="P1327" i="172"/>
  <c r="P1328" i="172"/>
  <c r="P1329" i="172"/>
  <c r="P1330" i="172"/>
  <c r="P1331" i="172"/>
  <c r="P1332" i="172"/>
  <c r="P1333" i="172"/>
  <c r="P1334" i="172"/>
  <c r="P1335" i="172"/>
  <c r="P1336" i="172"/>
  <c r="P1337" i="172"/>
  <c r="P1338" i="172"/>
  <c r="P1339" i="172"/>
  <c r="P1340" i="172"/>
  <c r="P1341" i="172"/>
  <c r="P1342" i="172"/>
  <c r="P1343" i="172"/>
  <c r="P1344" i="172"/>
  <c r="P1345" i="172"/>
  <c r="P1346" i="172"/>
  <c r="P1347" i="172"/>
  <c r="P1348" i="172"/>
  <c r="P1349" i="172"/>
  <c r="P1350" i="172"/>
  <c r="P1351" i="172"/>
  <c r="P1352" i="172"/>
  <c r="P1353" i="172"/>
  <c r="P1354" i="172"/>
  <c r="P1355" i="172"/>
  <c r="P1356" i="172"/>
  <c r="P1357" i="172"/>
  <c r="P1358" i="172"/>
  <c r="P1359" i="172"/>
  <c r="P1360" i="172"/>
  <c r="P1361" i="172"/>
  <c r="P1362" i="172"/>
  <c r="P1363" i="172"/>
  <c r="P1364" i="172"/>
  <c r="P1365" i="172"/>
  <c r="P1366" i="172"/>
  <c r="P1367" i="172"/>
  <c r="P1368" i="172"/>
  <c r="P1369" i="172"/>
  <c r="P1370" i="172"/>
  <c r="P1371" i="172"/>
  <c r="P1372" i="172"/>
  <c r="P1373" i="172"/>
  <c r="P1374" i="172"/>
  <c r="P1375" i="172"/>
  <c r="P1376" i="172"/>
  <c r="P1377" i="172"/>
  <c r="P1378" i="172"/>
  <c r="P1379" i="172"/>
  <c r="P1380" i="172"/>
  <c r="P1381" i="172"/>
  <c r="P1382" i="172"/>
  <c r="P1383" i="172"/>
  <c r="P1384" i="172"/>
  <c r="P1385" i="172"/>
  <c r="P1386" i="172"/>
  <c r="P1387" i="172"/>
  <c r="P1388" i="172"/>
  <c r="P1389" i="172"/>
  <c r="P1390" i="172"/>
  <c r="P1391" i="172"/>
  <c r="P1392" i="172"/>
  <c r="P1393" i="172"/>
  <c r="P1394" i="172"/>
  <c r="P1395" i="172"/>
  <c r="P1396" i="172"/>
  <c r="P1397" i="172"/>
  <c r="P1398" i="172"/>
  <c r="P1399" i="172"/>
  <c r="P1400" i="172"/>
  <c r="P1401" i="172"/>
  <c r="P1402" i="172"/>
  <c r="P1403" i="172"/>
  <c r="P1404" i="172"/>
  <c r="P1405" i="172"/>
  <c r="P1406" i="172"/>
  <c r="P1407" i="172"/>
  <c r="P1408" i="172"/>
  <c r="P1409" i="172"/>
  <c r="P1410" i="172"/>
  <c r="P1411" i="172"/>
  <c r="P1412" i="172"/>
  <c r="P1413" i="172"/>
  <c r="P1414" i="172"/>
  <c r="P1415" i="172"/>
  <c r="P1416" i="172"/>
  <c r="P1417" i="172"/>
  <c r="P1418" i="172"/>
  <c r="P1419" i="172"/>
  <c r="P1420" i="172"/>
  <c r="P1421" i="172"/>
  <c r="P1422" i="172"/>
  <c r="P1423" i="172"/>
  <c r="P1424" i="172"/>
  <c r="P1425" i="172"/>
  <c r="P1426" i="172"/>
  <c r="P1427" i="172"/>
  <c r="P1428" i="172"/>
  <c r="P1429" i="172"/>
  <c r="P1430" i="172"/>
  <c r="P1431" i="172"/>
  <c r="P1432" i="172"/>
  <c r="P1433" i="172"/>
  <c r="P1434" i="172"/>
  <c r="P1435" i="172"/>
  <c r="P1436" i="172"/>
  <c r="P1437" i="172"/>
  <c r="P1438" i="172"/>
  <c r="P1439" i="172"/>
  <c r="P1440" i="172"/>
  <c r="P1441" i="172"/>
  <c r="P1442" i="172"/>
  <c r="P1443" i="172"/>
  <c r="P1444" i="172"/>
  <c r="P1445" i="172"/>
  <c r="P1446" i="172"/>
  <c r="P1447" i="172"/>
  <c r="P1448" i="172"/>
  <c r="P1449" i="172"/>
  <c r="P1450" i="172"/>
  <c r="P1451" i="172"/>
  <c r="P1452" i="172"/>
  <c r="P1453" i="172"/>
  <c r="P1454" i="172"/>
  <c r="P1455" i="172"/>
  <c r="P1456" i="172"/>
  <c r="P1457" i="172"/>
  <c r="P1458" i="172"/>
  <c r="P1459" i="172"/>
  <c r="P1460" i="172"/>
  <c r="P1461" i="172"/>
  <c r="P1462" i="172"/>
  <c r="P1463" i="172"/>
  <c r="P1464" i="172"/>
  <c r="P1465" i="172"/>
  <c r="P1466" i="172"/>
  <c r="P1467" i="172"/>
  <c r="P1468" i="172"/>
  <c r="P1469" i="172"/>
  <c r="P1470" i="172"/>
  <c r="P1471" i="172"/>
  <c r="P1472" i="172"/>
  <c r="P1473" i="172"/>
  <c r="P1474" i="172"/>
  <c r="P1475" i="172"/>
  <c r="P1476" i="172"/>
  <c r="P1477" i="172"/>
  <c r="P1478" i="172"/>
  <c r="P1479" i="172"/>
  <c r="P1480" i="172"/>
  <c r="P1481" i="172"/>
  <c r="P1482" i="172"/>
  <c r="P1483" i="172"/>
  <c r="P1484" i="172"/>
  <c r="P1485" i="172"/>
  <c r="P1486" i="172"/>
  <c r="P1487" i="172"/>
  <c r="P1488" i="172"/>
  <c r="P1489" i="172"/>
  <c r="P1490" i="172"/>
  <c r="P1491" i="172"/>
  <c r="P1492" i="172"/>
  <c r="P1493" i="172"/>
  <c r="P1494" i="172"/>
  <c r="P1495" i="172"/>
  <c r="P1496" i="172"/>
  <c r="P1497" i="172"/>
  <c r="P1498" i="172"/>
  <c r="P1499" i="172"/>
  <c r="P1500" i="172"/>
  <c r="P1501" i="172"/>
  <c r="P1502" i="172"/>
  <c r="P1503" i="172"/>
  <c r="P1504" i="172"/>
  <c r="P1505" i="172"/>
  <c r="P1506" i="172"/>
  <c r="P1507" i="172"/>
  <c r="P1508" i="172"/>
  <c r="P1509" i="172"/>
  <c r="P1510" i="172"/>
  <c r="P1511" i="172"/>
  <c r="P1512" i="172"/>
  <c r="P1513" i="172"/>
  <c r="P1514" i="172"/>
  <c r="P1515" i="172"/>
  <c r="P1516" i="172"/>
  <c r="P1517" i="172"/>
  <c r="P1518" i="172"/>
  <c r="P1519" i="172"/>
  <c r="P1520" i="172"/>
  <c r="P1521" i="172"/>
  <c r="P1522" i="172"/>
  <c r="P1523" i="172"/>
  <c r="P1524" i="172"/>
  <c r="P1525" i="172"/>
  <c r="P1526" i="172"/>
  <c r="P1527" i="172"/>
  <c r="P1528" i="172"/>
  <c r="P1529" i="172"/>
  <c r="P1530" i="172"/>
  <c r="P1531" i="172"/>
  <c r="P1532" i="172"/>
  <c r="P1533" i="172"/>
  <c r="P1534" i="172"/>
  <c r="P1535" i="172"/>
  <c r="P1536" i="172"/>
  <c r="P1537" i="172"/>
  <c r="P1538" i="172"/>
  <c r="P1539" i="172"/>
  <c r="P1540" i="172"/>
  <c r="P1541" i="172"/>
  <c r="P1542" i="172"/>
  <c r="P1543" i="172"/>
  <c r="P1544" i="172"/>
  <c r="P1545" i="172"/>
  <c r="P1546" i="172"/>
  <c r="P1547" i="172"/>
  <c r="P1548" i="172"/>
  <c r="P1549" i="172"/>
  <c r="P1550" i="172"/>
  <c r="P1551" i="172"/>
  <c r="P1552" i="172"/>
  <c r="P1553" i="172"/>
  <c r="P1554" i="172"/>
  <c r="P1555" i="172"/>
  <c r="P1556" i="172"/>
  <c r="P1557" i="172"/>
  <c r="P1558" i="172"/>
  <c r="P1559" i="172"/>
  <c r="P1560" i="172"/>
  <c r="P1561" i="172"/>
  <c r="P1562" i="172"/>
  <c r="P1563" i="172"/>
  <c r="P1564" i="172"/>
  <c r="P1565" i="172"/>
  <c r="P1566" i="172"/>
  <c r="P1567" i="172"/>
  <c r="P1568" i="172"/>
  <c r="P1569" i="172"/>
  <c r="P1570" i="172"/>
  <c r="P1571" i="172"/>
  <c r="P1572" i="172"/>
  <c r="P1573" i="172"/>
  <c r="P1574" i="172"/>
  <c r="P1575" i="172"/>
  <c r="P1576" i="172"/>
  <c r="P1577" i="172"/>
  <c r="P1578" i="172"/>
  <c r="P1579" i="172"/>
  <c r="P1580" i="172"/>
  <c r="P1581" i="172"/>
  <c r="P1582" i="172"/>
  <c r="P1583" i="172"/>
  <c r="P1584" i="172"/>
  <c r="P1585" i="172"/>
  <c r="P1586" i="172"/>
  <c r="P1587" i="172"/>
  <c r="P1588" i="172"/>
  <c r="P1589" i="172"/>
  <c r="P1590" i="172"/>
  <c r="P1591" i="172"/>
  <c r="P1592" i="172"/>
  <c r="P1593" i="172"/>
  <c r="P1594" i="172"/>
  <c r="P1595" i="172"/>
  <c r="P1596" i="172"/>
  <c r="P1597" i="172"/>
  <c r="P1598" i="172"/>
  <c r="P1599" i="172"/>
  <c r="P1600" i="172"/>
  <c r="P1601" i="172"/>
  <c r="P1602" i="172"/>
  <c r="P1603" i="172"/>
  <c r="P1604" i="172"/>
  <c r="P1605" i="172"/>
  <c r="P1606" i="172"/>
  <c r="P1607" i="172"/>
  <c r="P1608" i="172"/>
  <c r="P1609" i="172"/>
  <c r="P1610" i="172"/>
  <c r="P1611" i="172"/>
  <c r="P1612" i="172"/>
  <c r="P1613" i="172"/>
  <c r="P1614" i="172"/>
  <c r="P1615" i="172"/>
  <c r="P1616" i="172"/>
  <c r="P1617" i="172"/>
  <c r="P1618" i="172"/>
  <c r="P1619" i="172"/>
  <c r="P1620" i="172"/>
  <c r="P1621" i="172"/>
  <c r="P1622" i="172"/>
  <c r="P1623" i="172"/>
  <c r="P1624" i="172"/>
  <c r="P1625" i="172"/>
  <c r="P1626" i="172"/>
  <c r="P1627" i="172"/>
  <c r="P1628" i="172"/>
  <c r="P1629" i="172"/>
  <c r="P1630" i="172"/>
  <c r="P1631" i="172"/>
  <c r="P1632" i="172"/>
  <c r="P1633" i="172"/>
  <c r="P1634" i="172"/>
  <c r="P1635" i="172"/>
  <c r="P1636" i="172"/>
  <c r="P1637" i="172"/>
  <c r="P1638" i="172"/>
  <c r="P1639" i="172"/>
  <c r="P1640" i="172"/>
  <c r="P1641" i="172"/>
  <c r="P1642" i="172"/>
  <c r="P1643" i="172"/>
  <c r="P1644" i="172"/>
  <c r="P1645" i="172"/>
  <c r="P1646" i="172"/>
  <c r="P1647" i="172"/>
  <c r="P1648" i="172"/>
  <c r="P1649" i="172"/>
  <c r="P1650" i="172"/>
  <c r="P1651" i="172"/>
  <c r="P1652" i="172"/>
  <c r="P1653" i="172"/>
  <c r="P1654" i="172"/>
  <c r="P1655" i="172"/>
  <c r="P1656" i="172"/>
  <c r="P1657" i="172"/>
  <c r="P1658" i="172"/>
  <c r="P1659" i="172"/>
  <c r="P1660" i="172"/>
  <c r="P1661" i="172"/>
  <c r="P1662" i="172"/>
  <c r="P1663" i="172"/>
  <c r="P1664" i="172"/>
  <c r="P1665" i="172"/>
  <c r="P1666" i="172"/>
  <c r="P1667" i="172"/>
  <c r="P1668" i="172"/>
  <c r="P1669" i="172"/>
  <c r="P1670" i="172"/>
  <c r="P1671" i="172"/>
  <c r="P1672" i="172"/>
  <c r="P1673" i="172"/>
  <c r="P1674" i="172"/>
  <c r="P1675" i="172"/>
  <c r="P1676" i="172"/>
  <c r="P1677" i="172"/>
  <c r="P1678" i="172"/>
  <c r="P1679" i="172"/>
  <c r="P1680" i="172"/>
  <c r="P1681" i="172"/>
  <c r="P1682" i="172"/>
  <c r="P1683" i="172"/>
  <c r="P1684" i="172"/>
  <c r="P1685" i="172"/>
  <c r="P1686" i="172"/>
  <c r="P1687" i="172"/>
  <c r="P1688" i="172"/>
  <c r="P1689" i="172"/>
  <c r="P1690" i="172"/>
  <c r="P1691" i="172"/>
  <c r="P1692" i="172"/>
  <c r="P1693" i="172"/>
  <c r="P1694" i="172"/>
  <c r="P1695" i="172"/>
  <c r="P1696" i="172"/>
  <c r="P1697" i="172"/>
  <c r="P1698" i="172"/>
  <c r="P1699" i="172"/>
  <c r="P1700" i="172"/>
  <c r="P1701" i="172"/>
  <c r="P1702" i="172"/>
  <c r="P1703" i="172"/>
  <c r="P1704" i="172"/>
  <c r="P1705" i="172"/>
  <c r="P1706" i="172"/>
  <c r="P1707" i="172"/>
  <c r="P1708" i="172"/>
  <c r="P1709" i="172"/>
  <c r="P1710" i="172"/>
  <c r="P1711" i="172"/>
  <c r="P1712" i="172"/>
  <c r="P1713" i="172"/>
  <c r="P1714" i="172"/>
  <c r="P1715" i="172"/>
  <c r="P1716" i="172"/>
  <c r="P1717" i="172"/>
  <c r="P1718" i="172"/>
  <c r="P1719" i="172"/>
  <c r="P1720" i="172"/>
  <c r="P1721" i="172"/>
  <c r="P1722" i="172"/>
  <c r="P1723" i="172"/>
  <c r="P1724" i="172"/>
  <c r="P1725" i="172"/>
  <c r="P1726" i="172"/>
  <c r="P1727" i="172"/>
  <c r="P1728" i="172"/>
  <c r="P1729" i="172"/>
  <c r="P1730" i="172"/>
  <c r="P1731" i="172"/>
  <c r="P1732" i="172"/>
  <c r="P1733" i="172"/>
  <c r="P1734" i="172"/>
  <c r="P1735" i="172"/>
  <c r="P1736" i="172"/>
  <c r="P1737" i="172"/>
  <c r="P1738" i="172"/>
  <c r="P1739" i="172"/>
  <c r="P1740" i="172"/>
  <c r="P1741" i="172"/>
  <c r="P1742" i="172"/>
  <c r="P1743" i="172"/>
  <c r="P1744" i="172"/>
  <c r="P1745" i="172"/>
  <c r="P1746" i="172"/>
  <c r="P1747" i="172"/>
  <c r="P1748" i="172"/>
  <c r="P1749" i="172"/>
  <c r="P1750" i="172"/>
  <c r="P1751" i="172"/>
  <c r="P1752" i="172"/>
  <c r="P1753" i="172"/>
  <c r="P1754" i="172"/>
  <c r="P1755" i="172"/>
  <c r="P1756" i="172"/>
  <c r="P1757" i="172"/>
  <c r="P1758" i="172"/>
  <c r="P1759" i="172"/>
  <c r="P1760" i="172"/>
  <c r="P1761" i="172"/>
  <c r="P1762" i="172"/>
  <c r="P1763" i="172"/>
  <c r="P1764" i="172"/>
  <c r="P1765" i="172"/>
  <c r="P1766" i="172"/>
  <c r="P1767" i="172"/>
  <c r="P1768" i="172"/>
  <c r="P1769" i="172"/>
  <c r="P1770" i="172"/>
  <c r="P1771" i="172"/>
  <c r="P1772" i="172"/>
  <c r="P1773" i="172"/>
  <c r="P1774" i="172"/>
  <c r="P1775" i="172"/>
  <c r="P1776" i="172"/>
  <c r="P1777" i="172"/>
  <c r="P1778" i="172"/>
  <c r="P1779" i="172"/>
  <c r="P1780" i="172"/>
  <c r="P1781" i="172"/>
  <c r="P1782" i="172"/>
  <c r="P1783" i="172"/>
  <c r="P1784" i="172"/>
  <c r="P1785" i="172"/>
  <c r="P1786" i="172"/>
  <c r="P1787" i="172"/>
  <c r="P1788" i="172"/>
  <c r="P1789" i="172"/>
  <c r="P1790" i="172"/>
  <c r="P1791" i="172"/>
  <c r="P1792" i="172"/>
  <c r="P1793" i="172"/>
  <c r="P1794" i="172"/>
  <c r="P1795" i="172"/>
  <c r="P1796" i="172"/>
  <c r="P1797" i="172"/>
  <c r="P1798" i="172"/>
  <c r="P1799" i="172"/>
  <c r="P1800" i="172"/>
  <c r="P1801" i="172"/>
  <c r="P1802" i="172"/>
  <c r="P1803" i="172"/>
  <c r="P1804" i="172"/>
  <c r="P1805" i="172"/>
  <c r="P1806" i="172"/>
  <c r="P1807" i="172"/>
  <c r="P1808" i="172"/>
  <c r="P1809" i="172"/>
  <c r="P1810" i="172"/>
  <c r="P1811" i="172"/>
  <c r="P1812" i="172"/>
  <c r="P1813" i="172"/>
  <c r="P1814" i="172"/>
  <c r="P1815" i="172"/>
  <c r="P1816" i="172"/>
  <c r="P1817" i="172"/>
  <c r="P1818" i="172"/>
  <c r="P1819" i="172"/>
  <c r="P1820" i="172"/>
  <c r="P1821" i="172"/>
  <c r="P1822" i="172"/>
  <c r="P1823" i="172"/>
  <c r="P1824" i="172"/>
  <c r="P1825" i="172"/>
  <c r="P1826" i="172"/>
  <c r="P1827" i="172"/>
  <c r="P1828" i="172"/>
  <c r="P1829" i="172"/>
  <c r="P1830" i="172"/>
  <c r="P1831" i="172"/>
  <c r="P1832" i="172"/>
  <c r="P1833" i="172"/>
  <c r="P1834" i="172"/>
  <c r="P1835" i="172"/>
  <c r="P1836" i="172"/>
  <c r="P1837" i="172"/>
  <c r="P1838" i="172"/>
  <c r="P1839" i="172"/>
  <c r="P1840" i="172"/>
  <c r="P1841" i="172"/>
  <c r="P1842" i="172"/>
  <c r="P1843" i="172"/>
  <c r="P1844" i="172"/>
  <c r="P1845" i="172"/>
  <c r="P1846" i="172"/>
  <c r="P1847" i="172"/>
  <c r="P1848" i="172"/>
  <c r="P1849" i="172"/>
  <c r="P1850" i="172"/>
  <c r="P1851" i="172"/>
  <c r="P1852" i="172"/>
  <c r="P1853" i="172"/>
  <c r="P1854" i="172"/>
  <c r="P1855" i="172"/>
  <c r="P1856" i="172"/>
  <c r="P1857" i="172"/>
  <c r="P1858" i="172"/>
  <c r="P1859" i="172"/>
  <c r="P1860" i="172"/>
  <c r="P1861" i="172"/>
  <c r="P1862" i="172"/>
  <c r="P1863" i="172"/>
  <c r="P1864" i="172"/>
  <c r="P1865" i="172"/>
  <c r="P1866" i="172"/>
  <c r="P1867" i="172"/>
  <c r="P1868" i="172"/>
  <c r="P1869" i="172"/>
  <c r="P1870" i="172"/>
  <c r="P1871" i="172"/>
  <c r="P1872" i="172"/>
  <c r="P1873" i="172"/>
  <c r="P1874" i="172"/>
  <c r="P1875" i="172"/>
  <c r="P1876" i="172"/>
  <c r="P1877" i="172"/>
  <c r="P1878" i="172"/>
  <c r="P1879" i="172"/>
  <c r="P1880" i="172"/>
  <c r="P1881" i="172"/>
  <c r="P1882" i="172"/>
  <c r="P1883" i="172"/>
  <c r="P1884" i="172"/>
  <c r="P1885" i="172"/>
  <c r="P1886" i="172"/>
  <c r="P1887" i="172"/>
  <c r="P1888" i="172"/>
  <c r="P1889" i="172"/>
  <c r="P1890" i="172"/>
  <c r="P1891" i="172"/>
  <c r="P1892" i="172"/>
  <c r="P1893" i="172"/>
  <c r="P1894" i="172"/>
  <c r="P1895" i="172"/>
  <c r="P1896" i="172"/>
  <c r="P1897" i="172"/>
  <c r="P1898" i="172"/>
  <c r="P1899" i="172"/>
  <c r="P1900" i="172"/>
  <c r="P1901" i="172"/>
  <c r="P1902" i="172"/>
  <c r="P1903" i="172"/>
  <c r="P1904" i="172"/>
  <c r="P1905" i="172"/>
  <c r="P1906" i="172"/>
  <c r="P1907" i="172"/>
  <c r="P1908" i="172"/>
  <c r="P1909" i="172"/>
  <c r="P1910" i="172"/>
  <c r="P1911" i="172"/>
  <c r="P1912" i="172"/>
  <c r="P1913" i="172"/>
  <c r="P1914" i="172"/>
  <c r="P1915" i="172"/>
  <c r="P1916" i="172"/>
  <c r="P1917" i="172"/>
  <c r="P1918" i="172"/>
  <c r="P1919" i="172"/>
  <c r="P1920" i="172"/>
  <c r="P1921" i="172"/>
  <c r="P1922" i="172"/>
  <c r="P1923" i="172"/>
  <c r="P1924" i="172"/>
  <c r="P1925" i="172"/>
  <c r="P1926" i="172"/>
  <c r="P1927" i="172"/>
  <c r="P1928" i="172"/>
  <c r="P1929" i="172"/>
  <c r="P1930" i="172"/>
  <c r="P1931" i="172"/>
  <c r="P1932" i="172"/>
  <c r="P1933" i="172"/>
  <c r="P1934" i="172"/>
  <c r="P1935" i="172"/>
  <c r="P1936" i="172"/>
  <c r="P1937" i="172"/>
  <c r="P1938" i="172"/>
  <c r="P1939" i="172"/>
  <c r="P1940" i="172"/>
  <c r="P1941" i="172"/>
  <c r="P1942" i="172"/>
  <c r="P1943" i="172"/>
  <c r="P1944" i="172"/>
  <c r="P1945" i="172"/>
  <c r="P1946" i="172"/>
  <c r="P1947" i="172"/>
  <c r="P1948" i="172"/>
  <c r="P1949" i="172"/>
  <c r="P1950" i="172"/>
  <c r="P1951" i="172"/>
  <c r="P1952" i="172"/>
  <c r="P1953" i="172"/>
  <c r="P1954" i="172"/>
  <c r="P1955" i="172"/>
  <c r="P1956" i="172"/>
  <c r="P1957" i="172"/>
  <c r="P1958" i="172"/>
  <c r="P1959" i="172"/>
  <c r="P1960" i="172"/>
  <c r="P1961" i="172"/>
  <c r="P1962" i="172"/>
  <c r="P1963" i="172"/>
  <c r="P1964" i="172"/>
  <c r="P1965" i="172"/>
  <c r="P1966" i="172"/>
  <c r="P1967" i="172"/>
  <c r="P1968" i="172"/>
  <c r="P1969" i="172"/>
  <c r="P1970" i="172"/>
  <c r="P1971" i="172"/>
  <c r="P1972" i="172"/>
  <c r="P1973" i="172"/>
  <c r="P1974" i="172"/>
  <c r="P1975" i="172"/>
  <c r="P1976" i="172"/>
  <c r="P1977" i="172"/>
  <c r="P1978" i="172"/>
  <c r="P1979" i="172"/>
  <c r="P1980" i="172"/>
  <c r="P1981" i="172"/>
  <c r="P1982" i="172"/>
  <c r="P1983" i="172"/>
  <c r="P1984" i="172"/>
  <c r="P1985" i="172"/>
  <c r="P1986" i="172"/>
  <c r="P1987" i="172"/>
  <c r="P1988" i="172"/>
  <c r="P1989" i="172"/>
  <c r="P1990" i="172"/>
  <c r="P1991" i="172"/>
  <c r="P1992" i="172"/>
  <c r="P1993" i="172"/>
  <c r="P1994" i="172"/>
  <c r="P1995" i="172"/>
  <c r="P1996" i="172"/>
  <c r="P1997" i="172"/>
  <c r="P1998" i="172"/>
  <c r="P1999" i="172"/>
  <c r="P2000" i="172"/>
  <c r="P2001" i="172"/>
  <c r="P2002" i="172"/>
  <c r="P2003" i="172"/>
  <c r="P2004" i="172"/>
  <c r="P2005" i="172"/>
  <c r="P2006" i="172"/>
  <c r="P2007" i="172"/>
  <c r="P2008" i="172"/>
  <c r="P2009" i="172"/>
  <c r="P2010" i="172"/>
  <c r="P2011" i="172"/>
  <c r="P2012" i="172"/>
  <c r="P2013" i="172"/>
  <c r="P2014" i="172"/>
  <c r="P2015" i="172"/>
  <c r="P2016" i="172"/>
  <c r="P2017" i="172"/>
  <c r="P2018" i="172"/>
  <c r="P2019" i="172"/>
  <c r="P2020" i="172"/>
  <c r="P2021" i="172"/>
  <c r="P2022" i="172"/>
  <c r="P2023" i="172"/>
  <c r="P2024" i="172"/>
  <c r="P2025" i="172"/>
  <c r="P2026" i="172"/>
  <c r="P2027" i="172"/>
  <c r="P2028" i="172"/>
  <c r="P2029" i="172"/>
  <c r="P2030" i="172"/>
  <c r="P2031" i="172"/>
  <c r="P2032" i="172"/>
  <c r="P2033" i="172"/>
  <c r="P2034" i="172"/>
  <c r="P2035" i="172"/>
  <c r="P2036" i="172"/>
  <c r="P2037" i="172"/>
  <c r="P2038" i="172"/>
  <c r="P2039" i="172"/>
  <c r="P2040" i="172"/>
  <c r="P2041" i="172"/>
  <c r="P2042" i="172"/>
  <c r="P2043" i="172"/>
  <c r="P2044" i="172"/>
  <c r="P2045" i="172"/>
  <c r="P2046" i="172"/>
  <c r="P2047" i="172"/>
  <c r="P2048" i="172"/>
  <c r="P2049" i="172"/>
  <c r="P2050" i="172"/>
  <c r="P2051" i="172"/>
  <c r="P2052" i="172"/>
  <c r="P2053" i="172"/>
  <c r="P2054" i="172"/>
  <c r="P2055" i="172"/>
  <c r="P2056" i="172"/>
  <c r="P2057" i="172"/>
  <c r="P2058" i="172"/>
  <c r="P2059" i="172"/>
  <c r="P2060" i="172"/>
  <c r="P2061" i="172"/>
  <c r="P2062" i="172"/>
  <c r="P2063" i="172"/>
  <c r="P2064" i="172"/>
  <c r="P2065" i="172"/>
  <c r="P2066" i="172"/>
  <c r="P2067" i="172"/>
  <c r="P2068" i="172"/>
  <c r="P2069" i="172"/>
  <c r="P2070" i="172"/>
  <c r="P2071" i="172"/>
  <c r="P2072" i="172"/>
  <c r="P2073" i="172"/>
  <c r="P2074" i="172"/>
  <c r="P2075" i="172"/>
  <c r="P2076" i="172"/>
  <c r="P2077" i="172"/>
  <c r="P2078" i="172"/>
  <c r="P2079" i="172"/>
  <c r="P2080" i="172"/>
  <c r="P2081" i="172"/>
  <c r="P2082" i="172"/>
  <c r="P2083" i="172"/>
  <c r="P2084" i="172"/>
  <c r="P2085" i="172"/>
  <c r="P2086" i="172"/>
  <c r="P2087" i="172"/>
  <c r="P2088" i="172"/>
  <c r="P2089" i="172"/>
  <c r="P2090" i="172"/>
  <c r="P2091" i="172"/>
  <c r="P2092" i="172"/>
  <c r="P2093" i="172"/>
  <c r="P2094" i="172"/>
  <c r="P2095" i="172"/>
  <c r="P2096" i="172"/>
  <c r="P2097" i="172"/>
  <c r="P2098" i="172"/>
  <c r="P2099" i="172"/>
  <c r="P2100" i="172"/>
  <c r="P2101" i="172"/>
  <c r="P2102" i="172"/>
  <c r="P2103" i="172"/>
  <c r="P2104" i="172"/>
  <c r="P2105" i="172"/>
  <c r="P2106" i="172"/>
  <c r="P2107" i="172"/>
  <c r="P2108" i="172"/>
  <c r="P2109" i="172"/>
  <c r="P2110" i="172"/>
  <c r="P2111" i="172"/>
  <c r="P2112" i="172"/>
  <c r="P2113" i="172"/>
  <c r="P2114" i="172"/>
  <c r="P2115" i="172"/>
  <c r="P2116" i="172"/>
  <c r="P2117" i="172"/>
  <c r="P2118" i="172"/>
  <c r="P2119" i="172"/>
  <c r="P2120" i="172"/>
  <c r="P2121" i="172"/>
  <c r="P2122" i="172"/>
  <c r="P2123" i="172"/>
  <c r="P2124" i="172"/>
  <c r="P2125" i="172"/>
  <c r="P2126" i="172"/>
  <c r="P2127" i="172"/>
  <c r="P2128" i="172"/>
  <c r="P2129" i="172"/>
  <c r="P2130" i="172"/>
  <c r="P2131" i="172"/>
  <c r="P2132" i="172"/>
  <c r="P2133" i="172"/>
  <c r="P2134" i="172"/>
  <c r="P2135" i="172"/>
  <c r="P2136" i="172"/>
  <c r="P2137" i="172"/>
  <c r="P2138" i="172"/>
  <c r="P2139" i="172"/>
  <c r="P2140" i="172"/>
  <c r="P2141" i="172"/>
  <c r="P2142" i="172"/>
  <c r="P2143" i="172"/>
  <c r="P2144" i="172"/>
  <c r="P2145" i="172"/>
  <c r="P2146" i="172"/>
  <c r="P2147" i="172"/>
  <c r="P2148" i="172"/>
  <c r="P2149" i="172"/>
  <c r="P2150" i="172"/>
  <c r="P2151" i="172"/>
  <c r="P2152" i="172"/>
  <c r="P2153" i="172"/>
  <c r="P2154" i="172"/>
  <c r="P2155" i="172"/>
  <c r="P2156" i="172"/>
  <c r="P2157" i="172"/>
  <c r="P2158" i="172"/>
  <c r="P2159" i="172"/>
  <c r="P2160" i="172"/>
  <c r="P2161" i="172"/>
  <c r="P2162" i="172"/>
  <c r="P2163" i="172"/>
  <c r="P2164" i="172"/>
  <c r="P2165" i="172"/>
  <c r="P2166" i="172"/>
  <c r="P2167" i="172"/>
  <c r="P2168" i="172"/>
  <c r="P2169" i="172"/>
  <c r="P2170" i="172"/>
  <c r="P2171" i="172"/>
  <c r="P2172" i="172"/>
  <c r="P2173" i="172"/>
  <c r="P2174" i="172"/>
  <c r="P2175" i="172"/>
  <c r="P2176" i="172"/>
  <c r="P2177" i="172"/>
  <c r="P2178" i="172"/>
  <c r="P2179" i="172"/>
  <c r="P2180" i="172"/>
  <c r="P2181" i="172"/>
  <c r="P2182" i="172"/>
  <c r="P2183" i="172"/>
  <c r="P2184" i="172"/>
  <c r="P2185" i="172"/>
  <c r="P2186" i="172"/>
  <c r="P2187" i="172"/>
  <c r="P2188" i="172"/>
  <c r="P2189" i="172"/>
  <c r="P2190" i="172"/>
  <c r="P2191" i="172"/>
  <c r="P2192" i="172"/>
  <c r="P2193" i="172"/>
  <c r="P2194" i="172"/>
  <c r="P2195" i="172"/>
  <c r="P2196" i="172"/>
  <c r="P2197" i="172"/>
  <c r="P2198" i="172"/>
  <c r="P2199" i="172"/>
  <c r="P2200" i="172"/>
  <c r="P2201" i="172"/>
  <c r="P2202" i="172"/>
  <c r="P2203" i="172"/>
  <c r="P2204" i="172"/>
  <c r="P2205" i="172"/>
  <c r="P2206" i="172"/>
  <c r="P2207" i="172"/>
  <c r="P2208" i="172"/>
  <c r="P2209" i="172"/>
  <c r="P2210" i="172"/>
  <c r="P2211" i="172"/>
  <c r="P2212" i="172"/>
  <c r="P2213" i="172"/>
  <c r="P2214" i="172"/>
  <c r="P2215" i="172"/>
  <c r="P2216" i="172"/>
  <c r="P2217" i="172"/>
  <c r="P2218" i="172"/>
  <c r="P2219" i="172"/>
  <c r="P2220" i="172"/>
  <c r="P2221" i="172"/>
  <c r="P2222" i="172"/>
  <c r="P2223" i="172"/>
  <c r="P2224" i="172"/>
  <c r="P2225" i="172"/>
  <c r="P2226" i="172"/>
  <c r="P2227" i="172"/>
  <c r="P2228" i="172"/>
  <c r="P2229" i="172"/>
  <c r="P2230" i="172"/>
  <c r="P2231" i="172"/>
  <c r="P2232" i="172"/>
  <c r="P2233" i="172"/>
  <c r="P2234" i="172"/>
  <c r="P2235" i="172"/>
  <c r="P2236" i="172"/>
  <c r="P2237" i="172"/>
  <c r="P2238" i="172"/>
  <c r="P2239" i="172"/>
  <c r="P2240" i="172"/>
  <c r="P2241" i="172"/>
  <c r="P2242" i="172"/>
  <c r="P2243" i="172"/>
  <c r="P2244" i="172"/>
  <c r="P2245" i="172"/>
  <c r="P2246" i="172"/>
  <c r="P2247" i="172"/>
  <c r="P2248" i="172"/>
  <c r="P2249" i="172"/>
  <c r="P2250" i="172"/>
  <c r="P2251" i="172"/>
  <c r="P2252" i="172"/>
  <c r="P2253" i="172"/>
  <c r="P2254" i="172"/>
  <c r="P2255" i="172"/>
  <c r="P2256" i="172"/>
  <c r="P2257" i="172"/>
  <c r="P2258" i="172"/>
  <c r="P2259" i="172"/>
  <c r="P2260" i="172"/>
  <c r="P2261" i="172"/>
  <c r="P2262" i="172"/>
  <c r="P2263" i="172"/>
  <c r="P2264" i="172"/>
  <c r="P2265" i="172"/>
  <c r="P2266" i="172"/>
  <c r="P2267" i="172"/>
  <c r="P2268" i="172"/>
  <c r="P2269" i="172"/>
  <c r="P2270" i="172"/>
  <c r="P2271" i="172"/>
  <c r="P2272" i="172"/>
  <c r="P2273" i="172"/>
  <c r="P2274" i="172"/>
  <c r="P2275" i="172"/>
  <c r="P2276" i="172"/>
  <c r="P2277" i="172"/>
  <c r="P2278" i="172"/>
  <c r="P2279" i="172"/>
  <c r="P2280" i="172"/>
  <c r="P2281" i="172"/>
  <c r="P2282" i="172"/>
  <c r="P2283" i="172"/>
  <c r="P2284" i="172"/>
  <c r="P2285" i="172"/>
  <c r="P2286" i="172"/>
  <c r="P2287" i="172"/>
  <c r="P2288" i="172"/>
  <c r="P2289" i="172"/>
  <c r="P2290" i="172"/>
  <c r="P2291" i="172"/>
  <c r="P2292" i="172"/>
  <c r="P2293" i="172"/>
  <c r="P2294" i="172"/>
  <c r="P2295" i="172"/>
  <c r="P2296" i="172"/>
  <c r="P2297" i="172"/>
  <c r="P2298" i="172"/>
  <c r="P2299" i="172"/>
  <c r="P2300" i="172"/>
  <c r="P2301" i="172"/>
  <c r="P2302" i="172"/>
  <c r="P2303" i="172"/>
  <c r="P2304" i="172"/>
  <c r="P2305" i="172"/>
  <c r="P2306" i="172"/>
  <c r="P2307" i="172"/>
  <c r="P2308" i="172"/>
  <c r="P2309" i="172"/>
  <c r="P2310" i="172"/>
  <c r="P2311" i="172"/>
  <c r="P2312" i="172"/>
  <c r="P2313" i="172"/>
  <c r="P2314" i="172"/>
  <c r="P2315" i="172"/>
  <c r="P2316" i="172"/>
  <c r="P2317" i="172"/>
  <c r="P2318" i="172"/>
  <c r="P2319" i="172"/>
  <c r="P2320" i="172"/>
  <c r="P2321" i="172"/>
  <c r="P2322" i="172"/>
  <c r="P2323" i="172"/>
  <c r="P2324" i="172"/>
  <c r="P2325" i="172"/>
  <c r="P2326" i="172"/>
  <c r="P2327" i="172"/>
  <c r="P2328" i="172"/>
  <c r="P2329" i="172"/>
  <c r="P2330" i="172"/>
  <c r="P2331" i="172"/>
  <c r="P2332" i="172"/>
  <c r="P2333" i="172"/>
  <c r="P2334" i="172"/>
  <c r="P2335" i="172"/>
  <c r="P2336" i="172"/>
  <c r="P2337" i="172"/>
  <c r="P2338" i="172"/>
  <c r="P2339" i="172"/>
  <c r="P2340" i="172"/>
  <c r="P2341" i="172"/>
  <c r="P2342" i="172"/>
  <c r="P2343" i="172"/>
  <c r="P2344" i="172"/>
  <c r="P2345" i="172"/>
  <c r="P2346" i="172"/>
  <c r="P2347" i="172"/>
  <c r="P2348" i="172"/>
  <c r="P2349" i="172"/>
  <c r="P2350" i="172"/>
  <c r="P2351" i="172"/>
  <c r="P2352" i="172"/>
  <c r="P2353" i="172"/>
  <c r="P2354" i="172"/>
  <c r="P2355" i="172"/>
  <c r="P2356" i="172"/>
  <c r="P2357" i="172"/>
  <c r="P2358" i="172"/>
  <c r="P2359" i="172"/>
  <c r="P2360" i="172"/>
  <c r="P2361" i="172"/>
  <c r="P2362" i="172"/>
  <c r="P2363" i="172"/>
  <c r="P2364" i="172"/>
  <c r="P2365" i="172"/>
  <c r="P2366" i="172"/>
  <c r="P2367" i="172"/>
  <c r="P2368" i="172"/>
  <c r="P2369" i="172"/>
  <c r="P2370" i="172"/>
  <c r="P2371" i="172"/>
  <c r="P2372" i="172"/>
  <c r="P2373" i="172"/>
  <c r="P2374" i="172"/>
  <c r="P2375" i="172"/>
  <c r="P2376" i="172"/>
  <c r="P2377" i="172"/>
  <c r="P2378" i="172"/>
  <c r="P2379" i="172"/>
  <c r="P2380" i="172"/>
  <c r="P2381" i="172"/>
  <c r="P2382" i="172"/>
  <c r="P2383" i="172"/>
  <c r="P2384" i="172"/>
  <c r="P2385" i="172"/>
  <c r="P2386" i="172"/>
  <c r="P2387" i="172"/>
  <c r="P2388" i="172"/>
  <c r="P2389" i="172"/>
  <c r="P2390" i="172"/>
  <c r="P2391" i="172"/>
  <c r="P2392" i="172"/>
  <c r="P2393" i="172"/>
  <c r="P2394" i="172"/>
  <c r="P2395" i="172"/>
  <c r="P2396" i="172"/>
  <c r="P2397" i="172"/>
  <c r="P2398" i="172"/>
  <c r="P2399" i="172"/>
  <c r="P2400" i="172"/>
  <c r="P2401" i="172"/>
  <c r="P2402" i="172"/>
  <c r="P2403" i="172"/>
  <c r="P2404" i="172"/>
  <c r="P2405" i="172"/>
  <c r="P2406" i="172"/>
  <c r="P2407" i="172"/>
  <c r="P2408" i="172"/>
  <c r="P2409" i="172"/>
  <c r="P2410" i="172"/>
  <c r="P2411" i="172"/>
  <c r="P2412" i="172"/>
  <c r="P2413" i="172"/>
  <c r="P2414" i="172"/>
  <c r="P2415" i="172"/>
  <c r="P2416" i="172"/>
  <c r="P2417" i="172"/>
  <c r="P2418" i="172"/>
  <c r="P2419" i="172"/>
  <c r="P2420" i="172"/>
  <c r="P2421" i="172"/>
  <c r="P2422" i="172"/>
  <c r="P2423" i="172"/>
  <c r="P2424" i="172"/>
  <c r="P2425" i="172"/>
  <c r="P2426" i="172"/>
  <c r="P2427" i="172"/>
  <c r="P2428" i="172"/>
  <c r="P2429" i="172"/>
  <c r="P2430" i="172"/>
  <c r="P2431" i="172"/>
  <c r="P2432" i="172"/>
  <c r="P2433" i="172"/>
  <c r="P2434" i="172"/>
  <c r="P2435" i="172"/>
  <c r="P2436" i="172"/>
  <c r="P2437" i="172"/>
  <c r="P2438" i="172"/>
  <c r="P2439" i="172"/>
  <c r="P2440" i="172"/>
  <c r="P2441" i="172"/>
  <c r="P2442" i="172"/>
  <c r="P2443" i="172"/>
  <c r="P2444" i="172"/>
  <c r="P2445" i="172"/>
  <c r="P2446" i="172"/>
  <c r="P2447" i="172"/>
  <c r="P2448" i="172"/>
  <c r="P2449" i="172"/>
  <c r="P2450" i="172"/>
  <c r="P2451" i="172"/>
  <c r="P2452" i="172"/>
  <c r="P2453" i="172"/>
  <c r="P2454" i="172"/>
  <c r="P2455" i="172"/>
  <c r="P2456" i="172"/>
  <c r="P2457" i="172"/>
  <c r="P2458" i="172"/>
  <c r="P2459" i="172"/>
  <c r="P2460" i="172"/>
  <c r="P2461" i="172"/>
  <c r="P2462" i="172"/>
  <c r="P2463" i="172"/>
  <c r="P2464" i="172"/>
  <c r="P2465" i="172"/>
  <c r="P2466" i="172"/>
  <c r="P2467" i="172"/>
  <c r="P2468" i="172"/>
  <c r="P2469" i="172"/>
  <c r="P2470" i="172"/>
  <c r="P2471" i="172"/>
  <c r="P2472" i="172"/>
  <c r="P2473" i="172"/>
  <c r="P2474" i="172"/>
  <c r="P2475" i="172"/>
  <c r="P2476" i="172"/>
  <c r="P2477" i="172"/>
  <c r="P2478" i="172"/>
  <c r="P2479" i="172"/>
  <c r="P2480" i="172"/>
  <c r="P2481" i="172"/>
  <c r="P2482" i="172"/>
  <c r="P2483" i="172"/>
  <c r="P2484" i="172"/>
  <c r="P2485" i="172"/>
  <c r="P2486" i="172"/>
  <c r="P2487" i="172"/>
  <c r="P2488" i="172"/>
  <c r="P2489" i="172"/>
  <c r="P2490" i="172"/>
  <c r="P2491" i="172"/>
  <c r="P2492" i="172"/>
  <c r="P2493" i="172"/>
  <c r="P2494" i="172"/>
  <c r="P2495" i="172"/>
  <c r="P2496" i="172"/>
  <c r="P2497" i="172"/>
  <c r="P2498" i="172"/>
  <c r="P2499" i="172"/>
  <c r="P2500" i="172"/>
  <c r="P2501" i="172"/>
  <c r="P2502" i="172"/>
  <c r="P2503" i="172"/>
  <c r="P2504" i="172"/>
  <c r="P2505" i="172"/>
  <c r="P2506" i="172"/>
  <c r="P2507" i="172"/>
  <c r="P2508" i="172"/>
  <c r="P2509" i="172"/>
  <c r="P2510" i="172"/>
  <c r="P2511" i="172"/>
  <c r="P2512" i="172"/>
  <c r="P2513" i="172"/>
  <c r="P2514" i="172"/>
  <c r="P2515" i="172"/>
  <c r="P2516" i="172"/>
  <c r="P2517" i="172"/>
  <c r="P2518" i="172"/>
  <c r="P2519" i="172"/>
  <c r="P2520" i="172"/>
  <c r="P2521" i="172"/>
  <c r="P2522" i="172"/>
  <c r="P2523" i="172"/>
  <c r="P2524" i="172"/>
  <c r="P2525" i="172"/>
  <c r="P2526" i="172"/>
  <c r="P2527" i="172"/>
  <c r="P2528" i="172"/>
  <c r="P2529" i="172"/>
  <c r="P2530" i="172"/>
  <c r="P2531" i="172"/>
  <c r="P2532" i="172"/>
  <c r="P2533" i="172"/>
  <c r="P2534" i="172"/>
  <c r="P2535" i="172"/>
  <c r="P2536" i="172"/>
  <c r="P2537" i="172"/>
  <c r="P2538" i="172"/>
  <c r="P2539" i="172"/>
  <c r="P2540" i="172"/>
  <c r="P2541" i="172"/>
  <c r="P2542" i="172"/>
  <c r="P2543" i="172"/>
  <c r="P2544" i="172"/>
  <c r="P2545" i="172"/>
  <c r="P2546" i="172"/>
  <c r="P2547" i="172"/>
  <c r="P2548" i="172"/>
  <c r="P2549" i="172"/>
  <c r="P2550" i="172"/>
  <c r="P2551" i="172"/>
  <c r="P2552" i="172"/>
  <c r="P2553" i="172"/>
  <c r="P2554" i="172"/>
  <c r="P2555" i="172"/>
  <c r="P2556" i="172"/>
  <c r="P2557" i="172"/>
  <c r="P2558" i="172"/>
  <c r="P2559" i="172"/>
  <c r="P2560" i="172"/>
  <c r="P2561" i="172"/>
  <c r="P2562" i="172"/>
  <c r="P2563" i="172"/>
  <c r="P2564" i="172"/>
  <c r="P2565" i="172"/>
  <c r="P2566" i="172"/>
  <c r="P2567" i="172"/>
  <c r="P2568" i="172"/>
  <c r="P2569" i="172"/>
  <c r="P2570" i="172"/>
  <c r="P2571" i="172"/>
  <c r="P2572" i="172"/>
  <c r="P2573" i="172"/>
  <c r="P2574" i="172"/>
  <c r="P2575" i="172"/>
  <c r="P2576" i="172"/>
  <c r="P2577" i="172"/>
  <c r="P2578" i="172"/>
  <c r="P2579" i="172"/>
  <c r="P2580" i="172"/>
  <c r="P2581" i="172"/>
  <c r="P2582" i="172"/>
  <c r="P2583" i="172"/>
  <c r="P2584" i="172"/>
  <c r="P2585" i="172"/>
  <c r="P2586" i="172"/>
  <c r="P2587" i="172"/>
  <c r="P2588" i="172"/>
  <c r="P2589" i="172"/>
  <c r="P2590" i="172"/>
  <c r="P2591" i="172"/>
  <c r="P2592" i="172"/>
  <c r="P2593" i="172"/>
  <c r="P2594" i="172"/>
  <c r="P2595" i="172"/>
  <c r="P2596" i="172"/>
  <c r="P2597" i="172"/>
  <c r="P2598" i="172"/>
  <c r="P2599" i="172"/>
  <c r="P2600" i="172"/>
  <c r="P2601" i="172"/>
  <c r="P2602" i="172"/>
  <c r="P2603" i="172"/>
  <c r="P2604" i="172"/>
  <c r="P2605" i="172"/>
  <c r="P2606" i="172"/>
  <c r="P2607" i="172"/>
  <c r="P2608" i="172"/>
  <c r="P2609" i="172"/>
  <c r="P2610" i="172"/>
  <c r="P2611" i="172"/>
  <c r="P2612" i="172"/>
  <c r="P2613" i="172"/>
  <c r="P2614" i="172"/>
  <c r="P2615" i="172"/>
  <c r="P2616" i="172"/>
  <c r="P2617" i="172"/>
  <c r="P2618" i="172"/>
  <c r="P2619" i="172"/>
  <c r="P2620" i="172"/>
  <c r="P2621" i="172"/>
  <c r="P2622" i="172"/>
  <c r="P2623" i="172"/>
  <c r="P2624" i="172"/>
  <c r="P2625" i="172"/>
  <c r="P2626" i="172"/>
  <c r="P2627" i="172"/>
  <c r="P2628" i="172"/>
  <c r="P2629" i="172"/>
  <c r="P2630" i="172"/>
  <c r="P2631" i="172"/>
  <c r="P2632" i="172"/>
  <c r="P2633" i="172"/>
  <c r="P2634" i="172"/>
  <c r="P2635" i="172"/>
  <c r="P2636" i="172"/>
  <c r="P2637" i="172"/>
  <c r="P2638" i="172"/>
  <c r="P2639" i="172"/>
  <c r="P2640" i="172"/>
  <c r="P2641" i="172"/>
  <c r="P2642" i="172"/>
  <c r="P2643" i="172"/>
  <c r="P2644" i="172"/>
  <c r="P2645" i="172"/>
  <c r="P2646" i="172"/>
  <c r="P2647" i="172"/>
  <c r="P2648" i="172"/>
  <c r="P2649" i="172"/>
  <c r="P2650" i="172"/>
  <c r="P2651" i="172"/>
  <c r="P2652" i="172"/>
  <c r="P2653" i="172"/>
  <c r="P2654" i="172"/>
  <c r="P2655" i="172"/>
  <c r="P2656" i="172"/>
  <c r="P2657" i="172"/>
  <c r="P2658" i="172"/>
  <c r="P2659" i="172"/>
  <c r="P2660" i="172"/>
  <c r="P2661" i="172"/>
  <c r="P2662" i="172"/>
  <c r="P2663" i="172"/>
  <c r="P2664" i="172"/>
  <c r="P2665" i="172"/>
  <c r="P2666" i="172"/>
  <c r="P2667" i="172"/>
  <c r="P2668" i="172"/>
  <c r="P2669" i="172"/>
  <c r="P2670" i="172"/>
  <c r="P2671" i="172"/>
  <c r="P2672" i="172"/>
  <c r="P2673" i="172"/>
  <c r="P2674" i="172"/>
  <c r="P2675" i="172"/>
  <c r="P2676" i="172"/>
  <c r="P2677" i="172"/>
  <c r="P2678" i="172"/>
  <c r="P2679" i="172"/>
  <c r="P2680" i="172"/>
  <c r="P2681" i="172"/>
  <c r="P2682" i="172"/>
  <c r="P2683" i="172"/>
  <c r="P2684" i="172"/>
  <c r="P2685" i="172"/>
  <c r="P2686" i="172"/>
  <c r="P2687" i="172"/>
  <c r="P2688" i="172"/>
  <c r="P2689" i="172"/>
  <c r="P2690" i="172"/>
  <c r="P2691" i="172"/>
  <c r="P2692" i="172"/>
  <c r="P2693" i="172"/>
  <c r="P2694" i="172"/>
  <c r="P2695" i="172"/>
  <c r="P2696" i="172"/>
  <c r="P2697" i="172"/>
  <c r="P2698" i="172"/>
  <c r="P2699" i="172"/>
  <c r="P2700" i="172"/>
  <c r="P2701" i="172"/>
  <c r="P2702" i="172"/>
  <c r="P2703" i="172"/>
  <c r="P2704" i="172"/>
  <c r="P2705" i="172"/>
  <c r="P2706" i="172"/>
  <c r="P2707" i="172"/>
  <c r="P2708" i="172"/>
  <c r="P2709" i="172"/>
  <c r="P2710" i="172"/>
  <c r="P2711" i="172"/>
  <c r="P2712" i="172"/>
  <c r="P2713" i="172"/>
  <c r="P2714" i="172"/>
  <c r="P2715" i="172"/>
  <c r="P2716" i="172"/>
  <c r="P2717" i="172"/>
  <c r="P2718" i="172"/>
  <c r="P2719" i="172"/>
  <c r="P2720" i="172"/>
  <c r="P2721" i="172"/>
  <c r="P2722" i="172"/>
  <c r="P2723" i="172"/>
  <c r="P2724" i="172"/>
  <c r="P2725" i="172"/>
  <c r="P2726" i="172"/>
  <c r="P2727" i="172"/>
  <c r="P2728" i="172"/>
  <c r="P2729" i="172"/>
  <c r="P2730" i="172"/>
  <c r="P2731" i="172"/>
  <c r="P2732" i="172"/>
  <c r="P2733" i="172"/>
  <c r="P2734" i="172"/>
  <c r="P2735" i="172"/>
  <c r="P2736" i="172"/>
  <c r="P2737" i="172"/>
  <c r="P2738" i="172"/>
  <c r="P2739" i="172"/>
  <c r="P2740" i="172"/>
  <c r="P2741" i="172"/>
  <c r="P2742" i="172"/>
  <c r="P2743" i="172"/>
  <c r="P2744" i="172"/>
  <c r="P2745" i="172"/>
  <c r="P2746" i="172"/>
  <c r="P2747" i="172"/>
  <c r="P2748" i="172"/>
  <c r="P2749" i="172"/>
  <c r="P2750" i="172"/>
  <c r="P2751" i="172"/>
  <c r="P2752" i="172"/>
  <c r="P2753" i="172"/>
  <c r="P2754" i="172"/>
  <c r="P2755" i="172"/>
  <c r="P2756" i="172"/>
  <c r="P2757" i="172"/>
  <c r="P2758" i="172"/>
  <c r="P2759" i="172"/>
  <c r="P2760" i="172"/>
  <c r="P2761" i="172"/>
  <c r="P2762" i="172"/>
  <c r="P2763" i="172"/>
  <c r="P2764" i="172"/>
  <c r="P2765" i="172"/>
  <c r="P2766" i="172"/>
  <c r="P2767" i="172"/>
  <c r="P2768" i="172"/>
  <c r="P2769" i="172"/>
  <c r="P2770" i="172"/>
  <c r="P2771" i="172"/>
  <c r="P2772" i="172"/>
  <c r="P2773" i="172"/>
  <c r="P2774" i="172"/>
  <c r="P2775" i="172"/>
  <c r="P2776" i="172"/>
  <c r="P2777" i="172"/>
  <c r="P2778" i="172"/>
  <c r="P2779" i="172"/>
  <c r="P2780" i="172"/>
  <c r="P2781" i="172"/>
  <c r="P2782" i="172"/>
  <c r="P2783" i="172"/>
  <c r="P2784" i="172"/>
  <c r="P2785" i="172"/>
  <c r="P2786" i="172"/>
  <c r="P2787" i="172"/>
  <c r="P2788" i="172"/>
  <c r="P2789" i="172"/>
  <c r="P2790" i="172"/>
  <c r="P2791" i="172"/>
  <c r="P2792" i="172"/>
  <c r="P2793" i="172"/>
  <c r="P2794" i="172"/>
  <c r="P2795" i="172"/>
  <c r="P2796" i="172"/>
  <c r="P2797" i="172"/>
  <c r="P2798" i="172"/>
  <c r="P2799" i="172"/>
  <c r="P2800" i="172"/>
  <c r="P2801" i="172"/>
  <c r="P2802" i="172"/>
  <c r="P2803" i="172"/>
  <c r="P2804" i="172"/>
  <c r="P2805" i="172"/>
  <c r="P2806" i="172"/>
  <c r="P2807" i="172"/>
  <c r="P2808" i="172"/>
  <c r="P2809" i="172"/>
  <c r="P2810" i="172"/>
  <c r="P2811" i="172"/>
  <c r="P2812" i="172"/>
  <c r="P2813" i="172"/>
  <c r="P2814" i="172"/>
  <c r="P2815" i="172"/>
  <c r="P2816" i="172"/>
  <c r="P2817" i="172"/>
  <c r="P2818" i="172"/>
  <c r="P2819" i="172"/>
  <c r="P2820" i="172"/>
  <c r="P2821" i="172"/>
  <c r="P2822" i="172"/>
  <c r="P2823" i="172"/>
  <c r="P2824" i="172"/>
  <c r="P2825" i="172"/>
  <c r="P2826" i="172"/>
  <c r="P2827" i="172"/>
  <c r="P2828" i="172"/>
  <c r="P2829" i="172"/>
  <c r="P2830" i="172"/>
  <c r="P2831" i="172"/>
  <c r="P2832" i="172"/>
  <c r="P2833" i="172"/>
  <c r="P2834" i="172"/>
  <c r="P2835" i="172"/>
  <c r="P2836" i="172"/>
  <c r="P2837" i="172"/>
  <c r="P2838" i="172"/>
  <c r="P2839" i="172"/>
  <c r="P2840" i="172"/>
  <c r="P2841" i="172"/>
  <c r="P2842" i="172"/>
  <c r="P2843" i="172"/>
  <c r="P2844" i="172"/>
  <c r="P2845" i="172"/>
  <c r="P2846" i="172"/>
  <c r="P2847" i="172"/>
  <c r="P2848" i="172"/>
  <c r="P2849" i="172"/>
  <c r="P2850" i="172"/>
  <c r="P2851" i="172"/>
  <c r="P2852" i="172"/>
  <c r="P2853" i="172"/>
  <c r="P2854" i="172"/>
  <c r="P2855" i="172"/>
  <c r="P2856" i="172"/>
  <c r="P2857" i="172"/>
  <c r="P2858" i="172"/>
  <c r="P2859" i="172"/>
  <c r="P2860" i="172"/>
  <c r="P2861" i="172"/>
  <c r="P2862" i="172"/>
  <c r="P2863" i="172"/>
  <c r="P2864" i="172"/>
  <c r="P2865" i="172"/>
  <c r="P2866" i="172"/>
  <c r="P2867" i="172"/>
  <c r="P2868" i="172"/>
  <c r="P2869" i="172"/>
  <c r="P2870" i="172"/>
  <c r="P2871" i="172"/>
  <c r="P2872" i="172"/>
  <c r="P2873" i="172"/>
  <c r="P2874" i="172"/>
  <c r="P2875" i="172"/>
  <c r="P2876" i="172"/>
  <c r="P2877" i="172"/>
  <c r="P2878" i="172"/>
  <c r="P2879" i="172"/>
  <c r="P2880" i="172"/>
  <c r="P2881" i="172"/>
  <c r="P2882" i="172"/>
  <c r="P2883" i="172"/>
  <c r="P2884" i="172"/>
  <c r="P2885" i="172"/>
  <c r="P2886" i="172"/>
  <c r="P2887" i="172"/>
  <c r="P2888" i="172"/>
  <c r="P2889" i="172"/>
  <c r="P2890" i="172"/>
  <c r="P2891" i="172"/>
  <c r="P2892" i="172"/>
  <c r="P2893" i="172"/>
  <c r="P2894" i="172"/>
  <c r="P2895" i="172"/>
  <c r="P2896" i="172"/>
  <c r="P2897" i="172"/>
  <c r="P2898" i="172"/>
  <c r="P2899" i="172"/>
  <c r="P2900" i="172"/>
  <c r="P2901" i="172"/>
  <c r="P2902" i="172"/>
  <c r="P2903" i="172"/>
  <c r="P2904" i="172"/>
  <c r="P2905" i="172"/>
  <c r="P2906" i="172"/>
  <c r="P2907" i="172"/>
  <c r="P2908" i="172"/>
  <c r="P2909" i="172"/>
  <c r="P2910" i="172"/>
  <c r="P2911" i="172"/>
  <c r="P2912" i="172"/>
  <c r="P2913" i="172"/>
  <c r="P2914" i="172"/>
  <c r="P2915" i="172"/>
  <c r="P2916" i="172"/>
  <c r="P2917" i="172"/>
  <c r="P2918" i="172"/>
  <c r="P2919" i="172"/>
  <c r="P2920" i="172"/>
  <c r="P2921" i="172"/>
  <c r="P2922" i="172"/>
  <c r="P2923" i="172"/>
  <c r="P2924" i="172"/>
  <c r="P2925" i="172"/>
  <c r="P2926" i="172"/>
  <c r="P2927" i="172"/>
  <c r="P2928" i="172"/>
  <c r="P2929" i="172"/>
  <c r="P2930" i="172"/>
  <c r="P2931" i="172"/>
  <c r="P2932" i="172"/>
  <c r="P2933" i="172"/>
  <c r="P2934" i="172"/>
  <c r="P2935" i="172"/>
  <c r="P2936" i="172"/>
  <c r="P2937" i="172"/>
  <c r="P2938" i="172"/>
  <c r="P2939" i="172"/>
  <c r="P2940" i="172"/>
  <c r="P2941" i="172"/>
  <c r="P2942" i="172"/>
  <c r="P2943" i="172"/>
  <c r="P2944" i="172"/>
  <c r="P2945" i="172"/>
  <c r="P2946" i="172"/>
  <c r="P2947" i="172"/>
  <c r="P2948" i="172"/>
  <c r="P2949" i="172"/>
  <c r="P2950" i="172"/>
  <c r="P2951" i="172"/>
  <c r="P2952" i="172"/>
  <c r="P2953" i="172"/>
  <c r="P2954" i="172"/>
  <c r="P2955" i="172"/>
  <c r="P2956" i="172"/>
  <c r="P2957" i="172"/>
  <c r="P2958" i="172"/>
  <c r="P2959" i="172"/>
  <c r="P2960" i="172"/>
  <c r="P2961" i="172"/>
  <c r="P2962" i="172"/>
  <c r="P2963" i="172"/>
  <c r="P2964" i="172"/>
  <c r="P2965" i="172"/>
  <c r="P2966" i="172"/>
  <c r="P2967" i="172"/>
  <c r="P2968" i="172"/>
  <c r="P2969" i="172"/>
  <c r="P2970" i="172"/>
  <c r="P2971" i="172"/>
  <c r="P2972" i="172"/>
  <c r="P2973" i="172"/>
  <c r="P2974" i="172"/>
  <c r="P2975" i="172"/>
  <c r="P2976" i="172"/>
  <c r="P2977" i="172"/>
  <c r="P2978" i="172"/>
  <c r="P2979" i="172"/>
  <c r="P2980" i="172"/>
  <c r="P2981" i="172"/>
  <c r="P2982" i="172"/>
  <c r="P2983" i="172"/>
  <c r="P2984" i="172"/>
  <c r="P2985" i="172"/>
  <c r="P2986" i="172"/>
  <c r="P2987" i="172"/>
  <c r="P2988" i="172"/>
  <c r="P2989" i="172"/>
  <c r="P2990" i="172"/>
  <c r="P2991" i="172"/>
  <c r="P2992" i="172"/>
  <c r="P2993" i="172"/>
  <c r="P2994" i="172"/>
  <c r="P2995" i="172"/>
  <c r="P2996" i="172"/>
  <c r="P2997" i="172"/>
  <c r="P2998" i="172"/>
  <c r="P2999" i="172"/>
  <c r="P3000" i="172"/>
  <c r="P3001" i="172"/>
  <c r="P3002" i="172"/>
  <c r="P3003" i="172"/>
  <c r="P3004" i="172"/>
  <c r="P3005" i="172"/>
  <c r="P3006" i="172"/>
  <c r="P3007" i="172"/>
  <c r="P3008" i="172"/>
  <c r="P3009" i="172"/>
  <c r="P3010" i="172"/>
  <c r="P3011" i="172"/>
  <c r="P3012" i="172"/>
  <c r="P3013" i="172"/>
  <c r="P3014" i="172"/>
  <c r="P3015" i="172"/>
  <c r="P3016" i="172"/>
  <c r="P3017" i="172"/>
  <c r="P3018" i="172"/>
  <c r="P3019" i="172"/>
  <c r="P3020" i="172"/>
  <c r="P3021" i="172"/>
  <c r="P3022" i="172"/>
  <c r="P3023" i="172"/>
  <c r="P3024" i="172"/>
  <c r="P3025" i="172"/>
  <c r="P3026" i="172"/>
  <c r="P3027" i="172"/>
  <c r="P3028" i="172"/>
  <c r="P3029" i="172"/>
  <c r="P3030" i="172"/>
  <c r="P3031" i="172"/>
  <c r="P3032" i="172"/>
  <c r="P3033" i="172"/>
  <c r="P3034" i="172"/>
  <c r="P3035" i="172"/>
  <c r="P3036" i="172"/>
  <c r="P3037" i="172"/>
  <c r="P3038" i="172"/>
  <c r="P3039" i="172"/>
  <c r="P3040" i="172"/>
  <c r="P3041" i="172"/>
  <c r="P3042" i="172"/>
  <c r="P3043" i="172"/>
  <c r="P3044" i="172"/>
  <c r="P3045" i="172"/>
  <c r="P3046" i="172"/>
  <c r="P3047" i="172"/>
  <c r="P3048" i="172"/>
  <c r="P3049" i="172"/>
  <c r="P3050" i="172"/>
  <c r="P3051" i="172"/>
  <c r="P3052" i="172"/>
  <c r="P3053" i="172"/>
  <c r="P3054" i="172"/>
  <c r="P3055" i="172"/>
  <c r="P3056" i="172"/>
  <c r="P3057" i="172"/>
  <c r="P3058" i="172"/>
  <c r="P3059" i="172"/>
  <c r="P3060" i="172"/>
  <c r="P3061" i="172"/>
  <c r="P3062" i="172"/>
  <c r="P3063" i="172"/>
  <c r="P3064" i="172"/>
  <c r="P3065" i="172"/>
  <c r="P3066" i="172"/>
  <c r="P3067" i="172"/>
  <c r="P3068" i="172"/>
  <c r="P3069" i="172"/>
  <c r="P3070" i="172"/>
  <c r="P3071" i="172"/>
  <c r="P3072" i="172"/>
  <c r="P3073" i="172"/>
  <c r="P3074" i="172"/>
  <c r="P3075" i="172"/>
  <c r="P3076" i="172"/>
  <c r="P3077" i="172"/>
  <c r="P3078" i="172"/>
  <c r="P3079" i="172"/>
  <c r="P3080" i="172"/>
  <c r="P3081" i="172"/>
  <c r="P3082" i="172"/>
  <c r="P3083" i="172"/>
  <c r="P3084" i="172"/>
  <c r="P3085" i="172"/>
  <c r="P3086" i="172"/>
  <c r="P3087" i="172"/>
  <c r="P3088" i="172"/>
  <c r="P3089" i="172"/>
  <c r="P3090" i="172"/>
  <c r="P3091" i="172"/>
  <c r="P3092" i="172"/>
  <c r="P3093" i="172"/>
  <c r="P3094" i="172"/>
  <c r="P3095" i="172"/>
  <c r="P3096" i="172"/>
  <c r="P3097" i="172"/>
  <c r="P3098" i="172"/>
  <c r="P3099" i="172"/>
  <c r="P3100" i="172"/>
  <c r="P3101" i="172"/>
  <c r="P3102" i="172"/>
  <c r="P3103" i="172"/>
  <c r="P3104" i="172"/>
  <c r="P3105" i="172"/>
  <c r="P3106" i="172"/>
  <c r="P3107" i="172"/>
  <c r="P3108" i="172"/>
  <c r="P3109" i="172"/>
  <c r="P3110" i="172"/>
  <c r="P3111" i="172"/>
  <c r="P3112" i="172"/>
  <c r="P3113" i="172"/>
  <c r="P3114" i="172"/>
  <c r="P3115" i="172"/>
  <c r="P3116" i="172"/>
  <c r="P3117" i="172"/>
  <c r="P3118" i="172"/>
  <c r="P3119" i="172"/>
  <c r="P3120" i="172"/>
  <c r="P3121" i="172"/>
  <c r="P3122" i="172"/>
  <c r="P3123" i="172"/>
  <c r="P3124" i="172"/>
  <c r="P3125" i="172"/>
  <c r="P3126" i="172"/>
  <c r="P3127" i="172"/>
  <c r="P3128" i="172"/>
  <c r="P3129" i="172"/>
  <c r="P3130" i="172"/>
  <c r="P3131" i="172"/>
  <c r="P3132" i="172"/>
  <c r="P3133" i="172"/>
  <c r="P3134" i="172"/>
  <c r="P3135" i="172"/>
  <c r="P3136" i="172"/>
  <c r="P3137" i="172"/>
  <c r="P3138" i="172"/>
  <c r="P3139" i="172"/>
  <c r="P3140" i="172"/>
  <c r="P3141" i="172"/>
  <c r="P3142" i="172"/>
  <c r="P3143" i="172"/>
  <c r="P3144" i="172"/>
  <c r="P3145" i="172"/>
  <c r="P3146" i="172"/>
  <c r="P3147" i="172"/>
  <c r="P3148" i="172"/>
  <c r="P3149" i="172"/>
  <c r="P3150" i="172"/>
  <c r="P3151" i="172"/>
  <c r="P3152" i="172"/>
  <c r="P3153" i="172"/>
  <c r="P3154" i="172"/>
  <c r="P3155" i="172"/>
  <c r="P3156" i="172"/>
  <c r="P3157" i="172"/>
  <c r="P3158" i="172"/>
  <c r="P3159" i="172"/>
  <c r="P3160" i="172"/>
  <c r="P3161" i="172"/>
  <c r="P3162" i="172"/>
  <c r="P3163" i="172"/>
  <c r="P3164" i="172"/>
  <c r="P3165" i="172"/>
  <c r="P3166" i="172"/>
  <c r="P3167" i="172"/>
  <c r="P3168" i="172"/>
  <c r="P3169" i="172"/>
  <c r="P3170" i="172"/>
  <c r="P3171" i="172"/>
  <c r="P3172" i="172"/>
  <c r="P3173" i="172"/>
  <c r="P3174" i="172"/>
  <c r="P3175" i="172"/>
  <c r="P3176" i="172"/>
  <c r="P3177" i="172"/>
  <c r="P3178" i="172"/>
  <c r="P3179" i="172"/>
  <c r="P3180" i="172"/>
  <c r="P3181" i="172"/>
  <c r="P3182" i="172"/>
  <c r="P3183" i="172"/>
  <c r="P3184" i="172"/>
  <c r="P3185" i="172"/>
  <c r="P3186" i="172"/>
  <c r="P3187" i="172"/>
  <c r="P3188" i="172"/>
  <c r="P3189" i="172"/>
  <c r="P3190" i="172"/>
  <c r="P3191" i="172"/>
  <c r="P3192" i="172"/>
  <c r="P3193" i="172"/>
  <c r="P3194" i="172"/>
  <c r="P3195" i="172"/>
  <c r="P3196" i="172"/>
  <c r="P3197" i="172"/>
  <c r="P3198" i="172"/>
  <c r="P3199" i="172"/>
  <c r="P3200" i="172"/>
  <c r="P3201" i="172"/>
  <c r="P3202" i="172"/>
  <c r="P3203" i="172"/>
  <c r="P3204" i="172"/>
  <c r="P3205" i="172"/>
  <c r="P3206" i="172"/>
  <c r="P3207" i="172"/>
  <c r="P3208" i="172"/>
  <c r="P3209" i="172"/>
  <c r="P3210" i="172"/>
  <c r="P3211" i="172"/>
  <c r="P3212" i="172"/>
  <c r="P3213" i="172"/>
  <c r="P3214" i="172"/>
  <c r="P3215" i="172"/>
  <c r="P3216" i="172"/>
  <c r="P3217" i="172"/>
  <c r="P3218" i="172"/>
  <c r="P3219" i="172"/>
  <c r="P3220" i="172"/>
  <c r="P3221" i="172"/>
  <c r="P3222" i="172"/>
  <c r="P3223" i="172"/>
  <c r="P3224" i="172"/>
  <c r="P3225" i="172"/>
  <c r="P3226" i="172"/>
  <c r="P3227" i="172"/>
  <c r="P3228" i="172"/>
  <c r="P3229" i="172"/>
  <c r="P3230" i="172"/>
  <c r="P3231" i="172"/>
  <c r="P3232" i="172"/>
  <c r="P3233" i="172"/>
  <c r="P3234" i="172"/>
  <c r="P3235" i="172"/>
  <c r="P3236" i="172"/>
  <c r="P3237" i="172"/>
  <c r="P3238" i="172"/>
  <c r="P3239" i="172"/>
  <c r="P3240" i="172"/>
  <c r="P3241" i="172"/>
  <c r="P3242" i="172"/>
  <c r="P3243" i="172"/>
  <c r="P3244" i="172"/>
  <c r="P3245" i="172"/>
  <c r="P3246" i="172"/>
  <c r="P3247" i="172"/>
  <c r="P3248" i="172"/>
  <c r="P3249" i="172"/>
  <c r="P3250" i="172"/>
  <c r="P3251" i="172"/>
  <c r="P3252" i="172"/>
  <c r="P3253" i="172"/>
  <c r="P3254" i="172"/>
  <c r="P3255" i="172"/>
  <c r="P3256" i="172"/>
  <c r="P3257" i="172"/>
  <c r="P3258" i="172"/>
  <c r="P3259" i="172"/>
  <c r="P3260" i="172"/>
  <c r="P3261" i="172"/>
  <c r="P3262" i="172"/>
  <c r="P3263" i="172"/>
  <c r="P3264" i="172"/>
  <c r="P3265" i="172"/>
  <c r="P3266" i="172"/>
  <c r="P3267" i="172"/>
  <c r="P3268" i="172"/>
  <c r="P3269" i="172"/>
  <c r="P3270" i="172"/>
  <c r="P3271" i="172"/>
  <c r="P3272" i="172"/>
  <c r="P3273" i="172"/>
  <c r="P3274" i="172"/>
  <c r="P3275" i="172"/>
  <c r="P3276" i="172"/>
  <c r="P3277" i="172"/>
  <c r="P3278" i="172"/>
  <c r="P3279" i="172"/>
  <c r="P3280" i="172"/>
  <c r="P3281" i="172"/>
  <c r="P3282" i="172"/>
  <c r="P3283" i="172"/>
  <c r="P3284" i="172"/>
  <c r="P3285" i="172"/>
  <c r="P3286" i="172"/>
  <c r="P3287" i="172"/>
  <c r="P3288" i="172"/>
  <c r="P3289" i="172"/>
  <c r="P3290" i="172"/>
  <c r="P3291" i="172"/>
  <c r="P3292" i="172"/>
  <c r="P3293" i="172"/>
  <c r="P3294" i="172"/>
  <c r="P3295" i="172"/>
  <c r="P3296" i="172"/>
  <c r="P3297" i="172"/>
  <c r="P3298" i="172"/>
  <c r="P3299" i="172"/>
  <c r="P3300" i="172"/>
  <c r="P3301" i="172"/>
  <c r="P3302" i="172"/>
  <c r="P3303" i="172"/>
  <c r="P3304" i="172"/>
  <c r="P3305" i="172"/>
  <c r="P3306" i="172"/>
  <c r="P3307" i="172"/>
  <c r="P3308" i="172"/>
  <c r="P3309" i="172"/>
  <c r="P3310" i="172"/>
  <c r="P3311" i="172"/>
  <c r="P3312" i="172"/>
  <c r="P3313" i="172"/>
  <c r="P3314" i="172"/>
  <c r="P3315" i="172"/>
  <c r="P3316" i="172"/>
  <c r="P3317" i="172"/>
  <c r="P3318" i="172"/>
  <c r="P3319" i="172"/>
  <c r="P3320" i="172"/>
  <c r="P3321" i="172"/>
  <c r="P3322" i="172"/>
  <c r="P3323" i="172"/>
  <c r="P3324" i="172"/>
  <c r="P3325" i="172"/>
  <c r="P3326" i="172"/>
  <c r="P3327" i="172"/>
  <c r="P3328" i="172"/>
  <c r="P3329" i="172"/>
  <c r="P3330" i="172"/>
  <c r="P3331" i="172"/>
  <c r="P3332" i="172"/>
  <c r="P3333" i="172"/>
  <c r="P3334" i="172"/>
  <c r="P3335" i="172"/>
  <c r="P3336" i="172"/>
  <c r="P3337" i="172"/>
  <c r="P3338" i="172"/>
  <c r="P3339" i="172"/>
  <c r="P3340" i="172"/>
  <c r="P3341" i="172"/>
  <c r="P3342" i="172"/>
  <c r="P3343" i="172"/>
  <c r="P3344" i="172"/>
  <c r="P3345" i="172"/>
  <c r="P3346" i="172"/>
  <c r="P3347" i="172"/>
  <c r="P3348" i="172"/>
  <c r="P3349" i="172"/>
  <c r="P3350" i="172"/>
  <c r="P3351" i="172"/>
  <c r="P3352" i="172"/>
  <c r="P3353" i="172"/>
  <c r="P3354" i="172"/>
  <c r="P3355" i="172"/>
  <c r="P3356" i="172"/>
  <c r="P3357" i="172"/>
  <c r="P3358" i="172"/>
  <c r="P3359" i="172"/>
  <c r="P3360" i="172"/>
  <c r="P3361" i="172"/>
  <c r="P3362" i="172"/>
  <c r="P3363" i="172"/>
  <c r="P3364" i="172"/>
  <c r="P3365" i="172"/>
  <c r="P3366" i="172"/>
  <c r="P3367" i="172"/>
  <c r="P3368" i="172"/>
  <c r="P3369" i="172"/>
  <c r="P3370" i="172"/>
  <c r="P3371" i="172"/>
  <c r="P3372" i="172"/>
  <c r="P3373" i="172"/>
  <c r="P3374" i="172"/>
  <c r="P3375" i="172"/>
  <c r="P3376" i="172"/>
  <c r="P3377" i="172"/>
  <c r="P3378" i="172"/>
  <c r="P3379" i="172"/>
  <c r="P3380" i="172"/>
  <c r="P3381" i="172"/>
  <c r="P3382" i="172"/>
  <c r="P3383" i="172"/>
  <c r="P3384" i="172"/>
  <c r="P3385" i="172"/>
  <c r="P3386" i="172"/>
  <c r="P3387" i="172"/>
  <c r="P3388" i="172"/>
  <c r="P3389" i="172"/>
  <c r="P3390" i="172"/>
  <c r="P3391" i="172"/>
  <c r="P3392" i="172"/>
  <c r="P3393" i="172"/>
  <c r="P3394" i="172"/>
  <c r="P3395" i="172"/>
  <c r="P3396" i="172"/>
  <c r="P3397" i="172"/>
  <c r="P3398" i="172"/>
  <c r="P3399" i="172"/>
  <c r="P3400" i="172"/>
  <c r="P3401" i="172"/>
  <c r="P3402" i="172"/>
  <c r="P3403" i="172"/>
  <c r="P3404" i="172"/>
  <c r="P3405" i="172"/>
  <c r="P3406" i="172"/>
  <c r="P3407" i="172"/>
  <c r="P3408" i="172"/>
  <c r="P3409" i="172"/>
  <c r="P3410" i="172"/>
  <c r="P3411" i="172"/>
  <c r="P3412" i="172"/>
  <c r="P3413" i="172"/>
  <c r="P3414" i="172"/>
  <c r="P3415" i="172"/>
  <c r="P3416" i="172"/>
  <c r="P3417" i="172"/>
  <c r="P3418" i="172"/>
  <c r="P3419" i="172"/>
  <c r="P3420" i="172"/>
  <c r="P3421" i="172"/>
  <c r="P3422" i="172"/>
  <c r="P3423" i="172"/>
  <c r="P3424" i="172"/>
  <c r="P3425" i="172"/>
  <c r="P3426" i="172"/>
  <c r="P3427" i="172"/>
  <c r="P3428" i="172"/>
  <c r="P3429" i="172"/>
  <c r="P3430" i="172"/>
  <c r="P3431" i="172"/>
  <c r="P3432" i="172"/>
  <c r="P3433" i="172"/>
  <c r="P3434" i="172"/>
  <c r="P3435" i="172"/>
  <c r="P3436" i="172"/>
  <c r="P3437" i="172"/>
  <c r="P3438" i="172"/>
  <c r="P3439" i="172"/>
  <c r="P3440" i="172"/>
  <c r="P3441" i="172"/>
  <c r="P3442" i="172"/>
  <c r="P3443" i="172"/>
  <c r="P3444" i="172"/>
  <c r="P3445" i="172"/>
  <c r="P3446" i="172"/>
  <c r="P3447" i="172"/>
  <c r="P3448" i="172"/>
  <c r="P3449" i="172"/>
  <c r="P3450" i="172"/>
  <c r="P3451" i="172"/>
  <c r="P3452" i="172"/>
  <c r="P3453" i="172"/>
  <c r="P3454" i="172"/>
  <c r="P3455" i="172"/>
  <c r="P3456" i="172"/>
  <c r="P3457" i="172"/>
  <c r="P3458" i="172"/>
  <c r="P3459" i="172"/>
  <c r="P3460" i="172"/>
  <c r="P3461" i="172"/>
  <c r="P3462" i="172"/>
  <c r="P3463" i="172"/>
  <c r="P3464" i="172"/>
  <c r="P3465" i="172"/>
  <c r="P3466" i="172"/>
  <c r="P3467" i="172"/>
  <c r="P3468" i="172"/>
  <c r="P3469" i="172"/>
  <c r="P3470" i="172"/>
  <c r="P3471" i="172"/>
  <c r="P3472" i="172"/>
  <c r="P3473" i="172"/>
  <c r="P3474" i="172"/>
  <c r="P3475" i="172"/>
  <c r="P3476" i="172"/>
  <c r="P3477" i="172"/>
  <c r="P3478" i="172"/>
  <c r="P3479" i="172"/>
  <c r="P3480" i="172"/>
  <c r="P3481" i="172"/>
  <c r="P3482" i="172"/>
  <c r="P3483" i="172"/>
  <c r="P3484" i="172"/>
  <c r="P3485" i="172"/>
  <c r="P3486" i="172"/>
  <c r="P3487" i="172"/>
  <c r="P3488" i="172"/>
  <c r="P3489" i="172"/>
  <c r="P3490" i="172"/>
  <c r="P3491" i="172"/>
  <c r="P3492" i="172"/>
  <c r="P3493" i="172"/>
  <c r="P3494" i="172"/>
  <c r="P3495" i="172"/>
  <c r="P3496" i="172"/>
  <c r="P3497" i="172"/>
  <c r="P3498" i="172"/>
  <c r="P3499" i="172"/>
  <c r="P3500" i="172"/>
  <c r="P3501" i="172"/>
  <c r="P3502" i="172"/>
  <c r="P3503" i="172"/>
  <c r="P3504" i="172"/>
  <c r="P3505" i="172"/>
  <c r="P3506" i="172"/>
  <c r="P3507" i="172"/>
  <c r="P3508" i="172"/>
  <c r="P3509" i="172"/>
  <c r="P3510" i="172"/>
  <c r="P3511" i="172"/>
  <c r="P3512" i="172"/>
  <c r="P3513" i="172"/>
  <c r="P3514" i="172"/>
  <c r="P3515" i="172"/>
  <c r="P3516" i="172"/>
  <c r="P3517" i="172"/>
  <c r="P3518" i="172"/>
  <c r="P3519" i="172"/>
  <c r="P3520" i="172"/>
  <c r="P3521" i="172"/>
  <c r="P3522" i="172"/>
  <c r="P3523" i="172"/>
  <c r="P3524" i="172"/>
  <c r="P3525" i="172"/>
  <c r="P3526" i="172"/>
  <c r="P3527" i="172"/>
  <c r="P3528" i="172"/>
  <c r="P3529" i="172"/>
  <c r="P3530" i="172"/>
  <c r="P3531" i="172"/>
  <c r="P3532" i="172"/>
  <c r="P3533" i="172"/>
  <c r="P3534" i="172"/>
  <c r="P3535" i="172"/>
  <c r="P3536" i="172"/>
  <c r="P3537" i="172"/>
  <c r="P3538" i="172"/>
  <c r="P3539" i="172"/>
  <c r="P3540" i="172"/>
  <c r="P3541" i="172"/>
  <c r="P3542" i="172"/>
  <c r="P3543" i="172"/>
  <c r="P3544" i="172"/>
  <c r="P3545" i="172"/>
  <c r="P3546" i="172"/>
  <c r="P3547" i="172"/>
  <c r="P3548" i="172"/>
  <c r="P3549" i="172"/>
  <c r="P3550" i="172"/>
  <c r="P3551" i="172"/>
  <c r="P3552" i="172"/>
  <c r="P3553" i="172"/>
  <c r="P3554" i="172"/>
  <c r="P3555" i="172"/>
  <c r="P3556" i="172"/>
  <c r="P3557" i="172"/>
  <c r="P3558" i="172"/>
  <c r="P3559" i="172"/>
  <c r="P3560" i="172"/>
  <c r="P3561" i="172"/>
  <c r="P3562" i="172"/>
  <c r="P3563" i="172"/>
  <c r="P3564" i="172"/>
  <c r="P3565" i="172"/>
  <c r="P3566" i="172"/>
  <c r="P3567" i="172"/>
  <c r="P3568" i="172"/>
  <c r="P3569" i="172"/>
  <c r="P3570" i="172"/>
  <c r="P3571" i="172"/>
  <c r="P3572" i="172"/>
  <c r="P3573" i="172"/>
  <c r="P3574" i="172"/>
  <c r="P3575" i="172"/>
  <c r="P3576" i="172"/>
  <c r="P3577" i="172"/>
  <c r="P3578" i="172"/>
  <c r="P3579" i="172"/>
  <c r="P3580" i="172"/>
  <c r="P3581" i="172"/>
  <c r="P3582" i="172"/>
  <c r="P3583" i="172"/>
  <c r="P3584" i="172"/>
  <c r="P3585" i="172"/>
  <c r="P3586" i="172"/>
  <c r="P3587" i="172"/>
  <c r="P3588" i="172"/>
  <c r="P3589" i="172"/>
  <c r="P3590" i="172"/>
  <c r="P3591" i="172"/>
  <c r="P3592" i="172"/>
  <c r="P3593" i="172"/>
  <c r="P3594" i="172"/>
  <c r="P3595" i="172"/>
  <c r="P3596" i="172"/>
  <c r="P3597" i="172"/>
  <c r="P3598" i="172"/>
  <c r="P3599" i="172"/>
  <c r="P3600" i="172"/>
  <c r="P3601" i="172"/>
  <c r="P3602" i="172"/>
  <c r="P3603" i="172"/>
  <c r="P3604" i="172"/>
  <c r="P3605" i="172"/>
  <c r="P3606" i="172"/>
  <c r="P3607" i="172"/>
  <c r="P3608" i="172"/>
  <c r="P3609" i="172"/>
  <c r="P3610" i="172"/>
  <c r="P3611" i="172"/>
  <c r="P3612" i="172"/>
  <c r="P3613" i="172"/>
  <c r="P3614" i="172"/>
  <c r="P3615" i="172"/>
  <c r="P3616" i="172"/>
  <c r="P3617" i="172"/>
  <c r="P3618" i="172"/>
  <c r="P3619" i="172"/>
  <c r="P3620" i="172"/>
  <c r="P3621" i="172"/>
  <c r="P3622" i="172"/>
  <c r="P3623" i="172"/>
  <c r="P3624" i="172"/>
  <c r="P3625" i="172"/>
  <c r="P3626" i="172"/>
  <c r="P3627" i="172"/>
  <c r="P3628" i="172"/>
  <c r="P3629" i="172"/>
  <c r="P3630" i="172"/>
  <c r="P3631" i="172"/>
  <c r="P3632" i="172"/>
  <c r="P3633" i="172"/>
  <c r="P3634" i="172"/>
  <c r="P3635" i="172"/>
  <c r="P3636" i="172"/>
  <c r="P3637" i="172"/>
  <c r="P3638" i="172"/>
  <c r="P3639" i="172"/>
  <c r="P3640" i="172"/>
  <c r="P3641" i="172"/>
  <c r="P3642" i="172"/>
  <c r="P3643" i="172"/>
  <c r="P3644" i="172"/>
  <c r="P3645" i="172"/>
  <c r="P3646" i="172"/>
  <c r="P3647" i="172"/>
  <c r="P3648" i="172"/>
  <c r="P3649" i="172"/>
  <c r="P3650" i="172"/>
  <c r="P3651" i="172"/>
  <c r="P3652" i="172"/>
  <c r="P3653" i="172"/>
  <c r="P3654" i="172"/>
  <c r="P3655" i="172"/>
  <c r="P3656" i="172"/>
  <c r="P3657" i="172"/>
  <c r="P3658" i="172"/>
  <c r="P3659" i="172"/>
  <c r="P3660" i="172"/>
  <c r="P3661" i="172"/>
  <c r="P3662" i="172"/>
  <c r="P3663" i="172"/>
  <c r="P3664" i="172"/>
  <c r="P3665" i="172"/>
  <c r="P3666" i="172"/>
  <c r="P3667" i="172"/>
  <c r="P3668" i="172"/>
  <c r="P3669" i="172"/>
  <c r="P3670" i="172"/>
  <c r="P3671" i="172"/>
  <c r="P3672" i="172"/>
  <c r="P3673" i="172"/>
  <c r="P3674" i="172"/>
  <c r="P3675" i="172"/>
  <c r="P3676" i="172"/>
  <c r="P3677" i="172"/>
  <c r="P3678" i="172"/>
  <c r="P3679" i="172"/>
  <c r="P3680" i="172"/>
  <c r="P3681" i="172"/>
  <c r="P3682" i="172"/>
  <c r="P3683" i="172"/>
  <c r="P3684" i="172"/>
  <c r="P3685" i="172"/>
  <c r="P3686" i="172"/>
  <c r="P3687" i="172"/>
  <c r="P3688" i="172"/>
  <c r="P3689" i="172"/>
  <c r="P3690" i="172"/>
  <c r="P3691" i="172"/>
  <c r="P3692" i="172"/>
  <c r="P3693" i="172"/>
  <c r="P3694" i="172"/>
  <c r="P3695" i="172"/>
  <c r="P3696" i="172"/>
  <c r="P3697" i="172"/>
  <c r="P3698" i="172"/>
  <c r="P3699" i="172"/>
  <c r="P3700" i="172"/>
  <c r="P3701" i="172"/>
  <c r="P3702" i="172"/>
  <c r="P3703" i="172"/>
  <c r="P3704" i="172"/>
  <c r="P3705" i="172"/>
  <c r="P3706" i="172"/>
  <c r="P3707" i="172"/>
  <c r="P3708" i="172"/>
  <c r="P3709" i="172"/>
  <c r="P3710" i="172"/>
  <c r="P3711" i="172"/>
  <c r="P3712" i="172"/>
  <c r="P3713" i="172"/>
  <c r="P3714" i="172"/>
  <c r="P3715" i="172"/>
  <c r="P3716" i="172"/>
  <c r="P3717" i="172"/>
  <c r="P3718" i="172"/>
  <c r="P3719" i="172"/>
  <c r="P3720" i="172"/>
  <c r="P3721" i="172"/>
  <c r="P3722" i="172"/>
  <c r="P3723" i="172"/>
  <c r="P3724" i="172"/>
  <c r="P3725" i="172"/>
  <c r="P3726" i="172"/>
  <c r="P3727" i="172"/>
  <c r="P3728" i="172"/>
  <c r="P3729" i="172"/>
  <c r="P3730" i="172"/>
  <c r="P3731" i="172"/>
  <c r="P3732" i="172"/>
  <c r="P3733" i="172"/>
  <c r="P3734" i="172"/>
  <c r="P3735" i="172"/>
  <c r="P3736" i="172"/>
  <c r="P3737" i="172"/>
  <c r="P3738" i="172"/>
  <c r="P3739" i="172"/>
  <c r="P3740" i="172"/>
  <c r="P3741" i="172"/>
  <c r="P3742" i="172"/>
  <c r="P3743" i="172"/>
  <c r="P3744" i="172"/>
  <c r="P3745" i="172"/>
  <c r="P3746" i="172"/>
  <c r="P3747" i="172"/>
  <c r="P3748" i="172"/>
  <c r="P3749" i="172"/>
  <c r="P3750" i="172"/>
  <c r="P3751" i="172"/>
  <c r="P3752" i="172"/>
  <c r="P3753" i="172"/>
  <c r="P3754" i="172"/>
  <c r="P3755" i="172"/>
  <c r="P3756" i="172"/>
  <c r="P3757" i="172"/>
  <c r="P3758" i="172"/>
  <c r="P3759" i="172"/>
  <c r="P3760" i="172"/>
  <c r="P3761" i="172"/>
  <c r="P3762" i="172"/>
  <c r="P3763" i="172"/>
  <c r="P3764" i="172"/>
  <c r="P3765" i="172"/>
  <c r="P3766" i="172"/>
  <c r="P3767" i="172"/>
  <c r="P3768" i="172"/>
  <c r="P3769" i="172"/>
  <c r="P3770" i="172"/>
  <c r="P3771" i="172"/>
  <c r="P3772" i="172"/>
  <c r="P3773" i="172"/>
  <c r="P3774" i="172"/>
  <c r="P3775" i="172"/>
  <c r="P3776" i="172"/>
  <c r="P3777" i="172"/>
  <c r="P3778" i="172"/>
  <c r="P3779" i="172"/>
  <c r="P3780" i="172"/>
  <c r="P3781" i="172"/>
  <c r="P3782" i="172"/>
  <c r="P3783" i="172"/>
  <c r="P3784" i="172"/>
  <c r="P3785" i="172"/>
  <c r="P3786" i="172"/>
  <c r="P3787" i="172"/>
  <c r="P3788" i="172"/>
  <c r="P3789" i="172"/>
  <c r="P3790" i="172"/>
  <c r="P3791" i="172"/>
  <c r="P3792" i="172"/>
  <c r="P3793" i="172"/>
  <c r="P3794" i="172"/>
  <c r="P3795" i="172"/>
  <c r="P3796" i="172"/>
  <c r="P3797" i="172"/>
  <c r="P3798" i="172"/>
  <c r="P3799" i="172"/>
  <c r="P3800" i="172"/>
  <c r="P3801" i="172"/>
  <c r="P3802" i="172"/>
  <c r="P3803" i="172"/>
  <c r="P3804" i="172"/>
  <c r="P3805" i="172"/>
  <c r="P3806" i="172"/>
  <c r="P3807" i="172"/>
  <c r="P3808" i="172"/>
  <c r="P3809" i="172"/>
  <c r="P3810" i="172"/>
  <c r="P3811" i="172"/>
  <c r="P3812" i="172"/>
  <c r="P3813" i="172"/>
  <c r="P3814" i="172"/>
  <c r="P3815" i="172"/>
  <c r="P3816" i="172"/>
  <c r="P3817" i="172"/>
  <c r="P3818" i="172"/>
  <c r="P3819" i="172"/>
  <c r="P3820" i="172"/>
  <c r="P3821" i="172"/>
  <c r="P3822" i="172"/>
  <c r="P3823" i="172"/>
  <c r="P3824" i="172"/>
  <c r="P3825" i="172"/>
  <c r="P3826" i="172"/>
  <c r="P3827" i="172"/>
  <c r="P3828" i="172"/>
  <c r="P3829" i="172"/>
  <c r="P3830" i="172"/>
  <c r="P3831" i="172"/>
  <c r="P3832" i="172"/>
  <c r="P3833" i="172"/>
  <c r="P3834" i="172"/>
  <c r="P3835" i="172"/>
  <c r="P3836" i="172"/>
  <c r="P3837" i="172"/>
  <c r="P3838" i="172"/>
  <c r="P3839" i="172"/>
  <c r="P3840" i="172"/>
  <c r="P3841" i="172"/>
  <c r="P3842" i="172"/>
  <c r="P3843" i="172"/>
  <c r="P3844" i="172"/>
  <c r="P3845" i="172"/>
  <c r="P3846" i="172"/>
  <c r="P3847" i="172"/>
  <c r="P3848" i="172"/>
  <c r="P3849" i="172"/>
  <c r="P3850" i="172"/>
  <c r="P3851" i="172"/>
  <c r="P3852" i="172"/>
  <c r="P3853" i="172"/>
  <c r="P3854" i="172"/>
  <c r="P3855" i="172"/>
  <c r="P3856" i="172"/>
  <c r="P3857" i="172"/>
  <c r="P3858" i="172"/>
  <c r="P3859" i="172"/>
  <c r="P3860" i="172"/>
  <c r="P3861" i="172"/>
  <c r="P3862" i="172"/>
  <c r="P3863" i="172"/>
  <c r="P3864" i="172"/>
  <c r="P3865" i="172"/>
  <c r="P3866" i="172"/>
  <c r="P3867" i="172"/>
  <c r="P3868" i="172"/>
  <c r="P3869" i="172"/>
  <c r="P3870" i="172"/>
  <c r="P3871" i="172"/>
  <c r="P3872" i="172"/>
  <c r="P3873" i="172"/>
  <c r="P3874" i="172"/>
  <c r="P3875" i="172"/>
  <c r="P3876" i="172"/>
  <c r="P3877" i="172"/>
  <c r="P3878" i="172"/>
  <c r="P3879" i="172"/>
  <c r="P3880" i="172"/>
  <c r="P3881" i="172"/>
  <c r="P3882" i="172"/>
  <c r="P3883" i="172"/>
  <c r="P3884" i="172"/>
  <c r="P3885" i="172"/>
  <c r="P3886" i="172"/>
  <c r="P3887" i="172"/>
  <c r="P3888" i="172"/>
  <c r="P3889" i="172"/>
  <c r="P3890" i="172"/>
  <c r="P3891" i="172"/>
  <c r="P3892" i="172"/>
  <c r="P3893" i="172"/>
  <c r="P3894" i="172"/>
  <c r="P3895" i="172"/>
  <c r="P3896" i="172"/>
  <c r="P3897" i="172"/>
  <c r="P3898" i="172"/>
  <c r="P3899" i="172"/>
  <c r="P3900" i="172"/>
  <c r="P3901" i="172"/>
  <c r="P3902" i="172"/>
  <c r="P3903" i="172"/>
  <c r="P3904" i="172"/>
  <c r="P3905" i="172"/>
  <c r="P3906" i="172"/>
  <c r="P3907" i="172"/>
  <c r="P3908" i="172"/>
  <c r="P3909" i="172"/>
  <c r="P3910" i="172"/>
  <c r="P3911" i="172"/>
  <c r="P3912" i="172"/>
  <c r="P3913" i="172"/>
  <c r="P3914" i="172"/>
  <c r="P3915" i="172"/>
  <c r="P3916" i="172"/>
  <c r="P3917" i="172"/>
  <c r="P3918" i="172"/>
  <c r="P3919" i="172"/>
  <c r="P3920" i="172"/>
  <c r="P3921" i="172"/>
  <c r="P3922" i="172"/>
  <c r="P3923" i="172"/>
  <c r="P3924" i="172"/>
  <c r="P3925" i="172"/>
  <c r="P3926" i="172"/>
  <c r="P3927" i="172"/>
  <c r="P3928" i="172"/>
  <c r="P3929" i="172"/>
  <c r="P3930" i="172"/>
  <c r="P3931" i="172"/>
  <c r="P3932" i="172"/>
  <c r="P3933" i="172"/>
  <c r="P3934" i="172"/>
  <c r="P3935" i="172"/>
  <c r="P3936" i="172"/>
  <c r="P3937" i="172"/>
  <c r="P3938" i="172"/>
  <c r="P3939" i="172"/>
  <c r="P3940" i="172"/>
  <c r="P3941" i="172"/>
  <c r="P3942" i="172"/>
  <c r="P3943" i="172"/>
  <c r="P3944" i="172"/>
  <c r="P3945" i="172"/>
  <c r="P3946" i="172"/>
  <c r="P3947" i="172"/>
  <c r="P3948" i="172"/>
  <c r="P3949" i="172"/>
  <c r="P3950" i="172"/>
  <c r="P3951" i="172"/>
  <c r="P3952" i="172"/>
  <c r="P3953" i="172"/>
  <c r="P3954" i="172"/>
  <c r="P3955" i="172"/>
  <c r="P3956" i="172"/>
  <c r="P3957" i="172"/>
  <c r="P3958" i="172"/>
  <c r="P3959" i="172"/>
  <c r="P3960" i="172"/>
  <c r="P3961" i="172"/>
  <c r="P3962" i="172"/>
  <c r="P3963" i="172"/>
  <c r="P3964" i="172"/>
  <c r="P3965" i="172"/>
  <c r="P3966" i="172"/>
  <c r="P3967" i="172"/>
  <c r="P3968" i="172"/>
  <c r="P3969" i="172"/>
  <c r="P3970" i="172"/>
  <c r="P3971" i="172"/>
  <c r="P3972" i="172"/>
  <c r="P3973" i="172"/>
  <c r="P3974" i="172"/>
  <c r="P3975" i="172"/>
  <c r="P3976" i="172"/>
  <c r="P3977" i="172"/>
  <c r="P3978" i="172"/>
  <c r="P3979" i="172"/>
  <c r="P3980" i="172"/>
  <c r="P3981" i="172"/>
  <c r="P4" i="42"/>
  <c r="P4" i="172"/>
  <c r="D27" i="109"/>
  <c r="J26" i="109"/>
  <c r="I26" i="109"/>
  <c r="H26" i="109"/>
  <c r="E26" i="109"/>
  <c r="D26" i="109"/>
  <c r="J25" i="109"/>
  <c r="I25" i="109"/>
  <c r="H25" i="109"/>
  <c r="E25" i="109"/>
  <c r="D25" i="109"/>
  <c r="J24" i="109"/>
  <c r="I24" i="109"/>
  <c r="H24" i="109"/>
  <c r="E24" i="109"/>
  <c r="D24" i="109"/>
  <c r="D23" i="109"/>
  <c r="D22" i="109"/>
  <c r="D21" i="109"/>
  <c r="D20" i="109"/>
  <c r="D19" i="109"/>
  <c r="D18" i="109"/>
  <c r="D17" i="109"/>
  <c r="D16" i="109"/>
  <c r="D15" i="109"/>
  <c r="D14" i="109"/>
  <c r="D13" i="109"/>
  <c r="D12" i="109"/>
  <c r="D11" i="109"/>
  <c r="D10" i="109"/>
  <c r="D9" i="109"/>
  <c r="D8" i="109"/>
  <c r="D7" i="109"/>
  <c r="AD417" i="54"/>
  <c r="AA417" i="54"/>
  <c r="Z417" i="54"/>
  <c r="Y417" i="54"/>
  <c r="X417" i="54"/>
  <c r="W417" i="54"/>
  <c r="V417" i="54"/>
  <c r="U417" i="54"/>
  <c r="T417" i="54"/>
  <c r="S417" i="54"/>
  <c r="R417" i="54"/>
  <c r="Q417" i="54"/>
  <c r="P417" i="54"/>
  <c r="O417" i="54"/>
  <c r="N417" i="54"/>
  <c r="M417" i="54"/>
  <c r="L417" i="54"/>
  <c r="K417" i="54"/>
  <c r="J417" i="54"/>
  <c r="I417" i="54"/>
  <c r="H417" i="54"/>
  <c r="G417" i="54"/>
  <c r="F417" i="54"/>
  <c r="E417" i="54"/>
  <c r="D417" i="54"/>
  <c r="B417" i="54"/>
  <c r="AD416" i="54"/>
  <c r="AA416" i="54"/>
  <c r="Z416" i="54"/>
  <c r="Y416" i="54"/>
  <c r="X416" i="54"/>
  <c r="W416" i="54"/>
  <c r="V416" i="54"/>
  <c r="U416" i="54"/>
  <c r="T416" i="54"/>
  <c r="S416" i="54"/>
  <c r="R416" i="54"/>
  <c r="Q416" i="54"/>
  <c r="P416" i="54"/>
  <c r="O416" i="54"/>
  <c r="N416" i="54"/>
  <c r="M416" i="54"/>
  <c r="L416" i="54"/>
  <c r="K416" i="54"/>
  <c r="J416" i="54"/>
  <c r="I416" i="54"/>
  <c r="H416" i="54"/>
  <c r="G416" i="54"/>
  <c r="F416" i="54"/>
  <c r="E416" i="54"/>
  <c r="D416" i="54"/>
  <c r="B416" i="54"/>
  <c r="AD415" i="54"/>
  <c r="AA415" i="54"/>
  <c r="Z415" i="54"/>
  <c r="Y415" i="54"/>
  <c r="X415" i="54"/>
  <c r="W415" i="54"/>
  <c r="V415" i="54"/>
  <c r="U415" i="54"/>
  <c r="T415" i="54"/>
  <c r="S415" i="54"/>
  <c r="R415" i="54"/>
  <c r="Q415" i="54"/>
  <c r="P415" i="54"/>
  <c r="O415" i="54"/>
  <c r="N415" i="54"/>
  <c r="M415" i="54"/>
  <c r="L415" i="54"/>
  <c r="E415" i="54"/>
  <c r="D415" i="54"/>
  <c r="B415" i="54"/>
  <c r="AD414" i="54"/>
  <c r="AA414" i="54"/>
  <c r="Z414" i="54"/>
  <c r="Y414" i="54"/>
  <c r="X414" i="54"/>
  <c r="W414" i="54"/>
  <c r="V414" i="54"/>
  <c r="U414" i="54"/>
  <c r="T414" i="54"/>
  <c r="S414" i="54"/>
  <c r="R414" i="54"/>
  <c r="Q414" i="54"/>
  <c r="P414" i="54"/>
  <c r="O414" i="54"/>
  <c r="N414" i="54"/>
  <c r="M414" i="54"/>
  <c r="L414" i="54"/>
  <c r="E414" i="54"/>
  <c r="D414" i="54"/>
  <c r="B414" i="54"/>
  <c r="AD413" i="54"/>
  <c r="AA413" i="54"/>
  <c r="Z413" i="54"/>
  <c r="Y413" i="54"/>
  <c r="X413" i="54"/>
  <c r="W413" i="54"/>
  <c r="Q413" i="54"/>
  <c r="P413" i="54"/>
  <c r="O413" i="54"/>
  <c r="N413" i="54"/>
  <c r="M413" i="54"/>
  <c r="L413" i="54"/>
  <c r="E413" i="54"/>
  <c r="D413" i="54"/>
  <c r="B413" i="54"/>
  <c r="AD412" i="54"/>
  <c r="AA412" i="54"/>
  <c r="Z412" i="54"/>
  <c r="Y412" i="54"/>
  <c r="X412" i="54"/>
  <c r="W412" i="54"/>
  <c r="V412" i="54"/>
  <c r="U412" i="54"/>
  <c r="T412" i="54"/>
  <c r="S412" i="54"/>
  <c r="R412" i="54"/>
  <c r="E412" i="54"/>
  <c r="D412" i="54"/>
  <c r="B412" i="54"/>
  <c r="AF411" i="54"/>
  <c r="AE411" i="54"/>
  <c r="AD411" i="54"/>
  <c r="AC411" i="54"/>
  <c r="AB411" i="54"/>
  <c r="AA411" i="54"/>
  <c r="Z411" i="54"/>
  <c r="Y411" i="54"/>
  <c r="X411" i="54"/>
  <c r="W411" i="54"/>
  <c r="V411" i="54"/>
  <c r="U411" i="54"/>
  <c r="T411" i="54"/>
  <c r="S411" i="54"/>
  <c r="R411" i="54"/>
  <c r="Q411" i="54"/>
  <c r="P411" i="54"/>
  <c r="O411" i="54"/>
  <c r="N411" i="54"/>
  <c r="M411" i="54"/>
  <c r="L411" i="54"/>
  <c r="E411" i="54"/>
  <c r="D411" i="54"/>
  <c r="B411" i="54"/>
  <c r="AD410" i="54"/>
  <c r="AA410" i="54"/>
  <c r="Z410" i="54"/>
  <c r="Y410" i="54"/>
  <c r="X410" i="54"/>
  <c r="W410" i="54"/>
  <c r="Q410" i="54"/>
  <c r="P410" i="54"/>
  <c r="O410" i="54"/>
  <c r="N410" i="54"/>
  <c r="M410" i="54"/>
  <c r="L410" i="54"/>
  <c r="E410" i="54"/>
  <c r="D410" i="54"/>
  <c r="B410" i="54"/>
  <c r="AF409" i="54"/>
  <c r="AE409" i="54"/>
  <c r="AD409" i="54"/>
  <c r="AC409" i="54"/>
  <c r="AA409" i="54"/>
  <c r="Z409" i="54"/>
  <c r="Y409" i="54"/>
  <c r="X409" i="54"/>
  <c r="W409" i="54"/>
  <c r="Q409" i="54"/>
  <c r="P409" i="54"/>
  <c r="O409" i="54"/>
  <c r="N409" i="54"/>
  <c r="M409" i="54"/>
  <c r="L409" i="54"/>
  <c r="E409" i="54"/>
  <c r="D409" i="54"/>
  <c r="B409" i="54"/>
  <c r="AF408" i="54"/>
  <c r="AE408" i="54"/>
  <c r="AD408" i="54"/>
  <c r="AC408" i="54"/>
  <c r="AA408" i="54"/>
  <c r="Z408" i="54"/>
  <c r="Y408" i="54"/>
  <c r="X408" i="54"/>
  <c r="W408" i="54"/>
  <c r="Q408" i="54"/>
  <c r="P408" i="54"/>
  <c r="O408" i="54"/>
  <c r="N408" i="54"/>
  <c r="M408" i="54"/>
  <c r="L408" i="54"/>
  <c r="E408" i="54"/>
  <c r="D408" i="54"/>
  <c r="B408" i="54"/>
  <c r="AF407" i="54"/>
  <c r="AD407" i="54"/>
  <c r="AA407" i="54"/>
  <c r="Z407" i="54"/>
  <c r="Y407" i="54"/>
  <c r="X407" i="54"/>
  <c r="W407" i="54"/>
  <c r="V407" i="54"/>
  <c r="U407" i="54"/>
  <c r="T407" i="54"/>
  <c r="S407" i="54"/>
  <c r="R407" i="54"/>
  <c r="Q407" i="54"/>
  <c r="P407" i="54"/>
  <c r="O407" i="54"/>
  <c r="N407" i="54"/>
  <c r="M407" i="54"/>
  <c r="L407" i="54"/>
  <c r="E407" i="54"/>
  <c r="D407" i="54"/>
  <c r="B407" i="54"/>
  <c r="AD406" i="54"/>
  <c r="AA406" i="54"/>
  <c r="Z406" i="54"/>
  <c r="Y406" i="54"/>
  <c r="X406" i="54"/>
  <c r="W406" i="54"/>
  <c r="V406" i="54"/>
  <c r="U406" i="54"/>
  <c r="T406" i="54"/>
  <c r="S406" i="54"/>
  <c r="R406" i="54"/>
  <c r="Q406" i="54"/>
  <c r="P406" i="54"/>
  <c r="O406" i="54"/>
  <c r="N406" i="54"/>
  <c r="M406" i="54"/>
  <c r="L406" i="54"/>
  <c r="E406" i="54"/>
  <c r="D406" i="54"/>
  <c r="B406" i="54"/>
  <c r="V405" i="54"/>
  <c r="U405" i="54"/>
  <c r="T405" i="54"/>
  <c r="S405" i="54"/>
  <c r="R405" i="54"/>
  <c r="Q405" i="54"/>
  <c r="P405" i="54"/>
  <c r="O405" i="54"/>
  <c r="N405" i="54"/>
  <c r="M405" i="54"/>
  <c r="L405" i="54"/>
  <c r="E405" i="54"/>
  <c r="D405" i="54"/>
  <c r="B405" i="54"/>
  <c r="AE404" i="54"/>
  <c r="V404" i="54"/>
  <c r="U404" i="54"/>
  <c r="T404" i="54"/>
  <c r="S404" i="54"/>
  <c r="R404" i="54"/>
  <c r="Q404" i="54"/>
  <c r="P404" i="54"/>
  <c r="O404" i="54"/>
  <c r="N404" i="54"/>
  <c r="M404" i="54"/>
  <c r="L404" i="54"/>
  <c r="E404" i="54"/>
  <c r="D404" i="54"/>
  <c r="B404" i="54"/>
  <c r="AD403" i="54"/>
  <c r="AA403" i="54"/>
  <c r="Z403" i="54"/>
  <c r="Y403" i="54"/>
  <c r="X403" i="54"/>
  <c r="W403" i="54"/>
  <c r="Q403" i="54"/>
  <c r="P403" i="54"/>
  <c r="O403" i="54"/>
  <c r="N403" i="54"/>
  <c r="M403" i="54"/>
  <c r="L403" i="54"/>
  <c r="E403" i="54"/>
  <c r="D403" i="54"/>
  <c r="B403" i="54"/>
  <c r="AD402" i="54"/>
  <c r="AA402" i="54"/>
  <c r="Z402" i="54"/>
  <c r="Y402" i="54"/>
  <c r="X402" i="54"/>
  <c r="W402" i="54"/>
  <c r="Q402" i="54"/>
  <c r="P402" i="54"/>
  <c r="O402" i="54"/>
  <c r="N402" i="54"/>
  <c r="M402" i="54"/>
  <c r="L402" i="54"/>
  <c r="E402" i="54"/>
  <c r="D402" i="54"/>
  <c r="B402" i="54"/>
  <c r="AD401" i="54"/>
  <c r="AA401" i="54"/>
  <c r="Z401" i="54"/>
  <c r="Y401" i="54"/>
  <c r="X401" i="54"/>
  <c r="W401" i="54"/>
  <c r="V401" i="54"/>
  <c r="U401" i="54"/>
  <c r="T401" i="54"/>
  <c r="S401" i="54"/>
  <c r="R401" i="54"/>
  <c r="Q401" i="54"/>
  <c r="P401" i="54"/>
  <c r="O401" i="54"/>
  <c r="N401" i="54"/>
  <c r="M401" i="54"/>
  <c r="L401" i="54"/>
  <c r="E401" i="54"/>
  <c r="D401" i="54"/>
  <c r="B401" i="54"/>
  <c r="V400" i="54"/>
  <c r="U400" i="54"/>
  <c r="T400" i="54"/>
  <c r="S400" i="54"/>
  <c r="R400" i="54"/>
  <c r="Q400" i="54"/>
  <c r="P400" i="54"/>
  <c r="O400" i="54"/>
  <c r="N400" i="54"/>
  <c r="M400" i="54"/>
  <c r="L400" i="54"/>
  <c r="E400" i="54"/>
  <c r="D400" i="54"/>
  <c r="B400" i="54"/>
  <c r="AF399" i="54"/>
  <c r="V399" i="54"/>
  <c r="U399" i="54"/>
  <c r="T399" i="54"/>
  <c r="S399" i="54"/>
  <c r="R399" i="54"/>
  <c r="Q399" i="54"/>
  <c r="P399" i="54"/>
  <c r="O399" i="54"/>
  <c r="N399" i="54"/>
  <c r="M399" i="54"/>
  <c r="L399" i="54"/>
  <c r="E399" i="54"/>
  <c r="D399" i="54"/>
  <c r="B399" i="54"/>
  <c r="AF398" i="54"/>
  <c r="AE398" i="54"/>
  <c r="AD398" i="54"/>
  <c r="AA398" i="54"/>
  <c r="Z398" i="54"/>
  <c r="Y398" i="54"/>
  <c r="X398" i="54"/>
  <c r="W398" i="54"/>
  <c r="Q398" i="54"/>
  <c r="P398" i="54"/>
  <c r="O398" i="54"/>
  <c r="N398" i="54"/>
  <c r="M398" i="54"/>
  <c r="L398" i="54"/>
  <c r="E398" i="54"/>
  <c r="D398" i="54"/>
  <c r="B398" i="54"/>
  <c r="AF397" i="54"/>
  <c r="AE397" i="54"/>
  <c r="AD397" i="54"/>
  <c r="AC397" i="54"/>
  <c r="AA397" i="54"/>
  <c r="Z397" i="54"/>
  <c r="Y397" i="54"/>
  <c r="X397" i="54"/>
  <c r="W397" i="54"/>
  <c r="Q397" i="54"/>
  <c r="P397" i="54"/>
  <c r="O397" i="54"/>
  <c r="N397" i="54"/>
  <c r="M397" i="54"/>
  <c r="L397" i="54"/>
  <c r="E397" i="54"/>
  <c r="D397" i="54"/>
  <c r="B397" i="54"/>
  <c r="AF396" i="54"/>
  <c r="V396" i="54"/>
  <c r="U396" i="54"/>
  <c r="T396" i="54"/>
  <c r="S396" i="54"/>
  <c r="R396" i="54"/>
  <c r="Q396" i="54"/>
  <c r="P396" i="54"/>
  <c r="O396" i="54"/>
  <c r="N396" i="54"/>
  <c r="M396" i="54"/>
  <c r="L396" i="54"/>
  <c r="E396" i="54"/>
  <c r="D396" i="54"/>
  <c r="B396" i="54"/>
  <c r="AD394" i="54"/>
  <c r="AA394" i="54"/>
  <c r="Z394" i="54"/>
  <c r="Y394" i="54"/>
  <c r="X394" i="54"/>
  <c r="W394" i="54"/>
  <c r="V394" i="54"/>
  <c r="U394" i="54"/>
  <c r="T394" i="54"/>
  <c r="S394" i="54"/>
  <c r="R394" i="54"/>
  <c r="Q394" i="54"/>
  <c r="P394" i="54"/>
  <c r="O394" i="54"/>
  <c r="N394" i="54"/>
  <c r="M394" i="54"/>
  <c r="L394" i="54"/>
  <c r="K394" i="54"/>
  <c r="J394" i="54"/>
  <c r="I394" i="54"/>
  <c r="H394" i="54"/>
  <c r="G394" i="54"/>
  <c r="F394" i="54"/>
  <c r="E394" i="54"/>
  <c r="D394" i="54"/>
  <c r="B394" i="54"/>
  <c r="AD393" i="54"/>
  <c r="AA393" i="54"/>
  <c r="Z393" i="54"/>
  <c r="Y393" i="54"/>
  <c r="X393" i="54"/>
  <c r="W393" i="54"/>
  <c r="V393" i="54"/>
  <c r="U393" i="54"/>
  <c r="T393" i="54"/>
  <c r="S393" i="54"/>
  <c r="R393" i="54"/>
  <c r="Q393" i="54"/>
  <c r="P393" i="54"/>
  <c r="O393" i="54"/>
  <c r="N393" i="54"/>
  <c r="M393" i="54"/>
  <c r="L393" i="54"/>
  <c r="K393" i="54"/>
  <c r="J393" i="54"/>
  <c r="I393" i="54"/>
  <c r="H393" i="54"/>
  <c r="G393" i="54"/>
  <c r="F393" i="54"/>
  <c r="E393" i="54"/>
  <c r="D393" i="54"/>
  <c r="B393" i="54"/>
  <c r="AD392" i="54"/>
  <c r="AA392" i="54"/>
  <c r="Z392" i="54"/>
  <c r="Y392" i="54"/>
  <c r="X392" i="54"/>
  <c r="W392" i="54"/>
  <c r="V392" i="54"/>
  <c r="U392" i="54"/>
  <c r="T392" i="54"/>
  <c r="S392" i="54"/>
  <c r="R392" i="54"/>
  <c r="Q392" i="54"/>
  <c r="P392" i="54"/>
  <c r="O392" i="54"/>
  <c r="N392" i="54"/>
  <c r="M392" i="54"/>
  <c r="L392" i="54"/>
  <c r="E392" i="54"/>
  <c r="D392" i="54"/>
  <c r="B392" i="54"/>
  <c r="AD391" i="54"/>
  <c r="AA391" i="54"/>
  <c r="Z391" i="54"/>
  <c r="Y391" i="54"/>
  <c r="X391" i="54"/>
  <c r="W391" i="54"/>
  <c r="V391" i="54"/>
  <c r="U391" i="54"/>
  <c r="T391" i="54"/>
  <c r="S391" i="54"/>
  <c r="R391" i="54"/>
  <c r="Q391" i="54"/>
  <c r="P391" i="54"/>
  <c r="O391" i="54"/>
  <c r="N391" i="54"/>
  <c r="M391" i="54"/>
  <c r="L391" i="54"/>
  <c r="E391" i="54"/>
  <c r="D391" i="54"/>
  <c r="B391" i="54"/>
  <c r="AD390" i="54"/>
  <c r="AA390" i="54"/>
  <c r="Z390" i="54"/>
  <c r="Y390" i="54"/>
  <c r="X390" i="54"/>
  <c r="W390" i="54"/>
  <c r="Q390" i="54"/>
  <c r="P390" i="54"/>
  <c r="O390" i="54"/>
  <c r="N390" i="54"/>
  <c r="M390" i="54"/>
  <c r="L390" i="54"/>
  <c r="E390" i="54"/>
  <c r="D390" i="54"/>
  <c r="B390" i="54"/>
  <c r="AD389" i="54"/>
  <c r="AA389" i="54"/>
  <c r="Z389" i="54"/>
  <c r="Y389" i="54"/>
  <c r="X389" i="54"/>
  <c r="W389" i="54"/>
  <c r="V389" i="54"/>
  <c r="U389" i="54"/>
  <c r="T389" i="54"/>
  <c r="S389" i="54"/>
  <c r="R389" i="54"/>
  <c r="E389" i="54"/>
  <c r="D389" i="54"/>
  <c r="B389" i="54"/>
  <c r="AF388" i="54"/>
  <c r="AE388" i="54"/>
  <c r="AD388" i="54"/>
  <c r="AC388" i="54"/>
  <c r="AB388" i="54"/>
  <c r="AA388" i="54"/>
  <c r="Z388" i="54"/>
  <c r="Y388" i="54"/>
  <c r="X388" i="54"/>
  <c r="W388" i="54"/>
  <c r="V388" i="54"/>
  <c r="U388" i="54"/>
  <c r="T388" i="54"/>
  <c r="S388" i="54"/>
  <c r="R388" i="54"/>
  <c r="Q388" i="54"/>
  <c r="P388" i="54"/>
  <c r="O388" i="54"/>
  <c r="N388" i="54"/>
  <c r="M388" i="54"/>
  <c r="L388" i="54"/>
  <c r="E388" i="54"/>
  <c r="D388" i="54"/>
  <c r="B388" i="54"/>
  <c r="AD387" i="54"/>
  <c r="AA387" i="54"/>
  <c r="Z387" i="54"/>
  <c r="Y387" i="54"/>
  <c r="X387" i="54"/>
  <c r="W387" i="54"/>
  <c r="Q387" i="54"/>
  <c r="P387" i="54"/>
  <c r="O387" i="54"/>
  <c r="N387" i="54"/>
  <c r="M387" i="54"/>
  <c r="L387" i="54"/>
  <c r="E387" i="54"/>
  <c r="D387" i="54"/>
  <c r="B387" i="54"/>
  <c r="AF386" i="54"/>
  <c r="AE386" i="54"/>
  <c r="AD386" i="54"/>
  <c r="AC386" i="54"/>
  <c r="AA386" i="54"/>
  <c r="Z386" i="54"/>
  <c r="Y386" i="54"/>
  <c r="X386" i="54"/>
  <c r="W386" i="54"/>
  <c r="Q386" i="54"/>
  <c r="P386" i="54"/>
  <c r="O386" i="54"/>
  <c r="N386" i="54"/>
  <c r="M386" i="54"/>
  <c r="L386" i="54"/>
  <c r="E386" i="54"/>
  <c r="D386" i="54"/>
  <c r="B386" i="54"/>
  <c r="AF385" i="54"/>
  <c r="AE385" i="54"/>
  <c r="AD385" i="54"/>
  <c r="AC385" i="54"/>
  <c r="AA385" i="54"/>
  <c r="Z385" i="54"/>
  <c r="Y385" i="54"/>
  <c r="X385" i="54"/>
  <c r="W385" i="54"/>
  <c r="Q385" i="54"/>
  <c r="P385" i="54"/>
  <c r="O385" i="54"/>
  <c r="N385" i="54"/>
  <c r="M385" i="54"/>
  <c r="L385" i="54"/>
  <c r="E385" i="54"/>
  <c r="D385" i="54"/>
  <c r="B385" i="54"/>
  <c r="AF384" i="54"/>
  <c r="AD384" i="54"/>
  <c r="AA384" i="54"/>
  <c r="Z384" i="54"/>
  <c r="Y384" i="54"/>
  <c r="X384" i="54"/>
  <c r="W384" i="54"/>
  <c r="V384" i="54"/>
  <c r="U384" i="54"/>
  <c r="T384" i="54"/>
  <c r="S384" i="54"/>
  <c r="R384" i="54"/>
  <c r="Q384" i="54"/>
  <c r="P384" i="54"/>
  <c r="O384" i="54"/>
  <c r="N384" i="54"/>
  <c r="M384" i="54"/>
  <c r="L384" i="54"/>
  <c r="E384" i="54"/>
  <c r="D384" i="54"/>
  <c r="B384" i="54"/>
  <c r="AD383" i="54"/>
  <c r="AA383" i="54"/>
  <c r="Z383" i="54"/>
  <c r="Y383" i="54"/>
  <c r="X383" i="54"/>
  <c r="W383" i="54"/>
  <c r="V383" i="54"/>
  <c r="U383" i="54"/>
  <c r="T383" i="54"/>
  <c r="S383" i="54"/>
  <c r="R383" i="54"/>
  <c r="Q383" i="54"/>
  <c r="P383" i="54"/>
  <c r="O383" i="54"/>
  <c r="N383" i="54"/>
  <c r="M383" i="54"/>
  <c r="L383" i="54"/>
  <c r="E383" i="54"/>
  <c r="D383" i="54"/>
  <c r="B383" i="54"/>
  <c r="V382" i="54"/>
  <c r="U382" i="54"/>
  <c r="T382" i="54"/>
  <c r="S382" i="54"/>
  <c r="R382" i="54"/>
  <c r="Q382" i="54"/>
  <c r="P382" i="54"/>
  <c r="O382" i="54"/>
  <c r="N382" i="54"/>
  <c r="M382" i="54"/>
  <c r="L382" i="54"/>
  <c r="E382" i="54"/>
  <c r="D382" i="54"/>
  <c r="B382" i="54"/>
  <c r="AE381" i="54"/>
  <c r="V381" i="54"/>
  <c r="U381" i="54"/>
  <c r="T381" i="54"/>
  <c r="S381" i="54"/>
  <c r="R381" i="54"/>
  <c r="Q381" i="54"/>
  <c r="P381" i="54"/>
  <c r="O381" i="54"/>
  <c r="N381" i="54"/>
  <c r="M381" i="54"/>
  <c r="L381" i="54"/>
  <c r="E381" i="54"/>
  <c r="D381" i="54"/>
  <c r="B381" i="54"/>
  <c r="AD380" i="54"/>
  <c r="AA380" i="54"/>
  <c r="Z380" i="54"/>
  <c r="Y380" i="54"/>
  <c r="X380" i="54"/>
  <c r="W380" i="54"/>
  <c r="Q380" i="54"/>
  <c r="P380" i="54"/>
  <c r="O380" i="54"/>
  <c r="N380" i="54"/>
  <c r="M380" i="54"/>
  <c r="L380" i="54"/>
  <c r="E380" i="54"/>
  <c r="D380" i="54"/>
  <c r="B380" i="54"/>
  <c r="AD379" i="54"/>
  <c r="AA379" i="54"/>
  <c r="Z379" i="54"/>
  <c r="Y379" i="54"/>
  <c r="X379" i="54"/>
  <c r="W379" i="54"/>
  <c r="Q379" i="54"/>
  <c r="P379" i="54"/>
  <c r="O379" i="54"/>
  <c r="N379" i="54"/>
  <c r="M379" i="54"/>
  <c r="L379" i="54"/>
  <c r="E379" i="54"/>
  <c r="D379" i="54"/>
  <c r="B379" i="54"/>
  <c r="AD378" i="54"/>
  <c r="AA378" i="54"/>
  <c r="Z378" i="54"/>
  <c r="Y378" i="54"/>
  <c r="X378" i="54"/>
  <c r="W378" i="54"/>
  <c r="V378" i="54"/>
  <c r="U378" i="54"/>
  <c r="T378" i="54"/>
  <c r="S378" i="54"/>
  <c r="R378" i="54"/>
  <c r="Q378" i="54"/>
  <c r="P378" i="54"/>
  <c r="O378" i="54"/>
  <c r="N378" i="54"/>
  <c r="M378" i="54"/>
  <c r="L378" i="54"/>
  <c r="E378" i="54"/>
  <c r="D378" i="54"/>
  <c r="B378" i="54"/>
  <c r="AE378" i="54" s="1"/>
  <c r="V377" i="54"/>
  <c r="U377" i="54"/>
  <c r="T377" i="54"/>
  <c r="S377" i="54"/>
  <c r="R377" i="54"/>
  <c r="Q377" i="54"/>
  <c r="P377" i="54"/>
  <c r="O377" i="54"/>
  <c r="N377" i="54"/>
  <c r="M377" i="54"/>
  <c r="L377" i="54"/>
  <c r="E377" i="54"/>
  <c r="D377" i="54"/>
  <c r="B377" i="54"/>
  <c r="AF376" i="54"/>
  <c r="V376" i="54"/>
  <c r="U376" i="54"/>
  <c r="T376" i="54"/>
  <c r="S376" i="54"/>
  <c r="R376" i="54"/>
  <c r="Q376" i="54"/>
  <c r="P376" i="54"/>
  <c r="O376" i="54"/>
  <c r="N376" i="54"/>
  <c r="M376" i="54"/>
  <c r="L376" i="54"/>
  <c r="E376" i="54"/>
  <c r="D376" i="54"/>
  <c r="B376" i="54"/>
  <c r="AF375" i="54"/>
  <c r="AE375" i="54"/>
  <c r="AD375" i="54"/>
  <c r="AA375" i="54"/>
  <c r="Z375" i="54"/>
  <c r="Y375" i="54"/>
  <c r="X375" i="54"/>
  <c r="W375" i="54"/>
  <c r="Q375" i="54"/>
  <c r="P375" i="54"/>
  <c r="O375" i="54"/>
  <c r="N375" i="54"/>
  <c r="M375" i="54"/>
  <c r="L375" i="54"/>
  <c r="E375" i="54"/>
  <c r="D375" i="54"/>
  <c r="B375" i="54"/>
  <c r="AF374" i="54"/>
  <c r="AE374" i="54"/>
  <c r="AD374" i="54"/>
  <c r="AC374" i="54"/>
  <c r="AA374" i="54"/>
  <c r="Z374" i="54"/>
  <c r="Y374" i="54"/>
  <c r="X374" i="54"/>
  <c r="W374" i="54"/>
  <c r="Q374" i="54"/>
  <c r="P374" i="54"/>
  <c r="O374" i="54"/>
  <c r="N374" i="54"/>
  <c r="M374" i="54"/>
  <c r="L374" i="54"/>
  <c r="E374" i="54"/>
  <c r="D374" i="54"/>
  <c r="B374" i="54"/>
  <c r="AF373" i="54"/>
  <c r="V373" i="54"/>
  <c r="U373" i="54"/>
  <c r="T373" i="54"/>
  <c r="S373" i="54"/>
  <c r="R373" i="54"/>
  <c r="Q373" i="54"/>
  <c r="P373" i="54"/>
  <c r="O373" i="54"/>
  <c r="N373" i="54"/>
  <c r="M373" i="54"/>
  <c r="L373" i="54"/>
  <c r="E373" i="54"/>
  <c r="D373" i="54"/>
  <c r="B373" i="54"/>
  <c r="AD371" i="54"/>
  <c r="AA371" i="54"/>
  <c r="Z371" i="54"/>
  <c r="Y371" i="54"/>
  <c r="X371" i="54"/>
  <c r="W371" i="54"/>
  <c r="Q371" i="54"/>
  <c r="P371" i="54"/>
  <c r="O371" i="54"/>
  <c r="N371" i="54"/>
  <c r="M371" i="54"/>
  <c r="L371" i="54"/>
  <c r="E371" i="54"/>
  <c r="D371" i="54"/>
  <c r="B371" i="54"/>
  <c r="AD370" i="54"/>
  <c r="AA370" i="54"/>
  <c r="Z370" i="54"/>
  <c r="Y370" i="54"/>
  <c r="X370" i="54"/>
  <c r="W370" i="54"/>
  <c r="V370" i="54"/>
  <c r="U370" i="54"/>
  <c r="T370" i="54"/>
  <c r="S370" i="54"/>
  <c r="R370" i="54"/>
  <c r="Q370" i="54"/>
  <c r="P370" i="54"/>
  <c r="O370" i="54"/>
  <c r="N370" i="54"/>
  <c r="M370" i="54"/>
  <c r="L370" i="54"/>
  <c r="E370" i="54"/>
  <c r="D370" i="54"/>
  <c r="AD369" i="54"/>
  <c r="AA369" i="54"/>
  <c r="Z369" i="54"/>
  <c r="Y369" i="54"/>
  <c r="X369" i="54"/>
  <c r="W369" i="54"/>
  <c r="V369" i="54"/>
  <c r="U369" i="54"/>
  <c r="T369" i="54"/>
  <c r="S369" i="54"/>
  <c r="R369" i="54"/>
  <c r="Q369" i="54"/>
  <c r="P369" i="54"/>
  <c r="O369" i="54"/>
  <c r="N369" i="54"/>
  <c r="M369" i="54"/>
  <c r="L369" i="54"/>
  <c r="K369" i="54"/>
  <c r="J369" i="54"/>
  <c r="I369" i="54"/>
  <c r="H369" i="54"/>
  <c r="G369" i="54"/>
  <c r="F369" i="54"/>
  <c r="E369" i="54"/>
  <c r="D369" i="54"/>
  <c r="B369" i="54"/>
  <c r="AD368" i="54"/>
  <c r="AA368" i="54"/>
  <c r="Z368" i="54"/>
  <c r="Y368" i="54"/>
  <c r="X368" i="54"/>
  <c r="W368" i="54"/>
  <c r="V368" i="54"/>
  <c r="U368" i="54"/>
  <c r="T368" i="54"/>
  <c r="S368" i="54"/>
  <c r="R368" i="54"/>
  <c r="Q368" i="54"/>
  <c r="P368" i="54"/>
  <c r="O368" i="54"/>
  <c r="N368" i="54"/>
  <c r="M368" i="54"/>
  <c r="L368" i="54"/>
  <c r="K368" i="54"/>
  <c r="J368" i="54"/>
  <c r="I368" i="54"/>
  <c r="H368" i="54"/>
  <c r="G368" i="54"/>
  <c r="F368" i="54"/>
  <c r="E368" i="54"/>
  <c r="D368" i="54"/>
  <c r="B368" i="54"/>
  <c r="AD367" i="54"/>
  <c r="AA367" i="54"/>
  <c r="Z367" i="54"/>
  <c r="Y367" i="54"/>
  <c r="X367" i="54"/>
  <c r="W367" i="54"/>
  <c r="V367" i="54"/>
  <c r="U367" i="54"/>
  <c r="T367" i="54"/>
  <c r="S367" i="54"/>
  <c r="R367" i="54"/>
  <c r="Q367" i="54"/>
  <c r="P367" i="54"/>
  <c r="O367" i="54"/>
  <c r="N367" i="54"/>
  <c r="M367" i="54"/>
  <c r="L367" i="54"/>
  <c r="E367" i="54"/>
  <c r="D367" i="54"/>
  <c r="B367" i="54"/>
  <c r="AD366" i="54"/>
  <c r="AA366" i="54"/>
  <c r="Z366" i="54"/>
  <c r="Y366" i="54"/>
  <c r="X366" i="54"/>
  <c r="W366" i="54"/>
  <c r="V366" i="54"/>
  <c r="U366" i="54"/>
  <c r="T366" i="54"/>
  <c r="S366" i="54"/>
  <c r="R366" i="54"/>
  <c r="Q366" i="54"/>
  <c r="P366" i="54"/>
  <c r="O366" i="54"/>
  <c r="N366" i="54"/>
  <c r="M366" i="54"/>
  <c r="L366" i="54"/>
  <c r="E366" i="54"/>
  <c r="D366" i="54"/>
  <c r="B366" i="54"/>
  <c r="AD365" i="54"/>
  <c r="AA365" i="54"/>
  <c r="Z365" i="54"/>
  <c r="Y365" i="54"/>
  <c r="X365" i="54"/>
  <c r="W365" i="54"/>
  <c r="Q365" i="54"/>
  <c r="P365" i="54"/>
  <c r="O365" i="54"/>
  <c r="N365" i="54"/>
  <c r="M365" i="54"/>
  <c r="L365" i="54"/>
  <c r="E365" i="54"/>
  <c r="D365" i="54"/>
  <c r="B365" i="54"/>
  <c r="AD364" i="54"/>
  <c r="AA364" i="54"/>
  <c r="Z364" i="54"/>
  <c r="Y364" i="54"/>
  <c r="X364" i="54"/>
  <c r="W364" i="54"/>
  <c r="V364" i="54"/>
  <c r="U364" i="54"/>
  <c r="T364" i="54"/>
  <c r="S364" i="54"/>
  <c r="R364" i="54"/>
  <c r="E364" i="54"/>
  <c r="D364" i="54"/>
  <c r="B364" i="54"/>
  <c r="AF363" i="54"/>
  <c r="AE363" i="54"/>
  <c r="AD363" i="54"/>
  <c r="AC363" i="54"/>
  <c r="AB363" i="54"/>
  <c r="AA363" i="54"/>
  <c r="Z363" i="54"/>
  <c r="Y363" i="54"/>
  <c r="X363" i="54"/>
  <c r="W363" i="54"/>
  <c r="V363" i="54"/>
  <c r="U363" i="54"/>
  <c r="T363" i="54"/>
  <c r="S363" i="54"/>
  <c r="R363" i="54"/>
  <c r="Q363" i="54"/>
  <c r="P363" i="54"/>
  <c r="O363" i="54"/>
  <c r="N363" i="54"/>
  <c r="M363" i="54"/>
  <c r="L363" i="54"/>
  <c r="E363" i="54"/>
  <c r="D363" i="54"/>
  <c r="B363" i="54"/>
  <c r="AD362" i="54"/>
  <c r="AA362" i="54"/>
  <c r="Z362" i="54"/>
  <c r="Y362" i="54"/>
  <c r="X362" i="54"/>
  <c r="W362" i="54"/>
  <c r="Q362" i="54"/>
  <c r="P362" i="54"/>
  <c r="O362" i="54"/>
  <c r="N362" i="54"/>
  <c r="M362" i="54"/>
  <c r="L362" i="54"/>
  <c r="E362" i="54"/>
  <c r="D362" i="54"/>
  <c r="B362" i="54"/>
  <c r="AF361" i="54"/>
  <c r="AE361" i="54"/>
  <c r="AD361" i="54"/>
  <c r="AC361" i="54"/>
  <c r="AA361" i="54"/>
  <c r="Z361" i="54"/>
  <c r="Y361" i="54"/>
  <c r="X361" i="54"/>
  <c r="W361" i="54"/>
  <c r="Q361" i="54"/>
  <c r="P361" i="54"/>
  <c r="O361" i="54"/>
  <c r="N361" i="54"/>
  <c r="M361" i="54"/>
  <c r="L361" i="54"/>
  <c r="E361" i="54"/>
  <c r="D361" i="54"/>
  <c r="B361" i="54"/>
  <c r="AF360" i="54"/>
  <c r="AE360" i="54"/>
  <c r="AD360" i="54"/>
  <c r="AC360" i="54"/>
  <c r="AA360" i="54"/>
  <c r="Z360" i="54"/>
  <c r="Y360" i="54"/>
  <c r="X360" i="54"/>
  <c r="W360" i="54"/>
  <c r="Q360" i="54"/>
  <c r="P360" i="54"/>
  <c r="O360" i="54"/>
  <c r="N360" i="54"/>
  <c r="M360" i="54"/>
  <c r="L360" i="54"/>
  <c r="E360" i="54"/>
  <c r="D360" i="54"/>
  <c r="B360" i="54"/>
  <c r="AF359" i="54"/>
  <c r="AD359" i="54"/>
  <c r="AA359" i="54"/>
  <c r="Z359" i="54"/>
  <c r="Y359" i="54"/>
  <c r="X359" i="54"/>
  <c r="W359" i="54"/>
  <c r="V359" i="54"/>
  <c r="U359" i="54"/>
  <c r="T359" i="54"/>
  <c r="S359" i="54"/>
  <c r="R359" i="54"/>
  <c r="Q359" i="54"/>
  <c r="P359" i="54"/>
  <c r="O359" i="54"/>
  <c r="N359" i="54"/>
  <c r="M359" i="54"/>
  <c r="L359" i="54"/>
  <c r="E359" i="54"/>
  <c r="D359" i="54"/>
  <c r="B359" i="54"/>
  <c r="AD358" i="54"/>
  <c r="AA358" i="54"/>
  <c r="Z358" i="54"/>
  <c r="Y358" i="54"/>
  <c r="X358" i="54"/>
  <c r="W358" i="54"/>
  <c r="V358" i="54"/>
  <c r="U358" i="54"/>
  <c r="T358" i="54"/>
  <c r="S358" i="54"/>
  <c r="R358" i="54"/>
  <c r="Q358" i="54"/>
  <c r="P358" i="54"/>
  <c r="O358" i="54"/>
  <c r="N358" i="54"/>
  <c r="M358" i="54"/>
  <c r="L358" i="54"/>
  <c r="E358" i="54"/>
  <c r="D358" i="54"/>
  <c r="B358" i="54"/>
  <c r="V357" i="54"/>
  <c r="U357" i="54"/>
  <c r="T357" i="54"/>
  <c r="S357" i="54"/>
  <c r="R357" i="54"/>
  <c r="Q357" i="54"/>
  <c r="P357" i="54"/>
  <c r="O357" i="54"/>
  <c r="N357" i="54"/>
  <c r="M357" i="54"/>
  <c r="L357" i="54"/>
  <c r="E357" i="54"/>
  <c r="D357" i="54"/>
  <c r="B357" i="54"/>
  <c r="AE356" i="54"/>
  <c r="V356" i="54"/>
  <c r="U356" i="54"/>
  <c r="T356" i="54"/>
  <c r="S356" i="54"/>
  <c r="R356" i="54"/>
  <c r="Q356" i="54"/>
  <c r="P356" i="54"/>
  <c r="O356" i="54"/>
  <c r="N356" i="54"/>
  <c r="M356" i="54"/>
  <c r="L356" i="54"/>
  <c r="E356" i="54"/>
  <c r="D356" i="54"/>
  <c r="B356" i="54"/>
  <c r="AD355" i="54"/>
  <c r="AA355" i="54"/>
  <c r="Z355" i="54"/>
  <c r="Y355" i="54"/>
  <c r="X355" i="54"/>
  <c r="W355" i="54"/>
  <c r="Q355" i="54"/>
  <c r="P355" i="54"/>
  <c r="O355" i="54"/>
  <c r="N355" i="54"/>
  <c r="M355" i="54"/>
  <c r="L355" i="54"/>
  <c r="E355" i="54"/>
  <c r="D355" i="54"/>
  <c r="B355" i="54"/>
  <c r="AD354" i="54"/>
  <c r="AA354" i="54"/>
  <c r="Z354" i="54"/>
  <c r="Y354" i="54"/>
  <c r="X354" i="54"/>
  <c r="W354" i="54"/>
  <c r="Q354" i="54"/>
  <c r="P354" i="54"/>
  <c r="O354" i="54"/>
  <c r="N354" i="54"/>
  <c r="M354" i="54"/>
  <c r="L354" i="54"/>
  <c r="E354" i="54"/>
  <c r="D354" i="54"/>
  <c r="B354" i="54"/>
  <c r="AD353" i="54"/>
  <c r="AA353" i="54"/>
  <c r="Z353" i="54"/>
  <c r="Y353" i="54"/>
  <c r="X353" i="54"/>
  <c r="W353" i="54"/>
  <c r="V353" i="54"/>
  <c r="U353" i="54"/>
  <c r="T353" i="54"/>
  <c r="S353" i="54"/>
  <c r="R353" i="54"/>
  <c r="Q353" i="54"/>
  <c r="P353" i="54"/>
  <c r="O353" i="54"/>
  <c r="N353" i="54"/>
  <c r="M353" i="54"/>
  <c r="L353" i="54"/>
  <c r="E353" i="54"/>
  <c r="D353" i="54"/>
  <c r="B353" i="54"/>
  <c r="V352" i="54"/>
  <c r="U352" i="54"/>
  <c r="T352" i="54"/>
  <c r="S352" i="54"/>
  <c r="R352" i="54"/>
  <c r="Q352" i="54"/>
  <c r="P352" i="54"/>
  <c r="O352" i="54"/>
  <c r="N352" i="54"/>
  <c r="M352" i="54"/>
  <c r="L352" i="54"/>
  <c r="E352" i="54"/>
  <c r="D352" i="54"/>
  <c r="B352" i="54"/>
  <c r="AF351" i="54"/>
  <c r="V351" i="54"/>
  <c r="U351" i="54"/>
  <c r="T351" i="54"/>
  <c r="S351" i="54"/>
  <c r="R351" i="54"/>
  <c r="Q351" i="54"/>
  <c r="P351" i="54"/>
  <c r="O351" i="54"/>
  <c r="N351" i="54"/>
  <c r="M351" i="54"/>
  <c r="L351" i="54"/>
  <c r="E351" i="54"/>
  <c r="D351" i="54"/>
  <c r="B351" i="54"/>
  <c r="AF350" i="54"/>
  <c r="AE350" i="54"/>
  <c r="AD350" i="54"/>
  <c r="AA350" i="54"/>
  <c r="Z350" i="54"/>
  <c r="Y350" i="54"/>
  <c r="X350" i="54"/>
  <c r="W350" i="54"/>
  <c r="Q350" i="54"/>
  <c r="P350" i="54"/>
  <c r="O350" i="54"/>
  <c r="N350" i="54"/>
  <c r="M350" i="54"/>
  <c r="L350" i="54"/>
  <c r="E350" i="54"/>
  <c r="D350" i="54"/>
  <c r="B350" i="54"/>
  <c r="AF349" i="54"/>
  <c r="AE349" i="54"/>
  <c r="AD349" i="54"/>
  <c r="AC349" i="54"/>
  <c r="AA349" i="54"/>
  <c r="Z349" i="54"/>
  <c r="Y349" i="54"/>
  <c r="X349" i="54"/>
  <c r="W349" i="54"/>
  <c r="Q349" i="54"/>
  <c r="P349" i="54"/>
  <c r="O349" i="54"/>
  <c r="N349" i="54"/>
  <c r="M349" i="54"/>
  <c r="L349" i="54"/>
  <c r="E349" i="54"/>
  <c r="D349" i="54"/>
  <c r="B349" i="54"/>
  <c r="AF348" i="54"/>
  <c r="V348" i="54"/>
  <c r="U348" i="54"/>
  <c r="T348" i="54"/>
  <c r="S348" i="54"/>
  <c r="R348" i="54"/>
  <c r="Q348" i="54"/>
  <c r="P348" i="54"/>
  <c r="O348" i="54"/>
  <c r="N348" i="54"/>
  <c r="M348" i="54"/>
  <c r="L348" i="54"/>
  <c r="E348" i="54"/>
  <c r="D348" i="54"/>
  <c r="B348" i="54"/>
  <c r="AE346" i="54"/>
  <c r="AD346" i="54"/>
  <c r="AB346" i="54"/>
  <c r="AA346" i="54"/>
  <c r="Z346" i="54"/>
  <c r="Y346" i="54"/>
  <c r="X346" i="54"/>
  <c r="W346" i="54"/>
  <c r="V346" i="54"/>
  <c r="U346" i="54"/>
  <c r="T346" i="54"/>
  <c r="S346" i="54"/>
  <c r="R346" i="54"/>
  <c r="Q346" i="54"/>
  <c r="P346" i="54"/>
  <c r="O346" i="54"/>
  <c r="N346" i="54"/>
  <c r="M346" i="54"/>
  <c r="L346" i="54"/>
  <c r="E346" i="54"/>
  <c r="D346" i="54"/>
  <c r="B346" i="54"/>
  <c r="AD345" i="54"/>
  <c r="AA345" i="54"/>
  <c r="Z345" i="54"/>
  <c r="Y345" i="54"/>
  <c r="X345" i="54"/>
  <c r="W345" i="54"/>
  <c r="V345" i="54"/>
  <c r="U345" i="54"/>
  <c r="T345" i="54"/>
  <c r="S345" i="54"/>
  <c r="R345" i="54"/>
  <c r="Q345" i="54"/>
  <c r="P345" i="54"/>
  <c r="O345" i="54"/>
  <c r="N345" i="54"/>
  <c r="M345" i="54"/>
  <c r="L345" i="54"/>
  <c r="K345" i="54"/>
  <c r="J345" i="54"/>
  <c r="I345" i="54"/>
  <c r="H345" i="54"/>
  <c r="G345" i="54"/>
  <c r="F345" i="54"/>
  <c r="E345" i="54"/>
  <c r="D345" i="54"/>
  <c r="B345" i="54"/>
  <c r="AD344" i="54"/>
  <c r="AA344" i="54"/>
  <c r="Z344" i="54"/>
  <c r="Y344" i="54"/>
  <c r="X344" i="54"/>
  <c r="W344" i="54"/>
  <c r="V344" i="54"/>
  <c r="U344" i="54"/>
  <c r="T344" i="54"/>
  <c r="S344" i="54"/>
  <c r="R344" i="54"/>
  <c r="Q344" i="54"/>
  <c r="P344" i="54"/>
  <c r="O344" i="54"/>
  <c r="N344" i="54"/>
  <c r="M344" i="54"/>
  <c r="L344" i="54"/>
  <c r="K344" i="54"/>
  <c r="J344" i="54"/>
  <c r="I344" i="54"/>
  <c r="H344" i="54"/>
  <c r="G344" i="54"/>
  <c r="F344" i="54"/>
  <c r="E344" i="54"/>
  <c r="D344" i="54"/>
  <c r="B344" i="54"/>
  <c r="AD343" i="54"/>
  <c r="AA343" i="54"/>
  <c r="Z343" i="54"/>
  <c r="Y343" i="54"/>
  <c r="X343" i="54"/>
  <c r="W343" i="54"/>
  <c r="V343" i="54"/>
  <c r="U343" i="54"/>
  <c r="T343" i="54"/>
  <c r="S343" i="54"/>
  <c r="R343" i="54"/>
  <c r="Q343" i="54"/>
  <c r="P343" i="54"/>
  <c r="O343" i="54"/>
  <c r="N343" i="54"/>
  <c r="M343" i="54"/>
  <c r="L343" i="54"/>
  <c r="E343" i="54"/>
  <c r="D343" i="54"/>
  <c r="B343" i="54"/>
  <c r="AD342" i="54"/>
  <c r="AC342" i="54"/>
  <c r="AA342" i="54"/>
  <c r="Z342" i="54"/>
  <c r="Y342" i="54"/>
  <c r="X342" i="54"/>
  <c r="W342" i="54"/>
  <c r="V342" i="54"/>
  <c r="U342" i="54"/>
  <c r="T342" i="54"/>
  <c r="S342" i="54"/>
  <c r="R342" i="54"/>
  <c r="Q342" i="54"/>
  <c r="P342" i="54"/>
  <c r="O342" i="54"/>
  <c r="N342" i="54"/>
  <c r="M342" i="54"/>
  <c r="L342" i="54"/>
  <c r="E342" i="54"/>
  <c r="D342" i="54"/>
  <c r="B342" i="54"/>
  <c r="AD341" i="54"/>
  <c r="AA341" i="54"/>
  <c r="Z341" i="54"/>
  <c r="Y341" i="54"/>
  <c r="X341" i="54"/>
  <c r="W341" i="54"/>
  <c r="Q341" i="54"/>
  <c r="P341" i="54"/>
  <c r="O341" i="54"/>
  <c r="N341" i="54"/>
  <c r="M341" i="54"/>
  <c r="L341" i="54"/>
  <c r="E341" i="54"/>
  <c r="D341" i="54"/>
  <c r="B341" i="54"/>
  <c r="AD340" i="54"/>
  <c r="AA340" i="54"/>
  <c r="Z340" i="54"/>
  <c r="Y340" i="54"/>
  <c r="X340" i="54"/>
  <c r="W340" i="54"/>
  <c r="V340" i="54"/>
  <c r="U340" i="54"/>
  <c r="T340" i="54"/>
  <c r="S340" i="54"/>
  <c r="R340" i="54"/>
  <c r="E340" i="54"/>
  <c r="D340" i="54"/>
  <c r="B340" i="54"/>
  <c r="AF339" i="54"/>
  <c r="AE339" i="54"/>
  <c r="AD339" i="54"/>
  <c r="AC339" i="54"/>
  <c r="AB339" i="54"/>
  <c r="AA339" i="54"/>
  <c r="Z339" i="54"/>
  <c r="Y339" i="54"/>
  <c r="X339" i="54"/>
  <c r="W339" i="54"/>
  <c r="V339" i="54"/>
  <c r="U339" i="54"/>
  <c r="T339" i="54"/>
  <c r="S339" i="54"/>
  <c r="R339" i="54"/>
  <c r="Q339" i="54"/>
  <c r="P339" i="54"/>
  <c r="O339" i="54"/>
  <c r="N339" i="54"/>
  <c r="M339" i="54"/>
  <c r="L339" i="54"/>
  <c r="E339" i="54"/>
  <c r="D339" i="54"/>
  <c r="B339" i="54"/>
  <c r="AD338" i="54"/>
  <c r="AA338" i="54"/>
  <c r="Z338" i="54"/>
  <c r="Y338" i="54"/>
  <c r="X338" i="54"/>
  <c r="W338" i="54"/>
  <c r="Q338" i="54"/>
  <c r="P338" i="54"/>
  <c r="O338" i="54"/>
  <c r="N338" i="54"/>
  <c r="M338" i="54"/>
  <c r="L338" i="54"/>
  <c r="E338" i="54"/>
  <c r="D338" i="54"/>
  <c r="B338" i="54"/>
  <c r="AF337" i="54"/>
  <c r="AE337" i="54"/>
  <c r="AD337" i="54"/>
  <c r="AC337" i="54"/>
  <c r="AA337" i="54"/>
  <c r="Z337" i="54"/>
  <c r="Y337" i="54"/>
  <c r="X337" i="54"/>
  <c r="W337" i="54"/>
  <c r="Q337" i="54"/>
  <c r="P337" i="54"/>
  <c r="O337" i="54"/>
  <c r="N337" i="54"/>
  <c r="M337" i="54"/>
  <c r="L337" i="54"/>
  <c r="E337" i="54"/>
  <c r="D337" i="54"/>
  <c r="B337" i="54"/>
  <c r="AF336" i="54"/>
  <c r="AE336" i="54"/>
  <c r="AD336" i="54"/>
  <c r="AC336" i="54"/>
  <c r="AA336" i="54"/>
  <c r="Z336" i="54"/>
  <c r="Y336" i="54"/>
  <c r="X336" i="54"/>
  <c r="W336" i="54"/>
  <c r="Q336" i="54"/>
  <c r="P336" i="54"/>
  <c r="O336" i="54"/>
  <c r="N336" i="54"/>
  <c r="M336" i="54"/>
  <c r="L336" i="54"/>
  <c r="E336" i="54"/>
  <c r="D336" i="54"/>
  <c r="B336" i="54"/>
  <c r="AF335" i="54"/>
  <c r="AD335" i="54"/>
  <c r="AA335" i="54"/>
  <c r="Z335" i="54"/>
  <c r="Y335" i="54"/>
  <c r="X335" i="54"/>
  <c r="W335" i="54"/>
  <c r="V335" i="54"/>
  <c r="U335" i="54"/>
  <c r="T335" i="54"/>
  <c r="S335" i="54"/>
  <c r="R335" i="54"/>
  <c r="Q335" i="54"/>
  <c r="P335" i="54"/>
  <c r="O335" i="54"/>
  <c r="N335" i="54"/>
  <c r="M335" i="54"/>
  <c r="L335" i="54"/>
  <c r="E335" i="54"/>
  <c r="D335" i="54"/>
  <c r="B335" i="54"/>
  <c r="AD334" i="54"/>
  <c r="AA334" i="54"/>
  <c r="Z334" i="54"/>
  <c r="Y334" i="54"/>
  <c r="X334" i="54"/>
  <c r="W334" i="54"/>
  <c r="V334" i="54"/>
  <c r="U334" i="54"/>
  <c r="T334" i="54"/>
  <c r="S334" i="54"/>
  <c r="R334" i="54"/>
  <c r="Q334" i="54"/>
  <c r="P334" i="54"/>
  <c r="O334" i="54"/>
  <c r="N334" i="54"/>
  <c r="M334" i="54"/>
  <c r="L334" i="54"/>
  <c r="E334" i="54"/>
  <c r="D334" i="54"/>
  <c r="B334" i="54"/>
  <c r="V333" i="54"/>
  <c r="U333" i="54"/>
  <c r="T333" i="54"/>
  <c r="S333" i="54"/>
  <c r="R333" i="54"/>
  <c r="Q333" i="54"/>
  <c r="P333" i="54"/>
  <c r="O333" i="54"/>
  <c r="N333" i="54"/>
  <c r="M333" i="54"/>
  <c r="L333" i="54"/>
  <c r="E333" i="54"/>
  <c r="D333" i="54"/>
  <c r="B333" i="54"/>
  <c r="AE332" i="54"/>
  <c r="V332" i="54"/>
  <c r="U332" i="54"/>
  <c r="T332" i="54"/>
  <c r="S332" i="54"/>
  <c r="R332" i="54"/>
  <c r="Q332" i="54"/>
  <c r="P332" i="54"/>
  <c r="O332" i="54"/>
  <c r="N332" i="54"/>
  <c r="M332" i="54"/>
  <c r="L332" i="54"/>
  <c r="E332" i="54"/>
  <c r="D332" i="54"/>
  <c r="B332" i="54"/>
  <c r="AD331" i="54"/>
  <c r="AA331" i="54"/>
  <c r="Z331" i="54"/>
  <c r="Y331" i="54"/>
  <c r="X331" i="54"/>
  <c r="W331" i="54"/>
  <c r="Q331" i="54"/>
  <c r="P331" i="54"/>
  <c r="O331" i="54"/>
  <c r="N331" i="54"/>
  <c r="M331" i="54"/>
  <c r="L331" i="54"/>
  <c r="E331" i="54"/>
  <c r="D331" i="54"/>
  <c r="B331" i="54"/>
  <c r="AD330" i="54"/>
  <c r="AA330" i="54"/>
  <c r="Z330" i="54"/>
  <c r="Y330" i="54"/>
  <c r="X330" i="54"/>
  <c r="W330" i="54"/>
  <c r="Q330" i="54"/>
  <c r="P330" i="54"/>
  <c r="O330" i="54"/>
  <c r="N330" i="54"/>
  <c r="M330" i="54"/>
  <c r="L330" i="54"/>
  <c r="E330" i="54"/>
  <c r="D330" i="54"/>
  <c r="B330" i="54"/>
  <c r="AD329" i="54"/>
  <c r="AA329" i="54"/>
  <c r="Z329" i="54"/>
  <c r="Y329" i="54"/>
  <c r="X329" i="54"/>
  <c r="W329" i="54"/>
  <c r="V329" i="54"/>
  <c r="U329" i="54"/>
  <c r="T329" i="54"/>
  <c r="S329" i="54"/>
  <c r="R329" i="54"/>
  <c r="Q329" i="54"/>
  <c r="P329" i="54"/>
  <c r="O329" i="54"/>
  <c r="N329" i="54"/>
  <c r="M329" i="54"/>
  <c r="L329" i="54"/>
  <c r="E329" i="54"/>
  <c r="D329" i="54"/>
  <c r="B329" i="54"/>
  <c r="V328" i="54"/>
  <c r="U328" i="54"/>
  <c r="T328" i="54"/>
  <c r="S328" i="54"/>
  <c r="R328" i="54"/>
  <c r="Q328" i="54"/>
  <c r="P328" i="54"/>
  <c r="O328" i="54"/>
  <c r="N328" i="54"/>
  <c r="M328" i="54"/>
  <c r="L328" i="54"/>
  <c r="E328" i="54"/>
  <c r="D328" i="54"/>
  <c r="B328" i="54"/>
  <c r="AF327" i="54"/>
  <c r="V327" i="54"/>
  <c r="U327" i="54"/>
  <c r="T327" i="54"/>
  <c r="S327" i="54"/>
  <c r="R327" i="54"/>
  <c r="Q327" i="54"/>
  <c r="P327" i="54"/>
  <c r="O327" i="54"/>
  <c r="N327" i="54"/>
  <c r="M327" i="54"/>
  <c r="L327" i="54"/>
  <c r="E327" i="54"/>
  <c r="D327" i="54"/>
  <c r="B327" i="54"/>
  <c r="AF326" i="54"/>
  <c r="AE326" i="54"/>
  <c r="AD326" i="54"/>
  <c r="AA326" i="54"/>
  <c r="Z326" i="54"/>
  <c r="Y326" i="54"/>
  <c r="X326" i="54"/>
  <c r="W326" i="54"/>
  <c r="Q326" i="54"/>
  <c r="P326" i="54"/>
  <c r="O326" i="54"/>
  <c r="N326" i="54"/>
  <c r="M326" i="54"/>
  <c r="L326" i="54"/>
  <c r="E326" i="54"/>
  <c r="D326" i="54"/>
  <c r="B326" i="54"/>
  <c r="AF325" i="54"/>
  <c r="AE325" i="54"/>
  <c r="AD325" i="54"/>
  <c r="AC325" i="54"/>
  <c r="AA325" i="54"/>
  <c r="Z325" i="54"/>
  <c r="Y325" i="54"/>
  <c r="X325" i="54"/>
  <c r="W325" i="54"/>
  <c r="Q325" i="54"/>
  <c r="P325" i="54"/>
  <c r="O325" i="54"/>
  <c r="N325" i="54"/>
  <c r="M325" i="54"/>
  <c r="L325" i="54"/>
  <c r="E325" i="54"/>
  <c r="D325" i="54"/>
  <c r="B325" i="54"/>
  <c r="AF324" i="54"/>
  <c r="V324" i="54"/>
  <c r="U324" i="54"/>
  <c r="T324" i="54"/>
  <c r="S324" i="54"/>
  <c r="R324" i="54"/>
  <c r="Q324" i="54"/>
  <c r="P324" i="54"/>
  <c r="O324" i="54"/>
  <c r="N324" i="54"/>
  <c r="M324" i="54"/>
  <c r="L324" i="54"/>
  <c r="E324" i="54"/>
  <c r="D324" i="54"/>
  <c r="B324" i="54"/>
  <c r="AD322" i="54"/>
  <c r="AA322" i="54"/>
  <c r="Z322" i="54"/>
  <c r="Y322" i="54"/>
  <c r="X322" i="54"/>
  <c r="W322" i="54"/>
  <c r="V322" i="54"/>
  <c r="U322" i="54"/>
  <c r="T322" i="54"/>
  <c r="S322" i="54"/>
  <c r="R322" i="54"/>
  <c r="Q322" i="54"/>
  <c r="P322" i="54"/>
  <c r="O322" i="54"/>
  <c r="N322" i="54"/>
  <c r="M322" i="54"/>
  <c r="L322" i="54"/>
  <c r="K322" i="54"/>
  <c r="J322" i="54"/>
  <c r="I322" i="54"/>
  <c r="H322" i="54"/>
  <c r="G322" i="54"/>
  <c r="F322" i="54"/>
  <c r="E322" i="54"/>
  <c r="D322" i="54"/>
  <c r="B322" i="54"/>
  <c r="AD321" i="54"/>
  <c r="AA321" i="54"/>
  <c r="Z321" i="54"/>
  <c r="Y321" i="54"/>
  <c r="X321" i="54"/>
  <c r="W321" i="54"/>
  <c r="V321" i="54"/>
  <c r="U321" i="54"/>
  <c r="T321" i="54"/>
  <c r="S321" i="54"/>
  <c r="R321" i="54"/>
  <c r="Q321" i="54"/>
  <c r="P321" i="54"/>
  <c r="O321" i="54"/>
  <c r="N321" i="54"/>
  <c r="M321" i="54"/>
  <c r="L321" i="54"/>
  <c r="K321" i="54"/>
  <c r="J321" i="54"/>
  <c r="I321" i="54"/>
  <c r="H321" i="54"/>
  <c r="G321" i="54"/>
  <c r="F321" i="54"/>
  <c r="E321" i="54"/>
  <c r="D321" i="54"/>
  <c r="B321" i="54"/>
  <c r="AD320" i="54"/>
  <c r="AA320" i="54"/>
  <c r="Z320" i="54"/>
  <c r="Y320" i="54"/>
  <c r="X320" i="54"/>
  <c r="W320" i="54"/>
  <c r="V320" i="54"/>
  <c r="U320" i="54"/>
  <c r="T320" i="54"/>
  <c r="S320" i="54"/>
  <c r="R320" i="54"/>
  <c r="Q320" i="54"/>
  <c r="P320" i="54"/>
  <c r="O320" i="54"/>
  <c r="N320" i="54"/>
  <c r="M320" i="54"/>
  <c r="L320" i="54"/>
  <c r="E320" i="54"/>
  <c r="D320" i="54"/>
  <c r="B320" i="54"/>
  <c r="AD319" i="54"/>
  <c r="AA319" i="54"/>
  <c r="Z319" i="54"/>
  <c r="Y319" i="54"/>
  <c r="X319" i="54"/>
  <c r="W319" i="54"/>
  <c r="V319" i="54"/>
  <c r="U319" i="54"/>
  <c r="T319" i="54"/>
  <c r="S319" i="54"/>
  <c r="R319" i="54"/>
  <c r="Q319" i="54"/>
  <c r="P319" i="54"/>
  <c r="O319" i="54"/>
  <c r="N319" i="54"/>
  <c r="M319" i="54"/>
  <c r="L319" i="54"/>
  <c r="E319" i="54"/>
  <c r="D319" i="54"/>
  <c r="B319" i="54"/>
  <c r="AD318" i="54"/>
  <c r="AA318" i="54"/>
  <c r="Z318" i="54"/>
  <c r="Y318" i="54"/>
  <c r="X318" i="54"/>
  <c r="W318" i="54"/>
  <c r="Q318" i="54"/>
  <c r="P318" i="54"/>
  <c r="O318" i="54"/>
  <c r="N318" i="54"/>
  <c r="M318" i="54"/>
  <c r="L318" i="54"/>
  <c r="E318" i="54"/>
  <c r="D318" i="54"/>
  <c r="B318" i="54"/>
  <c r="AD317" i="54"/>
  <c r="AA317" i="54"/>
  <c r="Z317" i="54"/>
  <c r="Y317" i="54"/>
  <c r="X317" i="54"/>
  <c r="W317" i="54"/>
  <c r="V317" i="54"/>
  <c r="U317" i="54"/>
  <c r="T317" i="54"/>
  <c r="S317" i="54"/>
  <c r="R317" i="54"/>
  <c r="E317" i="54"/>
  <c r="D317" i="54"/>
  <c r="B317" i="54"/>
  <c r="AF316" i="54"/>
  <c r="AE316" i="54"/>
  <c r="AD316" i="54"/>
  <c r="AC316" i="54"/>
  <c r="AB316" i="54"/>
  <c r="AA316" i="54"/>
  <c r="Z316" i="54"/>
  <c r="Y316" i="54"/>
  <c r="X316" i="54"/>
  <c r="W316" i="54"/>
  <c r="V316" i="54"/>
  <c r="U316" i="54"/>
  <c r="T316" i="54"/>
  <c r="S316" i="54"/>
  <c r="R316" i="54"/>
  <c r="Q316" i="54"/>
  <c r="P316" i="54"/>
  <c r="O316" i="54"/>
  <c r="N316" i="54"/>
  <c r="M316" i="54"/>
  <c r="L316" i="54"/>
  <c r="E316" i="54"/>
  <c r="D316" i="54"/>
  <c r="B316" i="54"/>
  <c r="AD315" i="54"/>
  <c r="AA315" i="54"/>
  <c r="Z315" i="54"/>
  <c r="Y315" i="54"/>
  <c r="X315" i="54"/>
  <c r="W315" i="54"/>
  <c r="Q315" i="54"/>
  <c r="P315" i="54"/>
  <c r="O315" i="54"/>
  <c r="N315" i="54"/>
  <c r="M315" i="54"/>
  <c r="L315" i="54"/>
  <c r="E315" i="54"/>
  <c r="D315" i="54"/>
  <c r="B315" i="54"/>
  <c r="AF314" i="54"/>
  <c r="AE314" i="54"/>
  <c r="AD314" i="54"/>
  <c r="AC314" i="54"/>
  <c r="AA314" i="54"/>
  <c r="Z314" i="54"/>
  <c r="Y314" i="54"/>
  <c r="X314" i="54"/>
  <c r="W314" i="54"/>
  <c r="Q314" i="54"/>
  <c r="P314" i="54"/>
  <c r="O314" i="54"/>
  <c r="N314" i="54"/>
  <c r="M314" i="54"/>
  <c r="L314" i="54"/>
  <c r="E314" i="54"/>
  <c r="D314" i="54"/>
  <c r="B314" i="54"/>
  <c r="AF313" i="54"/>
  <c r="AE313" i="54"/>
  <c r="AD313" i="54"/>
  <c r="AC313" i="54"/>
  <c r="AA313" i="54"/>
  <c r="Z313" i="54"/>
  <c r="Y313" i="54"/>
  <c r="X313" i="54"/>
  <c r="W313" i="54"/>
  <c r="Q313" i="54"/>
  <c r="P313" i="54"/>
  <c r="O313" i="54"/>
  <c r="N313" i="54"/>
  <c r="M313" i="54"/>
  <c r="L313" i="54"/>
  <c r="E313" i="54"/>
  <c r="D313" i="54"/>
  <c r="B313" i="54"/>
  <c r="AF312" i="54"/>
  <c r="AD312" i="54"/>
  <c r="AA312" i="54"/>
  <c r="Z312" i="54"/>
  <c r="Y312" i="54"/>
  <c r="X312" i="54"/>
  <c r="W312" i="54"/>
  <c r="V312" i="54"/>
  <c r="U312" i="54"/>
  <c r="T312" i="54"/>
  <c r="S312" i="54"/>
  <c r="R312" i="54"/>
  <c r="Q312" i="54"/>
  <c r="P312" i="54"/>
  <c r="O312" i="54"/>
  <c r="N312" i="54"/>
  <c r="M312" i="54"/>
  <c r="L312" i="54"/>
  <c r="E312" i="54"/>
  <c r="D312" i="54"/>
  <c r="B312" i="54"/>
  <c r="AD311" i="54"/>
  <c r="AA311" i="54"/>
  <c r="Z311" i="54"/>
  <c r="Y311" i="54"/>
  <c r="X311" i="54"/>
  <c r="W311" i="54"/>
  <c r="V311" i="54"/>
  <c r="U311" i="54"/>
  <c r="T311" i="54"/>
  <c r="S311" i="54"/>
  <c r="R311" i="54"/>
  <c r="Q311" i="54"/>
  <c r="P311" i="54"/>
  <c r="O311" i="54"/>
  <c r="N311" i="54"/>
  <c r="M311" i="54"/>
  <c r="L311" i="54"/>
  <c r="E311" i="54"/>
  <c r="D311" i="54"/>
  <c r="B311" i="54"/>
  <c r="V310" i="54"/>
  <c r="U310" i="54"/>
  <c r="T310" i="54"/>
  <c r="S310" i="54"/>
  <c r="R310" i="54"/>
  <c r="Q310" i="54"/>
  <c r="P310" i="54"/>
  <c r="O310" i="54"/>
  <c r="N310" i="54"/>
  <c r="M310" i="54"/>
  <c r="L310" i="54"/>
  <c r="E310" i="54"/>
  <c r="D310" i="54"/>
  <c r="B310" i="54"/>
  <c r="AE309" i="54"/>
  <c r="V309" i="54"/>
  <c r="U309" i="54"/>
  <c r="T309" i="54"/>
  <c r="S309" i="54"/>
  <c r="R309" i="54"/>
  <c r="Q309" i="54"/>
  <c r="P309" i="54"/>
  <c r="O309" i="54"/>
  <c r="N309" i="54"/>
  <c r="M309" i="54"/>
  <c r="L309" i="54"/>
  <c r="E309" i="54"/>
  <c r="D309" i="54"/>
  <c r="B309" i="54"/>
  <c r="AD308" i="54"/>
  <c r="AA308" i="54"/>
  <c r="Z308" i="54"/>
  <c r="Y308" i="54"/>
  <c r="X308" i="54"/>
  <c r="W308" i="54"/>
  <c r="Q308" i="54"/>
  <c r="P308" i="54"/>
  <c r="O308" i="54"/>
  <c r="N308" i="54"/>
  <c r="M308" i="54"/>
  <c r="L308" i="54"/>
  <c r="E308" i="54"/>
  <c r="D308" i="54"/>
  <c r="B308" i="54"/>
  <c r="AD307" i="54"/>
  <c r="AA307" i="54"/>
  <c r="Z307" i="54"/>
  <c r="Y307" i="54"/>
  <c r="X307" i="54"/>
  <c r="W307" i="54"/>
  <c r="Q307" i="54"/>
  <c r="P307" i="54"/>
  <c r="O307" i="54"/>
  <c r="N307" i="54"/>
  <c r="M307" i="54"/>
  <c r="L307" i="54"/>
  <c r="E307" i="54"/>
  <c r="D307" i="54"/>
  <c r="B307" i="54"/>
  <c r="AD306" i="54"/>
  <c r="AA306" i="54"/>
  <c r="Z306" i="54"/>
  <c r="Y306" i="54"/>
  <c r="X306" i="54"/>
  <c r="W306" i="54"/>
  <c r="V306" i="54"/>
  <c r="U306" i="54"/>
  <c r="T306" i="54"/>
  <c r="S306" i="54"/>
  <c r="R306" i="54"/>
  <c r="Q306" i="54"/>
  <c r="P306" i="54"/>
  <c r="O306" i="54"/>
  <c r="N306" i="54"/>
  <c r="M306" i="54"/>
  <c r="L306" i="54"/>
  <c r="E306" i="54"/>
  <c r="D306" i="54"/>
  <c r="B306" i="54"/>
  <c r="V305" i="54"/>
  <c r="U305" i="54"/>
  <c r="T305" i="54"/>
  <c r="S305" i="54"/>
  <c r="R305" i="54"/>
  <c r="Q305" i="54"/>
  <c r="P305" i="54"/>
  <c r="O305" i="54"/>
  <c r="N305" i="54"/>
  <c r="M305" i="54"/>
  <c r="L305" i="54"/>
  <c r="E305" i="54"/>
  <c r="D305" i="54"/>
  <c r="B305" i="54"/>
  <c r="AF304" i="54"/>
  <c r="V304" i="54"/>
  <c r="U304" i="54"/>
  <c r="T304" i="54"/>
  <c r="S304" i="54"/>
  <c r="R304" i="54"/>
  <c r="Q304" i="54"/>
  <c r="P304" i="54"/>
  <c r="O304" i="54"/>
  <c r="N304" i="54"/>
  <c r="M304" i="54"/>
  <c r="L304" i="54"/>
  <c r="E304" i="54"/>
  <c r="D304" i="54"/>
  <c r="B304" i="54"/>
  <c r="AF303" i="54"/>
  <c r="AE303" i="54"/>
  <c r="AD303" i="54"/>
  <c r="AA303" i="54"/>
  <c r="Z303" i="54"/>
  <c r="Y303" i="54"/>
  <c r="X303" i="54"/>
  <c r="W303" i="54"/>
  <c r="Q303" i="54"/>
  <c r="P303" i="54"/>
  <c r="O303" i="54"/>
  <c r="N303" i="54"/>
  <c r="M303" i="54"/>
  <c r="L303" i="54"/>
  <c r="E303" i="54"/>
  <c r="D303" i="54"/>
  <c r="B303" i="54"/>
  <c r="AF302" i="54"/>
  <c r="AE302" i="54"/>
  <c r="AD302" i="54"/>
  <c r="AC302" i="54"/>
  <c r="AA302" i="54"/>
  <c r="Z302" i="54"/>
  <c r="Y302" i="54"/>
  <c r="X302" i="54"/>
  <c r="W302" i="54"/>
  <c r="Q302" i="54"/>
  <c r="P302" i="54"/>
  <c r="O302" i="54"/>
  <c r="N302" i="54"/>
  <c r="M302" i="54"/>
  <c r="L302" i="54"/>
  <c r="E302" i="54"/>
  <c r="D302" i="54"/>
  <c r="B302" i="54"/>
  <c r="AF301" i="54"/>
  <c r="V301" i="54"/>
  <c r="U301" i="54"/>
  <c r="T301" i="54"/>
  <c r="S301" i="54"/>
  <c r="R301" i="54"/>
  <c r="Q301" i="54"/>
  <c r="P301" i="54"/>
  <c r="O301" i="54"/>
  <c r="N301" i="54"/>
  <c r="M301" i="54"/>
  <c r="L301" i="54"/>
  <c r="E301" i="54"/>
  <c r="D301" i="54"/>
  <c r="B301" i="54"/>
  <c r="AD299" i="54"/>
  <c r="AA299" i="54"/>
  <c r="Z299" i="54"/>
  <c r="Y299" i="54"/>
  <c r="X299" i="54"/>
  <c r="W299" i="54"/>
  <c r="V299" i="54"/>
  <c r="U299" i="54"/>
  <c r="T299" i="54"/>
  <c r="S299" i="54"/>
  <c r="R299" i="54"/>
  <c r="Q299" i="54"/>
  <c r="P299" i="54"/>
  <c r="O299" i="54"/>
  <c r="N299" i="54"/>
  <c r="M299" i="54"/>
  <c r="L299" i="54"/>
  <c r="K299" i="54"/>
  <c r="J299" i="54"/>
  <c r="I299" i="54"/>
  <c r="H299" i="54"/>
  <c r="G299" i="54"/>
  <c r="F299" i="54"/>
  <c r="E299" i="54"/>
  <c r="D299" i="54"/>
  <c r="B299" i="54"/>
  <c r="AD298" i="54"/>
  <c r="AA298" i="54"/>
  <c r="Z298" i="54"/>
  <c r="Y298" i="54"/>
  <c r="X298" i="54"/>
  <c r="W298" i="54"/>
  <c r="V298" i="54"/>
  <c r="U298" i="54"/>
  <c r="T298" i="54"/>
  <c r="S298" i="54"/>
  <c r="R298" i="54"/>
  <c r="Q298" i="54"/>
  <c r="P298" i="54"/>
  <c r="O298" i="54"/>
  <c r="N298" i="54"/>
  <c r="M298" i="54"/>
  <c r="L298" i="54"/>
  <c r="K298" i="54"/>
  <c r="J298" i="54"/>
  <c r="I298" i="54"/>
  <c r="H298" i="54"/>
  <c r="G298" i="54"/>
  <c r="F298" i="54"/>
  <c r="E298" i="54"/>
  <c r="D298" i="54"/>
  <c r="B298" i="54"/>
  <c r="AD297" i="54"/>
  <c r="AA297" i="54"/>
  <c r="Z297" i="54"/>
  <c r="Y297" i="54"/>
  <c r="X297" i="54"/>
  <c r="W297" i="54"/>
  <c r="V297" i="54"/>
  <c r="U297" i="54"/>
  <c r="T297" i="54"/>
  <c r="S297" i="54"/>
  <c r="R297" i="54"/>
  <c r="Q297" i="54"/>
  <c r="P297" i="54"/>
  <c r="O297" i="54"/>
  <c r="N297" i="54"/>
  <c r="M297" i="54"/>
  <c r="L297" i="54"/>
  <c r="E297" i="54"/>
  <c r="D297" i="54"/>
  <c r="B297" i="54"/>
  <c r="AD296" i="54"/>
  <c r="AA296" i="54"/>
  <c r="Z296" i="54"/>
  <c r="Y296" i="54"/>
  <c r="X296" i="54"/>
  <c r="W296" i="54"/>
  <c r="V296" i="54"/>
  <c r="U296" i="54"/>
  <c r="T296" i="54"/>
  <c r="S296" i="54"/>
  <c r="R296" i="54"/>
  <c r="Q296" i="54"/>
  <c r="P296" i="54"/>
  <c r="O296" i="54"/>
  <c r="N296" i="54"/>
  <c r="M296" i="54"/>
  <c r="L296" i="54"/>
  <c r="E296" i="54"/>
  <c r="D296" i="54"/>
  <c r="B296" i="54"/>
  <c r="AD295" i="54"/>
  <c r="AA295" i="54"/>
  <c r="Z295" i="54"/>
  <c r="Y295" i="54"/>
  <c r="X295" i="54"/>
  <c r="W295" i="54"/>
  <c r="Q295" i="54"/>
  <c r="P295" i="54"/>
  <c r="O295" i="54"/>
  <c r="N295" i="54"/>
  <c r="M295" i="54"/>
  <c r="L295" i="54"/>
  <c r="E295" i="54"/>
  <c r="D295" i="54"/>
  <c r="B295" i="54"/>
  <c r="AD294" i="54"/>
  <c r="AA294" i="54"/>
  <c r="Z294" i="54"/>
  <c r="Y294" i="54"/>
  <c r="X294" i="54"/>
  <c r="W294" i="54"/>
  <c r="V294" i="54"/>
  <c r="U294" i="54"/>
  <c r="T294" i="54"/>
  <c r="S294" i="54"/>
  <c r="R294" i="54"/>
  <c r="E294" i="54"/>
  <c r="D294" i="54"/>
  <c r="B294" i="54"/>
  <c r="AF293" i="54"/>
  <c r="AE293" i="54"/>
  <c r="AD293" i="54"/>
  <c r="AC293" i="54"/>
  <c r="AB293" i="54"/>
  <c r="AA293" i="54"/>
  <c r="Z293" i="54"/>
  <c r="Y293" i="54"/>
  <c r="X293" i="54"/>
  <c r="W293" i="54"/>
  <c r="V293" i="54"/>
  <c r="U293" i="54"/>
  <c r="T293" i="54"/>
  <c r="S293" i="54"/>
  <c r="R293" i="54"/>
  <c r="Q293" i="54"/>
  <c r="P293" i="54"/>
  <c r="O293" i="54"/>
  <c r="N293" i="54"/>
  <c r="M293" i="54"/>
  <c r="L293" i="54"/>
  <c r="E293" i="54"/>
  <c r="D293" i="54"/>
  <c r="B293" i="54"/>
  <c r="AD292" i="54"/>
  <c r="AA292" i="54"/>
  <c r="Z292" i="54"/>
  <c r="Y292" i="54"/>
  <c r="X292" i="54"/>
  <c r="W292" i="54"/>
  <c r="Q292" i="54"/>
  <c r="P292" i="54"/>
  <c r="O292" i="54"/>
  <c r="N292" i="54"/>
  <c r="M292" i="54"/>
  <c r="L292" i="54"/>
  <c r="E292" i="54"/>
  <c r="D292" i="54"/>
  <c r="B292" i="54"/>
  <c r="AF291" i="54"/>
  <c r="AE291" i="54"/>
  <c r="AD291" i="54"/>
  <c r="AC291" i="54"/>
  <c r="AA291" i="54"/>
  <c r="Z291" i="54"/>
  <c r="Y291" i="54"/>
  <c r="X291" i="54"/>
  <c r="W291" i="54"/>
  <c r="Q291" i="54"/>
  <c r="P291" i="54"/>
  <c r="O291" i="54"/>
  <c r="N291" i="54"/>
  <c r="M291" i="54"/>
  <c r="L291" i="54"/>
  <c r="E291" i="54"/>
  <c r="D291" i="54"/>
  <c r="B291" i="54"/>
  <c r="AF290" i="54"/>
  <c r="AE290" i="54"/>
  <c r="AD290" i="54"/>
  <c r="AC290" i="54"/>
  <c r="AA290" i="54"/>
  <c r="Z290" i="54"/>
  <c r="Y290" i="54"/>
  <c r="X290" i="54"/>
  <c r="W290" i="54"/>
  <c r="Q290" i="54"/>
  <c r="P290" i="54"/>
  <c r="O290" i="54"/>
  <c r="N290" i="54"/>
  <c r="M290" i="54"/>
  <c r="L290" i="54"/>
  <c r="E290" i="54"/>
  <c r="D290" i="54"/>
  <c r="B290" i="54"/>
  <c r="AF289" i="54"/>
  <c r="AD289" i="54"/>
  <c r="AA289" i="54"/>
  <c r="Z289" i="54"/>
  <c r="Y289" i="54"/>
  <c r="X289" i="54"/>
  <c r="W289" i="54"/>
  <c r="V289" i="54"/>
  <c r="U289" i="54"/>
  <c r="T289" i="54"/>
  <c r="S289" i="54"/>
  <c r="R289" i="54"/>
  <c r="Q289" i="54"/>
  <c r="P289" i="54"/>
  <c r="O289" i="54"/>
  <c r="N289" i="54"/>
  <c r="M289" i="54"/>
  <c r="L289" i="54"/>
  <c r="E289" i="54"/>
  <c r="D289" i="54"/>
  <c r="B289" i="54"/>
  <c r="AD288" i="54"/>
  <c r="AA288" i="54"/>
  <c r="Z288" i="54"/>
  <c r="Y288" i="54"/>
  <c r="X288" i="54"/>
  <c r="W288" i="54"/>
  <c r="V288" i="54"/>
  <c r="U288" i="54"/>
  <c r="T288" i="54"/>
  <c r="S288" i="54"/>
  <c r="R288" i="54"/>
  <c r="Q288" i="54"/>
  <c r="P288" i="54"/>
  <c r="O288" i="54"/>
  <c r="N288" i="54"/>
  <c r="M288" i="54"/>
  <c r="L288" i="54"/>
  <c r="E288" i="54"/>
  <c r="D288" i="54"/>
  <c r="B288" i="54"/>
  <c r="V287" i="54"/>
  <c r="U287" i="54"/>
  <c r="T287" i="54"/>
  <c r="S287" i="54"/>
  <c r="R287" i="54"/>
  <c r="Q287" i="54"/>
  <c r="P287" i="54"/>
  <c r="O287" i="54"/>
  <c r="N287" i="54"/>
  <c r="M287" i="54"/>
  <c r="L287" i="54"/>
  <c r="E287" i="54"/>
  <c r="D287" i="54"/>
  <c r="B287" i="54"/>
  <c r="AE286" i="54"/>
  <c r="V286" i="54"/>
  <c r="U286" i="54"/>
  <c r="T286" i="54"/>
  <c r="S286" i="54"/>
  <c r="R286" i="54"/>
  <c r="Q286" i="54"/>
  <c r="P286" i="54"/>
  <c r="O286" i="54"/>
  <c r="N286" i="54"/>
  <c r="M286" i="54"/>
  <c r="L286" i="54"/>
  <c r="E286" i="54"/>
  <c r="D286" i="54"/>
  <c r="B286" i="54"/>
  <c r="AD285" i="54"/>
  <c r="AA285" i="54"/>
  <c r="Z285" i="54"/>
  <c r="Y285" i="54"/>
  <c r="X285" i="54"/>
  <c r="W285" i="54"/>
  <c r="Q285" i="54"/>
  <c r="P285" i="54"/>
  <c r="O285" i="54"/>
  <c r="N285" i="54"/>
  <c r="M285" i="54"/>
  <c r="L285" i="54"/>
  <c r="E285" i="54"/>
  <c r="D285" i="54"/>
  <c r="B285" i="54"/>
  <c r="AD284" i="54"/>
  <c r="AA284" i="54"/>
  <c r="Z284" i="54"/>
  <c r="Y284" i="54"/>
  <c r="X284" i="54"/>
  <c r="W284" i="54"/>
  <c r="Q284" i="54"/>
  <c r="P284" i="54"/>
  <c r="O284" i="54"/>
  <c r="N284" i="54"/>
  <c r="M284" i="54"/>
  <c r="L284" i="54"/>
  <c r="E284" i="54"/>
  <c r="D284" i="54"/>
  <c r="B284" i="54"/>
  <c r="AD283" i="54"/>
  <c r="AA283" i="54"/>
  <c r="Z283" i="54"/>
  <c r="Y283" i="54"/>
  <c r="X283" i="54"/>
  <c r="W283" i="54"/>
  <c r="V283" i="54"/>
  <c r="U283" i="54"/>
  <c r="T283" i="54"/>
  <c r="S283" i="54"/>
  <c r="R283" i="54"/>
  <c r="Q283" i="54"/>
  <c r="P283" i="54"/>
  <c r="O283" i="54"/>
  <c r="N283" i="54"/>
  <c r="M283" i="54"/>
  <c r="L283" i="54"/>
  <c r="E283" i="54"/>
  <c r="D283" i="54"/>
  <c r="B283" i="54"/>
  <c r="V282" i="54"/>
  <c r="U282" i="54"/>
  <c r="T282" i="54"/>
  <c r="S282" i="54"/>
  <c r="R282" i="54"/>
  <c r="Q282" i="54"/>
  <c r="P282" i="54"/>
  <c r="O282" i="54"/>
  <c r="N282" i="54"/>
  <c r="M282" i="54"/>
  <c r="L282" i="54"/>
  <c r="E282" i="54"/>
  <c r="D282" i="54"/>
  <c r="B282" i="54"/>
  <c r="AF281" i="54"/>
  <c r="V281" i="54"/>
  <c r="U281" i="54"/>
  <c r="T281" i="54"/>
  <c r="S281" i="54"/>
  <c r="R281" i="54"/>
  <c r="Q281" i="54"/>
  <c r="P281" i="54"/>
  <c r="O281" i="54"/>
  <c r="N281" i="54"/>
  <c r="M281" i="54"/>
  <c r="L281" i="54"/>
  <c r="E281" i="54"/>
  <c r="D281" i="54"/>
  <c r="B281" i="54"/>
  <c r="AF280" i="54"/>
  <c r="AE280" i="54"/>
  <c r="AD280" i="54"/>
  <c r="AA280" i="54"/>
  <c r="Z280" i="54"/>
  <c r="Y280" i="54"/>
  <c r="X280" i="54"/>
  <c r="W280" i="54"/>
  <c r="Q280" i="54"/>
  <c r="P280" i="54"/>
  <c r="O280" i="54"/>
  <c r="N280" i="54"/>
  <c r="M280" i="54"/>
  <c r="L280" i="54"/>
  <c r="E280" i="54"/>
  <c r="D280" i="54"/>
  <c r="B280" i="54"/>
  <c r="AF279" i="54"/>
  <c r="AE279" i="54"/>
  <c r="AD279" i="54"/>
  <c r="AC279" i="54"/>
  <c r="AA279" i="54"/>
  <c r="Z279" i="54"/>
  <c r="Y279" i="54"/>
  <c r="X279" i="54"/>
  <c r="W279" i="54"/>
  <c r="Q279" i="54"/>
  <c r="P279" i="54"/>
  <c r="O279" i="54"/>
  <c r="N279" i="54"/>
  <c r="M279" i="54"/>
  <c r="L279" i="54"/>
  <c r="E279" i="54"/>
  <c r="D279" i="54"/>
  <c r="B279" i="54"/>
  <c r="AF278" i="54"/>
  <c r="V278" i="54"/>
  <c r="U278" i="54"/>
  <c r="T278" i="54"/>
  <c r="S278" i="54"/>
  <c r="R278" i="54"/>
  <c r="Q278" i="54"/>
  <c r="P278" i="54"/>
  <c r="O278" i="54"/>
  <c r="N278" i="54"/>
  <c r="M278" i="54"/>
  <c r="L278" i="54"/>
  <c r="E278" i="54"/>
  <c r="D278" i="54"/>
  <c r="B278" i="54"/>
  <c r="AD276" i="54"/>
  <c r="AA276" i="54"/>
  <c r="Z276" i="54"/>
  <c r="X276" i="54"/>
  <c r="W276" i="54"/>
  <c r="Q276" i="54"/>
  <c r="P276" i="54"/>
  <c r="O276" i="54"/>
  <c r="N276" i="54"/>
  <c r="M276" i="54"/>
  <c r="L276" i="54"/>
  <c r="E276" i="54"/>
  <c r="D276" i="54"/>
  <c r="B276" i="54"/>
  <c r="AD275" i="54"/>
  <c r="AA275" i="54"/>
  <c r="Z275" i="54"/>
  <c r="Y275" i="54"/>
  <c r="X275" i="54"/>
  <c r="W275" i="54"/>
  <c r="V275" i="54"/>
  <c r="U275" i="54"/>
  <c r="T275" i="54"/>
  <c r="S275" i="54"/>
  <c r="R275" i="54"/>
  <c r="Q275" i="54"/>
  <c r="P275" i="54"/>
  <c r="O275" i="54"/>
  <c r="N275" i="54"/>
  <c r="M275" i="54"/>
  <c r="L275" i="54"/>
  <c r="K275" i="54"/>
  <c r="J275" i="54"/>
  <c r="I275" i="54"/>
  <c r="H275" i="54"/>
  <c r="G275" i="54"/>
  <c r="F275" i="54"/>
  <c r="E275" i="54"/>
  <c r="D275" i="54"/>
  <c r="B275" i="54"/>
  <c r="AD274" i="54"/>
  <c r="AA274" i="54"/>
  <c r="Z274" i="54"/>
  <c r="Y274" i="54"/>
  <c r="X274" i="54"/>
  <c r="W274" i="54"/>
  <c r="V274" i="54"/>
  <c r="U274" i="54"/>
  <c r="T274" i="54"/>
  <c r="S274" i="54"/>
  <c r="R274" i="54"/>
  <c r="Q274" i="54"/>
  <c r="P274" i="54"/>
  <c r="O274" i="54"/>
  <c r="N274" i="54"/>
  <c r="M274" i="54"/>
  <c r="L274" i="54"/>
  <c r="K274" i="54"/>
  <c r="J274" i="54"/>
  <c r="I274" i="54"/>
  <c r="H274" i="54"/>
  <c r="G274" i="54"/>
  <c r="F274" i="54"/>
  <c r="E274" i="54"/>
  <c r="D274" i="54"/>
  <c r="B274" i="54"/>
  <c r="AD273" i="54"/>
  <c r="AA273" i="54"/>
  <c r="Z273" i="54"/>
  <c r="Y273" i="54"/>
  <c r="X273" i="54"/>
  <c r="W273" i="54"/>
  <c r="V273" i="54"/>
  <c r="U273" i="54"/>
  <c r="T273" i="54"/>
  <c r="S273" i="54"/>
  <c r="R273" i="54"/>
  <c r="Q273" i="54"/>
  <c r="P273" i="54"/>
  <c r="O273" i="54"/>
  <c r="N273" i="54"/>
  <c r="M273" i="54"/>
  <c r="L273" i="54"/>
  <c r="E273" i="54"/>
  <c r="D273" i="54"/>
  <c r="B273" i="54"/>
  <c r="AD272" i="54"/>
  <c r="AA272" i="54"/>
  <c r="Z272" i="54"/>
  <c r="Y272" i="54"/>
  <c r="X272" i="54"/>
  <c r="W272" i="54"/>
  <c r="V272" i="54"/>
  <c r="U272" i="54"/>
  <c r="T272" i="54"/>
  <c r="S272" i="54"/>
  <c r="R272" i="54"/>
  <c r="Q272" i="54"/>
  <c r="P272" i="54"/>
  <c r="O272" i="54"/>
  <c r="N272" i="54"/>
  <c r="M272" i="54"/>
  <c r="L272" i="54"/>
  <c r="E272" i="54"/>
  <c r="D272" i="54"/>
  <c r="B272" i="54"/>
  <c r="AD271" i="54"/>
  <c r="AA271" i="54"/>
  <c r="Z271" i="54"/>
  <c r="Y271" i="54"/>
  <c r="X271" i="54"/>
  <c r="W271" i="54"/>
  <c r="Q271" i="54"/>
  <c r="P271" i="54"/>
  <c r="O271" i="54"/>
  <c r="N271" i="54"/>
  <c r="M271" i="54"/>
  <c r="L271" i="54"/>
  <c r="E271" i="54"/>
  <c r="D271" i="54"/>
  <c r="B271" i="54"/>
  <c r="AD270" i="54"/>
  <c r="AA270" i="54"/>
  <c r="Z270" i="54"/>
  <c r="Y270" i="54"/>
  <c r="X270" i="54"/>
  <c r="W270" i="54"/>
  <c r="V270" i="54"/>
  <c r="U270" i="54"/>
  <c r="T270" i="54"/>
  <c r="S270" i="54"/>
  <c r="R270" i="54"/>
  <c r="E270" i="54"/>
  <c r="D270" i="54"/>
  <c r="B270" i="54"/>
  <c r="AF269" i="54"/>
  <c r="AE269" i="54"/>
  <c r="AD269" i="54"/>
  <c r="AC269" i="54"/>
  <c r="AB269" i="54"/>
  <c r="AA269" i="54"/>
  <c r="Z269" i="54"/>
  <c r="Y269" i="54"/>
  <c r="X269" i="54"/>
  <c r="W269" i="54"/>
  <c r="V269" i="54"/>
  <c r="U269" i="54"/>
  <c r="T269" i="54"/>
  <c r="S269" i="54"/>
  <c r="R269" i="54"/>
  <c r="Q269" i="54"/>
  <c r="P269" i="54"/>
  <c r="O269" i="54"/>
  <c r="N269" i="54"/>
  <c r="M269" i="54"/>
  <c r="L269" i="54"/>
  <c r="E269" i="54"/>
  <c r="D269" i="54"/>
  <c r="B269" i="54"/>
  <c r="AD268" i="54"/>
  <c r="AA268" i="54"/>
  <c r="Z268" i="54"/>
  <c r="Y268" i="54"/>
  <c r="X268" i="54"/>
  <c r="W268" i="54"/>
  <c r="Q268" i="54"/>
  <c r="P268" i="54"/>
  <c r="O268" i="54"/>
  <c r="N268" i="54"/>
  <c r="M268" i="54"/>
  <c r="L268" i="54"/>
  <c r="E268" i="54"/>
  <c r="D268" i="54"/>
  <c r="B268" i="54"/>
  <c r="AF267" i="54"/>
  <c r="AE267" i="54"/>
  <c r="AD267" i="54"/>
  <c r="AC267" i="54"/>
  <c r="AA267" i="54"/>
  <c r="Z267" i="54"/>
  <c r="Y267" i="54"/>
  <c r="X267" i="54"/>
  <c r="W267" i="54"/>
  <c r="Q267" i="54"/>
  <c r="P267" i="54"/>
  <c r="O267" i="54"/>
  <c r="N267" i="54"/>
  <c r="M267" i="54"/>
  <c r="L267" i="54"/>
  <c r="E267" i="54"/>
  <c r="D267" i="54"/>
  <c r="B267" i="54"/>
  <c r="AF266" i="54"/>
  <c r="AE266" i="54"/>
  <c r="AD266" i="54"/>
  <c r="AC266" i="54"/>
  <c r="AA266" i="54"/>
  <c r="Z266" i="54"/>
  <c r="Y266" i="54"/>
  <c r="X266" i="54"/>
  <c r="W266" i="54"/>
  <c r="Q266" i="54"/>
  <c r="P266" i="54"/>
  <c r="O266" i="54"/>
  <c r="N266" i="54"/>
  <c r="M266" i="54"/>
  <c r="L266" i="54"/>
  <c r="E266" i="54"/>
  <c r="D266" i="54"/>
  <c r="B266" i="54"/>
  <c r="AF265" i="54"/>
  <c r="AD265" i="54"/>
  <c r="AA265" i="54"/>
  <c r="Z265" i="54"/>
  <c r="Y265" i="54"/>
  <c r="X265" i="54"/>
  <c r="W265" i="54"/>
  <c r="V265" i="54"/>
  <c r="U265" i="54"/>
  <c r="T265" i="54"/>
  <c r="S265" i="54"/>
  <c r="R265" i="54"/>
  <c r="Q265" i="54"/>
  <c r="P265" i="54"/>
  <c r="O265" i="54"/>
  <c r="N265" i="54"/>
  <c r="M265" i="54"/>
  <c r="L265" i="54"/>
  <c r="E265" i="54"/>
  <c r="D265" i="54"/>
  <c r="B265" i="54"/>
  <c r="AD264" i="54"/>
  <c r="AA264" i="54"/>
  <c r="Z264" i="54"/>
  <c r="Y264" i="54"/>
  <c r="X264" i="54"/>
  <c r="W264" i="54"/>
  <c r="V264" i="54"/>
  <c r="U264" i="54"/>
  <c r="T264" i="54"/>
  <c r="S264" i="54"/>
  <c r="R264" i="54"/>
  <c r="Q264" i="54"/>
  <c r="P264" i="54"/>
  <c r="O264" i="54"/>
  <c r="N264" i="54"/>
  <c r="M264" i="54"/>
  <c r="L264" i="54"/>
  <c r="E264" i="54"/>
  <c r="D264" i="54"/>
  <c r="B264" i="54"/>
  <c r="J264" i="54" s="1"/>
  <c r="V263" i="54"/>
  <c r="U263" i="54"/>
  <c r="T263" i="54"/>
  <c r="S263" i="54"/>
  <c r="R263" i="54"/>
  <c r="Q263" i="54"/>
  <c r="P263" i="54"/>
  <c r="O263" i="54"/>
  <c r="N263" i="54"/>
  <c r="M263" i="54"/>
  <c r="L263" i="54"/>
  <c r="E263" i="54"/>
  <c r="D263" i="54"/>
  <c r="B263" i="54"/>
  <c r="AE262" i="54"/>
  <c r="V262" i="54"/>
  <c r="U262" i="54"/>
  <c r="T262" i="54"/>
  <c r="S262" i="54"/>
  <c r="R262" i="54"/>
  <c r="Q262" i="54"/>
  <c r="P262" i="54"/>
  <c r="O262" i="54"/>
  <c r="N262" i="54"/>
  <c r="M262" i="54"/>
  <c r="L262" i="54"/>
  <c r="E262" i="54"/>
  <c r="D262" i="54"/>
  <c r="B262" i="54"/>
  <c r="AD261" i="54"/>
  <c r="AA261" i="54"/>
  <c r="Z261" i="54"/>
  <c r="Y261" i="54"/>
  <c r="X261" i="54"/>
  <c r="W261" i="54"/>
  <c r="Q261" i="54"/>
  <c r="P261" i="54"/>
  <c r="O261" i="54"/>
  <c r="N261" i="54"/>
  <c r="M261" i="54"/>
  <c r="L261" i="54"/>
  <c r="E261" i="54"/>
  <c r="D261" i="54"/>
  <c r="B261" i="54"/>
  <c r="AD260" i="54"/>
  <c r="AA260" i="54"/>
  <c r="Z260" i="54"/>
  <c r="Y260" i="54"/>
  <c r="X260" i="54"/>
  <c r="W260" i="54"/>
  <c r="Q260" i="54"/>
  <c r="P260" i="54"/>
  <c r="O260" i="54"/>
  <c r="N260" i="54"/>
  <c r="M260" i="54"/>
  <c r="L260" i="54"/>
  <c r="E260" i="54"/>
  <c r="D260" i="54"/>
  <c r="B260" i="54"/>
  <c r="AD259" i="54"/>
  <c r="AA259" i="54"/>
  <c r="Z259" i="54"/>
  <c r="Y259" i="54"/>
  <c r="X259" i="54"/>
  <c r="W259" i="54"/>
  <c r="V259" i="54"/>
  <c r="U259" i="54"/>
  <c r="T259" i="54"/>
  <c r="S259" i="54"/>
  <c r="R259" i="54"/>
  <c r="Q259" i="54"/>
  <c r="P259" i="54"/>
  <c r="O259" i="54"/>
  <c r="N259" i="54"/>
  <c r="M259" i="54"/>
  <c r="L259" i="54"/>
  <c r="E259" i="54"/>
  <c r="D259" i="54"/>
  <c r="B259" i="54"/>
  <c r="V258" i="54"/>
  <c r="U258" i="54"/>
  <c r="T258" i="54"/>
  <c r="S258" i="54"/>
  <c r="R258" i="54"/>
  <c r="Q258" i="54"/>
  <c r="P258" i="54"/>
  <c r="O258" i="54"/>
  <c r="N258" i="54"/>
  <c r="M258" i="54"/>
  <c r="L258" i="54"/>
  <c r="E258" i="54"/>
  <c r="D258" i="54"/>
  <c r="B258" i="54"/>
  <c r="AF257" i="54"/>
  <c r="V257" i="54"/>
  <c r="U257" i="54"/>
  <c r="T257" i="54"/>
  <c r="S257" i="54"/>
  <c r="R257" i="54"/>
  <c r="Q257" i="54"/>
  <c r="P257" i="54"/>
  <c r="O257" i="54"/>
  <c r="N257" i="54"/>
  <c r="M257" i="54"/>
  <c r="L257" i="54"/>
  <c r="E257" i="54"/>
  <c r="D257" i="54"/>
  <c r="B257" i="54"/>
  <c r="AF256" i="54"/>
  <c r="AE256" i="54"/>
  <c r="AD256" i="54"/>
  <c r="AA256" i="54"/>
  <c r="Z256" i="54"/>
  <c r="Y256" i="54"/>
  <c r="X256" i="54"/>
  <c r="W256" i="54"/>
  <c r="Q256" i="54"/>
  <c r="P256" i="54"/>
  <c r="O256" i="54"/>
  <c r="N256" i="54"/>
  <c r="M256" i="54"/>
  <c r="L256" i="54"/>
  <c r="E256" i="54"/>
  <c r="D256" i="54"/>
  <c r="B256" i="54"/>
  <c r="S256" i="54" s="1"/>
  <c r="AF255" i="54"/>
  <c r="AE255" i="54"/>
  <c r="AD255" i="54"/>
  <c r="AC255" i="54"/>
  <c r="AA255" i="54"/>
  <c r="Z255" i="54"/>
  <c r="Y255" i="54"/>
  <c r="X255" i="54"/>
  <c r="W255" i="54"/>
  <c r="Q255" i="54"/>
  <c r="P255" i="54"/>
  <c r="O255" i="54"/>
  <c r="N255" i="54"/>
  <c r="M255" i="54"/>
  <c r="L255" i="54"/>
  <c r="E255" i="54"/>
  <c r="D255" i="54"/>
  <c r="B255" i="54"/>
  <c r="AF254" i="54"/>
  <c r="V254" i="54"/>
  <c r="U254" i="54"/>
  <c r="T254" i="54"/>
  <c r="S254" i="54"/>
  <c r="R254" i="54"/>
  <c r="Q254" i="54"/>
  <c r="P254" i="54"/>
  <c r="O254" i="54"/>
  <c r="N254" i="54"/>
  <c r="M254" i="54"/>
  <c r="L254" i="54"/>
  <c r="E254" i="54"/>
  <c r="D254" i="54"/>
  <c r="B254" i="54"/>
  <c r="AI252" i="54"/>
  <c r="AD252" i="54"/>
  <c r="AA252" i="54"/>
  <c r="Z252" i="54"/>
  <c r="Y252" i="54"/>
  <c r="X252" i="54"/>
  <c r="W252" i="54"/>
  <c r="V252" i="54"/>
  <c r="U252" i="54"/>
  <c r="T252" i="54"/>
  <c r="S252" i="54"/>
  <c r="R252" i="54"/>
  <c r="Q252" i="54"/>
  <c r="P252" i="54"/>
  <c r="O252" i="54"/>
  <c r="N252" i="54"/>
  <c r="M252" i="54"/>
  <c r="L252" i="54"/>
  <c r="K252" i="54"/>
  <c r="J252" i="54"/>
  <c r="I252" i="54"/>
  <c r="H252" i="54"/>
  <c r="G252" i="54"/>
  <c r="F252" i="54"/>
  <c r="E252" i="54"/>
  <c r="D252" i="54"/>
  <c r="B252" i="54"/>
  <c r="AI251" i="54"/>
  <c r="AD251" i="54"/>
  <c r="AA251" i="54"/>
  <c r="Z251" i="54"/>
  <c r="Y251" i="54"/>
  <c r="X251" i="54"/>
  <c r="W251" i="54"/>
  <c r="V251" i="54"/>
  <c r="U251" i="54"/>
  <c r="T251" i="54"/>
  <c r="S251" i="54"/>
  <c r="R251" i="54"/>
  <c r="Q251" i="54"/>
  <c r="P251" i="54"/>
  <c r="O251" i="54"/>
  <c r="N251" i="54"/>
  <c r="M251" i="54"/>
  <c r="L251" i="54"/>
  <c r="K251" i="54"/>
  <c r="J251" i="54"/>
  <c r="I251" i="54"/>
  <c r="H251" i="54"/>
  <c r="G251" i="54"/>
  <c r="F251" i="54"/>
  <c r="E251" i="54"/>
  <c r="D251" i="54"/>
  <c r="B251" i="54"/>
  <c r="AI250" i="54"/>
  <c r="AD250" i="54"/>
  <c r="AA250" i="54"/>
  <c r="Z250" i="54"/>
  <c r="Y250" i="54"/>
  <c r="X250" i="54"/>
  <c r="W250" i="54"/>
  <c r="V250" i="54"/>
  <c r="U250" i="54"/>
  <c r="T250" i="54"/>
  <c r="S250" i="54"/>
  <c r="R250" i="54"/>
  <c r="Q250" i="54"/>
  <c r="P250" i="54"/>
  <c r="O250" i="54"/>
  <c r="N250" i="54"/>
  <c r="M250" i="54"/>
  <c r="L250" i="54"/>
  <c r="E250" i="54"/>
  <c r="D250" i="54"/>
  <c r="B250" i="54"/>
  <c r="AI249" i="54"/>
  <c r="AD249" i="54"/>
  <c r="AA249" i="54"/>
  <c r="Z249" i="54"/>
  <c r="Y249" i="54"/>
  <c r="X249" i="54"/>
  <c r="W249" i="54"/>
  <c r="V249" i="54"/>
  <c r="U249" i="54"/>
  <c r="T249" i="54"/>
  <c r="S249" i="54"/>
  <c r="R249" i="54"/>
  <c r="Q249" i="54"/>
  <c r="P249" i="54"/>
  <c r="O249" i="54"/>
  <c r="N249" i="54"/>
  <c r="M249" i="54"/>
  <c r="L249" i="54"/>
  <c r="E249" i="54"/>
  <c r="D249" i="54"/>
  <c r="B249" i="54"/>
  <c r="AI248" i="54"/>
  <c r="AD248" i="54"/>
  <c r="AA248" i="54"/>
  <c r="Z248" i="54"/>
  <c r="Y248" i="54"/>
  <c r="X248" i="54"/>
  <c r="W248" i="54"/>
  <c r="Q248" i="54"/>
  <c r="P248" i="54"/>
  <c r="O248" i="54"/>
  <c r="N248" i="54"/>
  <c r="M248" i="54"/>
  <c r="L248" i="54"/>
  <c r="E248" i="54"/>
  <c r="D248" i="54"/>
  <c r="B248" i="54"/>
  <c r="AI247" i="54"/>
  <c r="AD247" i="54"/>
  <c r="AA247" i="54"/>
  <c r="Z247" i="54"/>
  <c r="Y247" i="54"/>
  <c r="X247" i="54"/>
  <c r="W247" i="54"/>
  <c r="V247" i="54"/>
  <c r="U247" i="54"/>
  <c r="T247" i="54"/>
  <c r="S247" i="54"/>
  <c r="R247" i="54"/>
  <c r="E247" i="54"/>
  <c r="D247" i="54"/>
  <c r="B247" i="54"/>
  <c r="AI246" i="54"/>
  <c r="AF246" i="54"/>
  <c r="AE246" i="54"/>
  <c r="AD246" i="54"/>
  <c r="AC246" i="54"/>
  <c r="AB246" i="54"/>
  <c r="AA246" i="54"/>
  <c r="Z246" i="54"/>
  <c r="Y246" i="54"/>
  <c r="X246" i="54"/>
  <c r="W246" i="54"/>
  <c r="V246" i="54"/>
  <c r="U246" i="54"/>
  <c r="T246" i="54"/>
  <c r="S246" i="54"/>
  <c r="R246" i="54"/>
  <c r="Q246" i="54"/>
  <c r="P246" i="54"/>
  <c r="O246" i="54"/>
  <c r="N246" i="54"/>
  <c r="M246" i="54"/>
  <c r="L246" i="54"/>
  <c r="E246" i="54"/>
  <c r="D246" i="54"/>
  <c r="B246" i="54"/>
  <c r="AI245" i="54"/>
  <c r="AD245" i="54"/>
  <c r="AA245" i="54"/>
  <c r="Z245" i="54"/>
  <c r="Y245" i="54"/>
  <c r="X245" i="54"/>
  <c r="W245" i="54"/>
  <c r="Q245" i="54"/>
  <c r="P245" i="54"/>
  <c r="O245" i="54"/>
  <c r="N245" i="54"/>
  <c r="M245" i="54"/>
  <c r="L245" i="54"/>
  <c r="E245" i="54"/>
  <c r="D245" i="54"/>
  <c r="B245" i="54"/>
  <c r="AI244" i="54"/>
  <c r="AF244" i="54"/>
  <c r="AE244" i="54"/>
  <c r="AD244" i="54"/>
  <c r="AC244" i="54"/>
  <c r="AA244" i="54"/>
  <c r="Z244" i="54"/>
  <c r="Y244" i="54"/>
  <c r="X244" i="54"/>
  <c r="W244" i="54"/>
  <c r="Q244" i="54"/>
  <c r="P244" i="54"/>
  <c r="O244" i="54"/>
  <c r="N244" i="54"/>
  <c r="M244" i="54"/>
  <c r="L244" i="54"/>
  <c r="E244" i="54"/>
  <c r="D244" i="54"/>
  <c r="B244" i="54"/>
  <c r="AI243" i="54"/>
  <c r="AF243" i="54"/>
  <c r="AE243" i="54"/>
  <c r="AD243" i="54"/>
  <c r="AC243" i="54"/>
  <c r="AA243" i="54"/>
  <c r="Z243" i="54"/>
  <c r="Y243" i="54"/>
  <c r="X243" i="54"/>
  <c r="W243" i="54"/>
  <c r="Q243" i="54"/>
  <c r="P243" i="54"/>
  <c r="O243" i="54"/>
  <c r="N243" i="54"/>
  <c r="M243" i="54"/>
  <c r="L243" i="54"/>
  <c r="E243" i="54"/>
  <c r="D243" i="54"/>
  <c r="B243" i="54"/>
  <c r="AI242" i="54"/>
  <c r="AF242" i="54"/>
  <c r="AD242" i="54"/>
  <c r="AA242" i="54"/>
  <c r="Z242" i="54"/>
  <c r="Y242" i="54"/>
  <c r="X242" i="54"/>
  <c r="W242" i="54"/>
  <c r="V242" i="54"/>
  <c r="U242" i="54"/>
  <c r="T242" i="54"/>
  <c r="S242" i="54"/>
  <c r="R242" i="54"/>
  <c r="Q242" i="54"/>
  <c r="P242" i="54"/>
  <c r="O242" i="54"/>
  <c r="N242" i="54"/>
  <c r="M242" i="54"/>
  <c r="L242" i="54"/>
  <c r="E242" i="54"/>
  <c r="D242" i="54"/>
  <c r="B242" i="54"/>
  <c r="AI241" i="54"/>
  <c r="AD241" i="54"/>
  <c r="AA241" i="54"/>
  <c r="Z241" i="54"/>
  <c r="Y241" i="54"/>
  <c r="X241" i="54"/>
  <c r="W241" i="54"/>
  <c r="V241" i="54"/>
  <c r="U241" i="54"/>
  <c r="T241" i="54"/>
  <c r="S241" i="54"/>
  <c r="R241" i="54"/>
  <c r="Q241" i="54"/>
  <c r="P241" i="54"/>
  <c r="O241" i="54"/>
  <c r="N241" i="54"/>
  <c r="M241" i="54"/>
  <c r="L241" i="54"/>
  <c r="E241" i="54"/>
  <c r="D241" i="54"/>
  <c r="B241" i="54"/>
  <c r="AI240" i="54"/>
  <c r="AD240" i="54"/>
  <c r="AA240" i="54"/>
  <c r="Z240" i="54"/>
  <c r="Y240" i="54"/>
  <c r="X240" i="54"/>
  <c r="W240" i="54"/>
  <c r="V240" i="54"/>
  <c r="U240" i="54"/>
  <c r="T240" i="54"/>
  <c r="S240" i="54"/>
  <c r="R240" i="54"/>
  <c r="Q240" i="54"/>
  <c r="P240" i="54"/>
  <c r="O240" i="54"/>
  <c r="N240" i="54"/>
  <c r="M240" i="54"/>
  <c r="L240" i="54"/>
  <c r="E240" i="54"/>
  <c r="D240" i="54"/>
  <c r="B240" i="54"/>
  <c r="AI239" i="54"/>
  <c r="AD239" i="54"/>
  <c r="AC239" i="54"/>
  <c r="AB239" i="54"/>
  <c r="Y239" i="54"/>
  <c r="J239" i="54"/>
  <c r="I239" i="54"/>
  <c r="E239" i="54"/>
  <c r="D239" i="54"/>
  <c r="B239" i="54"/>
  <c r="AI238" i="54"/>
  <c r="V238" i="54"/>
  <c r="U238" i="54"/>
  <c r="T238" i="54"/>
  <c r="S238" i="54"/>
  <c r="R238" i="54"/>
  <c r="Q238" i="54"/>
  <c r="P238" i="54"/>
  <c r="O238" i="54"/>
  <c r="N238" i="54"/>
  <c r="M238" i="54"/>
  <c r="L238" i="54"/>
  <c r="E238" i="54"/>
  <c r="D238" i="54"/>
  <c r="B238" i="54"/>
  <c r="AI237" i="54"/>
  <c r="V237" i="54"/>
  <c r="U237" i="54"/>
  <c r="T237" i="54"/>
  <c r="S237" i="54"/>
  <c r="R237" i="54"/>
  <c r="Q237" i="54"/>
  <c r="P237" i="54"/>
  <c r="O237" i="54"/>
  <c r="N237" i="54"/>
  <c r="M237" i="54"/>
  <c r="L237" i="54"/>
  <c r="E237" i="54"/>
  <c r="D237" i="54"/>
  <c r="B237" i="54"/>
  <c r="AI236" i="54"/>
  <c r="Y236" i="54"/>
  <c r="T236" i="54"/>
  <c r="S236" i="54"/>
  <c r="E236" i="54"/>
  <c r="D236" i="54"/>
  <c r="B236" i="54"/>
  <c r="AI235" i="54"/>
  <c r="AE235" i="54"/>
  <c r="V235" i="54"/>
  <c r="U235" i="54"/>
  <c r="T235" i="54"/>
  <c r="S235" i="54"/>
  <c r="R235" i="54"/>
  <c r="Q235" i="54"/>
  <c r="P235" i="54"/>
  <c r="O235" i="54"/>
  <c r="N235" i="54"/>
  <c r="M235" i="54"/>
  <c r="L235" i="54"/>
  <c r="E235" i="54"/>
  <c r="D235" i="54"/>
  <c r="B235" i="54"/>
  <c r="AI234" i="54"/>
  <c r="AE234" i="54"/>
  <c r="V234" i="54"/>
  <c r="U234" i="54"/>
  <c r="T234" i="54"/>
  <c r="S234" i="54"/>
  <c r="R234" i="54"/>
  <c r="Q234" i="54"/>
  <c r="P234" i="54"/>
  <c r="O234" i="54"/>
  <c r="N234" i="54"/>
  <c r="M234" i="54"/>
  <c r="L234" i="54"/>
  <c r="E234" i="54"/>
  <c r="D234" i="54"/>
  <c r="B234" i="54"/>
  <c r="AI233" i="54"/>
  <c r="AE233" i="54"/>
  <c r="V233" i="54"/>
  <c r="U233" i="54"/>
  <c r="M233" i="54"/>
  <c r="K233" i="54"/>
  <c r="E233" i="54"/>
  <c r="D233" i="54"/>
  <c r="B233" i="54"/>
  <c r="AI232" i="54"/>
  <c r="AD232" i="54"/>
  <c r="AA232" i="54"/>
  <c r="Z232" i="54"/>
  <c r="Y232" i="54"/>
  <c r="X232" i="54"/>
  <c r="W232" i="54"/>
  <c r="Q232" i="54"/>
  <c r="P232" i="54"/>
  <c r="O232" i="54"/>
  <c r="N232" i="54"/>
  <c r="M232" i="54"/>
  <c r="L232" i="54"/>
  <c r="E232" i="54"/>
  <c r="D232" i="54"/>
  <c r="B232" i="54"/>
  <c r="AI231" i="54"/>
  <c r="AD231" i="54"/>
  <c r="AA231" i="54"/>
  <c r="Z231" i="54"/>
  <c r="Y231" i="54"/>
  <c r="X231" i="54"/>
  <c r="W231" i="54"/>
  <c r="Q231" i="54"/>
  <c r="P231" i="54"/>
  <c r="O231" i="54"/>
  <c r="N231" i="54"/>
  <c r="M231" i="54"/>
  <c r="L231" i="54"/>
  <c r="E231" i="54"/>
  <c r="D231" i="54"/>
  <c r="B231" i="54"/>
  <c r="AD230" i="54"/>
  <c r="AA230" i="54"/>
  <c r="Z230" i="54"/>
  <c r="Y230" i="54"/>
  <c r="X230" i="54"/>
  <c r="W230" i="54"/>
  <c r="V230" i="54"/>
  <c r="U230" i="54"/>
  <c r="T230" i="54"/>
  <c r="S230" i="54"/>
  <c r="R230" i="54"/>
  <c r="Q230" i="54"/>
  <c r="P230" i="54"/>
  <c r="O230" i="54"/>
  <c r="N230" i="54"/>
  <c r="M230" i="54"/>
  <c r="L230" i="54"/>
  <c r="E230" i="54"/>
  <c r="D230" i="54"/>
  <c r="B230" i="54"/>
  <c r="AI229" i="54"/>
  <c r="V229" i="54"/>
  <c r="U229" i="54"/>
  <c r="T229" i="54"/>
  <c r="S229" i="54"/>
  <c r="R229" i="54"/>
  <c r="Q229" i="54"/>
  <c r="P229" i="54"/>
  <c r="O229" i="54"/>
  <c r="N229" i="54"/>
  <c r="M229" i="54"/>
  <c r="L229" i="54"/>
  <c r="E229" i="54"/>
  <c r="D229" i="54"/>
  <c r="B229" i="54"/>
  <c r="AI228" i="54"/>
  <c r="AF228" i="54"/>
  <c r="V228" i="54"/>
  <c r="U228" i="54"/>
  <c r="T228" i="54"/>
  <c r="S228" i="54"/>
  <c r="R228" i="54"/>
  <c r="Q228" i="54"/>
  <c r="P228" i="54"/>
  <c r="O228" i="54"/>
  <c r="N228" i="54"/>
  <c r="M228" i="54"/>
  <c r="L228" i="54"/>
  <c r="E228" i="54"/>
  <c r="D228" i="54"/>
  <c r="B228" i="54"/>
  <c r="AI227" i="54"/>
  <c r="AF227" i="54"/>
  <c r="AE227" i="54"/>
  <c r="AD227" i="54"/>
  <c r="AA227" i="54"/>
  <c r="Z227" i="54"/>
  <c r="Y227" i="54"/>
  <c r="X227" i="54"/>
  <c r="W227" i="54"/>
  <c r="Q227" i="54"/>
  <c r="P227" i="54"/>
  <c r="O227" i="54"/>
  <c r="N227" i="54"/>
  <c r="M227" i="54"/>
  <c r="L227" i="54"/>
  <c r="E227" i="54"/>
  <c r="D227" i="54"/>
  <c r="B227" i="54"/>
  <c r="AI226" i="54"/>
  <c r="AF226" i="54"/>
  <c r="AE226" i="54"/>
  <c r="AD226" i="54"/>
  <c r="AC226" i="54"/>
  <c r="AA226" i="54"/>
  <c r="Z226" i="54"/>
  <c r="Y226" i="54"/>
  <c r="X226" i="54"/>
  <c r="W226" i="54"/>
  <c r="Q226" i="54"/>
  <c r="P226" i="54"/>
  <c r="O226" i="54"/>
  <c r="N226" i="54"/>
  <c r="M226" i="54"/>
  <c r="L226" i="54"/>
  <c r="E226" i="54"/>
  <c r="D226" i="54"/>
  <c r="B226" i="54"/>
  <c r="U226" i="54" s="1"/>
  <c r="AI225" i="54"/>
  <c r="AF225" i="54"/>
  <c r="V225" i="54"/>
  <c r="U225" i="54"/>
  <c r="T225" i="54"/>
  <c r="S225" i="54"/>
  <c r="R225" i="54"/>
  <c r="Q225" i="54"/>
  <c r="P225" i="54"/>
  <c r="O225" i="54"/>
  <c r="N225" i="54"/>
  <c r="M225" i="54"/>
  <c r="L225" i="54"/>
  <c r="E225" i="54"/>
  <c r="D225" i="54"/>
  <c r="B225" i="54"/>
  <c r="AD223" i="54"/>
  <c r="AA223" i="54"/>
  <c r="Z223" i="54"/>
  <c r="Y223" i="54"/>
  <c r="X223" i="54"/>
  <c r="W223" i="54"/>
  <c r="V223" i="54"/>
  <c r="U223" i="54"/>
  <c r="T223" i="54"/>
  <c r="S223" i="54"/>
  <c r="R223" i="54"/>
  <c r="Q223" i="54"/>
  <c r="P223" i="54"/>
  <c r="O223" i="54"/>
  <c r="N223" i="54"/>
  <c r="M223" i="54"/>
  <c r="L223" i="54"/>
  <c r="E223" i="54"/>
  <c r="D223" i="54"/>
  <c r="B223" i="54"/>
  <c r="AD222" i="54"/>
  <c r="AA222" i="54"/>
  <c r="Z222" i="54"/>
  <c r="Y222" i="54"/>
  <c r="X222" i="54"/>
  <c r="W222" i="54"/>
  <c r="V222" i="54"/>
  <c r="U222" i="54"/>
  <c r="T222" i="54"/>
  <c r="S222" i="54"/>
  <c r="R222" i="54"/>
  <c r="Q222" i="54"/>
  <c r="P222" i="54"/>
  <c r="O222" i="54"/>
  <c r="N222" i="54"/>
  <c r="M222" i="54"/>
  <c r="L222" i="54"/>
  <c r="K222" i="54"/>
  <c r="J222" i="54"/>
  <c r="I222" i="54"/>
  <c r="H222" i="54"/>
  <c r="G222" i="54"/>
  <c r="F222" i="54"/>
  <c r="E222" i="54"/>
  <c r="D222" i="54"/>
  <c r="B222" i="54"/>
  <c r="AD221" i="54"/>
  <c r="AA221" i="54"/>
  <c r="Z221" i="54"/>
  <c r="Y221" i="54"/>
  <c r="X221" i="54"/>
  <c r="W221" i="54"/>
  <c r="V221" i="54"/>
  <c r="U221" i="54"/>
  <c r="T221" i="54"/>
  <c r="S221" i="54"/>
  <c r="R221" i="54"/>
  <c r="Q221" i="54"/>
  <c r="P221" i="54"/>
  <c r="O221" i="54"/>
  <c r="N221" i="54"/>
  <c r="M221" i="54"/>
  <c r="L221" i="54"/>
  <c r="K221" i="54"/>
  <c r="J221" i="54"/>
  <c r="I221" i="54"/>
  <c r="H221" i="54"/>
  <c r="G221" i="54"/>
  <c r="F221" i="54"/>
  <c r="E221" i="54"/>
  <c r="D221" i="54"/>
  <c r="B221" i="54"/>
  <c r="AD220" i="54"/>
  <c r="AA220" i="54"/>
  <c r="Z220" i="54"/>
  <c r="Y220" i="54"/>
  <c r="X220" i="54"/>
  <c r="W220" i="54"/>
  <c r="V220" i="54"/>
  <c r="U220" i="54"/>
  <c r="T220" i="54"/>
  <c r="S220" i="54"/>
  <c r="R220" i="54"/>
  <c r="Q220" i="54"/>
  <c r="P220" i="54"/>
  <c r="O220" i="54"/>
  <c r="N220" i="54"/>
  <c r="M220" i="54"/>
  <c r="L220" i="54"/>
  <c r="E220" i="54"/>
  <c r="D220" i="54"/>
  <c r="B220" i="54"/>
  <c r="AD219" i="54"/>
  <c r="AA219" i="54"/>
  <c r="Z219" i="54"/>
  <c r="Y219" i="54"/>
  <c r="X219" i="54"/>
  <c r="W219" i="54"/>
  <c r="Q219" i="54"/>
  <c r="P219" i="54"/>
  <c r="O219" i="54"/>
  <c r="N219" i="54"/>
  <c r="M219" i="54"/>
  <c r="L219" i="54"/>
  <c r="E219" i="54"/>
  <c r="D219" i="54"/>
  <c r="B219" i="54"/>
  <c r="AD218" i="54"/>
  <c r="AA218" i="54"/>
  <c r="Z218" i="54"/>
  <c r="Y218" i="54"/>
  <c r="X218" i="54"/>
  <c r="W218" i="54"/>
  <c r="V218" i="54"/>
  <c r="U218" i="54"/>
  <c r="T218" i="54"/>
  <c r="S218" i="54"/>
  <c r="R218" i="54"/>
  <c r="E218" i="54"/>
  <c r="D218" i="54"/>
  <c r="B218" i="54"/>
  <c r="AF217" i="54"/>
  <c r="AE217" i="54"/>
  <c r="AD217" i="54"/>
  <c r="AC217" i="54"/>
  <c r="AB217" i="54"/>
  <c r="AA217" i="54"/>
  <c r="Z217" i="54"/>
  <c r="Y217" i="54"/>
  <c r="X217" i="54"/>
  <c r="W217" i="54"/>
  <c r="V217" i="54"/>
  <c r="U217" i="54"/>
  <c r="T217" i="54"/>
  <c r="S217" i="54"/>
  <c r="R217" i="54"/>
  <c r="Q217" i="54"/>
  <c r="P217" i="54"/>
  <c r="O217" i="54"/>
  <c r="N217" i="54"/>
  <c r="M217" i="54"/>
  <c r="L217" i="54"/>
  <c r="E217" i="54"/>
  <c r="D217" i="54"/>
  <c r="B217" i="54"/>
  <c r="AD216" i="54"/>
  <c r="AA216" i="54"/>
  <c r="Z216" i="54"/>
  <c r="Y216" i="54"/>
  <c r="X216" i="54"/>
  <c r="W216" i="54"/>
  <c r="Q216" i="54"/>
  <c r="P216" i="54"/>
  <c r="O216" i="54"/>
  <c r="N216" i="54"/>
  <c r="M216" i="54"/>
  <c r="L216" i="54"/>
  <c r="E216" i="54"/>
  <c r="D216" i="54"/>
  <c r="B216" i="54"/>
  <c r="AF215" i="54"/>
  <c r="AE215" i="54"/>
  <c r="AD215" i="54"/>
  <c r="AC215" i="54"/>
  <c r="AA215" i="54"/>
  <c r="Z215" i="54"/>
  <c r="Y215" i="54"/>
  <c r="X215" i="54"/>
  <c r="W215" i="54"/>
  <c r="Q215" i="54"/>
  <c r="P215" i="54"/>
  <c r="O215" i="54"/>
  <c r="N215" i="54"/>
  <c r="M215" i="54"/>
  <c r="L215" i="54"/>
  <c r="E215" i="54"/>
  <c r="D215" i="54"/>
  <c r="B215" i="54"/>
  <c r="AF214" i="54"/>
  <c r="AE214" i="54"/>
  <c r="AD214" i="54"/>
  <c r="AC214" i="54"/>
  <c r="AA214" i="54"/>
  <c r="Z214" i="54"/>
  <c r="Y214" i="54"/>
  <c r="X214" i="54"/>
  <c r="W214" i="54"/>
  <c r="Q214" i="54"/>
  <c r="P214" i="54"/>
  <c r="O214" i="54"/>
  <c r="N214" i="54"/>
  <c r="M214" i="54"/>
  <c r="L214" i="54"/>
  <c r="E214" i="54"/>
  <c r="D214" i="54"/>
  <c r="B214" i="54"/>
  <c r="AF213" i="54"/>
  <c r="AD213" i="54"/>
  <c r="AA213" i="54"/>
  <c r="Z213" i="54"/>
  <c r="Y213" i="54"/>
  <c r="X213" i="54"/>
  <c r="W213" i="54"/>
  <c r="V213" i="54"/>
  <c r="U213" i="54"/>
  <c r="T213" i="54"/>
  <c r="S213" i="54"/>
  <c r="R213" i="54"/>
  <c r="Q213" i="54"/>
  <c r="P213" i="54"/>
  <c r="O213" i="54"/>
  <c r="N213" i="54"/>
  <c r="M213" i="54"/>
  <c r="L213" i="54"/>
  <c r="E213" i="54"/>
  <c r="D213" i="54"/>
  <c r="B213" i="54"/>
  <c r="AD212" i="54"/>
  <c r="AA212" i="54"/>
  <c r="Z212" i="54"/>
  <c r="Y212" i="54"/>
  <c r="X212" i="54"/>
  <c r="W212" i="54"/>
  <c r="V212" i="54"/>
  <c r="U212" i="54"/>
  <c r="T212" i="54"/>
  <c r="S212" i="54"/>
  <c r="R212" i="54"/>
  <c r="Q212" i="54"/>
  <c r="P212" i="54"/>
  <c r="O212" i="54"/>
  <c r="N212" i="54"/>
  <c r="M212" i="54"/>
  <c r="L212" i="54"/>
  <c r="E212" i="54"/>
  <c r="D212" i="54"/>
  <c r="B212" i="54"/>
  <c r="V211" i="54"/>
  <c r="U211" i="54"/>
  <c r="T211" i="54"/>
  <c r="S211" i="54"/>
  <c r="R211" i="54"/>
  <c r="Q211" i="54"/>
  <c r="P211" i="54"/>
  <c r="O211" i="54"/>
  <c r="N211" i="54"/>
  <c r="M211" i="54"/>
  <c r="L211" i="54"/>
  <c r="E211" i="54"/>
  <c r="D211" i="54"/>
  <c r="B211" i="54"/>
  <c r="AE210" i="54"/>
  <c r="V210" i="54"/>
  <c r="U210" i="54"/>
  <c r="T210" i="54"/>
  <c r="S210" i="54"/>
  <c r="R210" i="54"/>
  <c r="Q210" i="54"/>
  <c r="P210" i="54"/>
  <c r="O210" i="54"/>
  <c r="N210" i="54"/>
  <c r="M210" i="54"/>
  <c r="L210" i="54"/>
  <c r="E210" i="54"/>
  <c r="D210" i="54"/>
  <c r="B210" i="54"/>
  <c r="AD209" i="54"/>
  <c r="AA209" i="54"/>
  <c r="Z209" i="54"/>
  <c r="Y209" i="54"/>
  <c r="X209" i="54"/>
  <c r="W209" i="54"/>
  <c r="Q209" i="54"/>
  <c r="P209" i="54"/>
  <c r="O209" i="54"/>
  <c r="N209" i="54"/>
  <c r="M209" i="54"/>
  <c r="L209" i="54"/>
  <c r="E209" i="54"/>
  <c r="D209" i="54"/>
  <c r="B209" i="54"/>
  <c r="AD208" i="54"/>
  <c r="AA208" i="54"/>
  <c r="Z208" i="54"/>
  <c r="Y208" i="54"/>
  <c r="X208" i="54"/>
  <c r="W208" i="54"/>
  <c r="Q208" i="54"/>
  <c r="P208" i="54"/>
  <c r="O208" i="54"/>
  <c r="N208" i="54"/>
  <c r="M208" i="54"/>
  <c r="L208" i="54"/>
  <c r="E208" i="54"/>
  <c r="D208" i="54"/>
  <c r="B208" i="54"/>
  <c r="AD207" i="54"/>
  <c r="AA207" i="54"/>
  <c r="Z207" i="54"/>
  <c r="Y207" i="54"/>
  <c r="X207" i="54"/>
  <c r="W207" i="54"/>
  <c r="V207" i="54"/>
  <c r="U207" i="54"/>
  <c r="T207" i="54"/>
  <c r="S207" i="54"/>
  <c r="R207" i="54"/>
  <c r="Q207" i="54"/>
  <c r="P207" i="54"/>
  <c r="O207" i="54"/>
  <c r="N207" i="54"/>
  <c r="M207" i="54"/>
  <c r="L207" i="54"/>
  <c r="E207" i="54"/>
  <c r="D207" i="54"/>
  <c r="B207" i="54"/>
  <c r="V206" i="54"/>
  <c r="U206" i="54"/>
  <c r="T206" i="54"/>
  <c r="S206" i="54"/>
  <c r="R206" i="54"/>
  <c r="Q206" i="54"/>
  <c r="P206" i="54"/>
  <c r="O206" i="54"/>
  <c r="N206" i="54"/>
  <c r="M206" i="54"/>
  <c r="L206" i="54"/>
  <c r="E206" i="54"/>
  <c r="D206" i="54"/>
  <c r="B206" i="54"/>
  <c r="AF205" i="54"/>
  <c r="V205" i="54"/>
  <c r="U205" i="54"/>
  <c r="T205" i="54"/>
  <c r="S205" i="54"/>
  <c r="R205" i="54"/>
  <c r="Q205" i="54"/>
  <c r="P205" i="54"/>
  <c r="O205" i="54"/>
  <c r="N205" i="54"/>
  <c r="M205" i="54"/>
  <c r="L205" i="54"/>
  <c r="E205" i="54"/>
  <c r="D205" i="54"/>
  <c r="B205" i="54"/>
  <c r="AF204" i="54"/>
  <c r="AE204" i="54"/>
  <c r="AD204" i="54"/>
  <c r="AA204" i="54"/>
  <c r="Z204" i="54"/>
  <c r="Y204" i="54"/>
  <c r="X204" i="54"/>
  <c r="W204" i="54"/>
  <c r="Q204" i="54"/>
  <c r="P204" i="54"/>
  <c r="O204" i="54"/>
  <c r="N204" i="54"/>
  <c r="M204" i="54"/>
  <c r="L204" i="54"/>
  <c r="E204" i="54"/>
  <c r="D204" i="54"/>
  <c r="B204" i="54"/>
  <c r="AF203" i="54"/>
  <c r="AE203" i="54"/>
  <c r="AD203" i="54"/>
  <c r="AC203" i="54"/>
  <c r="AA203" i="54"/>
  <c r="Z203" i="54"/>
  <c r="Y203" i="54"/>
  <c r="X203" i="54"/>
  <c r="W203" i="54"/>
  <c r="Q203" i="54"/>
  <c r="P203" i="54"/>
  <c r="O203" i="54"/>
  <c r="N203" i="54"/>
  <c r="M203" i="54"/>
  <c r="L203" i="54"/>
  <c r="E203" i="54"/>
  <c r="D203" i="54"/>
  <c r="B203" i="54"/>
  <c r="AF202" i="54"/>
  <c r="Q202" i="54"/>
  <c r="P202" i="54"/>
  <c r="O202" i="54"/>
  <c r="N202" i="54"/>
  <c r="M202" i="54"/>
  <c r="L202" i="54"/>
  <c r="E202" i="54"/>
  <c r="D202" i="54"/>
  <c r="B202" i="54"/>
  <c r="AD200" i="54"/>
  <c r="AA200" i="54"/>
  <c r="Z200" i="54"/>
  <c r="Y200" i="54"/>
  <c r="X200" i="54"/>
  <c r="W200" i="54"/>
  <c r="Q200" i="54"/>
  <c r="P200" i="54"/>
  <c r="O200" i="54"/>
  <c r="N200" i="54"/>
  <c r="M200" i="54"/>
  <c r="L200" i="54"/>
  <c r="E200" i="54"/>
  <c r="D200" i="54"/>
  <c r="B200" i="54"/>
  <c r="AD199" i="54"/>
  <c r="AA199" i="54"/>
  <c r="Z199" i="54"/>
  <c r="Y199" i="54"/>
  <c r="X199" i="54"/>
  <c r="W199" i="54"/>
  <c r="V199" i="54"/>
  <c r="U199" i="54"/>
  <c r="T199" i="54"/>
  <c r="S199" i="54"/>
  <c r="R199" i="54"/>
  <c r="Q199" i="54"/>
  <c r="P199" i="54"/>
  <c r="O199" i="54"/>
  <c r="N199" i="54"/>
  <c r="M199" i="54"/>
  <c r="L199" i="54"/>
  <c r="K199" i="54"/>
  <c r="J199" i="54"/>
  <c r="I199" i="54"/>
  <c r="H199" i="54"/>
  <c r="G199" i="54"/>
  <c r="F199" i="54"/>
  <c r="E199" i="54"/>
  <c r="D199" i="54"/>
  <c r="B199" i="54"/>
  <c r="AD198" i="54"/>
  <c r="AA198" i="54"/>
  <c r="Z198" i="54"/>
  <c r="Y198" i="54"/>
  <c r="X198" i="54"/>
  <c r="W198" i="54"/>
  <c r="V198" i="54"/>
  <c r="U198" i="54"/>
  <c r="T198" i="54"/>
  <c r="S198" i="54"/>
  <c r="R198" i="54"/>
  <c r="Q198" i="54"/>
  <c r="P198" i="54"/>
  <c r="O198" i="54"/>
  <c r="N198" i="54"/>
  <c r="M198" i="54"/>
  <c r="L198" i="54"/>
  <c r="K198" i="54"/>
  <c r="J198" i="54"/>
  <c r="I198" i="54"/>
  <c r="H198" i="54"/>
  <c r="G198" i="54"/>
  <c r="F198" i="54"/>
  <c r="E198" i="54"/>
  <c r="D198" i="54"/>
  <c r="B198" i="54"/>
  <c r="AD197" i="54"/>
  <c r="AA197" i="54"/>
  <c r="Z197" i="54"/>
  <c r="Y197" i="54"/>
  <c r="X197" i="54"/>
  <c r="W197" i="54"/>
  <c r="V197" i="54"/>
  <c r="U197" i="54"/>
  <c r="T197" i="54"/>
  <c r="S197" i="54"/>
  <c r="R197" i="54"/>
  <c r="Q197" i="54"/>
  <c r="P197" i="54"/>
  <c r="O197" i="54"/>
  <c r="N197" i="54"/>
  <c r="M197" i="54"/>
  <c r="L197" i="54"/>
  <c r="E197" i="54"/>
  <c r="D197" i="54"/>
  <c r="B197" i="54"/>
  <c r="AD196" i="54"/>
  <c r="AA196" i="54"/>
  <c r="Z196" i="54"/>
  <c r="Y196" i="54"/>
  <c r="X196" i="54"/>
  <c r="W196" i="54"/>
  <c r="V196" i="54"/>
  <c r="U196" i="54"/>
  <c r="T196" i="54"/>
  <c r="S196" i="54"/>
  <c r="R196" i="54"/>
  <c r="Q196" i="54"/>
  <c r="P196" i="54"/>
  <c r="O196" i="54"/>
  <c r="N196" i="54"/>
  <c r="M196" i="54"/>
  <c r="L196" i="54"/>
  <c r="E196" i="54"/>
  <c r="D196" i="54"/>
  <c r="B196" i="54"/>
  <c r="AD195" i="54"/>
  <c r="AA195" i="54"/>
  <c r="Z195" i="54"/>
  <c r="Y195" i="54"/>
  <c r="X195" i="54"/>
  <c r="W195" i="54"/>
  <c r="Q195" i="54"/>
  <c r="P195" i="54"/>
  <c r="O195" i="54"/>
  <c r="N195" i="54"/>
  <c r="M195" i="54"/>
  <c r="L195" i="54"/>
  <c r="E195" i="54"/>
  <c r="D195" i="54"/>
  <c r="B195" i="54"/>
  <c r="AD194" i="54"/>
  <c r="AA194" i="54"/>
  <c r="Z194" i="54"/>
  <c r="Y194" i="54"/>
  <c r="X194" i="54"/>
  <c r="W194" i="54"/>
  <c r="V194" i="54"/>
  <c r="U194" i="54"/>
  <c r="T194" i="54"/>
  <c r="S194" i="54"/>
  <c r="R194" i="54"/>
  <c r="E194" i="54"/>
  <c r="D194" i="54"/>
  <c r="B194" i="54"/>
  <c r="AF193" i="54"/>
  <c r="AE193" i="54"/>
  <c r="AD193" i="54"/>
  <c r="AC193" i="54"/>
  <c r="AB193" i="54"/>
  <c r="AA193" i="54"/>
  <c r="Z193" i="54"/>
  <c r="Y193" i="54"/>
  <c r="X193" i="54"/>
  <c r="W193" i="54"/>
  <c r="V193" i="54"/>
  <c r="U193" i="54"/>
  <c r="T193" i="54"/>
  <c r="S193" i="54"/>
  <c r="R193" i="54"/>
  <c r="Q193" i="54"/>
  <c r="P193" i="54"/>
  <c r="O193" i="54"/>
  <c r="N193" i="54"/>
  <c r="M193" i="54"/>
  <c r="L193" i="54"/>
  <c r="E193" i="54"/>
  <c r="D193" i="54"/>
  <c r="B193" i="54"/>
  <c r="AD192" i="54"/>
  <c r="AA192" i="54"/>
  <c r="Z192" i="54"/>
  <c r="Y192" i="54"/>
  <c r="X192" i="54"/>
  <c r="W192" i="54"/>
  <c r="Q192" i="54"/>
  <c r="P192" i="54"/>
  <c r="O192" i="54"/>
  <c r="N192" i="54"/>
  <c r="M192" i="54"/>
  <c r="L192" i="54"/>
  <c r="E192" i="54"/>
  <c r="D192" i="54"/>
  <c r="B192" i="54"/>
  <c r="AF191" i="54"/>
  <c r="AE191" i="54"/>
  <c r="AD191" i="54"/>
  <c r="AC191" i="54"/>
  <c r="AA191" i="54"/>
  <c r="Z191" i="54"/>
  <c r="Y191" i="54"/>
  <c r="X191" i="54"/>
  <c r="W191" i="54"/>
  <c r="Q191" i="54"/>
  <c r="P191" i="54"/>
  <c r="O191" i="54"/>
  <c r="N191" i="54"/>
  <c r="M191" i="54"/>
  <c r="L191" i="54"/>
  <c r="E191" i="54"/>
  <c r="D191" i="54"/>
  <c r="B191" i="54"/>
  <c r="AF190" i="54"/>
  <c r="AE190" i="54"/>
  <c r="AD190" i="54"/>
  <c r="AC190" i="54"/>
  <c r="AA190" i="54"/>
  <c r="Z190" i="54"/>
  <c r="Y190" i="54"/>
  <c r="X190" i="54"/>
  <c r="W190" i="54"/>
  <c r="Q190" i="54"/>
  <c r="P190" i="54"/>
  <c r="O190" i="54"/>
  <c r="N190" i="54"/>
  <c r="M190" i="54"/>
  <c r="L190" i="54"/>
  <c r="E190" i="54"/>
  <c r="D190" i="54"/>
  <c r="B190" i="54"/>
  <c r="G190" i="54" s="1"/>
  <c r="AF189" i="54"/>
  <c r="AD189" i="54"/>
  <c r="AA189" i="54"/>
  <c r="Z189" i="54"/>
  <c r="Y189" i="54"/>
  <c r="X189" i="54"/>
  <c r="W189" i="54"/>
  <c r="V189" i="54"/>
  <c r="U189" i="54"/>
  <c r="T189" i="54"/>
  <c r="S189" i="54"/>
  <c r="R189" i="54"/>
  <c r="Q189" i="54"/>
  <c r="P189" i="54"/>
  <c r="O189" i="54"/>
  <c r="N189" i="54"/>
  <c r="M189" i="54"/>
  <c r="L189" i="54"/>
  <c r="E189" i="54"/>
  <c r="D189" i="54"/>
  <c r="B189" i="54"/>
  <c r="AD188" i="54"/>
  <c r="AA188" i="54"/>
  <c r="Z188" i="54"/>
  <c r="Y188" i="54"/>
  <c r="X188" i="54"/>
  <c r="W188" i="54"/>
  <c r="V188" i="54"/>
  <c r="U188" i="54"/>
  <c r="T188" i="54"/>
  <c r="S188" i="54"/>
  <c r="R188" i="54"/>
  <c r="Q188" i="54"/>
  <c r="P188" i="54"/>
  <c r="O188" i="54"/>
  <c r="N188" i="54"/>
  <c r="M188" i="54"/>
  <c r="L188" i="54"/>
  <c r="E188" i="54"/>
  <c r="D188" i="54"/>
  <c r="B188" i="54"/>
  <c r="V187" i="54"/>
  <c r="U187" i="54"/>
  <c r="T187" i="54"/>
  <c r="S187" i="54"/>
  <c r="R187" i="54"/>
  <c r="Q187" i="54"/>
  <c r="P187" i="54"/>
  <c r="O187" i="54"/>
  <c r="N187" i="54"/>
  <c r="M187" i="54"/>
  <c r="L187" i="54"/>
  <c r="E187" i="54"/>
  <c r="D187" i="54"/>
  <c r="B187" i="54"/>
  <c r="AE186" i="54"/>
  <c r="V186" i="54"/>
  <c r="U186" i="54"/>
  <c r="T186" i="54"/>
  <c r="S186" i="54"/>
  <c r="R186" i="54"/>
  <c r="Q186" i="54"/>
  <c r="P186" i="54"/>
  <c r="O186" i="54"/>
  <c r="N186" i="54"/>
  <c r="M186" i="54"/>
  <c r="L186" i="54"/>
  <c r="E186" i="54"/>
  <c r="D186" i="54"/>
  <c r="B186" i="54"/>
  <c r="AD185" i="54"/>
  <c r="AA185" i="54"/>
  <c r="Z185" i="54"/>
  <c r="Y185" i="54"/>
  <c r="X185" i="54"/>
  <c r="W185" i="54"/>
  <c r="Q185" i="54"/>
  <c r="P185" i="54"/>
  <c r="O185" i="54"/>
  <c r="N185" i="54"/>
  <c r="M185" i="54"/>
  <c r="L185" i="54"/>
  <c r="E185" i="54"/>
  <c r="D185" i="54"/>
  <c r="B185" i="54"/>
  <c r="AD184" i="54"/>
  <c r="AA184" i="54"/>
  <c r="Z184" i="54"/>
  <c r="Y184" i="54"/>
  <c r="X184" i="54"/>
  <c r="W184" i="54"/>
  <c r="Q184" i="54"/>
  <c r="P184" i="54"/>
  <c r="O184" i="54"/>
  <c r="N184" i="54"/>
  <c r="M184" i="54"/>
  <c r="L184" i="54"/>
  <c r="E184" i="54"/>
  <c r="D184" i="54"/>
  <c r="B184" i="54"/>
  <c r="AD183" i="54"/>
  <c r="AB183" i="54"/>
  <c r="AA183" i="54"/>
  <c r="Z183" i="54"/>
  <c r="Y183" i="54"/>
  <c r="X183" i="54"/>
  <c r="W183" i="54"/>
  <c r="V183" i="54"/>
  <c r="U183" i="54"/>
  <c r="T183" i="54"/>
  <c r="S183" i="54"/>
  <c r="R183" i="54"/>
  <c r="Q183" i="54"/>
  <c r="P183" i="54"/>
  <c r="O183" i="54"/>
  <c r="N183" i="54"/>
  <c r="M183" i="54"/>
  <c r="L183" i="54"/>
  <c r="E183" i="54"/>
  <c r="D183" i="54"/>
  <c r="B183" i="54"/>
  <c r="V182" i="54"/>
  <c r="U182" i="54"/>
  <c r="T182" i="54"/>
  <c r="S182" i="54"/>
  <c r="R182" i="54"/>
  <c r="Q182" i="54"/>
  <c r="P182" i="54"/>
  <c r="O182" i="54"/>
  <c r="N182" i="54"/>
  <c r="M182" i="54"/>
  <c r="L182" i="54"/>
  <c r="E182" i="54"/>
  <c r="D182" i="54"/>
  <c r="B182" i="54"/>
  <c r="X182" i="54" s="1"/>
  <c r="AF181" i="54"/>
  <c r="V181" i="54"/>
  <c r="U181" i="54"/>
  <c r="T181" i="54"/>
  <c r="S181" i="54"/>
  <c r="R181" i="54"/>
  <c r="Q181" i="54"/>
  <c r="P181" i="54"/>
  <c r="O181" i="54"/>
  <c r="N181" i="54"/>
  <c r="M181" i="54"/>
  <c r="L181" i="54"/>
  <c r="E181" i="54"/>
  <c r="D181" i="54"/>
  <c r="B181" i="54"/>
  <c r="AF180" i="54"/>
  <c r="AE180" i="54"/>
  <c r="AD180" i="54"/>
  <c r="AA180" i="54"/>
  <c r="Z180" i="54"/>
  <c r="Y180" i="54"/>
  <c r="X180" i="54"/>
  <c r="W180" i="54"/>
  <c r="Q180" i="54"/>
  <c r="P180" i="54"/>
  <c r="O180" i="54"/>
  <c r="N180" i="54"/>
  <c r="M180" i="54"/>
  <c r="L180" i="54"/>
  <c r="E180" i="54"/>
  <c r="D180" i="54"/>
  <c r="B180" i="54"/>
  <c r="AF179" i="54"/>
  <c r="AE179" i="54"/>
  <c r="AD179" i="54"/>
  <c r="AC179" i="54"/>
  <c r="AA179" i="54"/>
  <c r="Z179" i="54"/>
  <c r="Y179" i="54"/>
  <c r="X179" i="54"/>
  <c r="W179" i="54"/>
  <c r="Q179" i="54"/>
  <c r="P179" i="54"/>
  <c r="O179" i="54"/>
  <c r="N179" i="54"/>
  <c r="M179" i="54"/>
  <c r="L179" i="54"/>
  <c r="E179" i="54"/>
  <c r="D179" i="54"/>
  <c r="B179" i="54"/>
  <c r="AF178" i="54"/>
  <c r="V178" i="54"/>
  <c r="U178" i="54"/>
  <c r="T178" i="54"/>
  <c r="S178" i="54"/>
  <c r="R178" i="54"/>
  <c r="Q178" i="54"/>
  <c r="P178" i="54"/>
  <c r="O178" i="54"/>
  <c r="N178" i="54"/>
  <c r="M178" i="54"/>
  <c r="L178" i="54"/>
  <c r="E178" i="54"/>
  <c r="D178" i="54"/>
  <c r="B178" i="54"/>
  <c r="AD176" i="54"/>
  <c r="AA176" i="54"/>
  <c r="Z176" i="54"/>
  <c r="Y176" i="54"/>
  <c r="X176" i="54"/>
  <c r="W176" i="54"/>
  <c r="V176" i="54"/>
  <c r="U176" i="54"/>
  <c r="T176" i="54"/>
  <c r="S176" i="54"/>
  <c r="R176" i="54"/>
  <c r="Q176" i="54"/>
  <c r="P176" i="54"/>
  <c r="O176" i="54"/>
  <c r="N176" i="54"/>
  <c r="M176" i="54"/>
  <c r="L176" i="54"/>
  <c r="K176" i="54"/>
  <c r="J176" i="54"/>
  <c r="I176" i="54"/>
  <c r="H176" i="54"/>
  <c r="G176" i="54"/>
  <c r="F176" i="54"/>
  <c r="E176" i="54"/>
  <c r="D176" i="54"/>
  <c r="B176" i="54"/>
  <c r="AD175" i="54"/>
  <c r="AA175" i="54"/>
  <c r="Z175" i="54"/>
  <c r="Y175" i="54"/>
  <c r="X175" i="54"/>
  <c r="W175" i="54"/>
  <c r="V175" i="54"/>
  <c r="U175" i="54"/>
  <c r="T175" i="54"/>
  <c r="S175" i="54"/>
  <c r="R175" i="54"/>
  <c r="Q175" i="54"/>
  <c r="P175" i="54"/>
  <c r="O175" i="54"/>
  <c r="N175" i="54"/>
  <c r="M175" i="54"/>
  <c r="L175" i="54"/>
  <c r="K175" i="54"/>
  <c r="J175" i="54"/>
  <c r="I175" i="54"/>
  <c r="H175" i="54"/>
  <c r="G175" i="54"/>
  <c r="F175" i="54"/>
  <c r="E175" i="54"/>
  <c r="D175" i="54"/>
  <c r="B175" i="54"/>
  <c r="AD174" i="54"/>
  <c r="AA174" i="54"/>
  <c r="Z174" i="54"/>
  <c r="Y174" i="54"/>
  <c r="X174" i="54"/>
  <c r="W174" i="54"/>
  <c r="V174" i="54"/>
  <c r="U174" i="54"/>
  <c r="T174" i="54"/>
  <c r="S174" i="54"/>
  <c r="R174" i="54"/>
  <c r="Q174" i="54"/>
  <c r="P174" i="54"/>
  <c r="O174" i="54"/>
  <c r="N174" i="54"/>
  <c r="M174" i="54"/>
  <c r="L174" i="54"/>
  <c r="E174" i="54"/>
  <c r="D174" i="54"/>
  <c r="B174" i="54"/>
  <c r="AD173" i="54"/>
  <c r="AA173" i="54"/>
  <c r="Z173" i="54"/>
  <c r="Y173" i="54"/>
  <c r="X173" i="54"/>
  <c r="W173" i="54"/>
  <c r="V173" i="54"/>
  <c r="U173" i="54"/>
  <c r="T173" i="54"/>
  <c r="S173" i="54"/>
  <c r="R173" i="54"/>
  <c r="Q173" i="54"/>
  <c r="P173" i="54"/>
  <c r="O173" i="54"/>
  <c r="N173" i="54"/>
  <c r="M173" i="54"/>
  <c r="L173" i="54"/>
  <c r="E173" i="54"/>
  <c r="D173" i="54"/>
  <c r="B173" i="54"/>
  <c r="AD172" i="54"/>
  <c r="AA172" i="54"/>
  <c r="Z172" i="54"/>
  <c r="Y172" i="54"/>
  <c r="X172" i="54"/>
  <c r="W172" i="54"/>
  <c r="Q172" i="54"/>
  <c r="P172" i="54"/>
  <c r="O172" i="54"/>
  <c r="N172" i="54"/>
  <c r="M172" i="54"/>
  <c r="L172" i="54"/>
  <c r="E172" i="54"/>
  <c r="D172" i="54"/>
  <c r="B172" i="54"/>
  <c r="AD171" i="54"/>
  <c r="AA171" i="54"/>
  <c r="Z171" i="54"/>
  <c r="Y171" i="54"/>
  <c r="X171" i="54"/>
  <c r="W171" i="54"/>
  <c r="V171" i="54"/>
  <c r="U171" i="54"/>
  <c r="T171" i="54"/>
  <c r="S171" i="54"/>
  <c r="R171" i="54"/>
  <c r="E171" i="54"/>
  <c r="D171" i="54"/>
  <c r="B171" i="54"/>
  <c r="AF170" i="54"/>
  <c r="AE170" i="54"/>
  <c r="AD170" i="54"/>
  <c r="AC170" i="54"/>
  <c r="AB170" i="54"/>
  <c r="AA170" i="54"/>
  <c r="Z170" i="54"/>
  <c r="Y170" i="54"/>
  <c r="X170" i="54"/>
  <c r="W170" i="54"/>
  <c r="V170" i="54"/>
  <c r="U170" i="54"/>
  <c r="T170" i="54"/>
  <c r="S170" i="54"/>
  <c r="R170" i="54"/>
  <c r="Q170" i="54"/>
  <c r="P170" i="54"/>
  <c r="O170" i="54"/>
  <c r="N170" i="54"/>
  <c r="M170" i="54"/>
  <c r="L170" i="54"/>
  <c r="E170" i="54"/>
  <c r="D170" i="54"/>
  <c r="B170" i="54"/>
  <c r="AD169" i="54"/>
  <c r="AA169" i="54"/>
  <c r="Z169" i="54"/>
  <c r="Y169" i="54"/>
  <c r="X169" i="54"/>
  <c r="W169" i="54"/>
  <c r="Q169" i="54"/>
  <c r="P169" i="54"/>
  <c r="O169" i="54"/>
  <c r="N169" i="54"/>
  <c r="M169" i="54"/>
  <c r="L169" i="54"/>
  <c r="E169" i="54"/>
  <c r="D169" i="54"/>
  <c r="B169" i="54"/>
  <c r="AF168" i="54"/>
  <c r="AE168" i="54"/>
  <c r="AD168" i="54"/>
  <c r="AC168" i="54"/>
  <c r="AA168" i="54"/>
  <c r="Z168" i="54"/>
  <c r="Y168" i="54"/>
  <c r="X168" i="54"/>
  <c r="W168" i="54"/>
  <c r="Q168" i="54"/>
  <c r="P168" i="54"/>
  <c r="O168" i="54"/>
  <c r="N168" i="54"/>
  <c r="M168" i="54"/>
  <c r="L168" i="54"/>
  <c r="E168" i="54"/>
  <c r="D168" i="54"/>
  <c r="B168" i="54"/>
  <c r="AF167" i="54"/>
  <c r="AE167" i="54"/>
  <c r="AD167" i="54"/>
  <c r="AC167" i="54"/>
  <c r="AA167" i="54"/>
  <c r="Z167" i="54"/>
  <c r="Y167" i="54"/>
  <c r="X167" i="54"/>
  <c r="W167" i="54"/>
  <c r="Q167" i="54"/>
  <c r="P167" i="54"/>
  <c r="O167" i="54"/>
  <c r="N167" i="54"/>
  <c r="M167" i="54"/>
  <c r="L167" i="54"/>
  <c r="E167" i="54"/>
  <c r="D167" i="54"/>
  <c r="B167" i="54"/>
  <c r="AF166" i="54"/>
  <c r="AD166" i="54"/>
  <c r="AA166" i="54"/>
  <c r="Z166" i="54"/>
  <c r="Y166" i="54"/>
  <c r="X166" i="54"/>
  <c r="W166" i="54"/>
  <c r="V166" i="54"/>
  <c r="U166" i="54"/>
  <c r="T166" i="54"/>
  <c r="S166" i="54"/>
  <c r="R166" i="54"/>
  <c r="Q166" i="54"/>
  <c r="P166" i="54"/>
  <c r="O166" i="54"/>
  <c r="N166" i="54"/>
  <c r="M166" i="54"/>
  <c r="L166" i="54"/>
  <c r="E166" i="54"/>
  <c r="D166" i="54"/>
  <c r="B166" i="54"/>
  <c r="AD165" i="54"/>
  <c r="AA165" i="54"/>
  <c r="Z165" i="54"/>
  <c r="Y165" i="54"/>
  <c r="X165" i="54"/>
  <c r="W165" i="54"/>
  <c r="V165" i="54"/>
  <c r="U165" i="54"/>
  <c r="T165" i="54"/>
  <c r="S165" i="54"/>
  <c r="R165" i="54"/>
  <c r="Q165" i="54"/>
  <c r="P165" i="54"/>
  <c r="O165" i="54"/>
  <c r="N165" i="54"/>
  <c r="M165" i="54"/>
  <c r="L165" i="54"/>
  <c r="E165" i="54"/>
  <c r="D165" i="54"/>
  <c r="B165" i="54"/>
  <c r="V164" i="54"/>
  <c r="U164" i="54"/>
  <c r="T164" i="54"/>
  <c r="S164" i="54"/>
  <c r="R164" i="54"/>
  <c r="Q164" i="54"/>
  <c r="P164" i="54"/>
  <c r="O164" i="54"/>
  <c r="N164" i="54"/>
  <c r="M164" i="54"/>
  <c r="L164" i="54"/>
  <c r="E164" i="54"/>
  <c r="D164" i="54"/>
  <c r="B164" i="54"/>
  <c r="AE163" i="54"/>
  <c r="V163" i="54"/>
  <c r="U163" i="54"/>
  <c r="T163" i="54"/>
  <c r="S163" i="54"/>
  <c r="R163" i="54"/>
  <c r="Q163" i="54"/>
  <c r="P163" i="54"/>
  <c r="O163" i="54"/>
  <c r="N163" i="54"/>
  <c r="M163" i="54"/>
  <c r="L163" i="54"/>
  <c r="E163" i="54"/>
  <c r="D163" i="54"/>
  <c r="B163" i="54"/>
  <c r="AD162" i="54"/>
  <c r="AA162" i="54"/>
  <c r="Z162" i="54"/>
  <c r="Y162" i="54"/>
  <c r="X162" i="54"/>
  <c r="W162" i="54"/>
  <c r="Q162" i="54"/>
  <c r="P162" i="54"/>
  <c r="O162" i="54"/>
  <c r="N162" i="54"/>
  <c r="M162" i="54"/>
  <c r="L162" i="54"/>
  <c r="E162" i="54"/>
  <c r="D162" i="54"/>
  <c r="B162" i="54"/>
  <c r="AD161" i="54"/>
  <c r="AA161" i="54"/>
  <c r="Z161" i="54"/>
  <c r="Y161" i="54"/>
  <c r="X161" i="54"/>
  <c r="W161" i="54"/>
  <c r="Q161" i="54"/>
  <c r="P161" i="54"/>
  <c r="O161" i="54"/>
  <c r="N161" i="54"/>
  <c r="M161" i="54"/>
  <c r="L161" i="54"/>
  <c r="E161" i="54"/>
  <c r="D161" i="54"/>
  <c r="B161" i="54"/>
  <c r="T161" i="54" s="1"/>
  <c r="AD160" i="54"/>
  <c r="AA160" i="54"/>
  <c r="Z160" i="54"/>
  <c r="Y160" i="54"/>
  <c r="X160" i="54"/>
  <c r="W160" i="54"/>
  <c r="V160" i="54"/>
  <c r="U160" i="54"/>
  <c r="T160" i="54"/>
  <c r="S160" i="54"/>
  <c r="R160" i="54"/>
  <c r="Q160" i="54"/>
  <c r="P160" i="54"/>
  <c r="O160" i="54"/>
  <c r="N160" i="54"/>
  <c r="M160" i="54"/>
  <c r="L160" i="54"/>
  <c r="E160" i="54"/>
  <c r="D160" i="54"/>
  <c r="B160" i="54"/>
  <c r="V159" i="54"/>
  <c r="U159" i="54"/>
  <c r="T159" i="54"/>
  <c r="S159" i="54"/>
  <c r="R159" i="54"/>
  <c r="Q159" i="54"/>
  <c r="P159" i="54"/>
  <c r="O159" i="54"/>
  <c r="N159" i="54"/>
  <c r="M159" i="54"/>
  <c r="L159" i="54"/>
  <c r="E159" i="54"/>
  <c r="D159" i="54"/>
  <c r="B159" i="54"/>
  <c r="AF158" i="54"/>
  <c r="V158" i="54"/>
  <c r="U158" i="54"/>
  <c r="T158" i="54"/>
  <c r="S158" i="54"/>
  <c r="R158" i="54"/>
  <c r="Q158" i="54"/>
  <c r="P158" i="54"/>
  <c r="O158" i="54"/>
  <c r="N158" i="54"/>
  <c r="M158" i="54"/>
  <c r="L158" i="54"/>
  <c r="E158" i="54"/>
  <c r="D158" i="54"/>
  <c r="B158" i="54"/>
  <c r="AF157" i="54"/>
  <c r="AE157" i="54"/>
  <c r="AD157" i="54"/>
  <c r="AA157" i="54"/>
  <c r="Z157" i="54"/>
  <c r="Y157" i="54"/>
  <c r="X157" i="54"/>
  <c r="W157" i="54"/>
  <c r="Q157" i="54"/>
  <c r="P157" i="54"/>
  <c r="O157" i="54"/>
  <c r="N157" i="54"/>
  <c r="M157" i="54"/>
  <c r="L157" i="54"/>
  <c r="E157" i="54"/>
  <c r="D157" i="54"/>
  <c r="B157" i="54"/>
  <c r="AF156" i="54"/>
  <c r="AE156" i="54"/>
  <c r="AD156" i="54"/>
  <c r="AC156" i="54"/>
  <c r="AA156" i="54"/>
  <c r="Z156" i="54"/>
  <c r="Y156" i="54"/>
  <c r="X156" i="54"/>
  <c r="W156" i="54"/>
  <c r="Q156" i="54"/>
  <c r="P156" i="54"/>
  <c r="O156" i="54"/>
  <c r="N156" i="54"/>
  <c r="M156" i="54"/>
  <c r="L156" i="54"/>
  <c r="E156" i="54"/>
  <c r="D156" i="54"/>
  <c r="B156" i="54"/>
  <c r="AF155" i="54"/>
  <c r="V155" i="54"/>
  <c r="U155" i="54"/>
  <c r="T155" i="54"/>
  <c r="S155" i="54"/>
  <c r="R155" i="54"/>
  <c r="Q155" i="54"/>
  <c r="P155" i="54"/>
  <c r="O155" i="54"/>
  <c r="N155" i="54"/>
  <c r="M155" i="54"/>
  <c r="L155" i="54"/>
  <c r="E155" i="54"/>
  <c r="D155" i="54"/>
  <c r="B155" i="54"/>
  <c r="AD153" i="54"/>
  <c r="AA153" i="54"/>
  <c r="Z153" i="54"/>
  <c r="Y153" i="54"/>
  <c r="X153" i="54"/>
  <c r="W153" i="54"/>
  <c r="V153" i="54"/>
  <c r="U153" i="54"/>
  <c r="T153" i="54"/>
  <c r="S153" i="54"/>
  <c r="R153" i="54"/>
  <c r="Q153" i="54"/>
  <c r="P153" i="54"/>
  <c r="O153" i="54"/>
  <c r="N153" i="54"/>
  <c r="M153" i="54"/>
  <c r="L153" i="54"/>
  <c r="K153" i="54"/>
  <c r="J153" i="54"/>
  <c r="I153" i="54"/>
  <c r="H153" i="54"/>
  <c r="G153" i="54"/>
  <c r="F153" i="54"/>
  <c r="E153" i="54"/>
  <c r="D153" i="54"/>
  <c r="B153" i="54"/>
  <c r="AD152" i="54"/>
  <c r="AA152" i="54"/>
  <c r="Z152" i="54"/>
  <c r="Y152" i="54"/>
  <c r="X152" i="54"/>
  <c r="W152" i="54"/>
  <c r="V152" i="54"/>
  <c r="U152" i="54"/>
  <c r="T152" i="54"/>
  <c r="S152" i="54"/>
  <c r="R152" i="54"/>
  <c r="Q152" i="54"/>
  <c r="P152" i="54"/>
  <c r="O152" i="54"/>
  <c r="N152" i="54"/>
  <c r="M152" i="54"/>
  <c r="L152" i="54"/>
  <c r="K152" i="54"/>
  <c r="J152" i="54"/>
  <c r="I152" i="54"/>
  <c r="H152" i="54"/>
  <c r="G152" i="54"/>
  <c r="F152" i="54"/>
  <c r="E152" i="54"/>
  <c r="D152" i="54"/>
  <c r="B152" i="54"/>
  <c r="AD151" i="54"/>
  <c r="AA151" i="54"/>
  <c r="Z151" i="54"/>
  <c r="Y151" i="54"/>
  <c r="X151" i="54"/>
  <c r="W151" i="54"/>
  <c r="V151" i="54"/>
  <c r="U151" i="54"/>
  <c r="T151" i="54"/>
  <c r="S151" i="54"/>
  <c r="R151" i="54"/>
  <c r="Q151" i="54"/>
  <c r="P151" i="54"/>
  <c r="O151" i="54"/>
  <c r="N151" i="54"/>
  <c r="M151" i="54"/>
  <c r="L151" i="54"/>
  <c r="E151" i="54"/>
  <c r="D151" i="54"/>
  <c r="B151" i="54"/>
  <c r="AD150" i="54"/>
  <c r="AA150" i="54"/>
  <c r="Z150" i="54"/>
  <c r="Y150" i="54"/>
  <c r="X150" i="54"/>
  <c r="W150" i="54"/>
  <c r="V150" i="54"/>
  <c r="U150" i="54"/>
  <c r="T150" i="54"/>
  <c r="S150" i="54"/>
  <c r="R150" i="54"/>
  <c r="Q150" i="54"/>
  <c r="P150" i="54"/>
  <c r="O150" i="54"/>
  <c r="N150" i="54"/>
  <c r="M150" i="54"/>
  <c r="L150" i="54"/>
  <c r="E150" i="54"/>
  <c r="D150" i="54"/>
  <c r="B150" i="54"/>
  <c r="AD149" i="54"/>
  <c r="AA149" i="54"/>
  <c r="Z149" i="54"/>
  <c r="Y149" i="54"/>
  <c r="X149" i="54"/>
  <c r="W149" i="54"/>
  <c r="Q149" i="54"/>
  <c r="P149" i="54"/>
  <c r="O149" i="54"/>
  <c r="N149" i="54"/>
  <c r="M149" i="54"/>
  <c r="L149" i="54"/>
  <c r="E149" i="54"/>
  <c r="D149" i="54"/>
  <c r="B149" i="54"/>
  <c r="AD148" i="54"/>
  <c r="AA148" i="54"/>
  <c r="Z148" i="54"/>
  <c r="Y148" i="54"/>
  <c r="X148" i="54"/>
  <c r="W148" i="54"/>
  <c r="V148" i="54"/>
  <c r="U148" i="54"/>
  <c r="T148" i="54"/>
  <c r="S148" i="54"/>
  <c r="R148" i="54"/>
  <c r="E148" i="54"/>
  <c r="D148" i="54"/>
  <c r="B148" i="54"/>
  <c r="AF147" i="54"/>
  <c r="AE147" i="54"/>
  <c r="AD147" i="54"/>
  <c r="AC147" i="54"/>
  <c r="AB147" i="54"/>
  <c r="AA147" i="54"/>
  <c r="Z147" i="54"/>
  <c r="Y147" i="54"/>
  <c r="X147" i="54"/>
  <c r="W147" i="54"/>
  <c r="V147" i="54"/>
  <c r="U147" i="54"/>
  <c r="T147" i="54"/>
  <c r="S147" i="54"/>
  <c r="R147" i="54"/>
  <c r="Q147" i="54"/>
  <c r="P147" i="54"/>
  <c r="O147" i="54"/>
  <c r="N147" i="54"/>
  <c r="M147" i="54"/>
  <c r="L147" i="54"/>
  <c r="E147" i="54"/>
  <c r="D147" i="54"/>
  <c r="B147" i="54"/>
  <c r="AD146" i="54"/>
  <c r="AA146" i="54"/>
  <c r="Z146" i="54"/>
  <c r="Y146" i="54"/>
  <c r="X146" i="54"/>
  <c r="W146" i="54"/>
  <c r="Q146" i="54"/>
  <c r="P146" i="54"/>
  <c r="O146" i="54"/>
  <c r="N146" i="54"/>
  <c r="M146" i="54"/>
  <c r="L146" i="54"/>
  <c r="E146" i="54"/>
  <c r="D146" i="54"/>
  <c r="B146" i="54"/>
  <c r="H146" i="54" s="1"/>
  <c r="AF145" i="54"/>
  <c r="AE145" i="54"/>
  <c r="AD145" i="54"/>
  <c r="AC145" i="54"/>
  <c r="AA145" i="54"/>
  <c r="Z145" i="54"/>
  <c r="Y145" i="54"/>
  <c r="X145" i="54"/>
  <c r="W145" i="54"/>
  <c r="Q145" i="54"/>
  <c r="P145" i="54"/>
  <c r="O145" i="54"/>
  <c r="N145" i="54"/>
  <c r="M145" i="54"/>
  <c r="L145" i="54"/>
  <c r="E145" i="54"/>
  <c r="D145" i="54"/>
  <c r="B145" i="54"/>
  <c r="AF144" i="54"/>
  <c r="AE144" i="54"/>
  <c r="AD144" i="54"/>
  <c r="AC144" i="54"/>
  <c r="AA144" i="54"/>
  <c r="Z144" i="54"/>
  <c r="Y144" i="54"/>
  <c r="X144" i="54"/>
  <c r="W144" i="54"/>
  <c r="Q144" i="54"/>
  <c r="P144" i="54"/>
  <c r="O144" i="54"/>
  <c r="N144" i="54"/>
  <c r="M144" i="54"/>
  <c r="L144" i="54"/>
  <c r="E144" i="54"/>
  <c r="D144" i="54"/>
  <c r="B144" i="54"/>
  <c r="AF143" i="54"/>
  <c r="AD143" i="54"/>
  <c r="AA143" i="54"/>
  <c r="Z143" i="54"/>
  <c r="Y143" i="54"/>
  <c r="X143" i="54"/>
  <c r="W143" i="54"/>
  <c r="V143" i="54"/>
  <c r="U143" i="54"/>
  <c r="T143" i="54"/>
  <c r="S143" i="54"/>
  <c r="R143" i="54"/>
  <c r="Q143" i="54"/>
  <c r="P143" i="54"/>
  <c r="O143" i="54"/>
  <c r="N143" i="54"/>
  <c r="M143" i="54"/>
  <c r="L143" i="54"/>
  <c r="E143" i="54"/>
  <c r="D143" i="54"/>
  <c r="B143" i="54"/>
  <c r="AD142" i="54"/>
  <c r="AA142" i="54"/>
  <c r="Z142" i="54"/>
  <c r="Y142" i="54"/>
  <c r="X142" i="54"/>
  <c r="W142" i="54"/>
  <c r="V142" i="54"/>
  <c r="U142" i="54"/>
  <c r="T142" i="54"/>
  <c r="S142" i="54"/>
  <c r="R142" i="54"/>
  <c r="Q142" i="54"/>
  <c r="P142" i="54"/>
  <c r="O142" i="54"/>
  <c r="N142" i="54"/>
  <c r="M142" i="54"/>
  <c r="L142" i="54"/>
  <c r="E142" i="54"/>
  <c r="D142" i="54"/>
  <c r="B142" i="54"/>
  <c r="AD141" i="54"/>
  <c r="AA141" i="54"/>
  <c r="Z141" i="54"/>
  <c r="Y141" i="54"/>
  <c r="X141" i="54"/>
  <c r="W141" i="54"/>
  <c r="V141" i="54"/>
  <c r="U141" i="54"/>
  <c r="T141" i="54"/>
  <c r="S141" i="54"/>
  <c r="R141" i="54"/>
  <c r="Q141" i="54"/>
  <c r="P141" i="54"/>
  <c r="O141" i="54"/>
  <c r="N141" i="54"/>
  <c r="M141" i="54"/>
  <c r="L141" i="54"/>
  <c r="E141" i="54"/>
  <c r="D141" i="54"/>
  <c r="B141" i="54"/>
  <c r="AF140" i="54"/>
  <c r="AE140" i="54"/>
  <c r="S140" i="54"/>
  <c r="Q140" i="54"/>
  <c r="N140" i="54"/>
  <c r="M140" i="54"/>
  <c r="K140" i="54"/>
  <c r="J140" i="54"/>
  <c r="I140" i="54"/>
  <c r="H140" i="54"/>
  <c r="E140" i="54"/>
  <c r="D140" i="54"/>
  <c r="B140" i="54"/>
  <c r="V139" i="54"/>
  <c r="U139" i="54"/>
  <c r="T139" i="54"/>
  <c r="S139" i="54"/>
  <c r="R139" i="54"/>
  <c r="Q139" i="54"/>
  <c r="P139" i="54"/>
  <c r="O139" i="54"/>
  <c r="N139" i="54"/>
  <c r="M139" i="54"/>
  <c r="L139" i="54"/>
  <c r="E139" i="54"/>
  <c r="D139" i="54"/>
  <c r="B139" i="54"/>
  <c r="V138" i="54"/>
  <c r="U138" i="54"/>
  <c r="T138" i="54"/>
  <c r="S138" i="54"/>
  <c r="R138" i="54"/>
  <c r="Q138" i="54"/>
  <c r="P138" i="54"/>
  <c r="O138" i="54"/>
  <c r="N138" i="54"/>
  <c r="M138" i="54"/>
  <c r="L138" i="54"/>
  <c r="E138" i="54"/>
  <c r="D138" i="54"/>
  <c r="B138" i="54"/>
  <c r="AE137" i="54"/>
  <c r="AB137" i="54"/>
  <c r="Y137" i="54"/>
  <c r="X137" i="54"/>
  <c r="V137" i="54"/>
  <c r="U137" i="54"/>
  <c r="J137" i="54"/>
  <c r="I137" i="54"/>
  <c r="F137" i="54"/>
  <c r="E137" i="54"/>
  <c r="D137" i="54"/>
  <c r="B137" i="54"/>
  <c r="AE136" i="54"/>
  <c r="V136" i="54"/>
  <c r="U136" i="54"/>
  <c r="T136" i="54"/>
  <c r="S136" i="54"/>
  <c r="R136" i="54"/>
  <c r="Q136" i="54"/>
  <c r="P136" i="54"/>
  <c r="O136" i="54"/>
  <c r="N136" i="54"/>
  <c r="M136" i="54"/>
  <c r="E136" i="54"/>
  <c r="D136" i="54"/>
  <c r="B136" i="54"/>
  <c r="AE135" i="54"/>
  <c r="V135" i="54"/>
  <c r="U135" i="54"/>
  <c r="T135" i="54"/>
  <c r="S135" i="54"/>
  <c r="R135" i="54"/>
  <c r="Q135" i="54"/>
  <c r="P135" i="54"/>
  <c r="O135" i="54"/>
  <c r="N135" i="54"/>
  <c r="M135" i="54"/>
  <c r="E135" i="54"/>
  <c r="D135" i="54"/>
  <c r="B135" i="54"/>
  <c r="X134" i="54"/>
  <c r="U134" i="54"/>
  <c r="T134" i="54"/>
  <c r="R134" i="54"/>
  <c r="Q134" i="54"/>
  <c r="P134" i="54"/>
  <c r="O134" i="54"/>
  <c r="E134" i="54"/>
  <c r="D134" i="54"/>
  <c r="B134" i="54"/>
  <c r="T239" i="54" s="1"/>
  <c r="AD133" i="54"/>
  <c r="AA133" i="54"/>
  <c r="Z133" i="54"/>
  <c r="Y133" i="54"/>
  <c r="X133" i="54"/>
  <c r="W133" i="54"/>
  <c r="Q133" i="54"/>
  <c r="P133" i="54"/>
  <c r="O133" i="54"/>
  <c r="N133" i="54"/>
  <c r="M133" i="54"/>
  <c r="L133" i="54"/>
  <c r="E133" i="54"/>
  <c r="D133" i="54"/>
  <c r="B133" i="54"/>
  <c r="AD132" i="54"/>
  <c r="AA132" i="54"/>
  <c r="Z132" i="54"/>
  <c r="Y132" i="54"/>
  <c r="X132" i="54"/>
  <c r="W132" i="54"/>
  <c r="Q132" i="54"/>
  <c r="P132" i="54"/>
  <c r="O132" i="54"/>
  <c r="N132" i="54"/>
  <c r="M132" i="54"/>
  <c r="L132" i="54"/>
  <c r="E132" i="54"/>
  <c r="D132" i="54"/>
  <c r="B132" i="54"/>
  <c r="AD131" i="54"/>
  <c r="AA131" i="54"/>
  <c r="Z131" i="54"/>
  <c r="Y131" i="54"/>
  <c r="X131" i="54"/>
  <c r="W131" i="54"/>
  <c r="V131" i="54"/>
  <c r="U131" i="54"/>
  <c r="T131" i="54"/>
  <c r="S131" i="54"/>
  <c r="R131" i="54"/>
  <c r="Q131" i="54"/>
  <c r="P131" i="54"/>
  <c r="O131" i="54"/>
  <c r="N131" i="54"/>
  <c r="M131" i="54"/>
  <c r="L131" i="54"/>
  <c r="E131" i="54"/>
  <c r="D131" i="54"/>
  <c r="B131" i="54"/>
  <c r="V130" i="54"/>
  <c r="U130" i="54"/>
  <c r="T130" i="54"/>
  <c r="S130" i="54"/>
  <c r="R130" i="54"/>
  <c r="Q130" i="54"/>
  <c r="P130" i="54"/>
  <c r="O130" i="54"/>
  <c r="N130" i="54"/>
  <c r="M130" i="54"/>
  <c r="L130" i="54"/>
  <c r="E130" i="54"/>
  <c r="D130" i="54"/>
  <c r="B130" i="54"/>
  <c r="AF129" i="54"/>
  <c r="V129" i="54"/>
  <c r="U129" i="54"/>
  <c r="T129" i="54"/>
  <c r="S129" i="54"/>
  <c r="R129" i="54"/>
  <c r="Q129" i="54"/>
  <c r="P129" i="54"/>
  <c r="O129" i="54"/>
  <c r="N129" i="54"/>
  <c r="M129" i="54"/>
  <c r="L129" i="54"/>
  <c r="E129" i="54"/>
  <c r="D129" i="54"/>
  <c r="B129" i="54"/>
  <c r="AF128" i="54"/>
  <c r="AE128" i="54"/>
  <c r="AD128" i="54"/>
  <c r="AA128" i="54"/>
  <c r="Z128" i="54"/>
  <c r="Y128" i="54"/>
  <c r="X128" i="54"/>
  <c r="W128" i="54"/>
  <c r="Q128" i="54"/>
  <c r="P128" i="54"/>
  <c r="O128" i="54"/>
  <c r="N128" i="54"/>
  <c r="M128" i="54"/>
  <c r="L128" i="54"/>
  <c r="E128" i="54"/>
  <c r="D128" i="54"/>
  <c r="B128" i="54"/>
  <c r="AF127" i="54"/>
  <c r="AE127" i="54"/>
  <c r="AD127" i="54"/>
  <c r="AC127" i="54"/>
  <c r="AA127" i="54"/>
  <c r="Z127" i="54"/>
  <c r="Y127" i="54"/>
  <c r="X127" i="54"/>
  <c r="W127" i="54"/>
  <c r="Q127" i="54"/>
  <c r="P127" i="54"/>
  <c r="O127" i="54"/>
  <c r="N127" i="54"/>
  <c r="M127" i="54"/>
  <c r="L127" i="54"/>
  <c r="E127" i="54"/>
  <c r="D127" i="54"/>
  <c r="B127" i="54"/>
  <c r="AF126" i="54"/>
  <c r="V126" i="54"/>
  <c r="U126" i="54"/>
  <c r="T126" i="54"/>
  <c r="S126" i="54"/>
  <c r="R126" i="54"/>
  <c r="Q126" i="54"/>
  <c r="P126" i="54"/>
  <c r="O126" i="54"/>
  <c r="N126" i="54"/>
  <c r="M126" i="54"/>
  <c r="E126" i="54"/>
  <c r="D126" i="54"/>
  <c r="B126" i="54"/>
  <c r="AD124" i="54"/>
  <c r="AA124" i="54"/>
  <c r="Z124" i="54"/>
  <c r="Y124" i="54"/>
  <c r="X124" i="54"/>
  <c r="W124" i="54"/>
  <c r="V124" i="54"/>
  <c r="U124" i="54"/>
  <c r="T124" i="54"/>
  <c r="S124" i="54"/>
  <c r="R124" i="54"/>
  <c r="Q124" i="54"/>
  <c r="P124" i="54"/>
  <c r="O124" i="54"/>
  <c r="N124" i="54"/>
  <c r="M124" i="54"/>
  <c r="L124" i="54"/>
  <c r="K124" i="54"/>
  <c r="J124" i="54"/>
  <c r="I124" i="54"/>
  <c r="H124" i="54"/>
  <c r="G124" i="54"/>
  <c r="F124" i="54"/>
  <c r="E124" i="54"/>
  <c r="D124" i="54"/>
  <c r="B124" i="54"/>
  <c r="AD123" i="54"/>
  <c r="AA123" i="54"/>
  <c r="Z123" i="54"/>
  <c r="Y123" i="54"/>
  <c r="X123" i="54"/>
  <c r="W123" i="54"/>
  <c r="V123" i="54"/>
  <c r="U123" i="54"/>
  <c r="T123" i="54"/>
  <c r="S123" i="54"/>
  <c r="R123" i="54"/>
  <c r="Q123" i="54"/>
  <c r="P123" i="54"/>
  <c r="O123" i="54"/>
  <c r="N123" i="54"/>
  <c r="M123" i="54"/>
  <c r="L123" i="54"/>
  <c r="K123" i="54"/>
  <c r="J123" i="54"/>
  <c r="I123" i="54"/>
  <c r="H123" i="54"/>
  <c r="G123" i="54"/>
  <c r="F123" i="54"/>
  <c r="E123" i="54"/>
  <c r="D123" i="54"/>
  <c r="B123" i="54"/>
  <c r="AD122" i="54"/>
  <c r="AA122" i="54"/>
  <c r="Z122" i="54"/>
  <c r="Y122" i="54"/>
  <c r="X122" i="54"/>
  <c r="W122" i="54"/>
  <c r="V122" i="54"/>
  <c r="U122" i="54"/>
  <c r="T122" i="54"/>
  <c r="S122" i="54"/>
  <c r="R122" i="54"/>
  <c r="Q122" i="54"/>
  <c r="P122" i="54"/>
  <c r="O122" i="54"/>
  <c r="N122" i="54"/>
  <c r="M122" i="54"/>
  <c r="L122" i="54"/>
  <c r="E122" i="54"/>
  <c r="D122" i="54"/>
  <c r="B122" i="54"/>
  <c r="AD121" i="54"/>
  <c r="AA121" i="54"/>
  <c r="Z121" i="54"/>
  <c r="Y121" i="54"/>
  <c r="X121" i="54"/>
  <c r="W121" i="54"/>
  <c r="V121" i="54"/>
  <c r="U121" i="54"/>
  <c r="T121" i="54"/>
  <c r="S121" i="54"/>
  <c r="R121" i="54"/>
  <c r="Q121" i="54"/>
  <c r="P121" i="54"/>
  <c r="O121" i="54"/>
  <c r="N121" i="54"/>
  <c r="M121" i="54"/>
  <c r="L121" i="54"/>
  <c r="E121" i="54"/>
  <c r="D121" i="54"/>
  <c r="B121" i="54"/>
  <c r="AD120" i="54"/>
  <c r="AA120" i="54"/>
  <c r="Z120" i="54"/>
  <c r="Y120" i="54"/>
  <c r="X120" i="54"/>
  <c r="W120" i="54"/>
  <c r="V120" i="54"/>
  <c r="U120" i="54"/>
  <c r="T120" i="54"/>
  <c r="S120" i="54"/>
  <c r="R120" i="54"/>
  <c r="Q120" i="54"/>
  <c r="P120" i="54"/>
  <c r="O120" i="54"/>
  <c r="N120" i="54"/>
  <c r="M120" i="54"/>
  <c r="L120" i="54"/>
  <c r="E120" i="54"/>
  <c r="D120" i="54"/>
  <c r="B120" i="54"/>
  <c r="AD119" i="54"/>
  <c r="AA119" i="54"/>
  <c r="Z119" i="54"/>
  <c r="Y119" i="54"/>
  <c r="X119" i="54"/>
  <c r="W119" i="54"/>
  <c r="Q119" i="54"/>
  <c r="P119" i="54"/>
  <c r="O119" i="54"/>
  <c r="N119" i="54"/>
  <c r="M119" i="54"/>
  <c r="L119" i="54"/>
  <c r="E119" i="54"/>
  <c r="D119" i="54"/>
  <c r="B119" i="54"/>
  <c r="AD118" i="54"/>
  <c r="AA118" i="54"/>
  <c r="Z118" i="54"/>
  <c r="Y118" i="54"/>
  <c r="X118" i="54"/>
  <c r="W118" i="54"/>
  <c r="V118" i="54"/>
  <c r="U118" i="54"/>
  <c r="T118" i="54"/>
  <c r="S118" i="54"/>
  <c r="R118" i="54"/>
  <c r="E118" i="54"/>
  <c r="D118" i="54"/>
  <c r="B118" i="54"/>
  <c r="AF117" i="54"/>
  <c r="AE117" i="54"/>
  <c r="AD117" i="54"/>
  <c r="AC117" i="54"/>
  <c r="AB117" i="54"/>
  <c r="AA117" i="54"/>
  <c r="Z117" i="54"/>
  <c r="Y117" i="54"/>
  <c r="X117" i="54"/>
  <c r="W117" i="54"/>
  <c r="V117" i="54"/>
  <c r="U117" i="54"/>
  <c r="T117" i="54"/>
  <c r="S117" i="54"/>
  <c r="R117" i="54"/>
  <c r="Q117" i="54"/>
  <c r="P117" i="54"/>
  <c r="O117" i="54"/>
  <c r="N117" i="54"/>
  <c r="M117" i="54"/>
  <c r="L117" i="54"/>
  <c r="E117" i="54"/>
  <c r="D117" i="54"/>
  <c r="B117" i="54"/>
  <c r="AD116" i="54"/>
  <c r="AA116" i="54"/>
  <c r="Z116" i="54"/>
  <c r="Y116" i="54"/>
  <c r="X116" i="54"/>
  <c r="W116" i="54"/>
  <c r="Q116" i="54"/>
  <c r="P116" i="54"/>
  <c r="O116" i="54"/>
  <c r="N116" i="54"/>
  <c r="M116" i="54"/>
  <c r="L116" i="54"/>
  <c r="E116" i="54"/>
  <c r="D116" i="54"/>
  <c r="B116" i="54"/>
  <c r="AF115" i="54"/>
  <c r="AE115" i="54"/>
  <c r="AD115" i="54"/>
  <c r="AC115" i="54"/>
  <c r="AA115" i="54"/>
  <c r="Z115" i="54"/>
  <c r="Y115" i="54"/>
  <c r="X115" i="54"/>
  <c r="W115" i="54"/>
  <c r="Q115" i="54"/>
  <c r="P115" i="54"/>
  <c r="O115" i="54"/>
  <c r="N115" i="54"/>
  <c r="M115" i="54"/>
  <c r="L115" i="54"/>
  <c r="E115" i="54"/>
  <c r="D115" i="54"/>
  <c r="B115" i="54"/>
  <c r="AF114" i="54"/>
  <c r="AE114" i="54"/>
  <c r="AD114" i="54"/>
  <c r="AC114" i="54"/>
  <c r="AA114" i="54"/>
  <c r="Z114" i="54"/>
  <c r="Y114" i="54"/>
  <c r="X114" i="54"/>
  <c r="W114" i="54"/>
  <c r="Q114" i="54"/>
  <c r="P114" i="54"/>
  <c r="O114" i="54"/>
  <c r="N114" i="54"/>
  <c r="M114" i="54"/>
  <c r="L114" i="54"/>
  <c r="E114" i="54"/>
  <c r="D114" i="54"/>
  <c r="B114" i="54"/>
  <c r="AF113" i="54"/>
  <c r="AD113" i="54"/>
  <c r="AA113" i="54"/>
  <c r="Z113" i="54"/>
  <c r="Y113" i="54"/>
  <c r="X113" i="54"/>
  <c r="W113" i="54"/>
  <c r="V113" i="54"/>
  <c r="U113" i="54"/>
  <c r="T113" i="54"/>
  <c r="S113" i="54"/>
  <c r="R113" i="54"/>
  <c r="Q113" i="54"/>
  <c r="P113" i="54"/>
  <c r="O113" i="54"/>
  <c r="N113" i="54"/>
  <c r="M113" i="54"/>
  <c r="L113" i="54"/>
  <c r="E113" i="54"/>
  <c r="D113" i="54"/>
  <c r="B113" i="54"/>
  <c r="AD112" i="54"/>
  <c r="AA112" i="54"/>
  <c r="Z112" i="54"/>
  <c r="Y112" i="54"/>
  <c r="X112" i="54"/>
  <c r="W112" i="54"/>
  <c r="V112" i="54"/>
  <c r="U112" i="54"/>
  <c r="T112" i="54"/>
  <c r="S112" i="54"/>
  <c r="R112" i="54"/>
  <c r="Q112" i="54"/>
  <c r="P112" i="54"/>
  <c r="O112" i="54"/>
  <c r="N112" i="54"/>
  <c r="M112" i="54"/>
  <c r="L112" i="54"/>
  <c r="E112" i="54"/>
  <c r="D112" i="54"/>
  <c r="B112" i="54"/>
  <c r="V111" i="54"/>
  <c r="U111" i="54"/>
  <c r="T111" i="54"/>
  <c r="S111" i="54"/>
  <c r="R111" i="54"/>
  <c r="Q111" i="54"/>
  <c r="P111" i="54"/>
  <c r="O111" i="54"/>
  <c r="N111" i="54"/>
  <c r="M111" i="54"/>
  <c r="L111" i="54"/>
  <c r="E111" i="54"/>
  <c r="D111" i="54"/>
  <c r="B111" i="54"/>
  <c r="I111" i="54" s="1"/>
  <c r="AE110" i="54"/>
  <c r="V110" i="54"/>
  <c r="U110" i="54"/>
  <c r="T110" i="54"/>
  <c r="S110" i="54"/>
  <c r="R110" i="54"/>
  <c r="Q110" i="54"/>
  <c r="P110" i="54"/>
  <c r="O110" i="54"/>
  <c r="N110" i="54"/>
  <c r="M110" i="54"/>
  <c r="L110" i="54"/>
  <c r="E110" i="54"/>
  <c r="D110" i="54"/>
  <c r="B110" i="54"/>
  <c r="AD109" i="54"/>
  <c r="AA109" i="54"/>
  <c r="Z109" i="54"/>
  <c r="Y109" i="54"/>
  <c r="X109" i="54"/>
  <c r="W109" i="54"/>
  <c r="Q109" i="54"/>
  <c r="P109" i="54"/>
  <c r="O109" i="54"/>
  <c r="N109" i="54"/>
  <c r="M109" i="54"/>
  <c r="L109" i="54"/>
  <c r="E109" i="54"/>
  <c r="D109" i="54"/>
  <c r="B109" i="54"/>
  <c r="AD108" i="54"/>
  <c r="AA108" i="54"/>
  <c r="Z108" i="54"/>
  <c r="Y108" i="54"/>
  <c r="X108" i="54"/>
  <c r="W108" i="54"/>
  <c r="Q108" i="54"/>
  <c r="P108" i="54"/>
  <c r="O108" i="54"/>
  <c r="N108" i="54"/>
  <c r="M108" i="54"/>
  <c r="L108" i="54"/>
  <c r="E108" i="54"/>
  <c r="D108" i="54"/>
  <c r="B108" i="54"/>
  <c r="AD107" i="54"/>
  <c r="AA107" i="54"/>
  <c r="Z107" i="54"/>
  <c r="Y107" i="54"/>
  <c r="X107" i="54"/>
  <c r="W107" i="54"/>
  <c r="V107" i="54"/>
  <c r="U107" i="54"/>
  <c r="T107" i="54"/>
  <c r="S107" i="54"/>
  <c r="R107" i="54"/>
  <c r="Q107" i="54"/>
  <c r="P107" i="54"/>
  <c r="O107" i="54"/>
  <c r="N107" i="54"/>
  <c r="M107" i="54"/>
  <c r="L107" i="54"/>
  <c r="E107" i="54"/>
  <c r="D107" i="54"/>
  <c r="B107" i="54"/>
  <c r="V106" i="54"/>
  <c r="U106" i="54"/>
  <c r="T106" i="54"/>
  <c r="S106" i="54"/>
  <c r="R106" i="54"/>
  <c r="Q106" i="54"/>
  <c r="P106" i="54"/>
  <c r="O106" i="54"/>
  <c r="N106" i="54"/>
  <c r="M106" i="54"/>
  <c r="L106" i="54"/>
  <c r="E106" i="54"/>
  <c r="D106" i="54"/>
  <c r="B106" i="54"/>
  <c r="AF105" i="54"/>
  <c r="V105" i="54"/>
  <c r="U105" i="54"/>
  <c r="T105" i="54"/>
  <c r="S105" i="54"/>
  <c r="R105" i="54"/>
  <c r="Q105" i="54"/>
  <c r="P105" i="54"/>
  <c r="O105" i="54"/>
  <c r="N105" i="54"/>
  <c r="M105" i="54"/>
  <c r="L105" i="54"/>
  <c r="E105" i="54"/>
  <c r="D105" i="54"/>
  <c r="B105" i="54"/>
  <c r="AF104" i="54"/>
  <c r="AE104" i="54"/>
  <c r="AD104" i="54"/>
  <c r="AA104" i="54"/>
  <c r="Z104" i="54"/>
  <c r="Y104" i="54"/>
  <c r="X104" i="54"/>
  <c r="W104" i="54"/>
  <c r="Q104" i="54"/>
  <c r="P104" i="54"/>
  <c r="O104" i="54"/>
  <c r="N104" i="54"/>
  <c r="M104" i="54"/>
  <c r="L104" i="54"/>
  <c r="E104" i="54"/>
  <c r="D104" i="54"/>
  <c r="B104" i="54"/>
  <c r="AF103" i="54"/>
  <c r="AE103" i="54"/>
  <c r="AD103" i="54"/>
  <c r="AC103" i="54"/>
  <c r="AA103" i="54"/>
  <c r="Z103" i="54"/>
  <c r="Y103" i="54"/>
  <c r="X103" i="54"/>
  <c r="W103" i="54"/>
  <c r="Q103" i="54"/>
  <c r="P103" i="54"/>
  <c r="O103" i="54"/>
  <c r="N103" i="54"/>
  <c r="M103" i="54"/>
  <c r="L103" i="54"/>
  <c r="E103" i="54"/>
  <c r="D103" i="54"/>
  <c r="B103" i="54"/>
  <c r="AF102" i="54"/>
  <c r="V102" i="54"/>
  <c r="U102" i="54"/>
  <c r="T102" i="54"/>
  <c r="S102" i="54"/>
  <c r="R102" i="54"/>
  <c r="Q102" i="54"/>
  <c r="P102" i="54"/>
  <c r="O102" i="54"/>
  <c r="N102" i="54"/>
  <c r="M102" i="54"/>
  <c r="L102" i="54"/>
  <c r="E102" i="54"/>
  <c r="D102" i="54"/>
  <c r="B102" i="54"/>
  <c r="AD100" i="54"/>
  <c r="AA100" i="54"/>
  <c r="Z100" i="54"/>
  <c r="Y100" i="54"/>
  <c r="X100" i="54"/>
  <c r="W100" i="54"/>
  <c r="V100" i="54"/>
  <c r="U100" i="54"/>
  <c r="T100" i="54"/>
  <c r="S100" i="54"/>
  <c r="R100" i="54"/>
  <c r="Q100" i="54"/>
  <c r="P100" i="54"/>
  <c r="O100" i="54"/>
  <c r="N100" i="54"/>
  <c r="M100" i="54"/>
  <c r="L100" i="54"/>
  <c r="K100" i="54"/>
  <c r="J100" i="54"/>
  <c r="I100" i="54"/>
  <c r="H100" i="54"/>
  <c r="G100" i="54"/>
  <c r="F100" i="54"/>
  <c r="E100" i="54"/>
  <c r="D100" i="54"/>
  <c r="B100" i="54"/>
  <c r="AD99" i="54"/>
  <c r="AA99" i="54"/>
  <c r="Z99" i="54"/>
  <c r="Y99" i="54"/>
  <c r="X99" i="54"/>
  <c r="W99" i="54"/>
  <c r="V99" i="54"/>
  <c r="U99" i="54"/>
  <c r="T99" i="54"/>
  <c r="S99" i="54"/>
  <c r="R99" i="54"/>
  <c r="Q99" i="54"/>
  <c r="P99" i="54"/>
  <c r="O99" i="54"/>
  <c r="N99" i="54"/>
  <c r="M99" i="54"/>
  <c r="L99" i="54"/>
  <c r="K99" i="54"/>
  <c r="J99" i="54"/>
  <c r="I99" i="54"/>
  <c r="H99" i="54"/>
  <c r="G99" i="54"/>
  <c r="F99" i="54"/>
  <c r="E99" i="54"/>
  <c r="D99" i="54"/>
  <c r="B99" i="54"/>
  <c r="AD98" i="54"/>
  <c r="AA98" i="54"/>
  <c r="Z98" i="54"/>
  <c r="Y98" i="54"/>
  <c r="X98" i="54"/>
  <c r="W98" i="54"/>
  <c r="V98" i="54"/>
  <c r="U98" i="54"/>
  <c r="T98" i="54"/>
  <c r="S98" i="54"/>
  <c r="R98" i="54"/>
  <c r="Q98" i="54"/>
  <c r="P98" i="54"/>
  <c r="O98" i="54"/>
  <c r="N98" i="54"/>
  <c r="M98" i="54"/>
  <c r="L98" i="54"/>
  <c r="E98" i="54"/>
  <c r="D98" i="54"/>
  <c r="B98" i="54"/>
  <c r="J98" i="54" s="1"/>
  <c r="AD97" i="54"/>
  <c r="AA97" i="54"/>
  <c r="Z97" i="54"/>
  <c r="Y97" i="54"/>
  <c r="X97" i="54"/>
  <c r="W97" i="54"/>
  <c r="V97" i="54"/>
  <c r="U97" i="54"/>
  <c r="T97" i="54"/>
  <c r="S97" i="54"/>
  <c r="R97" i="54"/>
  <c r="Q97" i="54"/>
  <c r="P97" i="54"/>
  <c r="O97" i="54"/>
  <c r="N97" i="54"/>
  <c r="M97" i="54"/>
  <c r="L97" i="54"/>
  <c r="E97" i="54"/>
  <c r="D97" i="54"/>
  <c r="B97" i="54"/>
  <c r="J97" i="54" s="1"/>
  <c r="AD96" i="54"/>
  <c r="AA96" i="54"/>
  <c r="Z96" i="54"/>
  <c r="Y96" i="54"/>
  <c r="X96" i="54"/>
  <c r="W96" i="54"/>
  <c r="V96" i="54"/>
  <c r="U96" i="54"/>
  <c r="T96" i="54"/>
  <c r="S96" i="54"/>
  <c r="R96" i="54"/>
  <c r="Q96" i="54"/>
  <c r="P96" i="54"/>
  <c r="O96" i="54"/>
  <c r="N96" i="54"/>
  <c r="M96" i="54"/>
  <c r="L96" i="54"/>
  <c r="E96" i="54"/>
  <c r="D96" i="54"/>
  <c r="B96" i="54"/>
  <c r="AD95" i="54"/>
  <c r="AA95" i="54"/>
  <c r="Z95" i="54"/>
  <c r="Y95" i="54"/>
  <c r="X95" i="54"/>
  <c r="W95" i="54"/>
  <c r="Q95" i="54"/>
  <c r="P95" i="54"/>
  <c r="O95" i="54"/>
  <c r="N95" i="54"/>
  <c r="M95" i="54"/>
  <c r="L95" i="54"/>
  <c r="E95" i="54"/>
  <c r="D95" i="54"/>
  <c r="B95" i="54"/>
  <c r="AD94" i="54"/>
  <c r="AA94" i="54"/>
  <c r="Z94" i="54"/>
  <c r="Y94" i="54"/>
  <c r="X94" i="54"/>
  <c r="W94" i="54"/>
  <c r="V94" i="54"/>
  <c r="U94" i="54"/>
  <c r="T94" i="54"/>
  <c r="S94" i="54"/>
  <c r="R94" i="54"/>
  <c r="E94" i="54"/>
  <c r="D94" i="54"/>
  <c r="B94" i="54"/>
  <c r="AF93" i="54"/>
  <c r="AE93" i="54"/>
  <c r="AD93" i="54"/>
  <c r="AC93" i="54"/>
  <c r="AB93" i="54"/>
  <c r="AA93" i="54"/>
  <c r="Z93" i="54"/>
  <c r="Y93" i="54"/>
  <c r="X93" i="54"/>
  <c r="W93" i="54"/>
  <c r="V93" i="54"/>
  <c r="U93" i="54"/>
  <c r="T93" i="54"/>
  <c r="S93" i="54"/>
  <c r="R93" i="54"/>
  <c r="Q93" i="54"/>
  <c r="P93" i="54"/>
  <c r="O93" i="54"/>
  <c r="N93" i="54"/>
  <c r="M93" i="54"/>
  <c r="L93" i="54"/>
  <c r="E93" i="54"/>
  <c r="D93" i="54"/>
  <c r="B93" i="54"/>
  <c r="AD92" i="54"/>
  <c r="AA92" i="54"/>
  <c r="Z92" i="54"/>
  <c r="Y92" i="54"/>
  <c r="X92" i="54"/>
  <c r="W92" i="54"/>
  <c r="Q92" i="54"/>
  <c r="P92" i="54"/>
  <c r="O92" i="54"/>
  <c r="N92" i="54"/>
  <c r="M92" i="54"/>
  <c r="L92" i="54"/>
  <c r="E92" i="54"/>
  <c r="D92" i="54"/>
  <c r="B92" i="54"/>
  <c r="AF91" i="54"/>
  <c r="AE91" i="54"/>
  <c r="AD91" i="54"/>
  <c r="AC91" i="54"/>
  <c r="AA91" i="54"/>
  <c r="Z91" i="54"/>
  <c r="Y91" i="54"/>
  <c r="X91" i="54"/>
  <c r="W91" i="54"/>
  <c r="Q91" i="54"/>
  <c r="P91" i="54"/>
  <c r="O91" i="54"/>
  <c r="N91" i="54"/>
  <c r="M91" i="54"/>
  <c r="L91" i="54"/>
  <c r="E91" i="54"/>
  <c r="D91" i="54"/>
  <c r="B91" i="54"/>
  <c r="AF90" i="54"/>
  <c r="AE90" i="54"/>
  <c r="AD90" i="54"/>
  <c r="AC90" i="54"/>
  <c r="AA90" i="54"/>
  <c r="Z90" i="54"/>
  <c r="Y90" i="54"/>
  <c r="X90" i="54"/>
  <c r="W90" i="54"/>
  <c r="Q90" i="54"/>
  <c r="P90" i="54"/>
  <c r="O90" i="54"/>
  <c r="N90" i="54"/>
  <c r="M90" i="54"/>
  <c r="L90" i="54"/>
  <c r="E90" i="54"/>
  <c r="D90" i="54"/>
  <c r="B90" i="54"/>
  <c r="AF89" i="54"/>
  <c r="AD89" i="54"/>
  <c r="AA89" i="54"/>
  <c r="Z89" i="54"/>
  <c r="Y89" i="54"/>
  <c r="X89" i="54"/>
  <c r="W89" i="54"/>
  <c r="V89" i="54"/>
  <c r="U89" i="54"/>
  <c r="T89" i="54"/>
  <c r="S89" i="54"/>
  <c r="R89" i="54"/>
  <c r="Q89" i="54"/>
  <c r="P89" i="54"/>
  <c r="O89" i="54"/>
  <c r="N89" i="54"/>
  <c r="M89" i="54"/>
  <c r="L89" i="54"/>
  <c r="E89" i="54"/>
  <c r="D89" i="54"/>
  <c r="B89" i="54"/>
  <c r="AD88" i="54"/>
  <c r="AA88" i="54"/>
  <c r="Z88" i="54"/>
  <c r="Y88" i="54"/>
  <c r="X88" i="54"/>
  <c r="W88" i="54"/>
  <c r="V88" i="54"/>
  <c r="U88" i="54"/>
  <c r="T88" i="54"/>
  <c r="S88" i="54"/>
  <c r="R88" i="54"/>
  <c r="Q88" i="54"/>
  <c r="P88" i="54"/>
  <c r="O88" i="54"/>
  <c r="N88" i="54"/>
  <c r="M88" i="54"/>
  <c r="L88" i="54"/>
  <c r="E88" i="54"/>
  <c r="D88" i="54"/>
  <c r="B88" i="54"/>
  <c r="V87" i="54"/>
  <c r="U87" i="54"/>
  <c r="T87" i="54"/>
  <c r="S87" i="54"/>
  <c r="R87" i="54"/>
  <c r="Q87" i="54"/>
  <c r="P87" i="54"/>
  <c r="O87" i="54"/>
  <c r="N87" i="54"/>
  <c r="M87" i="54"/>
  <c r="L87" i="54"/>
  <c r="E87" i="54"/>
  <c r="D87" i="54"/>
  <c r="B87" i="54"/>
  <c r="AE86" i="54"/>
  <c r="V86" i="54"/>
  <c r="U86" i="54"/>
  <c r="T86" i="54"/>
  <c r="S86" i="54"/>
  <c r="R86" i="54"/>
  <c r="Q86" i="54"/>
  <c r="P86" i="54"/>
  <c r="O86" i="54"/>
  <c r="N86" i="54"/>
  <c r="M86" i="54"/>
  <c r="L86" i="54"/>
  <c r="E86" i="54"/>
  <c r="D86" i="54"/>
  <c r="B86" i="54"/>
  <c r="AD85" i="54"/>
  <c r="AA85" i="54"/>
  <c r="Z85" i="54"/>
  <c r="Y85" i="54"/>
  <c r="X85" i="54"/>
  <c r="W85" i="54"/>
  <c r="Q85" i="54"/>
  <c r="P85" i="54"/>
  <c r="O85" i="54"/>
  <c r="N85" i="54"/>
  <c r="M85" i="54"/>
  <c r="L85" i="54"/>
  <c r="E85" i="54"/>
  <c r="D85" i="54"/>
  <c r="B85" i="54"/>
  <c r="AB85" i="54" s="1"/>
  <c r="AD84" i="54"/>
  <c r="AA84" i="54"/>
  <c r="Z84" i="54"/>
  <c r="Y84" i="54"/>
  <c r="X84" i="54"/>
  <c r="W84" i="54"/>
  <c r="Q84" i="54"/>
  <c r="P84" i="54"/>
  <c r="O84" i="54"/>
  <c r="N84" i="54"/>
  <c r="M84" i="54"/>
  <c r="L84" i="54"/>
  <c r="E84" i="54"/>
  <c r="D84" i="54"/>
  <c r="B84" i="54"/>
  <c r="U84" i="54" s="1"/>
  <c r="AD83" i="54"/>
  <c r="AA83" i="54"/>
  <c r="Z83" i="54"/>
  <c r="Y83" i="54"/>
  <c r="X83" i="54"/>
  <c r="W83" i="54"/>
  <c r="V83" i="54"/>
  <c r="U83" i="54"/>
  <c r="T83" i="54"/>
  <c r="S83" i="54"/>
  <c r="R83" i="54"/>
  <c r="Q83" i="54"/>
  <c r="P83" i="54"/>
  <c r="O83" i="54"/>
  <c r="N83" i="54"/>
  <c r="M83" i="54"/>
  <c r="L83" i="54"/>
  <c r="E83" i="54"/>
  <c r="D83" i="54"/>
  <c r="B83" i="54"/>
  <c r="V82" i="54"/>
  <c r="U82" i="54"/>
  <c r="T82" i="54"/>
  <c r="S82" i="54"/>
  <c r="R82" i="54"/>
  <c r="Q82" i="54"/>
  <c r="P82" i="54"/>
  <c r="O82" i="54"/>
  <c r="N82" i="54"/>
  <c r="M82" i="54"/>
  <c r="L82" i="54"/>
  <c r="E82" i="54"/>
  <c r="D82" i="54"/>
  <c r="B82" i="54"/>
  <c r="AF81" i="54"/>
  <c r="V81" i="54"/>
  <c r="U81" i="54"/>
  <c r="T81" i="54"/>
  <c r="S81" i="54"/>
  <c r="R81" i="54"/>
  <c r="Q81" i="54"/>
  <c r="P81" i="54"/>
  <c r="O81" i="54"/>
  <c r="N81" i="54"/>
  <c r="M81" i="54"/>
  <c r="L81" i="54"/>
  <c r="E81" i="54"/>
  <c r="D81" i="54"/>
  <c r="B81" i="54"/>
  <c r="AF80" i="54"/>
  <c r="AE80" i="54"/>
  <c r="AD80" i="54"/>
  <c r="AA80" i="54"/>
  <c r="Z80" i="54"/>
  <c r="Y80" i="54"/>
  <c r="X80" i="54"/>
  <c r="W80" i="54"/>
  <c r="Q80" i="54"/>
  <c r="P80" i="54"/>
  <c r="O80" i="54"/>
  <c r="N80" i="54"/>
  <c r="M80" i="54"/>
  <c r="L80" i="54"/>
  <c r="E80" i="54"/>
  <c r="D80" i="54"/>
  <c r="B80" i="54"/>
  <c r="AF79" i="54"/>
  <c r="AE79" i="54"/>
  <c r="AD79" i="54"/>
  <c r="AC79" i="54"/>
  <c r="AA79" i="54"/>
  <c r="Z79" i="54"/>
  <c r="Y79" i="54"/>
  <c r="X79" i="54"/>
  <c r="W79" i="54"/>
  <c r="Q79" i="54"/>
  <c r="P79" i="54"/>
  <c r="O79" i="54"/>
  <c r="N79" i="54"/>
  <c r="M79" i="54"/>
  <c r="L79" i="54"/>
  <c r="E79" i="54"/>
  <c r="D79" i="54"/>
  <c r="B79" i="54"/>
  <c r="G79" i="54" s="1"/>
  <c r="AF78" i="54"/>
  <c r="V78" i="54"/>
  <c r="U78" i="54"/>
  <c r="T78" i="54"/>
  <c r="S78" i="54"/>
  <c r="R78" i="54"/>
  <c r="Q78" i="54"/>
  <c r="P78" i="54"/>
  <c r="O78" i="54"/>
  <c r="N78" i="54"/>
  <c r="M78" i="54"/>
  <c r="L78" i="54"/>
  <c r="E78" i="54"/>
  <c r="D78" i="54"/>
  <c r="B78" i="54"/>
  <c r="AD76" i="54"/>
  <c r="AA76" i="54"/>
  <c r="Z76" i="54"/>
  <c r="Y76" i="54"/>
  <c r="X76" i="54"/>
  <c r="W76" i="54"/>
  <c r="V76" i="54"/>
  <c r="U76" i="54"/>
  <c r="T76" i="54"/>
  <c r="S76" i="54"/>
  <c r="R76" i="54"/>
  <c r="Q76" i="54"/>
  <c r="P76" i="54"/>
  <c r="O76" i="54"/>
  <c r="N76" i="54"/>
  <c r="M76" i="54"/>
  <c r="L76" i="54"/>
  <c r="K76" i="54"/>
  <c r="J76" i="54"/>
  <c r="I76" i="54"/>
  <c r="H76" i="54"/>
  <c r="G76" i="54"/>
  <c r="F76" i="54"/>
  <c r="E76" i="54"/>
  <c r="D76" i="54"/>
  <c r="B76" i="54"/>
  <c r="AD75" i="54"/>
  <c r="AA75" i="54"/>
  <c r="Z75" i="54"/>
  <c r="Y75" i="54"/>
  <c r="X75" i="54"/>
  <c r="W75" i="54"/>
  <c r="V75" i="54"/>
  <c r="U75" i="54"/>
  <c r="T75" i="54"/>
  <c r="S75" i="54"/>
  <c r="R75" i="54"/>
  <c r="Q75" i="54"/>
  <c r="P75" i="54"/>
  <c r="O75" i="54"/>
  <c r="N75" i="54"/>
  <c r="M75" i="54"/>
  <c r="L75" i="54"/>
  <c r="K75" i="54"/>
  <c r="J75" i="54"/>
  <c r="I75" i="54"/>
  <c r="H75" i="54"/>
  <c r="G75" i="54"/>
  <c r="F75" i="54"/>
  <c r="E75" i="54"/>
  <c r="D75" i="54"/>
  <c r="B75" i="54"/>
  <c r="AD74" i="54"/>
  <c r="AA74" i="54"/>
  <c r="Z74" i="54"/>
  <c r="Y74" i="54"/>
  <c r="X74" i="54"/>
  <c r="W74" i="54"/>
  <c r="V74" i="54"/>
  <c r="U74" i="54"/>
  <c r="T74" i="54"/>
  <c r="S74" i="54"/>
  <c r="R74" i="54"/>
  <c r="Q74" i="54"/>
  <c r="P74" i="54"/>
  <c r="O74" i="54"/>
  <c r="N74" i="54"/>
  <c r="M74" i="54"/>
  <c r="L74" i="54"/>
  <c r="E74" i="54"/>
  <c r="D74" i="54"/>
  <c r="B74" i="54"/>
  <c r="AD73" i="54"/>
  <c r="AA73" i="54"/>
  <c r="Z73" i="54"/>
  <c r="Y73" i="54"/>
  <c r="X73" i="54"/>
  <c r="W73" i="54"/>
  <c r="V73" i="54"/>
  <c r="U73" i="54"/>
  <c r="T73" i="54"/>
  <c r="S73" i="54"/>
  <c r="R73" i="54"/>
  <c r="Q73" i="54"/>
  <c r="P73" i="54"/>
  <c r="O73" i="54"/>
  <c r="N73" i="54"/>
  <c r="M73" i="54"/>
  <c r="L73" i="54"/>
  <c r="E73" i="54"/>
  <c r="D73" i="54"/>
  <c r="B73" i="54"/>
  <c r="AD72" i="54"/>
  <c r="AA72" i="54"/>
  <c r="Z72" i="54"/>
  <c r="Y72" i="54"/>
  <c r="X72" i="54"/>
  <c r="W72" i="54"/>
  <c r="Q72" i="54"/>
  <c r="P72" i="54"/>
  <c r="O72" i="54"/>
  <c r="N72" i="54"/>
  <c r="M72" i="54"/>
  <c r="L72" i="54"/>
  <c r="E72" i="54"/>
  <c r="D72" i="54"/>
  <c r="B72" i="54"/>
  <c r="AD71" i="54"/>
  <c r="AA71" i="54"/>
  <c r="Z71" i="54"/>
  <c r="Y71" i="54"/>
  <c r="X71" i="54"/>
  <c r="W71" i="54"/>
  <c r="V71" i="54"/>
  <c r="U71" i="54"/>
  <c r="T71" i="54"/>
  <c r="S71" i="54"/>
  <c r="R71" i="54"/>
  <c r="E71" i="54"/>
  <c r="D71" i="54"/>
  <c r="B71" i="54"/>
  <c r="AF70" i="54"/>
  <c r="AE70" i="54"/>
  <c r="AD70" i="54"/>
  <c r="AC70" i="54"/>
  <c r="AB70" i="54"/>
  <c r="AA70" i="54"/>
  <c r="Z70" i="54"/>
  <c r="Y70" i="54"/>
  <c r="X70" i="54"/>
  <c r="W70" i="54"/>
  <c r="V70" i="54"/>
  <c r="U70" i="54"/>
  <c r="T70" i="54"/>
  <c r="S70" i="54"/>
  <c r="R70" i="54"/>
  <c r="Q70" i="54"/>
  <c r="P70" i="54"/>
  <c r="O70" i="54"/>
  <c r="N70" i="54"/>
  <c r="M70" i="54"/>
  <c r="L70" i="54"/>
  <c r="E70" i="54"/>
  <c r="D70" i="54"/>
  <c r="B70" i="54"/>
  <c r="AD69" i="54"/>
  <c r="AC69" i="54"/>
  <c r="AA69" i="54"/>
  <c r="Z69" i="54"/>
  <c r="Y69" i="54"/>
  <c r="X69" i="54"/>
  <c r="W69" i="54"/>
  <c r="Q69" i="54"/>
  <c r="P69" i="54"/>
  <c r="O69" i="54"/>
  <c r="N69" i="54"/>
  <c r="M69" i="54"/>
  <c r="L69" i="54"/>
  <c r="E69" i="54"/>
  <c r="D69" i="54"/>
  <c r="B69" i="54"/>
  <c r="AF68" i="54"/>
  <c r="AE68" i="54"/>
  <c r="AD68" i="54"/>
  <c r="AC68" i="54"/>
  <c r="AA68" i="54"/>
  <c r="Z68" i="54"/>
  <c r="Y68" i="54"/>
  <c r="X68" i="54"/>
  <c r="W68" i="54"/>
  <c r="Q68" i="54"/>
  <c r="P68" i="54"/>
  <c r="O68" i="54"/>
  <c r="N68" i="54"/>
  <c r="M68" i="54"/>
  <c r="L68" i="54"/>
  <c r="E68" i="54"/>
  <c r="D68" i="54"/>
  <c r="B68" i="54"/>
  <c r="AB68" i="54" s="1"/>
  <c r="AF67" i="54"/>
  <c r="AE67" i="54"/>
  <c r="AD67" i="54"/>
  <c r="AC67" i="54"/>
  <c r="AA67" i="54"/>
  <c r="Z67" i="54"/>
  <c r="Y67" i="54"/>
  <c r="X67" i="54"/>
  <c r="W67" i="54"/>
  <c r="Q67" i="54"/>
  <c r="P67" i="54"/>
  <c r="O67" i="54"/>
  <c r="N67" i="54"/>
  <c r="M67" i="54"/>
  <c r="L67" i="54"/>
  <c r="E67" i="54"/>
  <c r="D67" i="54"/>
  <c r="B67" i="54"/>
  <c r="AF66" i="54"/>
  <c r="AD66" i="54"/>
  <c r="AA66" i="54"/>
  <c r="Z66" i="54"/>
  <c r="Y66" i="54"/>
  <c r="X66" i="54"/>
  <c r="W66" i="54"/>
  <c r="V66" i="54"/>
  <c r="U66" i="54"/>
  <c r="T66" i="54"/>
  <c r="S66" i="54"/>
  <c r="R66" i="54"/>
  <c r="Q66" i="54"/>
  <c r="P66" i="54"/>
  <c r="O66" i="54"/>
  <c r="N66" i="54"/>
  <c r="M66" i="54"/>
  <c r="L66" i="54"/>
  <c r="E66" i="54"/>
  <c r="D66" i="54"/>
  <c r="B66" i="54"/>
  <c r="AD65" i="54"/>
  <c r="AA65" i="54"/>
  <c r="Z65" i="54"/>
  <c r="Y65" i="54"/>
  <c r="X65" i="54"/>
  <c r="W65" i="54"/>
  <c r="V65" i="54"/>
  <c r="U65" i="54"/>
  <c r="T65" i="54"/>
  <c r="S65" i="54"/>
  <c r="R65" i="54"/>
  <c r="Q65" i="54"/>
  <c r="P65" i="54"/>
  <c r="O65" i="54"/>
  <c r="N65" i="54"/>
  <c r="M65" i="54"/>
  <c r="L65" i="54"/>
  <c r="E65" i="54"/>
  <c r="D65" i="54"/>
  <c r="B65" i="54"/>
  <c r="V64" i="54"/>
  <c r="U64" i="54"/>
  <c r="T64" i="54"/>
  <c r="S64" i="54"/>
  <c r="R64" i="54"/>
  <c r="Q64" i="54"/>
  <c r="P64" i="54"/>
  <c r="O64" i="54"/>
  <c r="N64" i="54"/>
  <c r="M64" i="54"/>
  <c r="L64" i="54"/>
  <c r="E64" i="54"/>
  <c r="D64" i="54"/>
  <c r="B64" i="54"/>
  <c r="AE63" i="54"/>
  <c r="V63" i="54"/>
  <c r="U63" i="54"/>
  <c r="T63" i="54"/>
  <c r="S63" i="54"/>
  <c r="R63" i="54"/>
  <c r="Q63" i="54"/>
  <c r="P63" i="54"/>
  <c r="O63" i="54"/>
  <c r="N63" i="54"/>
  <c r="M63" i="54"/>
  <c r="L63" i="54"/>
  <c r="E63" i="54"/>
  <c r="D63" i="54"/>
  <c r="B63" i="54"/>
  <c r="AD62" i="54"/>
  <c r="AA62" i="54"/>
  <c r="Z62" i="54"/>
  <c r="Y62" i="54"/>
  <c r="X62" i="54"/>
  <c r="W62" i="54"/>
  <c r="Q62" i="54"/>
  <c r="P62" i="54"/>
  <c r="O62" i="54"/>
  <c r="N62" i="54"/>
  <c r="M62" i="54"/>
  <c r="L62" i="54"/>
  <c r="E62" i="54"/>
  <c r="D62" i="54"/>
  <c r="B62" i="54"/>
  <c r="AD61" i="54"/>
  <c r="AA61" i="54"/>
  <c r="Z61" i="54"/>
  <c r="Y61" i="54"/>
  <c r="X61" i="54"/>
  <c r="W61" i="54"/>
  <c r="Q61" i="54"/>
  <c r="P61" i="54"/>
  <c r="O61" i="54"/>
  <c r="N61" i="54"/>
  <c r="M61" i="54"/>
  <c r="L61" i="54"/>
  <c r="E61" i="54"/>
  <c r="D61" i="54"/>
  <c r="B61" i="54"/>
  <c r="AD60" i="54"/>
  <c r="AA60" i="54"/>
  <c r="Z60" i="54"/>
  <c r="Y60" i="54"/>
  <c r="X60" i="54"/>
  <c r="W60" i="54"/>
  <c r="V60" i="54"/>
  <c r="U60" i="54"/>
  <c r="T60" i="54"/>
  <c r="S60" i="54"/>
  <c r="R60" i="54"/>
  <c r="Q60" i="54"/>
  <c r="P60" i="54"/>
  <c r="O60" i="54"/>
  <c r="N60" i="54"/>
  <c r="M60" i="54"/>
  <c r="L60" i="54"/>
  <c r="E60" i="54"/>
  <c r="D60" i="54"/>
  <c r="B60" i="54"/>
  <c r="V59" i="54"/>
  <c r="U59" i="54"/>
  <c r="T59" i="54"/>
  <c r="S59" i="54"/>
  <c r="R59" i="54"/>
  <c r="Q59" i="54"/>
  <c r="P59" i="54"/>
  <c r="O59" i="54"/>
  <c r="N59" i="54"/>
  <c r="M59" i="54"/>
  <c r="L59" i="54"/>
  <c r="E59" i="54"/>
  <c r="D59" i="54"/>
  <c r="B59" i="54"/>
  <c r="K59" i="54" s="1"/>
  <c r="AF58" i="54"/>
  <c r="V58" i="54"/>
  <c r="U58" i="54"/>
  <c r="T58" i="54"/>
  <c r="S58" i="54"/>
  <c r="R58" i="54"/>
  <c r="Q58" i="54"/>
  <c r="P58" i="54"/>
  <c r="O58" i="54"/>
  <c r="N58" i="54"/>
  <c r="M58" i="54"/>
  <c r="L58" i="54"/>
  <c r="E58" i="54"/>
  <c r="D58" i="54"/>
  <c r="B58" i="54"/>
  <c r="H58" i="54" s="1"/>
  <c r="AF57" i="54"/>
  <c r="AE57" i="54"/>
  <c r="AD57" i="54"/>
  <c r="AA57" i="54"/>
  <c r="Z57" i="54"/>
  <c r="Y57" i="54"/>
  <c r="X57" i="54"/>
  <c r="W57" i="54"/>
  <c r="Q57" i="54"/>
  <c r="P57" i="54"/>
  <c r="O57" i="54"/>
  <c r="N57" i="54"/>
  <c r="M57" i="54"/>
  <c r="L57" i="54"/>
  <c r="E57" i="54"/>
  <c r="D57" i="54"/>
  <c r="B57" i="54"/>
  <c r="AF56" i="54"/>
  <c r="AE56" i="54"/>
  <c r="AD56" i="54"/>
  <c r="AC56" i="54"/>
  <c r="AA56" i="54"/>
  <c r="Z56" i="54"/>
  <c r="Y56" i="54"/>
  <c r="X56" i="54"/>
  <c r="W56" i="54"/>
  <c r="Q56" i="54"/>
  <c r="P56" i="54"/>
  <c r="O56" i="54"/>
  <c r="N56" i="54"/>
  <c r="M56" i="54"/>
  <c r="L56" i="54"/>
  <c r="E56" i="54"/>
  <c r="D56" i="54"/>
  <c r="B56" i="54"/>
  <c r="AF55" i="54"/>
  <c r="V55" i="54"/>
  <c r="U55" i="54"/>
  <c r="T55" i="54"/>
  <c r="S55" i="54"/>
  <c r="R55" i="54"/>
  <c r="Q55" i="54"/>
  <c r="P55" i="54"/>
  <c r="O55" i="54"/>
  <c r="N55" i="54"/>
  <c r="M55" i="54"/>
  <c r="L55" i="54"/>
  <c r="E55" i="54"/>
  <c r="D55" i="54"/>
  <c r="B55" i="54"/>
  <c r="AD53" i="54"/>
  <c r="AA53" i="54"/>
  <c r="Z53" i="54"/>
  <c r="Y53" i="54"/>
  <c r="X53" i="54"/>
  <c r="W53" i="54"/>
  <c r="Q53" i="54"/>
  <c r="P53" i="54"/>
  <c r="O53" i="54"/>
  <c r="N53" i="54"/>
  <c r="M53" i="54"/>
  <c r="L53" i="54"/>
  <c r="E53" i="54"/>
  <c r="D53" i="54"/>
  <c r="B53" i="54"/>
  <c r="AD52" i="54"/>
  <c r="AA52" i="54"/>
  <c r="Z52" i="54"/>
  <c r="Y52" i="54"/>
  <c r="X52" i="54"/>
  <c r="W52" i="54"/>
  <c r="V52" i="54"/>
  <c r="U52" i="54"/>
  <c r="T52" i="54"/>
  <c r="S52" i="54"/>
  <c r="R52" i="54"/>
  <c r="Q52" i="54"/>
  <c r="P52" i="54"/>
  <c r="O52" i="54"/>
  <c r="N52" i="54"/>
  <c r="M52" i="54"/>
  <c r="L52" i="54"/>
  <c r="K52" i="54"/>
  <c r="J52" i="54"/>
  <c r="I52" i="54"/>
  <c r="H52" i="54"/>
  <c r="G52" i="54"/>
  <c r="F52" i="54"/>
  <c r="E52" i="54"/>
  <c r="D52" i="54"/>
  <c r="B52" i="54"/>
  <c r="AD51" i="54"/>
  <c r="AA51" i="54"/>
  <c r="Y51" i="54"/>
  <c r="X51" i="54"/>
  <c r="W51" i="54"/>
  <c r="V51" i="54"/>
  <c r="U51" i="54"/>
  <c r="T51" i="54"/>
  <c r="S51" i="54"/>
  <c r="R51" i="54"/>
  <c r="Q51" i="54"/>
  <c r="P51" i="54"/>
  <c r="O51" i="54"/>
  <c r="N51" i="54"/>
  <c r="M51" i="54"/>
  <c r="L51" i="54"/>
  <c r="K51" i="54"/>
  <c r="J51" i="54"/>
  <c r="I51" i="54"/>
  <c r="H51" i="54"/>
  <c r="G51" i="54"/>
  <c r="F51" i="54"/>
  <c r="E51" i="54"/>
  <c r="D51" i="54"/>
  <c r="B51" i="54"/>
  <c r="AD50" i="54"/>
  <c r="AA50" i="54"/>
  <c r="Y50" i="54"/>
  <c r="X50" i="54"/>
  <c r="W50" i="54"/>
  <c r="V50" i="54"/>
  <c r="U50" i="54"/>
  <c r="T50" i="54"/>
  <c r="S50" i="54"/>
  <c r="R50" i="54"/>
  <c r="Q50" i="54"/>
  <c r="P50" i="54"/>
  <c r="O50" i="54"/>
  <c r="N50" i="54"/>
  <c r="M50" i="54"/>
  <c r="L50" i="54"/>
  <c r="E50" i="54"/>
  <c r="D50" i="54"/>
  <c r="B50" i="54"/>
  <c r="AD49" i="54"/>
  <c r="AA49" i="54"/>
  <c r="Z49" i="54"/>
  <c r="Y49" i="54"/>
  <c r="X49" i="54"/>
  <c r="W49" i="54"/>
  <c r="V49" i="54"/>
  <c r="U49" i="54"/>
  <c r="T49" i="54"/>
  <c r="S49" i="54"/>
  <c r="R49" i="54"/>
  <c r="Q49" i="54"/>
  <c r="P49" i="54"/>
  <c r="O49" i="54"/>
  <c r="N49" i="54"/>
  <c r="M49" i="54"/>
  <c r="L49" i="54"/>
  <c r="E49" i="54"/>
  <c r="D49" i="54"/>
  <c r="B49" i="54"/>
  <c r="AD48" i="54"/>
  <c r="AA48" i="54"/>
  <c r="Z48" i="54"/>
  <c r="Y48" i="54"/>
  <c r="X48" i="54"/>
  <c r="W48" i="54"/>
  <c r="Q48" i="54"/>
  <c r="P48" i="54"/>
  <c r="O48" i="54"/>
  <c r="N48" i="54"/>
  <c r="M48" i="54"/>
  <c r="L48" i="54"/>
  <c r="E48" i="54"/>
  <c r="D48" i="54"/>
  <c r="B48" i="54"/>
  <c r="AD47" i="54"/>
  <c r="AA47" i="54"/>
  <c r="Z47" i="54"/>
  <c r="Y47" i="54"/>
  <c r="X47" i="54"/>
  <c r="W47" i="54"/>
  <c r="V47" i="54"/>
  <c r="U47" i="54"/>
  <c r="T47" i="54"/>
  <c r="S47" i="54"/>
  <c r="R47" i="54"/>
  <c r="E47" i="54"/>
  <c r="D47" i="54"/>
  <c r="B47" i="54"/>
  <c r="AF46" i="54"/>
  <c r="AE46" i="54"/>
  <c r="AD46" i="54"/>
  <c r="AC46" i="54"/>
  <c r="AB46" i="54"/>
  <c r="AA46" i="54"/>
  <c r="Z46" i="54"/>
  <c r="Y46" i="54"/>
  <c r="X46" i="54"/>
  <c r="W46" i="54"/>
  <c r="V46" i="54"/>
  <c r="U46" i="54"/>
  <c r="T46" i="54"/>
  <c r="S46" i="54"/>
  <c r="R46" i="54"/>
  <c r="Q46" i="54"/>
  <c r="P46" i="54"/>
  <c r="O46" i="54"/>
  <c r="N46" i="54"/>
  <c r="M46" i="54"/>
  <c r="L46" i="54"/>
  <c r="E46" i="54"/>
  <c r="D46" i="54"/>
  <c r="B46" i="54"/>
  <c r="AD45" i="54"/>
  <c r="AA45" i="54"/>
  <c r="Z45" i="54"/>
  <c r="Y45" i="54"/>
  <c r="X45" i="54"/>
  <c r="W45" i="54"/>
  <c r="Q45" i="54"/>
  <c r="P45" i="54"/>
  <c r="O45" i="54"/>
  <c r="N45" i="54"/>
  <c r="M45" i="54"/>
  <c r="L45" i="54"/>
  <c r="E45" i="54"/>
  <c r="D45" i="54"/>
  <c r="B45" i="54"/>
  <c r="AF44" i="54"/>
  <c r="AE44" i="54"/>
  <c r="AD44" i="54"/>
  <c r="AC44" i="54"/>
  <c r="AA44" i="54"/>
  <c r="Z44" i="54"/>
  <c r="Y44" i="54"/>
  <c r="X44" i="54"/>
  <c r="W44" i="54"/>
  <c r="Q44" i="54"/>
  <c r="P44" i="54"/>
  <c r="O44" i="54"/>
  <c r="N44" i="54"/>
  <c r="M44" i="54"/>
  <c r="L44" i="54"/>
  <c r="E44" i="54"/>
  <c r="D44" i="54"/>
  <c r="B44" i="54"/>
  <c r="AF43" i="54"/>
  <c r="AE43" i="54"/>
  <c r="AD43" i="54"/>
  <c r="AC43" i="54"/>
  <c r="AA43" i="54"/>
  <c r="Z43" i="54"/>
  <c r="Y43" i="54"/>
  <c r="X43" i="54"/>
  <c r="W43" i="54"/>
  <c r="Q43" i="54"/>
  <c r="P43" i="54"/>
  <c r="O43" i="54"/>
  <c r="N43" i="54"/>
  <c r="M43" i="54"/>
  <c r="L43" i="54"/>
  <c r="E43" i="54"/>
  <c r="D43" i="54"/>
  <c r="B43" i="54"/>
  <c r="AF42" i="54"/>
  <c r="AD42" i="54"/>
  <c r="AA42" i="54"/>
  <c r="Z42" i="54"/>
  <c r="Y42" i="54"/>
  <c r="X42" i="54"/>
  <c r="W42" i="54"/>
  <c r="V42" i="54"/>
  <c r="U42" i="54"/>
  <c r="T42" i="54"/>
  <c r="S42" i="54"/>
  <c r="R42" i="54"/>
  <c r="Q42" i="54"/>
  <c r="P42" i="54"/>
  <c r="O42" i="54"/>
  <c r="N42" i="54"/>
  <c r="M42" i="54"/>
  <c r="L42" i="54"/>
  <c r="E42" i="54"/>
  <c r="D42" i="54"/>
  <c r="B42" i="54"/>
  <c r="H42" i="54" s="1"/>
  <c r="AD41" i="54"/>
  <c r="AA41" i="54"/>
  <c r="Z41" i="54"/>
  <c r="Y41" i="54"/>
  <c r="X41" i="54"/>
  <c r="W41" i="54"/>
  <c r="V41" i="54"/>
  <c r="U41" i="54"/>
  <c r="T41" i="54"/>
  <c r="S41" i="54"/>
  <c r="R41" i="54"/>
  <c r="Q41" i="54"/>
  <c r="P41" i="54"/>
  <c r="O41" i="54"/>
  <c r="N41" i="54"/>
  <c r="M41" i="54"/>
  <c r="L41" i="54"/>
  <c r="E41" i="54"/>
  <c r="D41" i="54"/>
  <c r="B41" i="54"/>
  <c r="G41" i="54" s="1"/>
  <c r="V40" i="54"/>
  <c r="U40" i="54"/>
  <c r="T40" i="54"/>
  <c r="S40" i="54"/>
  <c r="R40" i="54"/>
  <c r="Q40" i="54"/>
  <c r="P40" i="54"/>
  <c r="O40" i="54"/>
  <c r="N40" i="54"/>
  <c r="M40" i="54"/>
  <c r="L40" i="54"/>
  <c r="E40" i="54"/>
  <c r="D40" i="54"/>
  <c r="B40" i="54"/>
  <c r="I40" i="54" s="1"/>
  <c r="AE39" i="54"/>
  <c r="V39" i="54"/>
  <c r="U39" i="54"/>
  <c r="T39" i="54"/>
  <c r="S39" i="54"/>
  <c r="R39" i="54"/>
  <c r="Q39" i="54"/>
  <c r="P39" i="54"/>
  <c r="O39" i="54"/>
  <c r="N39" i="54"/>
  <c r="M39" i="54"/>
  <c r="L39" i="54"/>
  <c r="E39" i="54"/>
  <c r="D39" i="54"/>
  <c r="B39" i="54"/>
  <c r="AD38" i="54"/>
  <c r="AA38" i="54"/>
  <c r="Z38" i="54"/>
  <c r="Y38" i="54"/>
  <c r="X38" i="54"/>
  <c r="W38" i="54"/>
  <c r="Q38" i="54"/>
  <c r="P38" i="54"/>
  <c r="O38" i="54"/>
  <c r="N38" i="54"/>
  <c r="M38" i="54"/>
  <c r="L38" i="54"/>
  <c r="E38" i="54"/>
  <c r="D38" i="54"/>
  <c r="B38" i="54"/>
  <c r="AD37" i="54"/>
  <c r="AA37" i="54"/>
  <c r="Z37" i="54"/>
  <c r="Y37" i="54"/>
  <c r="X37" i="54"/>
  <c r="W37" i="54"/>
  <c r="Q37" i="54"/>
  <c r="P37" i="54"/>
  <c r="O37" i="54"/>
  <c r="N37" i="54"/>
  <c r="M37" i="54"/>
  <c r="L37" i="54"/>
  <c r="E37" i="54"/>
  <c r="D37" i="54"/>
  <c r="B37" i="54"/>
  <c r="AC37" i="54" s="1"/>
  <c r="AD36" i="54"/>
  <c r="AA36" i="54"/>
  <c r="Z36" i="54"/>
  <c r="Y36" i="54"/>
  <c r="X36" i="54"/>
  <c r="W36" i="54"/>
  <c r="V36" i="54"/>
  <c r="U36" i="54"/>
  <c r="T36" i="54"/>
  <c r="S36" i="54"/>
  <c r="R36" i="54"/>
  <c r="Q36" i="54"/>
  <c r="P36" i="54"/>
  <c r="O36" i="54"/>
  <c r="N36" i="54"/>
  <c r="M36" i="54"/>
  <c r="L36" i="54"/>
  <c r="E36" i="54"/>
  <c r="D36" i="54"/>
  <c r="B36" i="54"/>
  <c r="AC35" i="54"/>
  <c r="AD35" i="54" s="1"/>
  <c r="V35" i="54"/>
  <c r="U35" i="54"/>
  <c r="T35" i="54"/>
  <c r="S35" i="54"/>
  <c r="R35" i="54"/>
  <c r="Q35" i="54"/>
  <c r="P35" i="54"/>
  <c r="O35" i="54"/>
  <c r="N35" i="54"/>
  <c r="M35" i="54"/>
  <c r="L35" i="54"/>
  <c r="E35" i="54"/>
  <c r="D35" i="54"/>
  <c r="B35" i="54"/>
  <c r="AF34" i="54"/>
  <c r="V34" i="54"/>
  <c r="U34" i="54"/>
  <c r="T34" i="54"/>
  <c r="S34" i="54"/>
  <c r="R34" i="54"/>
  <c r="Q34" i="54"/>
  <c r="P34" i="54"/>
  <c r="O34" i="54"/>
  <c r="N34" i="54"/>
  <c r="M34" i="54"/>
  <c r="L34" i="54"/>
  <c r="E34" i="54"/>
  <c r="D34" i="54"/>
  <c r="B34" i="54"/>
  <c r="AF33" i="54"/>
  <c r="AE33" i="54"/>
  <c r="AD33" i="54"/>
  <c r="AA33" i="54"/>
  <c r="Z33" i="54"/>
  <c r="Y33" i="54"/>
  <c r="X33" i="54"/>
  <c r="W33" i="54"/>
  <c r="Q33" i="54"/>
  <c r="P33" i="54"/>
  <c r="O33" i="54"/>
  <c r="N33" i="54"/>
  <c r="M33" i="54"/>
  <c r="L33" i="54"/>
  <c r="E33" i="54"/>
  <c r="D33" i="54"/>
  <c r="B33" i="54"/>
  <c r="AF32" i="54"/>
  <c r="AE32" i="54"/>
  <c r="AD32" i="54"/>
  <c r="AC32" i="54"/>
  <c r="AA32" i="54"/>
  <c r="Z32" i="54"/>
  <c r="Y32" i="54"/>
  <c r="X32" i="54"/>
  <c r="W32" i="54"/>
  <c r="Q32" i="54"/>
  <c r="P32" i="54"/>
  <c r="O32" i="54"/>
  <c r="N32" i="54"/>
  <c r="M32" i="54"/>
  <c r="L32" i="54"/>
  <c r="E32" i="54"/>
  <c r="D32" i="54"/>
  <c r="B32" i="54"/>
  <c r="AF31" i="54"/>
  <c r="V31" i="54"/>
  <c r="U31" i="54"/>
  <c r="T31" i="54"/>
  <c r="S31" i="54"/>
  <c r="R31" i="54"/>
  <c r="Q31" i="54"/>
  <c r="P31" i="54"/>
  <c r="O31" i="54"/>
  <c r="N31" i="54"/>
  <c r="M31" i="54"/>
  <c r="L31" i="54"/>
  <c r="E31" i="54"/>
  <c r="D31" i="54"/>
  <c r="B31" i="54"/>
  <c r="K31" i="54" s="1"/>
  <c r="AH29" i="54"/>
  <c r="AF29" i="54"/>
  <c r="AD29" i="54"/>
  <c r="AC29" i="54"/>
  <c r="AA29" i="54"/>
  <c r="Z29" i="54"/>
  <c r="Y29" i="54"/>
  <c r="X29" i="54"/>
  <c r="W29" i="54"/>
  <c r="V29" i="54"/>
  <c r="U29" i="54"/>
  <c r="T29" i="54"/>
  <c r="S29" i="54"/>
  <c r="R29" i="54"/>
  <c r="Q29" i="54"/>
  <c r="P29" i="54"/>
  <c r="O29" i="54"/>
  <c r="N29" i="54"/>
  <c r="M29" i="54"/>
  <c r="L29" i="54"/>
  <c r="E29" i="54"/>
  <c r="D29" i="54"/>
  <c r="B29" i="54"/>
  <c r="AD28" i="54"/>
  <c r="AA28" i="54"/>
  <c r="Z28" i="54"/>
  <c r="Y28" i="54"/>
  <c r="X28" i="54"/>
  <c r="W28" i="54"/>
  <c r="V28" i="54"/>
  <c r="U28" i="54"/>
  <c r="T28" i="54"/>
  <c r="S28" i="54"/>
  <c r="R28" i="54"/>
  <c r="Q28" i="54"/>
  <c r="P28" i="54"/>
  <c r="O28" i="54"/>
  <c r="N28" i="54"/>
  <c r="M28" i="54"/>
  <c r="L28" i="54"/>
  <c r="K28" i="54"/>
  <c r="J28" i="54"/>
  <c r="I28" i="54"/>
  <c r="H28" i="54"/>
  <c r="G28" i="54"/>
  <c r="F28" i="54"/>
  <c r="E28" i="54"/>
  <c r="D28" i="54"/>
  <c r="B28" i="54"/>
  <c r="AD27" i="54"/>
  <c r="AA27" i="54"/>
  <c r="Z27" i="54"/>
  <c r="Y27" i="54"/>
  <c r="X27" i="54"/>
  <c r="W27" i="54"/>
  <c r="V27" i="54"/>
  <c r="U27" i="54"/>
  <c r="T27" i="54"/>
  <c r="S27" i="54"/>
  <c r="R27" i="54"/>
  <c r="Q27" i="54"/>
  <c r="P27" i="54"/>
  <c r="O27" i="54"/>
  <c r="N27" i="54"/>
  <c r="M27" i="54"/>
  <c r="L27" i="54"/>
  <c r="K27" i="54"/>
  <c r="J27" i="54"/>
  <c r="I27" i="54"/>
  <c r="H27" i="54"/>
  <c r="G27" i="54"/>
  <c r="F27" i="54"/>
  <c r="E27" i="54"/>
  <c r="D27" i="54"/>
  <c r="B27" i="54"/>
  <c r="AH26" i="54"/>
  <c r="AD26" i="54"/>
  <c r="AA26" i="54"/>
  <c r="Z26" i="54"/>
  <c r="Y26" i="54"/>
  <c r="X26" i="54"/>
  <c r="W26" i="54"/>
  <c r="V26" i="54"/>
  <c r="U26" i="54"/>
  <c r="T26" i="54"/>
  <c r="S26" i="54"/>
  <c r="R26" i="54"/>
  <c r="Q26" i="54"/>
  <c r="P26" i="54"/>
  <c r="O26" i="54"/>
  <c r="N26" i="54"/>
  <c r="M26" i="54"/>
  <c r="L26" i="54"/>
  <c r="E26" i="54"/>
  <c r="D26" i="54"/>
  <c r="B26" i="54"/>
  <c r="AH25" i="54"/>
  <c r="AD25" i="54"/>
  <c r="AA25" i="54"/>
  <c r="Z25" i="54"/>
  <c r="Y25" i="54"/>
  <c r="X25" i="54"/>
  <c r="W25" i="54"/>
  <c r="V25" i="54"/>
  <c r="U25" i="54"/>
  <c r="T25" i="54"/>
  <c r="S25" i="54"/>
  <c r="R25" i="54"/>
  <c r="Q25" i="54"/>
  <c r="P25" i="54"/>
  <c r="O25" i="54"/>
  <c r="N25" i="54"/>
  <c r="M25" i="54"/>
  <c r="L25" i="54"/>
  <c r="E25" i="54"/>
  <c r="D25" i="54"/>
  <c r="B25" i="54"/>
  <c r="F25" i="54" s="1"/>
  <c r="AH24" i="54"/>
  <c r="AD24" i="54"/>
  <c r="AA24" i="54"/>
  <c r="Z24" i="54"/>
  <c r="Y24" i="54"/>
  <c r="X24" i="54"/>
  <c r="W24" i="54"/>
  <c r="Q24" i="54"/>
  <c r="P24" i="54"/>
  <c r="O24" i="54"/>
  <c r="N24" i="54"/>
  <c r="M24" i="54"/>
  <c r="L24" i="54"/>
  <c r="E24" i="54"/>
  <c r="D24" i="54"/>
  <c r="B24" i="54"/>
  <c r="AH23" i="54"/>
  <c r="AD23" i="54"/>
  <c r="AA23" i="54"/>
  <c r="Z23" i="54"/>
  <c r="Y23" i="54"/>
  <c r="X23" i="54"/>
  <c r="W23" i="54"/>
  <c r="V23" i="54"/>
  <c r="U23" i="54"/>
  <c r="T23" i="54"/>
  <c r="S23" i="54"/>
  <c r="R23" i="54"/>
  <c r="E23" i="54"/>
  <c r="D23" i="54"/>
  <c r="B23" i="54"/>
  <c r="AH22" i="54"/>
  <c r="AF22" i="54"/>
  <c r="AE22" i="54"/>
  <c r="AD22" i="54"/>
  <c r="AC22" i="54"/>
  <c r="AB22" i="54"/>
  <c r="AA22" i="54"/>
  <c r="Z22" i="54"/>
  <c r="Y22" i="54"/>
  <c r="X22" i="54"/>
  <c r="W22" i="54"/>
  <c r="V22" i="54"/>
  <c r="U22" i="54"/>
  <c r="T22" i="54"/>
  <c r="S22" i="54"/>
  <c r="R22" i="54"/>
  <c r="Q22" i="54"/>
  <c r="P22" i="54"/>
  <c r="O22" i="54"/>
  <c r="N22" i="54"/>
  <c r="M22" i="54"/>
  <c r="L22" i="54"/>
  <c r="E22" i="54"/>
  <c r="D22" i="54"/>
  <c r="B22" i="54"/>
  <c r="AH21" i="54"/>
  <c r="AD21" i="54"/>
  <c r="AA21" i="54"/>
  <c r="Z21" i="54"/>
  <c r="Y21" i="54"/>
  <c r="X21" i="54"/>
  <c r="W21" i="54"/>
  <c r="Q21" i="54"/>
  <c r="P21" i="54"/>
  <c r="O21" i="54"/>
  <c r="N21" i="54"/>
  <c r="M21" i="54"/>
  <c r="L21" i="54"/>
  <c r="E21" i="54"/>
  <c r="D21" i="54"/>
  <c r="B21" i="54"/>
  <c r="AH20" i="54"/>
  <c r="AF20" i="54"/>
  <c r="AE20" i="54"/>
  <c r="AD20" i="54"/>
  <c r="AC20" i="54"/>
  <c r="AA20" i="54"/>
  <c r="Z20" i="54"/>
  <c r="Y20" i="54"/>
  <c r="X20" i="54"/>
  <c r="W20" i="54"/>
  <c r="Q20" i="54"/>
  <c r="P20" i="54"/>
  <c r="O20" i="54"/>
  <c r="N20" i="54"/>
  <c r="M20" i="54"/>
  <c r="L20" i="54"/>
  <c r="E20" i="54"/>
  <c r="D20" i="54"/>
  <c r="B20" i="54"/>
  <c r="AH19" i="54"/>
  <c r="AF19" i="54"/>
  <c r="AE19" i="54"/>
  <c r="AD19" i="54"/>
  <c r="AC19" i="54"/>
  <c r="AA19" i="54"/>
  <c r="Z19" i="54"/>
  <c r="Y19" i="54"/>
  <c r="X19" i="54"/>
  <c r="W19" i="54"/>
  <c r="Q19" i="54"/>
  <c r="P19" i="54"/>
  <c r="O19" i="54"/>
  <c r="N19" i="54"/>
  <c r="M19" i="54"/>
  <c r="L19" i="54"/>
  <c r="E19" i="54"/>
  <c r="D19" i="54"/>
  <c r="B19" i="54"/>
  <c r="AH18" i="54"/>
  <c r="AF18" i="54"/>
  <c r="AD18" i="54"/>
  <c r="AA18" i="54"/>
  <c r="Z18" i="54"/>
  <c r="Y18" i="54"/>
  <c r="X18" i="54"/>
  <c r="W18" i="54"/>
  <c r="V18" i="54"/>
  <c r="U18" i="54"/>
  <c r="T18" i="54"/>
  <c r="S18" i="54"/>
  <c r="R18" i="54"/>
  <c r="Q18" i="54"/>
  <c r="P18" i="54"/>
  <c r="O18" i="54"/>
  <c r="N18" i="54"/>
  <c r="M18" i="54"/>
  <c r="L18" i="54"/>
  <c r="E18" i="54"/>
  <c r="D18" i="54"/>
  <c r="B18" i="54"/>
  <c r="AH17" i="54"/>
  <c r="AD17" i="54"/>
  <c r="AA17" i="54"/>
  <c r="Z17" i="54"/>
  <c r="Y17" i="54"/>
  <c r="X17" i="54"/>
  <c r="W17" i="54"/>
  <c r="V17" i="54"/>
  <c r="U17" i="54"/>
  <c r="T17" i="54"/>
  <c r="S17" i="54"/>
  <c r="R17" i="54"/>
  <c r="Q17" i="54"/>
  <c r="P17" i="54"/>
  <c r="O17" i="54"/>
  <c r="N17" i="54"/>
  <c r="M17" i="54"/>
  <c r="L17" i="54"/>
  <c r="E17" i="54"/>
  <c r="D17" i="54"/>
  <c r="B17" i="54"/>
  <c r="AH16" i="54"/>
  <c r="V16" i="54"/>
  <c r="U16" i="54"/>
  <c r="T16" i="54"/>
  <c r="S16" i="54"/>
  <c r="R16" i="54"/>
  <c r="Q16" i="54"/>
  <c r="P16" i="54"/>
  <c r="O16" i="54"/>
  <c r="N16" i="54"/>
  <c r="M16" i="54"/>
  <c r="L16" i="54"/>
  <c r="E16" i="54"/>
  <c r="D16" i="54"/>
  <c r="B16" i="54"/>
  <c r="AH15" i="54"/>
  <c r="AE15" i="54"/>
  <c r="V15" i="54"/>
  <c r="U15" i="54"/>
  <c r="T15" i="54"/>
  <c r="S15" i="54"/>
  <c r="R15" i="54"/>
  <c r="Q15" i="54"/>
  <c r="P15" i="54"/>
  <c r="O15" i="54"/>
  <c r="N15" i="54"/>
  <c r="M15" i="54"/>
  <c r="L15" i="54"/>
  <c r="E15" i="54"/>
  <c r="D15" i="54"/>
  <c r="B15" i="54"/>
  <c r="AH14" i="54"/>
  <c r="AD14" i="54"/>
  <c r="AA14" i="54"/>
  <c r="Z14" i="54"/>
  <c r="Y14" i="54"/>
  <c r="X14" i="54"/>
  <c r="W14" i="54"/>
  <c r="Q14" i="54"/>
  <c r="P14" i="54"/>
  <c r="O14" i="54"/>
  <c r="N14" i="54"/>
  <c r="M14" i="54"/>
  <c r="L14" i="54"/>
  <c r="E14" i="54"/>
  <c r="D14" i="54"/>
  <c r="B14" i="54"/>
  <c r="AH13" i="54"/>
  <c r="AD13" i="54"/>
  <c r="AA13" i="54"/>
  <c r="Z13" i="54"/>
  <c r="Y13" i="54"/>
  <c r="X13" i="54"/>
  <c r="W13" i="54"/>
  <c r="V13" i="54"/>
  <c r="U13" i="54"/>
  <c r="T13" i="54"/>
  <c r="S13" i="54"/>
  <c r="R13" i="54"/>
  <c r="Q13" i="54"/>
  <c r="P13" i="54"/>
  <c r="O13" i="54"/>
  <c r="N13" i="54"/>
  <c r="M13" i="54"/>
  <c r="L13" i="54"/>
  <c r="E13" i="54"/>
  <c r="D13" i="54"/>
  <c r="B13" i="54"/>
  <c r="AD12" i="54"/>
  <c r="AA12" i="54"/>
  <c r="Z12" i="54"/>
  <c r="Y12" i="54"/>
  <c r="X12" i="54"/>
  <c r="W12" i="54"/>
  <c r="V12" i="54"/>
  <c r="U12" i="54"/>
  <c r="T12" i="54"/>
  <c r="S12" i="54"/>
  <c r="R12" i="54"/>
  <c r="Q12" i="54"/>
  <c r="P12" i="54"/>
  <c r="O12" i="54"/>
  <c r="N12" i="54"/>
  <c r="M12" i="54"/>
  <c r="L12" i="54"/>
  <c r="E12" i="54"/>
  <c r="D12" i="54"/>
  <c r="B12" i="54"/>
  <c r="AH11" i="54"/>
  <c r="V11" i="54"/>
  <c r="U11" i="54"/>
  <c r="T11" i="54"/>
  <c r="S11" i="54"/>
  <c r="R11" i="54"/>
  <c r="Q11" i="54"/>
  <c r="P11" i="54"/>
  <c r="O11" i="54"/>
  <c r="N11" i="54"/>
  <c r="M11" i="54"/>
  <c r="L11" i="54"/>
  <c r="E11" i="54"/>
  <c r="D11" i="54"/>
  <c r="B11" i="54"/>
  <c r="AH10" i="54"/>
  <c r="AF10" i="54"/>
  <c r="V10" i="54"/>
  <c r="U10" i="54"/>
  <c r="T10" i="54"/>
  <c r="S10" i="54"/>
  <c r="R10" i="54"/>
  <c r="Q10" i="54"/>
  <c r="P10" i="54"/>
  <c r="O10" i="54"/>
  <c r="N10" i="54"/>
  <c r="M10" i="54"/>
  <c r="L10" i="54"/>
  <c r="E10" i="54"/>
  <c r="D10" i="54"/>
  <c r="B10" i="54"/>
  <c r="AH9" i="54"/>
  <c r="AF9" i="54"/>
  <c r="AE9" i="54"/>
  <c r="AD9" i="54"/>
  <c r="AA9" i="54"/>
  <c r="Z9" i="54"/>
  <c r="Y9" i="54"/>
  <c r="X9" i="54"/>
  <c r="W9" i="54"/>
  <c r="Q9" i="54"/>
  <c r="P9" i="54"/>
  <c r="O9" i="54"/>
  <c r="N9" i="54"/>
  <c r="M9" i="54"/>
  <c r="L9" i="54"/>
  <c r="E9" i="54"/>
  <c r="D9" i="54"/>
  <c r="B9" i="54"/>
  <c r="AH8" i="54"/>
  <c r="AF8" i="54"/>
  <c r="AE8" i="54"/>
  <c r="AD8" i="54"/>
  <c r="AC8" i="54"/>
  <c r="AA8" i="54"/>
  <c r="Z8" i="54"/>
  <c r="Y8" i="54"/>
  <c r="X8" i="54"/>
  <c r="W8" i="54"/>
  <c r="Q8" i="54"/>
  <c r="P8" i="54"/>
  <c r="O8" i="54"/>
  <c r="N8" i="54"/>
  <c r="M8" i="54"/>
  <c r="L8" i="54"/>
  <c r="E8" i="54"/>
  <c r="D8" i="54"/>
  <c r="B8" i="54"/>
  <c r="AH7" i="54"/>
  <c r="AF7" i="54"/>
  <c r="V7" i="54"/>
  <c r="U7" i="54"/>
  <c r="T7" i="54"/>
  <c r="S7" i="54"/>
  <c r="R7" i="54"/>
  <c r="Q7" i="54"/>
  <c r="P7" i="54"/>
  <c r="O7" i="54"/>
  <c r="N7" i="54"/>
  <c r="M7" i="54"/>
  <c r="L7" i="54"/>
  <c r="E7" i="54"/>
  <c r="D7" i="54"/>
  <c r="B7" i="54"/>
  <c r="AF269" i="42"/>
  <c r="AF268" i="42"/>
  <c r="AF267" i="42"/>
  <c r="AF266" i="42"/>
  <c r="AH265" i="42"/>
  <c r="AG265" i="42"/>
  <c r="AF265" i="42"/>
  <c r="AE265" i="42"/>
  <c r="H265" i="42"/>
  <c r="AF264" i="42"/>
  <c r="H264" i="42"/>
  <c r="E264" i="42"/>
  <c r="E265" i="42" s="1"/>
  <c r="C264" i="42"/>
  <c r="AG263" i="42"/>
  <c r="AF263" i="42"/>
  <c r="G263" i="42"/>
  <c r="AF262" i="42"/>
  <c r="AF261" i="42"/>
  <c r="AF260" i="42"/>
  <c r="H260" i="42"/>
  <c r="E260" i="42"/>
  <c r="C260" i="42"/>
  <c r="AG259" i="42"/>
  <c r="AF259" i="42"/>
  <c r="G259" i="42"/>
  <c r="AF258" i="42"/>
  <c r="AF257" i="42"/>
  <c r="AF256" i="42"/>
  <c r="AF255" i="42"/>
  <c r="AF254" i="42"/>
  <c r="H254" i="42"/>
  <c r="AF253" i="42"/>
  <c r="H253" i="42"/>
  <c r="E253" i="42"/>
  <c r="E254" i="42" s="1"/>
  <c r="C253" i="42"/>
  <c r="AG252" i="42"/>
  <c r="AF252" i="42"/>
  <c r="G252" i="42"/>
  <c r="AF251" i="42"/>
  <c r="AF250" i="42"/>
  <c r="AF249" i="42"/>
  <c r="AF248" i="42"/>
  <c r="AF247" i="42"/>
  <c r="H247" i="42"/>
  <c r="G247" i="42"/>
  <c r="E247" i="42"/>
  <c r="C247" i="42"/>
  <c r="AG246" i="42"/>
  <c r="AF246" i="42"/>
  <c r="AF245" i="42"/>
  <c r="AG244" i="42"/>
  <c r="AF244" i="42"/>
  <c r="AE244" i="42"/>
  <c r="H244" i="42"/>
  <c r="AF243" i="42"/>
  <c r="AF242" i="42"/>
  <c r="AF241" i="42"/>
  <c r="H241" i="42"/>
  <c r="G241" i="42"/>
  <c r="AF240" i="42"/>
  <c r="H240" i="42"/>
  <c r="G240" i="42"/>
  <c r="E240" i="42"/>
  <c r="E241" i="42" s="1"/>
  <c r="C240" i="42"/>
  <c r="AG239" i="42"/>
  <c r="AF239" i="42"/>
  <c r="AF238" i="42"/>
  <c r="AF237" i="42"/>
  <c r="AF236" i="42"/>
  <c r="H236" i="42"/>
  <c r="E236" i="42"/>
  <c r="C236" i="42"/>
  <c r="AG235" i="42"/>
  <c r="AF230" i="42"/>
  <c r="AF229" i="42"/>
  <c r="AF228" i="42"/>
  <c r="AF227" i="42"/>
  <c r="AF226" i="42"/>
  <c r="AF225" i="42"/>
  <c r="AF224" i="42"/>
  <c r="E224" i="42"/>
  <c r="C224" i="42"/>
  <c r="AG223" i="42"/>
  <c r="AF223" i="42"/>
  <c r="AF222" i="42"/>
  <c r="AF221" i="42"/>
  <c r="AF220" i="42"/>
  <c r="AF219" i="42"/>
  <c r="AF218" i="42"/>
  <c r="AG217" i="42"/>
  <c r="AF217" i="42"/>
  <c r="AE217" i="42"/>
  <c r="C217" i="42"/>
  <c r="AG216" i="42"/>
  <c r="AF216" i="42"/>
  <c r="AF215" i="42"/>
  <c r="AF214" i="42"/>
  <c r="AF213" i="42"/>
  <c r="AF212" i="42"/>
  <c r="AF211" i="42"/>
  <c r="AF210" i="42"/>
  <c r="C210" i="42"/>
  <c r="AG209" i="42"/>
  <c r="AF209" i="42"/>
  <c r="AF208" i="42"/>
  <c r="AF207" i="42"/>
  <c r="AF206" i="42"/>
  <c r="AF205" i="42"/>
  <c r="AF204" i="42"/>
  <c r="AF203" i="42"/>
  <c r="E203" i="42"/>
  <c r="E217" i="42" s="1"/>
  <c r="C203" i="42"/>
  <c r="AG202" i="42"/>
  <c r="AF202" i="42"/>
  <c r="AF201" i="42"/>
  <c r="AF200" i="42"/>
  <c r="AF199" i="42"/>
  <c r="AF198" i="42"/>
  <c r="AF197" i="42"/>
  <c r="AF196" i="42"/>
  <c r="AG195" i="42"/>
  <c r="AF195" i="42"/>
  <c r="AE195" i="42"/>
  <c r="C195" i="42"/>
  <c r="AG194" i="42"/>
  <c r="AF194" i="42"/>
  <c r="AF193" i="42"/>
  <c r="AF192" i="42"/>
  <c r="AF191" i="42"/>
  <c r="AF190" i="42"/>
  <c r="AF189" i="42"/>
  <c r="AF188" i="42"/>
  <c r="AF187" i="42"/>
  <c r="C187" i="42"/>
  <c r="AG186" i="42"/>
  <c r="AF186" i="42"/>
  <c r="AF185" i="42"/>
  <c r="AF184" i="42"/>
  <c r="AF183" i="42"/>
  <c r="AF182" i="42"/>
  <c r="AF181" i="42"/>
  <c r="AF180" i="42"/>
  <c r="H180" i="42"/>
  <c r="AF179" i="42"/>
  <c r="G179" i="42"/>
  <c r="E179" i="42"/>
  <c r="E187" i="42" s="1"/>
  <c r="E188" i="42" s="1"/>
  <c r="C179" i="42"/>
  <c r="AG178" i="42"/>
  <c r="AF178" i="42"/>
  <c r="AF177" i="42"/>
  <c r="AF176" i="42"/>
  <c r="G176" i="42"/>
  <c r="AF175" i="42"/>
  <c r="AG174" i="42"/>
  <c r="AF174" i="42"/>
  <c r="AE174" i="42"/>
  <c r="AF173" i="42"/>
  <c r="AF172" i="42"/>
  <c r="AF171" i="42"/>
  <c r="C171" i="42"/>
  <c r="AG170" i="42"/>
  <c r="AF170" i="42"/>
  <c r="AF169" i="42"/>
  <c r="AF168" i="42"/>
  <c r="G168" i="42"/>
  <c r="AF167" i="42"/>
  <c r="AF166" i="42"/>
  <c r="AF165" i="42"/>
  <c r="AF164" i="42"/>
  <c r="AF163" i="42"/>
  <c r="C163" i="42"/>
  <c r="AG162" i="42"/>
  <c r="AF162" i="42"/>
  <c r="AF161" i="42"/>
  <c r="AF160" i="42"/>
  <c r="AF159" i="42"/>
  <c r="AF158" i="42"/>
  <c r="AF157" i="42"/>
  <c r="AF156" i="42"/>
  <c r="AF155" i="42"/>
  <c r="E155" i="42"/>
  <c r="E163" i="42" s="1"/>
  <c r="E164" i="42" s="1"/>
  <c r="C155" i="42"/>
  <c r="AG154" i="42"/>
  <c r="AF154" i="42"/>
  <c r="AG153" i="42"/>
  <c r="AF153" i="42"/>
  <c r="AE153" i="42"/>
  <c r="AF152" i="42"/>
  <c r="AF151" i="42"/>
  <c r="AF150" i="42"/>
  <c r="AF149" i="42"/>
  <c r="M149" i="42"/>
  <c r="L149" i="42"/>
  <c r="K149" i="42"/>
  <c r="J149" i="42"/>
  <c r="I149" i="42"/>
  <c r="AF148" i="42"/>
  <c r="E148" i="42"/>
  <c r="C148" i="42"/>
  <c r="AG147" i="42"/>
  <c r="AF147" i="42"/>
  <c r="AF146" i="42"/>
  <c r="AF145" i="42"/>
  <c r="AF144" i="42"/>
  <c r="AF143" i="42"/>
  <c r="AF142" i="42"/>
  <c r="AF141" i="42"/>
  <c r="AF140" i="42"/>
  <c r="E140" i="42"/>
  <c r="E141" i="42" s="1"/>
  <c r="C140" i="42"/>
  <c r="AG139" i="42"/>
  <c r="AF139" i="42"/>
  <c r="AF138" i="42"/>
  <c r="AF137" i="42"/>
  <c r="AF136" i="42"/>
  <c r="AF135" i="42"/>
  <c r="AF134" i="42"/>
  <c r="AF133" i="42"/>
  <c r="AF132" i="42"/>
  <c r="E132" i="42"/>
  <c r="C132" i="42"/>
  <c r="AG131" i="42"/>
  <c r="AF131" i="42"/>
  <c r="AF130" i="42"/>
  <c r="AF129" i="42"/>
  <c r="AF128" i="42"/>
  <c r="AF127" i="42"/>
  <c r="AF126" i="42"/>
  <c r="AG125" i="42"/>
  <c r="AF125" i="42"/>
  <c r="AE125" i="42"/>
  <c r="AF124" i="42"/>
  <c r="E124" i="42"/>
  <c r="C124" i="42"/>
  <c r="AG123" i="42"/>
  <c r="AF123" i="42"/>
  <c r="AF122" i="42"/>
  <c r="AF121" i="42"/>
  <c r="AF120" i="42"/>
  <c r="AF119" i="42"/>
  <c r="AF118" i="42"/>
  <c r="AF117" i="42"/>
  <c r="E117" i="42"/>
  <c r="C117" i="42"/>
  <c r="AG116" i="42"/>
  <c r="AF116" i="42"/>
  <c r="AF115" i="42"/>
  <c r="AF114" i="42"/>
  <c r="AF113" i="42"/>
  <c r="AF112" i="42"/>
  <c r="AF111" i="42"/>
  <c r="AF110" i="42"/>
  <c r="AF109" i="42"/>
  <c r="E109" i="42"/>
  <c r="E110" i="42" s="1"/>
  <c r="C109" i="42"/>
  <c r="AG108" i="42"/>
  <c r="AF108" i="42"/>
  <c r="AF107" i="42"/>
  <c r="G107" i="42"/>
  <c r="AF106" i="42"/>
  <c r="AF105" i="42"/>
  <c r="AF104" i="42"/>
  <c r="AF103" i="42"/>
  <c r="AF102" i="42"/>
  <c r="E102" i="42"/>
  <c r="C102" i="42"/>
  <c r="AG101" i="42"/>
  <c r="AF101" i="42"/>
  <c r="AF100" i="42"/>
  <c r="AF99" i="42"/>
  <c r="AF98" i="42"/>
  <c r="AF97" i="42"/>
  <c r="AG96" i="42"/>
  <c r="AF96" i="42"/>
  <c r="AE96" i="42"/>
  <c r="AF95" i="42"/>
  <c r="E95" i="42"/>
  <c r="AF94" i="42"/>
  <c r="E94" i="42"/>
  <c r="C94" i="42"/>
  <c r="AG93" i="42"/>
  <c r="AF93" i="42"/>
  <c r="AF92" i="42"/>
  <c r="AF91" i="42"/>
  <c r="AF90" i="42"/>
  <c r="AF89" i="42"/>
  <c r="AG88" i="42"/>
  <c r="AF88" i="42"/>
  <c r="AE88" i="42"/>
  <c r="AF87" i="42"/>
  <c r="E87" i="42"/>
  <c r="AF86" i="42"/>
  <c r="E86" i="42"/>
  <c r="C86" i="42"/>
  <c r="AG85" i="42"/>
  <c r="AF85" i="42"/>
  <c r="AF84" i="42"/>
  <c r="AF83" i="42"/>
  <c r="AF82" i="42"/>
  <c r="AF81" i="42"/>
  <c r="AF80" i="42"/>
  <c r="AF79" i="42"/>
  <c r="E79" i="42"/>
  <c r="C79" i="42"/>
  <c r="AG78" i="42"/>
  <c r="AF78" i="42"/>
  <c r="AF77" i="42"/>
  <c r="E72" i="42"/>
  <c r="AG71" i="42"/>
  <c r="AF70" i="42"/>
  <c r="AF69" i="42"/>
  <c r="AF68" i="42"/>
  <c r="AF67" i="42"/>
  <c r="AG66" i="42"/>
  <c r="AF66" i="42"/>
  <c r="AE66" i="42"/>
  <c r="AF65" i="42"/>
  <c r="E65" i="42"/>
  <c r="C65" i="42"/>
  <c r="AG64" i="42"/>
  <c r="AF64" i="42"/>
  <c r="AF63" i="42"/>
  <c r="AF62" i="42"/>
  <c r="AF61" i="42"/>
  <c r="AF60" i="42"/>
  <c r="AF59" i="42"/>
  <c r="AF58" i="42"/>
  <c r="AF57" i="42"/>
  <c r="E57" i="42"/>
  <c r="E58" i="42" s="1"/>
  <c r="C57" i="42"/>
  <c r="AG56" i="42"/>
  <c r="AF56" i="42"/>
  <c r="AF55" i="42"/>
  <c r="AF54" i="42"/>
  <c r="AF53" i="42"/>
  <c r="AF52" i="42"/>
  <c r="AF51" i="42"/>
  <c r="AG50" i="42"/>
  <c r="AF50" i="42"/>
  <c r="AE50" i="42"/>
  <c r="AF49" i="42"/>
  <c r="E49" i="42"/>
  <c r="E50" i="42" s="1"/>
  <c r="C49" i="42"/>
  <c r="AG48" i="42"/>
  <c r="AF48" i="42"/>
  <c r="AF47" i="42"/>
  <c r="AF46" i="42"/>
  <c r="AF45" i="42"/>
  <c r="AF44" i="42"/>
  <c r="AF43" i="42"/>
  <c r="AF42" i="42"/>
  <c r="AG41" i="42"/>
  <c r="AF41" i="42"/>
  <c r="AE41" i="42"/>
  <c r="E41" i="42"/>
  <c r="E42" i="42" s="1"/>
  <c r="C41" i="42"/>
  <c r="AG40" i="42"/>
  <c r="AF40" i="42"/>
  <c r="AF39" i="42"/>
  <c r="AF38" i="42"/>
  <c r="AF37" i="42"/>
  <c r="AF36" i="42"/>
  <c r="AF35" i="42"/>
  <c r="AF34" i="42"/>
  <c r="E34" i="42"/>
  <c r="C34" i="42"/>
  <c r="AG33" i="42"/>
  <c r="AF33" i="42"/>
  <c r="AF32" i="42"/>
  <c r="AF31" i="42"/>
  <c r="AF30" i="42"/>
  <c r="AF29" i="42"/>
  <c r="AF28" i="42"/>
  <c r="AF27" i="42"/>
  <c r="AF26" i="42"/>
  <c r="E26" i="42"/>
  <c r="E27" i="42" s="1"/>
  <c r="C26" i="42"/>
  <c r="AG25" i="42"/>
  <c r="AF25" i="42"/>
  <c r="AF24" i="42"/>
  <c r="AF23" i="42"/>
  <c r="AF22" i="42"/>
  <c r="AF21" i="42"/>
  <c r="AF20" i="42"/>
  <c r="AG19" i="42"/>
  <c r="AF19" i="42"/>
  <c r="AE19" i="42"/>
  <c r="AF18" i="42"/>
  <c r="E18" i="42"/>
  <c r="E19" i="42" s="1"/>
  <c r="C18" i="42"/>
  <c r="AG17" i="42"/>
  <c r="AF17" i="42"/>
  <c r="AF16" i="42"/>
  <c r="AF15" i="42"/>
  <c r="AF14" i="42"/>
  <c r="AF13" i="42"/>
  <c r="AF12" i="42"/>
  <c r="AF10" i="42"/>
  <c r="AF9" i="42"/>
  <c r="E9" i="42"/>
  <c r="E10" i="42" s="1"/>
  <c r="E11" i="42" s="1"/>
  <c r="C9" i="42"/>
  <c r="AG8" i="42"/>
  <c r="E2" i="42"/>
  <c r="G155" i="42" s="1"/>
  <c r="C91" i="18"/>
  <c r="B91" i="18"/>
  <c r="C90" i="18"/>
  <c r="B90" i="18"/>
  <c r="C89" i="18"/>
  <c r="B89" i="18"/>
  <c r="C88" i="18"/>
  <c r="B88" i="18"/>
  <c r="C87" i="18"/>
  <c r="B87" i="18"/>
  <c r="C86" i="18"/>
  <c r="B86" i="18"/>
  <c r="C85" i="18"/>
  <c r="B85"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P3810" i="123"/>
  <c r="P3809" i="123"/>
  <c r="P3808" i="123"/>
  <c r="P3807" i="123"/>
  <c r="P3806" i="123"/>
  <c r="P3805" i="123"/>
  <c r="P3804" i="123"/>
  <c r="P3803" i="123"/>
  <c r="P3802" i="123"/>
  <c r="P3801" i="123"/>
  <c r="P3800" i="123"/>
  <c r="P3799" i="123"/>
  <c r="P3798" i="123"/>
  <c r="P3797" i="123"/>
  <c r="P3796" i="123"/>
  <c r="P3795" i="123"/>
  <c r="P3794" i="123"/>
  <c r="P3793" i="123"/>
  <c r="P3792" i="123"/>
  <c r="P3791" i="123"/>
  <c r="P3790" i="123"/>
  <c r="P3789" i="123"/>
  <c r="P3788" i="123"/>
  <c r="P3787" i="123"/>
  <c r="P3786" i="123"/>
  <c r="P3785" i="123"/>
  <c r="P3784" i="123"/>
  <c r="P3783" i="123"/>
  <c r="P3782" i="123"/>
  <c r="P3781" i="123"/>
  <c r="P3780" i="123"/>
  <c r="P3779" i="123"/>
  <c r="P3778" i="123"/>
  <c r="P3777" i="123"/>
  <c r="P3776" i="123"/>
  <c r="P3775" i="123"/>
  <c r="P3774" i="123"/>
  <c r="P3773" i="123"/>
  <c r="P3772" i="123"/>
  <c r="P3771" i="123"/>
  <c r="P3770" i="123"/>
  <c r="P3769" i="123"/>
  <c r="P3768" i="123"/>
  <c r="P3767" i="123"/>
  <c r="P3766" i="123"/>
  <c r="P3765" i="123"/>
  <c r="P3764" i="123"/>
  <c r="P3763" i="123"/>
  <c r="P3762" i="123"/>
  <c r="P3761" i="123"/>
  <c r="P3760" i="123"/>
  <c r="P3759" i="123"/>
  <c r="P3758" i="123"/>
  <c r="P3757" i="123"/>
  <c r="P3756" i="123"/>
  <c r="P3755" i="123"/>
  <c r="P3754" i="123"/>
  <c r="P3753" i="123"/>
  <c r="P3752" i="123"/>
  <c r="P3751" i="123"/>
  <c r="P3750" i="123"/>
  <c r="P3749" i="123"/>
  <c r="P3748" i="123"/>
  <c r="P3747" i="123"/>
  <c r="P3746" i="123"/>
  <c r="P3745" i="123"/>
  <c r="P3744" i="123"/>
  <c r="P3743" i="123"/>
  <c r="P3742" i="123"/>
  <c r="P3741" i="123"/>
  <c r="P3740" i="123"/>
  <c r="P3739" i="123"/>
  <c r="P3738" i="123"/>
  <c r="P3737" i="123"/>
  <c r="P3736" i="123"/>
  <c r="P3735" i="123"/>
  <c r="P3734" i="123"/>
  <c r="P3733" i="123"/>
  <c r="P3732" i="123"/>
  <c r="P3731" i="123"/>
  <c r="P3730" i="123"/>
  <c r="P3729" i="123"/>
  <c r="P3728" i="123"/>
  <c r="P3727" i="123"/>
  <c r="P3726" i="123"/>
  <c r="P3725" i="123"/>
  <c r="P3724" i="123"/>
  <c r="P3723" i="123"/>
  <c r="P3722" i="123"/>
  <c r="P3721" i="123"/>
  <c r="P3720" i="123"/>
  <c r="P3719" i="123"/>
  <c r="P3718" i="123"/>
  <c r="P3717" i="123"/>
  <c r="P3716" i="123"/>
  <c r="P3715" i="123"/>
  <c r="P3714" i="123"/>
  <c r="P3713" i="123"/>
  <c r="P3712" i="123"/>
  <c r="P3711" i="123"/>
  <c r="P3710" i="123"/>
  <c r="P3709" i="123"/>
  <c r="P3708" i="123"/>
  <c r="P3707" i="123"/>
  <c r="P3706" i="123"/>
  <c r="P3705" i="123"/>
  <c r="P3704" i="123"/>
  <c r="P3703" i="123"/>
  <c r="P3702" i="123"/>
  <c r="P3701" i="123"/>
  <c r="P3700" i="123"/>
  <c r="P3699" i="123"/>
  <c r="P3698" i="123"/>
  <c r="P3697" i="123"/>
  <c r="P3696" i="123"/>
  <c r="P3695" i="123"/>
  <c r="P3694" i="123"/>
  <c r="P3693" i="123"/>
  <c r="P3692" i="123"/>
  <c r="P3691" i="123"/>
  <c r="P3690" i="123"/>
  <c r="P3689" i="123"/>
  <c r="P3688" i="123"/>
  <c r="P3687" i="123"/>
  <c r="P3686" i="123"/>
  <c r="P3685" i="123"/>
  <c r="P3684" i="123"/>
  <c r="P3683" i="123"/>
  <c r="P3682" i="123"/>
  <c r="P3681" i="123"/>
  <c r="P3680" i="123"/>
  <c r="P3679" i="123"/>
  <c r="P3678" i="123"/>
  <c r="P3677" i="123"/>
  <c r="P3676" i="123"/>
  <c r="P3675" i="123"/>
  <c r="P3674" i="123"/>
  <c r="P3673" i="123"/>
  <c r="P3672" i="123"/>
  <c r="P3671" i="123"/>
  <c r="P3670" i="123"/>
  <c r="P3669" i="123"/>
  <c r="P3668" i="123"/>
  <c r="P3667" i="123"/>
  <c r="P3666" i="123"/>
  <c r="P3665" i="123"/>
  <c r="P3664" i="123"/>
  <c r="P3663" i="123"/>
  <c r="P3662" i="123"/>
  <c r="P3661" i="123"/>
  <c r="P3660" i="123"/>
  <c r="P3659" i="123"/>
  <c r="P3658" i="123"/>
  <c r="P3657" i="123"/>
  <c r="P3656" i="123"/>
  <c r="P3655" i="123"/>
  <c r="P3654" i="123"/>
  <c r="P3653" i="123"/>
  <c r="P3652" i="123"/>
  <c r="P3651" i="123"/>
  <c r="P3650" i="123"/>
  <c r="P3649" i="123"/>
  <c r="P3648" i="123"/>
  <c r="P3647" i="123"/>
  <c r="P3646" i="123"/>
  <c r="P3645" i="123"/>
  <c r="P3644" i="123"/>
  <c r="P3643" i="123"/>
  <c r="P3642" i="123"/>
  <c r="P3641" i="123"/>
  <c r="P3640" i="123"/>
  <c r="P3639" i="123"/>
  <c r="P3638" i="123"/>
  <c r="P3637" i="123"/>
  <c r="P3636" i="123"/>
  <c r="P3635" i="123"/>
  <c r="P3634" i="123"/>
  <c r="P3633" i="123"/>
  <c r="P3632" i="123"/>
  <c r="P3631" i="123"/>
  <c r="P3630" i="123"/>
  <c r="P3629" i="123"/>
  <c r="P3628" i="123"/>
  <c r="P3627" i="123"/>
  <c r="P3626" i="123"/>
  <c r="P3625" i="123"/>
  <c r="P3624" i="123"/>
  <c r="P3623" i="123"/>
  <c r="P3622" i="123"/>
  <c r="P3621" i="123"/>
  <c r="P3620" i="123"/>
  <c r="P3619" i="123"/>
  <c r="P3618" i="123"/>
  <c r="P3617" i="123"/>
  <c r="P3616" i="123"/>
  <c r="P3615" i="123"/>
  <c r="P3614" i="123"/>
  <c r="P3613" i="123"/>
  <c r="P3612" i="123"/>
  <c r="P3611" i="123"/>
  <c r="P3610" i="123"/>
  <c r="P3609" i="123"/>
  <c r="P3608" i="123"/>
  <c r="P3607" i="123"/>
  <c r="P3606" i="123"/>
  <c r="P3605" i="123"/>
  <c r="P3604" i="123"/>
  <c r="P3603" i="123"/>
  <c r="P3602" i="123"/>
  <c r="P3601" i="123"/>
  <c r="P3600" i="123"/>
  <c r="P3599" i="123"/>
  <c r="P3598" i="123"/>
  <c r="P3597" i="123"/>
  <c r="P3596" i="123"/>
  <c r="P3595" i="123"/>
  <c r="P3594" i="123"/>
  <c r="P3593" i="123"/>
  <c r="P3592" i="123"/>
  <c r="P3591" i="123"/>
  <c r="P3590" i="123"/>
  <c r="P3589" i="123"/>
  <c r="P3588" i="123"/>
  <c r="P3587" i="123"/>
  <c r="P3586" i="123"/>
  <c r="P3585" i="123"/>
  <c r="P3584" i="123"/>
  <c r="P3583" i="123"/>
  <c r="P3582" i="123"/>
  <c r="P3581" i="123"/>
  <c r="P3580" i="123"/>
  <c r="P3579" i="123"/>
  <c r="P3578" i="123"/>
  <c r="P3577" i="123"/>
  <c r="P3576" i="123"/>
  <c r="P3575" i="123"/>
  <c r="P3574" i="123"/>
  <c r="P3573" i="123"/>
  <c r="P3572" i="123"/>
  <c r="P3571" i="123"/>
  <c r="P3570" i="123"/>
  <c r="P3569" i="123"/>
  <c r="P3568" i="123"/>
  <c r="P3567" i="123"/>
  <c r="P3566" i="123"/>
  <c r="P3565" i="123"/>
  <c r="P3564" i="123"/>
  <c r="P3563" i="123"/>
  <c r="P3562" i="123"/>
  <c r="P3561" i="123"/>
  <c r="P3560" i="123"/>
  <c r="P3559" i="123"/>
  <c r="P3558" i="123"/>
  <c r="P3557" i="123"/>
  <c r="P3556" i="123"/>
  <c r="P3555" i="123"/>
  <c r="P3554" i="123"/>
  <c r="P3553" i="123"/>
  <c r="P3552" i="123"/>
  <c r="P3551" i="123"/>
  <c r="P3550" i="123"/>
  <c r="P3549" i="123"/>
  <c r="P3548" i="123"/>
  <c r="P3547" i="123"/>
  <c r="P3546" i="123"/>
  <c r="P3545" i="123"/>
  <c r="P3544" i="123"/>
  <c r="P3543" i="123"/>
  <c r="P3542" i="123"/>
  <c r="P3541" i="123"/>
  <c r="P3540" i="123"/>
  <c r="P3539" i="123"/>
  <c r="P3538" i="123"/>
  <c r="P3537" i="123"/>
  <c r="P3536" i="123"/>
  <c r="P3535" i="123"/>
  <c r="P3534" i="123"/>
  <c r="P3533" i="123"/>
  <c r="P3532" i="123"/>
  <c r="P3531" i="123"/>
  <c r="P3530" i="123"/>
  <c r="P3529" i="123"/>
  <c r="P3528" i="123"/>
  <c r="P3527" i="123"/>
  <c r="P3526" i="123"/>
  <c r="P3525" i="123"/>
  <c r="P3524" i="123"/>
  <c r="P3523" i="123"/>
  <c r="P3522" i="123"/>
  <c r="P3521" i="123"/>
  <c r="P3520" i="123"/>
  <c r="P3519" i="123"/>
  <c r="P3518" i="123"/>
  <c r="P3517" i="123"/>
  <c r="P3516" i="123"/>
  <c r="P3515" i="123"/>
  <c r="P3514" i="123"/>
  <c r="P3513" i="123"/>
  <c r="P3512" i="123"/>
  <c r="P3511" i="123"/>
  <c r="P3510" i="123"/>
  <c r="P3509" i="123"/>
  <c r="P3508" i="123"/>
  <c r="P3507" i="123"/>
  <c r="P3506" i="123"/>
  <c r="P3505" i="123"/>
  <c r="P3504" i="123"/>
  <c r="P3503" i="123"/>
  <c r="P3502" i="123"/>
  <c r="P3501" i="123"/>
  <c r="P3500" i="123"/>
  <c r="P3499" i="123"/>
  <c r="P3498" i="123"/>
  <c r="P3497" i="123"/>
  <c r="P3496" i="123"/>
  <c r="P3495" i="123"/>
  <c r="P3494" i="123"/>
  <c r="P3493" i="123"/>
  <c r="P3492" i="123"/>
  <c r="P3491" i="123"/>
  <c r="P3490" i="123"/>
  <c r="P3489" i="123"/>
  <c r="P3488" i="123"/>
  <c r="P3487" i="123"/>
  <c r="P3486" i="123"/>
  <c r="P3485" i="123"/>
  <c r="P3484" i="123"/>
  <c r="P3483" i="123"/>
  <c r="P3482" i="123"/>
  <c r="P3481" i="123"/>
  <c r="P3480" i="123"/>
  <c r="P3479" i="123"/>
  <c r="P3478" i="123"/>
  <c r="P3477" i="123"/>
  <c r="P3476" i="123"/>
  <c r="P3475" i="123"/>
  <c r="P3474" i="123"/>
  <c r="P3473" i="123"/>
  <c r="P3472" i="123"/>
  <c r="P3471" i="123"/>
  <c r="P3470" i="123"/>
  <c r="P3469" i="123"/>
  <c r="P3468" i="123"/>
  <c r="P3467" i="123"/>
  <c r="P3466" i="123"/>
  <c r="P3465" i="123"/>
  <c r="P3464" i="123"/>
  <c r="P3463" i="123"/>
  <c r="P3462" i="123"/>
  <c r="P3461" i="123"/>
  <c r="P3460" i="123"/>
  <c r="P3459" i="123"/>
  <c r="P3458" i="123"/>
  <c r="P3457" i="123"/>
  <c r="P3456" i="123"/>
  <c r="P3455" i="123"/>
  <c r="P3454" i="123"/>
  <c r="P3453" i="123"/>
  <c r="P3452" i="123"/>
  <c r="P3451" i="123"/>
  <c r="P3450" i="123"/>
  <c r="P3449" i="123"/>
  <c r="P3448" i="123"/>
  <c r="P3447" i="123"/>
  <c r="P3446" i="123"/>
  <c r="P3445" i="123"/>
  <c r="P3444" i="123"/>
  <c r="P3443" i="123"/>
  <c r="P3442" i="123"/>
  <c r="P3441" i="123"/>
  <c r="P3440" i="123"/>
  <c r="P3439" i="123"/>
  <c r="P3438" i="123"/>
  <c r="P3437" i="123"/>
  <c r="P3436" i="123"/>
  <c r="P3435" i="123"/>
  <c r="P3434" i="123"/>
  <c r="P3433" i="123"/>
  <c r="P3432" i="123"/>
  <c r="P3431" i="123"/>
  <c r="P3430" i="123"/>
  <c r="P3429" i="123"/>
  <c r="P3428" i="123"/>
  <c r="P3427" i="123"/>
  <c r="P3426" i="123"/>
  <c r="P3425" i="123"/>
  <c r="P3424" i="123"/>
  <c r="P3423" i="123"/>
  <c r="P3422" i="123"/>
  <c r="P3421" i="123"/>
  <c r="P3420" i="123"/>
  <c r="P3419" i="123"/>
  <c r="P3418" i="123"/>
  <c r="P3417" i="123"/>
  <c r="P3416" i="123"/>
  <c r="P3415" i="123"/>
  <c r="P3414" i="123"/>
  <c r="P3413" i="123"/>
  <c r="P3412" i="123"/>
  <c r="P3411" i="123"/>
  <c r="P3410" i="123"/>
  <c r="P3409" i="123"/>
  <c r="P3408" i="123"/>
  <c r="P3407" i="123"/>
  <c r="P3406" i="123"/>
  <c r="P3405" i="123"/>
  <c r="P3404" i="123"/>
  <c r="P3403" i="123"/>
  <c r="P3402" i="123"/>
  <c r="P3401" i="123"/>
  <c r="P3400" i="123"/>
  <c r="P3399" i="123"/>
  <c r="P3398" i="123"/>
  <c r="P3397" i="123"/>
  <c r="P3396" i="123"/>
  <c r="P3395" i="123"/>
  <c r="P3394" i="123"/>
  <c r="P3393" i="123"/>
  <c r="P3392" i="123"/>
  <c r="P3391" i="123"/>
  <c r="P3390" i="123"/>
  <c r="P3389" i="123"/>
  <c r="P3388" i="123"/>
  <c r="P3387" i="123"/>
  <c r="P3386" i="123"/>
  <c r="P3385" i="123"/>
  <c r="P3384" i="123"/>
  <c r="P3383" i="123"/>
  <c r="P3382" i="123"/>
  <c r="P3381" i="123"/>
  <c r="P3380" i="123"/>
  <c r="P3379" i="123"/>
  <c r="P3378" i="123"/>
  <c r="P3377" i="123"/>
  <c r="P3376" i="123"/>
  <c r="P3375" i="123"/>
  <c r="P3374" i="123"/>
  <c r="P3373" i="123"/>
  <c r="P3372" i="123"/>
  <c r="P3371" i="123"/>
  <c r="P3370" i="123"/>
  <c r="P3369" i="123"/>
  <c r="P3368" i="123"/>
  <c r="P3367" i="123"/>
  <c r="P3366" i="123"/>
  <c r="P3365" i="123"/>
  <c r="P3364" i="123"/>
  <c r="P3363" i="123"/>
  <c r="P3362" i="123"/>
  <c r="P3361" i="123"/>
  <c r="P3360" i="123"/>
  <c r="P3359" i="123"/>
  <c r="P3358" i="123"/>
  <c r="P3357" i="123"/>
  <c r="P3356" i="123"/>
  <c r="P3355" i="123"/>
  <c r="P3354" i="123"/>
  <c r="P3353" i="123"/>
  <c r="P3352" i="123"/>
  <c r="P3351" i="123"/>
  <c r="P3350" i="123"/>
  <c r="P3349" i="123"/>
  <c r="P3348" i="123"/>
  <c r="P3347" i="123"/>
  <c r="P3346" i="123"/>
  <c r="P3345" i="123"/>
  <c r="P3344" i="123"/>
  <c r="P3343" i="123"/>
  <c r="P3342" i="123"/>
  <c r="P3341" i="123"/>
  <c r="P3340" i="123"/>
  <c r="P3339" i="123"/>
  <c r="P3338" i="123"/>
  <c r="P3337" i="123"/>
  <c r="P3336" i="123"/>
  <c r="P3335" i="123"/>
  <c r="P3334" i="123"/>
  <c r="P3333" i="123"/>
  <c r="P3332" i="123"/>
  <c r="P3331" i="123"/>
  <c r="P3330" i="123"/>
  <c r="P3329" i="123"/>
  <c r="P3328" i="123"/>
  <c r="P3327" i="123"/>
  <c r="P3326" i="123"/>
  <c r="P3325" i="123"/>
  <c r="P3324" i="123"/>
  <c r="P3323" i="123"/>
  <c r="P3322" i="123"/>
  <c r="P3321" i="123"/>
  <c r="P3320" i="123"/>
  <c r="P3319" i="123"/>
  <c r="P3318" i="123"/>
  <c r="P3317" i="123"/>
  <c r="P3316" i="123"/>
  <c r="P3315" i="123"/>
  <c r="P3314" i="123"/>
  <c r="P3313" i="123"/>
  <c r="P3312" i="123"/>
  <c r="P3311" i="123"/>
  <c r="P3310" i="123"/>
  <c r="P3309" i="123"/>
  <c r="P3308" i="123"/>
  <c r="P3307" i="123"/>
  <c r="P3306" i="123"/>
  <c r="P3305" i="123"/>
  <c r="P3304" i="123"/>
  <c r="P3303" i="123"/>
  <c r="P3302" i="123"/>
  <c r="P3301" i="123"/>
  <c r="P3300" i="123"/>
  <c r="P3299" i="123"/>
  <c r="P3298" i="123"/>
  <c r="P3297" i="123"/>
  <c r="P3296" i="123"/>
  <c r="P3295" i="123"/>
  <c r="P3294" i="123"/>
  <c r="P3293" i="123"/>
  <c r="P3292" i="123"/>
  <c r="P3291" i="123"/>
  <c r="P3290" i="123"/>
  <c r="P3289" i="123"/>
  <c r="P3288" i="123"/>
  <c r="P3287" i="123"/>
  <c r="P3286" i="123"/>
  <c r="P3285" i="123"/>
  <c r="P3284" i="123"/>
  <c r="P3283" i="123"/>
  <c r="P3282" i="123"/>
  <c r="P3281" i="123"/>
  <c r="P3280" i="123"/>
  <c r="P3279" i="123"/>
  <c r="P3278" i="123"/>
  <c r="P3277" i="123"/>
  <c r="P3276" i="123"/>
  <c r="P3275" i="123"/>
  <c r="P3274" i="123"/>
  <c r="P3273" i="123"/>
  <c r="P3272" i="123"/>
  <c r="P3271" i="123"/>
  <c r="P3270" i="123"/>
  <c r="P3269" i="123"/>
  <c r="P3268" i="123"/>
  <c r="P3267" i="123"/>
  <c r="P3266" i="123"/>
  <c r="P3265" i="123"/>
  <c r="P3264" i="123"/>
  <c r="P3263" i="123"/>
  <c r="P3262" i="123"/>
  <c r="P3261" i="123"/>
  <c r="P3260" i="123"/>
  <c r="P3259" i="123"/>
  <c r="P3258" i="123"/>
  <c r="P3257" i="123"/>
  <c r="P3256" i="123"/>
  <c r="P3255" i="123"/>
  <c r="P3254" i="123"/>
  <c r="P3253" i="123"/>
  <c r="P3252" i="123"/>
  <c r="P3251" i="123"/>
  <c r="P3250" i="123"/>
  <c r="P3249" i="123"/>
  <c r="P3248" i="123"/>
  <c r="P3247" i="123"/>
  <c r="P3246" i="123"/>
  <c r="P3245" i="123"/>
  <c r="P3244" i="123"/>
  <c r="P3243" i="123"/>
  <c r="P3242" i="123"/>
  <c r="P3241" i="123"/>
  <c r="P3240" i="123"/>
  <c r="P3239" i="123"/>
  <c r="P3238" i="123"/>
  <c r="P3237" i="123"/>
  <c r="P3236" i="123"/>
  <c r="P3235" i="123"/>
  <c r="P3234" i="123"/>
  <c r="P3233" i="123"/>
  <c r="P3232" i="123"/>
  <c r="P3231" i="123"/>
  <c r="P3230" i="123"/>
  <c r="P3229" i="123"/>
  <c r="P3228" i="123"/>
  <c r="P3227" i="123"/>
  <c r="P3226" i="123"/>
  <c r="P3225" i="123"/>
  <c r="P3224" i="123"/>
  <c r="P3223" i="123"/>
  <c r="P3222" i="123"/>
  <c r="P3221" i="123"/>
  <c r="P3220" i="123"/>
  <c r="P3219" i="123"/>
  <c r="P3218" i="123"/>
  <c r="P3217" i="123"/>
  <c r="P3216" i="123"/>
  <c r="P3215" i="123"/>
  <c r="P3214" i="123"/>
  <c r="P3213" i="123"/>
  <c r="P3212" i="123"/>
  <c r="P3211" i="123"/>
  <c r="P3210" i="123"/>
  <c r="P3209" i="123"/>
  <c r="P3208" i="123"/>
  <c r="P3207" i="123"/>
  <c r="P3206" i="123"/>
  <c r="P3205" i="123"/>
  <c r="P3204" i="123"/>
  <c r="P3203" i="123"/>
  <c r="P3202" i="123"/>
  <c r="P3201" i="123"/>
  <c r="P3200" i="123"/>
  <c r="P3199" i="123"/>
  <c r="P3198" i="123"/>
  <c r="P3197" i="123"/>
  <c r="P3196" i="123"/>
  <c r="P3195" i="123"/>
  <c r="P3194" i="123"/>
  <c r="P3193" i="123"/>
  <c r="P3192" i="123"/>
  <c r="P3191" i="123"/>
  <c r="P3190" i="123"/>
  <c r="P3189" i="123"/>
  <c r="P3188" i="123"/>
  <c r="P3187" i="123"/>
  <c r="P3186" i="123"/>
  <c r="P3185" i="123"/>
  <c r="P3184" i="123"/>
  <c r="P3183" i="123"/>
  <c r="P3182" i="123"/>
  <c r="P3181" i="123"/>
  <c r="P3180" i="123"/>
  <c r="P3179" i="123"/>
  <c r="P3178" i="123"/>
  <c r="P3177" i="123"/>
  <c r="P3176" i="123"/>
  <c r="P3175" i="123"/>
  <c r="P3174" i="123"/>
  <c r="P3173" i="123"/>
  <c r="P3172" i="123"/>
  <c r="P3171" i="123"/>
  <c r="P3170" i="123"/>
  <c r="P3169" i="123"/>
  <c r="P3168" i="123"/>
  <c r="P3167" i="123"/>
  <c r="P3166" i="123"/>
  <c r="P3165" i="123"/>
  <c r="P3164" i="123"/>
  <c r="P3163" i="123"/>
  <c r="P3162" i="123"/>
  <c r="P3161" i="123"/>
  <c r="P3160" i="123"/>
  <c r="P3159" i="123"/>
  <c r="P3158" i="123"/>
  <c r="P3157" i="123"/>
  <c r="P3156" i="123"/>
  <c r="P3155" i="123"/>
  <c r="P3154" i="123"/>
  <c r="P3153" i="123"/>
  <c r="P3152" i="123"/>
  <c r="P3151" i="123"/>
  <c r="P3150" i="123"/>
  <c r="P3149" i="123"/>
  <c r="P3148" i="123"/>
  <c r="P3147" i="123"/>
  <c r="P3146" i="123"/>
  <c r="P3145" i="123"/>
  <c r="P3144" i="123"/>
  <c r="P3143" i="123"/>
  <c r="P3142" i="123"/>
  <c r="P3141" i="123"/>
  <c r="P3140" i="123"/>
  <c r="P3139" i="123"/>
  <c r="P3138" i="123"/>
  <c r="P3137" i="123"/>
  <c r="P3136" i="123"/>
  <c r="P3135" i="123"/>
  <c r="P3134" i="123"/>
  <c r="P3133" i="123"/>
  <c r="P3132" i="123"/>
  <c r="P3131" i="123"/>
  <c r="P3130" i="123"/>
  <c r="P3129" i="123"/>
  <c r="P3128" i="123"/>
  <c r="P3127" i="123"/>
  <c r="P3126" i="123"/>
  <c r="P3125" i="123"/>
  <c r="P3124" i="123"/>
  <c r="P3123" i="123"/>
  <c r="P3122" i="123"/>
  <c r="P3121" i="123"/>
  <c r="P3120" i="123"/>
  <c r="P3119" i="123"/>
  <c r="P3118" i="123"/>
  <c r="P3117" i="123"/>
  <c r="P3116" i="123"/>
  <c r="P3115" i="123"/>
  <c r="P3114" i="123"/>
  <c r="P3113" i="123"/>
  <c r="P3112" i="123"/>
  <c r="P3111" i="123"/>
  <c r="P3110" i="123"/>
  <c r="P3109" i="123"/>
  <c r="P3108" i="123"/>
  <c r="P3107" i="123"/>
  <c r="P3106" i="123"/>
  <c r="P3105" i="123"/>
  <c r="P3104" i="123"/>
  <c r="P3103" i="123"/>
  <c r="P3102" i="123"/>
  <c r="P3101" i="123"/>
  <c r="P3100" i="123"/>
  <c r="P3099" i="123"/>
  <c r="P3098" i="123"/>
  <c r="P3097" i="123"/>
  <c r="P3096" i="123"/>
  <c r="P3095" i="123"/>
  <c r="P3094" i="123"/>
  <c r="P3093" i="123"/>
  <c r="P3092" i="123"/>
  <c r="P3091" i="123"/>
  <c r="P3090" i="123"/>
  <c r="P3089" i="123"/>
  <c r="P3088" i="123"/>
  <c r="P3087" i="123"/>
  <c r="P3086" i="123"/>
  <c r="P3085" i="123"/>
  <c r="P3084" i="123"/>
  <c r="P3083" i="123"/>
  <c r="P3082" i="123"/>
  <c r="P3081" i="123"/>
  <c r="P3080" i="123"/>
  <c r="P3079" i="123"/>
  <c r="P3078" i="123"/>
  <c r="P3077" i="123"/>
  <c r="P3076" i="123"/>
  <c r="P3075" i="123"/>
  <c r="P3074" i="123"/>
  <c r="P3073" i="123"/>
  <c r="P3072" i="123"/>
  <c r="P3071" i="123"/>
  <c r="P3070" i="123"/>
  <c r="P3069" i="123"/>
  <c r="P3068" i="123"/>
  <c r="P3067" i="123"/>
  <c r="P3066" i="123"/>
  <c r="P3065" i="123"/>
  <c r="P3064" i="123"/>
  <c r="P3063" i="123"/>
  <c r="P3062" i="123"/>
  <c r="P3061" i="123"/>
  <c r="P3060" i="123"/>
  <c r="P3059" i="123"/>
  <c r="P3058" i="123"/>
  <c r="P3057" i="123"/>
  <c r="P3056" i="123"/>
  <c r="P3055" i="123"/>
  <c r="P3054" i="123"/>
  <c r="P3053" i="123"/>
  <c r="P3052" i="123"/>
  <c r="P3051" i="123"/>
  <c r="P3050" i="123"/>
  <c r="P3049" i="123"/>
  <c r="P3048" i="123"/>
  <c r="P3047" i="123"/>
  <c r="P3046" i="123"/>
  <c r="P3045" i="123"/>
  <c r="P3044" i="123"/>
  <c r="P3043" i="123"/>
  <c r="P3042" i="123"/>
  <c r="P3041" i="123"/>
  <c r="P3040" i="123"/>
  <c r="P3039" i="123"/>
  <c r="P3038" i="123"/>
  <c r="P3037" i="123"/>
  <c r="P3036" i="123"/>
  <c r="P3035" i="123"/>
  <c r="P3034" i="123"/>
  <c r="P3033" i="123"/>
  <c r="P3032" i="123"/>
  <c r="P3031" i="123"/>
  <c r="P3030" i="123"/>
  <c r="P3029" i="123"/>
  <c r="P3028" i="123"/>
  <c r="P3027" i="123"/>
  <c r="P3026" i="123"/>
  <c r="P3025" i="123"/>
  <c r="P3024" i="123"/>
  <c r="P3023" i="123"/>
  <c r="P3022" i="123"/>
  <c r="P3021" i="123"/>
  <c r="P3020" i="123"/>
  <c r="P3019" i="123"/>
  <c r="P3018" i="123"/>
  <c r="P3017" i="123"/>
  <c r="P3016" i="123"/>
  <c r="P3015" i="123"/>
  <c r="P3014" i="123"/>
  <c r="P3013" i="123"/>
  <c r="P3012" i="123"/>
  <c r="P3011" i="123"/>
  <c r="P3010" i="123"/>
  <c r="P3009" i="123"/>
  <c r="P3008" i="123"/>
  <c r="P3007" i="123"/>
  <c r="P3006" i="123"/>
  <c r="P3005" i="123"/>
  <c r="P3004" i="123"/>
  <c r="P3003" i="123"/>
  <c r="P3002" i="123"/>
  <c r="P3001" i="123"/>
  <c r="P3000" i="123"/>
  <c r="P2999" i="123"/>
  <c r="P2998" i="123"/>
  <c r="P2997" i="123"/>
  <c r="P2996" i="123"/>
  <c r="P2995" i="123"/>
  <c r="P2994" i="123"/>
  <c r="P2993" i="123"/>
  <c r="P2992" i="123"/>
  <c r="P2991" i="123"/>
  <c r="P2990" i="123"/>
  <c r="P2989" i="123"/>
  <c r="P2988" i="123"/>
  <c r="P2987" i="123"/>
  <c r="P2986" i="123"/>
  <c r="P2985" i="123"/>
  <c r="P2984" i="123"/>
  <c r="P2983" i="123"/>
  <c r="P2982" i="123"/>
  <c r="P2981" i="123"/>
  <c r="P2980" i="123"/>
  <c r="P2979" i="123"/>
  <c r="P2978" i="123"/>
  <c r="P2977" i="123"/>
  <c r="P2976" i="123"/>
  <c r="P2975" i="123"/>
  <c r="P2974" i="123"/>
  <c r="P2973" i="123"/>
  <c r="P2972" i="123"/>
  <c r="P2971" i="123"/>
  <c r="P2970" i="123"/>
  <c r="P2969" i="123"/>
  <c r="P2968" i="123"/>
  <c r="P2967" i="123"/>
  <c r="P2966" i="123"/>
  <c r="P2965" i="123"/>
  <c r="P2964" i="123"/>
  <c r="P2963" i="123"/>
  <c r="P2962" i="123"/>
  <c r="P2961" i="123"/>
  <c r="P2960" i="123"/>
  <c r="P2959" i="123"/>
  <c r="P2958" i="123"/>
  <c r="P2957" i="123"/>
  <c r="P2956" i="123"/>
  <c r="P2955" i="123"/>
  <c r="P2954" i="123"/>
  <c r="P2953" i="123"/>
  <c r="P2952" i="123"/>
  <c r="P2951" i="123"/>
  <c r="P2950" i="123"/>
  <c r="P2949" i="123"/>
  <c r="P2948" i="123"/>
  <c r="P2947" i="123"/>
  <c r="P2946" i="123"/>
  <c r="P2945" i="123"/>
  <c r="P2944" i="123"/>
  <c r="P2943" i="123"/>
  <c r="P2942" i="123"/>
  <c r="P2941" i="123"/>
  <c r="P2940" i="123"/>
  <c r="P2939" i="123"/>
  <c r="P2938" i="123"/>
  <c r="P2937" i="123"/>
  <c r="P2936" i="123"/>
  <c r="P2935" i="123"/>
  <c r="P2934" i="123"/>
  <c r="P2933" i="123"/>
  <c r="P2932" i="123"/>
  <c r="P2931" i="123"/>
  <c r="P2930" i="123"/>
  <c r="P2929" i="123"/>
  <c r="P2928" i="123"/>
  <c r="P2927" i="123"/>
  <c r="P2926" i="123"/>
  <c r="P2925" i="123"/>
  <c r="P2924" i="123"/>
  <c r="P2923" i="123"/>
  <c r="P2922" i="123"/>
  <c r="P2921" i="123"/>
  <c r="P2920" i="123"/>
  <c r="P2919" i="123"/>
  <c r="P2918" i="123"/>
  <c r="P2917" i="123"/>
  <c r="P2916" i="123"/>
  <c r="P2915" i="123"/>
  <c r="P2914" i="123"/>
  <c r="P2913" i="123"/>
  <c r="P2912" i="123"/>
  <c r="P2911" i="123"/>
  <c r="P2910" i="123"/>
  <c r="P2909" i="123"/>
  <c r="P2908" i="123"/>
  <c r="P2907" i="123"/>
  <c r="P2906" i="123"/>
  <c r="P2905" i="123"/>
  <c r="P2904" i="123"/>
  <c r="P2903" i="123"/>
  <c r="P2902" i="123"/>
  <c r="P2901" i="123"/>
  <c r="P2900" i="123"/>
  <c r="P2899" i="123"/>
  <c r="P2898" i="123"/>
  <c r="P2897" i="123"/>
  <c r="P2896" i="123"/>
  <c r="P2895" i="123"/>
  <c r="P2894" i="123"/>
  <c r="P2893" i="123"/>
  <c r="P2892" i="123"/>
  <c r="P2891" i="123"/>
  <c r="P2890" i="123"/>
  <c r="P2889" i="123"/>
  <c r="P2888" i="123"/>
  <c r="P2887" i="123"/>
  <c r="P2886" i="123"/>
  <c r="P2885" i="123"/>
  <c r="P2884" i="123"/>
  <c r="P2883" i="123"/>
  <c r="P2882" i="123"/>
  <c r="P2881" i="123"/>
  <c r="P2880" i="123"/>
  <c r="P2879" i="123"/>
  <c r="P2878" i="123"/>
  <c r="P2877" i="123"/>
  <c r="P2876" i="123"/>
  <c r="P2875" i="123"/>
  <c r="P2874" i="123"/>
  <c r="P2873" i="123"/>
  <c r="P2872" i="123"/>
  <c r="P2871" i="123"/>
  <c r="P2870" i="123"/>
  <c r="P2869" i="123"/>
  <c r="P2868" i="123"/>
  <c r="P2867" i="123"/>
  <c r="P2866" i="123"/>
  <c r="P2865" i="123"/>
  <c r="P2864" i="123"/>
  <c r="P2863" i="123"/>
  <c r="P2862" i="123"/>
  <c r="P2861" i="123"/>
  <c r="P2860" i="123"/>
  <c r="P2859" i="123"/>
  <c r="P2858" i="123"/>
  <c r="P2857" i="123"/>
  <c r="P2856" i="123"/>
  <c r="P2855" i="123"/>
  <c r="P2854" i="123"/>
  <c r="P2853" i="123"/>
  <c r="P2852" i="123"/>
  <c r="P2851" i="123"/>
  <c r="P2850" i="123"/>
  <c r="P2849" i="123"/>
  <c r="P2848" i="123"/>
  <c r="P2847" i="123"/>
  <c r="P2846" i="123"/>
  <c r="P2845" i="123"/>
  <c r="P2844" i="123"/>
  <c r="P2843" i="123"/>
  <c r="P2842" i="123"/>
  <c r="P2841" i="123"/>
  <c r="P2840" i="123"/>
  <c r="P2839" i="123"/>
  <c r="P2838" i="123"/>
  <c r="P2837" i="123"/>
  <c r="P2836" i="123"/>
  <c r="P2835" i="123"/>
  <c r="P2834" i="123"/>
  <c r="P2833" i="123"/>
  <c r="P2832" i="123"/>
  <c r="P2831" i="123"/>
  <c r="P2830" i="123"/>
  <c r="P2829" i="123"/>
  <c r="P2828" i="123"/>
  <c r="P2827" i="123"/>
  <c r="P2826" i="123"/>
  <c r="P2825" i="123"/>
  <c r="P2824" i="123"/>
  <c r="P2823" i="123"/>
  <c r="P2822" i="123"/>
  <c r="P2821" i="123"/>
  <c r="P2820" i="123"/>
  <c r="P2819" i="123"/>
  <c r="P2818" i="123"/>
  <c r="P2817" i="123"/>
  <c r="P2816" i="123"/>
  <c r="P2815" i="123"/>
  <c r="P2814" i="123"/>
  <c r="P2813" i="123"/>
  <c r="P2812" i="123"/>
  <c r="P2811" i="123"/>
  <c r="P2810" i="123"/>
  <c r="P2809" i="123"/>
  <c r="P2808" i="123"/>
  <c r="P2807" i="123"/>
  <c r="P2806" i="123"/>
  <c r="P2805" i="123"/>
  <c r="P2804" i="123"/>
  <c r="P2803" i="123"/>
  <c r="P2802" i="123"/>
  <c r="P2801" i="123"/>
  <c r="P2800" i="123"/>
  <c r="P2799" i="123"/>
  <c r="P2798" i="123"/>
  <c r="P2797" i="123"/>
  <c r="P2796" i="123"/>
  <c r="P2795" i="123"/>
  <c r="P2794" i="123"/>
  <c r="P2793" i="123"/>
  <c r="P2792" i="123"/>
  <c r="P2791" i="123"/>
  <c r="P2790" i="123"/>
  <c r="P2789" i="123"/>
  <c r="P2788" i="123"/>
  <c r="P2787" i="123"/>
  <c r="P2786" i="123"/>
  <c r="P2785" i="123"/>
  <c r="P2784" i="123"/>
  <c r="P2783" i="123"/>
  <c r="P2782" i="123"/>
  <c r="P2781" i="123"/>
  <c r="P2780" i="123"/>
  <c r="P2779" i="123"/>
  <c r="P2778" i="123"/>
  <c r="P2777" i="123"/>
  <c r="P2776" i="123"/>
  <c r="P2775" i="123"/>
  <c r="P2774" i="123"/>
  <c r="P2773" i="123"/>
  <c r="P2772" i="123"/>
  <c r="P2771" i="123"/>
  <c r="P2770" i="123"/>
  <c r="P2769" i="123"/>
  <c r="P2768" i="123"/>
  <c r="P2767" i="123"/>
  <c r="P2766" i="123"/>
  <c r="P2765" i="123"/>
  <c r="P2764" i="123"/>
  <c r="P2763" i="123"/>
  <c r="P2762" i="123"/>
  <c r="P2761" i="123"/>
  <c r="P2760" i="123"/>
  <c r="P2759" i="123"/>
  <c r="P2758" i="123"/>
  <c r="P2757" i="123"/>
  <c r="P2756" i="123"/>
  <c r="P2755" i="123"/>
  <c r="P2754" i="123"/>
  <c r="P2753" i="123"/>
  <c r="P2752" i="123"/>
  <c r="P2751" i="123"/>
  <c r="P2750" i="123"/>
  <c r="P2749" i="123"/>
  <c r="P2748" i="123"/>
  <c r="P2747" i="123"/>
  <c r="P2746" i="123"/>
  <c r="P2745" i="123"/>
  <c r="P2744" i="123"/>
  <c r="P2743" i="123"/>
  <c r="P2742" i="123"/>
  <c r="P2741" i="123"/>
  <c r="P2740" i="123"/>
  <c r="P2739" i="123"/>
  <c r="P2738" i="123"/>
  <c r="P2737" i="123"/>
  <c r="P2736" i="123"/>
  <c r="P2735" i="123"/>
  <c r="P2734" i="123"/>
  <c r="P2733" i="123"/>
  <c r="P2732" i="123"/>
  <c r="P2731" i="123"/>
  <c r="P2730" i="123"/>
  <c r="P2729" i="123"/>
  <c r="P2728" i="123"/>
  <c r="P2727" i="123"/>
  <c r="P2726" i="123"/>
  <c r="P2725" i="123"/>
  <c r="P2724" i="123"/>
  <c r="P2723" i="123"/>
  <c r="P2722" i="123"/>
  <c r="P2721" i="123"/>
  <c r="P2720" i="123"/>
  <c r="P2719" i="123"/>
  <c r="P2718" i="123"/>
  <c r="P2717" i="123"/>
  <c r="P2716" i="123"/>
  <c r="P2715" i="123"/>
  <c r="P2714" i="123"/>
  <c r="P2713" i="123"/>
  <c r="P2712" i="123"/>
  <c r="P2711" i="123"/>
  <c r="P2710" i="123"/>
  <c r="P2709" i="123"/>
  <c r="P2708" i="123"/>
  <c r="P2707" i="123"/>
  <c r="P2706" i="123"/>
  <c r="P2705" i="123"/>
  <c r="P2704" i="123"/>
  <c r="P2703" i="123"/>
  <c r="P2702" i="123"/>
  <c r="P2701" i="123"/>
  <c r="P2700" i="123"/>
  <c r="P2699" i="123"/>
  <c r="P2698" i="123"/>
  <c r="P2697" i="123"/>
  <c r="P2696" i="123"/>
  <c r="P2695" i="123"/>
  <c r="P2694" i="123"/>
  <c r="P2693" i="123"/>
  <c r="P2692" i="123"/>
  <c r="P2691" i="123"/>
  <c r="P2690" i="123"/>
  <c r="P2689" i="123"/>
  <c r="P2688" i="123"/>
  <c r="P2687" i="123"/>
  <c r="P2686" i="123"/>
  <c r="P2685" i="123"/>
  <c r="P2684" i="123"/>
  <c r="P2683" i="123"/>
  <c r="P2682" i="123"/>
  <c r="P2681" i="123"/>
  <c r="P2680" i="123"/>
  <c r="P2679" i="123"/>
  <c r="P2678" i="123"/>
  <c r="P2677" i="123"/>
  <c r="P2676" i="123"/>
  <c r="P2675" i="123"/>
  <c r="P2674" i="123"/>
  <c r="P2673" i="123"/>
  <c r="P2672" i="123"/>
  <c r="P2671" i="123"/>
  <c r="P2670" i="123"/>
  <c r="P2669" i="123"/>
  <c r="P2668" i="123"/>
  <c r="P2667" i="123"/>
  <c r="P2666" i="123"/>
  <c r="P2665" i="123"/>
  <c r="P2664" i="123"/>
  <c r="P2663" i="123"/>
  <c r="P2662" i="123"/>
  <c r="P2661" i="123"/>
  <c r="P2660" i="123"/>
  <c r="P2659" i="123"/>
  <c r="P2658" i="123"/>
  <c r="P2657" i="123"/>
  <c r="P2656" i="123"/>
  <c r="P2655" i="123"/>
  <c r="P2654" i="123"/>
  <c r="P2653" i="123"/>
  <c r="P2652" i="123"/>
  <c r="P2651" i="123"/>
  <c r="P2650" i="123"/>
  <c r="P2649" i="123"/>
  <c r="P2648" i="123"/>
  <c r="P2647" i="123"/>
  <c r="P2646" i="123"/>
  <c r="P2645" i="123"/>
  <c r="P2644" i="123"/>
  <c r="P2643" i="123"/>
  <c r="P2642" i="123"/>
  <c r="P2641" i="123"/>
  <c r="P2640" i="123"/>
  <c r="P2639" i="123"/>
  <c r="P2638" i="123"/>
  <c r="P2637" i="123"/>
  <c r="P2636" i="123"/>
  <c r="P2635" i="123"/>
  <c r="P2634" i="123"/>
  <c r="P2633" i="123"/>
  <c r="P2632" i="123"/>
  <c r="P2631" i="123"/>
  <c r="P2630" i="123"/>
  <c r="P2629" i="123"/>
  <c r="P2628" i="123"/>
  <c r="P2627" i="123"/>
  <c r="P2626" i="123"/>
  <c r="P2625" i="123"/>
  <c r="P2624" i="123"/>
  <c r="P2623" i="123"/>
  <c r="P2622" i="123"/>
  <c r="P2621" i="123"/>
  <c r="P2620" i="123"/>
  <c r="P2619" i="123"/>
  <c r="P2618" i="123"/>
  <c r="P2617" i="123"/>
  <c r="P2616" i="123"/>
  <c r="P2615" i="123"/>
  <c r="P2614" i="123"/>
  <c r="P2613" i="123"/>
  <c r="P2612" i="123"/>
  <c r="P2611" i="123"/>
  <c r="P2610" i="123"/>
  <c r="P2609" i="123"/>
  <c r="P2608" i="123"/>
  <c r="P2607" i="123"/>
  <c r="P2606" i="123"/>
  <c r="P2605" i="123"/>
  <c r="P2604" i="123"/>
  <c r="P2603" i="123"/>
  <c r="P2602" i="123"/>
  <c r="P2601" i="123"/>
  <c r="P2600" i="123"/>
  <c r="P2599" i="123"/>
  <c r="P2598" i="123"/>
  <c r="P2597" i="123"/>
  <c r="P2596" i="123"/>
  <c r="P2595" i="123"/>
  <c r="P2594" i="123"/>
  <c r="P2593" i="123"/>
  <c r="P2592" i="123"/>
  <c r="P2591" i="123"/>
  <c r="P2590" i="123"/>
  <c r="P2589" i="123"/>
  <c r="P2588" i="123"/>
  <c r="P2587" i="123"/>
  <c r="P2586" i="123"/>
  <c r="P2585" i="123"/>
  <c r="P2584" i="123"/>
  <c r="P2583" i="123"/>
  <c r="P2582" i="123"/>
  <c r="P2581" i="123"/>
  <c r="P2580" i="123"/>
  <c r="P2579" i="123"/>
  <c r="P2578" i="123"/>
  <c r="P2577" i="123"/>
  <c r="P2576" i="123"/>
  <c r="P2575" i="123"/>
  <c r="P2574" i="123"/>
  <c r="P2573" i="123"/>
  <c r="P2572" i="123"/>
  <c r="P2571" i="123"/>
  <c r="P2570" i="123"/>
  <c r="P2569" i="123"/>
  <c r="P2568" i="123"/>
  <c r="P2567" i="123"/>
  <c r="P2566" i="123"/>
  <c r="P2565" i="123"/>
  <c r="P2564" i="123"/>
  <c r="P2563" i="123"/>
  <c r="P2562" i="123"/>
  <c r="P2561" i="123"/>
  <c r="P2560" i="123"/>
  <c r="P2559" i="123"/>
  <c r="P2558" i="123"/>
  <c r="P2557" i="123"/>
  <c r="P2556" i="123"/>
  <c r="P2555" i="123"/>
  <c r="P2554" i="123"/>
  <c r="P2553" i="123"/>
  <c r="P2552" i="123"/>
  <c r="P2551" i="123"/>
  <c r="P2550" i="123"/>
  <c r="P2549" i="123"/>
  <c r="P2548" i="123"/>
  <c r="P2547" i="123"/>
  <c r="P2546" i="123"/>
  <c r="P2545" i="123"/>
  <c r="P2544" i="123"/>
  <c r="P2543" i="123"/>
  <c r="P2542" i="123"/>
  <c r="P2541" i="123"/>
  <c r="P2540" i="123"/>
  <c r="P2539" i="123"/>
  <c r="P2538" i="123"/>
  <c r="P2537" i="123"/>
  <c r="P2536" i="123"/>
  <c r="P2535" i="123"/>
  <c r="P2534" i="123"/>
  <c r="P2533" i="123"/>
  <c r="P2532" i="123"/>
  <c r="P2531" i="123"/>
  <c r="P2530" i="123"/>
  <c r="P2529" i="123"/>
  <c r="P2528" i="123"/>
  <c r="P2527" i="123"/>
  <c r="P2526" i="123"/>
  <c r="P2525" i="123"/>
  <c r="P2524" i="123"/>
  <c r="P2523" i="123"/>
  <c r="P2522" i="123"/>
  <c r="P2521" i="123"/>
  <c r="P2520" i="123"/>
  <c r="P2519" i="123"/>
  <c r="P2518" i="123"/>
  <c r="P2517" i="123"/>
  <c r="P2516" i="123"/>
  <c r="P2515" i="123"/>
  <c r="P2514" i="123"/>
  <c r="P2513" i="123"/>
  <c r="P2512" i="123"/>
  <c r="P2511" i="123"/>
  <c r="P2510" i="123"/>
  <c r="P2509" i="123"/>
  <c r="P2508" i="123"/>
  <c r="P2507" i="123"/>
  <c r="P2506" i="123"/>
  <c r="P2505" i="123"/>
  <c r="P2504" i="123"/>
  <c r="P2503" i="123"/>
  <c r="P2502" i="123"/>
  <c r="P2501" i="123"/>
  <c r="P2500" i="123"/>
  <c r="P2499" i="123"/>
  <c r="P2498" i="123"/>
  <c r="P2497" i="123"/>
  <c r="P2496" i="123"/>
  <c r="P2495" i="123"/>
  <c r="P2494" i="123"/>
  <c r="P2493" i="123"/>
  <c r="P2492" i="123"/>
  <c r="P2491" i="123"/>
  <c r="P2490" i="123"/>
  <c r="P2489" i="123"/>
  <c r="P2488" i="123"/>
  <c r="P2487" i="123"/>
  <c r="P2486" i="123"/>
  <c r="P2485" i="123"/>
  <c r="P2484" i="123"/>
  <c r="P2483" i="123"/>
  <c r="P2482" i="123"/>
  <c r="P2481" i="123"/>
  <c r="P2480" i="123"/>
  <c r="P2479" i="123"/>
  <c r="P2478" i="123"/>
  <c r="P2477" i="123"/>
  <c r="P2476" i="123"/>
  <c r="P2475" i="123"/>
  <c r="P2474" i="123"/>
  <c r="P2473" i="123"/>
  <c r="P2472" i="123"/>
  <c r="P2471" i="123"/>
  <c r="P2470" i="123"/>
  <c r="P2469" i="123"/>
  <c r="P2468" i="123"/>
  <c r="P2467" i="123"/>
  <c r="P2466" i="123"/>
  <c r="P2465" i="123"/>
  <c r="P2464" i="123"/>
  <c r="P2463" i="123"/>
  <c r="P2462" i="123"/>
  <c r="P2461" i="123"/>
  <c r="P2460" i="123"/>
  <c r="P2459" i="123"/>
  <c r="P2458" i="123"/>
  <c r="P2457" i="123"/>
  <c r="P2456" i="123"/>
  <c r="P2455" i="123"/>
  <c r="P2454" i="123"/>
  <c r="P2453" i="123"/>
  <c r="P2452" i="123"/>
  <c r="P2451" i="123"/>
  <c r="P2450" i="123"/>
  <c r="P2449" i="123"/>
  <c r="P2448" i="123"/>
  <c r="P2447" i="123"/>
  <c r="P2446" i="123"/>
  <c r="P2445" i="123"/>
  <c r="P2444" i="123"/>
  <c r="P2443" i="123"/>
  <c r="P2442" i="123"/>
  <c r="P2441" i="123"/>
  <c r="P2440" i="123"/>
  <c r="P2439" i="123"/>
  <c r="P2438" i="123"/>
  <c r="P2437" i="123"/>
  <c r="P2436" i="123"/>
  <c r="P2435" i="123"/>
  <c r="P2434" i="123"/>
  <c r="P2433" i="123"/>
  <c r="P2432" i="123"/>
  <c r="P2431" i="123"/>
  <c r="P2430" i="123"/>
  <c r="P2429" i="123"/>
  <c r="P2428" i="123"/>
  <c r="P2427" i="123"/>
  <c r="P2426" i="123"/>
  <c r="P2425" i="123"/>
  <c r="P2424" i="123"/>
  <c r="P2423" i="123"/>
  <c r="P2422" i="123"/>
  <c r="P2421" i="123"/>
  <c r="P2420" i="123"/>
  <c r="P2419" i="123"/>
  <c r="P2418" i="123"/>
  <c r="P2417" i="123"/>
  <c r="P2416" i="123"/>
  <c r="P2415" i="123"/>
  <c r="P2414" i="123"/>
  <c r="P2413" i="123"/>
  <c r="P2412" i="123"/>
  <c r="P2411" i="123"/>
  <c r="P2410" i="123"/>
  <c r="P2409" i="123"/>
  <c r="P2408" i="123"/>
  <c r="P2407" i="123"/>
  <c r="P2406" i="123"/>
  <c r="P2405" i="123"/>
  <c r="P2404" i="123"/>
  <c r="P2403" i="123"/>
  <c r="P2402" i="123"/>
  <c r="P2401" i="123"/>
  <c r="P2400" i="123"/>
  <c r="P2399" i="123"/>
  <c r="P2398" i="123"/>
  <c r="P2397" i="123"/>
  <c r="P2396" i="123"/>
  <c r="P2395" i="123"/>
  <c r="P2394" i="123"/>
  <c r="P2393" i="123"/>
  <c r="P2392" i="123"/>
  <c r="P2391" i="123"/>
  <c r="P2390" i="123"/>
  <c r="P2389" i="123"/>
  <c r="P2388" i="123"/>
  <c r="P2387" i="123"/>
  <c r="P2386" i="123"/>
  <c r="P2385" i="123"/>
  <c r="P2384" i="123"/>
  <c r="P2383" i="123"/>
  <c r="P2382" i="123"/>
  <c r="P2381" i="123"/>
  <c r="P2380" i="123"/>
  <c r="P2379" i="123"/>
  <c r="P2378" i="123"/>
  <c r="P2377" i="123"/>
  <c r="P2376" i="123"/>
  <c r="P2375" i="123"/>
  <c r="P2374" i="123"/>
  <c r="P2373" i="123"/>
  <c r="P2372" i="123"/>
  <c r="P2371" i="123"/>
  <c r="P2370" i="123"/>
  <c r="P2369" i="123"/>
  <c r="P2368" i="123"/>
  <c r="P2367" i="123"/>
  <c r="P2366" i="123"/>
  <c r="P2365" i="123"/>
  <c r="P2364" i="123"/>
  <c r="P2363" i="123"/>
  <c r="P2362" i="123"/>
  <c r="P2361" i="123"/>
  <c r="P2360" i="123"/>
  <c r="P2359" i="123"/>
  <c r="P2358" i="123"/>
  <c r="P2357" i="123"/>
  <c r="P2356" i="123"/>
  <c r="P2355" i="123"/>
  <c r="P2354" i="123"/>
  <c r="P2353" i="123"/>
  <c r="P2352" i="123"/>
  <c r="P2351" i="123"/>
  <c r="P2350" i="123"/>
  <c r="P2349" i="123"/>
  <c r="P2348" i="123"/>
  <c r="P2347" i="123"/>
  <c r="P2346" i="123"/>
  <c r="P2345" i="123"/>
  <c r="P2344" i="123"/>
  <c r="P2343" i="123"/>
  <c r="P2342" i="123"/>
  <c r="P2341" i="123"/>
  <c r="P2340" i="123"/>
  <c r="P2339" i="123"/>
  <c r="P2338" i="123"/>
  <c r="P2337" i="123"/>
  <c r="P2336" i="123"/>
  <c r="P2335" i="123"/>
  <c r="P2334" i="123"/>
  <c r="P2333" i="123"/>
  <c r="P2332" i="123"/>
  <c r="P2331" i="123"/>
  <c r="P2330" i="123"/>
  <c r="P2329" i="123"/>
  <c r="P2328" i="123"/>
  <c r="P2327" i="123"/>
  <c r="P2326" i="123"/>
  <c r="P2325" i="123"/>
  <c r="P2324" i="123"/>
  <c r="P2323" i="123"/>
  <c r="P2322" i="123"/>
  <c r="P2321" i="123"/>
  <c r="P2320" i="123"/>
  <c r="P2319" i="123"/>
  <c r="P2318" i="123"/>
  <c r="P2317" i="123"/>
  <c r="P2316" i="123"/>
  <c r="P2315" i="123"/>
  <c r="P2314" i="123"/>
  <c r="P2313" i="123"/>
  <c r="P2312" i="123"/>
  <c r="P2311" i="123"/>
  <c r="P2310" i="123"/>
  <c r="P2309" i="123"/>
  <c r="P2308" i="123"/>
  <c r="P2307" i="123"/>
  <c r="P2306" i="123"/>
  <c r="P2305" i="123"/>
  <c r="P2304" i="123"/>
  <c r="P2303" i="123"/>
  <c r="P2302" i="123"/>
  <c r="P2301" i="123"/>
  <c r="P2300" i="123"/>
  <c r="P2299" i="123"/>
  <c r="P2298" i="123"/>
  <c r="P2297" i="123"/>
  <c r="P2296" i="123"/>
  <c r="P2295" i="123"/>
  <c r="P2294" i="123"/>
  <c r="P2293" i="123"/>
  <c r="P2292" i="123"/>
  <c r="P2291" i="123"/>
  <c r="P2290" i="123"/>
  <c r="P2289" i="123"/>
  <c r="P2288" i="123"/>
  <c r="P2287" i="123"/>
  <c r="P2286" i="123"/>
  <c r="P2285" i="123"/>
  <c r="P2284" i="123"/>
  <c r="P2283" i="123"/>
  <c r="P2282" i="123"/>
  <c r="P2281" i="123"/>
  <c r="P2280" i="123"/>
  <c r="P2279" i="123"/>
  <c r="P2278" i="123"/>
  <c r="P2277" i="123"/>
  <c r="P2276" i="123"/>
  <c r="P2275" i="123"/>
  <c r="P2274" i="123"/>
  <c r="P2273" i="123"/>
  <c r="P2272" i="123"/>
  <c r="P2271" i="123"/>
  <c r="P2270" i="123"/>
  <c r="P2269" i="123"/>
  <c r="P2268" i="123"/>
  <c r="P2267" i="123"/>
  <c r="P2266" i="123"/>
  <c r="P2265" i="123"/>
  <c r="P2264" i="123"/>
  <c r="P2263" i="123"/>
  <c r="P2262" i="123"/>
  <c r="P2261" i="123"/>
  <c r="P2260" i="123"/>
  <c r="P2259" i="123"/>
  <c r="P2258" i="123"/>
  <c r="P2257" i="123"/>
  <c r="P2256" i="123"/>
  <c r="P2255" i="123"/>
  <c r="P2254" i="123"/>
  <c r="P2253" i="123"/>
  <c r="P2252" i="123"/>
  <c r="P2251" i="123"/>
  <c r="P2250" i="123"/>
  <c r="P2249" i="123"/>
  <c r="P2248" i="123"/>
  <c r="P2247" i="123"/>
  <c r="P2246" i="123"/>
  <c r="P2245" i="123"/>
  <c r="P2244" i="123"/>
  <c r="P2243" i="123"/>
  <c r="P2242" i="123"/>
  <c r="P2241" i="123"/>
  <c r="P2240" i="123"/>
  <c r="P2239" i="123"/>
  <c r="P2238" i="123"/>
  <c r="P2237" i="123"/>
  <c r="P2236" i="123"/>
  <c r="P2235" i="123"/>
  <c r="P2234" i="123"/>
  <c r="P2233" i="123"/>
  <c r="P2232" i="123"/>
  <c r="P2231" i="123"/>
  <c r="P2230" i="123"/>
  <c r="P2229" i="123"/>
  <c r="P2228" i="123"/>
  <c r="P2227" i="123"/>
  <c r="P2226" i="123"/>
  <c r="P2225" i="123"/>
  <c r="P2224" i="123"/>
  <c r="P2223" i="123"/>
  <c r="P2222" i="123"/>
  <c r="P2221" i="123"/>
  <c r="P2220" i="123"/>
  <c r="P2219" i="123"/>
  <c r="P2218" i="123"/>
  <c r="P2217" i="123"/>
  <c r="P2216" i="123"/>
  <c r="P2215" i="123"/>
  <c r="P2214" i="123"/>
  <c r="P2213" i="123"/>
  <c r="P2212" i="123"/>
  <c r="P2211" i="123"/>
  <c r="P2210" i="123"/>
  <c r="P2209" i="123"/>
  <c r="P2208" i="123"/>
  <c r="P2207" i="123"/>
  <c r="P2206" i="123"/>
  <c r="P2205" i="123"/>
  <c r="P2204" i="123"/>
  <c r="P2203" i="123"/>
  <c r="P2202" i="123"/>
  <c r="P2201" i="123"/>
  <c r="P2200" i="123"/>
  <c r="P2199" i="123"/>
  <c r="P2198" i="123"/>
  <c r="P2197" i="123"/>
  <c r="P2196" i="123"/>
  <c r="P2195" i="123"/>
  <c r="P2194" i="123"/>
  <c r="P2193" i="123"/>
  <c r="P2192" i="123"/>
  <c r="P2191" i="123"/>
  <c r="P2190" i="123"/>
  <c r="P2189" i="123"/>
  <c r="P2188" i="123"/>
  <c r="P2187" i="123"/>
  <c r="P2186" i="123"/>
  <c r="P2185" i="123"/>
  <c r="P2184" i="123"/>
  <c r="P2183" i="123"/>
  <c r="P2182" i="123"/>
  <c r="P2181" i="123"/>
  <c r="P2180" i="123"/>
  <c r="P2179" i="123"/>
  <c r="P2178" i="123"/>
  <c r="P2177" i="123"/>
  <c r="P2176" i="123"/>
  <c r="P2175" i="123"/>
  <c r="P2174" i="123"/>
  <c r="P2173" i="123"/>
  <c r="P2172" i="123"/>
  <c r="P2171" i="123"/>
  <c r="P2170" i="123"/>
  <c r="P2169" i="123"/>
  <c r="P2168" i="123"/>
  <c r="P2167" i="123"/>
  <c r="P2166" i="123"/>
  <c r="P2165" i="123"/>
  <c r="P2164" i="123"/>
  <c r="P2163" i="123"/>
  <c r="P2162" i="123"/>
  <c r="P2161" i="123"/>
  <c r="P2160" i="123"/>
  <c r="P2159" i="123"/>
  <c r="P2158" i="123"/>
  <c r="P2157" i="123"/>
  <c r="P2156" i="123"/>
  <c r="P2155" i="123"/>
  <c r="P2154" i="123"/>
  <c r="P2153" i="123"/>
  <c r="P2152" i="123"/>
  <c r="P2151" i="123"/>
  <c r="P2150" i="123"/>
  <c r="P2149" i="123"/>
  <c r="P2148" i="123"/>
  <c r="P2147" i="123"/>
  <c r="P2146" i="123"/>
  <c r="P2145" i="123"/>
  <c r="P2144" i="123"/>
  <c r="P2143" i="123"/>
  <c r="P2142" i="123"/>
  <c r="P2141" i="123"/>
  <c r="P2140" i="123"/>
  <c r="P2139" i="123"/>
  <c r="P2138" i="123"/>
  <c r="P2137" i="123"/>
  <c r="P2136" i="123"/>
  <c r="P2135" i="123"/>
  <c r="P2134" i="123"/>
  <c r="P2133" i="123"/>
  <c r="P2132" i="123"/>
  <c r="P2131" i="123"/>
  <c r="P2130" i="123"/>
  <c r="P2129" i="123"/>
  <c r="P2128" i="123"/>
  <c r="P2127" i="123"/>
  <c r="P2126" i="123"/>
  <c r="P2125" i="123"/>
  <c r="P2124" i="123"/>
  <c r="P2123" i="123"/>
  <c r="P2122" i="123"/>
  <c r="P2121" i="123"/>
  <c r="P2120" i="123"/>
  <c r="P2119" i="123"/>
  <c r="P2118" i="123"/>
  <c r="P2117" i="123"/>
  <c r="P2116" i="123"/>
  <c r="P2115" i="123"/>
  <c r="P2114" i="123"/>
  <c r="P2113" i="123"/>
  <c r="P2112" i="123"/>
  <c r="P2111" i="123"/>
  <c r="P2110" i="123"/>
  <c r="P2109" i="123"/>
  <c r="P2108" i="123"/>
  <c r="P2107" i="123"/>
  <c r="P2106" i="123"/>
  <c r="P2105" i="123"/>
  <c r="P2104" i="123"/>
  <c r="P2103" i="123"/>
  <c r="P2102" i="123"/>
  <c r="P2101" i="123"/>
  <c r="P2100" i="123"/>
  <c r="P2099" i="123"/>
  <c r="P2098" i="123"/>
  <c r="P2097" i="123"/>
  <c r="P2096" i="123"/>
  <c r="P2095" i="123"/>
  <c r="P2094" i="123"/>
  <c r="P2093" i="123"/>
  <c r="P2092" i="123"/>
  <c r="P2091" i="123"/>
  <c r="P2090" i="123"/>
  <c r="P2089" i="123"/>
  <c r="P2088" i="123"/>
  <c r="P2087" i="123"/>
  <c r="P2086" i="123"/>
  <c r="P2085" i="123"/>
  <c r="P2084" i="123"/>
  <c r="P2083" i="123"/>
  <c r="P2082" i="123"/>
  <c r="P2081" i="123"/>
  <c r="P2080" i="123"/>
  <c r="P2079" i="123"/>
  <c r="P2078" i="123"/>
  <c r="P2077" i="123"/>
  <c r="P2076" i="123"/>
  <c r="P2075" i="123"/>
  <c r="P2074" i="123"/>
  <c r="P2073" i="123"/>
  <c r="P2072" i="123"/>
  <c r="P2071" i="123"/>
  <c r="P2070" i="123"/>
  <c r="P2069" i="123"/>
  <c r="P2068" i="123"/>
  <c r="P2067" i="123"/>
  <c r="P2066" i="123"/>
  <c r="P2065" i="123"/>
  <c r="P2064" i="123"/>
  <c r="P2063" i="123"/>
  <c r="P2062" i="123"/>
  <c r="P2061" i="123"/>
  <c r="P2060" i="123"/>
  <c r="P2059" i="123"/>
  <c r="P2058" i="123"/>
  <c r="P2057" i="123"/>
  <c r="P2056" i="123"/>
  <c r="P2055" i="123"/>
  <c r="P2054" i="123"/>
  <c r="P2053" i="123"/>
  <c r="P2052" i="123"/>
  <c r="P2051" i="123"/>
  <c r="P2050" i="123"/>
  <c r="P2049" i="123"/>
  <c r="P2048" i="123"/>
  <c r="P2047" i="123"/>
  <c r="P2046" i="123"/>
  <c r="P2045" i="123"/>
  <c r="P2044" i="123"/>
  <c r="P2043" i="123"/>
  <c r="P2042" i="123"/>
  <c r="P2041" i="123"/>
  <c r="P2040" i="123"/>
  <c r="P2039" i="123"/>
  <c r="P2038" i="123"/>
  <c r="P2037" i="123"/>
  <c r="P2036" i="123"/>
  <c r="P2035" i="123"/>
  <c r="P2034" i="123"/>
  <c r="P2033" i="123"/>
  <c r="P2032" i="123"/>
  <c r="P2031" i="123"/>
  <c r="P2030" i="123"/>
  <c r="P2029" i="123"/>
  <c r="P2028" i="123"/>
  <c r="P2027" i="123"/>
  <c r="P2026" i="123"/>
  <c r="P2025" i="123"/>
  <c r="P2024" i="123"/>
  <c r="P2023" i="123"/>
  <c r="P2022" i="123"/>
  <c r="P2021" i="123"/>
  <c r="P2020" i="123"/>
  <c r="P2019" i="123"/>
  <c r="P2018" i="123"/>
  <c r="P2017" i="123"/>
  <c r="P2016" i="123"/>
  <c r="P2015" i="123"/>
  <c r="P2014" i="123"/>
  <c r="P2013" i="123"/>
  <c r="P2012" i="123"/>
  <c r="P2011" i="123"/>
  <c r="P2010" i="123"/>
  <c r="P2009" i="123"/>
  <c r="P2008" i="123"/>
  <c r="P2007" i="123"/>
  <c r="P2006" i="123"/>
  <c r="P2005" i="123"/>
  <c r="P2004" i="123"/>
  <c r="P2003" i="123"/>
  <c r="P2002" i="123"/>
  <c r="P2001" i="123"/>
  <c r="P2000" i="123"/>
  <c r="P1999" i="123"/>
  <c r="P1998" i="123"/>
  <c r="P1997" i="123"/>
  <c r="P1996" i="123"/>
  <c r="P1995" i="123"/>
  <c r="P1994" i="123"/>
  <c r="P1993" i="123"/>
  <c r="P1992" i="123"/>
  <c r="P1991" i="123"/>
  <c r="P1990" i="123"/>
  <c r="P1989" i="123"/>
  <c r="P1988" i="123"/>
  <c r="P1987" i="123"/>
  <c r="P1986" i="123"/>
  <c r="P1985" i="123"/>
  <c r="P1984" i="123"/>
  <c r="P1983" i="123"/>
  <c r="P1982" i="123"/>
  <c r="P1981" i="123"/>
  <c r="P1980" i="123"/>
  <c r="P1979" i="123"/>
  <c r="P1978" i="123"/>
  <c r="P1977" i="123"/>
  <c r="P1976" i="123"/>
  <c r="P1975" i="123"/>
  <c r="P1974" i="123"/>
  <c r="P1973" i="123"/>
  <c r="P1972" i="123"/>
  <c r="P1971" i="123"/>
  <c r="P1970" i="123"/>
  <c r="P1969" i="123"/>
  <c r="P1968" i="123"/>
  <c r="P1967" i="123"/>
  <c r="P1966" i="123"/>
  <c r="P1965" i="123"/>
  <c r="P1964" i="123"/>
  <c r="P1963" i="123"/>
  <c r="P1962" i="123"/>
  <c r="P1961" i="123"/>
  <c r="P1960" i="123"/>
  <c r="P1959" i="123"/>
  <c r="P1958" i="123"/>
  <c r="P1957" i="123"/>
  <c r="P1956" i="123"/>
  <c r="P1955" i="123"/>
  <c r="P1954" i="123"/>
  <c r="P1953" i="123"/>
  <c r="P1952" i="123"/>
  <c r="P1951" i="123"/>
  <c r="P1950" i="123"/>
  <c r="P1949" i="123"/>
  <c r="P1948" i="123"/>
  <c r="P1947" i="123"/>
  <c r="P1946" i="123"/>
  <c r="P1945" i="123"/>
  <c r="P1944" i="123"/>
  <c r="P1943" i="123"/>
  <c r="P1942" i="123"/>
  <c r="P1941" i="123"/>
  <c r="P1940" i="123"/>
  <c r="P1939" i="123"/>
  <c r="P1938" i="123"/>
  <c r="P1937" i="123"/>
  <c r="P1936" i="123"/>
  <c r="P1935" i="123"/>
  <c r="P1934" i="123"/>
  <c r="P1933" i="123"/>
  <c r="P1932" i="123"/>
  <c r="P1931" i="123"/>
  <c r="P1930" i="123"/>
  <c r="P1929" i="123"/>
  <c r="P1928" i="123"/>
  <c r="P1927" i="123"/>
  <c r="P1926" i="123"/>
  <c r="P1925" i="123"/>
  <c r="P1924" i="123"/>
  <c r="P1923" i="123"/>
  <c r="P1922" i="123"/>
  <c r="P1921" i="123"/>
  <c r="P1920" i="123"/>
  <c r="P1919" i="123"/>
  <c r="P1918" i="123"/>
  <c r="P1917" i="123"/>
  <c r="P1916" i="123"/>
  <c r="P1915" i="123"/>
  <c r="P1914" i="123"/>
  <c r="P1913" i="123"/>
  <c r="P1912" i="123"/>
  <c r="P1911" i="123"/>
  <c r="P1910" i="123"/>
  <c r="P1909" i="123"/>
  <c r="P1908" i="123"/>
  <c r="P1907" i="123"/>
  <c r="P1906" i="123"/>
  <c r="P1905" i="123"/>
  <c r="P1904" i="123"/>
  <c r="P1903" i="123"/>
  <c r="P1902" i="123"/>
  <c r="P1901" i="123"/>
  <c r="P1900" i="123"/>
  <c r="P1899" i="123"/>
  <c r="P1898" i="123"/>
  <c r="P1897" i="123"/>
  <c r="P1896" i="123"/>
  <c r="P1895" i="123"/>
  <c r="P1894" i="123"/>
  <c r="P1893" i="123"/>
  <c r="P1892" i="123"/>
  <c r="P1891" i="123"/>
  <c r="P1890" i="123"/>
  <c r="P1889" i="123"/>
  <c r="P1888" i="123"/>
  <c r="P1887" i="123"/>
  <c r="P1886" i="123"/>
  <c r="P1885" i="123"/>
  <c r="P1884" i="123"/>
  <c r="P1883" i="123"/>
  <c r="P1882" i="123"/>
  <c r="P1881" i="123"/>
  <c r="P1880" i="123"/>
  <c r="P1879" i="123"/>
  <c r="P1878" i="123"/>
  <c r="P1877" i="123"/>
  <c r="P1876" i="123"/>
  <c r="P1875" i="123"/>
  <c r="P1874" i="123"/>
  <c r="P1873" i="123"/>
  <c r="P1872" i="123"/>
  <c r="P1871" i="123"/>
  <c r="P1870" i="123"/>
  <c r="P1869" i="123"/>
  <c r="P1868" i="123"/>
  <c r="P1867" i="123"/>
  <c r="P1866" i="123"/>
  <c r="P1865" i="123"/>
  <c r="P1864" i="123"/>
  <c r="P1863" i="123"/>
  <c r="P1862" i="123"/>
  <c r="P1861" i="123"/>
  <c r="P1860" i="123"/>
  <c r="P1859" i="123"/>
  <c r="P1858" i="123"/>
  <c r="P1857" i="123"/>
  <c r="P1856" i="123"/>
  <c r="P1855" i="123"/>
  <c r="P1854" i="123"/>
  <c r="P1853" i="123"/>
  <c r="P1852" i="123"/>
  <c r="P1851" i="123"/>
  <c r="P1850" i="123"/>
  <c r="P1849" i="123"/>
  <c r="P1848" i="123"/>
  <c r="P1847" i="123"/>
  <c r="P1846" i="123"/>
  <c r="P1845" i="123"/>
  <c r="P1844" i="123"/>
  <c r="P1843" i="123"/>
  <c r="P1842" i="123"/>
  <c r="P1841" i="123"/>
  <c r="P1840" i="123"/>
  <c r="P1839" i="123"/>
  <c r="P1838" i="123"/>
  <c r="P1837" i="123"/>
  <c r="P1836" i="123"/>
  <c r="P1835" i="123"/>
  <c r="P1834" i="123"/>
  <c r="P1833" i="123"/>
  <c r="P1832" i="123"/>
  <c r="P1831" i="123"/>
  <c r="P1830" i="123"/>
  <c r="P1829" i="123"/>
  <c r="P1828" i="123"/>
  <c r="P1827" i="123"/>
  <c r="P1826" i="123"/>
  <c r="P1825" i="123"/>
  <c r="P1824" i="123"/>
  <c r="P1823" i="123"/>
  <c r="P1822" i="123"/>
  <c r="P1821" i="123"/>
  <c r="P1820" i="123"/>
  <c r="P1819" i="123"/>
  <c r="P1818" i="123"/>
  <c r="P1817" i="123"/>
  <c r="P1816" i="123"/>
  <c r="P1815" i="123"/>
  <c r="P1814" i="123"/>
  <c r="P1813" i="123"/>
  <c r="P1812" i="123"/>
  <c r="P1811" i="123"/>
  <c r="P1810" i="123"/>
  <c r="P1809" i="123"/>
  <c r="P1808" i="123"/>
  <c r="P1807" i="123"/>
  <c r="P1806" i="123"/>
  <c r="P1805" i="123"/>
  <c r="P1804" i="123"/>
  <c r="P1803" i="123"/>
  <c r="P1802" i="123"/>
  <c r="P1801" i="123"/>
  <c r="P1800" i="123"/>
  <c r="P1799" i="123"/>
  <c r="P1798" i="123"/>
  <c r="P1797" i="123"/>
  <c r="P1796" i="123"/>
  <c r="P1795" i="123"/>
  <c r="P1794" i="123"/>
  <c r="P1793" i="123"/>
  <c r="P1792" i="123"/>
  <c r="P1791" i="123"/>
  <c r="P1790" i="123"/>
  <c r="P1789" i="123"/>
  <c r="P1788" i="123"/>
  <c r="P1787" i="123"/>
  <c r="P1786" i="123"/>
  <c r="P1785" i="123"/>
  <c r="P1784" i="123"/>
  <c r="P1783" i="123"/>
  <c r="P1782" i="123"/>
  <c r="P1781" i="123"/>
  <c r="P1780" i="123"/>
  <c r="P1779" i="123"/>
  <c r="P1778" i="123"/>
  <c r="P1777" i="123"/>
  <c r="P1776" i="123"/>
  <c r="P1775" i="123"/>
  <c r="P1774" i="123"/>
  <c r="P1773" i="123"/>
  <c r="P1772" i="123"/>
  <c r="P1771" i="123"/>
  <c r="P1770" i="123"/>
  <c r="P1769" i="123"/>
  <c r="P1768" i="123"/>
  <c r="P1767" i="123"/>
  <c r="P1766" i="123"/>
  <c r="P1765" i="123"/>
  <c r="P1764" i="123"/>
  <c r="P1763" i="123"/>
  <c r="P1762" i="123"/>
  <c r="P1761" i="123"/>
  <c r="P1760" i="123"/>
  <c r="P1759" i="123"/>
  <c r="P1758" i="123"/>
  <c r="P1757" i="123"/>
  <c r="P1756" i="123"/>
  <c r="P1755" i="123"/>
  <c r="P1754" i="123"/>
  <c r="P1753" i="123"/>
  <c r="P1752" i="123"/>
  <c r="P1751" i="123"/>
  <c r="P1750" i="123"/>
  <c r="P1749" i="123"/>
  <c r="P1748" i="123"/>
  <c r="P1747" i="123"/>
  <c r="P1746" i="123"/>
  <c r="P1745" i="123"/>
  <c r="P1744" i="123"/>
  <c r="P1743" i="123"/>
  <c r="P1742" i="123"/>
  <c r="P1741" i="123"/>
  <c r="P1740" i="123"/>
  <c r="P1739" i="123"/>
  <c r="P1738" i="123"/>
  <c r="P1737" i="123"/>
  <c r="P1736" i="123"/>
  <c r="P1735" i="123"/>
  <c r="P1734" i="123"/>
  <c r="P1733" i="123"/>
  <c r="P1732" i="123"/>
  <c r="P1731" i="123"/>
  <c r="P1730" i="123"/>
  <c r="P1729" i="123"/>
  <c r="P1728" i="123"/>
  <c r="P1727" i="123"/>
  <c r="P1726" i="123"/>
  <c r="P1725" i="123"/>
  <c r="P1724" i="123"/>
  <c r="P1723" i="123"/>
  <c r="P1722" i="123"/>
  <c r="P1721" i="123"/>
  <c r="P1720" i="123"/>
  <c r="P1719" i="123"/>
  <c r="P1718" i="123"/>
  <c r="P1717" i="123"/>
  <c r="P1716" i="123"/>
  <c r="P1715" i="123"/>
  <c r="P1714" i="123"/>
  <c r="P1713" i="123"/>
  <c r="P1712" i="123"/>
  <c r="P1711" i="123"/>
  <c r="P1710" i="123"/>
  <c r="P1709" i="123"/>
  <c r="P1708" i="123"/>
  <c r="P1707" i="123"/>
  <c r="P1706" i="123"/>
  <c r="P1705" i="123"/>
  <c r="P1704" i="123"/>
  <c r="P1703" i="123"/>
  <c r="P1702" i="123"/>
  <c r="P1701" i="123"/>
  <c r="P1700" i="123"/>
  <c r="P1699" i="123"/>
  <c r="P1698" i="123"/>
  <c r="P1697" i="123"/>
  <c r="P1696" i="123"/>
  <c r="P1695" i="123"/>
  <c r="P1694" i="123"/>
  <c r="P1693" i="123"/>
  <c r="P1692" i="123"/>
  <c r="P1691" i="123"/>
  <c r="P1690" i="123"/>
  <c r="P1689" i="123"/>
  <c r="P1688" i="123"/>
  <c r="P1687" i="123"/>
  <c r="P1686" i="123"/>
  <c r="P1685" i="123"/>
  <c r="P1684" i="123"/>
  <c r="P1683" i="123"/>
  <c r="P1682" i="123"/>
  <c r="P1681" i="123"/>
  <c r="P1680" i="123"/>
  <c r="P1679" i="123"/>
  <c r="P1678" i="123"/>
  <c r="P1677" i="123"/>
  <c r="P1676" i="123"/>
  <c r="P1675" i="123"/>
  <c r="P1674" i="123"/>
  <c r="P1673" i="123"/>
  <c r="P1672" i="123"/>
  <c r="P1671" i="123"/>
  <c r="P1670" i="123"/>
  <c r="P1669" i="123"/>
  <c r="P1668" i="123"/>
  <c r="P1667" i="123"/>
  <c r="P1666" i="123"/>
  <c r="P1665" i="123"/>
  <c r="P1664" i="123"/>
  <c r="P1663" i="123"/>
  <c r="P1662" i="123"/>
  <c r="P1661" i="123"/>
  <c r="P1660" i="123"/>
  <c r="P1659" i="123"/>
  <c r="P1658" i="123"/>
  <c r="P1657" i="123"/>
  <c r="P1656" i="123"/>
  <c r="P1655" i="123"/>
  <c r="P1654" i="123"/>
  <c r="P1653" i="123"/>
  <c r="P1652" i="123"/>
  <c r="P1651" i="123"/>
  <c r="P1650" i="123"/>
  <c r="P1649" i="123"/>
  <c r="P1648" i="123"/>
  <c r="P1647" i="123"/>
  <c r="P1646" i="123"/>
  <c r="P1645" i="123"/>
  <c r="P1644" i="123"/>
  <c r="P1643" i="123"/>
  <c r="P1642" i="123"/>
  <c r="P1641" i="123"/>
  <c r="P1640" i="123"/>
  <c r="P1639" i="123"/>
  <c r="P1638" i="123"/>
  <c r="P1637" i="123"/>
  <c r="P1636" i="123"/>
  <c r="P1635" i="123"/>
  <c r="P1634" i="123"/>
  <c r="P1633" i="123"/>
  <c r="P1632" i="123"/>
  <c r="P1631" i="123"/>
  <c r="P1630" i="123"/>
  <c r="P1629" i="123"/>
  <c r="P1628" i="123"/>
  <c r="P1627" i="123"/>
  <c r="P1626" i="123"/>
  <c r="P1625" i="123"/>
  <c r="P1624" i="123"/>
  <c r="P1623" i="123"/>
  <c r="P1622" i="123"/>
  <c r="P1621" i="123"/>
  <c r="P1620" i="123"/>
  <c r="P1619" i="123"/>
  <c r="P1618" i="123"/>
  <c r="P1617" i="123"/>
  <c r="P1616" i="123"/>
  <c r="P1615" i="123"/>
  <c r="P1614" i="123"/>
  <c r="P1613" i="123"/>
  <c r="P1612" i="123"/>
  <c r="P1611" i="123"/>
  <c r="P1610" i="123"/>
  <c r="P1609" i="123"/>
  <c r="P1608" i="123"/>
  <c r="P1607" i="123"/>
  <c r="P1606" i="123"/>
  <c r="P1605" i="123"/>
  <c r="P1604" i="123"/>
  <c r="P1603" i="123"/>
  <c r="P1602" i="123"/>
  <c r="P1601" i="123"/>
  <c r="P1600" i="123"/>
  <c r="P1599" i="123"/>
  <c r="P1598" i="123"/>
  <c r="P1597" i="123"/>
  <c r="P1596" i="123"/>
  <c r="P1595" i="123"/>
  <c r="P1594" i="123"/>
  <c r="P1593" i="123"/>
  <c r="P1592" i="123"/>
  <c r="P1591" i="123"/>
  <c r="P1590" i="123"/>
  <c r="P1589" i="123"/>
  <c r="P1588" i="123"/>
  <c r="P1587" i="123"/>
  <c r="P1586" i="123"/>
  <c r="P1585" i="123"/>
  <c r="P1584" i="123"/>
  <c r="P1583" i="123"/>
  <c r="P1582" i="123"/>
  <c r="P1581" i="123"/>
  <c r="P1580" i="123"/>
  <c r="P1579" i="123"/>
  <c r="P1578" i="123"/>
  <c r="P1577" i="123"/>
  <c r="P1576" i="123"/>
  <c r="P1575" i="123"/>
  <c r="P1574" i="123"/>
  <c r="P1573" i="123"/>
  <c r="P1572" i="123"/>
  <c r="P1571" i="123"/>
  <c r="P1570" i="123"/>
  <c r="P1569" i="123"/>
  <c r="P1568" i="123"/>
  <c r="P1567" i="123"/>
  <c r="P1566" i="123"/>
  <c r="P1565" i="123"/>
  <c r="P1564" i="123"/>
  <c r="P1563" i="123"/>
  <c r="P1562" i="123"/>
  <c r="P1561" i="123"/>
  <c r="P1560" i="123"/>
  <c r="P1559" i="123"/>
  <c r="P1558" i="123"/>
  <c r="P1557" i="123"/>
  <c r="P1556" i="123"/>
  <c r="P1555" i="123"/>
  <c r="P1554" i="123"/>
  <c r="P1553" i="123"/>
  <c r="P1552" i="123"/>
  <c r="P1551" i="123"/>
  <c r="P1550" i="123"/>
  <c r="P1549" i="123"/>
  <c r="P1548" i="123"/>
  <c r="P1547" i="123"/>
  <c r="P1546" i="123"/>
  <c r="P1545" i="123"/>
  <c r="P1544" i="123"/>
  <c r="P1543" i="123"/>
  <c r="P1542" i="123"/>
  <c r="P1541" i="123"/>
  <c r="P1540" i="123"/>
  <c r="P1539" i="123"/>
  <c r="P1538" i="123"/>
  <c r="P1537" i="123"/>
  <c r="P1536" i="123"/>
  <c r="P1535" i="123"/>
  <c r="P1534" i="123"/>
  <c r="P1533" i="123"/>
  <c r="P1532" i="123"/>
  <c r="P1531" i="123"/>
  <c r="P1530" i="123"/>
  <c r="P1529" i="123"/>
  <c r="P1528" i="123"/>
  <c r="P1527" i="123"/>
  <c r="P1526" i="123"/>
  <c r="P1525" i="123"/>
  <c r="P1524" i="123"/>
  <c r="P1523" i="123"/>
  <c r="P1522" i="123"/>
  <c r="P1521" i="123"/>
  <c r="P1520" i="123"/>
  <c r="P1519" i="123"/>
  <c r="P1518" i="123"/>
  <c r="P1517" i="123"/>
  <c r="P1516" i="123"/>
  <c r="P1515" i="123"/>
  <c r="P1514" i="123"/>
  <c r="P1513" i="123"/>
  <c r="P1512" i="123"/>
  <c r="P1511" i="123"/>
  <c r="P1510" i="123"/>
  <c r="P1509" i="123"/>
  <c r="P1508" i="123"/>
  <c r="P1507" i="123"/>
  <c r="P1506" i="123"/>
  <c r="P1505" i="123"/>
  <c r="P1504" i="123"/>
  <c r="P1503" i="123"/>
  <c r="P1502" i="123"/>
  <c r="P1501" i="123"/>
  <c r="P1500" i="123"/>
  <c r="P1499" i="123"/>
  <c r="P1498" i="123"/>
  <c r="P1497" i="123"/>
  <c r="P1496" i="123"/>
  <c r="P1495" i="123"/>
  <c r="P1494" i="123"/>
  <c r="P1493" i="123"/>
  <c r="P1492" i="123"/>
  <c r="P1491" i="123"/>
  <c r="P1490" i="123"/>
  <c r="P1489" i="123"/>
  <c r="P1488" i="123"/>
  <c r="P1487" i="123"/>
  <c r="P1486" i="123"/>
  <c r="P1485" i="123"/>
  <c r="P1484" i="123"/>
  <c r="P1483" i="123"/>
  <c r="P1482" i="123"/>
  <c r="P1481" i="123"/>
  <c r="P1480" i="123"/>
  <c r="P1479" i="123"/>
  <c r="P1478" i="123"/>
  <c r="P1477" i="123"/>
  <c r="P1476" i="123"/>
  <c r="P1475" i="123"/>
  <c r="P1474" i="123"/>
  <c r="P1473" i="123"/>
  <c r="P1472" i="123"/>
  <c r="P1471" i="123"/>
  <c r="P1470" i="123"/>
  <c r="P1469" i="123"/>
  <c r="P1468" i="123"/>
  <c r="P1467" i="123"/>
  <c r="P1466" i="123"/>
  <c r="P1465" i="123"/>
  <c r="P1464" i="123"/>
  <c r="P1463" i="123"/>
  <c r="P1462" i="123"/>
  <c r="P1461" i="123"/>
  <c r="P1460" i="123"/>
  <c r="P1459" i="123"/>
  <c r="P1458" i="123"/>
  <c r="P1457" i="123"/>
  <c r="P1456" i="123"/>
  <c r="P1455" i="123"/>
  <c r="P1454" i="123"/>
  <c r="P1453" i="123"/>
  <c r="P1452" i="123"/>
  <c r="P1451" i="123"/>
  <c r="P1450" i="123"/>
  <c r="P1449" i="123"/>
  <c r="P1448" i="123"/>
  <c r="P1447" i="123"/>
  <c r="P1446" i="123"/>
  <c r="P1445" i="123"/>
  <c r="P1444" i="123"/>
  <c r="P1443" i="123"/>
  <c r="P1442" i="123"/>
  <c r="P1441" i="123"/>
  <c r="P1440" i="123"/>
  <c r="P1439" i="123"/>
  <c r="P1438" i="123"/>
  <c r="P1437" i="123"/>
  <c r="P1436" i="123"/>
  <c r="P1435" i="123"/>
  <c r="P1434" i="123"/>
  <c r="P1433" i="123"/>
  <c r="P1432" i="123"/>
  <c r="P1431" i="123"/>
  <c r="P1430" i="123"/>
  <c r="P1429" i="123"/>
  <c r="P1428" i="123"/>
  <c r="P1427" i="123"/>
  <c r="P1426" i="123"/>
  <c r="P1425" i="123"/>
  <c r="P1424" i="123"/>
  <c r="P1423" i="123"/>
  <c r="P1422" i="123"/>
  <c r="P1421" i="123"/>
  <c r="P1420" i="123"/>
  <c r="P1419" i="123"/>
  <c r="P1418" i="123"/>
  <c r="P1417" i="123"/>
  <c r="P1416" i="123"/>
  <c r="P1415" i="123"/>
  <c r="P1414" i="123"/>
  <c r="P1413" i="123"/>
  <c r="P1412" i="123"/>
  <c r="P1411" i="123"/>
  <c r="P1410" i="123"/>
  <c r="P1409" i="123"/>
  <c r="P1408" i="123"/>
  <c r="P1407" i="123"/>
  <c r="P1406" i="123"/>
  <c r="P1405" i="123"/>
  <c r="P1404" i="123"/>
  <c r="P1403" i="123"/>
  <c r="P1402" i="123"/>
  <c r="P1401" i="123"/>
  <c r="P1400" i="123"/>
  <c r="P1399" i="123"/>
  <c r="P1398" i="123"/>
  <c r="P1397" i="123"/>
  <c r="P1396" i="123"/>
  <c r="P1395" i="123"/>
  <c r="P1394" i="123"/>
  <c r="P1393" i="123"/>
  <c r="P1392" i="123"/>
  <c r="P1391" i="123"/>
  <c r="P1390" i="123"/>
  <c r="P1389" i="123"/>
  <c r="P1388" i="123"/>
  <c r="P1387" i="123"/>
  <c r="P1386" i="123"/>
  <c r="P1385" i="123"/>
  <c r="P1384" i="123"/>
  <c r="P1383" i="123"/>
  <c r="P1382" i="123"/>
  <c r="P1381" i="123"/>
  <c r="P1380" i="123"/>
  <c r="P1379" i="123"/>
  <c r="P1378" i="123"/>
  <c r="P1377" i="123"/>
  <c r="P1376" i="123"/>
  <c r="P1375" i="123"/>
  <c r="P1374" i="123"/>
  <c r="P1373" i="123"/>
  <c r="P1372" i="123"/>
  <c r="P1371" i="123"/>
  <c r="P1370" i="123"/>
  <c r="P1369" i="123"/>
  <c r="P1368" i="123"/>
  <c r="P1367" i="123"/>
  <c r="P1366" i="123"/>
  <c r="P1365" i="123"/>
  <c r="P1364" i="123"/>
  <c r="P1363" i="123"/>
  <c r="P1362" i="123"/>
  <c r="P1361" i="123"/>
  <c r="P1360" i="123"/>
  <c r="P1359" i="123"/>
  <c r="P1358" i="123"/>
  <c r="P1357" i="123"/>
  <c r="P1356" i="123"/>
  <c r="P1355" i="123"/>
  <c r="P1354" i="123"/>
  <c r="P1353" i="123"/>
  <c r="P1352" i="123"/>
  <c r="P1351" i="123"/>
  <c r="P1350" i="123"/>
  <c r="P1349" i="123"/>
  <c r="P1348" i="123"/>
  <c r="P1347" i="123"/>
  <c r="P1346" i="123"/>
  <c r="P1345" i="123"/>
  <c r="P1344" i="123"/>
  <c r="P1343" i="123"/>
  <c r="P1342" i="123"/>
  <c r="P1341" i="123"/>
  <c r="P1340" i="123"/>
  <c r="P1339" i="123"/>
  <c r="P1338" i="123"/>
  <c r="P1337" i="123"/>
  <c r="P1336" i="123"/>
  <c r="P1335" i="123"/>
  <c r="P1334" i="123"/>
  <c r="P1333" i="123"/>
  <c r="P1332" i="123"/>
  <c r="P1331" i="123"/>
  <c r="P1330" i="123"/>
  <c r="P1329" i="123"/>
  <c r="P1328" i="123"/>
  <c r="P1327" i="123"/>
  <c r="P1326" i="123"/>
  <c r="P1325" i="123"/>
  <c r="P1324" i="123"/>
  <c r="P1323" i="123"/>
  <c r="P1322" i="123"/>
  <c r="P1321" i="123"/>
  <c r="P1320" i="123"/>
  <c r="P1319" i="123"/>
  <c r="P1318" i="123"/>
  <c r="P1317" i="123"/>
  <c r="P1316" i="123"/>
  <c r="P1315" i="123"/>
  <c r="P1314" i="123"/>
  <c r="P1313" i="123"/>
  <c r="P1312" i="123"/>
  <c r="P1311" i="123"/>
  <c r="P1310" i="123"/>
  <c r="P1309" i="123"/>
  <c r="P1308" i="123"/>
  <c r="P1307" i="123"/>
  <c r="P1306" i="123"/>
  <c r="P1305" i="123"/>
  <c r="P1304" i="123"/>
  <c r="P1303" i="123"/>
  <c r="P1302" i="123"/>
  <c r="P1301" i="123"/>
  <c r="P1300" i="123"/>
  <c r="P1299" i="123"/>
  <c r="P1298" i="123"/>
  <c r="P1297" i="123"/>
  <c r="P1296" i="123"/>
  <c r="P1295" i="123"/>
  <c r="P1294" i="123"/>
  <c r="P1293" i="123"/>
  <c r="P1292" i="123"/>
  <c r="P1291" i="123"/>
  <c r="P1290" i="123"/>
  <c r="P1289" i="123"/>
  <c r="P1288" i="123"/>
  <c r="P1287" i="123"/>
  <c r="P1286" i="123"/>
  <c r="P1285" i="123"/>
  <c r="P1284" i="123"/>
  <c r="P1283" i="123"/>
  <c r="P1282" i="123"/>
  <c r="P1281" i="123"/>
  <c r="P1280" i="123"/>
  <c r="P1279" i="123"/>
  <c r="P1278" i="123"/>
  <c r="P1277" i="123"/>
  <c r="P1276" i="123"/>
  <c r="P1275" i="123"/>
  <c r="P1274" i="123"/>
  <c r="P1273" i="123"/>
  <c r="P1272" i="123"/>
  <c r="P1271" i="123"/>
  <c r="P1270" i="123"/>
  <c r="P1269" i="123"/>
  <c r="P1268" i="123"/>
  <c r="P1267" i="123"/>
  <c r="P1266" i="123"/>
  <c r="P1265" i="123"/>
  <c r="P1264" i="123"/>
  <c r="P1263" i="123"/>
  <c r="P1262" i="123"/>
  <c r="P1261" i="123"/>
  <c r="P1260" i="123"/>
  <c r="P1259" i="123"/>
  <c r="P1258" i="123"/>
  <c r="P1257" i="123"/>
  <c r="P1256" i="123"/>
  <c r="P1255" i="123"/>
  <c r="P1254" i="123"/>
  <c r="P1253" i="123"/>
  <c r="P1252" i="123"/>
  <c r="P1251" i="123"/>
  <c r="P1250" i="123"/>
  <c r="P1249" i="123"/>
  <c r="P1248" i="123"/>
  <c r="P1247" i="123"/>
  <c r="P1246" i="123"/>
  <c r="P1245" i="123"/>
  <c r="P1244" i="123"/>
  <c r="P1243" i="123"/>
  <c r="P1242" i="123"/>
  <c r="P1241" i="123"/>
  <c r="P1240" i="123"/>
  <c r="P1239" i="123"/>
  <c r="P1238" i="123"/>
  <c r="P1237" i="123"/>
  <c r="P1236" i="123"/>
  <c r="P1235" i="123"/>
  <c r="P1234" i="123"/>
  <c r="P1233" i="123"/>
  <c r="P1232" i="123"/>
  <c r="P1231" i="123"/>
  <c r="P1230" i="123"/>
  <c r="P1229" i="123"/>
  <c r="P1228" i="123"/>
  <c r="P1227" i="123"/>
  <c r="P1226" i="123"/>
  <c r="P1225" i="123"/>
  <c r="P1224" i="123"/>
  <c r="P1223" i="123"/>
  <c r="P1222" i="123"/>
  <c r="P1221" i="123"/>
  <c r="P1220" i="123"/>
  <c r="P1219" i="123"/>
  <c r="P1218" i="123"/>
  <c r="P1217" i="123"/>
  <c r="P1216" i="123"/>
  <c r="P1215" i="123"/>
  <c r="P1214" i="123"/>
  <c r="P1213" i="123"/>
  <c r="P1212" i="123"/>
  <c r="P1211" i="123"/>
  <c r="P1210" i="123"/>
  <c r="P1209" i="123"/>
  <c r="P1208" i="123"/>
  <c r="P1207" i="123"/>
  <c r="P1206" i="123"/>
  <c r="P1205" i="123"/>
  <c r="P1204" i="123"/>
  <c r="P1203" i="123"/>
  <c r="P1202" i="123"/>
  <c r="P1201" i="123"/>
  <c r="P1200" i="123"/>
  <c r="P1199" i="123"/>
  <c r="P1198" i="123"/>
  <c r="P1197" i="123"/>
  <c r="P1196" i="123"/>
  <c r="P1195" i="123"/>
  <c r="P1194" i="123"/>
  <c r="P1193" i="123"/>
  <c r="P1192" i="123"/>
  <c r="P1191" i="123"/>
  <c r="P1190" i="123"/>
  <c r="P1189" i="123"/>
  <c r="P1188" i="123"/>
  <c r="P1187" i="123"/>
  <c r="P1186" i="123"/>
  <c r="P1185" i="123"/>
  <c r="P1184" i="123"/>
  <c r="P1183" i="123"/>
  <c r="P1182" i="123"/>
  <c r="P1181" i="123"/>
  <c r="P1180" i="123"/>
  <c r="P1179" i="123"/>
  <c r="P1178" i="123"/>
  <c r="P1177" i="123"/>
  <c r="P1176" i="123"/>
  <c r="P1175" i="123"/>
  <c r="P1174" i="123"/>
  <c r="P1173" i="123"/>
  <c r="P1172" i="123"/>
  <c r="P1171" i="123"/>
  <c r="P1170" i="123"/>
  <c r="P1169" i="123"/>
  <c r="P1168" i="123"/>
  <c r="P1167" i="123"/>
  <c r="P1166" i="123"/>
  <c r="P1165" i="123"/>
  <c r="P1164" i="123"/>
  <c r="P1163" i="123"/>
  <c r="P1162" i="123"/>
  <c r="P1161" i="123"/>
  <c r="P1160" i="123"/>
  <c r="P1159" i="123"/>
  <c r="P1158" i="123"/>
  <c r="P1157" i="123"/>
  <c r="P1156" i="123"/>
  <c r="P1155" i="123"/>
  <c r="P1154" i="123"/>
  <c r="P1153" i="123"/>
  <c r="P1152" i="123"/>
  <c r="P1151" i="123"/>
  <c r="P1150" i="123"/>
  <c r="P1149" i="123"/>
  <c r="P1148" i="123"/>
  <c r="P1147" i="123"/>
  <c r="P1146" i="123"/>
  <c r="P1145" i="123"/>
  <c r="P1144" i="123"/>
  <c r="P1143" i="123"/>
  <c r="P1142" i="123"/>
  <c r="P1141" i="123"/>
  <c r="P1140" i="123"/>
  <c r="P1139" i="123"/>
  <c r="P1138" i="123"/>
  <c r="P1137" i="123"/>
  <c r="P1136" i="123"/>
  <c r="P1135" i="123"/>
  <c r="P1134" i="123"/>
  <c r="P1133" i="123"/>
  <c r="P1132" i="123"/>
  <c r="P1131" i="123"/>
  <c r="P1130" i="123"/>
  <c r="P1129" i="123"/>
  <c r="P1128" i="123"/>
  <c r="P1127" i="123"/>
  <c r="P1126" i="123"/>
  <c r="P1125" i="123"/>
  <c r="P1124" i="123"/>
  <c r="P1123" i="123"/>
  <c r="P1122" i="123"/>
  <c r="P1121" i="123"/>
  <c r="P1120" i="123"/>
  <c r="P1119" i="123"/>
  <c r="P1118" i="123"/>
  <c r="P1117" i="123"/>
  <c r="P1116" i="123"/>
  <c r="P1115" i="123"/>
  <c r="P1114" i="123"/>
  <c r="P1113" i="123"/>
  <c r="P1112" i="123"/>
  <c r="P1111" i="123"/>
  <c r="P1110" i="123"/>
  <c r="P1109" i="123"/>
  <c r="P1108" i="123"/>
  <c r="P1107" i="123"/>
  <c r="P1106" i="123"/>
  <c r="P1105" i="123"/>
  <c r="P1104" i="123"/>
  <c r="P1103" i="123"/>
  <c r="P1102" i="123"/>
  <c r="P1101" i="123"/>
  <c r="P1100" i="123"/>
  <c r="P1099" i="123"/>
  <c r="P1098" i="123"/>
  <c r="P1097" i="123"/>
  <c r="P1096" i="123"/>
  <c r="P1095" i="123"/>
  <c r="P1094" i="123"/>
  <c r="P1093" i="123"/>
  <c r="P1092" i="123"/>
  <c r="P1091" i="123"/>
  <c r="P1090" i="123"/>
  <c r="P1089" i="123"/>
  <c r="P1088" i="123"/>
  <c r="P1087" i="123"/>
  <c r="P1086" i="123"/>
  <c r="P1085" i="123"/>
  <c r="P1084" i="123"/>
  <c r="P1083" i="123"/>
  <c r="P1082" i="123"/>
  <c r="P1081" i="123"/>
  <c r="P1080" i="123"/>
  <c r="P1079" i="123"/>
  <c r="P1078" i="123"/>
  <c r="P1077" i="123"/>
  <c r="P1076" i="123"/>
  <c r="P1075" i="123"/>
  <c r="P1074" i="123"/>
  <c r="P1073" i="123"/>
  <c r="P1072" i="123"/>
  <c r="P1071" i="123"/>
  <c r="P1070" i="123"/>
  <c r="P1069" i="123"/>
  <c r="P1068" i="123"/>
  <c r="P1067" i="123"/>
  <c r="P1066" i="123"/>
  <c r="P1065" i="123"/>
  <c r="P1064" i="123"/>
  <c r="P1063" i="123"/>
  <c r="P1062" i="123"/>
  <c r="P1061" i="123"/>
  <c r="P1060" i="123"/>
  <c r="P1059" i="123"/>
  <c r="P1058" i="123"/>
  <c r="P1057" i="123"/>
  <c r="P1056" i="123"/>
  <c r="P1055" i="123"/>
  <c r="P1054" i="123"/>
  <c r="P1053" i="123"/>
  <c r="P1052" i="123"/>
  <c r="P1051" i="123"/>
  <c r="P1050" i="123"/>
  <c r="P1049" i="123"/>
  <c r="P1048" i="123"/>
  <c r="P1047" i="123"/>
  <c r="P1046" i="123"/>
  <c r="P1045" i="123"/>
  <c r="P1044" i="123"/>
  <c r="P1043" i="123"/>
  <c r="P1042" i="123"/>
  <c r="P1041" i="123"/>
  <c r="P1040" i="123"/>
  <c r="P1039" i="123"/>
  <c r="P1038" i="123"/>
  <c r="P1037" i="123"/>
  <c r="P1036" i="123"/>
  <c r="P1035" i="123"/>
  <c r="P1034" i="123"/>
  <c r="P1033" i="123"/>
  <c r="P1032" i="123"/>
  <c r="P1031" i="123"/>
  <c r="P1030" i="123"/>
  <c r="P1029" i="123"/>
  <c r="P1028" i="123"/>
  <c r="P1027" i="123"/>
  <c r="P1026" i="123"/>
  <c r="P1025" i="123"/>
  <c r="P1024" i="123"/>
  <c r="P1023" i="123"/>
  <c r="P1022" i="123"/>
  <c r="P1021" i="123"/>
  <c r="P1020" i="123"/>
  <c r="P1019" i="123"/>
  <c r="P1018" i="123"/>
  <c r="P1017" i="123"/>
  <c r="P1016" i="123"/>
  <c r="P1015" i="123"/>
  <c r="P1014" i="123"/>
  <c r="P1013" i="123"/>
  <c r="P1012" i="123"/>
  <c r="P1011" i="123"/>
  <c r="P1010" i="123"/>
  <c r="P1009" i="123"/>
  <c r="P1008" i="123"/>
  <c r="P1007" i="123"/>
  <c r="P1006" i="123"/>
  <c r="P1005" i="123"/>
  <c r="P1004" i="123"/>
  <c r="P1003" i="123"/>
  <c r="P1002" i="123"/>
  <c r="P1001" i="123"/>
  <c r="P1000" i="123"/>
  <c r="P999" i="123"/>
  <c r="P998" i="123"/>
  <c r="P997" i="123"/>
  <c r="P996" i="123"/>
  <c r="P995" i="123"/>
  <c r="P994" i="123"/>
  <c r="P993" i="123"/>
  <c r="P992" i="123"/>
  <c r="P991" i="123"/>
  <c r="P990" i="123"/>
  <c r="P989" i="123"/>
  <c r="P988" i="123"/>
  <c r="P987" i="123"/>
  <c r="P986" i="123"/>
  <c r="P985" i="123"/>
  <c r="P984" i="123"/>
  <c r="P983" i="123"/>
  <c r="P982" i="123"/>
  <c r="P981" i="123"/>
  <c r="P980" i="123"/>
  <c r="P979" i="123"/>
  <c r="P978" i="123"/>
  <c r="P977" i="123"/>
  <c r="P976" i="123"/>
  <c r="P975" i="123"/>
  <c r="P974" i="123"/>
  <c r="P973" i="123"/>
  <c r="P972" i="123"/>
  <c r="P971" i="123"/>
  <c r="P970" i="123"/>
  <c r="P969" i="123"/>
  <c r="P968" i="123"/>
  <c r="P967" i="123"/>
  <c r="P966" i="123"/>
  <c r="P965" i="123"/>
  <c r="P964" i="123"/>
  <c r="P963" i="123"/>
  <c r="P962" i="123"/>
  <c r="P961" i="123"/>
  <c r="P960" i="123"/>
  <c r="P959" i="123"/>
  <c r="P958" i="123"/>
  <c r="P957" i="123"/>
  <c r="P956" i="123"/>
  <c r="P955" i="123"/>
  <c r="P954" i="123"/>
  <c r="P953" i="123"/>
  <c r="P952" i="123"/>
  <c r="P951" i="123"/>
  <c r="P950" i="123"/>
  <c r="P949" i="123"/>
  <c r="P948" i="123"/>
  <c r="P947" i="123"/>
  <c r="P946" i="123"/>
  <c r="P945" i="123"/>
  <c r="P944" i="123"/>
  <c r="P943" i="123"/>
  <c r="P942" i="123"/>
  <c r="P941" i="123"/>
  <c r="P940" i="123"/>
  <c r="P939" i="123"/>
  <c r="P938" i="123"/>
  <c r="P937" i="123"/>
  <c r="P936" i="123"/>
  <c r="P935" i="123"/>
  <c r="P934" i="123"/>
  <c r="P933" i="123"/>
  <c r="P932" i="123"/>
  <c r="P931" i="123"/>
  <c r="P930" i="123"/>
  <c r="P929" i="123"/>
  <c r="P928" i="123"/>
  <c r="P927" i="123"/>
  <c r="P926" i="123"/>
  <c r="P925" i="123"/>
  <c r="P924" i="123"/>
  <c r="P923" i="123"/>
  <c r="P922" i="123"/>
  <c r="P921" i="123"/>
  <c r="P920" i="123"/>
  <c r="P919" i="123"/>
  <c r="P918" i="123"/>
  <c r="P917" i="123"/>
  <c r="P916" i="123"/>
  <c r="P915" i="123"/>
  <c r="P914" i="123"/>
  <c r="P913" i="123"/>
  <c r="P912" i="123"/>
  <c r="P911" i="123"/>
  <c r="P910" i="123"/>
  <c r="P909" i="123"/>
  <c r="P908" i="123"/>
  <c r="P907" i="123"/>
  <c r="P906" i="123"/>
  <c r="P905" i="123"/>
  <c r="P904" i="123"/>
  <c r="P903" i="123"/>
  <c r="P902" i="123"/>
  <c r="P901" i="123"/>
  <c r="P900" i="123"/>
  <c r="P899" i="123"/>
  <c r="P898" i="123"/>
  <c r="P897" i="123"/>
  <c r="P896" i="123"/>
  <c r="P895" i="123"/>
  <c r="P894" i="123"/>
  <c r="P893" i="123"/>
  <c r="P892" i="123"/>
  <c r="P891" i="123"/>
  <c r="P890" i="123"/>
  <c r="P889" i="123"/>
  <c r="P888" i="123"/>
  <c r="P887" i="123"/>
  <c r="P886" i="123"/>
  <c r="P885" i="123"/>
  <c r="P884" i="123"/>
  <c r="P883" i="123"/>
  <c r="P882" i="123"/>
  <c r="P881" i="123"/>
  <c r="P880" i="123"/>
  <c r="P879" i="123"/>
  <c r="P878" i="123"/>
  <c r="P877" i="123"/>
  <c r="P876" i="123"/>
  <c r="P875" i="123"/>
  <c r="P874" i="123"/>
  <c r="P873" i="123"/>
  <c r="P872" i="123"/>
  <c r="P871" i="123"/>
  <c r="P870" i="123"/>
  <c r="P869" i="123"/>
  <c r="P868" i="123"/>
  <c r="P867" i="123"/>
  <c r="P866" i="123"/>
  <c r="P865" i="123"/>
  <c r="P864" i="123"/>
  <c r="P863" i="123"/>
  <c r="P862" i="123"/>
  <c r="P861" i="123"/>
  <c r="P860" i="123"/>
  <c r="P859" i="123"/>
  <c r="P858" i="123"/>
  <c r="P857" i="123"/>
  <c r="P856" i="123"/>
  <c r="P855" i="123"/>
  <c r="P854" i="123"/>
  <c r="P853" i="123"/>
  <c r="P852" i="123"/>
  <c r="P851" i="123"/>
  <c r="P850" i="123"/>
  <c r="P849" i="123"/>
  <c r="P848" i="123"/>
  <c r="P847" i="123"/>
  <c r="P846" i="123"/>
  <c r="P845" i="123"/>
  <c r="P844" i="123"/>
  <c r="P843" i="123"/>
  <c r="P842" i="123"/>
  <c r="P841" i="123"/>
  <c r="P840" i="123"/>
  <c r="P839" i="123"/>
  <c r="P838" i="123"/>
  <c r="P837" i="123"/>
  <c r="P836" i="123"/>
  <c r="P835" i="123"/>
  <c r="P834" i="123"/>
  <c r="P833" i="123"/>
  <c r="P832" i="123"/>
  <c r="P831" i="123"/>
  <c r="P830" i="123"/>
  <c r="P829" i="123"/>
  <c r="P828" i="123"/>
  <c r="P827" i="123"/>
  <c r="P826" i="123"/>
  <c r="P825" i="123"/>
  <c r="P824" i="123"/>
  <c r="P823" i="123"/>
  <c r="P822" i="123"/>
  <c r="P821" i="123"/>
  <c r="P820" i="123"/>
  <c r="P819" i="123"/>
  <c r="P818" i="123"/>
  <c r="P817" i="123"/>
  <c r="P816" i="123"/>
  <c r="P815" i="123"/>
  <c r="P814" i="123"/>
  <c r="P813" i="123"/>
  <c r="P812" i="123"/>
  <c r="P811" i="123"/>
  <c r="P810" i="123"/>
  <c r="P809" i="123"/>
  <c r="P808" i="123"/>
  <c r="P807" i="123"/>
  <c r="P806" i="123"/>
  <c r="P805" i="123"/>
  <c r="P804" i="123"/>
  <c r="P803" i="123"/>
  <c r="P802" i="123"/>
  <c r="P801" i="123"/>
  <c r="P800" i="123"/>
  <c r="P799" i="123"/>
  <c r="P798" i="123"/>
  <c r="P797" i="123"/>
  <c r="P796" i="123"/>
  <c r="P795" i="123"/>
  <c r="P794" i="123"/>
  <c r="P793" i="123"/>
  <c r="P792" i="123"/>
  <c r="P791" i="123"/>
  <c r="P790" i="123"/>
  <c r="P789" i="123"/>
  <c r="P788" i="123"/>
  <c r="P787" i="123"/>
  <c r="P786" i="123"/>
  <c r="P785" i="123"/>
  <c r="P784" i="123"/>
  <c r="P783" i="123"/>
  <c r="P782" i="123"/>
  <c r="P781" i="123"/>
  <c r="P780" i="123"/>
  <c r="P779" i="123"/>
  <c r="P778" i="123"/>
  <c r="P777" i="123"/>
  <c r="P776" i="123"/>
  <c r="P775" i="123"/>
  <c r="P774" i="123"/>
  <c r="P773" i="123"/>
  <c r="P772" i="123"/>
  <c r="P771" i="123"/>
  <c r="P770" i="123"/>
  <c r="P769" i="123"/>
  <c r="P768" i="123"/>
  <c r="P767" i="123"/>
  <c r="P766" i="123"/>
  <c r="P765" i="123"/>
  <c r="P764" i="123"/>
  <c r="P763" i="123"/>
  <c r="P762" i="123"/>
  <c r="P761" i="123"/>
  <c r="P760" i="123"/>
  <c r="P759" i="123"/>
  <c r="P758" i="123"/>
  <c r="P757" i="123"/>
  <c r="P756" i="123"/>
  <c r="P755" i="123"/>
  <c r="P754" i="123"/>
  <c r="P753" i="123"/>
  <c r="P752" i="123"/>
  <c r="P751" i="123"/>
  <c r="P750" i="123"/>
  <c r="P749" i="123"/>
  <c r="P748" i="123"/>
  <c r="P747" i="123"/>
  <c r="P746" i="123"/>
  <c r="P745" i="123"/>
  <c r="P744" i="123"/>
  <c r="P743" i="123"/>
  <c r="P742" i="123"/>
  <c r="P741" i="123"/>
  <c r="P740" i="123"/>
  <c r="P739" i="123"/>
  <c r="P738" i="123"/>
  <c r="P737" i="123"/>
  <c r="P736" i="123"/>
  <c r="P735" i="123"/>
  <c r="P734" i="123"/>
  <c r="P733" i="123"/>
  <c r="P732" i="123"/>
  <c r="P731" i="123"/>
  <c r="P730" i="123"/>
  <c r="P729" i="123"/>
  <c r="P728" i="123"/>
  <c r="P727" i="123"/>
  <c r="P726" i="123"/>
  <c r="P725" i="123"/>
  <c r="P724" i="123"/>
  <c r="P723" i="123"/>
  <c r="P722" i="123"/>
  <c r="P721" i="123"/>
  <c r="P720" i="123"/>
  <c r="P719" i="123"/>
  <c r="P718" i="123"/>
  <c r="P717" i="123"/>
  <c r="P716" i="123"/>
  <c r="P715" i="123"/>
  <c r="P714" i="123"/>
  <c r="P713" i="123"/>
  <c r="P712" i="123"/>
  <c r="P711" i="123"/>
  <c r="P710" i="123"/>
  <c r="P709" i="123"/>
  <c r="P708" i="123"/>
  <c r="P707" i="123"/>
  <c r="P706" i="123"/>
  <c r="P705" i="123"/>
  <c r="P704" i="123"/>
  <c r="P703" i="123"/>
  <c r="P702" i="123"/>
  <c r="P701" i="123"/>
  <c r="P700" i="123"/>
  <c r="P699" i="123"/>
  <c r="P698" i="123"/>
  <c r="P697" i="123"/>
  <c r="P696" i="123"/>
  <c r="P695" i="123"/>
  <c r="P694" i="123"/>
  <c r="P693" i="123"/>
  <c r="P692" i="123"/>
  <c r="P691" i="123"/>
  <c r="P690" i="123"/>
  <c r="P689" i="123"/>
  <c r="P688" i="123"/>
  <c r="P687" i="123"/>
  <c r="P686" i="123"/>
  <c r="P685" i="123"/>
  <c r="P684" i="123"/>
  <c r="P683" i="123"/>
  <c r="P682" i="123"/>
  <c r="P681" i="123"/>
  <c r="P680" i="123"/>
  <c r="P679" i="123"/>
  <c r="P678" i="123"/>
  <c r="P677" i="123"/>
  <c r="P676" i="123"/>
  <c r="P675" i="123"/>
  <c r="P674" i="123"/>
  <c r="P673" i="123"/>
  <c r="P672" i="123"/>
  <c r="P671" i="123"/>
  <c r="P670" i="123"/>
  <c r="P669" i="123"/>
  <c r="P668" i="123"/>
  <c r="P667" i="123"/>
  <c r="P666" i="123"/>
  <c r="P665" i="123"/>
  <c r="P664" i="123"/>
  <c r="P663" i="123"/>
  <c r="P662" i="123"/>
  <c r="P661" i="123"/>
  <c r="P660" i="123"/>
  <c r="P659" i="123"/>
  <c r="P658" i="123"/>
  <c r="P657" i="123"/>
  <c r="P656" i="123"/>
  <c r="P655" i="123"/>
  <c r="P654" i="123"/>
  <c r="P653" i="123"/>
  <c r="P652" i="123"/>
  <c r="P651" i="123"/>
  <c r="P650" i="123"/>
  <c r="P649" i="123"/>
  <c r="P648" i="123"/>
  <c r="P647" i="123"/>
  <c r="P646" i="123"/>
  <c r="P645" i="123"/>
  <c r="P644" i="123"/>
  <c r="P643" i="123"/>
  <c r="P642" i="123"/>
  <c r="P641" i="123"/>
  <c r="P640" i="123"/>
  <c r="P639" i="123"/>
  <c r="P638" i="123"/>
  <c r="P637" i="123"/>
  <c r="P636" i="123"/>
  <c r="P635" i="123"/>
  <c r="P634" i="123"/>
  <c r="P633" i="123"/>
  <c r="P632" i="123"/>
  <c r="P631" i="123"/>
  <c r="P630" i="123"/>
  <c r="P629" i="123"/>
  <c r="P628" i="123"/>
  <c r="P627" i="123"/>
  <c r="P626" i="123"/>
  <c r="P625" i="123"/>
  <c r="P624" i="123"/>
  <c r="P623" i="123"/>
  <c r="P622" i="123"/>
  <c r="P621" i="123"/>
  <c r="P620" i="123"/>
  <c r="P619" i="123"/>
  <c r="P618" i="123"/>
  <c r="P617" i="123"/>
  <c r="P616" i="123"/>
  <c r="P615" i="123"/>
  <c r="P614" i="123"/>
  <c r="P613" i="123"/>
  <c r="P612" i="123"/>
  <c r="P611" i="123"/>
  <c r="P610" i="123"/>
  <c r="P609" i="123"/>
  <c r="P608" i="123"/>
  <c r="P607" i="123"/>
  <c r="P606" i="123"/>
  <c r="P605" i="123"/>
  <c r="P604" i="123"/>
  <c r="P603" i="123"/>
  <c r="P602" i="123"/>
  <c r="P601" i="123"/>
  <c r="P600" i="123"/>
  <c r="P599" i="123"/>
  <c r="P598" i="123"/>
  <c r="P597" i="123"/>
  <c r="P596" i="123"/>
  <c r="P595" i="123"/>
  <c r="P594" i="123"/>
  <c r="P593" i="123"/>
  <c r="P592" i="123"/>
  <c r="P591" i="123"/>
  <c r="P590" i="123"/>
  <c r="P589" i="123"/>
  <c r="P588" i="123"/>
  <c r="P587" i="123"/>
  <c r="P586" i="123"/>
  <c r="P585" i="123"/>
  <c r="P584" i="123"/>
  <c r="P583" i="123"/>
  <c r="P582" i="123"/>
  <c r="P581" i="123"/>
  <c r="P580" i="123"/>
  <c r="P579" i="123"/>
  <c r="P578" i="123"/>
  <c r="P577" i="123"/>
  <c r="P576" i="123"/>
  <c r="P575" i="123"/>
  <c r="P574" i="123"/>
  <c r="P573" i="123"/>
  <c r="P572" i="123"/>
  <c r="P571" i="123"/>
  <c r="P570" i="123"/>
  <c r="P569" i="123"/>
  <c r="P568" i="123"/>
  <c r="P567" i="123"/>
  <c r="P566" i="123"/>
  <c r="P565" i="123"/>
  <c r="P564" i="123"/>
  <c r="P563" i="123"/>
  <c r="P562" i="123"/>
  <c r="P561" i="123"/>
  <c r="P560" i="123"/>
  <c r="P559" i="123"/>
  <c r="P558" i="123"/>
  <c r="P557" i="123"/>
  <c r="P556" i="123"/>
  <c r="P555" i="123"/>
  <c r="P554" i="123"/>
  <c r="P553" i="123"/>
  <c r="P552" i="123"/>
  <c r="P551" i="123"/>
  <c r="P550" i="123"/>
  <c r="P549" i="123"/>
  <c r="P548" i="123"/>
  <c r="P547" i="123"/>
  <c r="P546" i="123"/>
  <c r="P545" i="123"/>
  <c r="P544" i="123"/>
  <c r="P543" i="123"/>
  <c r="P542" i="123"/>
  <c r="P541" i="123"/>
  <c r="P540" i="123"/>
  <c r="P539" i="123"/>
  <c r="P538" i="123"/>
  <c r="P537" i="123"/>
  <c r="P536" i="123"/>
  <c r="P535" i="123"/>
  <c r="P534" i="123"/>
  <c r="P533" i="123"/>
  <c r="P532" i="123"/>
  <c r="P531" i="123"/>
  <c r="P530" i="123"/>
  <c r="P529" i="123"/>
  <c r="P528" i="123"/>
  <c r="P527" i="123"/>
  <c r="P526" i="123"/>
  <c r="P525" i="123"/>
  <c r="P524" i="123"/>
  <c r="P523" i="123"/>
  <c r="P522" i="123"/>
  <c r="P521" i="123"/>
  <c r="P520" i="123"/>
  <c r="P519" i="123"/>
  <c r="P518" i="123"/>
  <c r="P517" i="123"/>
  <c r="P516" i="123"/>
  <c r="P515" i="123"/>
  <c r="P514" i="123"/>
  <c r="P513" i="123"/>
  <c r="P512" i="123"/>
  <c r="P511" i="123"/>
  <c r="P510" i="123"/>
  <c r="P509" i="123"/>
  <c r="P508" i="123"/>
  <c r="P507" i="123"/>
  <c r="P506" i="123"/>
  <c r="P505" i="123"/>
  <c r="P504" i="123"/>
  <c r="P503" i="123"/>
  <c r="P502" i="123"/>
  <c r="P501" i="123"/>
  <c r="P500" i="123"/>
  <c r="P499" i="123"/>
  <c r="P498" i="123"/>
  <c r="P497" i="123"/>
  <c r="P496" i="123"/>
  <c r="P495" i="123"/>
  <c r="P494" i="123"/>
  <c r="P493" i="123"/>
  <c r="P492" i="123"/>
  <c r="P491" i="123"/>
  <c r="P490" i="123"/>
  <c r="P489" i="123"/>
  <c r="P488" i="123"/>
  <c r="P487" i="123"/>
  <c r="P486" i="123"/>
  <c r="P485" i="123"/>
  <c r="P484" i="123"/>
  <c r="P483" i="123"/>
  <c r="P482" i="123"/>
  <c r="P481" i="123"/>
  <c r="P480" i="123"/>
  <c r="P479" i="123"/>
  <c r="P478" i="123"/>
  <c r="P477" i="123"/>
  <c r="P476" i="123"/>
  <c r="P475" i="123"/>
  <c r="P474" i="123"/>
  <c r="P473" i="123"/>
  <c r="P472" i="123"/>
  <c r="P471" i="123"/>
  <c r="P470" i="123"/>
  <c r="P469" i="123"/>
  <c r="P468" i="123"/>
  <c r="P467" i="123"/>
  <c r="P466" i="123"/>
  <c r="P465" i="123"/>
  <c r="P464" i="123"/>
  <c r="P463" i="123"/>
  <c r="P462" i="123"/>
  <c r="P461" i="123"/>
  <c r="P460" i="123"/>
  <c r="P459" i="123"/>
  <c r="P458" i="123"/>
  <c r="P457" i="123"/>
  <c r="P456" i="123"/>
  <c r="P455" i="123"/>
  <c r="P454" i="123"/>
  <c r="P453" i="123"/>
  <c r="P452" i="123"/>
  <c r="P451" i="123"/>
  <c r="P450" i="123"/>
  <c r="P449" i="123"/>
  <c r="P448" i="123"/>
  <c r="P447" i="123"/>
  <c r="P446" i="123"/>
  <c r="P445" i="123"/>
  <c r="P444" i="123"/>
  <c r="P443" i="123"/>
  <c r="P442" i="123"/>
  <c r="P441" i="123"/>
  <c r="P440" i="123"/>
  <c r="P439" i="123"/>
  <c r="P438" i="123"/>
  <c r="P437" i="123"/>
  <c r="P436" i="123"/>
  <c r="P435" i="123"/>
  <c r="P434" i="123"/>
  <c r="P433" i="123"/>
  <c r="P432" i="123"/>
  <c r="P431" i="123"/>
  <c r="P430" i="123"/>
  <c r="P429" i="123"/>
  <c r="P428" i="123"/>
  <c r="P427" i="123"/>
  <c r="P426" i="123"/>
  <c r="P425" i="123"/>
  <c r="P424" i="123"/>
  <c r="P423" i="123"/>
  <c r="P422" i="123"/>
  <c r="P421" i="123"/>
  <c r="P420" i="123"/>
  <c r="P419" i="123"/>
  <c r="P418" i="123"/>
  <c r="P417" i="123"/>
  <c r="P416" i="123"/>
  <c r="P415" i="123"/>
  <c r="P414" i="123"/>
  <c r="P413" i="123"/>
  <c r="P412" i="123"/>
  <c r="P411" i="123"/>
  <c r="P410" i="123"/>
  <c r="P409" i="123"/>
  <c r="P408" i="123"/>
  <c r="P407" i="123"/>
  <c r="P406" i="123"/>
  <c r="P405" i="123"/>
  <c r="P404" i="123"/>
  <c r="P403" i="123"/>
  <c r="P402" i="123"/>
  <c r="P401" i="123"/>
  <c r="P400" i="123"/>
  <c r="P399" i="123"/>
  <c r="P398" i="123"/>
  <c r="P397" i="123"/>
  <c r="P396" i="123"/>
  <c r="P395" i="123"/>
  <c r="P394" i="123"/>
  <c r="P393" i="123"/>
  <c r="P392" i="123"/>
  <c r="P391" i="123"/>
  <c r="P390" i="123"/>
  <c r="P389" i="123"/>
  <c r="P388" i="123"/>
  <c r="P387" i="123"/>
  <c r="P386" i="123"/>
  <c r="P385" i="123"/>
  <c r="P384" i="123"/>
  <c r="P383" i="123"/>
  <c r="P382" i="123"/>
  <c r="P381" i="123"/>
  <c r="P380" i="123"/>
  <c r="P379" i="123"/>
  <c r="P378" i="123"/>
  <c r="P377" i="123"/>
  <c r="P376" i="123"/>
  <c r="P375" i="123"/>
  <c r="P374" i="123"/>
  <c r="P373" i="123"/>
  <c r="P372" i="123"/>
  <c r="P371" i="123"/>
  <c r="P370" i="123"/>
  <c r="P369" i="123"/>
  <c r="P368" i="123"/>
  <c r="P367" i="123"/>
  <c r="P366" i="123"/>
  <c r="P365" i="123"/>
  <c r="P364" i="123"/>
  <c r="P363" i="123"/>
  <c r="P362" i="123"/>
  <c r="P361" i="123"/>
  <c r="P360" i="123"/>
  <c r="P359" i="123"/>
  <c r="P358" i="123"/>
  <c r="P357" i="123"/>
  <c r="P356" i="123"/>
  <c r="P355" i="123"/>
  <c r="P354" i="123"/>
  <c r="P353" i="123"/>
  <c r="P352" i="123"/>
  <c r="P351" i="123"/>
  <c r="P350" i="123"/>
  <c r="P349" i="123"/>
  <c r="P348" i="123"/>
  <c r="P347" i="123"/>
  <c r="P346" i="123"/>
  <c r="P345" i="123"/>
  <c r="P344" i="123"/>
  <c r="P343" i="123"/>
  <c r="P342" i="123"/>
  <c r="P341" i="123"/>
  <c r="P340" i="123"/>
  <c r="P339" i="123"/>
  <c r="P338" i="123"/>
  <c r="P337" i="123"/>
  <c r="P336" i="123"/>
  <c r="P335" i="123"/>
  <c r="P334" i="123"/>
  <c r="P333" i="123"/>
  <c r="P332" i="123"/>
  <c r="P331" i="123"/>
  <c r="P330" i="123"/>
  <c r="P329" i="123"/>
  <c r="P328" i="123"/>
  <c r="P327" i="123"/>
  <c r="P326" i="123"/>
  <c r="P325" i="123"/>
  <c r="P324" i="123"/>
  <c r="P323" i="123"/>
  <c r="P322" i="123"/>
  <c r="P321" i="123"/>
  <c r="P320" i="123"/>
  <c r="P319" i="123"/>
  <c r="P318" i="123"/>
  <c r="P317" i="123"/>
  <c r="P316" i="123"/>
  <c r="P315" i="123"/>
  <c r="P314" i="123"/>
  <c r="P313" i="123"/>
  <c r="P312" i="123"/>
  <c r="P311" i="123"/>
  <c r="P310" i="123"/>
  <c r="P309" i="123"/>
  <c r="P308" i="123"/>
  <c r="P307" i="123"/>
  <c r="P306" i="123"/>
  <c r="P305" i="123"/>
  <c r="P304" i="123"/>
  <c r="P303" i="123"/>
  <c r="P302" i="123"/>
  <c r="P301" i="123"/>
  <c r="P300" i="123"/>
  <c r="P299" i="123"/>
  <c r="P298" i="123"/>
  <c r="P297" i="123"/>
  <c r="P296" i="123"/>
  <c r="P295" i="123"/>
  <c r="P294" i="123"/>
  <c r="P293" i="123"/>
  <c r="P292" i="123"/>
  <c r="P291" i="123"/>
  <c r="P290" i="123"/>
  <c r="P289" i="123"/>
  <c r="P288" i="123"/>
  <c r="P287" i="123"/>
  <c r="P286" i="123"/>
  <c r="P285" i="123"/>
  <c r="P284" i="123"/>
  <c r="P283" i="123"/>
  <c r="P282" i="123"/>
  <c r="P281" i="123"/>
  <c r="P280" i="123"/>
  <c r="P279" i="123"/>
  <c r="P278" i="123"/>
  <c r="P277" i="123"/>
  <c r="P276" i="123"/>
  <c r="P275" i="123"/>
  <c r="P274" i="123"/>
  <c r="P273" i="123"/>
  <c r="P272" i="123"/>
  <c r="P271" i="123"/>
  <c r="P270" i="123"/>
  <c r="P269" i="123"/>
  <c r="P268" i="123"/>
  <c r="P267" i="123"/>
  <c r="P266" i="123"/>
  <c r="P265" i="123"/>
  <c r="P264" i="123"/>
  <c r="P263" i="123"/>
  <c r="P262" i="123"/>
  <c r="P261" i="123"/>
  <c r="P260" i="123"/>
  <c r="P259" i="123"/>
  <c r="P258" i="123"/>
  <c r="P257" i="123"/>
  <c r="P256" i="123"/>
  <c r="P255" i="123"/>
  <c r="P254" i="123"/>
  <c r="P253" i="123"/>
  <c r="P252" i="123"/>
  <c r="P251" i="123"/>
  <c r="P250" i="123"/>
  <c r="P249" i="123"/>
  <c r="P248" i="123"/>
  <c r="P247" i="123"/>
  <c r="P246" i="123"/>
  <c r="P245" i="123"/>
  <c r="P244" i="123"/>
  <c r="P243" i="123"/>
  <c r="P242" i="123"/>
  <c r="P241" i="123"/>
  <c r="P240" i="123"/>
  <c r="P239" i="123"/>
  <c r="P238" i="123"/>
  <c r="P237" i="123"/>
  <c r="P236" i="123"/>
  <c r="P235" i="123"/>
  <c r="P234" i="123"/>
  <c r="P233" i="123"/>
  <c r="P232" i="123"/>
  <c r="P231" i="123"/>
  <c r="P230" i="123"/>
  <c r="P229" i="123"/>
  <c r="P228" i="123"/>
  <c r="P227" i="123"/>
  <c r="P226" i="123"/>
  <c r="P225" i="123"/>
  <c r="P224" i="123"/>
  <c r="P223" i="123"/>
  <c r="P222" i="123"/>
  <c r="P221" i="123"/>
  <c r="P220" i="123"/>
  <c r="P219" i="123"/>
  <c r="P218" i="123"/>
  <c r="P217" i="123"/>
  <c r="P216" i="123"/>
  <c r="P215" i="123"/>
  <c r="P214" i="123"/>
  <c r="P213" i="123"/>
  <c r="P212" i="123"/>
  <c r="P211" i="123"/>
  <c r="P210" i="123"/>
  <c r="P209" i="123"/>
  <c r="P208" i="123"/>
  <c r="P207" i="123"/>
  <c r="P206" i="123"/>
  <c r="P205" i="123"/>
  <c r="P204" i="123"/>
  <c r="P203" i="123"/>
  <c r="P202" i="123"/>
  <c r="P201" i="123"/>
  <c r="P200" i="123"/>
  <c r="P199" i="123"/>
  <c r="P198" i="123"/>
  <c r="P197" i="123"/>
  <c r="P196" i="123"/>
  <c r="P195" i="123"/>
  <c r="P194" i="123"/>
  <c r="P193" i="123"/>
  <c r="P192" i="123"/>
  <c r="P191" i="123"/>
  <c r="P190" i="123"/>
  <c r="P189" i="123"/>
  <c r="P188" i="123"/>
  <c r="P187" i="123"/>
  <c r="P186" i="123"/>
  <c r="P185" i="123"/>
  <c r="P184" i="123"/>
  <c r="P183" i="123"/>
  <c r="P182" i="123"/>
  <c r="P181" i="123"/>
  <c r="P180" i="123"/>
  <c r="P179" i="123"/>
  <c r="P178" i="123"/>
  <c r="P177" i="123"/>
  <c r="P176" i="123"/>
  <c r="P175" i="123"/>
  <c r="P174" i="123"/>
  <c r="P173" i="123"/>
  <c r="P172" i="123"/>
  <c r="P171" i="123"/>
  <c r="P170" i="123"/>
  <c r="P169" i="123"/>
  <c r="P168" i="123"/>
  <c r="P167" i="123"/>
  <c r="P166" i="123"/>
  <c r="P165" i="123"/>
  <c r="P164" i="123"/>
  <c r="P163" i="123"/>
  <c r="P162" i="123"/>
  <c r="P161" i="123"/>
  <c r="P160" i="123"/>
  <c r="P159" i="123"/>
  <c r="P158" i="123"/>
  <c r="P157" i="123"/>
  <c r="P156" i="123"/>
  <c r="P155" i="123"/>
  <c r="P154" i="123"/>
  <c r="P153" i="123"/>
  <c r="P152" i="123"/>
  <c r="P151" i="123"/>
  <c r="P150" i="123"/>
  <c r="P149" i="123"/>
  <c r="P148" i="123"/>
  <c r="P147" i="123"/>
  <c r="P146" i="123"/>
  <c r="P145" i="123"/>
  <c r="P144" i="123"/>
  <c r="P143" i="123"/>
  <c r="P142" i="123"/>
  <c r="P141" i="123"/>
  <c r="P140" i="123"/>
  <c r="P139" i="123"/>
  <c r="P138" i="123"/>
  <c r="P137" i="123"/>
  <c r="P136" i="123"/>
  <c r="P135" i="123"/>
  <c r="P134" i="123"/>
  <c r="P133" i="123"/>
  <c r="P132" i="123"/>
  <c r="P131" i="123"/>
  <c r="P130" i="123"/>
  <c r="P114" i="123"/>
  <c r="P113" i="123"/>
  <c r="P112" i="123"/>
  <c r="P111" i="123"/>
  <c r="P110" i="123"/>
  <c r="P109" i="123"/>
  <c r="P108" i="123"/>
  <c r="P107" i="123"/>
  <c r="P106" i="123"/>
  <c r="P105" i="123"/>
  <c r="P104" i="123"/>
  <c r="P103" i="123"/>
  <c r="P102" i="123"/>
  <c r="P101" i="123"/>
  <c r="P100" i="123"/>
  <c r="P99" i="123"/>
  <c r="P98" i="123"/>
  <c r="P97" i="123"/>
  <c r="P96" i="123"/>
  <c r="P95" i="123"/>
  <c r="P94" i="123"/>
  <c r="P93" i="123"/>
  <c r="P92" i="123"/>
  <c r="P91" i="123"/>
  <c r="P90" i="123"/>
  <c r="P89" i="123"/>
  <c r="P88" i="123"/>
  <c r="P87" i="123"/>
  <c r="P86" i="123"/>
  <c r="P85" i="123"/>
  <c r="P84" i="123"/>
  <c r="P83" i="123"/>
  <c r="P82" i="123"/>
  <c r="P81" i="123"/>
  <c r="P80" i="123"/>
  <c r="P79" i="123"/>
  <c r="P78" i="123"/>
  <c r="P77" i="123"/>
  <c r="P76" i="123"/>
  <c r="P75" i="123"/>
  <c r="P74" i="123"/>
  <c r="P73" i="123"/>
  <c r="P72" i="123"/>
  <c r="P71" i="123"/>
  <c r="P70" i="123"/>
  <c r="P69" i="123"/>
  <c r="P68" i="123"/>
  <c r="P67" i="123"/>
  <c r="P66" i="123"/>
  <c r="P65" i="123"/>
  <c r="P64" i="123"/>
  <c r="P63" i="123"/>
  <c r="P62" i="123"/>
  <c r="P61" i="123"/>
  <c r="P60" i="123"/>
  <c r="P59" i="123"/>
  <c r="P58" i="123"/>
  <c r="P57" i="123"/>
  <c r="P56" i="123"/>
  <c r="P55" i="123"/>
  <c r="P54" i="123"/>
  <c r="P53" i="123"/>
  <c r="P52" i="123"/>
  <c r="P51" i="123"/>
  <c r="P50" i="123"/>
  <c r="P49" i="123"/>
  <c r="P48" i="123"/>
  <c r="P47" i="123"/>
  <c r="P46" i="123"/>
  <c r="P45" i="123"/>
  <c r="P44" i="123"/>
  <c r="P43" i="123"/>
  <c r="P42" i="123"/>
  <c r="P41" i="123"/>
  <c r="P40" i="123"/>
  <c r="P39" i="123"/>
  <c r="P38" i="123"/>
  <c r="P37" i="123"/>
  <c r="P36" i="123"/>
  <c r="P35" i="123"/>
  <c r="P34" i="123"/>
  <c r="P33" i="123"/>
  <c r="P32" i="123"/>
  <c r="P31" i="123"/>
  <c r="P30" i="123"/>
  <c r="P29" i="123"/>
  <c r="P28" i="123"/>
  <c r="P27" i="123"/>
  <c r="P26" i="123"/>
  <c r="P25" i="123"/>
  <c r="P24" i="123"/>
  <c r="P23" i="123"/>
  <c r="P22" i="123"/>
  <c r="P21" i="123"/>
  <c r="P20" i="123"/>
  <c r="P19" i="123"/>
  <c r="P18" i="123"/>
  <c r="P17" i="123"/>
  <c r="P16" i="123"/>
  <c r="P15" i="123"/>
  <c r="P14" i="123"/>
  <c r="P13" i="123"/>
  <c r="P12" i="123"/>
  <c r="P11" i="123"/>
  <c r="P10" i="123"/>
  <c r="P9" i="123"/>
  <c r="P8" i="123"/>
  <c r="P7" i="123"/>
  <c r="C7" i="123"/>
  <c r="P6" i="123"/>
  <c r="P5" i="123"/>
  <c r="P4" i="123"/>
  <c r="G156" i="42" l="1"/>
  <c r="H156" i="42"/>
  <c r="I156" i="42"/>
  <c r="AF137" i="54"/>
  <c r="AD140" i="54"/>
  <c r="T233" i="54"/>
  <c r="R236" i="54"/>
  <c r="H239" i="54"/>
  <c r="G120" i="54"/>
  <c r="U236" i="54"/>
  <c r="U239" i="54"/>
  <c r="V236" i="54"/>
  <c r="V239" i="54"/>
  <c r="W236" i="54"/>
  <c r="W239" i="54"/>
  <c r="G180" i="42"/>
  <c r="X236" i="54"/>
  <c r="X239" i="54"/>
  <c r="M134" i="54"/>
  <c r="G137" i="54"/>
  <c r="Z239" i="54"/>
  <c r="N134" i="54"/>
  <c r="H137" i="54"/>
  <c r="AA239" i="54"/>
  <c r="AF239" i="54"/>
  <c r="S134" i="54"/>
  <c r="W137" i="54"/>
  <c r="L140" i="54"/>
  <c r="L233" i="54"/>
  <c r="O140" i="54"/>
  <c r="O233" i="54"/>
  <c r="N233" i="54"/>
  <c r="V134" i="54"/>
  <c r="Z137" i="54"/>
  <c r="W134" i="54"/>
  <c r="AA137" i="54"/>
  <c r="P140" i="54"/>
  <c r="P233" i="54"/>
  <c r="N236" i="54"/>
  <c r="Q233" i="54"/>
  <c r="O236" i="54"/>
  <c r="AC137" i="54"/>
  <c r="AD137" i="54" s="1"/>
  <c r="R140" i="54"/>
  <c r="R233" i="54"/>
  <c r="P236" i="54"/>
  <c r="F239" i="54"/>
  <c r="S233" i="54"/>
  <c r="Q236" i="54"/>
  <c r="G239" i="54"/>
  <c r="E195" i="42"/>
  <c r="E196" i="42" s="1"/>
  <c r="E156" i="42"/>
  <c r="E171" i="42"/>
  <c r="E172" i="42" s="1"/>
  <c r="K137" i="54"/>
  <c r="T140" i="54"/>
  <c r="Z236" i="54"/>
  <c r="K239" i="54"/>
  <c r="X233" i="54"/>
  <c r="G31" i="54"/>
  <c r="AB236" i="54"/>
  <c r="M239" i="54"/>
  <c r="F134" i="54"/>
  <c r="N137" i="54"/>
  <c r="AD134" i="54"/>
  <c r="Y140" i="54"/>
  <c r="AB233" i="54"/>
  <c r="I236" i="54"/>
  <c r="I134" i="54"/>
  <c r="H233" i="54"/>
  <c r="AD233" i="54"/>
  <c r="K236" i="54"/>
  <c r="R239" i="54"/>
  <c r="E180" i="42"/>
  <c r="E210" i="42"/>
  <c r="Y134" i="54"/>
  <c r="W233" i="54"/>
  <c r="F31" i="54"/>
  <c r="L137" i="54"/>
  <c r="U140" i="54"/>
  <c r="AA236" i="54"/>
  <c r="L239" i="54"/>
  <c r="M137" i="54"/>
  <c r="V140" i="54"/>
  <c r="Y233" i="54"/>
  <c r="F236" i="54"/>
  <c r="H31" i="54"/>
  <c r="AB134" i="54"/>
  <c r="W140" i="54"/>
  <c r="Z233" i="54"/>
  <c r="G236" i="54"/>
  <c r="AC236" i="54"/>
  <c r="AD236" i="54" s="1"/>
  <c r="N239" i="54"/>
  <c r="I31" i="54"/>
  <c r="G134" i="54"/>
  <c r="AC134" i="54"/>
  <c r="O137" i="54"/>
  <c r="X140" i="54"/>
  <c r="AA233" i="54"/>
  <c r="H236" i="54"/>
  <c r="AF236" i="54"/>
  <c r="O239" i="54"/>
  <c r="J31" i="54"/>
  <c r="H134" i="54"/>
  <c r="P137" i="54"/>
  <c r="F233" i="54"/>
  <c r="P239" i="54"/>
  <c r="AE134" i="54"/>
  <c r="Q137" i="54"/>
  <c r="Z140" i="54"/>
  <c r="G233" i="54"/>
  <c r="AC233" i="54"/>
  <c r="J236" i="54"/>
  <c r="Q239" i="54"/>
  <c r="J134" i="54"/>
  <c r="AF134" i="54"/>
  <c r="R137" i="54"/>
  <c r="AA140" i="54"/>
  <c r="K134" i="54"/>
  <c r="S137" i="54"/>
  <c r="F140" i="54"/>
  <c r="AB140" i="54"/>
  <c r="I233" i="54"/>
  <c r="L236" i="54"/>
  <c r="S239" i="54"/>
  <c r="Z134" i="54"/>
  <c r="AA134" i="54"/>
  <c r="L134" i="54"/>
  <c r="T137" i="54"/>
  <c r="G140" i="54"/>
  <c r="AC140" i="54"/>
  <c r="J233" i="54"/>
  <c r="AF233" i="54"/>
  <c r="M236" i="54"/>
  <c r="G2" i="42"/>
  <c r="G160" i="42"/>
  <c r="F2" i="42"/>
  <c r="M241" i="42"/>
  <c r="G228" i="42"/>
  <c r="I141" i="42"/>
  <c r="D2" i="109"/>
  <c r="F27" i="109" s="1"/>
  <c r="G28" i="42"/>
  <c r="G203" i="42"/>
  <c r="M9" i="42"/>
  <c r="I50" i="42"/>
  <c r="L164" i="42"/>
  <c r="G174" i="42"/>
  <c r="G175" i="42" s="1"/>
  <c r="G249" i="42"/>
  <c r="I11" i="54"/>
  <c r="J13" i="54"/>
  <c r="I21" i="54"/>
  <c r="AC25" i="54"/>
  <c r="AB26" i="54"/>
  <c r="U32" i="54"/>
  <c r="AB37" i="54"/>
  <c r="H40" i="54"/>
  <c r="F41" i="54"/>
  <c r="AE42" i="54"/>
  <c r="J59" i="54"/>
  <c r="AE75" i="54"/>
  <c r="J80" i="54"/>
  <c r="T84" i="54"/>
  <c r="I98" i="54"/>
  <c r="AB102" i="54"/>
  <c r="F111" i="54"/>
  <c r="R133" i="54"/>
  <c r="AF139" i="54"/>
  <c r="G146" i="54"/>
  <c r="W182" i="54"/>
  <c r="K225" i="54"/>
  <c r="G259" i="54"/>
  <c r="U261" i="54"/>
  <c r="Y262" i="54"/>
  <c r="AF275" i="54"/>
  <c r="T362" i="54"/>
  <c r="H342" i="54"/>
  <c r="H124" i="42"/>
  <c r="K8" i="54"/>
  <c r="R19" i="54"/>
  <c r="L23" i="54"/>
  <c r="S45" i="54"/>
  <c r="AF53" i="54"/>
  <c r="K110" i="54"/>
  <c r="AC122" i="54"/>
  <c r="AC334" i="54"/>
  <c r="H337" i="54"/>
  <c r="J11" i="42"/>
  <c r="G20" i="42"/>
  <c r="G80" i="42"/>
  <c r="G112" i="42"/>
  <c r="I124" i="42"/>
  <c r="K133" i="42"/>
  <c r="G153" i="42"/>
  <c r="I7" i="54"/>
  <c r="S19" i="54"/>
  <c r="R20" i="54"/>
  <c r="S21" i="54"/>
  <c r="M23" i="54"/>
  <c r="F35" i="54"/>
  <c r="I36" i="54"/>
  <c r="T45" i="54"/>
  <c r="T80" i="54"/>
  <c r="AC82" i="54"/>
  <c r="AD82" i="54" s="1"/>
  <c r="Y106" i="54"/>
  <c r="G117" i="54"/>
  <c r="F119" i="54"/>
  <c r="K120" i="54"/>
  <c r="W135" i="54"/>
  <c r="AE149" i="54"/>
  <c r="AC150" i="54"/>
  <c r="AB156" i="54"/>
  <c r="F240" i="54"/>
  <c r="F247" i="54"/>
  <c r="G293" i="54"/>
  <c r="G27" i="109"/>
  <c r="E27" i="109"/>
  <c r="G91" i="42"/>
  <c r="G142" i="42"/>
  <c r="I9" i="54"/>
  <c r="AB27" i="54"/>
  <c r="AE48" i="54"/>
  <c r="AB82" i="54"/>
  <c r="X106" i="54"/>
  <c r="J120" i="54"/>
  <c r="AC181" i="54"/>
  <c r="AD181" i="54" s="1"/>
  <c r="AF240" i="54"/>
  <c r="J342" i="54"/>
  <c r="V355" i="54"/>
  <c r="J23" i="109"/>
  <c r="K11" i="42"/>
  <c r="G92" i="42"/>
  <c r="J124" i="42"/>
  <c r="L133" i="42"/>
  <c r="G143" i="42"/>
  <c r="G144" i="42" s="1"/>
  <c r="I196" i="42"/>
  <c r="J7" i="54"/>
  <c r="T19" i="54"/>
  <c r="T21" i="54"/>
  <c r="O23" i="54"/>
  <c r="G35" i="54"/>
  <c r="J36" i="54"/>
  <c r="I38" i="54"/>
  <c r="U44" i="54"/>
  <c r="AC52" i="54"/>
  <c r="J71" i="54"/>
  <c r="AE82" i="54"/>
  <c r="AB83" i="54"/>
  <c r="AA106" i="54"/>
  <c r="H117" i="54"/>
  <c r="G119" i="54"/>
  <c r="G122" i="54"/>
  <c r="AE122" i="54"/>
  <c r="H143" i="54"/>
  <c r="AF149" i="54"/>
  <c r="H178" i="54"/>
  <c r="G240" i="54"/>
  <c r="H247" i="54"/>
  <c r="I293" i="54"/>
  <c r="J304" i="54"/>
  <c r="AA333" i="54"/>
  <c r="S350" i="54"/>
  <c r="L11" i="42"/>
  <c r="G81" i="42"/>
  <c r="L124" i="42"/>
  <c r="M133" i="42"/>
  <c r="J196" i="42"/>
  <c r="G207" i="42"/>
  <c r="K7" i="54"/>
  <c r="X15" i="54"/>
  <c r="AA16" i="54"/>
  <c r="U19" i="54"/>
  <c r="V21" i="54"/>
  <c r="H35" i="54"/>
  <c r="F37" i="54"/>
  <c r="R57" i="54"/>
  <c r="O71" i="54"/>
  <c r="R72" i="54"/>
  <c r="AE81" i="54"/>
  <c r="AF82" i="54"/>
  <c r="I93" i="54"/>
  <c r="AB106" i="54"/>
  <c r="AB107" i="54"/>
  <c r="I109" i="54"/>
  <c r="J117" i="54"/>
  <c r="H122" i="54"/>
  <c r="F139" i="54"/>
  <c r="I240" i="54"/>
  <c r="AE242" i="54"/>
  <c r="J293" i="54"/>
  <c r="J141" i="42"/>
  <c r="K163" i="42"/>
  <c r="I12" i="54"/>
  <c r="F16" i="54"/>
  <c r="AE17" i="54"/>
  <c r="Y39" i="54"/>
  <c r="AB43" i="54"/>
  <c r="F60" i="54"/>
  <c r="H61" i="54"/>
  <c r="U69" i="54"/>
  <c r="G90" i="54"/>
  <c r="AB103" i="54"/>
  <c r="I113" i="54"/>
  <c r="W129" i="54"/>
  <c r="X130" i="54"/>
  <c r="G166" i="54"/>
  <c r="H169" i="54"/>
  <c r="V172" i="54"/>
  <c r="J186" i="54"/>
  <c r="AC204" i="54"/>
  <c r="W263" i="54"/>
  <c r="F24" i="54"/>
  <c r="I42" i="54"/>
  <c r="T114" i="54"/>
  <c r="T361" i="54"/>
  <c r="K19" i="42"/>
  <c r="K156" i="42"/>
  <c r="I24" i="54"/>
  <c r="J42" i="54"/>
  <c r="J58" i="54"/>
  <c r="K248" i="54"/>
  <c r="M141" i="42"/>
  <c r="J10" i="54"/>
  <c r="AE36" i="54"/>
  <c r="H120" i="54"/>
  <c r="AE138" i="54"/>
  <c r="F159" i="54"/>
  <c r="AB344" i="54"/>
  <c r="G26" i="109"/>
  <c r="H23" i="109"/>
  <c r="F20" i="109"/>
  <c r="H13" i="109"/>
  <c r="J413" i="54"/>
  <c r="P412" i="54"/>
  <c r="I409" i="54"/>
  <c r="K405" i="54"/>
  <c r="V403" i="54"/>
  <c r="AF401" i="54"/>
  <c r="J401" i="54"/>
  <c r="F397" i="54"/>
  <c r="J396" i="54"/>
  <c r="AE392" i="54"/>
  <c r="H392" i="54"/>
  <c r="S390" i="54"/>
  <c r="F388" i="54"/>
  <c r="K387" i="54"/>
  <c r="S386" i="54"/>
  <c r="AE384" i="54"/>
  <c r="I384" i="54"/>
  <c r="Y381" i="54"/>
  <c r="X377" i="54"/>
  <c r="G376" i="54"/>
  <c r="T374" i="54"/>
  <c r="Z373" i="54"/>
  <c r="AF370" i="54"/>
  <c r="I370" i="54"/>
  <c r="S365" i="54"/>
  <c r="G363" i="54"/>
  <c r="S361" i="54"/>
  <c r="K359" i="54"/>
  <c r="AA356" i="54"/>
  <c r="AF355" i="54"/>
  <c r="J355" i="54"/>
  <c r="AA352" i="54"/>
  <c r="J351" i="54"/>
  <c r="AC348" i="54"/>
  <c r="AD348" i="54" s="1"/>
  <c r="K343" i="54"/>
  <c r="F340" i="54"/>
  <c r="V338" i="54"/>
  <c r="K336" i="54"/>
  <c r="AE333" i="54"/>
  <c r="G333" i="54"/>
  <c r="S331" i="54"/>
  <c r="H329" i="54"/>
  <c r="K325" i="54"/>
  <c r="AE318" i="54"/>
  <c r="G318" i="54"/>
  <c r="N317" i="54"/>
  <c r="G315" i="54"/>
  <c r="S313" i="54"/>
  <c r="K311" i="54"/>
  <c r="AC308" i="54"/>
  <c r="W305" i="54"/>
  <c r="AE304" i="54"/>
  <c r="F304" i="54"/>
  <c r="R302" i="54"/>
  <c r="AC299" i="54"/>
  <c r="AC296" i="54"/>
  <c r="G296" i="54"/>
  <c r="I292" i="54"/>
  <c r="U290" i="54"/>
  <c r="AB289" i="54"/>
  <c r="F289" i="54"/>
  <c r="Y286" i="54"/>
  <c r="J285" i="54"/>
  <c r="AE282" i="54"/>
  <c r="K281" i="54"/>
  <c r="AC278" i="54"/>
  <c r="AD278" i="54" s="1"/>
  <c r="F278" i="54"/>
  <c r="AB273" i="54"/>
  <c r="F273" i="54"/>
  <c r="U271" i="54"/>
  <c r="T268" i="54"/>
  <c r="AB264" i="54"/>
  <c r="F264" i="54"/>
  <c r="AB261" i="54"/>
  <c r="G23" i="109"/>
  <c r="I16" i="109"/>
  <c r="G13" i="109"/>
  <c r="AB414" i="54"/>
  <c r="I413" i="54"/>
  <c r="N412" i="54"/>
  <c r="H409" i="54"/>
  <c r="AB406" i="54"/>
  <c r="J405" i="54"/>
  <c r="U403" i="54"/>
  <c r="AE401" i="54"/>
  <c r="I401" i="54"/>
  <c r="H396" i="54"/>
  <c r="G392" i="54"/>
  <c r="R390" i="54"/>
  <c r="J387" i="54"/>
  <c r="R386" i="54"/>
  <c r="H384" i="54"/>
  <c r="AB380" i="54"/>
  <c r="W377" i="54"/>
  <c r="AC376" i="54"/>
  <c r="AD376" i="54" s="1"/>
  <c r="F376" i="54"/>
  <c r="S374" i="54"/>
  <c r="Y373" i="54"/>
  <c r="AF371" i="54"/>
  <c r="AE370" i="54"/>
  <c r="H370" i="54"/>
  <c r="AC367" i="54"/>
  <c r="R365" i="54"/>
  <c r="F363" i="54"/>
  <c r="R361" i="54"/>
  <c r="J359" i="54"/>
  <c r="Z356" i="54"/>
  <c r="AE355" i="54"/>
  <c r="I355" i="54"/>
  <c r="Z352" i="54"/>
  <c r="I351" i="54"/>
  <c r="V349" i="54"/>
  <c r="AA348" i="54"/>
  <c r="K346" i="54"/>
  <c r="I343" i="54"/>
  <c r="AC340" i="54"/>
  <c r="U338" i="54"/>
  <c r="J336" i="54"/>
  <c r="AC333" i="54"/>
  <c r="AD333" i="54" s="1"/>
  <c r="F333" i="54"/>
  <c r="K332" i="54"/>
  <c r="R331" i="54"/>
  <c r="AC329" i="54"/>
  <c r="G329" i="54"/>
  <c r="I325" i="54"/>
  <c r="AC321" i="54"/>
  <c r="F318" i="54"/>
  <c r="M317" i="54"/>
  <c r="AC315" i="54"/>
  <c r="F315" i="54"/>
  <c r="K314" i="54"/>
  <c r="R313" i="54"/>
  <c r="AF311" i="54"/>
  <c r="J311" i="54"/>
  <c r="AB308" i="54"/>
  <c r="K307" i="54"/>
  <c r="AC304" i="54"/>
  <c r="AD304" i="54" s="1"/>
  <c r="AB299" i="54"/>
  <c r="AB296" i="54"/>
  <c r="F296" i="54"/>
  <c r="K295" i="54"/>
  <c r="Q294" i="54"/>
  <c r="AF292" i="54"/>
  <c r="H292" i="54"/>
  <c r="T290" i="54"/>
  <c r="X286" i="54"/>
  <c r="AF285" i="54"/>
  <c r="I285" i="54"/>
  <c r="AB282" i="54"/>
  <c r="J281" i="54"/>
  <c r="V279" i="54"/>
  <c r="AB278" i="54"/>
  <c r="T271" i="54"/>
  <c r="K269" i="54"/>
  <c r="S268" i="54"/>
  <c r="K260" i="54"/>
  <c r="Y258" i="54"/>
  <c r="AE417" i="54"/>
  <c r="G413" i="54"/>
  <c r="M412" i="54"/>
  <c r="F409" i="54"/>
  <c r="AF405" i="54"/>
  <c r="I405" i="54"/>
  <c r="T403" i="54"/>
  <c r="H401" i="54"/>
  <c r="V398" i="54"/>
  <c r="AB397" i="54"/>
  <c r="G396" i="54"/>
  <c r="AC392" i="54"/>
  <c r="F392" i="54"/>
  <c r="I387" i="54"/>
  <c r="AC384" i="54"/>
  <c r="G384" i="54"/>
  <c r="J379" i="54"/>
  <c r="AB376" i="54"/>
  <c r="K375" i="54"/>
  <c r="R374" i="54"/>
  <c r="X373" i="54"/>
  <c r="AE371" i="54"/>
  <c r="F370" i="54"/>
  <c r="K366" i="54"/>
  <c r="K362" i="54"/>
  <c r="H359" i="54"/>
  <c r="Y356" i="54"/>
  <c r="H355" i="54"/>
  <c r="Y352" i="54"/>
  <c r="H351" i="54"/>
  <c r="U349" i="54"/>
  <c r="Z348" i="54"/>
  <c r="AF346" i="54"/>
  <c r="J346" i="54"/>
  <c r="AE343" i="54"/>
  <c r="G343" i="54"/>
  <c r="V341" i="54"/>
  <c r="AB340" i="54"/>
  <c r="T338" i="54"/>
  <c r="AB337" i="54"/>
  <c r="I336" i="54"/>
  <c r="AB333" i="54"/>
  <c r="J332" i="54"/>
  <c r="V330" i="54"/>
  <c r="AB329" i="54"/>
  <c r="F329" i="54"/>
  <c r="G325" i="54"/>
  <c r="AB321" i="54"/>
  <c r="AC318" i="54"/>
  <c r="L317" i="54"/>
  <c r="AB315" i="54"/>
  <c r="J314" i="54"/>
  <c r="AE311" i="54"/>
  <c r="I311" i="54"/>
  <c r="I307" i="54"/>
  <c r="AB304" i="54"/>
  <c r="K303" i="54"/>
  <c r="I295" i="54"/>
  <c r="P294" i="54"/>
  <c r="AE292" i="54"/>
  <c r="G292" i="54"/>
  <c r="S290" i="54"/>
  <c r="K288" i="54"/>
  <c r="W286" i="54"/>
  <c r="AE285" i="54"/>
  <c r="H285" i="54"/>
  <c r="Y282" i="54"/>
  <c r="I281" i="54"/>
  <c r="U279" i="54"/>
  <c r="AA278" i="54"/>
  <c r="S271" i="54"/>
  <c r="J269" i="54"/>
  <c r="R268" i="54"/>
  <c r="K266" i="54"/>
  <c r="K263" i="54"/>
  <c r="J260" i="54"/>
  <c r="E23" i="109"/>
  <c r="J22" i="109"/>
  <c r="F19" i="109"/>
  <c r="AB413" i="54"/>
  <c r="I412" i="54"/>
  <c r="R410" i="54"/>
  <c r="I408" i="54"/>
  <c r="AA405" i="54"/>
  <c r="K404" i="54"/>
  <c r="U402" i="54"/>
  <c r="F400" i="54"/>
  <c r="AB396" i="54"/>
  <c r="AF391" i="54"/>
  <c r="F391" i="54"/>
  <c r="R385" i="54"/>
  <c r="AC379" i="54"/>
  <c r="F379" i="54"/>
  <c r="X376" i="54"/>
  <c r="G375" i="54"/>
  <c r="AE369" i="54"/>
  <c r="AC366" i="54"/>
  <c r="G366" i="54"/>
  <c r="U360" i="54"/>
  <c r="AF358" i="54"/>
  <c r="J358" i="54"/>
  <c r="K354" i="54"/>
  <c r="AB351" i="54"/>
  <c r="K350" i="54"/>
  <c r="K342" i="54"/>
  <c r="R341" i="54"/>
  <c r="H339" i="54"/>
  <c r="X333" i="54"/>
  <c r="F332" i="54"/>
  <c r="AF328" i="54"/>
  <c r="F328" i="54"/>
  <c r="U326" i="54"/>
  <c r="I324" i="54"/>
  <c r="AF320" i="54"/>
  <c r="J320" i="54"/>
  <c r="AE317" i="54"/>
  <c r="H317" i="54"/>
  <c r="F314" i="54"/>
  <c r="J310" i="54"/>
  <c r="AB307" i="54"/>
  <c r="F303" i="54"/>
  <c r="AE298" i="54"/>
  <c r="L294" i="54"/>
  <c r="I291" i="54"/>
  <c r="F288" i="54"/>
  <c r="I284" i="54"/>
  <c r="AA281" i="54"/>
  <c r="J280" i="54"/>
  <c r="W278" i="54"/>
  <c r="AC275" i="54"/>
  <c r="H272" i="54"/>
  <c r="F269" i="54"/>
  <c r="U267" i="54"/>
  <c r="G266" i="54"/>
  <c r="G263" i="54"/>
  <c r="V261" i="54"/>
  <c r="J14" i="109"/>
  <c r="G11" i="109"/>
  <c r="S413" i="54"/>
  <c r="F411" i="54"/>
  <c r="K410" i="54"/>
  <c r="S409" i="54"/>
  <c r="J407" i="54"/>
  <c r="AA404" i="54"/>
  <c r="H403" i="54"/>
  <c r="W400" i="54"/>
  <c r="AB399" i="54"/>
  <c r="I398" i="54"/>
  <c r="AC390" i="54"/>
  <c r="K389" i="54"/>
  <c r="U387" i="54"/>
  <c r="AB386" i="54"/>
  <c r="J385" i="54"/>
  <c r="AA382" i="54"/>
  <c r="AF414" i="54"/>
  <c r="T409" i="54"/>
  <c r="V408" i="54"/>
  <c r="AB407" i="54"/>
  <c r="J406" i="54"/>
  <c r="R402" i="54"/>
  <c r="W399" i="54"/>
  <c r="AC398" i="54"/>
  <c r="H397" i="54"/>
  <c r="F396" i="54"/>
  <c r="AF390" i="54"/>
  <c r="I389" i="54"/>
  <c r="U386" i="54"/>
  <c r="AE383" i="54"/>
  <c r="J382" i="54"/>
  <c r="S380" i="54"/>
  <c r="AC378" i="54"/>
  <c r="G378" i="54"/>
  <c r="G377" i="54"/>
  <c r="K376" i="54"/>
  <c r="AC368" i="54"/>
  <c r="H363" i="54"/>
  <c r="AC359" i="54"/>
  <c r="AC358" i="54"/>
  <c r="F358" i="54"/>
  <c r="U354" i="54"/>
  <c r="F351" i="54"/>
  <c r="AB341" i="54"/>
  <c r="AE335" i="54"/>
  <c r="I335" i="54"/>
  <c r="AE329" i="54"/>
  <c r="G328" i="54"/>
  <c r="S326" i="54"/>
  <c r="AA324" i="54"/>
  <c r="AE319" i="54"/>
  <c r="I319" i="54"/>
  <c r="P317" i="54"/>
  <c r="H313" i="54"/>
  <c r="AA309" i="54"/>
  <c r="H308" i="54"/>
  <c r="X304" i="54"/>
  <c r="J302" i="54"/>
  <c r="K297" i="54"/>
  <c r="T295" i="54"/>
  <c r="F292" i="54"/>
  <c r="AE287" i="54"/>
  <c r="G287" i="54"/>
  <c r="K286" i="54"/>
  <c r="S284" i="54"/>
  <c r="F281" i="54"/>
  <c r="K280" i="54"/>
  <c r="AC274" i="54"/>
  <c r="AC270" i="54"/>
  <c r="F270" i="54"/>
  <c r="F266" i="54"/>
  <c r="Y263" i="54"/>
  <c r="H262" i="54"/>
  <c r="T260" i="54"/>
  <c r="I258" i="54"/>
  <c r="I255" i="54"/>
  <c r="AE249" i="54"/>
  <c r="I249" i="54"/>
  <c r="R248" i="54"/>
  <c r="J244" i="54"/>
  <c r="S243" i="54"/>
  <c r="AB242" i="54"/>
  <c r="F242" i="54"/>
  <c r="AA237" i="54"/>
  <c r="AC234" i="54"/>
  <c r="AD234" i="54" s="1"/>
  <c r="G234" i="54"/>
  <c r="AB229" i="54"/>
  <c r="F229" i="54"/>
  <c r="J226" i="54"/>
  <c r="AB220" i="54"/>
  <c r="F220" i="54"/>
  <c r="H217" i="54"/>
  <c r="J214" i="54"/>
  <c r="K211" i="54"/>
  <c r="AA206" i="54"/>
  <c r="T204" i="54"/>
  <c r="G22" i="109"/>
  <c r="H14" i="109"/>
  <c r="J411" i="54"/>
  <c r="R409" i="54"/>
  <c r="U408" i="54"/>
  <c r="H406" i="54"/>
  <c r="H405" i="54"/>
  <c r="AB398" i="54"/>
  <c r="G397" i="54"/>
  <c r="AE390" i="54"/>
  <c r="G389" i="54"/>
  <c r="T386" i="54"/>
  <c r="I382" i="54"/>
  <c r="R380" i="54"/>
  <c r="AB378" i="54"/>
  <c r="F378" i="54"/>
  <c r="F377" i="54"/>
  <c r="I376" i="54"/>
  <c r="V371" i="54"/>
  <c r="E22" i="109"/>
  <c r="G14" i="109"/>
  <c r="AF412" i="54"/>
  <c r="H411" i="54"/>
  <c r="J410" i="54"/>
  <c r="T408" i="54"/>
  <c r="G405" i="54"/>
  <c r="F389" i="54"/>
  <c r="AB383" i="54"/>
  <c r="AF382" i="54"/>
  <c r="H382" i="54"/>
  <c r="V379" i="54"/>
  <c r="H376" i="54"/>
  <c r="K367" i="54"/>
  <c r="T365" i="54"/>
  <c r="H362" i="54"/>
  <c r="S360" i="54"/>
  <c r="J357" i="54"/>
  <c r="S354" i="54"/>
  <c r="AB352" i="54"/>
  <c r="J350" i="54"/>
  <c r="K339" i="54"/>
  <c r="V337" i="54"/>
  <c r="AC335" i="54"/>
  <c r="G335" i="54"/>
  <c r="U331" i="54"/>
  <c r="AD328" i="54"/>
  <c r="K327" i="54"/>
  <c r="Y324" i="54"/>
  <c r="AF322" i="54"/>
  <c r="AC319" i="54"/>
  <c r="G319" i="54"/>
  <c r="K317" i="54"/>
  <c r="AE413" i="54"/>
  <c r="AE412" i="54"/>
  <c r="G411" i="54"/>
  <c r="I410" i="54"/>
  <c r="S408" i="54"/>
  <c r="AE406" i="54"/>
  <c r="F405" i="54"/>
  <c r="J404" i="54"/>
  <c r="AB390" i="54"/>
  <c r="AE389" i="54"/>
  <c r="V385" i="54"/>
  <c r="AE382" i="54"/>
  <c r="G382" i="54"/>
  <c r="K381" i="54"/>
  <c r="U379" i="54"/>
  <c r="J375" i="54"/>
  <c r="J367" i="54"/>
  <c r="F362" i="54"/>
  <c r="R360" i="54"/>
  <c r="I357" i="54"/>
  <c r="K356" i="54"/>
  <c r="R354" i="54"/>
  <c r="X352" i="54"/>
  <c r="H350" i="54"/>
  <c r="AF344" i="54"/>
  <c r="J339" i="54"/>
  <c r="U337" i="54"/>
  <c r="AB335" i="54"/>
  <c r="F335" i="54"/>
  <c r="T331" i="54"/>
  <c r="AC328" i="54"/>
  <c r="J327" i="54"/>
  <c r="X324" i="54"/>
  <c r="AE322" i="54"/>
  <c r="AB319" i="54"/>
  <c r="F319" i="54"/>
  <c r="K318" i="54"/>
  <c r="J317" i="54"/>
  <c r="AB314" i="54"/>
  <c r="X309" i="54"/>
  <c r="AE308" i="54"/>
  <c r="H307" i="54"/>
  <c r="AB303" i="54"/>
  <c r="G302" i="54"/>
  <c r="K301" i="54"/>
  <c r="AE297" i="54"/>
  <c r="H297" i="54"/>
  <c r="H291" i="54"/>
  <c r="K290" i="54"/>
  <c r="AA287" i="54"/>
  <c r="H286" i="54"/>
  <c r="W282" i="54"/>
  <c r="AC281" i="54"/>
  <c r="AD281" i="54" s="1"/>
  <c r="G280" i="54"/>
  <c r="J273" i="54"/>
  <c r="I269" i="54"/>
  <c r="S267" i="54"/>
  <c r="K265" i="54"/>
  <c r="AA262" i="54"/>
  <c r="J261" i="54"/>
  <c r="AC258" i="54"/>
  <c r="AD258" i="54" s="1"/>
  <c r="F258" i="54"/>
  <c r="T256" i="54"/>
  <c r="AB255" i="54"/>
  <c r="F255" i="54"/>
  <c r="AF251" i="54"/>
  <c r="AB249" i="54"/>
  <c r="F249" i="54"/>
  <c r="K246" i="54"/>
  <c r="T245" i="54"/>
  <c r="G244" i="54"/>
  <c r="X237" i="54"/>
  <c r="Z234" i="54"/>
  <c r="V232" i="54"/>
  <c r="AE231" i="54"/>
  <c r="I231" i="54"/>
  <c r="Y229" i="54"/>
  <c r="K228" i="54"/>
  <c r="T227" i="54"/>
  <c r="G226" i="54"/>
  <c r="AB417" i="54"/>
  <c r="AC413" i="54"/>
  <c r="AC412" i="54"/>
  <c r="G410" i="54"/>
  <c r="AE405" i="54"/>
  <c r="H404" i="54"/>
  <c r="J403" i="54"/>
  <c r="AE394" i="54"/>
  <c r="AC389" i="54"/>
  <c r="J388" i="54"/>
  <c r="T385" i="54"/>
  <c r="AB382" i="54"/>
  <c r="I381" i="54"/>
  <c r="S379" i="54"/>
  <c r="AF377" i="54"/>
  <c r="H375" i="54"/>
  <c r="J374" i="54"/>
  <c r="AF367" i="54"/>
  <c r="G367" i="54"/>
  <c r="J361" i="54"/>
  <c r="AE357" i="54"/>
  <c r="G357" i="54"/>
  <c r="G356" i="54"/>
  <c r="AC351" i="54"/>
  <c r="AD351" i="54" s="1"/>
  <c r="J349" i="54"/>
  <c r="G339" i="54"/>
  <c r="R337" i="54"/>
  <c r="J334" i="54"/>
  <c r="T330" i="54"/>
  <c r="F410" i="54"/>
  <c r="AC405" i="54"/>
  <c r="AD405" i="54" s="1"/>
  <c r="G404" i="54"/>
  <c r="F403" i="54"/>
  <c r="AC396" i="54"/>
  <c r="AD396" i="54" s="1"/>
  <c r="AB389" i="54"/>
  <c r="H388" i="54"/>
  <c r="H387" i="54"/>
  <c r="Z382" i="54"/>
  <c r="H381" i="54"/>
  <c r="R379" i="54"/>
  <c r="AC377" i="54"/>
  <c r="AD377" i="54" s="1"/>
  <c r="AE376" i="54"/>
  <c r="F375" i="54"/>
  <c r="I374" i="54"/>
  <c r="AE367" i="54"/>
  <c r="AB362" i="54"/>
  <c r="I361" i="54"/>
  <c r="AC357" i="54"/>
  <c r="AD357" i="54" s="1"/>
  <c r="F357" i="54"/>
  <c r="K355" i="54"/>
  <c r="AA351" i="54"/>
  <c r="I349" i="54"/>
  <c r="K348" i="54"/>
  <c r="AC344" i="54"/>
  <c r="U341" i="54"/>
  <c r="F339" i="54"/>
  <c r="K338" i="54"/>
  <c r="V336" i="54"/>
  <c r="H334" i="54"/>
  <c r="K333" i="54"/>
  <c r="S330" i="54"/>
  <c r="Y328" i="54"/>
  <c r="AC327" i="54"/>
  <c r="AD327" i="54" s="1"/>
  <c r="G327" i="54"/>
  <c r="T325" i="54"/>
  <c r="AB322" i="54"/>
  <c r="F317" i="54"/>
  <c r="T315" i="54"/>
  <c r="AE312" i="54"/>
  <c r="H312" i="54"/>
  <c r="AE307" i="54"/>
  <c r="H301" i="54"/>
  <c r="J296" i="54"/>
  <c r="O294" i="54"/>
  <c r="H290" i="54"/>
  <c r="X287" i="54"/>
  <c r="F285" i="54"/>
  <c r="Y281" i="54"/>
  <c r="I279" i="54"/>
  <c r="J278" i="54"/>
  <c r="G273" i="54"/>
  <c r="J268" i="54"/>
  <c r="G265" i="54"/>
  <c r="X262" i="54"/>
  <c r="AF261" i="54"/>
  <c r="G261" i="54"/>
  <c r="Z258" i="54"/>
  <c r="J257" i="54"/>
  <c r="K254" i="54"/>
  <c r="AC251" i="54"/>
  <c r="AC416" i="54"/>
  <c r="R413" i="54"/>
  <c r="H408" i="54"/>
  <c r="Y404" i="54"/>
  <c r="AC402" i="54"/>
  <c r="F401" i="54"/>
  <c r="G400" i="54"/>
  <c r="K399" i="54"/>
  <c r="T397" i="54"/>
  <c r="AE393" i="54"/>
  <c r="AE387" i="54"/>
  <c r="I385" i="54"/>
  <c r="AA381" i="54"/>
  <c r="AF380" i="54"/>
  <c r="F373" i="54"/>
  <c r="AB366" i="54"/>
  <c r="F365" i="54"/>
  <c r="K364" i="54"/>
  <c r="V362" i="54"/>
  <c r="I360" i="54"/>
  <c r="X356" i="54"/>
  <c r="AF354" i="54"/>
  <c r="H354" i="54"/>
  <c r="AB349" i="54"/>
  <c r="I346" i="54"/>
  <c r="AC343" i="54"/>
  <c r="AF342" i="54"/>
  <c r="I342" i="54"/>
  <c r="J337" i="54"/>
  <c r="AF333" i="54"/>
  <c r="AF332" i="54"/>
  <c r="Y405" i="54"/>
  <c r="X404" i="54"/>
  <c r="V402" i="54"/>
  <c r="Z396" i="54"/>
  <c r="P389" i="54"/>
  <c r="T379" i="54"/>
  <c r="S375" i="54"/>
  <c r="AF366" i="54"/>
  <c r="F366" i="54"/>
  <c r="H365" i="54"/>
  <c r="I364" i="54"/>
  <c r="R362" i="54"/>
  <c r="U361" i="54"/>
  <c r="AF357" i="54"/>
  <c r="AC354" i="54"/>
  <c r="AB353" i="54"/>
  <c r="G349" i="54"/>
  <c r="H348" i="54"/>
  <c r="AB343" i="54"/>
  <c r="F342" i="54"/>
  <c r="H341" i="54"/>
  <c r="M340" i="54"/>
  <c r="R338" i="54"/>
  <c r="Z333" i="54"/>
  <c r="AA332" i="54"/>
  <c r="AC331" i="54"/>
  <c r="F327" i="54"/>
  <c r="K326" i="54"/>
  <c r="AE320" i="54"/>
  <c r="U410" i="54"/>
  <c r="U409" i="54"/>
  <c r="R403" i="54"/>
  <c r="U398" i="54"/>
  <c r="AC393" i="54"/>
  <c r="K390" i="54"/>
  <c r="M389" i="54"/>
  <c r="F364" i="54"/>
  <c r="V360" i="54"/>
  <c r="Z357" i="54"/>
  <c r="AC352" i="54"/>
  <c r="AD352" i="54" s="1"/>
  <c r="G346" i="54"/>
  <c r="I340" i="54"/>
  <c r="T336" i="54"/>
  <c r="AB328" i="54"/>
  <c r="AB327" i="54"/>
  <c r="H326" i="54"/>
  <c r="AB320" i="54"/>
  <c r="J319" i="54"/>
  <c r="R315" i="54"/>
  <c r="V314" i="54"/>
  <c r="I310" i="54"/>
  <c r="S307" i="54"/>
  <c r="AB305" i="54"/>
  <c r="H303" i="54"/>
  <c r="AF297" i="54"/>
  <c r="K296" i="54"/>
  <c r="M294" i="54"/>
  <c r="AE289" i="54"/>
  <c r="H289" i="54"/>
  <c r="T285" i="54"/>
  <c r="V284" i="54"/>
  <c r="F280" i="54"/>
  <c r="K279" i="54"/>
  <c r="AC273" i="54"/>
  <c r="K272" i="54"/>
  <c r="AC268" i="54"/>
  <c r="H267" i="54"/>
  <c r="AF263" i="54"/>
  <c r="J262" i="54"/>
  <c r="AB258" i="54"/>
  <c r="G257" i="54"/>
  <c r="U255" i="54"/>
  <c r="AA254" i="54"/>
  <c r="AC250" i="54"/>
  <c r="G250" i="54"/>
  <c r="U248" i="54"/>
  <c r="AC247" i="54"/>
  <c r="G247" i="54"/>
  <c r="I244" i="54"/>
  <c r="AF241" i="54"/>
  <c r="J241" i="54"/>
  <c r="V231" i="54"/>
  <c r="AC230" i="54"/>
  <c r="G230" i="54"/>
  <c r="AB227" i="54"/>
  <c r="AB223" i="54"/>
  <c r="F223" i="54"/>
  <c r="G220" i="54"/>
  <c r="G217" i="54"/>
  <c r="H214" i="54"/>
  <c r="AF211" i="54"/>
  <c r="H211" i="54"/>
  <c r="AE208" i="54"/>
  <c r="I208" i="54"/>
  <c r="W206" i="54"/>
  <c r="AE205" i="54"/>
  <c r="H205" i="54"/>
  <c r="AE202" i="54"/>
  <c r="H202" i="54"/>
  <c r="AF197" i="54"/>
  <c r="J197" i="54"/>
  <c r="L194" i="54"/>
  <c r="AB192" i="54"/>
  <c r="F192" i="54"/>
  <c r="V190" i="54"/>
  <c r="H189" i="54"/>
  <c r="W187" i="54"/>
  <c r="H186" i="54"/>
  <c r="AF183" i="54"/>
  <c r="J183" i="54"/>
  <c r="X181" i="54"/>
  <c r="J180" i="54"/>
  <c r="R179" i="54"/>
  <c r="Q412" i="54"/>
  <c r="S398" i="54"/>
  <c r="I392" i="54"/>
  <c r="K391" i="54"/>
  <c r="H390" i="54"/>
  <c r="G387" i="54"/>
  <c r="J386" i="54"/>
  <c r="K371" i="54"/>
  <c r="W357" i="54"/>
  <c r="U355" i="54"/>
  <c r="Y351" i="54"/>
  <c r="X328" i="54"/>
  <c r="Z327" i="54"/>
  <c r="F326" i="54"/>
  <c r="J324" i="54"/>
  <c r="K316" i="54"/>
  <c r="U313" i="54"/>
  <c r="AB311" i="54"/>
  <c r="F310" i="54"/>
  <c r="K309" i="54"/>
  <c r="Y305" i="54"/>
  <c r="I302" i="54"/>
  <c r="AC297" i="54"/>
  <c r="H296" i="54"/>
  <c r="G295" i="54"/>
  <c r="J294" i="54"/>
  <c r="AC289" i="54"/>
  <c r="R285" i="54"/>
  <c r="T284" i="54"/>
  <c r="H279" i="54"/>
  <c r="H278" i="54"/>
  <c r="F276" i="54"/>
  <c r="AF416" i="54"/>
  <c r="L412" i="54"/>
  <c r="V397" i="54"/>
  <c r="J391" i="54"/>
  <c r="G390" i="54"/>
  <c r="F387" i="54"/>
  <c r="H386" i="54"/>
  <c r="H385" i="54"/>
  <c r="K380" i="54"/>
  <c r="H374" i="54"/>
  <c r="F371" i="54"/>
  <c r="K370" i="54"/>
  <c r="AC365" i="54"/>
  <c r="AC364" i="54"/>
  <c r="K363" i="54"/>
  <c r="T355" i="54"/>
  <c r="X351" i="54"/>
  <c r="AE348" i="54"/>
  <c r="AC341" i="54"/>
  <c r="AE340" i="54"/>
  <c r="W328" i="54"/>
  <c r="Y327" i="54"/>
  <c r="H324" i="54"/>
  <c r="AF319" i="54"/>
  <c r="J316" i="54"/>
  <c r="T313" i="54"/>
  <c r="AF310" i="54"/>
  <c r="I309" i="54"/>
  <c r="X305" i="54"/>
  <c r="Z304" i="54"/>
  <c r="H302" i="54"/>
  <c r="J301" i="54"/>
  <c r="AF296" i="54"/>
  <c r="F295" i="54"/>
  <c r="I294" i="54"/>
  <c r="U292" i="54"/>
  <c r="J288" i="54"/>
  <c r="R284" i="54"/>
  <c r="AF282" i="54"/>
  <c r="AE281" i="54"/>
  <c r="G279" i="54"/>
  <c r="G278" i="54"/>
  <c r="G272" i="54"/>
  <c r="K271" i="54"/>
  <c r="P270" i="54"/>
  <c r="AB263" i="54"/>
  <c r="AF262" i="54"/>
  <c r="F262" i="54"/>
  <c r="I261" i="54"/>
  <c r="W258" i="54"/>
  <c r="AB257" i="54"/>
  <c r="K256" i="54"/>
  <c r="R255" i="54"/>
  <c r="X254" i="54"/>
  <c r="AF252" i="54"/>
  <c r="K249" i="54"/>
  <c r="U245" i="54"/>
  <c r="AC241" i="54"/>
  <c r="G241" i="54"/>
  <c r="K238" i="54"/>
  <c r="K235" i="54"/>
  <c r="K232" i="54"/>
  <c r="S231" i="54"/>
  <c r="J229" i="54"/>
  <c r="K226" i="54"/>
  <c r="K219" i="54"/>
  <c r="T215" i="54"/>
  <c r="AB214" i="54"/>
  <c r="AB211" i="54"/>
  <c r="T209" i="54"/>
  <c r="AB208" i="54"/>
  <c r="F208" i="54"/>
  <c r="AA205" i="54"/>
  <c r="T203" i="54"/>
  <c r="AA202" i="54"/>
  <c r="AC197" i="54"/>
  <c r="G197" i="54"/>
  <c r="AE194" i="54"/>
  <c r="I194" i="54"/>
  <c r="I407" i="54"/>
  <c r="AC400" i="54"/>
  <c r="AD400" i="54" s="1"/>
  <c r="AC399" i="54"/>
  <c r="AD399" i="54" s="1"/>
  <c r="AA396" i="54"/>
  <c r="F390" i="54"/>
  <c r="AB384" i="54"/>
  <c r="Y376" i="54"/>
  <c r="J363" i="54"/>
  <c r="H361" i="54"/>
  <c r="K360" i="54"/>
  <c r="G355" i="54"/>
  <c r="G354" i="54"/>
  <c r="K353" i="54"/>
  <c r="I352" i="54"/>
  <c r="K349" i="54"/>
  <c r="G348" i="54"/>
  <c r="AE341" i="54"/>
  <c r="G338" i="54"/>
  <c r="G337" i="54"/>
  <c r="H336" i="54"/>
  <c r="J331" i="54"/>
  <c r="I327" i="54"/>
  <c r="AF317" i="54"/>
  <c r="F316" i="54"/>
  <c r="I315" i="54"/>
  <c r="H314" i="54"/>
  <c r="J313" i="54"/>
  <c r="V308" i="54"/>
  <c r="G303" i="54"/>
  <c r="K302" i="54"/>
  <c r="I301" i="54"/>
  <c r="AB295" i="54"/>
  <c r="J291" i="54"/>
  <c r="J290" i="54"/>
  <c r="AB281" i="54"/>
  <c r="AE278" i="54"/>
  <c r="AC276" i="54"/>
  <c r="G268" i="54"/>
  <c r="T266" i="54"/>
  <c r="G264" i="54"/>
  <c r="H263" i="54"/>
  <c r="K262" i="54"/>
  <c r="Z257" i="54"/>
  <c r="G256" i="54"/>
  <c r="AE251" i="54"/>
  <c r="AB248" i="54"/>
  <c r="L247" i="54"/>
  <c r="AB245" i="54"/>
  <c r="R243" i="54"/>
  <c r="I241" i="54"/>
  <c r="J235" i="54"/>
  <c r="I232" i="54"/>
  <c r="AA229" i="54"/>
  <c r="I228" i="54"/>
  <c r="AE225" i="54"/>
  <c r="H225" i="54"/>
  <c r="U219" i="54"/>
  <c r="AB218" i="54"/>
  <c r="F218" i="54"/>
  <c r="T216" i="54"/>
  <c r="AB215" i="54"/>
  <c r="G211" i="54"/>
  <c r="V209" i="54"/>
  <c r="K207" i="54"/>
  <c r="AB204" i="54"/>
  <c r="AF198" i="54"/>
  <c r="H195" i="54"/>
  <c r="O194" i="54"/>
  <c r="AC192" i="54"/>
  <c r="T190" i="54"/>
  <c r="AB189" i="54"/>
  <c r="Z186" i="54"/>
  <c r="K185" i="54"/>
  <c r="S184" i="54"/>
  <c r="J182" i="54"/>
  <c r="H179" i="54"/>
  <c r="AE175" i="54"/>
  <c r="K172" i="54"/>
  <c r="U168" i="54"/>
  <c r="G167" i="54"/>
  <c r="AE164" i="54"/>
  <c r="H164" i="54"/>
  <c r="AE161" i="54"/>
  <c r="I161" i="54"/>
  <c r="X159" i="54"/>
  <c r="I158" i="54"/>
  <c r="J155" i="54"/>
  <c r="AB149" i="54"/>
  <c r="F149" i="54"/>
  <c r="N148" i="54"/>
  <c r="E15" i="109"/>
  <c r="K415" i="54"/>
  <c r="K413" i="54"/>
  <c r="H407" i="54"/>
  <c r="AF403" i="54"/>
  <c r="AB400" i="54"/>
  <c r="Z399" i="54"/>
  <c r="Y396" i="54"/>
  <c r="AF393" i="54"/>
  <c r="AC382" i="54"/>
  <c r="AD382" i="54" s="1"/>
  <c r="AC381" i="54"/>
  <c r="AD381" i="54" s="1"/>
  <c r="AB379" i="54"/>
  <c r="AA377" i="54"/>
  <c r="W376" i="54"/>
  <c r="AE366" i="54"/>
  <c r="AE364" i="54"/>
  <c r="I363" i="54"/>
  <c r="G361" i="54"/>
  <c r="J360" i="54"/>
  <c r="J356" i="54"/>
  <c r="F355" i="54"/>
  <c r="F354" i="54"/>
  <c r="I353" i="54"/>
  <c r="H352" i="54"/>
  <c r="F350" i="54"/>
  <c r="H349" i="54"/>
  <c r="F338" i="54"/>
  <c r="F337" i="54"/>
  <c r="G336" i="54"/>
  <c r="K335" i="54"/>
  <c r="I332" i="54"/>
  <c r="H331" i="54"/>
  <c r="K330" i="54"/>
  <c r="K328" i="54"/>
  <c r="H327" i="54"/>
  <c r="J326" i="54"/>
  <c r="AB318" i="54"/>
  <c r="H315" i="54"/>
  <c r="I415" i="54"/>
  <c r="F413" i="54"/>
  <c r="AE407" i="54"/>
  <c r="G407" i="54"/>
  <c r="K406" i="54"/>
  <c r="AF404" i="54"/>
  <c r="AA400" i="54"/>
  <c r="Y399" i="54"/>
  <c r="W396" i="54"/>
  <c r="AF387" i="54"/>
  <c r="AB385" i="54"/>
  <c r="Y382" i="54"/>
  <c r="AB381" i="54"/>
  <c r="Y377" i="54"/>
  <c r="F361" i="54"/>
  <c r="H360" i="54"/>
  <c r="G353" i="54"/>
  <c r="G352" i="54"/>
  <c r="F349" i="54"/>
  <c r="AF338" i="54"/>
  <c r="J335" i="54"/>
  <c r="J333" i="54"/>
  <c r="H332" i="54"/>
  <c r="G331" i="54"/>
  <c r="I330" i="54"/>
  <c r="I328" i="54"/>
  <c r="I326" i="54"/>
  <c r="K324" i="54"/>
  <c r="AC317" i="54"/>
  <c r="G313" i="54"/>
  <c r="J20" i="109"/>
  <c r="AE415" i="54"/>
  <c r="G415" i="54"/>
  <c r="K414" i="54"/>
  <c r="AF410" i="54"/>
  <c r="F407" i="54"/>
  <c r="Y400" i="54"/>
  <c r="X399" i="54"/>
  <c r="AB393" i="54"/>
  <c r="K392" i="54"/>
  <c r="H391" i="54"/>
  <c r="X382" i="54"/>
  <c r="Z381" i="54"/>
  <c r="V374" i="54"/>
  <c r="AE365" i="54"/>
  <c r="AB364" i="54"/>
  <c r="G360" i="54"/>
  <c r="F352" i="54"/>
  <c r="AE338" i="54"/>
  <c r="H335" i="54"/>
  <c r="I333" i="54"/>
  <c r="G332" i="54"/>
  <c r="F331" i="54"/>
  <c r="H330" i="54"/>
  <c r="G326" i="54"/>
  <c r="G324" i="54"/>
  <c r="AB317" i="54"/>
  <c r="U307" i="54"/>
  <c r="AC305" i="54"/>
  <c r="AD305" i="54" s="1"/>
  <c r="J289" i="54"/>
  <c r="S285" i="54"/>
  <c r="W281" i="54"/>
  <c r="X278" i="54"/>
  <c r="AE274" i="54"/>
  <c r="V271" i="54"/>
  <c r="AF268" i="54"/>
  <c r="J267" i="54"/>
  <c r="F261" i="54"/>
  <c r="W257" i="54"/>
  <c r="AB256" i="54"/>
  <c r="H255" i="54"/>
  <c r="AF247" i="54"/>
  <c r="I247" i="54"/>
  <c r="H244" i="54"/>
  <c r="AF238" i="54"/>
  <c r="H238" i="54"/>
  <c r="G235" i="54"/>
  <c r="F232" i="54"/>
  <c r="W229" i="54"/>
  <c r="AC228" i="54"/>
  <c r="AD228" i="54" s="1"/>
  <c r="F228" i="54"/>
  <c r="V226" i="54"/>
  <c r="AA225" i="54"/>
  <c r="R219" i="54"/>
  <c r="K217" i="54"/>
  <c r="G214" i="54"/>
  <c r="AC211" i="54"/>
  <c r="AD211" i="54" s="1"/>
  <c r="K210" i="54"/>
  <c r="R209" i="54"/>
  <c r="H207" i="54"/>
  <c r="I203" i="54"/>
  <c r="AC198" i="54"/>
  <c r="K194" i="54"/>
  <c r="J191" i="54"/>
  <c r="AF188" i="54"/>
  <c r="J188" i="54"/>
  <c r="W186" i="54"/>
  <c r="H185" i="54"/>
  <c r="AC182" i="54"/>
  <c r="AD182" i="54" s="1"/>
  <c r="G182" i="54"/>
  <c r="U180" i="54"/>
  <c r="AB179" i="54"/>
  <c r="AB175" i="54"/>
  <c r="H172" i="54"/>
  <c r="P171" i="54"/>
  <c r="AF169" i="54"/>
  <c r="J169" i="54"/>
  <c r="R168" i="54"/>
  <c r="AA164" i="54"/>
  <c r="T162" i="54"/>
  <c r="AB161" i="54"/>
  <c r="F161" i="54"/>
  <c r="AB158" i="54"/>
  <c r="F158" i="54"/>
  <c r="V156" i="54"/>
  <c r="AC155" i="54"/>
  <c r="AD155" i="54" s="1"/>
  <c r="G155" i="54"/>
  <c r="AE151" i="54"/>
  <c r="I151" i="54"/>
  <c r="K148" i="54"/>
  <c r="U144" i="54"/>
  <c r="AC143" i="54"/>
  <c r="G143" i="54"/>
  <c r="W138" i="54"/>
  <c r="AC415" i="54"/>
  <c r="H414" i="54"/>
  <c r="AB409" i="54"/>
  <c r="AB404" i="54"/>
  <c r="T402" i="54"/>
  <c r="V380" i="54"/>
  <c r="U375" i="54"/>
  <c r="AB415" i="54"/>
  <c r="F414" i="54"/>
  <c r="AC410" i="54"/>
  <c r="AB405" i="54"/>
  <c r="Z404" i="54"/>
  <c r="S402" i="54"/>
  <c r="U380" i="54"/>
  <c r="I358" i="54"/>
  <c r="AC355" i="54"/>
  <c r="AF352" i="54"/>
  <c r="AB350" i="54"/>
  <c r="AC346" i="54"/>
  <c r="AE345" i="54"/>
  <c r="AB338" i="54"/>
  <c r="F334" i="54"/>
  <c r="J329" i="54"/>
  <c r="G312" i="54"/>
  <c r="AC301" i="54"/>
  <c r="AD301" i="54" s="1"/>
  <c r="AE299" i="54"/>
  <c r="V295" i="54"/>
  <c r="I273" i="54"/>
  <c r="AB268" i="54"/>
  <c r="F267" i="54"/>
  <c r="AA263" i="54"/>
  <c r="AC262" i="54"/>
  <c r="AD262" i="54" s="1"/>
  <c r="AE261" i="54"/>
  <c r="G260" i="54"/>
  <c r="I254" i="54"/>
  <c r="J250" i="54"/>
  <c r="V248" i="54"/>
  <c r="AB247" i="54"/>
  <c r="V245" i="54"/>
  <c r="K240" i="54"/>
  <c r="AB238" i="54"/>
  <c r="K237" i="54"/>
  <c r="AA235" i="54"/>
  <c r="J234" i="54"/>
  <c r="H231" i="54"/>
  <c r="Z228" i="54"/>
  <c r="J227" i="54"/>
  <c r="S226" i="54"/>
  <c r="X225" i="54"/>
  <c r="AF223" i="54"/>
  <c r="I223" i="54"/>
  <c r="AF220" i="54"/>
  <c r="I220" i="54"/>
  <c r="F217" i="54"/>
  <c r="V215" i="54"/>
  <c r="Y211" i="54"/>
  <c r="H210" i="54"/>
  <c r="U208" i="54"/>
  <c r="J206" i="54"/>
  <c r="V204" i="54"/>
  <c r="F203" i="54"/>
  <c r="K202" i="54"/>
  <c r="I197" i="54"/>
  <c r="AF194" i="54"/>
  <c r="G194" i="54"/>
  <c r="V192" i="54"/>
  <c r="G191" i="54"/>
  <c r="AC188" i="54"/>
  <c r="G188" i="54"/>
  <c r="Z182" i="54"/>
  <c r="J181" i="54"/>
  <c r="R180" i="54"/>
  <c r="I178" i="54"/>
  <c r="K174" i="54"/>
  <c r="M171" i="54"/>
  <c r="AC169" i="54"/>
  <c r="G169" i="54"/>
  <c r="AE166" i="54"/>
  <c r="I166" i="54"/>
  <c r="X164" i="54"/>
  <c r="AF163" i="54"/>
  <c r="I163" i="54"/>
  <c r="K160" i="54"/>
  <c r="Y158" i="54"/>
  <c r="K157" i="54"/>
  <c r="S156" i="54"/>
  <c r="Z155" i="54"/>
  <c r="AB151" i="54"/>
  <c r="F151" i="54"/>
  <c r="I375" i="54"/>
  <c r="F374" i="54"/>
  <c r="I373" i="54"/>
  <c r="U362" i="54"/>
  <c r="AB357" i="54"/>
  <c r="V350" i="54"/>
  <c r="P340" i="54"/>
  <c r="S338" i="54"/>
  <c r="W333" i="54"/>
  <c r="W324" i="54"/>
  <c r="V315" i="54"/>
  <c r="AC311" i="54"/>
  <c r="G308" i="54"/>
  <c r="G307" i="54"/>
  <c r="U303" i="54"/>
  <c r="H294" i="54"/>
  <c r="R292" i="54"/>
  <c r="U291" i="54"/>
  <c r="AB288" i="54"/>
  <c r="AF287" i="54"/>
  <c r="F286" i="54"/>
  <c r="AE272" i="54"/>
  <c r="F272" i="54"/>
  <c r="I271" i="54"/>
  <c r="L270" i="54"/>
  <c r="V268" i="54"/>
  <c r="H259" i="54"/>
  <c r="J258" i="54"/>
  <c r="R256" i="54"/>
  <c r="AB254" i="54"/>
  <c r="AC407" i="54"/>
  <c r="K401" i="54"/>
  <c r="AB391" i="54"/>
  <c r="R387" i="54"/>
  <c r="K382" i="54"/>
  <c r="AE379" i="54"/>
  <c r="V375" i="54"/>
  <c r="U365" i="54"/>
  <c r="AB354" i="54"/>
  <c r="U336" i="54"/>
  <c r="R326" i="54"/>
  <c r="R325" i="54"/>
  <c r="AE315" i="54"/>
  <c r="AE310" i="54"/>
  <c r="AE306" i="54"/>
  <c r="H306" i="54"/>
  <c r="I305" i="54"/>
  <c r="I304" i="54"/>
  <c r="G301" i="54"/>
  <c r="AB292" i="54"/>
  <c r="AE288" i="54"/>
  <c r="AE284" i="54"/>
  <c r="K283" i="54"/>
  <c r="J282" i="54"/>
  <c r="G281" i="54"/>
  <c r="I280" i="54"/>
  <c r="H266" i="54"/>
  <c r="S260" i="54"/>
  <c r="AA258" i="54"/>
  <c r="AA257" i="54"/>
  <c r="H254" i="54"/>
  <c r="AE250" i="54"/>
  <c r="F250" i="54"/>
  <c r="I245" i="54"/>
  <c r="R244" i="54"/>
  <c r="G242" i="54"/>
  <c r="J238" i="54"/>
  <c r="I234" i="54"/>
  <c r="K230" i="54"/>
  <c r="G225" i="54"/>
  <c r="K220" i="54"/>
  <c r="AE216" i="54"/>
  <c r="H216" i="54"/>
  <c r="T214" i="54"/>
  <c r="K212" i="54"/>
  <c r="AF207" i="54"/>
  <c r="I207" i="54"/>
  <c r="G202" i="54"/>
  <c r="K200" i="54"/>
  <c r="AF196" i="54"/>
  <c r="J196" i="54"/>
  <c r="R195" i="54"/>
  <c r="I192" i="54"/>
  <c r="U190" i="54"/>
  <c r="I188" i="54"/>
  <c r="AF184" i="54"/>
  <c r="I184" i="54"/>
  <c r="Y181" i="54"/>
  <c r="F180" i="54"/>
  <c r="AF172" i="54"/>
  <c r="I172" i="54"/>
  <c r="O171" i="54"/>
  <c r="AB169" i="54"/>
  <c r="J168" i="54"/>
  <c r="R167" i="54"/>
  <c r="AE165" i="54"/>
  <c r="I165" i="54"/>
  <c r="AF161" i="54"/>
  <c r="G161" i="54"/>
  <c r="X158" i="54"/>
  <c r="G157" i="54"/>
  <c r="AF152" i="54"/>
  <c r="G149" i="54"/>
  <c r="M148" i="54"/>
  <c r="AB146" i="54"/>
  <c r="F146" i="54"/>
  <c r="V144" i="54"/>
  <c r="AB143" i="54"/>
  <c r="L136" i="54"/>
  <c r="U132" i="54"/>
  <c r="AC131" i="54"/>
  <c r="G131" i="54"/>
  <c r="AC128" i="54"/>
  <c r="G128" i="54"/>
  <c r="AF121" i="54"/>
  <c r="J121" i="54"/>
  <c r="L118" i="54"/>
  <c r="AB116" i="54"/>
  <c r="F116" i="54"/>
  <c r="V114" i="54"/>
  <c r="H113" i="54"/>
  <c r="W111" i="54"/>
  <c r="I110" i="54"/>
  <c r="K107" i="54"/>
  <c r="Y105" i="54"/>
  <c r="K104" i="54"/>
  <c r="S103" i="54"/>
  <c r="Z102" i="54"/>
  <c r="AB98" i="54"/>
  <c r="F98" i="54"/>
  <c r="H95" i="54"/>
  <c r="P94" i="54"/>
  <c r="AF92" i="54"/>
  <c r="J92" i="54"/>
  <c r="R91" i="54"/>
  <c r="AB87" i="54"/>
  <c r="F87" i="54"/>
  <c r="U85" i="54"/>
  <c r="AC84" i="54"/>
  <c r="G84" i="54"/>
  <c r="AC81" i="54"/>
  <c r="AD81" i="54" s="1"/>
  <c r="G81" i="54"/>
  <c r="AE78" i="54"/>
  <c r="H78" i="54"/>
  <c r="AF74" i="54"/>
  <c r="J74" i="54"/>
  <c r="L71" i="54"/>
  <c r="AB69" i="54"/>
  <c r="F69" i="54"/>
  <c r="V67" i="54"/>
  <c r="H66" i="54"/>
  <c r="X64" i="54"/>
  <c r="AF63" i="54"/>
  <c r="I63" i="54"/>
  <c r="K60" i="54"/>
  <c r="Y58" i="54"/>
  <c r="K57" i="54"/>
  <c r="S56" i="54"/>
  <c r="Z55" i="54"/>
  <c r="AB50" i="54"/>
  <c r="F50" i="54"/>
  <c r="V48" i="54"/>
  <c r="H47" i="54"/>
  <c r="J44" i="54"/>
  <c r="R43" i="54"/>
  <c r="AA39" i="54"/>
  <c r="U37" i="54"/>
  <c r="AC36" i="54"/>
  <c r="G36" i="54"/>
  <c r="AC33" i="54"/>
  <c r="G33" i="54"/>
  <c r="AE29" i="54"/>
  <c r="I29" i="54"/>
  <c r="H24" i="54"/>
  <c r="Q23" i="54"/>
  <c r="V20" i="54"/>
  <c r="I19" i="54"/>
  <c r="H14" i="54"/>
  <c r="K11" i="54"/>
  <c r="AB9" i="54"/>
  <c r="F9" i="54"/>
  <c r="W7" i="54"/>
  <c r="G269" i="42"/>
  <c r="G242" i="42"/>
  <c r="J236" i="42"/>
  <c r="H224" i="42"/>
  <c r="H217" i="42"/>
  <c r="AB408" i="54"/>
  <c r="K403" i="54"/>
  <c r="G401" i="54"/>
  <c r="AE399" i="54"/>
  <c r="AB392" i="54"/>
  <c r="F382" i="54"/>
  <c r="Q364" i="54"/>
  <c r="K357" i="54"/>
  <c r="S336" i="54"/>
  <c r="AC330" i="54"/>
  <c r="AC310" i="54"/>
  <c r="AD310" i="54" s="1"/>
  <c r="G306" i="54"/>
  <c r="H305" i="54"/>
  <c r="H304" i="54"/>
  <c r="F301" i="54"/>
  <c r="AC287" i="54"/>
  <c r="AD287" i="54" s="1"/>
  <c r="AF283" i="54"/>
  <c r="J283" i="54"/>
  <c r="I282" i="54"/>
  <c r="H280" i="54"/>
  <c r="J279" i="54"/>
  <c r="AF276" i="54"/>
  <c r="AB275" i="54"/>
  <c r="AB267" i="54"/>
  <c r="R260" i="54"/>
  <c r="X258" i="54"/>
  <c r="Y257" i="54"/>
  <c r="AC256" i="54"/>
  <c r="G254" i="54"/>
  <c r="H245" i="54"/>
  <c r="V243" i="54"/>
  <c r="AC242" i="54"/>
  <c r="I238" i="54"/>
  <c r="AC235" i="54"/>
  <c r="AD235" i="54" s="1"/>
  <c r="H234" i="54"/>
  <c r="AC231" i="54"/>
  <c r="J230" i="54"/>
  <c r="V227" i="54"/>
  <c r="F225" i="54"/>
  <c r="J220" i="54"/>
  <c r="G216" i="54"/>
  <c r="S214" i="54"/>
  <c r="AF212" i="54"/>
  <c r="J212" i="54"/>
  <c r="AE207" i="54"/>
  <c r="G207" i="54"/>
  <c r="U204" i="54"/>
  <c r="AB203" i="54"/>
  <c r="F202" i="54"/>
  <c r="F200" i="54"/>
  <c r="AE196" i="54"/>
  <c r="I196" i="54"/>
  <c r="H192" i="54"/>
  <c r="S190" i="54"/>
  <c r="H188" i="54"/>
  <c r="AE184" i="54"/>
  <c r="H184" i="54"/>
  <c r="W181" i="54"/>
  <c r="K179" i="54"/>
  <c r="AF175" i="54"/>
  <c r="AE172" i="54"/>
  <c r="G172" i="54"/>
  <c r="N171" i="54"/>
  <c r="I168" i="54"/>
  <c r="H165" i="54"/>
  <c r="W158" i="54"/>
  <c r="AC157" i="54"/>
  <c r="F157" i="54"/>
  <c r="AE152" i="54"/>
  <c r="AC149" i="54"/>
  <c r="L148" i="54"/>
  <c r="T144" i="54"/>
  <c r="K136" i="54"/>
  <c r="T132" i="54"/>
  <c r="AB131" i="54"/>
  <c r="F131" i="54"/>
  <c r="AB128" i="54"/>
  <c r="F128" i="54"/>
  <c r="AC124" i="54"/>
  <c r="AE121" i="54"/>
  <c r="I121" i="54"/>
  <c r="K118" i="54"/>
  <c r="U114" i="54"/>
  <c r="AC113" i="54"/>
  <c r="G113" i="54"/>
  <c r="H110" i="54"/>
  <c r="AF107" i="54"/>
  <c r="J107" i="54"/>
  <c r="X105" i="54"/>
  <c r="J104" i="54"/>
  <c r="R103" i="54"/>
  <c r="Y102" i="54"/>
  <c r="AC95" i="54"/>
  <c r="G95" i="54"/>
  <c r="O94" i="54"/>
  <c r="AE92" i="54"/>
  <c r="I92" i="54"/>
  <c r="K89" i="54"/>
  <c r="AA87" i="54"/>
  <c r="T85" i="54"/>
  <c r="AB84" i="54"/>
  <c r="F84" i="54"/>
  <c r="AB81" i="54"/>
  <c r="F81" i="54"/>
  <c r="V79" i="54"/>
  <c r="AC78" i="54"/>
  <c r="AD78" i="54" s="1"/>
  <c r="G78" i="54"/>
  <c r="AE74" i="54"/>
  <c r="I74" i="54"/>
  <c r="K71" i="54"/>
  <c r="U67" i="54"/>
  <c r="AC66" i="54"/>
  <c r="G66" i="54"/>
  <c r="W64" i="54"/>
  <c r="H63" i="54"/>
  <c r="AF60" i="54"/>
  <c r="J60" i="54"/>
  <c r="X58" i="54"/>
  <c r="J57" i="54"/>
  <c r="R56" i="54"/>
  <c r="Y55" i="54"/>
  <c r="U48" i="54"/>
  <c r="AC47" i="54"/>
  <c r="G47" i="54"/>
  <c r="I44" i="54"/>
  <c r="K41" i="54"/>
  <c r="Z39" i="54"/>
  <c r="T37" i="54"/>
  <c r="AB36" i="54"/>
  <c r="F36" i="54"/>
  <c r="AB33" i="54"/>
  <c r="F33" i="54"/>
  <c r="H29" i="54"/>
  <c r="K26" i="54"/>
  <c r="AC24" i="54"/>
  <c r="G24" i="54"/>
  <c r="P23" i="54"/>
  <c r="U20" i="54"/>
  <c r="H19" i="54"/>
  <c r="AC14" i="54"/>
  <c r="G14" i="54"/>
  <c r="J11" i="54"/>
  <c r="G262" i="42"/>
  <c r="G255" i="42"/>
  <c r="M247" i="42"/>
  <c r="I236" i="42"/>
  <c r="K195" i="42"/>
  <c r="I188" i="42"/>
  <c r="H171" i="42"/>
  <c r="AF369" i="54"/>
  <c r="O364" i="54"/>
  <c r="H357" i="54"/>
  <c r="AB355" i="54"/>
  <c r="AF345" i="54"/>
  <c r="T341" i="54"/>
  <c r="S337" i="54"/>
  <c r="AB330" i="54"/>
  <c r="AB310" i="54"/>
  <c r="AC309" i="54"/>
  <c r="AD309" i="54" s="1"/>
  <c r="AF308" i="54"/>
  <c r="AC306" i="54"/>
  <c r="F306" i="54"/>
  <c r="G305" i="54"/>
  <c r="G304" i="54"/>
  <c r="I303" i="54"/>
  <c r="AB287" i="54"/>
  <c r="AF286" i="54"/>
  <c r="AC284" i="54"/>
  <c r="AE283" i="54"/>
  <c r="I283" i="54"/>
  <c r="H282" i="54"/>
  <c r="AE276" i="54"/>
  <c r="R271" i="54"/>
  <c r="X257" i="54"/>
  <c r="F254" i="54"/>
  <c r="AB250" i="54"/>
  <c r="J249" i="54"/>
  <c r="G245" i="54"/>
  <c r="U243" i="54"/>
  <c r="K241" i="54"/>
  <c r="G238" i="54"/>
  <c r="AB235" i="54"/>
  <c r="F234" i="54"/>
  <c r="AB231" i="54"/>
  <c r="AF230" i="54"/>
  <c r="I230" i="54"/>
  <c r="U227" i="54"/>
  <c r="AB226" i="54"/>
  <c r="K223" i="54"/>
  <c r="H220" i="54"/>
  <c r="AC216" i="54"/>
  <c r="F216" i="54"/>
  <c r="K215" i="54"/>
  <c r="R214" i="54"/>
  <c r="AE212" i="54"/>
  <c r="I212" i="54"/>
  <c r="U209" i="54"/>
  <c r="F207" i="54"/>
  <c r="K206" i="54"/>
  <c r="S204" i="54"/>
  <c r="H196" i="54"/>
  <c r="AF192" i="54"/>
  <c r="G192" i="54"/>
  <c r="R190" i="54"/>
  <c r="AE188" i="54"/>
  <c r="F188" i="54"/>
  <c r="G184" i="54"/>
  <c r="AC180" i="54"/>
  <c r="J179" i="54"/>
  <c r="F172" i="54"/>
  <c r="L171" i="54"/>
  <c r="H168" i="54"/>
  <c r="AC165" i="54"/>
  <c r="G165" i="54"/>
  <c r="K164" i="54"/>
  <c r="AC161" i="54"/>
  <c r="AB157" i="54"/>
  <c r="K156" i="54"/>
  <c r="J148" i="54"/>
  <c r="S144" i="54"/>
  <c r="K142" i="54"/>
  <c r="J136" i="54"/>
  <c r="K133" i="54"/>
  <c r="S132" i="54"/>
  <c r="AB124" i="54"/>
  <c r="H121" i="54"/>
  <c r="AE410" i="54"/>
  <c r="G385" i="54"/>
  <c r="J373" i="54"/>
  <c r="M364" i="54"/>
  <c r="F360" i="54"/>
  <c r="K351" i="54"/>
  <c r="S341" i="54"/>
  <c r="AF331" i="54"/>
  <c r="Z310" i="54"/>
  <c r="AB309" i="54"/>
  <c r="AC307" i="54"/>
  <c r="AB306" i="54"/>
  <c r="F305" i="54"/>
  <c r="R295" i="54"/>
  <c r="Z287" i="54"/>
  <c r="AB284" i="54"/>
  <c r="H283" i="54"/>
  <c r="G282" i="54"/>
  <c r="I265" i="54"/>
  <c r="H249" i="54"/>
  <c r="AF245" i="54"/>
  <c r="F245" i="54"/>
  <c r="T243" i="54"/>
  <c r="H241" i="54"/>
  <c r="F238" i="54"/>
  <c r="Z235" i="54"/>
  <c r="AF234" i="54"/>
  <c r="AE230" i="54"/>
  <c r="H230" i="54"/>
  <c r="K229" i="54"/>
  <c r="S227" i="54"/>
  <c r="AC225" i="54"/>
  <c r="AD225" i="54" s="1"/>
  <c r="J223" i="54"/>
  <c r="AE220" i="54"/>
  <c r="J219" i="54"/>
  <c r="Q218" i="54"/>
  <c r="AB216" i="54"/>
  <c r="J215" i="54"/>
  <c r="H212" i="54"/>
  <c r="J211" i="54"/>
  <c r="S209" i="54"/>
  <c r="AC207" i="54"/>
  <c r="I206" i="54"/>
  <c r="R204" i="54"/>
  <c r="AC202" i="54"/>
  <c r="AD202" i="54" s="1"/>
  <c r="AC196" i="54"/>
  <c r="G196" i="54"/>
  <c r="AE192" i="54"/>
  <c r="K187" i="54"/>
  <c r="AC184" i="54"/>
  <c r="F184" i="54"/>
  <c r="AB180" i="54"/>
  <c r="I179" i="54"/>
  <c r="AC175" i="54"/>
  <c r="AC172" i="54"/>
  <c r="K171" i="54"/>
  <c r="G168" i="54"/>
  <c r="AB165" i="54"/>
  <c r="F165" i="54"/>
  <c r="J164" i="54"/>
  <c r="V162" i="54"/>
  <c r="J160" i="54"/>
  <c r="J156" i="54"/>
  <c r="AC152" i="54"/>
  <c r="I148" i="54"/>
  <c r="K145" i="54"/>
  <c r="R144" i="54"/>
  <c r="AF142" i="54"/>
  <c r="J142" i="54"/>
  <c r="K139" i="54"/>
  <c r="AF136" i="54"/>
  <c r="I136" i="54"/>
  <c r="AF133" i="54"/>
  <c r="J133" i="54"/>
  <c r="R132" i="54"/>
  <c r="K130" i="54"/>
  <c r="AC121" i="54"/>
  <c r="G121" i="54"/>
  <c r="AE118" i="54"/>
  <c r="I118" i="54"/>
  <c r="K115" i="54"/>
  <c r="S114" i="54"/>
  <c r="AB110" i="54"/>
  <c r="F110" i="54"/>
  <c r="V108" i="54"/>
  <c r="H107" i="54"/>
  <c r="H104" i="54"/>
  <c r="W102" i="54"/>
  <c r="AE100" i="54"/>
  <c r="K97" i="54"/>
  <c r="M94" i="54"/>
  <c r="AC92" i="54"/>
  <c r="G92" i="54"/>
  <c r="AE89" i="54"/>
  <c r="I89" i="54"/>
  <c r="Y87" i="54"/>
  <c r="J86" i="54"/>
  <c r="R85" i="54"/>
  <c r="Z81" i="54"/>
  <c r="T79" i="54"/>
  <c r="AA78" i="54"/>
  <c r="AC74" i="54"/>
  <c r="G74" i="54"/>
  <c r="AE71" i="54"/>
  <c r="I71" i="54"/>
  <c r="K68" i="54"/>
  <c r="S67" i="54"/>
  <c r="AB63" i="54"/>
  <c r="F63" i="54"/>
  <c r="V61" i="54"/>
  <c r="H60" i="54"/>
  <c r="H57" i="54"/>
  <c r="W55" i="54"/>
  <c r="AE53" i="54"/>
  <c r="AE52" i="54"/>
  <c r="K49" i="54"/>
  <c r="S48" i="54"/>
  <c r="U45" i="54"/>
  <c r="G44" i="54"/>
  <c r="AE41" i="54"/>
  <c r="I41" i="54"/>
  <c r="X39" i="54"/>
  <c r="AF38" i="54"/>
  <c r="J38" i="54"/>
  <c r="R37" i="54"/>
  <c r="K35" i="54"/>
  <c r="AB29" i="54"/>
  <c r="F29" i="54"/>
  <c r="AE26" i="54"/>
  <c r="I26" i="54"/>
  <c r="N23" i="54"/>
  <c r="AF21" i="54"/>
  <c r="J21" i="54"/>
  <c r="S20" i="54"/>
  <c r="AB19" i="54"/>
  <c r="F19" i="54"/>
  <c r="J16" i="54"/>
  <c r="AE11" i="54"/>
  <c r="H11" i="54"/>
  <c r="G261" i="42"/>
  <c r="M254" i="42"/>
  <c r="K247" i="42"/>
  <c r="G201" i="42"/>
  <c r="I195" i="42"/>
  <c r="L180" i="42"/>
  <c r="J163" i="42"/>
  <c r="J132" i="42"/>
  <c r="G19" i="109"/>
  <c r="F12" i="109"/>
  <c r="AC401" i="54"/>
  <c r="U390" i="54"/>
  <c r="K386" i="54"/>
  <c r="F385" i="54"/>
  <c r="K384" i="54"/>
  <c r="AB410" i="54"/>
  <c r="I404" i="54"/>
  <c r="AF402" i="54"/>
  <c r="AB401" i="54"/>
  <c r="AF400" i="54"/>
  <c r="T398" i="54"/>
  <c r="T390" i="54"/>
  <c r="O389" i="54"/>
  <c r="F386" i="54"/>
  <c r="J384" i="54"/>
  <c r="K383" i="54"/>
  <c r="AF381" i="54"/>
  <c r="G373" i="54"/>
  <c r="AB369" i="54"/>
  <c r="H364" i="54"/>
  <c r="J362" i="54"/>
  <c r="K361" i="54"/>
  <c r="H358" i="54"/>
  <c r="AB345" i="54"/>
  <c r="AB331" i="54"/>
  <c r="V313" i="54"/>
  <c r="W310" i="54"/>
  <c r="Y309" i="54"/>
  <c r="V291" i="54"/>
  <c r="W287" i="54"/>
  <c r="AB286" i="54"/>
  <c r="AB283" i="54"/>
  <c r="F283" i="54"/>
  <c r="AF274" i="54"/>
  <c r="AE265" i="54"/>
  <c r="F265" i="54"/>
  <c r="AF249" i="54"/>
  <c r="J248" i="54"/>
  <c r="P247" i="54"/>
  <c r="AE241" i="54"/>
  <c r="AC238" i="54"/>
  <c r="AD238" i="54" s="1"/>
  <c r="I237" i="54"/>
  <c r="X235" i="54"/>
  <c r="AB234" i="54"/>
  <c r="T232" i="54"/>
  <c r="AB230" i="54"/>
  <c r="H229" i="54"/>
  <c r="Z225" i="54"/>
  <c r="AE223" i="54"/>
  <c r="G223" i="54"/>
  <c r="AC220" i="54"/>
  <c r="H219" i="54"/>
  <c r="O218" i="54"/>
  <c r="H215" i="54"/>
  <c r="AB212" i="54"/>
  <c r="F212" i="54"/>
  <c r="F211" i="54"/>
  <c r="V208" i="54"/>
  <c r="F404" i="54"/>
  <c r="U397" i="54"/>
  <c r="N389" i="54"/>
  <c r="F384" i="54"/>
  <c r="H383" i="54"/>
  <c r="G364" i="54"/>
  <c r="G358" i="54"/>
  <c r="T354" i="54"/>
  <c r="Y348" i="54"/>
  <c r="Q340" i="54"/>
  <c r="V318" i="54"/>
  <c r="S314" i="54"/>
  <c r="W309" i="54"/>
  <c r="AF305" i="54"/>
  <c r="AE301" i="54"/>
  <c r="N294" i="54"/>
  <c r="S292" i="54"/>
  <c r="S291" i="54"/>
  <c r="V290" i="54"/>
  <c r="AA286" i="54"/>
  <c r="Z278" i="54"/>
  <c r="Q270" i="54"/>
  <c r="U268" i="54"/>
  <c r="K261" i="54"/>
  <c r="AC254" i="54"/>
  <c r="AD254" i="54" s="1"/>
  <c r="I248" i="54"/>
  <c r="O247" i="54"/>
  <c r="AC245" i="54"/>
  <c r="AA238" i="54"/>
  <c r="H237" i="54"/>
  <c r="W235" i="54"/>
  <c r="AA234" i="54"/>
  <c r="S232" i="54"/>
  <c r="G229" i="54"/>
  <c r="Y225" i="54"/>
  <c r="AF219" i="54"/>
  <c r="G219" i="54"/>
  <c r="N218" i="54"/>
  <c r="G215" i="54"/>
  <c r="T208" i="54"/>
  <c r="AF206" i="54"/>
  <c r="F206" i="54"/>
  <c r="K205" i="54"/>
  <c r="Y202" i="54"/>
  <c r="AE200" i="54"/>
  <c r="AE199" i="54"/>
  <c r="Q194" i="54"/>
  <c r="I191" i="54"/>
  <c r="AF187" i="54"/>
  <c r="H187" i="54"/>
  <c r="T185" i="54"/>
  <c r="I183" i="54"/>
  <c r="J174" i="54"/>
  <c r="AF171" i="54"/>
  <c r="H171" i="54"/>
  <c r="V169" i="54"/>
  <c r="AB168" i="54"/>
  <c r="F164" i="54"/>
  <c r="R162" i="54"/>
  <c r="G160" i="54"/>
  <c r="G156" i="54"/>
  <c r="J151" i="54"/>
  <c r="F148" i="54"/>
  <c r="V146" i="54"/>
  <c r="H145" i="54"/>
  <c r="AC142" i="54"/>
  <c r="G142" i="54"/>
  <c r="AE139" i="54"/>
  <c r="H139" i="54"/>
  <c r="AB136" i="54"/>
  <c r="F136" i="54"/>
  <c r="AC133" i="54"/>
  <c r="G133" i="54"/>
  <c r="AE130" i="54"/>
  <c r="H130" i="54"/>
  <c r="I127" i="54"/>
  <c r="AF123" i="54"/>
  <c r="T119" i="54"/>
  <c r="AB118" i="54"/>
  <c r="F118" i="54"/>
  <c r="R408" i="54"/>
  <c r="AB402" i="54"/>
  <c r="S397" i="54"/>
  <c r="L389" i="54"/>
  <c r="K365" i="54"/>
  <c r="AE358" i="54"/>
  <c r="AB356" i="54"/>
  <c r="K352" i="54"/>
  <c r="X348" i="54"/>
  <c r="O340" i="54"/>
  <c r="AC332" i="54"/>
  <c r="AD332" i="54" s="1"/>
  <c r="U318" i="54"/>
  <c r="U315" i="54"/>
  <c r="AE305" i="54"/>
  <c r="AB301" i="54"/>
  <c r="K294" i="54"/>
  <c r="R291" i="54"/>
  <c r="R290" i="54"/>
  <c r="Z286" i="54"/>
  <c r="AC280" i="54"/>
  <c r="Y278" i="54"/>
  <c r="Y276" i="54"/>
  <c r="K273" i="54"/>
  <c r="O270" i="54"/>
  <c r="V267" i="54"/>
  <c r="AC265" i="54"/>
  <c r="K264" i="54"/>
  <c r="J263" i="54"/>
  <c r="I262" i="54"/>
  <c r="H261" i="54"/>
  <c r="V256" i="54"/>
  <c r="Z254" i="54"/>
  <c r="AE252" i="54"/>
  <c r="AC249" i="54"/>
  <c r="H248" i="54"/>
  <c r="N247" i="54"/>
  <c r="K244" i="54"/>
  <c r="AB241" i="54"/>
  <c r="Z238" i="54"/>
  <c r="G237" i="54"/>
  <c r="Y234" i="54"/>
  <c r="R232" i="54"/>
  <c r="J228" i="54"/>
  <c r="W225" i="54"/>
  <c r="AC223" i="54"/>
  <c r="AE219" i="54"/>
  <c r="F219" i="54"/>
  <c r="M218" i="54"/>
  <c r="F215" i="54"/>
  <c r="J210" i="54"/>
  <c r="S208" i="54"/>
  <c r="AE206" i="54"/>
  <c r="J205" i="54"/>
  <c r="V203" i="54"/>
  <c r="X202" i="54"/>
  <c r="K195" i="54"/>
  <c r="P194" i="54"/>
  <c r="H191" i="54"/>
  <c r="AE187" i="54"/>
  <c r="G187" i="54"/>
  <c r="S185" i="54"/>
  <c r="AE183" i="54"/>
  <c r="H183" i="54"/>
  <c r="K178" i="54"/>
  <c r="AF174" i="54"/>
  <c r="I174" i="54"/>
  <c r="AE171" i="54"/>
  <c r="G171" i="54"/>
  <c r="U169" i="54"/>
  <c r="K167" i="54"/>
  <c r="AF164" i="54"/>
  <c r="K163" i="54"/>
  <c r="AC160" i="54"/>
  <c r="F160" i="54"/>
  <c r="F156" i="54"/>
  <c r="K155" i="54"/>
  <c r="H151" i="54"/>
  <c r="V149" i="54"/>
  <c r="AC148" i="54"/>
  <c r="U146" i="54"/>
  <c r="G145" i="54"/>
  <c r="AB142" i="54"/>
  <c r="F142" i="54"/>
  <c r="AC139" i="54"/>
  <c r="AD139" i="54" s="1"/>
  <c r="AE416" i="54"/>
  <c r="J414" i="54"/>
  <c r="V409" i="54"/>
  <c r="AB416" i="54"/>
  <c r="G388" i="54"/>
  <c r="W382" i="54"/>
  <c r="AC373" i="54"/>
  <c r="AD373" i="54" s="1"/>
  <c r="AB371" i="54"/>
  <c r="I367" i="54"/>
  <c r="I366" i="54"/>
  <c r="AA357" i="54"/>
  <c r="R355" i="54"/>
  <c r="F343" i="54"/>
  <c r="K341" i="54"/>
  <c r="K340" i="54"/>
  <c r="I338" i="54"/>
  <c r="AF334" i="54"/>
  <c r="X332" i="54"/>
  <c r="R318" i="54"/>
  <c r="O317" i="54"/>
  <c r="S308" i="54"/>
  <c r="T307" i="54"/>
  <c r="W301" i="54"/>
  <c r="H295" i="54"/>
  <c r="V285" i="54"/>
  <c r="AF273" i="54"/>
  <c r="J272" i="54"/>
  <c r="G271" i="54"/>
  <c r="J270" i="54"/>
  <c r="V266" i="54"/>
  <c r="AE264" i="54"/>
  <c r="H264" i="54"/>
  <c r="V255" i="54"/>
  <c r="AB252" i="54"/>
  <c r="AE248" i="54"/>
  <c r="J247" i="54"/>
  <c r="K243" i="54"/>
  <c r="AE240" i="54"/>
  <c r="H240" i="54"/>
  <c r="W238" i="54"/>
  <c r="AC237" i="54"/>
  <c r="AD237" i="54" s="1"/>
  <c r="R231" i="54"/>
  <c r="AE229" i="54"/>
  <c r="R226" i="54"/>
  <c r="AE222" i="54"/>
  <c r="AB219" i="54"/>
  <c r="J218" i="54"/>
  <c r="U216" i="54"/>
  <c r="I214" i="54"/>
  <c r="AA211" i="54"/>
  <c r="F210" i="54"/>
  <c r="K209" i="54"/>
  <c r="Z206" i="54"/>
  <c r="F205" i="54"/>
  <c r="K204" i="54"/>
  <c r="R203" i="54"/>
  <c r="U202" i="54"/>
  <c r="G195" i="54"/>
  <c r="F415" i="54"/>
  <c r="G408" i="54"/>
  <c r="F402" i="54"/>
  <c r="I390" i="54"/>
  <c r="T380" i="54"/>
  <c r="AB373" i="54"/>
  <c r="W352" i="54"/>
  <c r="R350" i="54"/>
  <c r="AB334" i="54"/>
  <c r="Y333" i="54"/>
  <c r="U325" i="54"/>
  <c r="I308" i="54"/>
  <c r="V302" i="54"/>
  <c r="U280" i="54"/>
  <c r="R279" i="54"/>
  <c r="I278" i="54"/>
  <c r="K270" i="54"/>
  <c r="S244" i="54"/>
  <c r="AC240" i="54"/>
  <c r="G227" i="54"/>
  <c r="J225" i="54"/>
  <c r="H223" i="54"/>
  <c r="H213" i="54"/>
  <c r="J209" i="54"/>
  <c r="J204" i="54"/>
  <c r="AE195" i="54"/>
  <c r="S191" i="54"/>
  <c r="AC187" i="54"/>
  <c r="AD187" i="54" s="1"/>
  <c r="G186" i="54"/>
  <c r="G178" i="54"/>
  <c r="AE173" i="54"/>
  <c r="I173" i="54"/>
  <c r="I171" i="54"/>
  <c r="R169" i="54"/>
  <c r="AC166" i="54"/>
  <c r="F166" i="54"/>
  <c r="K165" i="54"/>
  <c r="G164" i="54"/>
  <c r="S161" i="54"/>
  <c r="Z159" i="54"/>
  <c r="I157" i="54"/>
  <c r="AF151" i="54"/>
  <c r="AE146" i="54"/>
  <c r="H136" i="54"/>
  <c r="AB133" i="54"/>
  <c r="G132" i="54"/>
  <c r="AE123" i="54"/>
  <c r="K119" i="54"/>
  <c r="Q118" i="54"/>
  <c r="AC116" i="54"/>
  <c r="H112" i="54"/>
  <c r="J108" i="54"/>
  <c r="AB105" i="54"/>
  <c r="K96" i="54"/>
  <c r="R95" i="54"/>
  <c r="G93" i="54"/>
  <c r="G89" i="54"/>
  <c r="Z86" i="54"/>
  <c r="H85" i="54"/>
  <c r="AA82" i="54"/>
  <c r="I81" i="54"/>
  <c r="Y78" i="54"/>
  <c r="AE76" i="54"/>
  <c r="J69" i="54"/>
  <c r="AB66" i="54"/>
  <c r="W63" i="54"/>
  <c r="AB62" i="54"/>
  <c r="F62" i="54"/>
  <c r="X59" i="54"/>
  <c r="G58" i="54"/>
  <c r="T56" i="54"/>
  <c r="AB52" i="54"/>
  <c r="AB49" i="54"/>
  <c r="J48" i="54"/>
  <c r="Q47" i="54"/>
  <c r="AE45" i="54"/>
  <c r="H45" i="54"/>
  <c r="U43" i="54"/>
  <c r="AB42" i="54"/>
  <c r="F42" i="54"/>
  <c r="W39" i="54"/>
  <c r="G38" i="54"/>
  <c r="W35" i="54"/>
  <c r="AC34" i="54"/>
  <c r="AD34" i="54" s="1"/>
  <c r="G34" i="54"/>
  <c r="S32" i="54"/>
  <c r="Z31" i="54"/>
  <c r="K29" i="54"/>
  <c r="H26" i="54"/>
  <c r="AF23" i="54"/>
  <c r="G23" i="54"/>
  <c r="G20" i="54"/>
  <c r="H17" i="54"/>
  <c r="W15" i="54"/>
  <c r="AF14" i="54"/>
  <c r="I14" i="54"/>
  <c r="F11" i="54"/>
  <c r="V9" i="54"/>
  <c r="H8" i="54"/>
  <c r="L224" i="42"/>
  <c r="K217" i="42"/>
  <c r="H210" i="42"/>
  <c r="M195" i="42"/>
  <c r="M180" i="42"/>
  <c r="H163" i="42"/>
  <c r="H117" i="42"/>
  <c r="M109" i="42"/>
  <c r="K102" i="42"/>
  <c r="K95" i="42"/>
  <c r="G76" i="42"/>
  <c r="G63" i="42"/>
  <c r="K49" i="42"/>
  <c r="M34" i="42"/>
  <c r="I27" i="42"/>
  <c r="M19" i="42"/>
  <c r="G13" i="42"/>
  <c r="G14" i="42" s="1"/>
  <c r="H9" i="42"/>
  <c r="F408" i="54"/>
  <c r="K407" i="54"/>
  <c r="AA373" i="54"/>
  <c r="Y357" i="54"/>
  <c r="N340" i="54"/>
  <c r="J338" i="54"/>
  <c r="AF329" i="54"/>
  <c r="S325" i="54"/>
  <c r="H309" i="54"/>
  <c r="F308" i="54"/>
  <c r="AA305" i="54"/>
  <c r="V303" i="54"/>
  <c r="U302" i="54"/>
  <c r="J286" i="54"/>
  <c r="X282" i="54"/>
  <c r="R280" i="54"/>
  <c r="I270" i="54"/>
  <c r="J246" i="54"/>
  <c r="AB240" i="54"/>
  <c r="AF232" i="54"/>
  <c r="F227" i="54"/>
  <c r="I226" i="54"/>
  <c r="I225" i="54"/>
  <c r="AC213" i="54"/>
  <c r="G213" i="54"/>
  <c r="I210" i="54"/>
  <c r="I209" i="54"/>
  <c r="K208" i="54"/>
  <c r="H206" i="54"/>
  <c r="I204" i="54"/>
  <c r="K193" i="54"/>
  <c r="R191" i="54"/>
  <c r="AB188" i="54"/>
  <c r="AB187" i="54"/>
  <c r="AF186" i="54"/>
  <c r="F186" i="54"/>
  <c r="AE178" i="54"/>
  <c r="F178" i="54"/>
  <c r="H173" i="54"/>
  <c r="F171" i="54"/>
  <c r="V168" i="54"/>
  <c r="AB166" i="54"/>
  <c r="J165" i="54"/>
  <c r="J163" i="54"/>
  <c r="R161" i="54"/>
  <c r="Y159" i="54"/>
  <c r="H157" i="54"/>
  <c r="K150" i="54"/>
  <c r="G136" i="54"/>
  <c r="AF132" i="54"/>
  <c r="F132" i="54"/>
  <c r="K127" i="54"/>
  <c r="J119" i="54"/>
  <c r="P118" i="54"/>
  <c r="AC112" i="54"/>
  <c r="G112" i="54"/>
  <c r="AF108" i="54"/>
  <c r="I108" i="54"/>
  <c r="AA105" i="54"/>
  <c r="I104" i="54"/>
  <c r="AF96" i="54"/>
  <c r="J96" i="54"/>
  <c r="F93" i="54"/>
  <c r="K92" i="54"/>
  <c r="F89" i="54"/>
  <c r="Y86" i="54"/>
  <c r="AF85" i="54"/>
  <c r="G85" i="54"/>
  <c r="Z82" i="54"/>
  <c r="H81" i="54"/>
  <c r="U79" i="54"/>
  <c r="X78" i="54"/>
  <c r="AF69" i="54"/>
  <c r="I69" i="54"/>
  <c r="K65" i="54"/>
  <c r="W59" i="54"/>
  <c r="AE58" i="54"/>
  <c r="F58" i="54"/>
  <c r="I48" i="54"/>
  <c r="P47" i="54"/>
  <c r="G45" i="54"/>
  <c r="T43" i="54"/>
  <c r="AC38" i="54"/>
  <c r="F38" i="54"/>
  <c r="K37" i="54"/>
  <c r="AB34" i="54"/>
  <c r="F34" i="54"/>
  <c r="R32" i="54"/>
  <c r="Y31" i="54"/>
  <c r="J29" i="54"/>
  <c r="AF26" i="54"/>
  <c r="G26" i="54"/>
  <c r="AE23" i="54"/>
  <c r="F23" i="54"/>
  <c r="F20" i="54"/>
  <c r="AC17" i="54"/>
  <c r="G17" i="54"/>
  <c r="AE14" i="54"/>
  <c r="F14" i="54"/>
  <c r="AF11" i="54"/>
  <c r="U9" i="54"/>
  <c r="G8" i="54"/>
  <c r="G237" i="42"/>
  <c r="K224" i="42"/>
  <c r="J217" i="42"/>
  <c r="L195" i="42"/>
  <c r="K180" i="42"/>
  <c r="M124" i="42"/>
  <c r="L109" i="42"/>
  <c r="J102" i="42"/>
  <c r="J95" i="42"/>
  <c r="G84" i="42"/>
  <c r="G74" i="42"/>
  <c r="J49" i="42"/>
  <c r="L34" i="42"/>
  <c r="L19" i="42"/>
  <c r="K409" i="54"/>
  <c r="V386" i="54"/>
  <c r="W373" i="54"/>
  <c r="AE359" i="54"/>
  <c r="AB358" i="54"/>
  <c r="L340" i="54"/>
  <c r="H338" i="54"/>
  <c r="AA328" i="54"/>
  <c r="V326" i="54"/>
  <c r="G309" i="54"/>
  <c r="S303" i="54"/>
  <c r="T302" i="54"/>
  <c r="I286" i="54"/>
  <c r="AC283" i="54"/>
  <c r="H270" i="54"/>
  <c r="K268" i="54"/>
  <c r="I260" i="54"/>
  <c r="AF248" i="54"/>
  <c r="I246" i="54"/>
  <c r="AE232" i="54"/>
  <c r="AE228" i="54"/>
  <c r="H226" i="54"/>
  <c r="V219" i="54"/>
  <c r="AB213" i="54"/>
  <c r="F213" i="54"/>
  <c r="G212" i="54"/>
  <c r="G210" i="54"/>
  <c r="H209" i="54"/>
  <c r="J208" i="54"/>
  <c r="G206" i="54"/>
  <c r="I205" i="54"/>
  <c r="H204" i="54"/>
  <c r="J202" i="54"/>
  <c r="AC195" i="54"/>
  <c r="J193" i="54"/>
  <c r="AA187" i="54"/>
  <c r="J185" i="54"/>
  <c r="AC178" i="54"/>
  <c r="AD178" i="54" s="1"/>
  <c r="AC173" i="54"/>
  <c r="G173" i="54"/>
  <c r="T168" i="54"/>
  <c r="H163" i="54"/>
  <c r="W159" i="54"/>
  <c r="AE158" i="54"/>
  <c r="I156" i="54"/>
  <c r="AC151" i="54"/>
  <c r="AF150" i="54"/>
  <c r="J150" i="54"/>
  <c r="AC146" i="54"/>
  <c r="J145" i="54"/>
  <c r="K144" i="54"/>
  <c r="L135" i="54"/>
  <c r="AE132" i="54"/>
  <c r="K131" i="54"/>
  <c r="J127" i="54"/>
  <c r="AC123" i="54"/>
  <c r="AF119" i="54"/>
  <c r="I119" i="54"/>
  <c r="O118" i="54"/>
  <c r="J115" i="54"/>
  <c r="AB112" i="54"/>
  <c r="F112" i="54"/>
  <c r="AE108" i="54"/>
  <c r="H108" i="54"/>
  <c r="Z105" i="54"/>
  <c r="G104" i="54"/>
  <c r="AF99" i="54"/>
  <c r="AE96" i="54"/>
  <c r="H92" i="54"/>
  <c r="V90" i="54"/>
  <c r="AC89" i="54"/>
  <c r="X86" i="54"/>
  <c r="AE85" i="54"/>
  <c r="F85" i="54"/>
  <c r="Y82" i="54"/>
  <c r="S79" i="54"/>
  <c r="W78" i="54"/>
  <c r="AC76" i="54"/>
  <c r="K72" i="54"/>
  <c r="AE69" i="54"/>
  <c r="H69" i="54"/>
  <c r="T67" i="54"/>
  <c r="AF65" i="54"/>
  <c r="J65" i="54"/>
  <c r="Z405" i="54"/>
  <c r="J377" i="54"/>
  <c r="L364" i="54"/>
  <c r="G340" i="54"/>
  <c r="S315" i="54"/>
  <c r="F309" i="54"/>
  <c r="R303" i="54"/>
  <c r="K287" i="54"/>
  <c r="G286" i="54"/>
  <c r="J271" i="54"/>
  <c r="G270" i="54"/>
  <c r="I268" i="54"/>
  <c r="K267" i="54"/>
  <c r="H260" i="54"/>
  <c r="K257" i="54"/>
  <c r="J256" i="54"/>
  <c r="AE247" i="54"/>
  <c r="H246" i="54"/>
  <c r="K245" i="54"/>
  <c r="AF231" i="54"/>
  <c r="AF229" i="54"/>
  <c r="AB228" i="54"/>
  <c r="F226" i="54"/>
  <c r="T219" i="54"/>
  <c r="AF210" i="54"/>
  <c r="G209" i="54"/>
  <c r="H208" i="54"/>
  <c r="G205" i="54"/>
  <c r="G204" i="54"/>
  <c r="K203" i="54"/>
  <c r="I202" i="54"/>
  <c r="AB195" i="54"/>
  <c r="I193" i="54"/>
  <c r="Z187" i="54"/>
  <c r="AC186" i="54"/>
  <c r="AD186" i="54" s="1"/>
  <c r="I185" i="54"/>
  <c r="AB178" i="54"/>
  <c r="AB173" i="54"/>
  <c r="F173" i="54"/>
  <c r="J172" i="54"/>
  <c r="S168" i="54"/>
  <c r="V167" i="54"/>
  <c r="G163" i="54"/>
  <c r="AC158" i="54"/>
  <c r="AD158" i="54" s="1"/>
  <c r="H156" i="54"/>
  <c r="I155" i="54"/>
  <c r="AE150" i="54"/>
  <c r="I150" i="54"/>
  <c r="I145" i="54"/>
  <c r="J144" i="54"/>
  <c r="K135" i="54"/>
  <c r="J131" i="54"/>
  <c r="H127" i="54"/>
  <c r="AB123" i="54"/>
  <c r="AE119" i="54"/>
  <c r="H119" i="54"/>
  <c r="N118" i="54"/>
  <c r="I115" i="54"/>
  <c r="K111" i="54"/>
  <c r="V109" i="54"/>
  <c r="G108" i="54"/>
  <c r="W105" i="54"/>
  <c r="F104" i="54"/>
  <c r="AE99" i="54"/>
  <c r="H96" i="54"/>
  <c r="F92" i="54"/>
  <c r="U90" i="54"/>
  <c r="AB89" i="54"/>
  <c r="W86" i="54"/>
  <c r="K84" i="54"/>
  <c r="X82" i="54"/>
  <c r="R79" i="54"/>
  <c r="AB76" i="54"/>
  <c r="AF72" i="54"/>
  <c r="J72" i="54"/>
  <c r="Q71" i="54"/>
  <c r="G69" i="54"/>
  <c r="R67" i="54"/>
  <c r="AE65" i="54"/>
  <c r="I65" i="54"/>
  <c r="J61" i="54"/>
  <c r="AB58" i="54"/>
  <c r="AF48" i="54"/>
  <c r="G48" i="54"/>
  <c r="N47" i="54"/>
  <c r="AB45" i="54"/>
  <c r="H41" i="54"/>
  <c r="I37" i="54"/>
  <c r="Z34" i="54"/>
  <c r="J33" i="54"/>
  <c r="W31" i="54"/>
  <c r="AC26" i="54"/>
  <c r="V24" i="54"/>
  <c r="AC23" i="54"/>
  <c r="U21" i="54"/>
  <c r="AB14" i="54"/>
  <c r="AB11" i="54"/>
  <c r="K10" i="54"/>
  <c r="S9" i="54"/>
  <c r="G244" i="42"/>
  <c r="M236" i="42"/>
  <c r="I224" i="42"/>
  <c r="H195" i="42"/>
  <c r="L187" i="42"/>
  <c r="I180" i="42"/>
  <c r="L155" i="42"/>
  <c r="G137" i="42"/>
  <c r="K124" i="42"/>
  <c r="J109" i="42"/>
  <c r="H102" i="42"/>
  <c r="G88" i="42"/>
  <c r="G83" i="42"/>
  <c r="H49" i="42"/>
  <c r="L41" i="42"/>
  <c r="J34" i="42"/>
  <c r="M26" i="42"/>
  <c r="J19" i="42"/>
  <c r="M11" i="42"/>
  <c r="X405" i="54"/>
  <c r="AF394" i="54"/>
  <c r="I379" i="54"/>
  <c r="H377" i="54"/>
  <c r="AC345" i="54"/>
  <c r="AE330" i="54"/>
  <c r="J287" i="54"/>
  <c r="H273" i="54"/>
  <c r="F268" i="54"/>
  <c r="I267" i="54"/>
  <c r="I257" i="54"/>
  <c r="I256" i="54"/>
  <c r="J254" i="54"/>
  <c r="AC248" i="54"/>
  <c r="G246" i="54"/>
  <c r="J245" i="54"/>
  <c r="J237" i="54"/>
  <c r="AC232" i="54"/>
  <c r="AC229" i="54"/>
  <c r="AD229" i="54" s="1"/>
  <c r="AA228" i="54"/>
  <c r="AF222" i="54"/>
  <c r="S219" i="54"/>
  <c r="F209" i="54"/>
  <c r="G208" i="54"/>
  <c r="J207" i="54"/>
  <c r="F204" i="54"/>
  <c r="J203" i="54"/>
  <c r="AF199" i="54"/>
  <c r="AC194" i="54"/>
  <c r="H193" i="54"/>
  <c r="K192" i="54"/>
  <c r="Y187" i="54"/>
  <c r="AB186" i="54"/>
  <c r="G185" i="54"/>
  <c r="K184" i="54"/>
  <c r="V180" i="54"/>
  <c r="AA178" i="54"/>
  <c r="K170" i="54"/>
  <c r="U167" i="54"/>
  <c r="AF165" i="54"/>
  <c r="F163" i="54"/>
  <c r="K162" i="54"/>
  <c r="AA158" i="54"/>
  <c r="H155" i="54"/>
  <c r="H150" i="54"/>
  <c r="F145" i="54"/>
  <c r="I144" i="54"/>
  <c r="J135" i="54"/>
  <c r="AC132" i="54"/>
  <c r="I131" i="54"/>
  <c r="G127" i="54"/>
  <c r="H410" i="54"/>
  <c r="W405" i="54"/>
  <c r="T387" i="54"/>
  <c r="H379" i="54"/>
  <c r="AE354" i="54"/>
  <c r="F324" i="54"/>
  <c r="K313" i="54"/>
  <c r="K310" i="54"/>
  <c r="I290" i="54"/>
  <c r="I287" i="54"/>
  <c r="AB276" i="54"/>
  <c r="G267" i="54"/>
  <c r="K258" i="54"/>
  <c r="F257" i="54"/>
  <c r="H256" i="54"/>
  <c r="K255" i="54"/>
  <c r="F246" i="54"/>
  <c r="AE239" i="54"/>
  <c r="F237" i="54"/>
  <c r="AB232" i="54"/>
  <c r="Z229" i="54"/>
  <c r="Y228" i="54"/>
  <c r="V216" i="54"/>
  <c r="AC210" i="54"/>
  <c r="AD210" i="54" s="1"/>
  <c r="H203" i="54"/>
  <c r="AB194" i="54"/>
  <c r="G193" i="54"/>
  <c r="J192" i="54"/>
  <c r="X187" i="54"/>
  <c r="AA186" i="54"/>
  <c r="AF185" i="54"/>
  <c r="F185" i="54"/>
  <c r="J184" i="54"/>
  <c r="T180" i="54"/>
  <c r="Z178" i="54"/>
  <c r="AF176" i="54"/>
  <c r="J170" i="54"/>
  <c r="T167" i="54"/>
  <c r="AC164" i="54"/>
  <c r="AD164" i="54" s="1"/>
  <c r="AC163" i="54"/>
  <c r="AD163" i="54" s="1"/>
  <c r="J162" i="54"/>
  <c r="Z158" i="54"/>
  <c r="K398" i="54"/>
  <c r="J397" i="54"/>
  <c r="AB394" i="54"/>
  <c r="G379" i="54"/>
  <c r="AC375" i="54"/>
  <c r="I341" i="54"/>
  <c r="I339" i="54"/>
  <c r="I313" i="54"/>
  <c r="G310" i="54"/>
  <c r="G294" i="54"/>
  <c r="G290" i="54"/>
  <c r="K289" i="54"/>
  <c r="F287" i="54"/>
  <c r="I272" i="54"/>
  <c r="H269" i="54"/>
  <c r="J266" i="54"/>
  <c r="G262" i="54"/>
  <c r="K259" i="54"/>
  <c r="H258" i="54"/>
  <c r="F256" i="54"/>
  <c r="J255" i="54"/>
  <c r="J243" i="54"/>
  <c r="X229" i="54"/>
  <c r="X228" i="54"/>
  <c r="AC227" i="54"/>
  <c r="AC222" i="54"/>
  <c r="S216" i="54"/>
  <c r="AE211" i="54"/>
  <c r="AB210" i="54"/>
  <c r="AF209" i="54"/>
  <c r="G203" i="54"/>
  <c r="AC199" i="54"/>
  <c r="F193" i="54"/>
  <c r="Y186" i="54"/>
  <c r="AE185" i="54"/>
  <c r="K183" i="54"/>
  <c r="S180" i="54"/>
  <c r="Y178" i="54"/>
  <c r="AE176" i="54"/>
  <c r="I170" i="54"/>
  <c r="S167" i="54"/>
  <c r="AB164" i="54"/>
  <c r="AB163" i="54"/>
  <c r="I162" i="54"/>
  <c r="AB150" i="54"/>
  <c r="F150" i="54"/>
  <c r="K149" i="54"/>
  <c r="P148" i="54"/>
  <c r="G144" i="54"/>
  <c r="AC136" i="54"/>
  <c r="AD136" i="54" s="1"/>
  <c r="H135" i="54"/>
  <c r="V133" i="54"/>
  <c r="AE131" i="54"/>
  <c r="J130" i="54"/>
  <c r="V128" i="54"/>
  <c r="AB127" i="54"/>
  <c r="L126" i="54"/>
  <c r="K122" i="54"/>
  <c r="AB119" i="54"/>
  <c r="H118" i="54"/>
  <c r="V116" i="54"/>
  <c r="F115" i="54"/>
  <c r="K114" i="54"/>
  <c r="AF111" i="54"/>
  <c r="H111" i="54"/>
  <c r="S109" i="54"/>
  <c r="I107" i="54"/>
  <c r="AB104" i="54"/>
  <c r="I103" i="54"/>
  <c r="AB99" i="54"/>
  <c r="AB92" i="54"/>
  <c r="J91" i="54"/>
  <c r="R90" i="54"/>
  <c r="AE88" i="54"/>
  <c r="I88" i="54"/>
  <c r="AF84" i="54"/>
  <c r="H84" i="54"/>
  <c r="Y81" i="54"/>
  <c r="I80" i="54"/>
  <c r="AC72" i="54"/>
  <c r="G72" i="54"/>
  <c r="N71" i="54"/>
  <c r="J68" i="54"/>
  <c r="AB65" i="54"/>
  <c r="F65" i="54"/>
  <c r="V62" i="54"/>
  <c r="G61" i="54"/>
  <c r="W58" i="54"/>
  <c r="F57" i="54"/>
  <c r="AC48" i="54"/>
  <c r="K47" i="54"/>
  <c r="H44" i="54"/>
  <c r="AC41" i="54"/>
  <c r="K412" i="54"/>
  <c r="H398" i="54"/>
  <c r="I397" i="54"/>
  <c r="J380" i="54"/>
  <c r="K378" i="54"/>
  <c r="AB375" i="54"/>
  <c r="J370" i="54"/>
  <c r="G351" i="54"/>
  <c r="G341" i="54"/>
  <c r="T318" i="54"/>
  <c r="I314" i="54"/>
  <c r="K291" i="54"/>
  <c r="I289" i="54"/>
  <c r="AF270" i="54"/>
  <c r="G269" i="54"/>
  <c r="I266" i="54"/>
  <c r="I263" i="54"/>
  <c r="AF260" i="54"/>
  <c r="AF259" i="54"/>
  <c r="J259" i="54"/>
  <c r="G258" i="54"/>
  <c r="G255" i="54"/>
  <c r="F244" i="54"/>
  <c r="I243" i="54"/>
  <c r="W228" i="54"/>
  <c r="AB222" i="54"/>
  <c r="P218" i="54"/>
  <c r="R216" i="54"/>
  <c r="U215" i="54"/>
  <c r="V214" i="54"/>
  <c r="AC212" i="54"/>
  <c r="Z211" i="54"/>
  <c r="AA210" i="54"/>
  <c r="AE209" i="54"/>
  <c r="AC205" i="54"/>
  <c r="AD205" i="54" s="1"/>
  <c r="AF200" i="54"/>
  <c r="AB199" i="54"/>
  <c r="K190" i="54"/>
  <c r="X186" i="54"/>
  <c r="G183" i="54"/>
  <c r="V179" i="54"/>
  <c r="X178" i="54"/>
  <c r="H170" i="54"/>
  <c r="K169" i="54"/>
  <c r="Z164" i="54"/>
  <c r="AA163" i="54"/>
  <c r="H162" i="54"/>
  <c r="J149" i="54"/>
  <c r="O148" i="54"/>
  <c r="AB145" i="54"/>
  <c r="F144" i="54"/>
  <c r="J139" i="54"/>
  <c r="AA136" i="54"/>
  <c r="AC135" i="54"/>
  <c r="AD135" i="54" s="1"/>
  <c r="G135" i="54"/>
  <c r="U133" i="54"/>
  <c r="I130" i="54"/>
  <c r="U128" i="54"/>
  <c r="K126" i="54"/>
  <c r="AF122" i="54"/>
  <c r="J122" i="54"/>
  <c r="G118" i="54"/>
  <c r="U116" i="54"/>
  <c r="AB115" i="54"/>
  <c r="J114" i="54"/>
  <c r="AE111" i="54"/>
  <c r="G111" i="54"/>
  <c r="R109" i="54"/>
  <c r="G107" i="54"/>
  <c r="H103" i="54"/>
  <c r="K95" i="54"/>
  <c r="Q94" i="54"/>
  <c r="I91" i="54"/>
  <c r="H88" i="54"/>
  <c r="AE84" i="54"/>
  <c r="X81" i="54"/>
  <c r="H80" i="54"/>
  <c r="AF75" i="54"/>
  <c r="AB72" i="54"/>
  <c r="F72" i="54"/>
  <c r="M71" i="54"/>
  <c r="I68" i="54"/>
  <c r="K64" i="54"/>
  <c r="U62" i="54"/>
  <c r="AC61" i="54"/>
  <c r="F61" i="54"/>
  <c r="K56" i="54"/>
  <c r="V53" i="54"/>
  <c r="AC51" i="54"/>
  <c r="AB48" i="54"/>
  <c r="J47" i="54"/>
  <c r="F44" i="54"/>
  <c r="AB41" i="54"/>
  <c r="K36" i="54"/>
  <c r="AE28" i="54"/>
  <c r="AF25" i="54"/>
  <c r="J25" i="54"/>
  <c r="R24" i="54"/>
  <c r="I22" i="54"/>
  <c r="AF16" i="54"/>
  <c r="H16" i="54"/>
  <c r="AE13" i="54"/>
  <c r="I13" i="54"/>
  <c r="X11" i="54"/>
  <c r="AC10" i="54"/>
  <c r="AD10" i="54" s="1"/>
  <c r="G10" i="54"/>
  <c r="H7" i="54"/>
  <c r="H187" i="42"/>
  <c r="G166" i="42"/>
  <c r="G167" i="42" s="1"/>
  <c r="H155" i="42"/>
  <c r="L141" i="42"/>
  <c r="G135" i="42"/>
  <c r="G136" i="42" s="1"/>
  <c r="G129" i="42"/>
  <c r="K94" i="42"/>
  <c r="K87" i="42"/>
  <c r="G59" i="42"/>
  <c r="H41" i="42"/>
  <c r="I26" i="42"/>
  <c r="M18" i="42"/>
  <c r="I11" i="42"/>
  <c r="U413" i="54"/>
  <c r="J412" i="54"/>
  <c r="I399" i="54"/>
  <c r="G398" i="54"/>
  <c r="H380" i="54"/>
  <c r="J378" i="54"/>
  <c r="AB360" i="54"/>
  <c r="AE344" i="54"/>
  <c r="F341" i="54"/>
  <c r="S318" i="54"/>
  <c r="I317" i="54"/>
  <c r="G314" i="54"/>
  <c r="K312" i="54"/>
  <c r="F291" i="54"/>
  <c r="G289" i="54"/>
  <c r="I288" i="54"/>
  <c r="AB285" i="54"/>
  <c r="AE273" i="54"/>
  <c r="AF272" i="54"/>
  <c r="AE270" i="54"/>
  <c r="H265" i="54"/>
  <c r="F263" i="54"/>
  <c r="AE260" i="54"/>
  <c r="AE259" i="54"/>
  <c r="I259" i="54"/>
  <c r="H243" i="54"/>
  <c r="L218" i="54"/>
  <c r="S215" i="54"/>
  <c r="U214" i="54"/>
  <c r="X211" i="54"/>
  <c r="Z210" i="54"/>
  <c r="AF208" i="54"/>
  <c r="AC206" i="54"/>
  <c r="AD206" i="54" s="1"/>
  <c r="AB205" i="54"/>
  <c r="K191" i="54"/>
  <c r="J190" i="54"/>
  <c r="AC185" i="54"/>
  <c r="F183" i="54"/>
  <c r="K182" i="54"/>
  <c r="U179" i="54"/>
  <c r="W178" i="54"/>
  <c r="AC176" i="54"/>
  <c r="AB172" i="54"/>
  <c r="AC171" i="54"/>
  <c r="G170" i="54"/>
  <c r="I169" i="54"/>
  <c r="Y164" i="54"/>
  <c r="Z163" i="54"/>
  <c r="G162" i="54"/>
  <c r="K161" i="54"/>
  <c r="AE155" i="54"/>
  <c r="I149" i="54"/>
  <c r="H148" i="54"/>
  <c r="T146" i="54"/>
  <c r="K143" i="54"/>
  <c r="I139" i="54"/>
  <c r="Z136" i="54"/>
  <c r="AB135" i="54"/>
  <c r="F381" i="54"/>
  <c r="AB370" i="54"/>
  <c r="J352" i="54"/>
  <c r="AE342" i="54"/>
  <c r="G342" i="54"/>
  <c r="AE324" i="54"/>
  <c r="I316" i="54"/>
  <c r="AC312" i="54"/>
  <c r="R307" i="54"/>
  <c r="H293" i="54"/>
  <c r="AF288" i="54"/>
  <c r="AF264" i="54"/>
  <c r="AE257" i="54"/>
  <c r="AE254" i="54"/>
  <c r="K242" i="54"/>
  <c r="Z237" i="54"/>
  <c r="F235" i="54"/>
  <c r="R227" i="54"/>
  <c r="AE221" i="54"/>
  <c r="G218" i="54"/>
  <c r="W205" i="54"/>
  <c r="Z202" i="54"/>
  <c r="S195" i="54"/>
  <c r="F190" i="54"/>
  <c r="AF182" i="54"/>
  <c r="H181" i="54"/>
  <c r="AB162" i="54"/>
  <c r="I160" i="54"/>
  <c r="T157" i="54"/>
  <c r="X155" i="54"/>
  <c r="AC153" i="54"/>
  <c r="K147" i="54"/>
  <c r="AB144" i="54"/>
  <c r="AE143" i="54"/>
  <c r="F143" i="54"/>
  <c r="I142" i="54"/>
  <c r="AB139" i="54"/>
  <c r="J138" i="54"/>
  <c r="X135" i="54"/>
  <c r="AA130" i="54"/>
  <c r="J129" i="54"/>
  <c r="V127" i="54"/>
  <c r="AB126" i="54"/>
  <c r="F126" i="54"/>
  <c r="F121" i="54"/>
  <c r="V119" i="54"/>
  <c r="I117" i="54"/>
  <c r="Y111" i="54"/>
  <c r="AF110" i="54"/>
  <c r="T108" i="54"/>
  <c r="AF106" i="54"/>
  <c r="I106" i="54"/>
  <c r="V104" i="54"/>
  <c r="G102" i="54"/>
  <c r="G98" i="54"/>
  <c r="AB95" i="54"/>
  <c r="I94" i="54"/>
  <c r="V92" i="54"/>
  <c r="H87" i="54"/>
  <c r="S85" i="54"/>
  <c r="H83" i="54"/>
  <c r="I79" i="54"/>
  <c r="H74" i="54"/>
  <c r="T69" i="54"/>
  <c r="I67" i="54"/>
  <c r="AB342" i="54"/>
  <c r="H318" i="54"/>
  <c r="AC294" i="54"/>
  <c r="AC292" i="54"/>
  <c r="U285" i="54"/>
  <c r="AB280" i="54"/>
  <c r="AE275" i="54"/>
  <c r="U232" i="54"/>
  <c r="AC221" i="54"/>
  <c r="AF216" i="54"/>
  <c r="H197" i="54"/>
  <c r="J195" i="54"/>
  <c r="AB185" i="54"/>
  <c r="Z181" i="54"/>
  <c r="AE174" i="54"/>
  <c r="F174" i="54"/>
  <c r="K173" i="54"/>
  <c r="R156" i="54"/>
  <c r="Y139" i="54"/>
  <c r="AB138" i="54"/>
  <c r="AC126" i="54"/>
  <c r="AD126" i="54" s="1"/>
  <c r="F117" i="54"/>
  <c r="J116" i="54"/>
  <c r="AB111" i="54"/>
  <c r="AC110" i="54"/>
  <c r="AD110" i="54" s="1"/>
  <c r="H109" i="54"/>
  <c r="AA102" i="54"/>
  <c r="F96" i="54"/>
  <c r="J95" i="54"/>
  <c r="L94" i="54"/>
  <c r="T92" i="54"/>
  <c r="V91" i="54"/>
  <c r="J88" i="54"/>
  <c r="AA81" i="54"/>
  <c r="AB80" i="54"/>
  <c r="F79" i="54"/>
  <c r="F71" i="54"/>
  <c r="R69" i="54"/>
  <c r="U68" i="54"/>
  <c r="H64" i="54"/>
  <c r="S61" i="54"/>
  <c r="AA59" i="54"/>
  <c r="I57" i="54"/>
  <c r="Z51" i="54"/>
  <c r="K50" i="54"/>
  <c r="R48" i="54"/>
  <c r="AB40" i="54"/>
  <c r="F40" i="54"/>
  <c r="I39" i="54"/>
  <c r="Y35" i="54"/>
  <c r="AE34" i="54"/>
  <c r="H33" i="54"/>
  <c r="AB24" i="54"/>
  <c r="R21" i="54"/>
  <c r="Z16" i="54"/>
  <c r="I15" i="54"/>
  <c r="I10" i="54"/>
  <c r="U8" i="54"/>
  <c r="AA7" i="54"/>
  <c r="I247" i="42"/>
  <c r="M240" i="42"/>
  <c r="J210" i="42"/>
  <c r="M187" i="42"/>
  <c r="J148" i="42"/>
  <c r="J133" i="42"/>
  <c r="M117" i="42"/>
  <c r="J110" i="42"/>
  <c r="L102" i="42"/>
  <c r="L87" i="42"/>
  <c r="G67" i="42"/>
  <c r="I58" i="42"/>
  <c r="M50" i="42"/>
  <c r="L42" i="42"/>
  <c r="G36" i="42"/>
  <c r="J27" i="42"/>
  <c r="J22" i="54"/>
  <c r="X16" i="54"/>
  <c r="AC11" i="54"/>
  <c r="AD11" i="54" s="1"/>
  <c r="K9" i="54"/>
  <c r="M217" i="42"/>
  <c r="L179" i="42"/>
  <c r="G158" i="42"/>
  <c r="G159" i="42" s="1"/>
  <c r="L140" i="42"/>
  <c r="L94" i="42"/>
  <c r="L79" i="42"/>
  <c r="G35" i="42"/>
  <c r="L10" i="42"/>
  <c r="G412" i="54"/>
  <c r="AC324" i="54"/>
  <c r="AD324" i="54" s="1"/>
  <c r="AF321" i="54"/>
  <c r="AF315" i="54"/>
  <c r="AC286" i="54"/>
  <c r="AD286" i="54" s="1"/>
  <c r="U266" i="54"/>
  <c r="AC259" i="54"/>
  <c r="AB221" i="54"/>
  <c r="AC218" i="54"/>
  <c r="F197" i="54"/>
  <c r="K196" i="54"/>
  <c r="I195" i="54"/>
  <c r="K189" i="54"/>
  <c r="J173" i="54"/>
  <c r="AE169" i="54"/>
  <c r="AB167" i="54"/>
  <c r="AB148" i="54"/>
  <c r="X139" i="54"/>
  <c r="AA138" i="54"/>
  <c r="AA126" i="54"/>
  <c r="AF124" i="54"/>
  <c r="AF118" i="54"/>
  <c r="I116" i="54"/>
  <c r="AA111" i="54"/>
  <c r="AA110" i="54"/>
  <c r="AF109" i="54"/>
  <c r="G109" i="54"/>
  <c r="K108" i="54"/>
  <c r="U104" i="54"/>
  <c r="X102" i="54"/>
  <c r="AC100" i="54"/>
  <c r="I95" i="54"/>
  <c r="K94" i="54"/>
  <c r="S92" i="54"/>
  <c r="U91" i="54"/>
  <c r="AF88" i="54"/>
  <c r="G88" i="54"/>
  <c r="W81" i="54"/>
  <c r="T68" i="54"/>
  <c r="AC65" i="54"/>
  <c r="AF64" i="54"/>
  <c r="G64" i="54"/>
  <c r="K63" i="54"/>
  <c r="R61" i="54"/>
  <c r="Z59" i="54"/>
  <c r="G57" i="54"/>
  <c r="J56" i="54"/>
  <c r="J50" i="54"/>
  <c r="AC45" i="54"/>
  <c r="K44" i="54"/>
  <c r="K43" i="54"/>
  <c r="AA40" i="54"/>
  <c r="H39" i="54"/>
  <c r="X35" i="54"/>
  <c r="AA34" i="54"/>
  <c r="K32" i="54"/>
  <c r="AF27" i="54"/>
  <c r="K22" i="54"/>
  <c r="Y16" i="54"/>
  <c r="AF15" i="54"/>
  <c r="H15" i="54"/>
  <c r="H10" i="54"/>
  <c r="T8" i="54"/>
  <c r="Z7" i="54"/>
  <c r="I210" i="42"/>
  <c r="J195" i="42"/>
  <c r="K187" i="42"/>
  <c r="M179" i="42"/>
  <c r="M172" i="42"/>
  <c r="G165" i="42"/>
  <c r="I148" i="42"/>
  <c r="M140" i="42"/>
  <c r="I133" i="42"/>
  <c r="M125" i="42"/>
  <c r="L117" i="42"/>
  <c r="I110" i="42"/>
  <c r="I102" i="42"/>
  <c r="M94" i="42"/>
  <c r="J87" i="42"/>
  <c r="M79" i="42"/>
  <c r="L50" i="42"/>
  <c r="K42" i="42"/>
  <c r="M10" i="42"/>
  <c r="AB100" i="54"/>
  <c r="AE27" i="54"/>
  <c r="AB23" i="54"/>
  <c r="S8" i="54"/>
  <c r="J187" i="42"/>
  <c r="L172" i="42"/>
  <c r="H148" i="42"/>
  <c r="L125" i="42"/>
  <c r="I87" i="42"/>
  <c r="K50" i="42"/>
  <c r="L18" i="42"/>
  <c r="AE373" i="54"/>
  <c r="AB324" i="54"/>
  <c r="K320" i="54"/>
  <c r="V307" i="54"/>
  <c r="K305" i="54"/>
  <c r="AE296" i="54"/>
  <c r="AE295" i="54"/>
  <c r="K284" i="54"/>
  <c r="Z281" i="54"/>
  <c r="T279" i="54"/>
  <c r="T267" i="54"/>
  <c r="S266" i="54"/>
  <c r="AB259" i="54"/>
  <c r="AF258" i="54"/>
  <c r="T248" i="54"/>
  <c r="K234" i="54"/>
  <c r="I229" i="54"/>
  <c r="AB225" i="54"/>
  <c r="AC208" i="54"/>
  <c r="AE197" i="54"/>
  <c r="F196" i="54"/>
  <c r="F195" i="54"/>
  <c r="J189" i="54"/>
  <c r="AC174" i="54"/>
  <c r="AF146" i="54"/>
  <c r="K141" i="54"/>
  <c r="W139" i="54"/>
  <c r="Z138" i="54"/>
  <c r="Z126" i="54"/>
  <c r="AE124" i="54"/>
  <c r="H116" i="54"/>
  <c r="Z111" i="54"/>
  <c r="Z110" i="54"/>
  <c r="AE109" i="54"/>
  <c r="F109" i="54"/>
  <c r="F108" i="54"/>
  <c r="T104" i="54"/>
  <c r="V103" i="54"/>
  <c r="AC96" i="54"/>
  <c r="F95" i="54"/>
  <c r="J94" i="54"/>
  <c r="R92" i="54"/>
  <c r="T91" i="54"/>
  <c r="F88" i="54"/>
  <c r="K87" i="54"/>
  <c r="AE72" i="54"/>
  <c r="S68" i="54"/>
  <c r="AE64" i="54"/>
  <c r="F64" i="54"/>
  <c r="J63" i="54"/>
  <c r="Y59" i="54"/>
  <c r="AC58" i="54"/>
  <c r="AD58" i="54" s="1"/>
  <c r="I56" i="54"/>
  <c r="AF50" i="54"/>
  <c r="I50" i="54"/>
  <c r="J43" i="54"/>
  <c r="Z40" i="54"/>
  <c r="G39" i="54"/>
  <c r="Y34" i="54"/>
  <c r="J32" i="54"/>
  <c r="K18" i="54"/>
  <c r="G15" i="54"/>
  <c r="F10" i="54"/>
  <c r="Y7" i="54"/>
  <c r="G226" i="42"/>
  <c r="K117" i="42"/>
  <c r="J42" i="42"/>
  <c r="AF379" i="54"/>
  <c r="Z324" i="54"/>
  <c r="I320" i="54"/>
  <c r="J305" i="54"/>
  <c r="H288" i="54"/>
  <c r="H284" i="54"/>
  <c r="X281" i="54"/>
  <c r="S279" i="54"/>
  <c r="R267" i="54"/>
  <c r="R266" i="54"/>
  <c r="AE258" i="54"/>
  <c r="S248" i="54"/>
  <c r="S245" i="54"/>
  <c r="V244" i="54"/>
  <c r="AB202" i="54"/>
  <c r="I189" i="54"/>
  <c r="V184" i="54"/>
  <c r="AB174" i="54"/>
  <c r="J161" i="54"/>
  <c r="K158" i="54"/>
  <c r="AE142" i="54"/>
  <c r="AF141" i="54"/>
  <c r="J141" i="54"/>
  <c r="Y138" i="54"/>
  <c r="K132" i="54"/>
  <c r="T128" i="54"/>
  <c r="Y126" i="54"/>
  <c r="AC119" i="54"/>
  <c r="AC118" i="54"/>
  <c r="G116" i="54"/>
  <c r="X111" i="54"/>
  <c r="Y110" i="54"/>
  <c r="S104" i="54"/>
  <c r="U103" i="54"/>
  <c r="AB96" i="54"/>
  <c r="H94" i="54"/>
  <c r="S91" i="54"/>
  <c r="AC88" i="54"/>
  <c r="J87" i="54"/>
  <c r="K86" i="54"/>
  <c r="AF76" i="54"/>
  <c r="AF71" i="54"/>
  <c r="K70" i="54"/>
  <c r="R68" i="54"/>
  <c r="G63" i="54"/>
  <c r="K62" i="54"/>
  <c r="AA58" i="54"/>
  <c r="H56" i="54"/>
  <c r="AE50" i="54"/>
  <c r="H50" i="54"/>
  <c r="I43" i="54"/>
  <c r="Y40" i="54"/>
  <c r="F39" i="54"/>
  <c r="X34" i="54"/>
  <c r="I32" i="54"/>
  <c r="H22" i="54"/>
  <c r="J18" i="54"/>
  <c r="W16" i="54"/>
  <c r="AC15" i="54"/>
  <c r="AD15" i="54" s="1"/>
  <c r="F15" i="54"/>
  <c r="K14" i="54"/>
  <c r="AA11" i="54"/>
  <c r="AE10" i="54"/>
  <c r="J9" i="54"/>
  <c r="R8" i="54"/>
  <c r="X7" i="54"/>
  <c r="G268" i="42"/>
  <c r="L217" i="42"/>
  <c r="I187" i="42"/>
  <c r="K179" i="42"/>
  <c r="K172" i="42"/>
  <c r="M164" i="42"/>
  <c r="K140" i="42"/>
  <c r="M132" i="42"/>
  <c r="K125" i="42"/>
  <c r="J117" i="42"/>
  <c r="J94" i="42"/>
  <c r="K79" i="42"/>
  <c r="M57" i="42"/>
  <c r="J50" i="42"/>
  <c r="I42" i="42"/>
  <c r="L26" i="42"/>
  <c r="K18" i="42"/>
  <c r="K10" i="42"/>
  <c r="AF173" i="54"/>
  <c r="T103" i="54"/>
  <c r="G94" i="54"/>
  <c r="AB88" i="54"/>
  <c r="I87" i="54"/>
  <c r="K85" i="54"/>
  <c r="J62" i="54"/>
  <c r="Z58" i="54"/>
  <c r="G56" i="54"/>
  <c r="K55" i="54"/>
  <c r="G50" i="54"/>
  <c r="H43" i="54"/>
  <c r="X40" i="54"/>
  <c r="K38" i="54"/>
  <c r="W34" i="54"/>
  <c r="AC27" i="54"/>
  <c r="G22" i="54"/>
  <c r="T20" i="54"/>
  <c r="AE18" i="54"/>
  <c r="AB15" i="54"/>
  <c r="J14" i="54"/>
  <c r="Z11" i="54"/>
  <c r="M260" i="42"/>
  <c r="S403" i="54"/>
  <c r="H402" i="54"/>
  <c r="J381" i="54"/>
  <c r="H320" i="54"/>
  <c r="AC295" i="54"/>
  <c r="G284" i="54"/>
  <c r="G283" i="54"/>
  <c r="AB270" i="54"/>
  <c r="AC252" i="54"/>
  <c r="R245" i="54"/>
  <c r="U244" i="54"/>
  <c r="I235" i="54"/>
  <c r="AC219" i="54"/>
  <c r="W202" i="54"/>
  <c r="V200" i="54"/>
  <c r="AB197" i="54"/>
  <c r="AE189" i="54"/>
  <c r="G189" i="54"/>
  <c r="K188" i="54"/>
  <c r="U184" i="54"/>
  <c r="AB171" i="54"/>
  <c r="H161" i="54"/>
  <c r="K159" i="54"/>
  <c r="J158" i="54"/>
  <c r="F155" i="54"/>
  <c r="AE141" i="54"/>
  <c r="I141" i="54"/>
  <c r="X138" i="54"/>
  <c r="AF135" i="54"/>
  <c r="J132" i="54"/>
  <c r="S128" i="54"/>
  <c r="X126" i="54"/>
  <c r="AF116" i="54"/>
  <c r="X110" i="54"/>
  <c r="AC109" i="54"/>
  <c r="F107" i="54"/>
  <c r="R104" i="54"/>
  <c r="AF95" i="54"/>
  <c r="I86" i="54"/>
  <c r="J70" i="54"/>
  <c r="AC64" i="54"/>
  <c r="AD64" i="54" s="1"/>
  <c r="AC57" i="54"/>
  <c r="AF39" i="54"/>
  <c r="H32" i="54"/>
  <c r="I18" i="54"/>
  <c r="AB10" i="54"/>
  <c r="M253" i="42"/>
  <c r="AC404" i="54"/>
  <c r="AD404" i="54" s="1"/>
  <c r="G402" i="54"/>
  <c r="G381" i="54"/>
  <c r="U330" i="54"/>
  <c r="G320" i="54"/>
  <c r="K319" i="54"/>
  <c r="F284" i="54"/>
  <c r="AC260" i="54"/>
  <c r="T244" i="54"/>
  <c r="AE236" i="54"/>
  <c r="H235" i="54"/>
  <c r="V202" i="54"/>
  <c r="F189" i="54"/>
  <c r="T184" i="54"/>
  <c r="T179" i="54"/>
  <c r="J159" i="54"/>
  <c r="H158" i="54"/>
  <c r="H141" i="54"/>
  <c r="I133" i="54"/>
  <c r="I132" i="54"/>
  <c r="R128" i="54"/>
  <c r="W126" i="54"/>
  <c r="AE116" i="54"/>
  <c r="H115" i="54"/>
  <c r="W110" i="54"/>
  <c r="AB109" i="54"/>
  <c r="K106" i="54"/>
  <c r="K105" i="54"/>
  <c r="AE95" i="54"/>
  <c r="F94" i="54"/>
  <c r="T90" i="54"/>
  <c r="G87" i="54"/>
  <c r="H86" i="54"/>
  <c r="J85" i="54"/>
  <c r="J84" i="54"/>
  <c r="AB78" i="54"/>
  <c r="AC71" i="54"/>
  <c r="I70" i="54"/>
  <c r="AB64" i="54"/>
  <c r="I62" i="54"/>
  <c r="AB57" i="54"/>
  <c r="F56" i="54"/>
  <c r="J55" i="54"/>
  <c r="AF362" i="54"/>
  <c r="AB361" i="54"/>
  <c r="F320" i="54"/>
  <c r="H319" i="54"/>
  <c r="U308" i="54"/>
  <c r="AC303" i="54"/>
  <c r="Q247" i="54"/>
  <c r="AF237" i="54"/>
  <c r="K231" i="54"/>
  <c r="R215" i="54"/>
  <c r="I211" i="54"/>
  <c r="T202" i="54"/>
  <c r="AB196" i="54"/>
  <c r="AF195" i="54"/>
  <c r="AB191" i="54"/>
  <c r="AC189" i="54"/>
  <c r="V185" i="54"/>
  <c r="R184" i="54"/>
  <c r="S179" i="54"/>
  <c r="F162" i="54"/>
  <c r="H160" i="54"/>
  <c r="I159" i="54"/>
  <c r="G158" i="54"/>
  <c r="J157" i="54"/>
  <c r="U149" i="54"/>
  <c r="AC141" i="54"/>
  <c r="G141" i="54"/>
  <c r="AA135" i="54"/>
  <c r="H133" i="54"/>
  <c r="H132" i="54"/>
  <c r="H131" i="54"/>
  <c r="G130" i="54"/>
  <c r="U127" i="54"/>
  <c r="G115" i="54"/>
  <c r="I114" i="54"/>
  <c r="AE107" i="54"/>
  <c r="J106" i="54"/>
  <c r="J105" i="54"/>
  <c r="AF94" i="54"/>
  <c r="S90" i="54"/>
  <c r="AF87" i="54"/>
  <c r="G86" i="54"/>
  <c r="I85" i="54"/>
  <c r="I84" i="54"/>
  <c r="V80" i="54"/>
  <c r="AB79" i="54"/>
  <c r="Z78" i="54"/>
  <c r="AB71" i="54"/>
  <c r="H70" i="54"/>
  <c r="AA64" i="54"/>
  <c r="H62" i="54"/>
  <c r="I55" i="54"/>
  <c r="K53" i="54"/>
  <c r="J49" i="54"/>
  <c r="M47" i="54"/>
  <c r="AB44" i="54"/>
  <c r="F43" i="54"/>
  <c r="AC39" i="54"/>
  <c r="AD39" i="54" s="1"/>
  <c r="H38" i="54"/>
  <c r="J37" i="54"/>
  <c r="F32" i="54"/>
  <c r="J26" i="54"/>
  <c r="U24" i="54"/>
  <c r="AC18" i="54"/>
  <c r="G18" i="54"/>
  <c r="Z15" i="54"/>
  <c r="W11" i="54"/>
  <c r="Z10" i="54"/>
  <c r="G9" i="54"/>
  <c r="K260" i="42"/>
  <c r="M224" i="42"/>
  <c r="H179" i="42"/>
  <c r="J164" i="42"/>
  <c r="M156" i="42"/>
  <c r="H140" i="42"/>
  <c r="I132" i="42"/>
  <c r="G17" i="109"/>
  <c r="AE351" i="54"/>
  <c r="S349" i="54"/>
  <c r="AC320" i="54"/>
  <c r="I312" i="54"/>
  <c r="H311" i="54"/>
  <c r="Z309" i="54"/>
  <c r="Y287" i="54"/>
  <c r="K285" i="54"/>
  <c r="AF271" i="54"/>
  <c r="M247" i="54"/>
  <c r="AE237" i="54"/>
  <c r="J232" i="54"/>
  <c r="J231" i="54"/>
  <c r="AC209" i="54"/>
  <c r="S202" i="54"/>
  <c r="AB190" i="54"/>
  <c r="U185" i="54"/>
  <c r="H159" i="54"/>
  <c r="T149" i="54"/>
  <c r="AB141" i="54"/>
  <c r="F141" i="54"/>
  <c r="Z135" i="54"/>
  <c r="F133" i="54"/>
  <c r="F130" i="54"/>
  <c r="T127" i="54"/>
  <c r="H114" i="54"/>
  <c r="AC108" i="54"/>
  <c r="H106" i="54"/>
  <c r="I105" i="54"/>
  <c r="AC99" i="54"/>
  <c r="AE94" i="54"/>
  <c r="AE87" i="54"/>
  <c r="F86" i="54"/>
  <c r="U80" i="54"/>
  <c r="G70" i="54"/>
  <c r="K69" i="54"/>
  <c r="Z64" i="54"/>
  <c r="AC63" i="54"/>
  <c r="AD63" i="54" s="1"/>
  <c r="AF62" i="54"/>
  <c r="G62" i="54"/>
  <c r="H55" i="54"/>
  <c r="F53" i="54"/>
  <c r="Z50" i="54"/>
  <c r="I49" i="54"/>
  <c r="K48" i="54"/>
  <c r="L47" i="54"/>
  <c r="V45" i="54"/>
  <c r="AB39" i="54"/>
  <c r="AE38" i="54"/>
  <c r="H37" i="54"/>
  <c r="F26" i="54"/>
  <c r="T24" i="54"/>
  <c r="K21" i="54"/>
  <c r="V19" i="54"/>
  <c r="AB18" i="54"/>
  <c r="F18" i="54"/>
  <c r="Y15" i="54"/>
  <c r="K13" i="54"/>
  <c r="Y10" i="54"/>
  <c r="G266" i="42"/>
  <c r="J260" i="42"/>
  <c r="J224" i="42"/>
  <c r="G208" i="42"/>
  <c r="G200" i="42"/>
  <c r="G193" i="42"/>
  <c r="I164" i="42"/>
  <c r="L156" i="42"/>
  <c r="G152" i="42"/>
  <c r="H132" i="42"/>
  <c r="G100" i="42"/>
  <c r="K86" i="42"/>
  <c r="I57" i="42"/>
  <c r="M49" i="42"/>
  <c r="R208" i="54"/>
  <c r="R185" i="54"/>
  <c r="J178" i="54"/>
  <c r="T169" i="54"/>
  <c r="G159" i="54"/>
  <c r="AF153" i="54"/>
  <c r="S149" i="54"/>
  <c r="Y135" i="54"/>
  <c r="S127" i="54"/>
  <c r="H7" i="109"/>
  <c r="J365" i="54"/>
  <c r="U350" i="54"/>
  <c r="R349" i="54"/>
  <c r="J348" i="54"/>
  <c r="F312" i="54"/>
  <c r="G311" i="54"/>
  <c r="K306" i="54"/>
  <c r="W304" i="54"/>
  <c r="AC272" i="54"/>
  <c r="AE271" i="54"/>
  <c r="AC261" i="54"/>
  <c r="Y254" i="54"/>
  <c r="K247" i="54"/>
  <c r="AB237" i="54"/>
  <c r="H232" i="54"/>
  <c r="G231" i="54"/>
  <c r="F230" i="54"/>
  <c r="AB209" i="54"/>
  <c r="R202" i="54"/>
  <c r="AF160" i="54"/>
  <c r="G114" i="54"/>
  <c r="U374" i="54"/>
  <c r="J366" i="54"/>
  <c r="V361" i="54"/>
  <c r="Z332" i="54"/>
  <c r="G330" i="54"/>
  <c r="K329" i="54"/>
  <c r="X327" i="54"/>
  <c r="V325" i="54"/>
  <c r="AB312" i="54"/>
  <c r="K292" i="54"/>
  <c r="Z262" i="54"/>
  <c r="U260" i="54"/>
  <c r="I250" i="54"/>
  <c r="F248" i="54"/>
  <c r="X238" i="54"/>
  <c r="AF235" i="54"/>
  <c r="W234" i="54"/>
  <c r="T226" i="54"/>
  <c r="K218" i="54"/>
  <c r="K213" i="54"/>
  <c r="X210" i="54"/>
  <c r="T192" i="54"/>
  <c r="V191" i="54"/>
  <c r="H182" i="54"/>
  <c r="K181" i="54"/>
  <c r="I180" i="54"/>
  <c r="U172" i="54"/>
  <c r="AE162" i="54"/>
  <c r="AC159" i="54"/>
  <c r="AD159" i="54" s="1"/>
  <c r="AA155" i="54"/>
  <c r="Q148" i="54"/>
  <c r="V145" i="54"/>
  <c r="W136" i="54"/>
  <c r="AB132" i="54"/>
  <c r="AB130" i="54"/>
  <c r="AE129" i="54"/>
  <c r="G129" i="54"/>
  <c r="K128" i="54"/>
  <c r="F122" i="54"/>
  <c r="K121" i="54"/>
  <c r="T116" i="54"/>
  <c r="J113" i="54"/>
  <c r="T109" i="54"/>
  <c r="Z106" i="54"/>
  <c r="J103" i="54"/>
  <c r="AE98" i="54"/>
  <c r="H98" i="54"/>
  <c r="V95" i="54"/>
  <c r="G91" i="54"/>
  <c r="W87" i="54"/>
  <c r="AB86" i="54"/>
  <c r="AC85" i="54"/>
  <c r="G83" i="54"/>
  <c r="J82" i="54"/>
  <c r="F74" i="54"/>
  <c r="S72" i="54"/>
  <c r="F68" i="54"/>
  <c r="H67" i="54"/>
  <c r="AE61" i="54"/>
  <c r="I60" i="54"/>
  <c r="U57" i="54"/>
  <c r="AB55" i="54"/>
  <c r="K46" i="54"/>
  <c r="V44" i="54"/>
  <c r="G42" i="54"/>
  <c r="J41" i="54"/>
  <c r="H36" i="54"/>
  <c r="S33" i="54"/>
  <c r="AC31" i="54"/>
  <c r="AD31" i="54" s="1"/>
  <c r="G29" i="54"/>
  <c r="AE25" i="54"/>
  <c r="H25" i="54"/>
  <c r="AC21" i="54"/>
  <c r="K20" i="54"/>
  <c r="AF17" i="54"/>
  <c r="I17" i="54"/>
  <c r="AB13" i="54"/>
  <c r="I8" i="54"/>
  <c r="M265" i="42"/>
  <c r="G251" i="42"/>
  <c r="K236" i="42"/>
  <c r="G214" i="42"/>
  <c r="G205" i="42"/>
  <c r="G197" i="42"/>
  <c r="G190" i="42"/>
  <c r="G191" i="42" s="1"/>
  <c r="AF368" i="54"/>
  <c r="I306" i="54"/>
  <c r="F293" i="54"/>
  <c r="W254" i="54"/>
  <c r="AB251" i="54"/>
  <c r="AB244" i="54"/>
  <c r="I227" i="54"/>
  <c r="AF221" i="54"/>
  <c r="K197" i="54"/>
  <c r="I187" i="54"/>
  <c r="U157" i="54"/>
  <c r="U156" i="54"/>
  <c r="AA139" i="54"/>
  <c r="AE133" i="54"/>
  <c r="J126" i="54"/>
  <c r="AB120" i="54"/>
  <c r="F120" i="54"/>
  <c r="AE113" i="54"/>
  <c r="K112" i="54"/>
  <c r="AF97" i="54"/>
  <c r="I97" i="54"/>
  <c r="H93" i="54"/>
  <c r="AA86" i="54"/>
  <c r="V85" i="54"/>
  <c r="S80" i="54"/>
  <c r="K73" i="54"/>
  <c r="H71" i="54"/>
  <c r="H68" i="54"/>
  <c r="J67" i="54"/>
  <c r="J64" i="54"/>
  <c r="AF61" i="54"/>
  <c r="AE60" i="54"/>
  <c r="G59" i="54"/>
  <c r="F47" i="54"/>
  <c r="T44" i="54"/>
  <c r="V43" i="54"/>
  <c r="W40" i="54"/>
  <c r="AB35" i="54"/>
  <c r="AE31" i="54"/>
  <c r="AE24" i="54"/>
  <c r="H21" i="54"/>
  <c r="H12" i="54"/>
  <c r="G7" i="54"/>
  <c r="L203" i="42"/>
  <c r="J171" i="42"/>
  <c r="I155" i="42"/>
  <c r="M148" i="42"/>
  <c r="M86" i="42"/>
  <c r="K26" i="42"/>
  <c r="H18" i="42"/>
  <c r="L9" i="42"/>
  <c r="G228" i="54"/>
  <c r="AB90" i="54"/>
  <c r="AE73" i="54"/>
  <c r="F67" i="54"/>
  <c r="AE62" i="54"/>
  <c r="AC60" i="54"/>
  <c r="AC55" i="54"/>
  <c r="AD55" i="54" s="1"/>
  <c r="U38" i="54"/>
  <c r="AB32" i="54"/>
  <c r="F21" i="54"/>
  <c r="G238" i="42"/>
  <c r="K148" i="42"/>
  <c r="I94" i="42"/>
  <c r="G62" i="42"/>
  <c r="AB8" i="54"/>
  <c r="H373" i="54"/>
  <c r="F307" i="54"/>
  <c r="K250" i="54"/>
  <c r="AE245" i="54"/>
  <c r="H228" i="54"/>
  <c r="H227" i="54"/>
  <c r="Z205" i="54"/>
  <c r="U203" i="54"/>
  <c r="AB198" i="54"/>
  <c r="F187" i="54"/>
  <c r="G179" i="54"/>
  <c r="AB176" i="54"/>
  <c r="AE160" i="54"/>
  <c r="AF159" i="54"/>
  <c r="S157" i="54"/>
  <c r="T156" i="54"/>
  <c r="S146" i="54"/>
  <c r="Z139" i="54"/>
  <c r="I126" i="54"/>
  <c r="J112" i="54"/>
  <c r="AE97" i="54"/>
  <c r="H97" i="54"/>
  <c r="R80" i="54"/>
  <c r="AF73" i="54"/>
  <c r="J73" i="54"/>
  <c r="G71" i="54"/>
  <c r="G68" i="54"/>
  <c r="G67" i="54"/>
  <c r="I64" i="54"/>
  <c r="F59" i="54"/>
  <c r="AE55" i="54"/>
  <c r="AF51" i="54"/>
  <c r="H48" i="54"/>
  <c r="S44" i="54"/>
  <c r="S43" i="54"/>
  <c r="V38" i="54"/>
  <c r="AA35" i="54"/>
  <c r="AB31" i="54"/>
  <c r="G21" i="54"/>
  <c r="V14" i="54"/>
  <c r="AC12" i="54"/>
  <c r="G12" i="54"/>
  <c r="F7" i="54"/>
  <c r="K203" i="42"/>
  <c r="I171" i="42"/>
  <c r="L148" i="42"/>
  <c r="J140" i="42"/>
  <c r="G111" i="42"/>
  <c r="G103" i="42"/>
  <c r="L86" i="42"/>
  <c r="G43" i="42"/>
  <c r="J26" i="42"/>
  <c r="K9" i="42"/>
  <c r="Z35" i="54"/>
  <c r="J20" i="54"/>
  <c r="U14" i="54"/>
  <c r="F12" i="54"/>
  <c r="J203" i="42"/>
  <c r="I140" i="42"/>
  <c r="K34" i="42"/>
  <c r="J9" i="42"/>
  <c r="F398" i="54"/>
  <c r="AB368" i="54"/>
  <c r="AC326" i="54"/>
  <c r="H250" i="54"/>
  <c r="G249" i="54"/>
  <c r="Y205" i="54"/>
  <c r="S203" i="54"/>
  <c r="AB200" i="54"/>
  <c r="U191" i="54"/>
  <c r="K180" i="54"/>
  <c r="F179" i="54"/>
  <c r="AE159" i="54"/>
  <c r="R157" i="54"/>
  <c r="R146" i="54"/>
  <c r="H126" i="54"/>
  <c r="AB113" i="54"/>
  <c r="I112" i="54"/>
  <c r="U108" i="54"/>
  <c r="K102" i="54"/>
  <c r="G97" i="54"/>
  <c r="I96" i="54"/>
  <c r="AB91" i="54"/>
  <c r="AC87" i="54"/>
  <c r="AD87" i="54" s="1"/>
  <c r="AB74" i="54"/>
  <c r="I73" i="54"/>
  <c r="AB61" i="54"/>
  <c r="AE51" i="54"/>
  <c r="F48" i="54"/>
  <c r="R44" i="54"/>
  <c r="AA31" i="54"/>
  <c r="AB12" i="54"/>
  <c r="G212" i="42"/>
  <c r="J86" i="42"/>
  <c r="H26" i="42"/>
  <c r="AA376" i="54"/>
  <c r="AB326" i="54"/>
  <c r="AF298" i="54"/>
  <c r="AF294" i="54"/>
  <c r="X234" i="54"/>
  <c r="X205" i="54"/>
  <c r="U192" i="54"/>
  <c r="T191" i="54"/>
  <c r="H180" i="54"/>
  <c r="AB160" i="54"/>
  <c r="AB159" i="54"/>
  <c r="V132" i="54"/>
  <c r="G126" i="54"/>
  <c r="AB114" i="54"/>
  <c r="AF112" i="54"/>
  <c r="S108" i="54"/>
  <c r="K103" i="54"/>
  <c r="J102" i="54"/>
  <c r="AC97" i="54"/>
  <c r="F97" i="54"/>
  <c r="G96" i="54"/>
  <c r="Z87" i="54"/>
  <c r="H73" i="54"/>
  <c r="I72" i="54"/>
  <c r="K66" i="54"/>
  <c r="AB60" i="54"/>
  <c r="AF59" i="54"/>
  <c r="AA55" i="54"/>
  <c r="H49" i="54"/>
  <c r="J46" i="54"/>
  <c r="T38" i="54"/>
  <c r="X31" i="54"/>
  <c r="AF28" i="54"/>
  <c r="I20" i="54"/>
  <c r="T14" i="54"/>
  <c r="G245" i="42"/>
  <c r="G222" i="42"/>
  <c r="I203" i="42"/>
  <c r="M110" i="42"/>
  <c r="M102" i="42"/>
  <c r="H94" i="42"/>
  <c r="I86" i="42"/>
  <c r="G77" i="42"/>
  <c r="M42" i="42"/>
  <c r="I34" i="42"/>
  <c r="I9" i="42"/>
  <c r="R149" i="54"/>
  <c r="Y136" i="54"/>
  <c r="AE112" i="54"/>
  <c r="U109" i="54"/>
  <c r="G103" i="54"/>
  <c r="AB97" i="54"/>
  <c r="AC94" i="54"/>
  <c r="X87" i="54"/>
  <c r="G73" i="54"/>
  <c r="H72" i="54"/>
  <c r="F70" i="54"/>
  <c r="AC62" i="54"/>
  <c r="AE59" i="54"/>
  <c r="AB51" i="54"/>
  <c r="G49" i="54"/>
  <c r="V37" i="54"/>
  <c r="AE21" i="54"/>
  <c r="H20" i="54"/>
  <c r="AA10" i="54"/>
  <c r="G211" i="42"/>
  <c r="G161" i="42"/>
  <c r="G130" i="42"/>
  <c r="L110" i="42"/>
  <c r="H86" i="42"/>
  <c r="G73" i="42"/>
  <c r="H34" i="42"/>
  <c r="G51" i="42"/>
  <c r="Z376" i="54"/>
  <c r="AB365" i="54"/>
  <c r="AE327" i="54"/>
  <c r="F311" i="54"/>
  <c r="AE294" i="54"/>
  <c r="AE268" i="54"/>
  <c r="Y210" i="54"/>
  <c r="S192" i="54"/>
  <c r="I181" i="54"/>
  <c r="G180" i="54"/>
  <c r="H174" i="54"/>
  <c r="AA159" i="54"/>
  <c r="U145" i="54"/>
  <c r="R108" i="54"/>
  <c r="I102" i="54"/>
  <c r="AC73" i="54"/>
  <c r="J66" i="54"/>
  <c r="X55" i="54"/>
  <c r="I46" i="54"/>
  <c r="S38" i="54"/>
  <c r="S14" i="54"/>
  <c r="AC9" i="54"/>
  <c r="H203" i="42"/>
  <c r="G399" i="54"/>
  <c r="I378" i="54"/>
  <c r="AA327" i="54"/>
  <c r="AA301" i="54"/>
  <c r="AC298" i="54"/>
  <c r="J297" i="54"/>
  <c r="K276" i="54"/>
  <c r="AF250" i="54"/>
  <c r="Y237" i="54"/>
  <c r="K214" i="54"/>
  <c r="W210" i="54"/>
  <c r="AB206" i="54"/>
  <c r="R192" i="54"/>
  <c r="I182" i="54"/>
  <c r="G181" i="54"/>
  <c r="G174" i="54"/>
  <c r="T145" i="54"/>
  <c r="X136" i="54"/>
  <c r="F103" i="54"/>
  <c r="H102" i="54"/>
  <c r="AB94" i="54"/>
  <c r="K78" i="54"/>
  <c r="AB73" i="54"/>
  <c r="F73" i="54"/>
  <c r="I66" i="54"/>
  <c r="H65" i="54"/>
  <c r="AC59" i="54"/>
  <c r="AD59" i="54" s="1"/>
  <c r="AB56" i="54"/>
  <c r="AF49" i="54"/>
  <c r="F49" i="54"/>
  <c r="H46" i="54"/>
  <c r="K45" i="54"/>
  <c r="R38" i="54"/>
  <c r="S37" i="54"/>
  <c r="V33" i="54"/>
  <c r="AC28" i="54"/>
  <c r="R14" i="54"/>
  <c r="X10" i="54"/>
  <c r="AE7" i="54"/>
  <c r="L260" i="42"/>
  <c r="L236" i="42"/>
  <c r="G221" i="42"/>
  <c r="G185" i="42"/>
  <c r="K110" i="42"/>
  <c r="G60" i="42"/>
  <c r="F399" i="54"/>
  <c r="H378" i="54"/>
  <c r="W327" i="54"/>
  <c r="K308" i="54"/>
  <c r="Y301" i="54"/>
  <c r="AB298" i="54"/>
  <c r="I297" i="54"/>
  <c r="I296" i="54"/>
  <c r="H281" i="54"/>
  <c r="W237" i="54"/>
  <c r="F214" i="54"/>
  <c r="Y206" i="54"/>
  <c r="F182" i="54"/>
  <c r="F181" i="54"/>
  <c r="G148" i="54"/>
  <c r="S145" i="54"/>
  <c r="J128" i="54"/>
  <c r="F127" i="54"/>
  <c r="AC111" i="54"/>
  <c r="AD111" i="54" s="1"/>
  <c r="F102" i="54"/>
  <c r="J78" i="54"/>
  <c r="F66" i="54"/>
  <c r="G65" i="54"/>
  <c r="AA63" i="54"/>
  <c r="AB59" i="54"/>
  <c r="AE49" i="54"/>
  <c r="AF47" i="54"/>
  <c r="G46" i="54"/>
  <c r="J45" i="54"/>
  <c r="U33" i="54"/>
  <c r="AB28" i="54"/>
  <c r="AB21" i="54"/>
  <c r="K19" i="54"/>
  <c r="W10" i="54"/>
  <c r="AC7" i="54"/>
  <c r="AD7" i="54" s="1"/>
  <c r="I260" i="42"/>
  <c r="M210" i="42"/>
  <c r="E17" i="109"/>
  <c r="J408" i="54"/>
  <c r="U385" i="54"/>
  <c r="G374" i="54"/>
  <c r="I329" i="54"/>
  <c r="J308" i="54"/>
  <c r="G297" i="54"/>
  <c r="U231" i="54"/>
  <c r="J213" i="54"/>
  <c r="AB207" i="54"/>
  <c r="X206" i="54"/>
  <c r="I190" i="54"/>
  <c r="S169" i="54"/>
  <c r="AE153" i="54"/>
  <c r="R145" i="54"/>
  <c r="T133" i="54"/>
  <c r="K129" i="54"/>
  <c r="I128" i="54"/>
  <c r="V115" i="54"/>
  <c r="H105" i="54"/>
  <c r="K83" i="54"/>
  <c r="K81" i="54"/>
  <c r="I78" i="54"/>
  <c r="AE66" i="54"/>
  <c r="Z63" i="54"/>
  <c r="AE47" i="54"/>
  <c r="F46" i="54"/>
  <c r="I45" i="54"/>
  <c r="T33" i="54"/>
  <c r="S24" i="54"/>
  <c r="J19" i="54"/>
  <c r="Y11" i="54"/>
  <c r="AB7" i="54"/>
  <c r="L210" i="42"/>
  <c r="G184" i="42"/>
  <c r="G15" i="42"/>
  <c r="AF378" i="54"/>
  <c r="I348" i="54"/>
  <c r="AC338" i="54"/>
  <c r="V331" i="54"/>
  <c r="F330" i="54"/>
  <c r="AC322" i="54"/>
  <c r="X310" i="54"/>
  <c r="K304" i="54"/>
  <c r="V260" i="54"/>
  <c r="Y235" i="54"/>
  <c r="T231" i="54"/>
  <c r="I215" i="54"/>
  <c r="I213" i="54"/>
  <c r="V195" i="54"/>
  <c r="H190" i="54"/>
  <c r="I164" i="54"/>
  <c r="AF162" i="54"/>
  <c r="S133" i="54"/>
  <c r="I129" i="54"/>
  <c r="H128" i="54"/>
  <c r="S116" i="54"/>
  <c r="U115" i="54"/>
  <c r="G105" i="54"/>
  <c r="AF83" i="54"/>
  <c r="J83" i="54"/>
  <c r="K82" i="54"/>
  <c r="J81" i="54"/>
  <c r="K80" i="54"/>
  <c r="K79" i="54"/>
  <c r="F78" i="54"/>
  <c r="Y63" i="54"/>
  <c r="U61" i="54"/>
  <c r="AC50" i="54"/>
  <c r="AC49" i="54"/>
  <c r="F45" i="54"/>
  <c r="G43" i="54"/>
  <c r="R33" i="54"/>
  <c r="V32" i="54"/>
  <c r="G19" i="54"/>
  <c r="G267" i="42"/>
  <c r="G219" i="42"/>
  <c r="K210" i="42"/>
  <c r="G146" i="42"/>
  <c r="G127" i="42"/>
  <c r="K109" i="42"/>
  <c r="G70" i="42"/>
  <c r="M58" i="42"/>
  <c r="M41" i="42"/>
  <c r="J400" i="54"/>
  <c r="I264" i="54"/>
  <c r="T255" i="54"/>
  <c r="G243" i="54"/>
  <c r="AE238" i="54"/>
  <c r="I218" i="54"/>
  <c r="J216" i="54"/>
  <c r="W211" i="54"/>
  <c r="T195" i="54"/>
  <c r="M194" i="54"/>
  <c r="F191" i="54"/>
  <c r="AE182" i="54"/>
  <c r="J167" i="54"/>
  <c r="AC162" i="54"/>
  <c r="I147" i="54"/>
  <c r="J146" i="54"/>
  <c r="H144" i="54"/>
  <c r="J143" i="54"/>
  <c r="K138" i="54"/>
  <c r="F135" i="54"/>
  <c r="F129" i="54"/>
  <c r="U119" i="54"/>
  <c r="S115" i="54"/>
  <c r="R114" i="54"/>
  <c r="G106" i="54"/>
  <c r="AE102" i="54"/>
  <c r="AF100" i="54"/>
  <c r="U92" i="54"/>
  <c r="F83" i="54"/>
  <c r="H82" i="54"/>
  <c r="G80" i="54"/>
  <c r="H79" i="54"/>
  <c r="Y64" i="54"/>
  <c r="T62" i="54"/>
  <c r="V57" i="54"/>
  <c r="K42" i="54"/>
  <c r="T32" i="54"/>
  <c r="T9" i="54"/>
  <c r="G250" i="42"/>
  <c r="G218" i="42"/>
  <c r="G192" i="42"/>
  <c r="G182" i="42"/>
  <c r="G183" i="42" s="1"/>
  <c r="G157" i="42"/>
  <c r="G145" i="42"/>
  <c r="G126" i="42"/>
  <c r="I117" i="42"/>
  <c r="H109" i="42"/>
  <c r="G99" i="42"/>
  <c r="G69" i="42"/>
  <c r="K58" i="42"/>
  <c r="J41" i="42"/>
  <c r="H400" i="54"/>
  <c r="F380" i="54"/>
  <c r="T350" i="54"/>
  <c r="G334" i="54"/>
  <c r="AB262" i="54"/>
  <c r="AC257" i="54"/>
  <c r="AD257" i="54" s="1"/>
  <c r="S255" i="54"/>
  <c r="F243" i="54"/>
  <c r="Y238" i="54"/>
  <c r="H218" i="54"/>
  <c r="I216" i="54"/>
  <c r="AE213" i="54"/>
  <c r="J194" i="54"/>
  <c r="AC183" i="54"/>
  <c r="AB182" i="54"/>
  <c r="AE181" i="54"/>
  <c r="I167" i="54"/>
  <c r="V161" i="54"/>
  <c r="H149" i="54"/>
  <c r="H147" i="54"/>
  <c r="I146" i="54"/>
  <c r="I143" i="54"/>
  <c r="H142" i="54"/>
  <c r="I138" i="54"/>
  <c r="AC129" i="54"/>
  <c r="AD129" i="54" s="1"/>
  <c r="AE126" i="54"/>
  <c r="S119" i="54"/>
  <c r="R115" i="54"/>
  <c r="K109" i="54"/>
  <c r="F106" i="54"/>
  <c r="AC102" i="54"/>
  <c r="AD102" i="54" s="1"/>
  <c r="AC83" i="54"/>
  <c r="G82" i="54"/>
  <c r="L132" i="42"/>
  <c r="I217" i="42"/>
  <c r="K23" i="54"/>
  <c r="I120" i="54"/>
  <c r="K196" i="42"/>
  <c r="S57" i="54"/>
  <c r="AC106" i="54"/>
  <c r="AD106" i="54" s="1"/>
  <c r="J35" i="54"/>
  <c r="U72" i="54"/>
  <c r="F138" i="54"/>
  <c r="F241" i="54"/>
  <c r="K171" i="42"/>
  <c r="J34" i="54"/>
  <c r="AE148" i="54"/>
  <c r="H194" i="54"/>
  <c r="G316" i="54"/>
  <c r="I179" i="42"/>
  <c r="R9" i="54"/>
  <c r="H138" i="54"/>
  <c r="R172" i="54"/>
  <c r="J292" i="54"/>
  <c r="M264" i="42"/>
  <c r="AB272" i="54"/>
  <c r="AB332" i="54"/>
  <c r="AC40" i="54"/>
  <c r="AD40" i="54" s="1"/>
  <c r="F90" i="54"/>
  <c r="G38" i="42"/>
  <c r="L57" i="42"/>
  <c r="G189" i="42"/>
  <c r="L95" i="42"/>
  <c r="K155" i="42"/>
  <c r="L163" i="42"/>
  <c r="I172" i="42"/>
  <c r="J247" i="42"/>
  <c r="G257" i="42"/>
  <c r="J12" i="54"/>
  <c r="AC13" i="54"/>
  <c r="G16" i="54"/>
  <c r="F17" i="54"/>
  <c r="AE40" i="54"/>
  <c r="G60" i="54"/>
  <c r="I61" i="54"/>
  <c r="V68" i="54"/>
  <c r="V69" i="54"/>
  <c r="AC86" i="54"/>
  <c r="AD86" i="54" s="1"/>
  <c r="H90" i="54"/>
  <c r="F91" i="54"/>
  <c r="K113" i="54"/>
  <c r="F114" i="54"/>
  <c r="X129" i="54"/>
  <c r="Y130" i="54"/>
  <c r="AB153" i="54"/>
  <c r="H166" i="54"/>
  <c r="F168" i="54"/>
  <c r="AB184" i="54"/>
  <c r="K186" i="54"/>
  <c r="X263" i="54"/>
  <c r="AB265" i="54"/>
  <c r="K282" i="54"/>
  <c r="I41" i="42"/>
  <c r="AE35" i="54"/>
  <c r="I58" i="54"/>
  <c r="K98" i="54"/>
  <c r="U161" i="54"/>
  <c r="I10" i="42"/>
  <c r="H79" i="42"/>
  <c r="G150" i="42"/>
  <c r="AF35" i="54"/>
  <c r="J39" i="54"/>
  <c r="AA182" i="54"/>
  <c r="F8" i="54"/>
  <c r="K39" i="54"/>
  <c r="G110" i="54"/>
  <c r="AA181" i="54"/>
  <c r="J8" i="54"/>
  <c r="K24" i="54"/>
  <c r="W82" i="54"/>
  <c r="AF120" i="54"/>
  <c r="AF138" i="54"/>
  <c r="AB181" i="54"/>
  <c r="G66" i="42"/>
  <c r="AB47" i="54"/>
  <c r="AC107" i="54"/>
  <c r="I122" i="54"/>
  <c r="J188" i="42"/>
  <c r="G55" i="54"/>
  <c r="K93" i="54"/>
  <c r="W155" i="54"/>
  <c r="F194" i="54"/>
  <c r="I125" i="42"/>
  <c r="K188" i="42"/>
  <c r="V72" i="54"/>
  <c r="Y155" i="54"/>
  <c r="H57" i="42"/>
  <c r="G104" i="42"/>
  <c r="L188" i="42"/>
  <c r="AB20" i="54"/>
  <c r="AC80" i="54"/>
  <c r="AC104" i="54"/>
  <c r="AB155" i="54"/>
  <c r="J242" i="54"/>
  <c r="J57" i="42"/>
  <c r="K33" i="54"/>
  <c r="T95" i="54"/>
  <c r="W164" i="54"/>
  <c r="U284" i="54"/>
  <c r="S69" i="54"/>
  <c r="K88" i="54"/>
  <c r="F113" i="54"/>
  <c r="I186" i="54"/>
  <c r="I49" i="42"/>
  <c r="M95" i="42"/>
  <c r="G149" i="42"/>
  <c r="M155" i="42"/>
  <c r="M163" i="42"/>
  <c r="L247" i="42"/>
  <c r="K12" i="54"/>
  <c r="J15" i="54"/>
  <c r="I16" i="54"/>
  <c r="J17" i="54"/>
  <c r="AF24" i="54"/>
  <c r="AF40" i="54"/>
  <c r="K61" i="54"/>
  <c r="I90" i="54"/>
  <c r="H91" i="54"/>
  <c r="R127" i="54"/>
  <c r="Y129" i="54"/>
  <c r="Z130" i="54"/>
  <c r="I135" i="54"/>
  <c r="F147" i="54"/>
  <c r="S162" i="54"/>
  <c r="W163" i="54"/>
  <c r="J166" i="54"/>
  <c r="K168" i="54"/>
  <c r="AC263" i="54"/>
  <c r="AD263" i="54" s="1"/>
  <c r="AC264" i="54"/>
  <c r="J315" i="54"/>
  <c r="J156" i="42"/>
  <c r="G25" i="54"/>
  <c r="J79" i="54"/>
  <c r="J111" i="54"/>
  <c r="AC120" i="54"/>
  <c r="G248" i="54"/>
  <c r="U256" i="54"/>
  <c r="K141" i="42"/>
  <c r="I23" i="54"/>
  <c r="AE37" i="54"/>
  <c r="T61" i="54"/>
  <c r="AC138" i="54"/>
  <c r="AD138" i="54" s="1"/>
  <c r="G243" i="42"/>
  <c r="J23" i="54"/>
  <c r="AB108" i="54"/>
  <c r="AB243" i="54"/>
  <c r="G204" i="42"/>
  <c r="H9" i="54"/>
  <c r="AF36" i="54"/>
  <c r="AB122" i="54"/>
  <c r="W356" i="54"/>
  <c r="G114" i="42"/>
  <c r="I35" i="54"/>
  <c r="AF52" i="54"/>
  <c r="P71" i="54"/>
  <c r="AC105" i="54"/>
  <c r="AD105" i="54" s="1"/>
  <c r="K117" i="54"/>
  <c r="H125" i="42"/>
  <c r="T57" i="54"/>
  <c r="J187" i="54"/>
  <c r="M270" i="54"/>
  <c r="AE16" i="54"/>
  <c r="AB152" i="54"/>
  <c r="AB266" i="54"/>
  <c r="J125" i="42"/>
  <c r="V8" i="54"/>
  <c r="K34" i="54"/>
  <c r="K67" i="54"/>
  <c r="S95" i="54"/>
  <c r="J118" i="54"/>
  <c r="AF148" i="54"/>
  <c r="J171" i="54"/>
  <c r="J179" i="42"/>
  <c r="AE12" i="54"/>
  <c r="N94" i="54"/>
  <c r="M118" i="54"/>
  <c r="K57" i="42"/>
  <c r="G198" i="42"/>
  <c r="G199" i="42" s="1"/>
  <c r="U95" i="54"/>
  <c r="K227" i="54"/>
  <c r="I95" i="42"/>
  <c r="J155" i="42"/>
  <c r="J172" i="42"/>
  <c r="K27" i="42"/>
  <c r="L49" i="42"/>
  <c r="J58" i="42"/>
  <c r="J180" i="42"/>
  <c r="G225" i="42"/>
  <c r="G258" i="42"/>
  <c r="F13" i="54"/>
  <c r="AF13" i="54"/>
  <c r="K15" i="54"/>
  <c r="K16" i="54"/>
  <c r="K17" i="54"/>
  <c r="AF41" i="54"/>
  <c r="R62" i="54"/>
  <c r="X63" i="54"/>
  <c r="AB75" i="54"/>
  <c r="AF86" i="54"/>
  <c r="J90" i="54"/>
  <c r="K91" i="54"/>
  <c r="AC98" i="54"/>
  <c r="R116" i="54"/>
  <c r="Z129" i="54"/>
  <c r="AC130" i="54"/>
  <c r="AD130" i="54" s="1"/>
  <c r="AF131" i="54"/>
  <c r="G147" i="54"/>
  <c r="U162" i="54"/>
  <c r="X163" i="54"/>
  <c r="K166" i="54"/>
  <c r="F167" i="54"/>
  <c r="AE198" i="54"/>
  <c r="AE218" i="54"/>
  <c r="F231" i="54"/>
  <c r="AE263" i="54"/>
  <c r="H366" i="54"/>
  <c r="I19" i="42"/>
  <c r="G97" i="42"/>
  <c r="J40" i="54"/>
  <c r="V84" i="54"/>
  <c r="K146" i="54"/>
  <c r="I219" i="54"/>
  <c r="K358" i="54"/>
  <c r="G29" i="42"/>
  <c r="G89" i="42"/>
  <c r="M203" i="42"/>
  <c r="I25" i="54"/>
  <c r="K40" i="54"/>
  <c r="AB121" i="54"/>
  <c r="J10" i="42"/>
  <c r="I79" i="42"/>
  <c r="J24" i="54"/>
  <c r="AF37" i="54"/>
  <c r="K58" i="54"/>
  <c r="AE120" i="54"/>
  <c r="I217" i="54"/>
  <c r="I354" i="54"/>
  <c r="J79" i="42"/>
  <c r="J110" i="54"/>
  <c r="J217" i="54"/>
  <c r="J354" i="54"/>
  <c r="I23" i="109"/>
  <c r="G12" i="42"/>
  <c r="AA15" i="54"/>
  <c r="G37" i="54"/>
  <c r="F55" i="54"/>
  <c r="T72" i="54"/>
  <c r="J93" i="54"/>
  <c r="J109" i="54"/>
  <c r="G139" i="54"/>
  <c r="F170" i="54"/>
  <c r="K216" i="54"/>
  <c r="J240" i="54"/>
  <c r="K293" i="54"/>
  <c r="L196" i="42"/>
  <c r="I34" i="54"/>
  <c r="U56" i="54"/>
  <c r="AE106" i="54"/>
  <c r="H242" i="54"/>
  <c r="G115" i="42"/>
  <c r="V56" i="54"/>
  <c r="K116" i="54"/>
  <c r="G138" i="54"/>
  <c r="G151" i="54"/>
  <c r="U195" i="54"/>
  <c r="I242" i="54"/>
  <c r="L171" i="42"/>
  <c r="I33" i="54"/>
  <c r="I83" i="54"/>
  <c r="K151" i="54"/>
  <c r="N194" i="54"/>
  <c r="H316" i="54"/>
  <c r="M171" i="42"/>
  <c r="AF45" i="54"/>
  <c r="F82" i="54"/>
  <c r="Q171" i="54"/>
  <c r="I163" i="42"/>
  <c r="AF12" i="54"/>
  <c r="G32" i="54"/>
  <c r="I82" i="54"/>
  <c r="J89" i="54"/>
  <c r="R119" i="54"/>
  <c r="T172" i="54"/>
  <c r="AC271" i="54"/>
  <c r="G106" i="42"/>
  <c r="G39" i="42"/>
  <c r="I18" i="42"/>
  <c r="L27" i="42"/>
  <c r="L58" i="42"/>
  <c r="M87" i="42"/>
  <c r="G96" i="42"/>
  <c r="G173" i="42"/>
  <c r="G248" i="42"/>
  <c r="G13" i="54"/>
  <c r="F22" i="54"/>
  <c r="AB38" i="54"/>
  <c r="AC42" i="54"/>
  <c r="I47" i="54"/>
  <c r="H59" i="54"/>
  <c r="S62" i="54"/>
  <c r="K74" i="54"/>
  <c r="AC75" i="54"/>
  <c r="R84" i="54"/>
  <c r="K90" i="54"/>
  <c r="F105" i="54"/>
  <c r="AA129" i="54"/>
  <c r="AF130" i="54"/>
  <c r="J147" i="54"/>
  <c r="Y163" i="54"/>
  <c r="H167" i="54"/>
  <c r="AF218" i="54"/>
  <c r="R261" i="54"/>
  <c r="AC369" i="54"/>
  <c r="AB387" i="54"/>
  <c r="I109" i="42"/>
  <c r="H23" i="54"/>
  <c r="Y182" i="54"/>
  <c r="K41" i="42"/>
  <c r="G229" i="42"/>
  <c r="AB67" i="54"/>
  <c r="K132" i="42"/>
  <c r="K25" i="54"/>
  <c r="R45" i="54"/>
  <c r="W106" i="54"/>
  <c r="S355" i="54"/>
  <c r="AB16" i="54"/>
  <c r="H34" i="54"/>
  <c r="AE83" i="54"/>
  <c r="G134" i="42"/>
  <c r="AC16" i="54"/>
  <c r="AD16" i="54" s="1"/>
  <c r="AE105" i="54"/>
  <c r="M196" i="42"/>
  <c r="G150" i="54"/>
  <c r="M188" i="42"/>
  <c r="AB17" i="54"/>
  <c r="H89" i="54"/>
  <c r="S172" i="54"/>
  <c r="G232" i="54"/>
  <c r="G256" i="42"/>
  <c r="W130" i="54"/>
  <c r="F169" i="54"/>
  <c r="J18" i="42"/>
  <c r="M27" i="42"/>
  <c r="K164" i="42"/>
  <c r="G181" i="42"/>
  <c r="G215" i="42"/>
  <c r="G11" i="54"/>
  <c r="H13" i="54"/>
  <c r="H18" i="54"/>
  <c r="AB25" i="54"/>
  <c r="G40" i="54"/>
  <c r="O47" i="54"/>
  <c r="T48" i="54"/>
  <c r="I59" i="54"/>
  <c r="F80" i="54"/>
  <c r="S84" i="54"/>
  <c r="AF98" i="54"/>
  <c r="T115" i="54"/>
  <c r="AB129" i="54"/>
  <c r="V157" i="54"/>
  <c r="F259" i="54"/>
  <c r="S261" i="54"/>
  <c r="W262" i="54"/>
  <c r="S362" i="54"/>
  <c r="H27" i="109"/>
  <c r="J383" i="54"/>
  <c r="S385" i="54"/>
  <c r="AC387" i="54"/>
  <c r="Q389" i="54"/>
  <c r="J390" i="54"/>
  <c r="X396" i="54"/>
  <c r="R397" i="54"/>
  <c r="J398" i="54"/>
  <c r="AA399" i="54"/>
  <c r="J402" i="54"/>
  <c r="AB403" i="54"/>
  <c r="I406" i="54"/>
  <c r="AF406" i="54"/>
  <c r="J409" i="54"/>
  <c r="O412" i="54"/>
  <c r="H413" i="54"/>
  <c r="AF413" i="54"/>
  <c r="G15" i="109"/>
  <c r="G18" i="109"/>
  <c r="H21" i="109"/>
  <c r="F14" i="109"/>
  <c r="H11" i="109"/>
  <c r="J8" i="109"/>
  <c r="AC417" i="54"/>
  <c r="AE414" i="54"/>
  <c r="I414" i="54"/>
  <c r="K411" i="54"/>
  <c r="S410" i="54"/>
  <c r="AC406" i="54"/>
  <c r="G406" i="54"/>
  <c r="W404" i="54"/>
  <c r="AE403" i="54"/>
  <c r="I403" i="54"/>
  <c r="K400" i="54"/>
  <c r="AC394" i="54"/>
  <c r="AE391" i="54"/>
  <c r="I391" i="54"/>
  <c r="K388" i="54"/>
  <c r="S387" i="54"/>
  <c r="AC383" i="54"/>
  <c r="G383" i="54"/>
  <c r="W381" i="54"/>
  <c r="AE380" i="54"/>
  <c r="I380" i="54"/>
  <c r="K377" i="54"/>
  <c r="AC371" i="54"/>
  <c r="AC370" i="54"/>
  <c r="G370" i="54"/>
  <c r="H367" i="54"/>
  <c r="AF364" i="54"/>
  <c r="J364" i="54"/>
  <c r="T360" i="54"/>
  <c r="AB359" i="54"/>
  <c r="F359" i="54"/>
  <c r="H356" i="54"/>
  <c r="AF353" i="54"/>
  <c r="J353" i="54"/>
  <c r="Z351" i="54"/>
  <c r="T349" i="54"/>
  <c r="AB348" i="54"/>
  <c r="F348" i="54"/>
  <c r="AF341" i="54"/>
  <c r="J341" i="54"/>
  <c r="T337" i="54"/>
  <c r="AB336" i="54"/>
  <c r="F336" i="54"/>
  <c r="H333" i="54"/>
  <c r="AF330" i="54"/>
  <c r="J330" i="54"/>
  <c r="Z328" i="54"/>
  <c r="T326" i="54"/>
  <c r="AB325" i="54"/>
  <c r="F325" i="54"/>
  <c r="AF318" i="54"/>
  <c r="J318" i="54"/>
  <c r="T314" i="54"/>
  <c r="AB313" i="54"/>
  <c r="F313" i="54"/>
  <c r="H310" i="54"/>
  <c r="AF307" i="54"/>
  <c r="J307" i="54"/>
  <c r="Z305" i="54"/>
  <c r="T303" i="54"/>
  <c r="AB302" i="54"/>
  <c r="F302" i="54"/>
  <c r="AF295" i="54"/>
  <c r="J295" i="54"/>
  <c r="T291" i="54"/>
  <c r="AB290" i="54"/>
  <c r="F290" i="54"/>
  <c r="H287" i="54"/>
  <c r="AF284" i="54"/>
  <c r="J284" i="54"/>
  <c r="Z282" i="54"/>
  <c r="T280" i="54"/>
  <c r="AB279" i="54"/>
  <c r="F279" i="54"/>
  <c r="V276" i="54"/>
  <c r="J27" i="109"/>
  <c r="AC414" i="54"/>
  <c r="G414" i="54"/>
  <c r="I411" i="54"/>
  <c r="K408" i="54"/>
  <c r="AC403" i="54"/>
  <c r="G403" i="54"/>
  <c r="AE400" i="54"/>
  <c r="I400" i="54"/>
  <c r="K397" i="54"/>
  <c r="AC391" i="54"/>
  <c r="G391" i="54"/>
  <c r="I388" i="54"/>
  <c r="K385" i="54"/>
  <c r="AC380" i="54"/>
  <c r="G380" i="54"/>
  <c r="AE377" i="54"/>
  <c r="I377" i="54"/>
  <c r="K374" i="54"/>
  <c r="AB367" i="54"/>
  <c r="F367" i="54"/>
  <c r="V365" i="54"/>
  <c r="AF415" i="54"/>
  <c r="J415" i="54"/>
  <c r="V413" i="54"/>
  <c r="H412" i="54"/>
  <c r="V410" i="54"/>
  <c r="G409" i="54"/>
  <c r="F406" i="54"/>
  <c r="K402" i="54"/>
  <c r="Z400" i="54"/>
  <c r="J399" i="54"/>
  <c r="R398" i="54"/>
  <c r="K396" i="54"/>
  <c r="AF389" i="54"/>
  <c r="J389" i="54"/>
  <c r="I386" i="54"/>
  <c r="AF383" i="54"/>
  <c r="I383" i="54"/>
  <c r="X381" i="54"/>
  <c r="AB377" i="54"/>
  <c r="T375" i="54"/>
  <c r="AB374" i="54"/>
  <c r="AF365" i="54"/>
  <c r="I365" i="54"/>
  <c r="P364" i="54"/>
  <c r="AE362" i="54"/>
  <c r="I362" i="54"/>
  <c r="I359" i="54"/>
  <c r="X357" i="54"/>
  <c r="AF356" i="54"/>
  <c r="I356" i="54"/>
  <c r="AE353" i="54"/>
  <c r="H353" i="54"/>
  <c r="W351" i="54"/>
  <c r="I350" i="54"/>
  <c r="W348" i="54"/>
  <c r="H346" i="54"/>
  <c r="AF343" i="54"/>
  <c r="J343" i="54"/>
  <c r="AF340" i="54"/>
  <c r="J340" i="54"/>
  <c r="K337" i="54"/>
  <c r="R336" i="54"/>
  <c r="K334" i="54"/>
  <c r="Y332" i="54"/>
  <c r="K331" i="54"/>
  <c r="R330" i="54"/>
  <c r="J328" i="54"/>
  <c r="J325" i="54"/>
  <c r="U314" i="54"/>
  <c r="AA310" i="54"/>
  <c r="T308" i="54"/>
  <c r="AA304" i="54"/>
  <c r="S302" i="54"/>
  <c r="Z301" i="54"/>
  <c r="AB297" i="54"/>
  <c r="F297" i="54"/>
  <c r="U295" i="54"/>
  <c r="AB294" i="54"/>
  <c r="F294" i="54"/>
  <c r="V292" i="54"/>
  <c r="G291" i="54"/>
  <c r="AC288" i="54"/>
  <c r="G288" i="54"/>
  <c r="AC285" i="54"/>
  <c r="G285" i="54"/>
  <c r="AC282" i="54"/>
  <c r="AD282" i="54" s="1"/>
  <c r="F282" i="54"/>
  <c r="V280" i="54"/>
  <c r="AB274" i="54"/>
  <c r="H271" i="54"/>
  <c r="I27" i="109"/>
  <c r="J21" i="109"/>
  <c r="J18" i="109"/>
  <c r="H415" i="54"/>
  <c r="T413" i="54"/>
  <c r="AB412" i="54"/>
  <c r="F412" i="54"/>
  <c r="T410" i="54"/>
  <c r="AE402" i="54"/>
  <c r="I402" i="54"/>
  <c r="X400" i="54"/>
  <c r="H399" i="54"/>
  <c r="AE396" i="54"/>
  <c r="I396" i="54"/>
  <c r="AF392" i="54"/>
  <c r="J392" i="54"/>
  <c r="V390" i="54"/>
  <c r="H389" i="54"/>
  <c r="V387" i="54"/>
  <c r="G386" i="54"/>
  <c r="F383" i="54"/>
  <c r="K379" i="54"/>
  <c r="Z377" i="54"/>
  <c r="J376" i="54"/>
  <c r="R375" i="54"/>
  <c r="K373" i="54"/>
  <c r="AE368" i="54"/>
  <c r="G365" i="54"/>
  <c r="N364" i="54"/>
  <c r="AC362" i="54"/>
  <c r="G362" i="54"/>
  <c r="G359" i="54"/>
  <c r="AC356" i="54"/>
  <c r="AD356" i="54" s="1"/>
  <c r="F356" i="54"/>
  <c r="V354" i="54"/>
  <c r="AC353" i="54"/>
  <c r="F353" i="54"/>
  <c r="AC350" i="54"/>
  <c r="G350" i="54"/>
  <c r="F346" i="54"/>
  <c r="H343" i="54"/>
  <c r="H340" i="54"/>
  <c r="I337" i="54"/>
  <c r="AE334" i="54"/>
  <c r="I334" i="54"/>
  <c r="W332" i="54"/>
  <c r="AE331" i="54"/>
  <c r="I331" i="54"/>
  <c r="AE328" i="54"/>
  <c r="H328" i="54"/>
  <c r="H325" i="54"/>
  <c r="AE321" i="54"/>
  <c r="I318" i="54"/>
  <c r="Q317" i="54"/>
  <c r="K315" i="54"/>
  <c r="R314" i="54"/>
  <c r="J312" i="54"/>
  <c r="Y310" i="54"/>
  <c r="AF309" i="54"/>
  <c r="J309" i="54"/>
  <c r="R308" i="54"/>
  <c r="AF306" i="54"/>
  <c r="J306" i="54"/>
  <c r="Y304" i="54"/>
  <c r="J303" i="54"/>
  <c r="X301" i="54"/>
  <c r="AF299" i="54"/>
  <c r="S295" i="54"/>
  <c r="T292" i="54"/>
  <c r="AB291" i="54"/>
  <c r="AA282" i="54"/>
  <c r="S280" i="54"/>
  <c r="K278" i="54"/>
  <c r="AB271" i="54"/>
  <c r="F271" i="54"/>
  <c r="N270" i="54"/>
  <c r="H268" i="54"/>
  <c r="J265" i="54"/>
  <c r="Z263" i="54"/>
  <c r="T261" i="54"/>
  <c r="AB260" i="54"/>
  <c r="F260" i="54"/>
  <c r="H257" i="54"/>
  <c r="AF417" i="54"/>
  <c r="I12" i="109"/>
  <c r="I15" i="109"/>
  <c r="I18" i="109"/>
  <c r="F13" i="109" l="1"/>
  <c r="I14" i="109"/>
  <c r="J16" i="109"/>
  <c r="F24" i="109"/>
  <c r="I11" i="109"/>
  <c r="E19" i="109"/>
  <c r="E9" i="109"/>
  <c r="F18" i="109"/>
  <c r="F15" i="109"/>
  <c r="G12" i="109"/>
  <c r="E16" i="109"/>
  <c r="H8" i="109"/>
  <c r="F9" i="109"/>
  <c r="J11" i="109"/>
  <c r="J7" i="109"/>
  <c r="G25" i="109"/>
  <c r="E14" i="109"/>
  <c r="F11" i="109"/>
  <c r="E7" i="109"/>
  <c r="H19" i="109"/>
  <c r="H18" i="109"/>
  <c r="J12" i="109"/>
  <c r="F22" i="109"/>
  <c r="G20" i="109"/>
  <c r="H20" i="109"/>
  <c r="E20" i="109"/>
  <c r="H9" i="109"/>
  <c r="J19" i="109"/>
  <c r="F17" i="109"/>
  <c r="J10" i="109"/>
  <c r="I22" i="109"/>
  <c r="F7" i="109"/>
  <c r="H22" i="109"/>
  <c r="F16" i="109"/>
  <c r="I9" i="109"/>
  <c r="E13" i="109"/>
  <c r="F10" i="109"/>
  <c r="F25" i="109"/>
  <c r="H15" i="109"/>
  <c r="E21" i="109"/>
  <c r="I17" i="109"/>
  <c r="H16" i="109"/>
  <c r="J17" i="109"/>
  <c r="I20" i="109"/>
  <c r="I21" i="109"/>
  <c r="G10" i="109"/>
  <c r="H10" i="109"/>
  <c r="G21" i="109"/>
  <c r="G8" i="109"/>
  <c r="E10" i="109"/>
  <c r="E18" i="109"/>
  <c r="J9" i="109"/>
  <c r="F26" i="109"/>
  <c r="F2" i="109"/>
  <c r="B18" i="109"/>
  <c r="B7" i="109"/>
  <c r="B17" i="109"/>
  <c r="E2" i="109"/>
  <c r="B25" i="109"/>
  <c r="B16" i="109"/>
  <c r="B14" i="109"/>
  <c r="B24" i="109"/>
  <c r="B13" i="109"/>
  <c r="B27" i="109"/>
  <c r="B22" i="109"/>
  <c r="B11" i="109"/>
  <c r="B21" i="109"/>
  <c r="B10" i="109"/>
  <c r="B20" i="109"/>
  <c r="B9" i="109"/>
  <c r="B26" i="109"/>
  <c r="B19" i="109"/>
  <c r="B8" i="109"/>
  <c r="B15" i="109"/>
  <c r="B23" i="109"/>
  <c r="B12" i="109"/>
  <c r="I7" i="109"/>
  <c r="F23" i="109"/>
  <c r="I13" i="109"/>
  <c r="I8" i="109"/>
  <c r="E11" i="109"/>
  <c r="I19" i="109"/>
  <c r="J15" i="109"/>
  <c r="G9" i="109"/>
  <c r="E8" i="109"/>
  <c r="F8" i="109"/>
  <c r="J13" i="109"/>
  <c r="E12" i="109"/>
  <c r="H17" i="109"/>
  <c r="G7" i="109"/>
  <c r="G24" i="109"/>
  <c r="I10" i="109"/>
  <c r="G16" i="109"/>
  <c r="F21" i="109"/>
  <c r="H12" i="109"/>
</calcChain>
</file>

<file path=xl/sharedStrings.xml><?xml version="1.0" encoding="utf-8"?>
<sst xmlns="http://schemas.openxmlformats.org/spreadsheetml/2006/main" count="58331" uniqueCount="916">
  <si>
    <t>FOUNTAIN_INSTANCE_URL</t>
  </si>
  <si>
    <t>FountainLive</t>
  </si>
  <si>
    <t>externalModelId</t>
  </si>
  <si>
    <t>EXTERNAL_MODEL_NAME</t>
  </si>
  <si>
    <t>PR24OT05UnderDev_Determination_Tables-NC</t>
  </si>
  <si>
    <t>EXTERNAL_MODEL_CODE</t>
  </si>
  <si>
    <t>EXTMDL_6328</t>
  </si>
  <si>
    <t>EXTERNAL_MODEL_FAMILY</t>
  </si>
  <si>
    <t>EXTERNAL</t>
  </si>
  <si>
    <t>companyId</t>
  </si>
  <si>
    <t>F_Inputs_Report_ID</t>
  </si>
  <si>
    <t>F_Inputs_TEAM</t>
  </si>
  <si>
    <t>IPL</t>
  </si>
  <si>
    <t>F_Inputs_USER</t>
  </si>
  <si>
    <t>OFWAT\Nahila.Chowdhury</t>
  </si>
  <si>
    <t>F_Inputs_NAME</t>
  </si>
  <si>
    <t>FINAL KD1 CMA run</t>
  </si>
  <si>
    <t>F_Inputs_TITLE</t>
  </si>
  <si>
    <t>inputRunId</t>
  </si>
  <si>
    <t>tagId</t>
  </si>
  <si>
    <t>inputSheetLastUpdated</t>
  </si>
  <si>
    <t>01 Apr 2026 13:47:37</t>
  </si>
  <si>
    <t>Final Determination</t>
  </si>
  <si>
    <t>PR24 Key Dataset 1: Outcomes data</t>
  </si>
  <si>
    <t>Version:</t>
  </si>
  <si>
    <t>Final Determination - Version 10</t>
  </si>
  <si>
    <t>Model name:</t>
  </si>
  <si>
    <t>PR24OT01</t>
  </si>
  <si>
    <t>File name:</t>
  </si>
  <si>
    <t>Date:</t>
  </si>
  <si>
    <t>April 2026</t>
  </si>
  <si>
    <t>For enquiries please contact:</t>
  </si>
  <si>
    <t>PR24@ofwat.gov.uk</t>
  </si>
  <si>
    <t xml:space="preserve">Instructions: </t>
  </si>
  <si>
    <r>
      <t xml:space="preserve">This model provides three views of performance commitments: A company-centric, Performance Commitment (PC) centric and a PCL summary view
</t>
    </r>
    <r>
      <rPr>
        <u/>
        <sz val="9"/>
        <color theme="1"/>
        <rFont val="Krub"/>
      </rPr>
      <t>Company-centric view</t>
    </r>
    <r>
      <rPr>
        <sz val="9"/>
        <color theme="1"/>
        <rFont val="Krub"/>
      </rPr>
      <t xml:space="preserve">: Please select a company from the dropdown box in cell D2 in the 'View by Company' sheet to view a list of PCLs and the relative ODI thresholds and rates for the company selected. Certain companies will have bespoke PC measures assigned to them; if this is the case scroll down to the bottom table to view these. View cell E2 and F2 to identify whether a company is a water only company (WoC) or and water and sewage company (WaSC) and if it is has bespoke PC's respectively. 
</t>
    </r>
    <r>
      <rPr>
        <u/>
        <sz val="9"/>
        <color theme="1"/>
        <rFont val="Krub"/>
      </rPr>
      <t>PC-centric view</t>
    </r>
    <r>
      <rPr>
        <sz val="9"/>
        <color theme="1"/>
        <rFont val="Krub"/>
      </rPr>
      <t xml:space="preserve">: The 'View by PC' sheet allows a cross-company comparison of PCs. Filter for the PCs by the dropdown box in cell C3.
</t>
    </r>
    <r>
      <rPr>
        <u/>
        <sz val="9"/>
        <color theme="1"/>
        <rFont val="Krub"/>
      </rPr>
      <t>PCL company level summary</t>
    </r>
    <r>
      <rPr>
        <sz val="9"/>
        <color theme="1"/>
        <rFont val="Krub"/>
      </rPr>
      <t xml:space="preserve">:  Select the company selector in cell D2 in the 'View by Company' sheet. This 'PCL summary statistics' shows summary outturn and performance commitment values for every company across each performance commitment. As well as the performance commitment value given in the appropriate units, the unnormalised value is also provided where available, to provide real-world figures. See below for a full definition of normalised and unnormalised values. 2023-24 is the most recent year of outturn data so provides the most up to date view of reported figures. For some performance commitments, improvement statistics are not available due to the measure having no outturn data, or having a 0 level baseline (resulting in a mathematical error from dividing by 0).
</t>
    </r>
  </si>
  <si>
    <t>Corrections</t>
  </si>
  <si>
    <t>Version</t>
  </si>
  <si>
    <t>Number</t>
  </si>
  <si>
    <t>Date</t>
  </si>
  <si>
    <t>Issue identified in key dataset 1</t>
  </si>
  <si>
    <t>Action</t>
  </si>
  <si>
    <t>Involved</t>
  </si>
  <si>
    <t>Progress</t>
  </si>
  <si>
    <t>QA</t>
  </si>
  <si>
    <t xml:space="preserve">Upload the % reduction of emissions from 2024-25 to 2029-30 alongside the absolute values which have already been uploaded to fountain. </t>
  </si>
  <si>
    <t>Create new boncodes for % emissions and replace old WGHG and WWGHG boncodes.
OUT4_04_H_PR24_OFWAT
C_OUT4_04_H_PR24_OFWAT
OUT5_04_G_PR24_OFWAT
C_OUT5_04_G_PR24_OFWAT</t>
  </si>
  <si>
    <t>Dave Watson, Owen Few, Louisa Rhodes</t>
  </si>
  <si>
    <t>Complete</t>
  </si>
  <si>
    <t>Rerun OC13,OC07,0C13 for risk models. Then need to blank region 1 &amp; 2 for NES and SSC</t>
  </si>
  <si>
    <t xml:space="preserve">Change formulas on NES and SSC so on LEA, NHH and PCC region 1 and 2 cells automatically blanks. </t>
  </si>
  <si>
    <t>Miles Evans, Nahila Chowdhury</t>
  </si>
  <si>
    <t>Dmex and BCEW value are incorrect for Welsh companies</t>
  </si>
  <si>
    <t>Update cap and collar data values for BCEW.</t>
  </si>
  <si>
    <t>Hannah Johnson, Meher Lota</t>
  </si>
  <si>
    <t>Change in 'View by Company" SOF name. Remove "monitored"</t>
  </si>
  <si>
    <t>Remove "monitored"</t>
  </si>
  <si>
    <t>Louisa Rhodes, Emma Tunley</t>
  </si>
  <si>
    <t>Align the acronym in view by PC and PCL summary sheet</t>
  </si>
  <si>
    <t>Change formula in cell D2 to link to E2</t>
  </si>
  <si>
    <t>Nahila, Shashi</t>
  </si>
  <si>
    <t>"View by Company": SCO should not have ODI enhanced rate.</t>
  </si>
  <si>
    <t>Remove formula in G150.</t>
  </si>
  <si>
    <t>Nahila, Abbas , Miles</t>
  </si>
  <si>
    <t>"View by Company" and "View by PC": ISF should have an enhanced ODI rate.</t>
  </si>
  <si>
    <t>Add formula for ISF enhanced ODI rate.</t>
  </si>
  <si>
    <t>"View by PC" and "View by Company": Enhanced Threshold and enhanced ODI not shown for PCC.</t>
  </si>
  <si>
    <t>Reference correct boncode for enhanced threshold and add formula for enhanced ODI rate.</t>
  </si>
  <si>
    <t>"View by company": No collar for MRP, UNO, POL, ISF and BIO.</t>
  </si>
  <si>
    <t>Add formula for standard outperformance collar for MRP, UNO and POL, ISF and BIO</t>
  </si>
  <si>
    <t xml:space="preserve">"View by company": Cmex caps and collars data values are the wrong way around. </t>
  </si>
  <si>
    <t>Formulas were referencing the wrong boncodes. Updated formula to reference correct caps and collars.</t>
  </si>
  <si>
    <t>"View by Company" and "View by PC": ESF Enhanced ODI rate for TMS is the same as standard (not 2x standard).</t>
  </si>
  <si>
    <t>Changed formulas in "View by PC" and "View by Company" sheet for TMS to show that enhanced ODI rate is equal to the standard outperformance standard rate as per the policy. Updated formula.</t>
  </si>
  <si>
    <t>"View by Company" and "View by PC": Removed caps and collars for RWQ since it is reputational.</t>
  </si>
  <si>
    <t>Remove formula for caps/collars.</t>
  </si>
  <si>
    <t>"View by Company" and "View by PC": Enhanced ODI rate for NHH is not in policy</t>
  </si>
  <si>
    <t>Remove enhanced ODI rate for NHH.</t>
  </si>
  <si>
    <t>Outperformance ODI rate for CRI, DIS,SPL not in policy.</t>
  </si>
  <si>
    <t>Remove outperformance ODI rate for CRI, DIS and SPO. No outperformance payments for compliance metrics.</t>
  </si>
  <si>
    <t>Mis-labelled sewer collapse units</t>
  </si>
  <si>
    <t>Should read  'per 1000km' of sewer length not 'per 10,000km'</t>
  </si>
  <si>
    <t>Nahila, Abbas</t>
  </si>
  <si>
    <t xml:space="preserve">Incorrect ODI rates for CMEX, DMEX and BCEW </t>
  </si>
  <si>
    <t xml:space="preserve">Update ODI rates for CMEX, DMEX and BCEW </t>
  </si>
  <si>
    <t>Nahila, Katy</t>
  </si>
  <si>
    <t>Incorrect outperformance deadband for AFW for Customer contacts about water quality</t>
  </si>
  <si>
    <t>Remove Outperformance deadband for AFW</t>
  </si>
  <si>
    <t>Nahila , Abbas</t>
  </si>
  <si>
    <t>Incorrectly calculated deadband for AFW for Discharge Permit Compliance</t>
  </si>
  <si>
    <t>Change deadband percentage to align with the number of sites AFW has, as reported in year-end 2023/24 (96.77% for all years)</t>
  </si>
  <si>
    <t>Nahila Meher</t>
  </si>
  <si>
    <t>Incorrect PCL and deadbands for companies UUW, SVE, WSX and YKY for the operational water and wastewater greenhouse gas emissions PCs</t>
  </si>
  <si>
    <t xml:space="preserve">Updates have been made to the profiles of the operational water and wastewater greenhouse gas emissions following updates to the respective models. This has caused updates to the view by PC, View by Company and PCL company level summary for UUW, SVE, WSX and YKY in the key data set outcomes data. 
Specifically, columns labelled 2029-30 PCL, 2029-30 improvement from 2024-25 PCL baseline, 2029-30 improvement from 2023-24 outturn, what the 2029-30 value means in absolute performance of the PCL company level summary table. </t>
  </si>
  <si>
    <t>Nahila Owen</t>
  </si>
  <si>
    <t>Incorrectly calculated DPC deadband for all companies</t>
  </si>
  <si>
    <t>Corrected DPC deadband for all companies. Calculation now uses 2023/24 value for 'Total number of numeric discharge permits' rather than the 3-year average values used at FD.</t>
  </si>
  <si>
    <t>Meher, Abdullah</t>
  </si>
  <si>
    <t>Incorrect inputs relating to the Business Demand (NHH) performance commitment levels</t>
  </si>
  <si>
    <t>The changes impacts 2017-18 and 2018-19  figures relating to 'demand from non-household premises included voids' and the 'demand from void non-household premises only' and results in revised values for the PCL because it changes the 2019-20 three-year average baseline figure.  This change only impact Thames Water.</t>
  </si>
  <si>
    <t>Katy</t>
  </si>
  <si>
    <t>Outtdated leakage forecasts for Anglian Water</t>
  </si>
  <si>
    <t xml:space="preserve"> Update Anglian Waters leakage PCL to align to their 2029-30 leakage forecasts included in their latest WRMP. 'PCL company level summary' has changed as a result.</t>
  </si>
  <si>
    <t>Rounding errors in the Leakage PCLs</t>
  </si>
  <si>
    <t>Correction of formula used in PR24 leakage PCL model PR24-FD-CA13-Leakage 'Analysis_Additional', cells F285:K304 (note calculation for ANH corrected in previous update for v2.0). This corrects a minor rounding error in the model published at FD where these cells were not rounded to 1 decimal place. The result of this error was that for WSH, HDD, NES, SVE, PRT, SEW, SSC, SES &amp; BRL, the percentage figures presented in 'Output_Final_PCLs' did not reconcile with the percentages calculated from three-year average figures and 2019-20 baselines provided in the same location.</t>
  </si>
  <si>
    <t>Adjustment of Anglian Water's per capita consumption PCLs for 2025-30 to account for updated forecasts the company has agreed with Defra and the Environment Agency.</t>
  </si>
  <si>
    <t>Update the Anglian Water PCC PCL to account for their  updated forecasts included in their renegotiated WRMPs.</t>
  </si>
  <si>
    <t>YKY had a double count of base cost uplift emissions attributed to their water and wastewater greenhouse gases PCL.</t>
  </si>
  <si>
    <t>The adjustments resulted in the double counted emmissions being removed in the model and an updated PCL</t>
  </si>
  <si>
    <t>Owen Frew</t>
  </si>
  <si>
    <t xml:space="preserve">The 'company area' submissions by companies were applied incorrectly at final determinations. This resulted in biodiversity units being over-estimated, as the biodiversity units is normalised by area. </t>
  </si>
  <si>
    <t>Adjustments to the PCL have been applied to all companies</t>
  </si>
  <si>
    <t>Missing BWQ ODI rate for Severn Trent</t>
  </si>
  <si>
    <t>Updated ODI rate for Bathing Water Quality for both 'View by company' and 'View by PC'</t>
  </si>
  <si>
    <t>BIO ODI rates for Anglian Water, Hafren Dyfrdwy, Southern Water, Severn Trent and Northumbrian Water incorrect due to change in company area change</t>
  </si>
  <si>
    <t>Updated BIO ODI rates for Anglian Water, Hafren Dyfrdwy, Southern Water, Severn Trent and Northumbrian Water with the corrected company area.</t>
  </si>
  <si>
    <t>Bespoke ODI rates in £m</t>
  </si>
  <si>
    <t>Updated the ODI rates for all the bespoke PCs from £m to £.</t>
  </si>
  <si>
    <t>Abdullah, Sofia</t>
  </si>
  <si>
    <t>Labelling issues for LEA, PCC and NHH. Required note on C-Mex, D-Mex and BCEW.</t>
  </si>
  <si>
    <t>Updated the introduction sheet to include notes on labelling issues for LEA, PCC and NHH. Updated the introuduction sheet to include notes on C-Mex, D-Mex and BCEW.</t>
  </si>
  <si>
    <t>Eoin, Nahila, Steve B</t>
  </si>
  <si>
    <t>Labelling issue in sheet 'List'</t>
  </si>
  <si>
    <t>Updated to show WGHG applicable for all companies</t>
  </si>
  <si>
    <t>Ofwat update to ANH, NES, SRN, SVE, TMS, WSH, WSX, YKY ISF enhanced threshold due to rounding errors</t>
  </si>
  <si>
    <t>Updated data</t>
  </si>
  <si>
    <t>Ofwat update to PRT's LEA PCL due to rounding error</t>
  </si>
  <si>
    <t>CMA update to ANH, SRN, NES, WSX and SEW's WSI PCL</t>
  </si>
  <si>
    <t>Updated to reflect CMA's final determination</t>
  </si>
  <si>
    <t>CMA update to to include an outperformance deadband to SEW's WSI PCL</t>
  </si>
  <si>
    <t>CMA update to ANH's ESF PCL</t>
  </si>
  <si>
    <t>CMA update to ANH, SRN, NES and WSX's POL PCL</t>
  </si>
  <si>
    <t xml:space="preserve">CMA update to ANH and SEW's LEA PCL and enhanced threshold </t>
  </si>
  <si>
    <t>CMA update to ANH, SRN, NES, WSX and SEW'S WSI ODI rate</t>
  </si>
  <si>
    <t>CMA update to ANH, SRN, NES and WSX's SOF ODI rate</t>
  </si>
  <si>
    <t>CMA update to ANH, SRN, NES and WSX's POL ODI rate</t>
  </si>
  <si>
    <t>CMA update to ANH, SRN, NES, WSX and SEW'S CMEX ODI rate</t>
  </si>
  <si>
    <t>CMA update to ANH, SRN, NES, WSX and SEW'S DMEX ODI rate</t>
  </si>
  <si>
    <t>CMA update to SEW's WSI collar</t>
  </si>
  <si>
    <t>Run on 01 Apr 2026 13:47</t>
  </si>
  <si>
    <t>Acronym</t>
  </si>
  <si>
    <t>Reference</t>
  </si>
  <si>
    <t>Item description</t>
  </si>
  <si>
    <t>Unit</t>
  </si>
  <si>
    <t>Model</t>
  </si>
  <si>
    <t>Constant</t>
  </si>
  <si>
    <t>2023-24</t>
  </si>
  <si>
    <t>2024-25</t>
  </si>
  <si>
    <t>2025-26</t>
  </si>
  <si>
    <t>2026-27</t>
  </si>
  <si>
    <t>2027-28</t>
  </si>
  <si>
    <t>2028-29</t>
  </si>
  <si>
    <t>2029-30</t>
  </si>
  <si>
    <t>2025-30</t>
  </si>
  <si>
    <t>2023-2030</t>
  </si>
  <si>
    <t>ANH</t>
  </si>
  <si>
    <t>C_OUT4_01_PR24_OFWAT</t>
  </si>
  <si>
    <t>Average number of minutes lost per property</t>
  </si>
  <si>
    <t>Time</t>
  </si>
  <si>
    <t>Price Review 2024</t>
  </si>
  <si>
    <t/>
  </si>
  <si>
    <t>C_ET_DD_WSI_PR24</t>
  </si>
  <si>
    <t>Enhanced threshold for the water supply interruptions PC</t>
  </si>
  <si>
    <t>minutes</t>
  </si>
  <si>
    <t>C_ODI_DD_WSI_PR24</t>
  </si>
  <si>
    <t>Draft determination ODI rate per average number of minutes lost per household</t>
  </si>
  <si>
    <t>£</t>
  </si>
  <si>
    <t>C_ODIRISK_WSI_COLL_PR24_DD</t>
  </si>
  <si>
    <t>PR24 Risk Protections for Common Performance Commitments - Payment Collar as % RoRE for Water Supply Interruptions</t>
  </si>
  <si>
    <t>%</t>
  </si>
  <si>
    <t>C_QEBW0183_PR24_OFWAT</t>
  </si>
  <si>
    <t>Compliance Risk Index (CRI)</t>
  </si>
  <si>
    <t>Numerical Score</t>
  </si>
  <si>
    <t>C_ODIRISK_CRI_DDBND_PR24_DD</t>
  </si>
  <si>
    <t>PR24 Risk Protections for Common Performance Commitments - Performance Deadband for Compliance Risk Index</t>
  </si>
  <si>
    <t>Index</t>
  </si>
  <si>
    <t>C_ODI_DD_CRI_PR24</t>
  </si>
  <si>
    <t>Draft determination ODI rate per numerical CRI score</t>
  </si>
  <si>
    <t>C_OUT4_02_PR24_OFWAT</t>
  </si>
  <si>
    <t>Number of contacts per 1,000 resident population</t>
  </si>
  <si>
    <t>C_ODIRISK_WQC_DDBND_PR24_DD</t>
  </si>
  <si>
    <t>PR24 Risk Protections for Common Outperformance Commitments - Outperformance Deadband for Water Quality Contacts</t>
  </si>
  <si>
    <t>C_ODI_DD_WQC_PR24</t>
  </si>
  <si>
    <t>Draft determination ODI rate per number of consumer contacts per 1,000 population</t>
  </si>
  <si>
    <t>C_OUT4_20_PR24_OFWAT</t>
  </si>
  <si>
    <t>Total biodiversity units for area of land served (per 100km2)</t>
  </si>
  <si>
    <t>Biodiversity units</t>
  </si>
  <si>
    <t>C_ODI_DD_BIO_PR24</t>
  </si>
  <si>
    <t>Draft determination ODI rate per biodiversity units per 100km2 of land in the company's area</t>
  </si>
  <si>
    <t>C_ODIRISK_BIO_COLL_PR24_DD</t>
  </si>
  <si>
    <t>PR24 Risk Protections for Common Performance Commitments - Payment Collar as % RoRE for Biodiversity</t>
  </si>
  <si>
    <t>C_ODIRISK_BIO_CAP_PR24_DD</t>
  </si>
  <si>
    <t>PR24 Risk Protections for Common Performance Commitments - Payment Cap as % RoRE for Biodiversity</t>
  </si>
  <si>
    <t>C_OUT4_18_PR24_OFWAT</t>
  </si>
  <si>
    <t>Number of serious pollution incidents</t>
  </si>
  <si>
    <t>C_ODIRISK_SPL_DDBND_PR24_DD</t>
  </si>
  <si>
    <t>PR24 Risk Protections for Common Underperformance Commitments - Underperformance Deadband for Serious Pollution Incidents</t>
  </si>
  <si>
    <t>C_ODI_DD_SPL_PR24</t>
  </si>
  <si>
    <t>Draft determination ODI rate per number of serious pollution incidents</t>
  </si>
  <si>
    <t>C_OUT4_19_PR24_OFWAT</t>
  </si>
  <si>
    <t>Percentage compliance</t>
  </si>
  <si>
    <t>C_ODIRISK_DPC_DDBND_PR24_DD</t>
  </si>
  <si>
    <t>PR24 Risk Protections for Common Underperformance Commitments - Underperformance Deadband for Discharge Permit Compliance</t>
  </si>
  <si>
    <t>C_ODI_DD_DPC_PR24</t>
  </si>
  <si>
    <t>Draft determination ODI rate per percent of compliance score</t>
  </si>
  <si>
    <t>C_OUT4_16_PR24_OFWAT</t>
  </si>
  <si>
    <t>Mains repairs per 1,000km</t>
  </si>
  <si>
    <t>C_ODIRISK_MRP_DDBND_PR24_DD</t>
  </si>
  <si>
    <t>PR24 Risk Protections for Common Underperformance Commitments - Underperformance Deadband for Mains Repairs</t>
  </si>
  <si>
    <t>C_ODI_DD_MRP_PR24</t>
  </si>
  <si>
    <t>Draft determination ODI rate per number of repairs per 1000km of mains</t>
  </si>
  <si>
    <t>C_ODIRISK_MRP_COLL_PR24_DD</t>
  </si>
  <si>
    <t>PR24 Risk Protections for Common Performance Commitments - Payment Collar as % Water RoRE for Mains Repairs</t>
  </si>
  <si>
    <t>C_ODIRISK_MRP_CAP_PR24_DD</t>
  </si>
  <si>
    <t>PR24 Risk Protections for Common Performance Commitments - Payment Cap as % Water RoRE for Mains Repairs</t>
  </si>
  <si>
    <t>OUT7_035SUR_OFW_PR24</t>
  </si>
  <si>
    <t>Measure of experience incentives - C-MeX underperformance ODI rate_Ofwat_FD</t>
  </si>
  <si>
    <t>OUT7_035SOR_OFW_PR24</t>
  </si>
  <si>
    <t>Measure of experience incentives - C-MeX outperformance ODI rate_Ofwat_FD</t>
  </si>
  <si>
    <t>C_PR24OC34_COLLAR</t>
  </si>
  <si>
    <t>C-MeX collar % RoRE</t>
  </si>
  <si>
    <t>C_PR24OC34_CAP</t>
  </si>
  <si>
    <t>C-MeX cap % RoRE</t>
  </si>
  <si>
    <t>OUT7_036SUR_OFW_PR24</t>
  </si>
  <si>
    <t>Measure of experience incentives - D-MeX underperformance ODI rate_Ofwat_FD</t>
  </si>
  <si>
    <t>OUT7_036SOR_OFW_PR24</t>
  </si>
  <si>
    <t>Measure of experience incentives - D-MeX outperformance ODI rate_Ofwat_FD</t>
  </si>
  <si>
    <t>C_PR24OC35_COLLAR</t>
  </si>
  <si>
    <t>D-MeX collar % RoRE</t>
  </si>
  <si>
    <t>C_PR24OC35_CAP</t>
  </si>
  <si>
    <t>D-MeX cap % RoRE</t>
  </si>
  <si>
    <t>C_OUT5_04_PR24_OFWAT</t>
  </si>
  <si>
    <t>Tonnes CO2e</t>
  </si>
  <si>
    <t>Tonnes</t>
  </si>
  <si>
    <t>C_ODIRISK_OGWW_DDBND_PR24_DD</t>
  </si>
  <si>
    <t>PR24 Risk Protections for Common Outperformance Commitments - Outperformance Deadband for Operational Greenhouse Gas Emissions (Wastewater)</t>
  </si>
  <si>
    <t>C_ODI_DD_GHG_WW_PR24</t>
  </si>
  <si>
    <t>Draft determination ODI rate per tonnes CO2e reduction (Wastewater)</t>
  </si>
  <si>
    <t>C_ODIRISK_OGWW_COLL_PR24_DD</t>
  </si>
  <si>
    <t>PR24 Risk Protections for Common Performance Commitments - Payment Collar as % Wastewater RoRE for Operational GHG emissions (waste)</t>
  </si>
  <si>
    <t>C_ODIRISK_OGWW_CAP_PR24_DD</t>
  </si>
  <si>
    <t>PR24 Risk Protections for Common Performance Commitments - Payment Cap as % Wastewater RoRE for Operational GHG emissions (waste)</t>
  </si>
  <si>
    <t>C_OUT5_05_PR24_OFWAT</t>
  </si>
  <si>
    <t>Total pollution incidents per 10,000 km of sewer length</t>
  </si>
  <si>
    <t>C_ODI_DD_POL_PR24</t>
  </si>
  <si>
    <t>Draft determination ODI rate per number of pollution incidents per 10,000 km of the wastewater network</t>
  </si>
  <si>
    <t>C_ODIRISK_POL_COLL_PR24_DD</t>
  </si>
  <si>
    <t>PR24 Risk Protections for Common Performance Commitments - Payment Collar as % Wastewater RoRE for Total Pollution Incidents</t>
  </si>
  <si>
    <t>C_OUT5_08_PR24_OFWAT</t>
  </si>
  <si>
    <t>Bathing water quality</t>
  </si>
  <si>
    <t>C_ODIRISK_BWQ_DDBND_PR24_DD</t>
  </si>
  <si>
    <t>PR24 Risk Protections for Common Outperformance Commitments - Outperformance Deadband for Bathing Water Quality</t>
  </si>
  <si>
    <t>C_ODI_DD_BWQ_PR24</t>
  </si>
  <si>
    <t>Draft determination ODI rate per percent of average bathing water quality percentage score</t>
  </si>
  <si>
    <t>C_ODIRISK_BWQ_COLL_PR24_DD</t>
  </si>
  <si>
    <t>PR24 Risk Protections for Common Performance Commitments - Payment Collar as % Wastewater RoRE for Bathing water quality</t>
  </si>
  <si>
    <t>C_ODIRISK_BWQ_CAP_PR24_DD</t>
  </si>
  <si>
    <t>PR24 Risk Protections for Common Performance Commitments - Payment Cap as % Wastewater RoRE for Bathing water quality</t>
  </si>
  <si>
    <t>C_OUT5_09_PR24_OFWAT</t>
  </si>
  <si>
    <t>Reduction in phosphorus as a percentage of load discharged from treatment works in 2020</t>
  </si>
  <si>
    <t>C_ODI_DD_RWQ_PR24</t>
  </si>
  <si>
    <t>Draft determination ODI rate per kilogram reduction in phosphorous</t>
  </si>
  <si>
    <t>C_ODIRISK_RWQ_COLL_PR24_DD</t>
  </si>
  <si>
    <t>PR24 Risk Protections for Common Performance Commitments - Payment Collar as % Wastewater RoRE for River water quality</t>
  </si>
  <si>
    <t>C_ODIRISK_RWQ_CAP_PR24_DD</t>
  </si>
  <si>
    <t>PR24 Risk Protections for Common Performance Commitments - Payment Cap as % Wastewater RoRE for River water quality</t>
  </si>
  <si>
    <t>C_OUT5_10_F_PR24_OFWAT</t>
  </si>
  <si>
    <t>Storm overflows - average spills per overflow - assuming 100% monitoring</t>
  </si>
  <si>
    <t>C_OUT5_10_D_PR24_OFWAT</t>
  </si>
  <si>
    <t>Uptime</t>
  </si>
  <si>
    <t>C_ODI_DD_SOF_PR24</t>
  </si>
  <si>
    <t>Draft determination ODI rate per average number of spills per storm overflow</t>
  </si>
  <si>
    <t>C_ODIRISK_SOF_COLL_PR24_DD</t>
  </si>
  <si>
    <t>PR24 Risk Protections for Common Performance Commitments - Payment Collar as % Wastewater RoRE for Storm overflows</t>
  </si>
  <si>
    <t>C_ODIRISK_SOF_CAP_PR24_DD</t>
  </si>
  <si>
    <t>PR24 Risk Protections for Common Performance Commitments - Payment Cap as % Wastewater RoRE for Storm overflows</t>
  </si>
  <si>
    <t>C_OUT5_01_PR24_OFWAT</t>
  </si>
  <si>
    <t>Number of internal sewer flooding incidents per 10,000 sewer connections</t>
  </si>
  <si>
    <t>C_ET_DD_ISF_PR24</t>
  </si>
  <si>
    <t>Enhanced threshold for the internal sewer flooding PC</t>
  </si>
  <si>
    <t>nr</t>
  </si>
  <si>
    <t>C_ODI_DD_ISF_PR24</t>
  </si>
  <si>
    <t>Draft determination ODI rate per number of incidents per 10,000 sewer connections</t>
  </si>
  <si>
    <t>C_ODIRISK_ISF_COLL_PR24_DD</t>
  </si>
  <si>
    <t>PR24 Risk Protections for Common Performance Commitments - Payment Collar as % Wastewater RoRE for Internal Sewer Flooding</t>
  </si>
  <si>
    <t>C_OUT5_02_PR24_OFWAT</t>
  </si>
  <si>
    <t>Number of external sewer flooding incidents per 10,000 sewer connections</t>
  </si>
  <si>
    <t>C_ET_DD_ESF_PR24</t>
  </si>
  <si>
    <t>Enhanced threshold for the external sewer flooding PC</t>
  </si>
  <si>
    <t>C_ODI_DD_ESF_PR24</t>
  </si>
  <si>
    <t>C_ODIRISK_ESF_COLL_PR24_DD</t>
  </si>
  <si>
    <t>PR24 Risk Protections for Common Performance Commitments - Payment Collar as % Wastewater RoRE for External Sewer Flooding</t>
  </si>
  <si>
    <t>C_OUT5_11_PR24_OFWAT</t>
  </si>
  <si>
    <t>Number of sewer collapses per 1,000 km of all sewers</t>
  </si>
  <si>
    <t>C_ODI_DD_SCO_PR24</t>
  </si>
  <si>
    <t>Draft determination ODI rate per number of collapses per 1000km of sewer network</t>
  </si>
  <si>
    <t>C_ODIRISK_SCO_COLL_PR24_DD</t>
  </si>
  <si>
    <t>PR24 Risk Protections for Common Performance Commitments - Payment Collar as % Wastewater RoRE for Sewer collapses</t>
  </si>
  <si>
    <t>C_ODIRISK_SCO_CAP_PR24_DD</t>
  </si>
  <si>
    <t>PR24 Risk Protections for Common Performance Commitments - Payment Cap as % Wastewater RoRE for Sewer collapses</t>
  </si>
  <si>
    <t>C_OUT4_05_PR24_OFWAT</t>
  </si>
  <si>
    <t>Reduction % from 2019-20 baseline</t>
  </si>
  <si>
    <t>C_ET_DD_LEA_PR24</t>
  </si>
  <si>
    <t>Enhanced threshold for the leakage PC</t>
  </si>
  <si>
    <t>C_ODI_DD_LEA_PR24</t>
  </si>
  <si>
    <t>Draft determination ODI rate per litres/person/day (l/p/d) reduction</t>
  </si>
  <si>
    <t>C_ODIRISK_LEA_CAP_PR24_DD</t>
  </si>
  <si>
    <t>PR24 Risk Protections for Common Performance Commitments - Payment Cap as % Water RoRE for Leakage</t>
  </si>
  <si>
    <t>C_OUT4_06_PR24_OFWAT</t>
  </si>
  <si>
    <t>C_ET_DD_LEA_1_PR24</t>
  </si>
  <si>
    <t>Enhanced threshold for the leakage PC (Region 1)</t>
  </si>
  <si>
    <t>C_ODI_DD_LEA_1_PR24</t>
  </si>
  <si>
    <t>Draft determination ODI rate per litres/person/day (l/p/d) reduction (region 1)</t>
  </si>
  <si>
    <t>C_ODIRISK_LEA_1_CAP_PR24_DD</t>
  </si>
  <si>
    <t>PR24 Risk Protections for Common Performance Commitments - Payment Cap as % RoRE for Leakage - Region 1</t>
  </si>
  <si>
    <t>C_OUT4_07_PR24_OFWAT</t>
  </si>
  <si>
    <t>C_ET_DD_LEA_2_PR24</t>
  </si>
  <si>
    <t>Enhanced threshold for the leakage PC (Region 2)</t>
  </si>
  <si>
    <t>C_ODI_DD_LEA_2_PR24</t>
  </si>
  <si>
    <t>Draft determination ODI rate per litres/person/day (l/p/d) reduction (region 2)</t>
  </si>
  <si>
    <t>C_ODIRISK_LEA_2_CAP_PR24_DD</t>
  </si>
  <si>
    <t>PR24 Risk Protections for Common Performance Commitments - Payment Cap as % RoRE for Leakage - Region 2</t>
  </si>
  <si>
    <t>C_OUT4_08_PR24_OFWAT</t>
  </si>
  <si>
    <t>C_ET_DD_PCC_PR24</t>
  </si>
  <si>
    <t>Enhanced threshold for the PCC PC</t>
  </si>
  <si>
    <t>C_ODI_DD_PCC_PR24</t>
  </si>
  <si>
    <t>Draft determination ODI rate per megalitres per day (Ml/d) reduction</t>
  </si>
  <si>
    <t>C_ODIRISK_PCC_COLL_PR24_DD</t>
  </si>
  <si>
    <t>PR24 Risk Protections for Common Performance Commitments - Payment Collar as % Water RoRE for Per Capita Consumption</t>
  </si>
  <si>
    <t>C_ODIRISK_PCC_CAP_PR24_DD</t>
  </si>
  <si>
    <t>PR24 Risk Protections for Common Performance Commitments - Payment Cap as % Water RoRE for Per Capita Consumption</t>
  </si>
  <si>
    <t>C_OUT4_09_D_PR24_OFWAT</t>
  </si>
  <si>
    <t>C_ET_DD_PCC_1_PR24</t>
  </si>
  <si>
    <t>Enhanced threshold for the PCC PC (Region 1)</t>
  </si>
  <si>
    <t>C_ODI_DD_PCC_1_PR24</t>
  </si>
  <si>
    <t>Draft determination ODI rate per megalitres per day (Ml/d) reduction (region 1)</t>
  </si>
  <si>
    <t>C_ODIRISK_PCC_1_COLL_PR24_DD</t>
  </si>
  <si>
    <t>PR24 Risk Protections for Common Performance Commitments - Payment Collar as % RoRE for Per Capita Consumption - Region 1</t>
  </si>
  <si>
    <t>C_ODIRISK_PCC_1_CAP_PR24_DD</t>
  </si>
  <si>
    <t>PR24 Risk Protections for Common Performance Commitments - Payment Cap as % RoRE for Per Capita Consumption - Region 1</t>
  </si>
  <si>
    <t>C_OUT4_10_D_PR24_OFWAT</t>
  </si>
  <si>
    <t>C_ET_DD_PCC_2_PR24</t>
  </si>
  <si>
    <t>Enhanced threshold for the PCC PC (Region 2)</t>
  </si>
  <si>
    <t>C_ODI_DD_PCC_2_PR24</t>
  </si>
  <si>
    <t>Draft determination ODI rate per megalitres per day (Ml/d) reduction (region 2)</t>
  </si>
  <si>
    <t>C_ODIRISK_PCC_2_COLL_PR24_DD</t>
  </si>
  <si>
    <t>PR24 Risk Protections for Common Performance Commitments - Payment Collar as % RoRE for Per Capita Consumption - Region 2</t>
  </si>
  <si>
    <t>C_ODIRISK_PCC_2_CAP_PR24_DD</t>
  </si>
  <si>
    <t>PR24 Risk Protections for Common Performance Commitments - Payment Cap as % RoRE for Per Capita Consumption - Region 2</t>
  </si>
  <si>
    <t>C_OUT4_11_PR24_OFWAT</t>
  </si>
  <si>
    <t>C_ODI_DD_NHH_PR24</t>
  </si>
  <si>
    <t>C_ODIRISK_NHH_COLL_PR24_DD</t>
  </si>
  <si>
    <t>PR24 Risk Protections for Common Performance Commitments - Payment Collar as % Water RoRE for Business demand</t>
  </si>
  <si>
    <t>C_ODIRISK_NHH_CAP_PR24_DD</t>
  </si>
  <si>
    <t>PR24 Risk Protections for Common Performance Commitments - Payment Cap as % Water RoRE for Business demand</t>
  </si>
  <si>
    <t>C_OUT4_12_PR24_OFWAT</t>
  </si>
  <si>
    <t>C_ODI_DD_NHH_1_PR24</t>
  </si>
  <si>
    <t>C_ODIRISK_NHH_1_COLL_PR24_DD</t>
  </si>
  <si>
    <t>PR24 Risk Protections for Common Performance Commitments - Payment Collar as % RoRE for Business Demand - Region 1</t>
  </si>
  <si>
    <t>C_ODIRISK_NHH_1_CAP_PR24_DD</t>
  </si>
  <si>
    <t>PR24 Risk Protections for Common Performance Commitments - Payment Cap as % RoRE for Business Demand - Region 1</t>
  </si>
  <si>
    <t>C_OUT4_13_PR24_OFWAT</t>
  </si>
  <si>
    <t>C_ODI_DD_NHH_2_PR24</t>
  </si>
  <si>
    <t>C_ODIRISK_NHH_2_COLL_PR24_DD</t>
  </si>
  <si>
    <t>PR24 Risk Protections for Common Performance Commitments - Payment Collar as % RoRE for Business Demand - Region 2</t>
  </si>
  <si>
    <t>C_ODIRISK_NHH_2_CAP_PR24_DD</t>
  </si>
  <si>
    <t>PR24 Risk Protections for Common Performance Commitments - Payment Cap as % RoRE for Business Demand - Region 2</t>
  </si>
  <si>
    <t>BCEW_PCL_PR24</t>
  </si>
  <si>
    <t>Welsh companies only - Business customer experience in Wales PCL _Ofwat_DD</t>
  </si>
  <si>
    <t>OUT7_034SOR_OFW_PR24</t>
  </si>
  <si>
    <t>Outcome performance - ODIs (financial) - Standard outperformance rate - Welsh companies only - Business customer experience in Wales (0-10) - Ofwat view</t>
  </si>
  <si>
    <t>OUT7_034SUR_OFW_PR24</t>
  </si>
  <si>
    <t>Outcome performance - ODIs (financial) - Standard underperformance rate - Welsh companies only - Business customer experience in Wales (0-10) - Ofwat view</t>
  </si>
  <si>
    <t>C_ODIRISK_BCEW_COLL_PR24_DD</t>
  </si>
  <si>
    <t>PR24 Risk Protections for Common Performance Commitments - Payment Cap as % Appointee RoRE for Business Customer Experience in Wales</t>
  </si>
  <si>
    <t>C_ODIRISK_BCEW_CAP_PR24_DD</t>
  </si>
  <si>
    <t>PR24 Risk Protections for Common Performance Commitments - Payment Collar as % Appointee RoRE for Business Customer Experience in Wales</t>
  </si>
  <si>
    <t>C_PCL_LPR_PR24</t>
  </si>
  <si>
    <t>Performance Commitment Level for PR24 Bespoke Performance Comittment - Low Pressure</t>
  </si>
  <si>
    <t>C_ODIRATE_LPR_PR24</t>
  </si>
  <si>
    <t>Underperformance rate for PR24 Bespoke Performance Commitment - Low Pressure</t>
  </si>
  <si>
    <t>£m</t>
  </si>
  <si>
    <t>C_ODIRISK_LPR_COLL_PR24</t>
  </si>
  <si>
    <t>PR24 Risk Protections for Bespoke Performance Commitments - Payment Collar as % RoRE for Low Pressure</t>
  </si>
  <si>
    <t>C_PCL_LCC_PR24</t>
  </si>
  <si>
    <t>Performance Commitment Level for PR24 Bespoke Performance Comittment - Lower Carbon Concrete Assets</t>
  </si>
  <si>
    <t>C_ODIRISK_LCC_DDBND_PR24</t>
  </si>
  <si>
    <t>Performance deadband for PR24 Bespoke Performance Commitment - Lower Carbon Concrete Assets</t>
  </si>
  <si>
    <t>C_ODIRATE_LCC_UNDER_PR24</t>
  </si>
  <si>
    <t>Underperformance rate for PR24 Bespoke Performance Commitment - Lower Carbon Concrete Assets</t>
  </si>
  <si>
    <t>C_ODIRATE_LCC_OUT_PR24</t>
  </si>
  <si>
    <t>Outperformance rate for PR24 Bespoke Performance Commitment - Lower Carbon Concrete Assets</t>
  </si>
  <si>
    <t>C_ODIRISK_LCC_COLL_PR24</t>
  </si>
  <si>
    <t>PR24 Risk Protections for Bespoke Performance Commitments - Payment Collar as % RoRE for Lower Carbon Concrete Assets</t>
  </si>
  <si>
    <t>C_ODIRISK_LCC_CAP_PR24</t>
  </si>
  <si>
    <t>PR24 Risk Protections for Bespoke Performance Commitments - Payment Cap as % RoRE for Lower Carbon Concrete Assets</t>
  </si>
  <si>
    <t>C_PCL_WW_PR24</t>
  </si>
  <si>
    <t>Performance Commitment Level for PR24 Bespoke Performance Comittment - Wonderful Windermere</t>
  </si>
  <si>
    <t>Kg</t>
  </si>
  <si>
    <t>C_ODIRATE_WW_PR24</t>
  </si>
  <si>
    <t>Underperformance rate for PR24 Bespoke Performance Commitment - Wonderful Windermere</t>
  </si>
  <si>
    <t>C_ODIRISK_WW_COLL_PR24</t>
  </si>
  <si>
    <t>PR24 Risk Protections for Bespoke Performance Commitments - Performance Collar in Kg for Wonderful Windermere</t>
  </si>
  <si>
    <t>C_ODIRISK_WW_CAP_PR24</t>
  </si>
  <si>
    <t>PR24 Risk Protections for Bespoke Performance Commitments - Performance Cap in Kg for Wonderful Windermere</t>
  </si>
  <si>
    <t>C_PCL_CC_PR24</t>
  </si>
  <si>
    <t>Performance Commitment Level for PR24 Bespoke Performance Comittment - Capital Carbon</t>
  </si>
  <si>
    <t>C_ODIRISK_CC_DDBND_PR24</t>
  </si>
  <si>
    <t>Performance deadband for PR24 Bespoke Performance Commitment - Capital Carbon</t>
  </si>
  <si>
    <t>C_ODIRATE_CC_UNDER_PR24</t>
  </si>
  <si>
    <t>Underperformance rate for PR24 Bespoke Performance Commitment - Capital Carbon</t>
  </si>
  <si>
    <t>C_ODIRATE_CC_OUT_PR24</t>
  </si>
  <si>
    <t>Outperformance rate for PR24 Bespoke Performance Commitment - Capital Carbon</t>
  </si>
  <si>
    <t>C_ODIRISK_CC_COLL_PR24</t>
  </si>
  <si>
    <t>PR24 Risk Protections for Bespoke Performance Commitments - Payment Collar as % RoRE for Capital Carbon</t>
  </si>
  <si>
    <t>C_ODIRISK_CC_CAP_PR24</t>
  </si>
  <si>
    <t>PR24 Risk Protections for Bespoke Performance Commitments - Payment Cap as % RoRE for Capital Carbon</t>
  </si>
  <si>
    <t>C_PCL_SWC_PR24</t>
  </si>
  <si>
    <t>Performance Commitment Level for PR24 Bespoke Performance Comittment - Streetworks</t>
  </si>
  <si>
    <t>C_ODIRATE_SWC_PR24</t>
  </si>
  <si>
    <t>Outperformance rate for PR24 Bespoke Performance Commitment - Streetworks</t>
  </si>
  <si>
    <t>C_ODIRISK_SWC_CAP_PR24</t>
  </si>
  <si>
    <t>PR24 Risk Protections for Bespoke Performance Commitments - Payment Cap as % RoRE for Streetworks</t>
  </si>
  <si>
    <t>C_PCL_EGG_PR24</t>
  </si>
  <si>
    <t>Performance Commitment Level for PR24 Bespoke Performance Comittment - Embodied Greenhouse Gas Emissions</t>
  </si>
  <si>
    <t>C_ODIRATE_EGG_UNDER_PR24</t>
  </si>
  <si>
    <t>Underperformance rate for PR24 Bespoke Performance Commitment - Embodied Greenhouse Gas Emissions</t>
  </si>
  <si>
    <t>C_ODIRATE_EGG_OUT_PR24</t>
  </si>
  <si>
    <t>Outperformance rate for PR24 Bespoke Performance Commitment - Embodied Greenhouse Gas Emissions</t>
  </si>
  <si>
    <t>C_ODIRISK_EGG_COLL_PR24</t>
  </si>
  <si>
    <t>PR24 Risk Protections for Bespoke Performance Commitments - Payment Collar as % RoRE for Embodied Greenhouse Gas Emissions</t>
  </si>
  <si>
    <t>C_ODIRISK_EGG_CAP_PR24</t>
  </si>
  <si>
    <t>PR24 Risk Protections for Bespoke Performance Commitments - Payment Cap as % RoRE for Embodied Greenhouse Gas Emissions</t>
  </si>
  <si>
    <t>OUT4_01_PR24_OFWAT</t>
  </si>
  <si>
    <t>Average number of minutes lost per property - OFWAT view of company forecast</t>
  </si>
  <si>
    <t>BN2345A_PR24_OFWAT</t>
  </si>
  <si>
    <t>Total annual leakage - OFWAT view of company forecast</t>
  </si>
  <si>
    <t>Ml/d</t>
  </si>
  <si>
    <t>OUT4_08_B_PR24_OFWAT</t>
  </si>
  <si>
    <t>Annual per capita consumption - OFWAT view of company forecast</t>
  </si>
  <si>
    <t>l/p/d</t>
  </si>
  <si>
    <t>OUT4_16_PR24_OFWAT</t>
  </si>
  <si>
    <t>Mains repairs per 1,000km - OFWAT view of company forecast</t>
  </si>
  <si>
    <t>OUT5_01_PR24_OFWAT</t>
  </si>
  <si>
    <t>Number of internal sewer flooding incidents per 10,000 sewer connections - OFWAT view of company forecast</t>
  </si>
  <si>
    <t>OUT5_02_PR24_OFWAT</t>
  </si>
  <si>
    <t>Number of external sewer flooding incidents per 10,000 sewer connections - OFWAT view of company forecast</t>
  </si>
  <si>
    <t>OUT5_10_F_PR24_OFWAT</t>
  </si>
  <si>
    <t>Storm overflows - average spills per overflow - assuming 100% monitoring - OFWAT view of company outturn/forecast</t>
  </si>
  <si>
    <t>OUT5_05_PR24_OFWAT</t>
  </si>
  <si>
    <t>Total pollution incidents per 10,000 km of sewer length - OFWAT view of company forecast</t>
  </si>
  <si>
    <t>OUT5_11_PR24_OFWAT</t>
  </si>
  <si>
    <t>Number of sewer collapses per 1,000 km of all sewers - OFWAT view of company forecast</t>
  </si>
  <si>
    <t>OUT4_02_PR24_OFWAT</t>
  </si>
  <si>
    <t>Number of contacts per 1,000 resident population - OFWAT view of company forecast</t>
  </si>
  <si>
    <t>OUT4_20_PR24_OFWAT</t>
  </si>
  <si>
    <t>Total biodiversity units for area of land served (per 100km2) - OFWAT view of company forecast</t>
  </si>
  <si>
    <t>OUT5_08_PR24_OFWAT</t>
  </si>
  <si>
    <t>Bathing water quality - OFWAT view of company forecast</t>
  </si>
  <si>
    <t>OUT5_09_PR24_OFWAT</t>
  </si>
  <si>
    <t>Reduction in phosphorus as a percentage of load discharged from treatment works in 2020 - OFWAT view of company forecast</t>
  </si>
  <si>
    <t>OUT4_17_PR24_OFWAT</t>
  </si>
  <si>
    <t>Unplanned outage - percentage - OFWAT view of company forecast</t>
  </si>
  <si>
    <t>OUT4_04_PR24_OFWAT</t>
  </si>
  <si>
    <t>Tonnes CO2e - OFWAT view of company forecast</t>
  </si>
  <si>
    <t>OUT5_04_PR24_OFWAT</t>
  </si>
  <si>
    <t>OUT4_11_B_PR24_OFWAT</t>
  </si>
  <si>
    <t>Total business consumption - OFWAT view of company forecast</t>
  </si>
  <si>
    <t>OUT1_02_PR24_OFWAT</t>
  </si>
  <si>
    <t>Business customer experience in Wales (0-10) - OFWAT view of company forecast</t>
  </si>
  <si>
    <t>C_BN2345A_PR24_OFWAT</t>
  </si>
  <si>
    <t>Total annual leakage</t>
  </si>
  <si>
    <t>C_OUT4_08_B_PR24_OFWAT</t>
  </si>
  <si>
    <t>Annual per capita consumption</t>
  </si>
  <si>
    <t>C_OUT4_17_PR24_OFWAT</t>
  </si>
  <si>
    <t>Unplanned outage - percentage</t>
  </si>
  <si>
    <t>C_OUT4_04_PR24_OFWAT</t>
  </si>
  <si>
    <t>C_OUT4_11_B_PR24_OFWAT</t>
  </si>
  <si>
    <t>Total business consumption</t>
  </si>
  <si>
    <t>C_OUT4_01_PR24_IMP_OFWAT</t>
  </si>
  <si>
    <t>Percentage improvement 2025-30 for Water Supply Interruptions</t>
  </si>
  <si>
    <t>C_BN2345A_PR24_IMP_OFWAT</t>
  </si>
  <si>
    <t>Percentage improvement 2025-30 for Leakage, annual average</t>
  </si>
  <si>
    <t>C_OUT4_08_B_PR24_IMP_OFWAT</t>
  </si>
  <si>
    <t>Percentage improvement 2025-30 for Per Capita Consumption, annual average</t>
  </si>
  <si>
    <t>C_OUT4_16_PR24_IMP_OFWAT</t>
  </si>
  <si>
    <t>Percentage improvement 2025-30 for Mains Repairs</t>
  </si>
  <si>
    <t>C_OUT5_01_PR24_IMP_OFWAT</t>
  </si>
  <si>
    <t>Percentage improvement 2025-30 for Internal Sewer Flooding Incidents</t>
  </si>
  <si>
    <t>C_OUT5_02_PR24_IMP_OFWAT</t>
  </si>
  <si>
    <t>Percentage improvement 2025-30 for External Sewer Flooding Incidents</t>
  </si>
  <si>
    <t>C_OUT5_10_PR24_IMP_OFWAT</t>
  </si>
  <si>
    <t>Percentage improvement 2025-30 for Storm Overflows</t>
  </si>
  <si>
    <t>C_OUT5_05_PR24_IMP_OFWAT</t>
  </si>
  <si>
    <t>Percentage improvement 2025-30 for Total Pollution Incidents</t>
  </si>
  <si>
    <t>C_OUT5_11_PR24_IMP_OFWAT</t>
  </si>
  <si>
    <t>Percentage improvement 2025-30 for Sewer Collapses</t>
  </si>
  <si>
    <t>C_OUT4_02_PR24_IMP_OFWAT</t>
  </si>
  <si>
    <t>Percentage improvement 2025-30 for Customer contacts about water quality</t>
  </si>
  <si>
    <t>C_OUT4_20_PR24_IMP_OFWAT</t>
  </si>
  <si>
    <t>Percentage improvement 2025-30 for Biodiversity</t>
  </si>
  <si>
    <t>C_OUT5_08_PR24_IMP_OFWAT</t>
  </si>
  <si>
    <t>Percentage improvement 2025-30 for Bathing Water Quality</t>
  </si>
  <si>
    <t>C_OUT5_09_PR24_IMP_OFWAT</t>
  </si>
  <si>
    <t>Percentage improvement 2025-30 for River Water Quality</t>
  </si>
  <si>
    <t>C_OUT4_17_PR24_IMP_OFWAT</t>
  </si>
  <si>
    <t>Percentage improvement 2025-30 for Unplanned Outage</t>
  </si>
  <si>
    <t>C_OUT5_04_PR24_IMP_OFWAT</t>
  </si>
  <si>
    <t>Percentage improvement 2025-30 for Operational Green House Gases (water)</t>
  </si>
  <si>
    <t>C_OUT4_04_PR24_IMP_OFWAT</t>
  </si>
  <si>
    <t>Percentage improvement 2025-30 for Operational Green House Gases (wastewater)</t>
  </si>
  <si>
    <t>C_OUT4_11_B_PR24_IMP_OFWAT</t>
  </si>
  <si>
    <t>Percentage improvement 2025-30 for Business Demand, annual average</t>
  </si>
  <si>
    <t>C_OUT1_02_PR24_IMP_OFWAT</t>
  </si>
  <si>
    <t>Percentage improvement Ofwat PCL 2025-30 for BCEW</t>
  </si>
  <si>
    <t>C_OUT4_01_PR24_IMP_COMPANY_OFWAT</t>
  </si>
  <si>
    <t>Percentage improvement company 2024-25 forecasts to ofwat 2029-30 proposal for Water Supply Interruptions</t>
  </si>
  <si>
    <t>C_BN2345A_PR24_IMP_COMPANY_OFWAT</t>
  </si>
  <si>
    <t>Percentage improvement company 2024-25 forecasts to ofwat 2029-30 proposal for Leakage, annual average</t>
  </si>
  <si>
    <t>C_OUT4_08_B_PR24_IMP_COMPANY_OFWAT</t>
  </si>
  <si>
    <t>Percentage improvement company 2024-25 forecasts to ofwat 2029-30 proposal for Per Capita Consumption, annual average</t>
  </si>
  <si>
    <t>C_OUT4_16_PR24_IMP_COMPANY_OFWAT</t>
  </si>
  <si>
    <t>Percentage improvement company 2024-25 forecasts to ofwat 2029-30 proposal for Mains Repairs</t>
  </si>
  <si>
    <t>C_OUT5_01_PR24_IMP_COMPANY_OFWAT</t>
  </si>
  <si>
    <t>Percentage improvement company 2024-25 forecasts to ofwat 2029-30 proposal for Internal Sewer Flooding Incidents</t>
  </si>
  <si>
    <t>C_OUT5_02_PR24_IMP_COMPANY_OFWAT</t>
  </si>
  <si>
    <t>Percentage improvement company 2024-25 forecasts to ofwat 2029-30 proposal for External Sewer Flooding Incidents</t>
  </si>
  <si>
    <t>C_OUT5_10_PR24_IMP_COMPANY_OFWAT</t>
  </si>
  <si>
    <t>Percentage improvement company 2024-25 forecasts to ofwat 2029-30 proposal for storm overflows</t>
  </si>
  <si>
    <t>C_OUT5_05_PR24_IMP_COMPANY_OFWAT</t>
  </si>
  <si>
    <t>Percentage improvement company 2024-25 forecasts to ofwat 2029-30 proposal for Total Pollution Incidents</t>
  </si>
  <si>
    <t>C_OUT5_11_PR24_IMP_COMPANY_OFWAT</t>
  </si>
  <si>
    <t>Percentage improvement company 2024-25 forecasts to ofwat 2029-30 proposal for Sewer Collapses</t>
  </si>
  <si>
    <t>C_OUT4_02_PR24_IMP_COMPANY_OFWAT</t>
  </si>
  <si>
    <t>Percentage improvement company 2024-25 forecasts to ofwat 2029-30 proposal for Customer contacts about water quality</t>
  </si>
  <si>
    <t>C_OUT4_20_PR24_IMP_COMPANY_OFWAT</t>
  </si>
  <si>
    <t>Percentage improvement company 2024-25 forecasts to ofwat 2029-30 proposal for Biodiversity</t>
  </si>
  <si>
    <t>C_OUT5_08_PR24_IMP_COMPANY_OFWAT</t>
  </si>
  <si>
    <t>Percentage improvement company 2024-25 forecasts to ofwat 2029-30 proposal for Bathing Water Quality</t>
  </si>
  <si>
    <t>C_OUT5_09_PR24_IMP_COMPANY_OFWAT</t>
  </si>
  <si>
    <t>Percentage improvement company 2024-25 forecast to Ofwat 2029-30 proposal for River Water Quality</t>
  </si>
  <si>
    <t>C_OUT4_17_PR24_IMP_COMPANY_OFWAT</t>
  </si>
  <si>
    <t>Percentage improvement company 2024-25 forecasts to ofwat 2029-30 proposal for Unplanned Outage</t>
  </si>
  <si>
    <t>C_OUT5_04_PR24_IMP_COMPANY_OFWAT</t>
  </si>
  <si>
    <t>Percentage improvement company 2024-25 forecasts to ofwat 2029-30 proposal for Operational Green House Gases (water)</t>
  </si>
  <si>
    <t>C_OUT4_04_PR24_IMP_COMPANY_OFWAT</t>
  </si>
  <si>
    <t>Percentage improvement company 2024-25 forecasts to ofwat 2029-30 proposal for Operational Green House Gases (wastewater)</t>
  </si>
  <si>
    <t>C_OUT4_11_B_PR24_IMP_COMPANY_OFWAT</t>
  </si>
  <si>
    <t>Percentage improvement company 2024-25 forecasts to ofwat 2029-30 proposal for Business Demand, annual average</t>
  </si>
  <si>
    <t>C_OUT1_02_PR24_IMP_COMPANY_OFWAT</t>
  </si>
  <si>
    <t>Percentage improvement company 2024-25 forecast (Ofwat view) to Ofwat 2029-30 PCL for BCEW</t>
  </si>
  <si>
    <t>C_OUT4_01_D_PR24_OFWAT</t>
  </si>
  <si>
    <t>The total minutes lost for supply interruptions of &gt;= 3 hours - align with APR</t>
  </si>
  <si>
    <t>Minutes</t>
  </si>
  <si>
    <t>C_APR3F_06_PR24_OFWAT</t>
  </si>
  <si>
    <t>Total household consumption</t>
  </si>
  <si>
    <t>C_OUT4_16_C_PR24_OFWAT</t>
  </si>
  <si>
    <t>Mains repairs - total - actual</t>
  </si>
  <si>
    <t>C_OUT5_01_E_PR24_OFWAT</t>
  </si>
  <si>
    <t>Number of internal sewer flooding incidents</t>
  </si>
  <si>
    <t>C_OUT5_02_E_PR24_OFWAT</t>
  </si>
  <si>
    <t>Number of external sewer flooding incidents</t>
  </si>
  <si>
    <t>C_OUT5_10_B_PR24_OFWAT</t>
  </si>
  <si>
    <t>Total number of storm overflows</t>
  </si>
  <si>
    <t>C_OUT5_05_J_PR24_OFWAT</t>
  </si>
  <si>
    <t>Number of pollution incidents - category 1 -3 (wastewater)</t>
  </si>
  <si>
    <t>C_OUT5_11_A_PR24_OFWAT</t>
  </si>
  <si>
    <t>Sewer collapses</t>
  </si>
  <si>
    <t>C_OUT4_02_D_PR24_OFWAT</t>
  </si>
  <si>
    <t>Number of contacts - actual</t>
  </si>
  <si>
    <t>C_OUT4_20_B_PR24_OFWAT</t>
  </si>
  <si>
    <t>Total actual biodiversity units</t>
  </si>
  <si>
    <t>C_OUT5_08_H_PR24_OFWAT</t>
  </si>
  <si>
    <t>Number of 'excellent' bathing waters</t>
  </si>
  <si>
    <t>C_OUT5_09_H_PR24_OFWAT</t>
  </si>
  <si>
    <t>Reduction in phosphorus from 2020</t>
  </si>
  <si>
    <t>kg</t>
  </si>
  <si>
    <t>C_OUT4_17_B_PR24_OFWAT</t>
  </si>
  <si>
    <t>Unplanned outage - actual</t>
  </si>
  <si>
    <t>C_ODIRISK_OGW_DDBND_PR24_DD</t>
  </si>
  <si>
    <t>PR24 Risk Protections for Common Outperformance Commitments - Outperformance Deadband for Operational Greenhouse Gas Emissions (Water)</t>
  </si>
  <si>
    <t>C_ODI_DD_GHG_PR24</t>
  </si>
  <si>
    <t>Draft determination ODI rate per tonnes CO2e reduction</t>
  </si>
  <si>
    <t>C_ODIRISK_OGW_COLL_PR24_DD</t>
  </si>
  <si>
    <t>PR24 Risk Protections for Common Performance Commitments - Payment Collar as % Water Wastewater RoRE for Operational GHG emissions (water)</t>
  </si>
  <si>
    <t>C_ODIRISK_OGW_CAP_PR24_DD</t>
  </si>
  <si>
    <t>PR24 Risk Protections for Common Performance Commitments - Payment Cap as % Water Wastewater RoRE for Operational GHG emissions (water)</t>
  </si>
  <si>
    <t>C_ODIRISK_EGG_DDBND_PR24</t>
  </si>
  <si>
    <t>Performance deadband for PR24 Bespoke Performance Commitment - Embodied Greenhouse Gas Emissions</t>
  </si>
  <si>
    <t>C_OUT5_10_A_PR24_OFWAT</t>
  </si>
  <si>
    <t>Total number of monitored spills</t>
  </si>
  <si>
    <t>C_ODI_DD_UNO_PR24</t>
  </si>
  <si>
    <t>Draft determination ODI rate per percent of peak week production capacity</t>
  </si>
  <si>
    <t>C_ODIRISK_UNO_COLL_PR24_DD</t>
  </si>
  <si>
    <t>PR24 Risk Protections for Common Performance Commitments - Payment Collar as % Water RoRE for Unplanned Outage</t>
  </si>
  <si>
    <t>C_ODIRISK_UNO_CAP_PR24_DD</t>
  </si>
  <si>
    <t>PR24 Risk Protections for Common Performance Commitments - Payment Cap as % Water RoRE for Unplanned Outage</t>
  </si>
  <si>
    <t>C_ODIRISK_ESF_CAP_PR24_DD</t>
  </si>
  <si>
    <t>PR24 Risk Protections for Common Performance Commitments - Payment Cap as % Wastewater RoRE for External Sewer Flooding</t>
  </si>
  <si>
    <t>C_OUT4_04_H_PR24_OFWAT</t>
  </si>
  <si>
    <t>Percentage reduction in operational greenhouse gases (water) from 2024-25 baseline</t>
  </si>
  <si>
    <t>C_OUT5_04_G_PR24_OFWAT</t>
  </si>
  <si>
    <t>Percentage reduction in operational greenhouse gases (wastewater) from 2024-25 baseline</t>
  </si>
  <si>
    <t>C_ODIRATE_LCC_B_OUT_PR24</t>
  </si>
  <si>
    <t>Outperformance rate for PR24 Bespoke Performance Commitment (£) - Lower Carbon Concrete Assets</t>
  </si>
  <si>
    <t>C_ODIRATE_LCC_B_UNDER_PR24</t>
  </si>
  <si>
    <t>Underperformance rate for PR24 Bespoke Performance Commitment (£) - Lower Carbon Concrete Assets</t>
  </si>
  <si>
    <t>C_ODIRATE_EGG_B_OUT_PR24</t>
  </si>
  <si>
    <t>Outperformance rate for PR24 Bespoke Performance Commitment (£) - Embodied Greenhouse Gas Emissions</t>
  </si>
  <si>
    <t>C_ODIRATE_EGG_B_UNDER_PR24</t>
  </si>
  <si>
    <t>Underperformance rate for PR24 Bespoke Performance Commitment (£) - Embodied Greenhouse Gas Emissions</t>
  </si>
  <si>
    <t>C_ODIRATE_CC_B_OUT_PR24</t>
  </si>
  <si>
    <t>Outperformance rate for PR24 Bespoke Performance Commitment (£) - Capital Carbon</t>
  </si>
  <si>
    <t>C_ODIRATE_CC_B_UNDER_PR24</t>
  </si>
  <si>
    <t>Underperformance rate for PR24 Bespoke Performance Commitment (£) - Capital Carbon</t>
  </si>
  <si>
    <t>C_ODIRATE_SWC_B_PR24</t>
  </si>
  <si>
    <t>Outperformance rate for PR24 Bespoke Performance Commitment (£) - Streetworks</t>
  </si>
  <si>
    <t>C_ODIRATE_WW_B_PR24</t>
  </si>
  <si>
    <t>ODI rate for PR24 Bespoke Performance Commitment (£) - Wonderful Windemere</t>
  </si>
  <si>
    <t>C_ODIRATE_LPR_B_PR24</t>
  </si>
  <si>
    <t>Underperformance rate for PR24 Bespoke Performance Commitment (£) - Low Pressure</t>
  </si>
  <si>
    <t>C_ODIRISK_WSI_DDBND_PR24_DD</t>
  </si>
  <si>
    <t>PR24 Risk Protections for Common Performance Commitments - Performance Deadband for Water Supply Interruptions</t>
  </si>
  <si>
    <t>WSH</t>
  </si>
  <si>
    <t>HDD</t>
  </si>
  <si>
    <t>NES</t>
  </si>
  <si>
    <t>SVE</t>
  </si>
  <si>
    <t>SWB</t>
  </si>
  <si>
    <t>SRN</t>
  </si>
  <si>
    <t>TMS</t>
  </si>
  <si>
    <t>NWT</t>
  </si>
  <si>
    <t>WSX</t>
  </si>
  <si>
    <t>YKY</t>
  </si>
  <si>
    <t>AFW</t>
  </si>
  <si>
    <t>BRL</t>
  </si>
  <si>
    <t>PRT</t>
  </si>
  <si>
    <t>SEW</t>
  </si>
  <si>
    <t>SSC</t>
  </si>
  <si>
    <t>SES</t>
  </si>
  <si>
    <t>Lists</t>
  </si>
  <si>
    <t>Fountain name</t>
  </si>
  <si>
    <t>Name</t>
  </si>
  <si>
    <t>WaSC or Woc</t>
  </si>
  <si>
    <t>Common</t>
  </si>
  <si>
    <t>Select company</t>
  </si>
  <si>
    <t>XXX</t>
  </si>
  <si>
    <t>Affinity Water</t>
  </si>
  <si>
    <t>WoC</t>
  </si>
  <si>
    <t>Common and Bespoke PCs applied</t>
  </si>
  <si>
    <t>Anglian Water Services</t>
  </si>
  <si>
    <t>Anglian Water</t>
  </si>
  <si>
    <t>WaSC</t>
  </si>
  <si>
    <t>Bristol Water plc</t>
  </si>
  <si>
    <t>Bristol Water</t>
  </si>
  <si>
    <t>Common PCs applied</t>
  </si>
  <si>
    <t>Dwr Cymru Cyfyngedig (Welsh)</t>
  </si>
  <si>
    <t>Dŵr Cymru</t>
  </si>
  <si>
    <t>Hafren Dyfrdwy Cyfyngedig</t>
  </si>
  <si>
    <t>Hafren Dyfrdwy</t>
  </si>
  <si>
    <t>Northumbrian Water Ltd</t>
  </si>
  <si>
    <t>Northumbrian Water</t>
  </si>
  <si>
    <t>Portsmouth Water Ltd</t>
  </si>
  <si>
    <t>Portsmouth Water</t>
  </si>
  <si>
    <t>Severn Trent Water Ltd (England)</t>
  </si>
  <si>
    <t>Severn Trent Water</t>
  </si>
  <si>
    <t>South East Water Ltd</t>
  </si>
  <si>
    <t>South East Water</t>
  </si>
  <si>
    <t>South Staffordshire Cambridge</t>
  </si>
  <si>
    <t>South Staffordshire Water</t>
  </si>
  <si>
    <t>South West Water (including Bournemouth)</t>
  </si>
  <si>
    <t>South West Water</t>
  </si>
  <si>
    <t>Southern Water Services Ltd</t>
  </si>
  <si>
    <t>Southern Water</t>
  </si>
  <si>
    <t>Sutton &amp; East Surrey Water Ltd</t>
  </si>
  <si>
    <t>SES Water</t>
  </si>
  <si>
    <t>Thames Water Utilities Ltd</t>
  </si>
  <si>
    <t>Thames Water</t>
  </si>
  <si>
    <t>United Utilities Water Plc</t>
  </si>
  <si>
    <t>United Utilities</t>
  </si>
  <si>
    <t>Wessex Water Services Ltd</t>
  </si>
  <si>
    <t>Wessex Water</t>
  </si>
  <si>
    <t>Yorkshire Water Services Ltd</t>
  </si>
  <si>
    <t>Yorkshire Water</t>
  </si>
  <si>
    <t>South West Water(including Bournemouth and Bristol)</t>
  </si>
  <si>
    <t>South West Bournemouth</t>
  </si>
  <si>
    <t>SBB</t>
  </si>
  <si>
    <t>Bazalgette Tunnel Ltd (Tideway)</t>
  </si>
  <si>
    <t>BTL</t>
  </si>
  <si>
    <t>NNE</t>
  </si>
  <si>
    <t>Essex &amp; Suffolk Water</t>
  </si>
  <si>
    <t>ESK</t>
  </si>
  <si>
    <t>South Staffordshire Water Plc</t>
  </si>
  <si>
    <t>SST</t>
  </si>
  <si>
    <t>Cambridge Water Company Plc</t>
  </si>
  <si>
    <t>CAM</t>
  </si>
  <si>
    <t>Short code</t>
  </si>
  <si>
    <t>PCLs</t>
  </si>
  <si>
    <t>Commom or Bespoke</t>
  </si>
  <si>
    <t>Set at a common level or Set at a company specific level</t>
  </si>
  <si>
    <t>Applies to which companies</t>
  </si>
  <si>
    <t>Units</t>
  </si>
  <si>
    <t>Customer Friendly Measurement</t>
  </si>
  <si>
    <t>WSI</t>
  </si>
  <si>
    <t>Water supply interruptions </t>
  </si>
  <si>
    <t>Set at a common level</t>
  </si>
  <si>
    <t>All</t>
  </si>
  <si>
    <t>Average number of minutes lost per customer (hh:mm:ss)</t>
  </si>
  <si>
    <t>CRI</t>
  </si>
  <si>
    <t>Compliance risk index</t>
  </si>
  <si>
    <t>Index (numerical score)</t>
  </si>
  <si>
    <t>WQC</t>
  </si>
  <si>
    <t>Customer contacts about water quality  </t>
  </si>
  <si>
    <t>Set at a company specific level</t>
  </si>
  <si>
    <t>Number of contacts per 1,000 resident population (number)</t>
  </si>
  <si>
    <t>BIO</t>
  </si>
  <si>
    <t>Biodiversity </t>
  </si>
  <si>
    <t>Total biodiversity units for area of land served (number of units per 100km2)</t>
  </si>
  <si>
    <t>SPL</t>
  </si>
  <si>
    <t>Serious pollution incidents </t>
  </si>
  <si>
    <t>Number of serious pollution incidents (number)</t>
  </si>
  <si>
    <t>DIS</t>
  </si>
  <si>
    <t>Discharge permit compliance  </t>
  </si>
  <si>
    <t>Percentage compliance (%)</t>
  </si>
  <si>
    <t>MRP</t>
  </si>
  <si>
    <t>Repairs to burst mains</t>
  </si>
  <si>
    <t>Repairs to burst mains per 1,000km of mains length</t>
  </si>
  <si>
    <t>Mains repairs per 1,000km mains (number)</t>
  </si>
  <si>
    <t>UNO</t>
  </si>
  <si>
    <t>Unplanned outage </t>
  </si>
  <si>
    <t>Unplanned outage - %</t>
  </si>
  <si>
    <t>Unplanned outage (%)</t>
  </si>
  <si>
    <t>WGHG</t>
  </si>
  <si>
    <t>Operational greenhouse gas emissions (water)</t>
  </si>
  <si>
    <t>% reduction from 2024-25 baseline</t>
  </si>
  <si>
    <t>Total operational greenhouse gas emissions, water (tonnes CO2e)</t>
  </si>
  <si>
    <t>POL</t>
  </si>
  <si>
    <t>Total pollution incidents  </t>
  </si>
  <si>
    <t>Set at a common level [not HDD]</t>
  </si>
  <si>
    <t>WaSCs</t>
  </si>
  <si>
    <t>Total pollution incidents per 10,000 km of sewer length (number)</t>
  </si>
  <si>
    <t>WWGHG</t>
  </si>
  <si>
    <t>Operational greenhouse gas emissions (wastewater)</t>
  </si>
  <si>
    <t>WASCS</t>
  </si>
  <si>
    <t>Total operational greenhouse gas emissions, wastewater (tonnes CO2e)</t>
  </si>
  <si>
    <t>BWQ</t>
  </si>
  <si>
    <t>Bathing water quality  </t>
  </si>
  <si>
    <t>Bathing water quality (%)</t>
  </si>
  <si>
    <t>Bathing water quality overall score (%)</t>
  </si>
  <si>
    <t>RWQ</t>
  </si>
  <si>
    <t>River water quality (phosphorus) </t>
  </si>
  <si>
    <t>Reduction in phosphorus as a percentage of load discharged from treatment works in 2020 (%)</t>
  </si>
  <si>
    <t>SOF</t>
  </si>
  <si>
    <t>Storm overflows  </t>
  </si>
  <si>
    <t>Average number of spills per overflow - assuming 100% monitoring (number)</t>
  </si>
  <si>
    <t>ISF</t>
  </si>
  <si>
    <t>Internal sewer flooding  </t>
  </si>
  <si>
    <t>Set at a common level [not HDD,UUW]</t>
  </si>
  <si>
    <t>Number of internal sewer flooding incidents per 10,000 sewer connections (number)</t>
  </si>
  <si>
    <t>ESF</t>
  </si>
  <si>
    <t>External sewer flooding  </t>
  </si>
  <si>
    <t>Number of external sewer flooding incidents per 10,000 sewer connections (number)</t>
  </si>
  <si>
    <t>SCO</t>
  </si>
  <si>
    <t>Sewer collapses </t>
  </si>
  <si>
    <t>Number of sewer collapses per 1,000 km of all sewers (number)</t>
  </si>
  <si>
    <t>C-MeX</t>
  </si>
  <si>
    <t>Customer services measure of experience</t>
  </si>
  <si>
    <t>D-MeX</t>
  </si>
  <si>
    <t>Developer service measure of experience</t>
  </si>
  <si>
    <t>LEA</t>
  </si>
  <si>
    <t>Leakage  </t>
  </si>
  <si>
    <t>% Reduction from 2019-20 baseline</t>
  </si>
  <si>
    <t>Total annual leakage (Ml/d)</t>
  </si>
  <si>
    <t>PCC</t>
  </si>
  <si>
    <t>Per capita consumption  </t>
  </si>
  <si>
    <t>Annual per capita consumption (l/p/d)</t>
  </si>
  <si>
    <t>NHH</t>
  </si>
  <si>
    <t>Business demand  (company level)</t>
  </si>
  <si>
    <t>Total business consumption (Ml/d)</t>
  </si>
  <si>
    <t>BCEW</t>
  </si>
  <si>
    <t xml:space="preserve">Business customer experience in Wales </t>
  </si>
  <si>
    <t>HDD, WSH</t>
  </si>
  <si>
    <t>Numerical score</t>
  </si>
  <si>
    <t>Business customer experience in Wales score (numerical score)</t>
  </si>
  <si>
    <t>LPR</t>
  </si>
  <si>
    <t>Average times properties experience low pressure - Bespoke</t>
  </si>
  <si>
    <t>Bespoke</t>
  </si>
  <si>
    <t>Average time of low pressure experienced per property (hh:mm:ss)</t>
  </si>
  <si>
    <t>LCC</t>
  </si>
  <si>
    <t>Lower carbon concrete assets - Bespoke</t>
  </si>
  <si>
    <t>Percentage reduction from baseline (cumulative)</t>
  </si>
  <si>
    <t>WW</t>
  </si>
  <si>
    <t>Wonderful Windermere - Bespoke</t>
  </si>
  <si>
    <t>UUW</t>
  </si>
  <si>
    <t>Kg of phosphorus equivalents reduction (cumulative)</t>
  </si>
  <si>
    <t>CC</t>
  </si>
  <si>
    <t>Capital carbon - Bespoke</t>
  </si>
  <si>
    <t>SWC</t>
  </si>
  <si>
    <t>Street works collaboration - Bespoke</t>
  </si>
  <si>
    <t>Number of projects complete</t>
  </si>
  <si>
    <t>EGG</t>
  </si>
  <si>
    <t>Embodied greenhouse gas emissions - Bespoke</t>
  </si>
  <si>
    <t>UUW, SWB</t>
  </si>
  <si>
    <t>Related Models</t>
  </si>
  <si>
    <t>Performance commitment model - Water supply interruptions </t>
  </si>
  <si>
    <t>Performance commitment model - Compliance risk index (CRI)</t>
  </si>
  <si>
    <t>Performance commitment model - Customer contacts about water quality</t>
  </si>
  <si>
    <t>Performance commitment model - Internal sewer flooding</t>
  </si>
  <si>
    <t>Performance commitment model - External sewer flooding</t>
  </si>
  <si>
    <t>Performance commitment model - Biodiversity</t>
  </si>
  <si>
    <t>Performance commitment model - Operational greenhouse gas emissions (water)</t>
  </si>
  <si>
    <t>Performance commitment model - Operational greenhouse gas emissions (wastewater)</t>
  </si>
  <si>
    <t>Performance commitment model - Leakage</t>
  </si>
  <si>
    <t>Performance commitment model - Per capita consumption (PCC)</t>
  </si>
  <si>
    <t>Performance commitment model - Business demand</t>
  </si>
  <si>
    <t>Performance commitment model - Total pollution incidents</t>
  </si>
  <si>
    <t>Performance commitment model - Serious pollution incidents</t>
  </si>
  <si>
    <t>Performance commitment model - Discharge permit compliance</t>
  </si>
  <si>
    <t>Performance commitment model - Bathing water quality</t>
  </si>
  <si>
    <t>Performance commitment model - River water quality</t>
  </si>
  <si>
    <t>Performance commitment model - Storm overflows</t>
  </si>
  <si>
    <t>Performance commitment model - Repairs to burst mains</t>
  </si>
  <si>
    <t>Performance commitment model - Unplanned outage</t>
  </si>
  <si>
    <t>Performance commitment model - Sewer collapses</t>
  </si>
  <si>
    <t>Developer services measure of experience</t>
  </si>
  <si>
    <t>Business customers in Wales PCL model</t>
  </si>
  <si>
    <t>Bespoke PCs - ODIs and PCLs model</t>
  </si>
  <si>
    <t>Company selector</t>
  </si>
  <si>
    <t>This area will be hidden when published</t>
  </si>
  <si>
    <t>Grey cell = data not applicable</t>
  </si>
  <si>
    <t>Dark grey cell = PC data does not apply for the company selected</t>
  </si>
  <si>
    <t>Level of Performance</t>
  </si>
  <si>
    <t>Add BON Codes into this area</t>
  </si>
  <si>
    <t>PC short code</t>
  </si>
  <si>
    <t>Measure</t>
  </si>
  <si>
    <t>Decimal place</t>
  </si>
  <si>
    <t>Baseline</t>
  </si>
  <si>
    <t>Performance Commitment Level</t>
  </si>
  <si>
    <t>N/A</t>
  </si>
  <si>
    <t>Enhanced outperformance threshold</t>
  </si>
  <si>
    <t>Outperformance deadband</t>
  </si>
  <si>
    <t>Underperformance ODI Rate - standard</t>
  </si>
  <si>
    <t>Outperformance ODI Rate - standard</t>
  </si>
  <si>
    <t>Outperformance ODI Rate - enhanced</t>
  </si>
  <si>
    <t>2 x standard rate</t>
  </si>
  <si>
    <t>Standard underperformance collar</t>
  </si>
  <si>
    <t>% RoRE</t>
  </si>
  <si>
    <t>Standard outperformance cap</t>
  </si>
  <si>
    <t>Underperformance deadband</t>
  </si>
  <si>
    <t>C-Mex</t>
  </si>
  <si>
    <t>D-Mex</t>
  </si>
  <si>
    <t>Customer service measure of experience</t>
  </si>
  <si>
    <t>Performance Commitment Level - uptime</t>
  </si>
  <si>
    <t>2X standard Rate</t>
  </si>
  <si>
    <t>Leakage    (region 1)</t>
  </si>
  <si>
    <t>Leakage    (region 2)</t>
  </si>
  <si>
    <t>Per capita consumption    (region 1)</t>
  </si>
  <si>
    <t>Per capita consumption    (region 2)</t>
  </si>
  <si>
    <t>Business demand  (region 1)</t>
  </si>
  <si>
    <t>Business demand  (region 2)</t>
  </si>
  <si>
    <t>Dark grey cell = PC does not apply for the company selected</t>
  </si>
  <si>
    <t>Bespoke PC</t>
  </si>
  <si>
    <t>Decimal</t>
  </si>
  <si>
    <t>Company</t>
  </si>
  <si>
    <t>£ per minute per property</t>
  </si>
  <si>
    <t>£ per tonnes of carbon dioxide equivalent</t>
  </si>
  <si>
    <t>£ per Kg</t>
  </si>
  <si>
    <t>£ per project</t>
  </si>
  <si>
    <t>Performance Commitment Levels</t>
  </si>
  <si>
    <t>Performance Commitment Levels - Uptime (%)</t>
  </si>
  <si>
    <t>Deadband</t>
  </si>
  <si>
    <t>Enhanced outperformace threshold</t>
  </si>
  <si>
    <t>ODI Rates</t>
  </si>
  <si>
    <t>Standard underperformace collar</t>
  </si>
  <si>
    <t>Standard outperformace cap</t>
  </si>
  <si>
    <t>PCLs - Uptime</t>
  </si>
  <si>
    <t>Enhanced Performance Threshold</t>
  </si>
  <si>
    <t>ODI RATES</t>
  </si>
  <si>
    <t>Std. Underperformace collar</t>
  </si>
  <si>
    <t>Std. Outperformance Cap</t>
  </si>
  <si>
    <t>Setting at a common or a company specific level</t>
  </si>
  <si>
    <t>PCL Units</t>
  </si>
  <si>
    <t>Underformance ODI Rate - standard (£/£m)</t>
  </si>
  <si>
    <t>Outperformance ODI Rate - standard (£/£m)</t>
  </si>
  <si>
    <t>Outperformance ODI Rate - enhanced (£/£m)</t>
  </si>
  <si>
    <t>Collar</t>
  </si>
  <si>
    <t>Cap</t>
  </si>
  <si>
    <t>Underformance ODI Rate - standard</t>
  </si>
  <si>
    <t>UNITS</t>
  </si>
  <si>
    <t>2xstandard</t>
  </si>
  <si>
    <t>2x standard</t>
  </si>
  <si>
    <t>END</t>
  </si>
  <si>
    <t>Boncodes</t>
  </si>
  <si>
    <t>PCL</t>
  </si>
  <si>
    <t>Measurements (normalised)</t>
  </si>
  <si>
    <t>2023-24 outturn</t>
  </si>
  <si>
    <t>2024-25 PCL baseline</t>
  </si>
  <si>
    <t>2029-30 PCL</t>
  </si>
  <si>
    <t>2029-30 improvement from 2024-25 PCL baseline</t>
  </si>
  <si>
    <t>2029-30 improvement from 2023-24 outturn</t>
  </si>
  <si>
    <t>What the 2029-30 PCL value means in absolute performance</t>
  </si>
  <si>
    <t>Units for absolute performance, column J</t>
  </si>
  <si>
    <t>2025-30 improvement</t>
  </si>
  <si>
    <t>2029-30 value as an absolute figure</t>
  </si>
  <si>
    <t>The total minutes lost for supply interruptions of 3 hours or more</t>
  </si>
  <si>
    <t>Total annual leakage, Ml/d</t>
  </si>
  <si>
    <t>Total household consumption, Ml/d</t>
  </si>
  <si>
    <t>Total mains repairs</t>
  </si>
  <si>
    <t>Number of pollution incidents - category 1 - 3</t>
  </si>
  <si>
    <t>Number of sewer collapses</t>
  </si>
  <si>
    <t>Number of customer contacts about water quality</t>
  </si>
  <si>
    <t>Total biodiversity units</t>
  </si>
  <si>
    <t>Number of excellent waters</t>
  </si>
  <si>
    <t>Reduction in phosphorus since 2021</t>
  </si>
  <si>
    <t>Unplanned outage Ml/d</t>
  </si>
  <si>
    <t>Total operational greenhouse gase emissions (water)</t>
  </si>
  <si>
    <t>Total operational greenhouse gase emissions (wastewater)</t>
  </si>
  <si>
    <t>Business customer experience in Wales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</si>
</sst>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3" formatCode="_-* #,##0.00_-;\-* #,##0.00_-;_-* &quot;-&quot;??_-;_-@_-"/>
    <numFmt numFmtId="164" formatCode="#,##0_);\(#,##0\);&quot;-  &quot;;&quot; &quot;@&quot; &quot;"/>
    <numFmt numFmtId="165" formatCode="###0_);\(###0\);&quot;-  &quot;;&quot; &quot;@&quot; &quot;"/>
    <numFmt numFmtId="166" formatCode="#,##0.0_);\(#,##0.0\);&quot;-  &quot;;&quot; &quot;@&quot; &quot;"/>
    <numFmt numFmtId="167" formatCode="#,##0.000"/>
    <numFmt numFmtId="168" formatCode="&quot;£&quot;#,##0.00"/>
    <numFmt numFmtId="169" formatCode="[$-F400]h:mm:ss\ AM/PM"/>
    <numFmt numFmtId="170" formatCode="#,##0.0"/>
    <numFmt numFmtId="171" formatCode="0.0%"/>
    <numFmt numFmtId="172" formatCode="_-* #,##0_-;\-* #,##0_-;_-* &quot;-&quot;??_-;_-@_-"/>
    <numFmt numFmtId="173" formatCode="0.0000"/>
    <numFmt numFmtId="174" formatCode="###0"/>
    <numFmt numFmtId="175" formatCode="0.0"/>
    <numFmt numFmtId="176" formatCode="#,##0.0000"/>
    <numFmt numFmtId="177" formatCode="#,##0.000000"/>
  </numFmts>
  <fonts count="56">
    <font>
      <sz val="11"/>
      <color theme="1"/>
      <name val="Arial"/>
      <family val="2"/>
    </font>
    <font>
      <sz val="11"/>
      <color theme="1"/>
      <name val="Arial"/>
      <family val="2"/>
    </font>
    <font>
      <sz val="10"/>
      <color theme="1"/>
      <name val="Arial"/>
      <family val="2"/>
    </font>
    <font>
      <sz val="10"/>
      <name val="Arial"/>
      <family val="2"/>
    </font>
    <font>
      <sz val="10"/>
      <name val="Calibri"/>
      <family val="2"/>
    </font>
    <font>
      <b/>
      <sz val="10"/>
      <color theme="0"/>
      <name val="Arial"/>
      <family val="2"/>
    </font>
    <font>
      <sz val="8"/>
      <color theme="1"/>
      <name val="Tahoma"/>
      <family val="2"/>
    </font>
    <font>
      <u/>
      <sz val="8"/>
      <color theme="10"/>
      <name val="Tahoma"/>
      <family val="2"/>
    </font>
    <font>
      <sz val="9"/>
      <color rgb="FF003595"/>
      <name val="Krub SemiBold"/>
    </font>
    <font>
      <sz val="9"/>
      <color theme="1"/>
      <name val="Krub"/>
    </font>
    <font>
      <sz val="10"/>
      <color rgb="FF003595"/>
      <name val="Krub SemiBold"/>
    </font>
    <font>
      <sz val="9"/>
      <name val="Krub"/>
    </font>
    <font>
      <sz val="15"/>
      <color theme="0"/>
      <name val="Franklin Gothic Demi"/>
      <family val="2"/>
    </font>
    <font>
      <sz val="10"/>
      <color rgb="FF0078C9"/>
      <name val="Franklin Gothic Demi"/>
      <family val="2"/>
    </font>
    <font>
      <u/>
      <sz val="11"/>
      <color theme="10"/>
      <name val="Arial"/>
      <family val="2"/>
    </font>
    <font>
      <sz val="11"/>
      <color theme="1"/>
      <name val="Krub"/>
    </font>
    <font>
      <b/>
      <sz val="15"/>
      <color theme="0"/>
      <name val="Krub"/>
    </font>
    <font>
      <sz val="10"/>
      <color theme="1"/>
      <name val="Krub"/>
    </font>
    <font>
      <sz val="24"/>
      <color theme="0"/>
      <name val="Krub"/>
    </font>
    <font>
      <sz val="10"/>
      <name val="Krub"/>
    </font>
    <font>
      <sz val="18"/>
      <name val="Krub"/>
    </font>
    <font>
      <sz val="18"/>
      <color rgb="FF00359F"/>
      <name val="Krub SemiBold"/>
    </font>
    <font>
      <sz val="8"/>
      <name val="Arial"/>
      <family val="2"/>
    </font>
    <font>
      <sz val="10"/>
      <color rgb="FF003595"/>
      <name val="Krub"/>
    </font>
    <font>
      <sz val="8"/>
      <name val="Krub"/>
    </font>
    <font>
      <sz val="8"/>
      <color rgb="FF003595"/>
      <name val="Krub"/>
    </font>
    <font>
      <u/>
      <sz val="9"/>
      <color theme="1"/>
      <name val="Krub"/>
    </font>
    <font>
      <b/>
      <sz val="11"/>
      <color theme="1"/>
      <name val="Arial"/>
      <family val="2"/>
    </font>
    <font>
      <sz val="9"/>
      <color theme="1"/>
      <name val="Calibri"/>
      <family val="2"/>
      <scheme val="minor"/>
    </font>
    <font>
      <sz val="11"/>
      <color theme="1"/>
      <name val="Calibri"/>
      <family val="2"/>
      <scheme val="minor"/>
    </font>
    <font>
      <sz val="9"/>
      <color rgb="FF003595"/>
      <name val="Calibri"/>
      <family val="2"/>
      <scheme val="minor"/>
    </font>
    <font>
      <sz val="14"/>
      <color theme="1"/>
      <name val="Calibri"/>
      <family val="2"/>
      <scheme val="minor"/>
    </font>
    <font>
      <sz val="14"/>
      <color rgb="FF003595"/>
      <name val="Calibri"/>
      <family val="2"/>
      <scheme val="minor"/>
    </font>
    <font>
      <sz val="14"/>
      <name val="Calibri"/>
      <family val="2"/>
      <scheme val="minor"/>
    </font>
    <font>
      <sz val="16"/>
      <color theme="1"/>
      <name val="Calibri"/>
      <family val="2"/>
      <scheme val="minor"/>
    </font>
    <font>
      <sz val="16"/>
      <color rgb="FF003595"/>
      <name val="Calibri"/>
      <family val="2"/>
      <scheme val="minor"/>
    </font>
    <font>
      <b/>
      <sz val="16"/>
      <color rgb="FF003595"/>
      <name val="Calibri"/>
      <family val="2"/>
      <scheme val="minor"/>
    </font>
    <font>
      <sz val="18"/>
      <color theme="1"/>
      <name val="Calibri"/>
      <family val="2"/>
      <scheme val="minor"/>
    </font>
    <font>
      <b/>
      <sz val="18"/>
      <color rgb="FF003595"/>
      <name val="Calibri"/>
      <family val="2"/>
      <scheme val="minor"/>
    </font>
    <font>
      <sz val="18"/>
      <color rgb="FF003595"/>
      <name val="Calibri"/>
      <family val="2"/>
      <scheme val="minor"/>
    </font>
    <font>
      <sz val="18"/>
      <name val="Calibri"/>
      <family val="2"/>
      <scheme val="minor"/>
    </font>
    <font>
      <sz val="22"/>
      <color theme="1"/>
      <name val="Calibri"/>
      <family val="2"/>
      <scheme val="minor"/>
    </font>
    <font>
      <b/>
      <sz val="22"/>
      <color rgb="FF003595"/>
      <name val="Calibri"/>
      <family val="2"/>
      <scheme val="minor"/>
    </font>
    <font>
      <sz val="16"/>
      <name val="Calibri"/>
      <family val="2"/>
      <scheme val="minor"/>
    </font>
    <font>
      <b/>
      <sz val="16"/>
      <color theme="1"/>
      <name val="Calibri"/>
      <family val="2"/>
      <scheme val="minor"/>
    </font>
    <font>
      <b/>
      <sz val="20"/>
      <color theme="1"/>
      <name val="Calibri"/>
      <family val="2"/>
      <scheme val="minor"/>
    </font>
    <font>
      <u/>
      <sz val="10"/>
      <color theme="10"/>
      <name val="Tahoma"/>
      <family val="2"/>
    </font>
    <font>
      <b/>
      <sz val="14"/>
      <color rgb="FF003595"/>
      <name val="Calibri"/>
      <family val="2"/>
      <scheme val="minor"/>
    </font>
    <font>
      <sz val="12"/>
      <color rgb="FF003595"/>
      <name val="Calibri"/>
      <family val="2"/>
      <scheme val="minor"/>
    </font>
    <font>
      <b/>
      <sz val="12"/>
      <color rgb="FF003595"/>
      <name val="Calibri"/>
      <family val="2"/>
      <scheme val="minor"/>
    </font>
    <font>
      <sz val="9"/>
      <color rgb="FFFF0000"/>
      <name val="Calibri"/>
      <family val="2"/>
      <scheme val="minor"/>
    </font>
    <font>
      <sz val="11"/>
      <color theme="0"/>
      <name val="Arial"/>
      <family val="2"/>
    </font>
    <font>
      <b/>
      <sz val="16"/>
      <color theme="0"/>
      <name val="Arial"/>
      <family val="2"/>
    </font>
    <font>
      <sz val="11"/>
      <color rgb="FF000000"/>
      <name val="Arial"/>
      <family val="2"/>
    </font>
    <font>
      <b/>
      <sz val="11"/>
      <name val="Calibri"/>
      <family val="2"/>
    </font>
    <font>
      <b/>
      <u/>
      <sz val="11"/>
      <name val="Calibri"/>
      <family val="2"/>
    </font>
  </fonts>
  <fills count="20">
    <fill>
      <patternFill patternType="none"/>
    </fill>
    <fill>
      <patternFill patternType="gray125"/>
    </fill>
    <fill>
      <patternFill patternType="solid">
        <fgColor rgb="FFFFFF00"/>
      </patternFill>
    </fill>
    <fill>
      <patternFill patternType="solid">
        <fgColor rgb="FFFFFFE0"/>
      </patternFill>
    </fill>
    <fill>
      <patternFill patternType="solid">
        <fgColor rgb="FFDCECF5"/>
        <bgColor indexed="64"/>
      </patternFill>
    </fill>
    <fill>
      <patternFill patternType="solid">
        <fgColor rgb="FFFF0000"/>
        <bgColor indexed="64"/>
      </patternFill>
    </fill>
    <fill>
      <patternFill patternType="solid">
        <fgColor rgb="FF003595"/>
        <bgColor indexed="64"/>
      </patternFill>
    </fill>
    <fill>
      <patternFill patternType="solid">
        <fgColor rgb="FF003479"/>
        <bgColor indexed="64"/>
      </patternFill>
    </fill>
    <fill>
      <patternFill patternType="solid">
        <fgColor rgb="FFE0DCD8"/>
        <bgColor indexed="64"/>
      </patternFill>
    </fill>
    <fill>
      <patternFill patternType="solid">
        <fgColor theme="8" tint="0.79998168889431442"/>
        <bgColor indexed="64"/>
      </patternFill>
    </fill>
    <fill>
      <patternFill patternType="solid">
        <fgColor rgb="FFCCCCCE"/>
        <bgColor indexed="64"/>
      </patternFill>
    </fill>
    <fill>
      <patternFill patternType="solid">
        <fgColor rgb="FFDCECF5"/>
        <bgColor rgb="FF000000"/>
      </patternFill>
    </fill>
    <fill>
      <patternFill patternType="solid">
        <fgColor theme="0" tint="-0.34998626667073579"/>
        <bgColor indexed="64"/>
      </patternFill>
    </fill>
    <fill>
      <patternFill patternType="solid">
        <fgColor rgb="FFFFFF00"/>
        <bgColor indexed="64"/>
      </patternFill>
    </fill>
    <fill>
      <patternFill patternType="solid">
        <fgColor rgb="FFFFDB8E"/>
        <bgColor indexed="64"/>
      </patternFill>
    </fill>
    <fill>
      <patternFill patternType="solid">
        <fgColor theme="0" tint="-0.499984740745262"/>
        <bgColor indexed="64"/>
      </patternFill>
    </fill>
    <fill>
      <patternFill patternType="solid">
        <fgColor rgb="FFC4BD97"/>
        <bgColor indexed="64"/>
      </patternFill>
    </fill>
    <fill>
      <patternFill patternType="solid">
        <fgColor rgb="FF808080"/>
        <bgColor indexed="64"/>
      </patternFill>
    </fill>
    <fill>
      <patternFill patternType="solid">
        <fgColor rgb="FF00359F"/>
        <bgColor indexed="64"/>
      </patternFill>
    </fill>
    <fill>
      <patternFill patternType="solid">
        <fgColor theme="0"/>
        <bgColor indexed="64"/>
      </patternFill>
    </fill>
  </fills>
  <borders count="63">
    <border>
      <left/>
      <right/>
      <top/>
      <bottom/>
      <diagonal/>
    </border>
    <border>
      <left style="thin">
        <color rgb="FF003595"/>
      </left>
      <right style="thin">
        <color rgb="FF003595"/>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top style="thin">
        <color rgb="FF003595"/>
      </top>
      <bottom style="thin">
        <color rgb="FF003595"/>
      </bottom>
      <diagonal/>
    </border>
    <border>
      <left/>
      <right/>
      <top style="thin">
        <color rgb="FF003595"/>
      </top>
      <bottom style="thin">
        <color rgb="FF003595"/>
      </bottom>
      <diagonal/>
    </border>
    <border>
      <left/>
      <right style="thin">
        <color rgb="FF003595"/>
      </right>
      <top style="thin">
        <color rgb="FF003595"/>
      </top>
      <bottom style="thin">
        <color rgb="FF003595"/>
      </bottom>
      <diagonal/>
    </border>
    <border>
      <left style="thin">
        <color rgb="FF003595"/>
      </left>
      <right/>
      <top style="thin">
        <color rgb="FF003595"/>
      </top>
      <bottom/>
      <diagonal/>
    </border>
    <border>
      <left style="thin">
        <color rgb="FF003595"/>
      </left>
      <right/>
      <top/>
      <bottom/>
      <diagonal/>
    </border>
    <border>
      <left/>
      <right/>
      <top/>
      <bottom style="thin">
        <color rgb="FF003595"/>
      </bottom>
      <diagonal/>
    </border>
    <border>
      <left/>
      <right style="thin">
        <color rgb="FF003595"/>
      </right>
      <top/>
      <bottom style="thin">
        <color rgb="FF003595"/>
      </bottom>
      <diagonal/>
    </border>
    <border>
      <left/>
      <right style="thin">
        <color rgb="FF003595"/>
      </right>
      <top/>
      <bottom/>
      <diagonal/>
    </border>
    <border>
      <left style="thin">
        <color rgb="FF003595"/>
      </left>
      <right style="thin">
        <color rgb="FF003595"/>
      </right>
      <top/>
      <bottom style="thin">
        <color rgb="FF003595"/>
      </bottom>
      <diagonal/>
    </border>
    <border>
      <left/>
      <right/>
      <top style="thin">
        <color rgb="FF003595"/>
      </top>
      <bottom/>
      <diagonal/>
    </border>
    <border>
      <left/>
      <right style="thin">
        <color rgb="FF003595"/>
      </right>
      <top style="thin">
        <color rgb="FF003595"/>
      </top>
      <bottom/>
      <diagonal/>
    </border>
    <border>
      <left style="thin">
        <color rgb="FF003595"/>
      </left>
      <right/>
      <top/>
      <bottom style="thin">
        <color rgb="FF003595"/>
      </bottom>
      <diagonal/>
    </border>
    <border>
      <left style="thin">
        <color rgb="FF00359F"/>
      </left>
      <right style="thin">
        <color rgb="FF00359F"/>
      </right>
      <top style="thin">
        <color rgb="FF00359F"/>
      </top>
      <bottom style="thin">
        <color rgb="FF00359F"/>
      </bottom>
      <diagonal/>
    </border>
    <border>
      <left style="thin">
        <color rgb="FF00359F"/>
      </left>
      <right/>
      <top/>
      <bottom style="thin">
        <color rgb="FF00359F"/>
      </bottom>
      <diagonal/>
    </border>
    <border>
      <left/>
      <right/>
      <top/>
      <bottom style="thin">
        <color rgb="FF00359F"/>
      </bottom>
      <diagonal/>
    </border>
    <border>
      <left/>
      <right style="thin">
        <color rgb="FF00359F"/>
      </right>
      <top/>
      <bottom style="thin">
        <color rgb="FF00359F"/>
      </bottom>
      <diagonal/>
    </border>
    <border>
      <left/>
      <right/>
      <top style="thin">
        <color rgb="FF00359F"/>
      </top>
      <bottom/>
      <diagonal/>
    </border>
    <border>
      <left style="thin">
        <color rgb="FF00359F"/>
      </left>
      <right/>
      <top style="thin">
        <color rgb="FF00359F"/>
      </top>
      <bottom/>
      <diagonal/>
    </border>
    <border>
      <left/>
      <right style="thin">
        <color rgb="FF00359F"/>
      </right>
      <top style="thin">
        <color rgb="FF00359F"/>
      </top>
      <bottom/>
      <diagonal/>
    </border>
    <border>
      <left style="thin">
        <color rgb="FF00359F"/>
      </left>
      <right/>
      <top/>
      <bottom/>
      <diagonal/>
    </border>
    <border>
      <left/>
      <right style="thin">
        <color rgb="FF00359F"/>
      </right>
      <top/>
      <bottom/>
      <diagonal/>
    </border>
    <border>
      <left style="thin">
        <color rgb="FF003595"/>
      </left>
      <right style="thin">
        <color rgb="FF003595"/>
      </right>
      <top style="thin">
        <color rgb="FF00359F"/>
      </top>
      <bottom style="thin">
        <color rgb="FF003595"/>
      </bottom>
      <diagonal/>
    </border>
    <border>
      <left style="thin">
        <color rgb="FF003595"/>
      </left>
      <right style="thin">
        <color rgb="FF003595"/>
      </right>
      <top style="thin">
        <color rgb="FF003595"/>
      </top>
      <bottom style="thin">
        <color rgb="FF00359F"/>
      </bottom>
      <diagonal/>
    </border>
    <border>
      <left/>
      <right/>
      <top style="thin">
        <color rgb="FF00359F"/>
      </top>
      <bottom style="thin">
        <color rgb="FF00359F"/>
      </bottom>
      <diagonal/>
    </border>
    <border>
      <left style="thin">
        <color rgb="FF003595"/>
      </left>
      <right style="thin">
        <color rgb="FF00359F"/>
      </right>
      <top style="thin">
        <color rgb="FF003595"/>
      </top>
      <bottom style="thin">
        <color rgb="FF003595"/>
      </bottom>
      <diagonal/>
    </border>
    <border>
      <left/>
      <right style="thin">
        <color rgb="FF00359F"/>
      </right>
      <top/>
      <bottom style="thin">
        <color rgb="FF003595"/>
      </bottom>
      <diagonal/>
    </border>
    <border>
      <left style="thin">
        <color rgb="FF003595"/>
      </left>
      <right style="thin">
        <color rgb="FF00359F"/>
      </right>
      <top/>
      <bottom style="thin">
        <color rgb="FF003595"/>
      </bottom>
      <diagonal/>
    </border>
    <border>
      <left style="thin">
        <color rgb="FF003595"/>
      </left>
      <right style="thin">
        <color rgb="FF00359F"/>
      </right>
      <top style="thin">
        <color rgb="FF003595"/>
      </top>
      <bottom style="thin">
        <color rgb="FF00359F"/>
      </bottom>
      <diagonal/>
    </border>
    <border>
      <left style="thin">
        <color rgb="FF00359F"/>
      </left>
      <right style="thin">
        <color rgb="FF003595"/>
      </right>
      <top style="thin">
        <color rgb="FF003595"/>
      </top>
      <bottom style="thin">
        <color rgb="FF003595"/>
      </bottom>
      <diagonal/>
    </border>
    <border>
      <left style="thin">
        <color rgb="FF00359F"/>
      </left>
      <right/>
      <top style="thin">
        <color rgb="FF00359F"/>
      </top>
      <bottom style="thin">
        <color rgb="FF003595"/>
      </bottom>
      <diagonal/>
    </border>
    <border>
      <left style="thin">
        <color rgb="FF00359F"/>
      </left>
      <right/>
      <top style="thin">
        <color rgb="FF003595"/>
      </top>
      <bottom style="thin">
        <color rgb="FF003595"/>
      </bottom>
      <diagonal/>
    </border>
    <border>
      <left style="thin">
        <color rgb="FF00359F"/>
      </left>
      <right/>
      <top style="thin">
        <color rgb="FF003595"/>
      </top>
      <bottom style="thin">
        <color rgb="FF00359F"/>
      </bottom>
      <diagonal/>
    </border>
    <border>
      <left style="thin">
        <color rgb="FF00359F"/>
      </left>
      <right style="thin">
        <color rgb="FF00359F"/>
      </right>
      <top/>
      <bottom/>
      <diagonal/>
    </border>
    <border>
      <left style="thin">
        <color rgb="FF00359F"/>
      </left>
      <right style="thin">
        <color rgb="FF00359F"/>
      </right>
      <top/>
      <bottom style="thin">
        <color rgb="FF00359F"/>
      </bottom>
      <diagonal/>
    </border>
    <border>
      <left style="thin">
        <color rgb="FF00359F"/>
      </left>
      <right style="thin">
        <color rgb="FF003595"/>
      </right>
      <top style="thin">
        <color rgb="FF003595"/>
      </top>
      <bottom style="thin">
        <color rgb="FF00359F"/>
      </bottom>
      <diagonal/>
    </border>
    <border>
      <left style="thin">
        <color indexed="64"/>
      </left>
      <right style="thin">
        <color indexed="64"/>
      </right>
      <top style="thin">
        <color indexed="64"/>
      </top>
      <bottom style="thin">
        <color indexed="64"/>
      </bottom>
      <diagonal/>
    </border>
    <border>
      <left style="thin">
        <color rgb="FF00359F"/>
      </left>
      <right style="thin">
        <color rgb="FF003595"/>
      </right>
      <top style="thin">
        <color rgb="FF003595"/>
      </top>
      <bottom/>
      <diagonal/>
    </border>
    <border>
      <left style="thin">
        <color rgb="FF00359F"/>
      </left>
      <right/>
      <top style="thin">
        <color rgb="FF00359F"/>
      </top>
      <bottom style="thin">
        <color rgb="FF00359F"/>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359F"/>
      </left>
      <right style="thin">
        <color rgb="FF00359F"/>
      </right>
      <top style="thin">
        <color rgb="FF00359F"/>
      </top>
      <bottom/>
      <diagonal/>
    </border>
    <border>
      <left/>
      <right style="thin">
        <color rgb="FF00359F"/>
      </right>
      <top style="thin">
        <color rgb="FF00359F"/>
      </top>
      <bottom style="thin">
        <color indexed="64"/>
      </bottom>
      <diagonal/>
    </border>
    <border>
      <left/>
      <right style="thin">
        <color rgb="FF00359F"/>
      </right>
      <top style="thin">
        <color indexed="64"/>
      </top>
      <bottom style="thin">
        <color rgb="FF00359F"/>
      </bottom>
      <diagonal/>
    </border>
    <border>
      <left/>
      <right style="thin">
        <color indexed="64"/>
      </right>
      <top style="thin">
        <color indexed="64"/>
      </top>
      <bottom/>
      <diagonal/>
    </border>
    <border>
      <left/>
      <right style="thin">
        <color rgb="FF00359F"/>
      </right>
      <top style="thin">
        <color rgb="FF00359F"/>
      </top>
      <bottom style="thin">
        <color rgb="FF00359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3595"/>
      </right>
      <top style="thin">
        <color rgb="FF00359F"/>
      </top>
      <bottom style="thin">
        <color rgb="FF003595"/>
      </bottom>
      <diagonal/>
    </border>
    <border>
      <left style="thin">
        <color rgb="FF003595"/>
      </left>
      <right style="thin">
        <color rgb="FF00359F"/>
      </right>
      <top style="thin">
        <color rgb="FF00359F"/>
      </top>
      <bottom style="thin">
        <color rgb="FF003595"/>
      </bottom>
      <diagonal/>
    </border>
    <border>
      <left style="thin">
        <color rgb="FF003595"/>
      </left>
      <right style="thin">
        <color rgb="FF00359F"/>
      </right>
      <top style="thin">
        <color rgb="FF003595"/>
      </top>
      <bottom/>
      <diagonal/>
    </border>
    <border>
      <left style="thin">
        <color rgb="FF00359F"/>
      </left>
      <right style="thin">
        <color indexed="64"/>
      </right>
      <top/>
      <bottom/>
      <diagonal/>
    </border>
    <border>
      <left style="thin">
        <color rgb="FF00359F"/>
      </left>
      <right style="thin">
        <color indexed="64"/>
      </right>
      <top/>
      <bottom style="thin">
        <color rgb="FF00359F"/>
      </bottom>
      <diagonal/>
    </border>
    <border>
      <left style="thin">
        <color indexed="64"/>
      </left>
      <right style="thin">
        <color indexed="64"/>
      </right>
      <top/>
      <bottom style="thin">
        <color rgb="FF00359F"/>
      </bottom>
      <diagonal/>
    </border>
    <border>
      <left style="thin">
        <color rgb="FF00359F"/>
      </left>
      <right/>
      <top style="thin">
        <color rgb="FF003595"/>
      </top>
      <bottom/>
      <diagonal/>
    </border>
    <border>
      <left style="thin">
        <color rgb="FF003595"/>
      </left>
      <right style="thin">
        <color indexed="64"/>
      </right>
      <top style="thin">
        <color rgb="FF003595"/>
      </top>
      <bottom style="thin">
        <color rgb="FF00359F"/>
      </bottom>
      <diagonal/>
    </border>
    <border>
      <left style="thin">
        <color rgb="FF00359F"/>
      </left>
      <right style="thin">
        <color rgb="FF003595"/>
      </right>
      <top style="thin">
        <color rgb="FF00359F"/>
      </top>
      <bottom style="thin">
        <color rgb="FF00359F"/>
      </bottom>
      <diagonal/>
    </border>
    <border>
      <left style="thin">
        <color rgb="FF00359F"/>
      </left>
      <right style="thin">
        <color indexed="64"/>
      </right>
      <top style="thin">
        <color rgb="FF00359F"/>
      </top>
      <bottom style="thin">
        <color rgb="FF00359F"/>
      </bottom>
      <diagonal/>
    </border>
    <border>
      <left style="thin">
        <color rgb="FF003595"/>
      </left>
      <right style="thin">
        <color rgb="FF003595"/>
      </right>
      <top/>
      <bottom/>
      <diagonal/>
    </border>
    <border>
      <left/>
      <right style="thin">
        <color indexed="64"/>
      </right>
      <top/>
      <bottom/>
      <diagonal/>
    </border>
  </borders>
  <cellStyleXfs count="16">
    <xf numFmtId="0" fontId="0" fillId="0" borderId="0"/>
    <xf numFmtId="0" fontId="2" fillId="0" borderId="0"/>
    <xf numFmtId="0" fontId="1" fillId="0" borderId="0"/>
    <xf numFmtId="0" fontId="3" fillId="0" borderId="0"/>
    <xf numFmtId="0" fontId="5" fillId="5" borderId="0" applyNumberFormat="0" applyBorder="0" applyAlignment="0" applyProtection="0"/>
    <xf numFmtId="164" fontId="4" fillId="0" borderId="0" applyFill="0" applyBorder="0" applyProtection="0">
      <alignment vertical="top"/>
    </xf>
    <xf numFmtId="164" fontId="6" fillId="0" borderId="0" applyFont="0" applyFill="0" applyBorder="0" applyProtection="0">
      <alignment vertical="top"/>
    </xf>
    <xf numFmtId="0" fontId="7" fillId="0" borderId="0" applyNumberFormat="0" applyFill="0" applyBorder="0" applyAlignment="0" applyProtection="0"/>
    <xf numFmtId="165" fontId="4" fillId="0" borderId="0" applyFont="0" applyFill="0" applyBorder="0" applyProtection="0">
      <alignment vertical="top"/>
    </xf>
    <xf numFmtId="0" fontId="1" fillId="0" borderId="0"/>
    <xf numFmtId="168" fontId="12" fillId="7" borderId="0">
      <alignment horizontal="left"/>
    </xf>
    <xf numFmtId="0" fontId="13" fillId="8" borderId="0"/>
    <xf numFmtId="0" fontId="14"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24">
    <xf numFmtId="0" fontId="0" fillId="0" borderId="0" xfId="0"/>
    <xf numFmtId="0" fontId="0" fillId="3" borderId="0" xfId="0" applyFill="1"/>
    <xf numFmtId="0" fontId="10" fillId="4" borderId="1" xfId="0" applyFont="1" applyFill="1" applyBorder="1" applyAlignment="1">
      <alignment horizontal="center" vertical="center"/>
    </xf>
    <xf numFmtId="0" fontId="8" fillId="0" borderId="1" xfId="0" applyFont="1" applyBorder="1" applyAlignment="1">
      <alignment horizontal="left" vertical="center"/>
    </xf>
    <xf numFmtId="0" fontId="11" fillId="0" borderId="1" xfId="0" applyFont="1" applyBorder="1" applyAlignment="1">
      <alignment horizontal="right" vertical="center"/>
    </xf>
    <xf numFmtId="167" fontId="0" fillId="3" borderId="0" xfId="0" applyNumberFormat="1" applyFill="1"/>
    <xf numFmtId="0" fontId="15" fillId="0" borderId="0" xfId="0" applyFont="1" applyAlignment="1">
      <alignment horizontal="left"/>
    </xf>
    <xf numFmtId="0" fontId="15" fillId="0" borderId="0" xfId="0" applyFont="1"/>
    <xf numFmtId="0" fontId="17" fillId="0" borderId="0" xfId="0" applyFont="1" applyAlignment="1">
      <alignment horizontal="left"/>
    </xf>
    <xf numFmtId="0" fontId="15" fillId="0" borderId="0" xfId="0" applyFont="1" applyAlignment="1">
      <alignment vertical="center"/>
    </xf>
    <xf numFmtId="0" fontId="15" fillId="0" borderId="0" xfId="0" applyFont="1" applyAlignment="1">
      <alignment horizontal="left" vertical="top"/>
    </xf>
    <xf numFmtId="0" fontId="16" fillId="0" borderId="0" xfId="10" applyNumberFormat="1" applyFont="1" applyFill="1" applyAlignment="1">
      <alignment horizontal="left" vertical="center"/>
    </xf>
    <xf numFmtId="164" fontId="19" fillId="6" borderId="0" xfId="5" applyFont="1" applyFill="1">
      <alignment vertical="top"/>
    </xf>
    <xf numFmtId="164" fontId="19" fillId="0" borderId="0" xfId="5" applyFont="1" applyFill="1">
      <alignment vertical="top"/>
    </xf>
    <xf numFmtId="164" fontId="20" fillId="0" borderId="0" xfId="5" applyFont="1" applyFill="1">
      <alignment vertical="top"/>
    </xf>
    <xf numFmtId="166" fontId="19" fillId="0" borderId="0" xfId="5" applyNumberFormat="1" applyFont="1" applyFill="1" applyAlignment="1">
      <alignment horizontal="left" vertical="top"/>
    </xf>
    <xf numFmtId="164" fontId="19" fillId="0" borderId="0" xfId="5" applyFont="1" applyFill="1" applyAlignment="1">
      <alignment horizontal="left" vertical="center"/>
    </xf>
    <xf numFmtId="164" fontId="19" fillId="0" borderId="0" xfId="5" applyFont="1" applyFill="1" applyAlignment="1">
      <alignment vertical="top" wrapText="1"/>
    </xf>
    <xf numFmtId="49" fontId="9" fillId="0" borderId="0" xfId="6" applyNumberFormat="1" applyFont="1" applyAlignment="1">
      <alignment wrapText="1"/>
    </xf>
    <xf numFmtId="164" fontId="21" fillId="0" borderId="0" xfId="5" applyFont="1" applyFill="1">
      <alignment vertical="top"/>
    </xf>
    <xf numFmtId="0" fontId="2" fillId="0" borderId="0" xfId="1"/>
    <xf numFmtId="0" fontId="11" fillId="0" borderId="38" xfId="0" applyFont="1" applyBorder="1" applyAlignment="1">
      <alignment horizontal="center" vertical="center"/>
    </xf>
    <xf numFmtId="0" fontId="23" fillId="4" borderId="38" xfId="0" applyFont="1" applyFill="1" applyBorder="1" applyAlignment="1">
      <alignment horizontal="center" vertical="center"/>
    </xf>
    <xf numFmtId="0" fontId="23" fillId="9" borderId="38" xfId="0" applyFont="1" applyFill="1" applyBorder="1" applyAlignment="1">
      <alignment horizontal="center" vertical="center"/>
    </xf>
    <xf numFmtId="3" fontId="0" fillId="3" borderId="0" xfId="0" applyNumberFormat="1" applyFill="1"/>
    <xf numFmtId="10" fontId="0" fillId="3" borderId="0" xfId="0" applyNumberFormat="1" applyFill="1"/>
    <xf numFmtId="4" fontId="0" fillId="3" borderId="0" xfId="0" applyNumberFormat="1" applyFill="1"/>
    <xf numFmtId="170" fontId="0" fillId="3" borderId="0" xfId="0" applyNumberFormat="1" applyFill="1"/>
    <xf numFmtId="0" fontId="24" fillId="0" borderId="38" xfId="0" applyFont="1" applyBorder="1" applyAlignment="1">
      <alignment horizontal="center" vertical="center"/>
    </xf>
    <xf numFmtId="0" fontId="24" fillId="0" borderId="38" xfId="0" applyFont="1" applyBorder="1" applyAlignment="1">
      <alignment horizontal="center" vertical="center" wrapText="1"/>
    </xf>
    <xf numFmtId="0" fontId="25" fillId="4" borderId="38" xfId="0" applyFont="1" applyFill="1" applyBorder="1" applyAlignment="1">
      <alignment horizontal="center" vertical="center"/>
    </xf>
    <xf numFmtId="0" fontId="25" fillId="9" borderId="38" xfId="0" applyFont="1" applyFill="1" applyBorder="1" applyAlignment="1">
      <alignment horizontal="center" vertical="center"/>
    </xf>
    <xf numFmtId="0" fontId="25" fillId="9" borderId="38" xfId="0" applyFont="1" applyFill="1" applyBorder="1" applyAlignment="1">
      <alignment horizontal="center" vertical="center" wrapText="1"/>
    </xf>
    <xf numFmtId="174" fontId="0" fillId="0" borderId="0" xfId="0" applyNumberFormat="1"/>
    <xf numFmtId="0" fontId="28" fillId="0" borderId="0" xfId="0" applyFont="1"/>
    <xf numFmtId="0" fontId="29" fillId="0" borderId="0" xfId="2" applyFont="1"/>
    <xf numFmtId="0" fontId="30" fillId="0" borderId="0" xfId="0" applyFont="1" applyAlignment="1">
      <alignment horizontal="left" vertical="center"/>
    </xf>
    <xf numFmtId="0" fontId="30" fillId="0" borderId="0" xfId="0" applyFont="1" applyAlignment="1">
      <alignment horizontal="right" vertical="center"/>
    </xf>
    <xf numFmtId="0" fontId="29" fillId="0" borderId="0" xfId="0" applyFont="1"/>
    <xf numFmtId="0" fontId="31" fillId="0" borderId="0" xfId="0" applyFont="1"/>
    <xf numFmtId="4" fontId="33" fillId="0" borderId="8" xfId="13" applyNumberFormat="1" applyFont="1" applyBorder="1" applyAlignment="1">
      <alignment horizontal="right" vertical="center"/>
    </xf>
    <xf numFmtId="0" fontId="34" fillId="0" borderId="0" xfId="0" applyFont="1"/>
    <xf numFmtId="0" fontId="35" fillId="10" borderId="0" xfId="0" applyFont="1" applyFill="1" applyAlignment="1">
      <alignment horizontal="center" vertical="center" wrapText="1"/>
    </xf>
    <xf numFmtId="0" fontId="34" fillId="0" borderId="0" xfId="0" applyFont="1" applyAlignment="1">
      <alignment wrapText="1"/>
    </xf>
    <xf numFmtId="0" fontId="34" fillId="0" borderId="22" xfId="0" applyFont="1" applyBorder="1"/>
    <xf numFmtId="0" fontId="37" fillId="0" borderId="0" xfId="0" applyFont="1"/>
    <xf numFmtId="0" fontId="39" fillId="0" borderId="15" xfId="0" applyFont="1" applyBorder="1" applyAlignment="1">
      <alignment horizontal="left" vertical="center"/>
    </xf>
    <xf numFmtId="0" fontId="41" fillId="0" borderId="0" xfId="0" applyFont="1"/>
    <xf numFmtId="0" fontId="42" fillId="11" borderId="2" xfId="0" applyFont="1" applyFill="1" applyBorder="1" applyAlignment="1">
      <alignment horizontal="center" vertical="center"/>
    </xf>
    <xf numFmtId="0" fontId="38" fillId="11" borderId="12" xfId="0" applyFont="1" applyFill="1" applyBorder="1" applyAlignment="1">
      <alignment horizontal="center" vertical="center"/>
    </xf>
    <xf numFmtId="0" fontId="35" fillId="0" borderId="15" xfId="0" applyFont="1" applyBorder="1" applyAlignment="1">
      <alignment horizontal="center" vertical="center" wrapText="1"/>
    </xf>
    <xf numFmtId="0" fontId="35" fillId="4" borderId="4" xfId="0" applyFont="1" applyFill="1" applyBorder="1" applyAlignment="1">
      <alignment horizontal="center" vertical="center"/>
    </xf>
    <xf numFmtId="0" fontId="35" fillId="0" borderId="0" xfId="0" applyFont="1" applyAlignment="1">
      <alignment horizontal="center" vertical="center" wrapText="1"/>
    </xf>
    <xf numFmtId="0" fontId="35" fillId="0" borderId="0" xfId="0" applyFont="1" applyAlignment="1">
      <alignment horizontal="center" vertical="center"/>
    </xf>
    <xf numFmtId="0" fontId="35" fillId="0" borderId="0" xfId="0" applyFont="1"/>
    <xf numFmtId="0" fontId="34" fillId="0" borderId="0" xfId="0" applyFont="1" applyAlignment="1">
      <alignment horizontal="center" vertical="center" wrapText="1"/>
    </xf>
    <xf numFmtId="0" fontId="34" fillId="12" borderId="0" xfId="0" applyFont="1" applyFill="1"/>
    <xf numFmtId="0" fontId="36" fillId="4" borderId="3" xfId="0" applyFont="1" applyFill="1" applyBorder="1" applyAlignment="1">
      <alignment horizontal="center" vertical="center"/>
    </xf>
    <xf numFmtId="0" fontId="36" fillId="4" borderId="6" xfId="0" applyFont="1" applyFill="1" applyBorder="1" applyAlignment="1">
      <alignment horizontal="center" vertical="center"/>
    </xf>
    <xf numFmtId="0" fontId="36" fillId="4" borderId="1" xfId="0" applyFont="1" applyFill="1" applyBorder="1" applyAlignment="1">
      <alignment horizontal="center" vertical="center"/>
    </xf>
    <xf numFmtId="0" fontId="32" fillId="0" borderId="6" xfId="0" applyFont="1" applyBorder="1" applyAlignment="1">
      <alignment horizontal="left" vertical="center"/>
    </xf>
    <xf numFmtId="0" fontId="32" fillId="0" borderId="4" xfId="0" applyFont="1" applyBorder="1" applyAlignment="1">
      <alignment horizontal="left" vertical="center"/>
    </xf>
    <xf numFmtId="0" fontId="32" fillId="0" borderId="12" xfId="0" applyFont="1" applyBorder="1" applyAlignment="1">
      <alignment horizontal="right" vertical="center"/>
    </xf>
    <xf numFmtId="2" fontId="33" fillId="0" borderId="12" xfId="13" applyNumberFormat="1" applyFont="1" applyBorder="1" applyAlignment="1">
      <alignment horizontal="right" vertical="center"/>
    </xf>
    <xf numFmtId="2" fontId="33" fillId="0" borderId="4" xfId="13" applyNumberFormat="1" applyFont="1" applyBorder="1" applyAlignment="1">
      <alignment horizontal="right" vertical="center"/>
    </xf>
    <xf numFmtId="2" fontId="33" fillId="0" borderId="5" xfId="13" applyNumberFormat="1" applyFont="1" applyBorder="1" applyAlignment="1">
      <alignment horizontal="right" vertical="center"/>
    </xf>
    <xf numFmtId="0" fontId="32" fillId="0" borderId="32" xfId="0" applyFont="1" applyBorder="1" applyAlignment="1">
      <alignment horizontal="right" vertical="center"/>
    </xf>
    <xf numFmtId="0" fontId="32" fillId="0" borderId="33" xfId="0" applyFont="1" applyBorder="1" applyAlignment="1">
      <alignment horizontal="right" vertical="center"/>
    </xf>
    <xf numFmtId="4" fontId="33" fillId="10" borderId="22" xfId="13" applyNumberFormat="1" applyFont="1" applyFill="1" applyBorder="1" applyAlignment="1">
      <alignment horizontal="right" vertical="center"/>
    </xf>
    <xf numFmtId="4" fontId="33" fillId="10" borderId="0" xfId="13" applyNumberFormat="1" applyFont="1" applyFill="1" applyBorder="1" applyAlignment="1">
      <alignment horizontal="right" vertical="center"/>
    </xf>
    <xf numFmtId="4" fontId="33" fillId="10" borderId="23" xfId="13" applyNumberFormat="1" applyFont="1" applyFill="1" applyBorder="1" applyAlignment="1">
      <alignment horizontal="right" vertical="center"/>
    </xf>
    <xf numFmtId="4" fontId="33" fillId="10" borderId="8" xfId="13" applyNumberFormat="1" applyFont="1" applyFill="1" applyBorder="1" applyAlignment="1">
      <alignment horizontal="right" vertical="center"/>
    </xf>
    <xf numFmtId="0" fontId="32" fillId="0" borderId="1" xfId="0" applyFont="1" applyBorder="1" applyAlignment="1">
      <alignment horizontal="left" vertical="center"/>
    </xf>
    <xf numFmtId="0" fontId="32" fillId="0" borderId="26" xfId="0" applyFont="1" applyBorder="1" applyAlignment="1">
      <alignment horizontal="left" vertical="center"/>
    </xf>
    <xf numFmtId="0" fontId="32" fillId="0" borderId="17" xfId="0" applyFont="1" applyBorder="1" applyAlignment="1">
      <alignment horizontal="right" vertical="center"/>
    </xf>
    <xf numFmtId="4" fontId="33" fillId="0" borderId="8" xfId="13" applyNumberFormat="1" applyFont="1" applyFill="1" applyBorder="1" applyAlignment="1">
      <alignment horizontal="right" vertical="center"/>
    </xf>
    <xf numFmtId="4" fontId="33" fillId="0" borderId="4" xfId="13" applyNumberFormat="1" applyFont="1" applyBorder="1" applyAlignment="1">
      <alignment horizontal="right" vertical="center"/>
    </xf>
    <xf numFmtId="4" fontId="33" fillId="10" borderId="1" xfId="13" applyNumberFormat="1" applyFont="1" applyFill="1" applyBorder="1" applyAlignment="1">
      <alignment horizontal="right" vertical="center"/>
    </xf>
    <xf numFmtId="4" fontId="33" fillId="10" borderId="6" xfId="13" applyNumberFormat="1" applyFont="1" applyFill="1" applyBorder="1" applyAlignment="1">
      <alignment horizontal="right" vertical="center"/>
    </xf>
    <xf numFmtId="4" fontId="33" fillId="10" borderId="10" xfId="13" applyNumberFormat="1" applyFont="1" applyFill="1" applyBorder="1" applyAlignment="1">
      <alignment horizontal="right" vertical="center"/>
    </xf>
    <xf numFmtId="4" fontId="33" fillId="10" borderId="7" xfId="13" applyNumberFormat="1" applyFont="1" applyFill="1" applyBorder="1" applyAlignment="1">
      <alignment horizontal="right" vertical="center"/>
    </xf>
    <xf numFmtId="0" fontId="32" fillId="0" borderId="26" xfId="0" applyFont="1" applyBorder="1" applyAlignment="1">
      <alignment horizontal="right" vertical="center"/>
    </xf>
    <xf numFmtId="4" fontId="33" fillId="0" borderId="4" xfId="13" applyNumberFormat="1" applyFont="1" applyFill="1" applyBorder="1" applyAlignment="1">
      <alignment horizontal="right" vertical="center"/>
    </xf>
    <xf numFmtId="4" fontId="33" fillId="0" borderId="5" xfId="13" applyNumberFormat="1" applyFont="1" applyBorder="1" applyAlignment="1">
      <alignment horizontal="right" vertical="center"/>
    </xf>
    <xf numFmtId="4" fontId="33" fillId="10" borderId="20" xfId="13" applyNumberFormat="1" applyFont="1" applyFill="1" applyBorder="1" applyAlignment="1">
      <alignment horizontal="right" vertical="center"/>
    </xf>
    <xf numFmtId="4" fontId="33" fillId="10" borderId="19" xfId="13" applyNumberFormat="1" applyFont="1" applyFill="1" applyBorder="1" applyAlignment="1">
      <alignment horizontal="right" vertical="center"/>
    </xf>
    <xf numFmtId="4" fontId="33" fillId="10" borderId="21" xfId="13" applyNumberFormat="1" applyFont="1" applyFill="1" applyBorder="1" applyAlignment="1">
      <alignment horizontal="right" vertical="center"/>
    </xf>
    <xf numFmtId="4" fontId="33" fillId="10" borderId="16" xfId="13" applyNumberFormat="1" applyFont="1" applyFill="1" applyBorder="1" applyAlignment="1">
      <alignment horizontal="right" vertical="center"/>
    </xf>
    <xf numFmtId="4" fontId="33" fillId="10" borderId="17" xfId="13" applyNumberFormat="1" applyFont="1" applyFill="1" applyBorder="1" applyAlignment="1">
      <alignment horizontal="right" vertical="center"/>
    </xf>
    <xf numFmtId="4" fontId="33" fillId="10" borderId="18" xfId="13" applyNumberFormat="1" applyFont="1" applyFill="1" applyBorder="1" applyAlignment="1">
      <alignment horizontal="right" vertical="center"/>
    </xf>
    <xf numFmtId="4" fontId="33" fillId="0" borderId="9" xfId="13" applyNumberFormat="1" applyFont="1" applyBorder="1" applyAlignment="1">
      <alignment horizontal="right" vertical="center"/>
    </xf>
    <xf numFmtId="3" fontId="33" fillId="10" borderId="1" xfId="13" applyNumberFormat="1" applyFont="1" applyFill="1" applyBorder="1" applyAlignment="1">
      <alignment horizontal="right" vertical="center"/>
    </xf>
    <xf numFmtId="0" fontId="32" fillId="0" borderId="4" xfId="0" applyFont="1" applyBorder="1" applyAlignment="1">
      <alignment horizontal="right" vertical="center"/>
    </xf>
    <xf numFmtId="4" fontId="33" fillId="10" borderId="11" xfId="13" applyNumberFormat="1" applyFont="1" applyFill="1" applyBorder="1" applyAlignment="1">
      <alignment horizontal="right" vertical="center"/>
    </xf>
    <xf numFmtId="4" fontId="33" fillId="10" borderId="3" xfId="13" applyNumberFormat="1" applyFont="1" applyFill="1" applyBorder="1" applyAlignment="1">
      <alignment horizontal="right" vertical="center"/>
    </xf>
    <xf numFmtId="4" fontId="33" fillId="10" borderId="14" xfId="13" applyNumberFormat="1" applyFont="1" applyFill="1" applyBorder="1" applyAlignment="1">
      <alignment horizontal="right" vertical="center"/>
    </xf>
    <xf numFmtId="4" fontId="33" fillId="10" borderId="9" xfId="13" applyNumberFormat="1" applyFont="1" applyFill="1" applyBorder="1" applyAlignment="1">
      <alignment horizontal="right" vertical="center"/>
    </xf>
    <xf numFmtId="3" fontId="33" fillId="10" borderId="11" xfId="13" applyNumberFormat="1" applyFont="1" applyFill="1" applyBorder="1" applyAlignment="1">
      <alignment horizontal="right" vertical="center"/>
    </xf>
    <xf numFmtId="0" fontId="32" fillId="0" borderId="25" xfId="0" applyFont="1" applyBorder="1" applyAlignment="1">
      <alignment horizontal="left" vertical="center"/>
    </xf>
    <xf numFmtId="4" fontId="33" fillId="0" borderId="5" xfId="13" applyNumberFormat="1" applyFont="1" applyFill="1" applyBorder="1" applyAlignment="1">
      <alignment horizontal="right" vertical="center"/>
    </xf>
    <xf numFmtId="10" fontId="33" fillId="0" borderId="1" xfId="13" applyNumberFormat="1" applyFont="1" applyFill="1" applyBorder="1" applyAlignment="1">
      <alignment horizontal="right" vertical="center"/>
    </xf>
    <xf numFmtId="3" fontId="33" fillId="0" borderId="1" xfId="13" applyNumberFormat="1" applyFont="1" applyFill="1" applyBorder="1" applyAlignment="1">
      <alignment horizontal="right" vertical="center"/>
    </xf>
    <xf numFmtId="3" fontId="33" fillId="0" borderId="14" xfId="13" applyNumberFormat="1" applyFont="1" applyFill="1" applyBorder="1" applyAlignment="1">
      <alignment horizontal="right" vertical="center"/>
    </xf>
    <xf numFmtId="170" fontId="33" fillId="0" borderId="1" xfId="13" applyNumberFormat="1" applyFont="1" applyFill="1" applyBorder="1" applyAlignment="1">
      <alignment horizontal="right" vertical="center"/>
    </xf>
    <xf numFmtId="170" fontId="33" fillId="0" borderId="14" xfId="13" applyNumberFormat="1" applyFont="1" applyFill="1" applyBorder="1" applyAlignment="1">
      <alignment horizontal="right" vertical="center"/>
    </xf>
    <xf numFmtId="4" fontId="33" fillId="0" borderId="1" xfId="13" applyNumberFormat="1" applyFont="1" applyFill="1" applyBorder="1" applyAlignment="1">
      <alignment horizontal="right" vertical="center"/>
    </xf>
    <xf numFmtId="4" fontId="33" fillId="0" borderId="9" xfId="13" applyNumberFormat="1" applyFont="1" applyFill="1" applyBorder="1" applyAlignment="1">
      <alignment horizontal="right" vertical="center"/>
    </xf>
    <xf numFmtId="43" fontId="33" fillId="0" borderId="12" xfId="13" applyFont="1" applyFill="1" applyBorder="1" applyAlignment="1">
      <alignment horizontal="right" vertical="center"/>
    </xf>
    <xf numFmtId="43" fontId="33" fillId="0" borderId="0" xfId="13" applyFont="1" applyBorder="1" applyAlignment="1">
      <alignment horizontal="right" vertical="center"/>
    </xf>
    <xf numFmtId="43" fontId="33" fillId="0" borderId="0" xfId="13" applyFont="1" applyFill="1" applyBorder="1" applyAlignment="1">
      <alignment horizontal="right" vertical="center"/>
    </xf>
    <xf numFmtId="0" fontId="32" fillId="0" borderId="4" xfId="0" applyFont="1" applyBorder="1" applyAlignment="1">
      <alignment vertical="center"/>
    </xf>
    <xf numFmtId="0" fontId="32" fillId="0" borderId="1" xfId="0" applyFont="1" applyBorder="1" applyAlignment="1">
      <alignment horizontal="right" vertical="center"/>
    </xf>
    <xf numFmtId="0" fontId="32" fillId="0" borderId="26" xfId="0" applyFont="1" applyBorder="1" applyAlignment="1">
      <alignment vertical="center"/>
    </xf>
    <xf numFmtId="4" fontId="33" fillId="10" borderId="2" xfId="13" applyNumberFormat="1" applyFont="1" applyFill="1" applyBorder="1" applyAlignment="1">
      <alignment horizontal="right" vertical="center"/>
    </xf>
    <xf numFmtId="0" fontId="32" fillId="0" borderId="12" xfId="0" applyFont="1" applyBorder="1" applyAlignment="1">
      <alignment horizontal="left" vertical="center"/>
    </xf>
    <xf numFmtId="0" fontId="32" fillId="0" borderId="44" xfId="0" applyFont="1" applyBorder="1" applyAlignment="1">
      <alignment horizontal="left" vertical="center"/>
    </xf>
    <xf numFmtId="0" fontId="32" fillId="0" borderId="46" xfId="0" applyFont="1" applyBorder="1" applyAlignment="1">
      <alignment horizontal="left" vertical="center" indent="1"/>
    </xf>
    <xf numFmtId="0" fontId="32" fillId="0" borderId="0" xfId="0" applyFont="1" applyAlignment="1">
      <alignment horizontal="left" vertical="center"/>
    </xf>
    <xf numFmtId="4" fontId="33" fillId="10" borderId="40" xfId="13" applyNumberFormat="1" applyFont="1" applyFill="1" applyBorder="1" applyAlignment="1">
      <alignment horizontal="right" vertical="center"/>
    </xf>
    <xf numFmtId="4" fontId="33" fillId="10" borderId="44" xfId="13" applyNumberFormat="1" applyFont="1" applyFill="1" applyBorder="1" applyAlignment="1">
      <alignment horizontal="right" vertical="center"/>
    </xf>
    <xf numFmtId="4" fontId="33" fillId="0" borderId="28" xfId="13" applyNumberFormat="1" applyFont="1" applyBorder="1" applyAlignment="1">
      <alignment horizontal="right" vertical="center"/>
    </xf>
    <xf numFmtId="169" fontId="33" fillId="10" borderId="44" xfId="13" applyNumberFormat="1" applyFont="1" applyFill="1" applyBorder="1" applyAlignment="1">
      <alignment horizontal="right" vertical="center"/>
    </xf>
    <xf numFmtId="10" fontId="33" fillId="10" borderId="40" xfId="13" applyNumberFormat="1" applyFont="1" applyFill="1" applyBorder="1" applyAlignment="1">
      <alignment horizontal="right" vertical="center"/>
    </xf>
    <xf numFmtId="3" fontId="33" fillId="10" borderId="40" xfId="13" applyNumberFormat="1" applyFont="1" applyFill="1" applyBorder="1" applyAlignment="1">
      <alignment horizontal="right" vertical="center"/>
    </xf>
    <xf numFmtId="2" fontId="33" fillId="10" borderId="0" xfId="13" applyNumberFormat="1" applyFont="1" applyFill="1" applyBorder="1" applyAlignment="1">
      <alignment horizontal="right" vertical="center"/>
    </xf>
    <xf numFmtId="9" fontId="33" fillId="10" borderId="0" xfId="14" applyFont="1" applyFill="1" applyBorder="1" applyAlignment="1">
      <alignment horizontal="right" vertical="center"/>
    </xf>
    <xf numFmtId="10" fontId="33" fillId="10" borderId="1" xfId="13" applyNumberFormat="1" applyFont="1" applyFill="1" applyBorder="1" applyAlignment="1">
      <alignment horizontal="right" vertical="center"/>
    </xf>
    <xf numFmtId="0" fontId="42" fillId="11" borderId="2" xfId="0" applyFont="1" applyFill="1" applyBorder="1" applyAlignment="1">
      <alignment horizontal="center" vertical="center" wrapText="1"/>
    </xf>
    <xf numFmtId="0" fontId="32" fillId="0" borderId="41" xfId="0" applyFont="1" applyBorder="1" applyAlignment="1">
      <alignment horizontal="left" vertical="center"/>
    </xf>
    <xf numFmtId="0" fontId="32" fillId="0" borderId="49" xfId="0" applyFont="1" applyBorder="1" applyAlignment="1">
      <alignment horizontal="left" vertical="center"/>
    </xf>
    <xf numFmtId="0" fontId="32" fillId="0" borderId="50" xfId="0" applyFont="1" applyBorder="1" applyAlignment="1">
      <alignment horizontal="left" vertical="center"/>
    </xf>
    <xf numFmtId="0" fontId="32" fillId="0" borderId="12" xfId="0" applyFont="1" applyBorder="1" applyAlignment="1">
      <alignment horizontal="left" vertical="center" indent="1"/>
    </xf>
    <xf numFmtId="0" fontId="32" fillId="0" borderId="5" xfId="0" applyFont="1" applyBorder="1" applyAlignment="1">
      <alignment horizontal="left" vertical="center"/>
    </xf>
    <xf numFmtId="0" fontId="32" fillId="0" borderId="54" xfId="0" applyFont="1" applyBorder="1" applyAlignment="1">
      <alignment horizontal="left" vertical="center"/>
    </xf>
    <xf numFmtId="0" fontId="32" fillId="0" borderId="55" xfId="0" applyFont="1" applyBorder="1" applyAlignment="1">
      <alignment horizontal="left" vertical="center"/>
    </xf>
    <xf numFmtId="0" fontId="32" fillId="0" borderId="56" xfId="0" applyFont="1" applyBorder="1" applyAlignment="1">
      <alignment horizontal="left" vertical="center"/>
    </xf>
    <xf numFmtId="10" fontId="33" fillId="0" borderId="2" xfId="13" applyNumberFormat="1" applyFont="1" applyFill="1" applyBorder="1" applyAlignment="1">
      <alignment horizontal="right" vertical="center"/>
    </xf>
    <xf numFmtId="4" fontId="33" fillId="0" borderId="3" xfId="13" applyNumberFormat="1" applyFont="1" applyFill="1" applyBorder="1" applyAlignment="1">
      <alignment horizontal="right" vertical="center"/>
    </xf>
    <xf numFmtId="10" fontId="33" fillId="0" borderId="3" xfId="13" applyNumberFormat="1" applyFont="1" applyFill="1" applyBorder="1" applyAlignment="1">
      <alignment horizontal="right" vertical="center"/>
    </xf>
    <xf numFmtId="4" fontId="33" fillId="10" borderId="36" xfId="13" applyNumberFormat="1" applyFont="1" applyFill="1" applyBorder="1" applyAlignment="1">
      <alignment horizontal="right" vertical="center"/>
    </xf>
    <xf numFmtId="0" fontId="34" fillId="0" borderId="8" xfId="0" applyFont="1" applyBorder="1"/>
    <xf numFmtId="43" fontId="43" fillId="0" borderId="8" xfId="13" applyFont="1" applyBorder="1" applyAlignment="1">
      <alignment horizontal="right" vertical="center"/>
    </xf>
    <xf numFmtId="0" fontId="36" fillId="4" borderId="7" xfId="0" applyFont="1" applyFill="1" applyBorder="1" applyAlignment="1">
      <alignment horizontal="center" vertical="center"/>
    </xf>
    <xf numFmtId="0" fontId="29" fillId="14" borderId="0" xfId="2" applyFont="1" applyFill="1"/>
    <xf numFmtId="0" fontId="28" fillId="14" borderId="0" xfId="0" applyFont="1" applyFill="1"/>
    <xf numFmtId="0" fontId="44" fillId="0" borderId="0" xfId="0" applyFont="1"/>
    <xf numFmtId="0" fontId="45" fillId="0" borderId="0" xfId="0" applyFont="1"/>
    <xf numFmtId="0" fontId="46" fillId="0" borderId="0" xfId="7" applyFont="1" applyAlignment="1">
      <alignment vertical="center" wrapText="1"/>
    </xf>
    <xf numFmtId="2" fontId="38" fillId="11" borderId="57" xfId="0" applyNumberFormat="1" applyFont="1" applyFill="1" applyBorder="1" applyAlignment="1">
      <alignment horizontal="center" vertical="center"/>
    </xf>
    <xf numFmtId="2" fontId="38" fillId="11" borderId="12" xfId="0" applyNumberFormat="1" applyFont="1" applyFill="1" applyBorder="1" applyAlignment="1">
      <alignment horizontal="center" vertical="center"/>
    </xf>
    <xf numFmtId="2" fontId="38" fillId="11" borderId="22" xfId="0" applyNumberFormat="1" applyFont="1" applyFill="1" applyBorder="1" applyAlignment="1">
      <alignment horizontal="center" vertical="center"/>
    </xf>
    <xf numFmtId="2" fontId="38" fillId="11" borderId="0" xfId="0" applyNumberFormat="1" applyFont="1" applyFill="1" applyAlignment="1">
      <alignment horizontal="center" vertical="center"/>
    </xf>
    <xf numFmtId="2" fontId="38" fillId="11" borderId="35" xfId="0" applyNumberFormat="1" applyFont="1" applyFill="1" applyBorder="1" applyAlignment="1">
      <alignment horizontal="center" vertical="center"/>
    </xf>
    <xf numFmtId="173" fontId="38" fillId="11" borderId="0" xfId="0" applyNumberFormat="1" applyFont="1" applyFill="1" applyAlignment="1">
      <alignment horizontal="center" vertical="center"/>
    </xf>
    <xf numFmtId="2" fontId="38" fillId="11" borderId="23" xfId="0" applyNumberFormat="1" applyFont="1" applyFill="1" applyBorder="1" applyAlignment="1">
      <alignment horizontal="center" vertical="center"/>
    </xf>
    <xf numFmtId="172" fontId="38" fillId="11" borderId="0" xfId="13" applyNumberFormat="1" applyFont="1" applyFill="1" applyBorder="1" applyAlignment="1">
      <alignment horizontal="center" vertical="center"/>
    </xf>
    <xf numFmtId="10" fontId="38" fillId="11" borderId="0" xfId="0" applyNumberFormat="1" applyFont="1" applyFill="1" applyAlignment="1">
      <alignment horizontal="center" vertical="center"/>
    </xf>
    <xf numFmtId="1" fontId="38" fillId="11" borderId="35" xfId="0" applyNumberFormat="1" applyFont="1" applyFill="1" applyBorder="1" applyAlignment="1">
      <alignment horizontal="center" vertical="center"/>
    </xf>
    <xf numFmtId="0" fontId="39" fillId="0" borderId="15" xfId="0" applyFont="1" applyBorder="1" applyAlignment="1">
      <alignment horizontal="center"/>
    </xf>
    <xf numFmtId="2" fontId="40" fillId="0" borderId="15" xfId="13" applyNumberFormat="1" applyFont="1" applyBorder="1" applyAlignment="1">
      <alignment horizontal="right" vertical="center"/>
    </xf>
    <xf numFmtId="4" fontId="33" fillId="10" borderId="35" xfId="13" applyNumberFormat="1" applyFont="1" applyFill="1" applyBorder="1" applyAlignment="1">
      <alignment horizontal="right" vertical="center"/>
    </xf>
    <xf numFmtId="0" fontId="28" fillId="15" borderId="0" xfId="0" applyFont="1" applyFill="1"/>
    <xf numFmtId="0" fontId="29" fillId="15" borderId="0" xfId="0" applyFont="1" applyFill="1"/>
    <xf numFmtId="0" fontId="0" fillId="15" borderId="0" xfId="0" applyFill="1"/>
    <xf numFmtId="0" fontId="34" fillId="15" borderId="0" xfId="0" applyFont="1" applyFill="1"/>
    <xf numFmtId="0" fontId="47" fillId="0" borderId="1" xfId="0" applyFont="1" applyBorder="1" applyAlignment="1">
      <alignment horizontal="left" vertical="center"/>
    </xf>
    <xf numFmtId="164" fontId="19" fillId="0" borderId="0" xfId="5" applyFont="1">
      <alignment vertical="top"/>
    </xf>
    <xf numFmtId="0" fontId="49" fillId="4" borderId="6" xfId="0" applyFont="1" applyFill="1" applyBorder="1" applyAlignment="1">
      <alignment horizontal="center" vertical="center"/>
    </xf>
    <xf numFmtId="0" fontId="49" fillId="4" borderId="6" xfId="0" applyFont="1" applyFill="1" applyBorder="1" applyAlignment="1">
      <alignment horizontal="center" vertical="center" wrapText="1"/>
    </xf>
    <xf numFmtId="0" fontId="0" fillId="0" borderId="15" xfId="0" applyBorder="1" applyAlignment="1">
      <alignment horizontal="center"/>
    </xf>
    <xf numFmtId="21" fontId="0" fillId="0" borderId="15" xfId="0" applyNumberFormat="1" applyBorder="1" applyAlignment="1">
      <alignment horizontal="center"/>
    </xf>
    <xf numFmtId="0" fontId="49" fillId="4" borderId="58" xfId="0" applyFont="1" applyFill="1" applyBorder="1" applyAlignment="1">
      <alignment horizontal="center" vertical="center" wrapText="1"/>
    </xf>
    <xf numFmtId="2" fontId="0" fillId="0" borderId="15" xfId="0" applyNumberFormat="1" applyBorder="1" applyAlignment="1">
      <alignment horizontal="center"/>
    </xf>
    <xf numFmtId="0" fontId="11" fillId="0" borderId="0" xfId="0" applyFont="1" applyAlignment="1">
      <alignment horizontal="right" vertical="center"/>
    </xf>
    <xf numFmtId="169" fontId="33" fillId="10" borderId="40" xfId="13" applyNumberFormat="1" applyFont="1" applyFill="1" applyBorder="1" applyAlignment="1">
      <alignment horizontal="right" vertical="center"/>
    </xf>
    <xf numFmtId="0" fontId="50" fillId="0" borderId="0" xfId="0" applyFont="1"/>
    <xf numFmtId="169" fontId="33" fillId="0" borderId="2" xfId="13" applyNumberFormat="1" applyFont="1" applyFill="1" applyBorder="1" applyAlignment="1">
      <alignment horizontal="right" vertical="center"/>
    </xf>
    <xf numFmtId="4" fontId="33" fillId="0" borderId="39" xfId="13" applyNumberFormat="1" applyFont="1" applyFill="1" applyBorder="1" applyAlignment="1">
      <alignment horizontal="right" vertical="center"/>
    </xf>
    <xf numFmtId="4" fontId="33" fillId="0" borderId="2" xfId="13" applyNumberFormat="1" applyFont="1" applyFill="1" applyBorder="1" applyAlignment="1">
      <alignment horizontal="right" vertical="center"/>
    </xf>
    <xf numFmtId="0" fontId="32" fillId="0" borderId="35" xfId="0" applyFont="1" applyBorder="1" applyAlignment="1">
      <alignment horizontal="left" vertical="center"/>
    </xf>
    <xf numFmtId="0" fontId="32" fillId="0" borderId="36" xfId="0" applyFont="1" applyBorder="1" applyAlignment="1">
      <alignment horizontal="left" vertical="center"/>
    </xf>
    <xf numFmtId="171" fontId="33" fillId="0" borderId="1" xfId="13" applyNumberFormat="1" applyFont="1" applyFill="1" applyBorder="1" applyAlignment="1">
      <alignment horizontal="right" vertical="center"/>
    </xf>
    <xf numFmtId="10" fontId="33" fillId="10" borderId="0" xfId="14" applyNumberFormat="1" applyFont="1" applyFill="1" applyBorder="1" applyAlignment="1">
      <alignment horizontal="right" vertical="center"/>
    </xf>
    <xf numFmtId="169" fontId="33" fillId="10" borderId="1" xfId="13" applyNumberFormat="1" applyFont="1" applyFill="1" applyBorder="1" applyAlignment="1">
      <alignment horizontal="right" vertical="center"/>
    </xf>
    <xf numFmtId="171" fontId="33" fillId="10" borderId="44" xfId="14" applyNumberFormat="1" applyFont="1" applyFill="1" applyBorder="1" applyAlignment="1">
      <alignment horizontal="right" vertical="center"/>
    </xf>
    <xf numFmtId="10" fontId="40" fillId="0" borderId="15" xfId="14" applyNumberFormat="1" applyFont="1" applyBorder="1" applyAlignment="1">
      <alignment horizontal="right" vertical="center"/>
    </xf>
    <xf numFmtId="4" fontId="33" fillId="0" borderId="0" xfId="13" applyNumberFormat="1" applyFont="1" applyFill="1" applyBorder="1" applyAlignment="1">
      <alignment horizontal="right" vertical="center"/>
    </xf>
    <xf numFmtId="4" fontId="33" fillId="0" borderId="0" xfId="13" applyNumberFormat="1" applyFont="1" applyBorder="1" applyAlignment="1">
      <alignment horizontal="right" vertical="center"/>
    </xf>
    <xf numFmtId="4" fontId="33" fillId="0" borderId="10" xfId="13" applyNumberFormat="1" applyFont="1" applyBorder="1" applyAlignment="1">
      <alignment horizontal="right" vertical="center"/>
    </xf>
    <xf numFmtId="2" fontId="33" fillId="10" borderId="20" xfId="13" applyNumberFormat="1" applyFont="1" applyFill="1" applyBorder="1" applyAlignment="1">
      <alignment horizontal="right" vertical="center"/>
    </xf>
    <xf numFmtId="2" fontId="33" fillId="10" borderId="19" xfId="13" applyNumberFormat="1" applyFont="1" applyFill="1" applyBorder="1" applyAlignment="1">
      <alignment horizontal="right" vertical="center"/>
    </xf>
    <xf numFmtId="2" fontId="33" fillId="10" borderId="21" xfId="13" applyNumberFormat="1" applyFont="1" applyFill="1" applyBorder="1" applyAlignment="1">
      <alignment horizontal="right" vertical="center"/>
    </xf>
    <xf numFmtId="3" fontId="33" fillId="10" borderId="3" xfId="13" applyNumberFormat="1" applyFont="1" applyFill="1" applyBorder="1" applyAlignment="1">
      <alignment horizontal="right" vertical="center"/>
    </xf>
    <xf numFmtId="169" fontId="33" fillId="10" borderId="2" xfId="13" applyNumberFormat="1" applyFont="1" applyFill="1" applyBorder="1" applyAlignment="1">
      <alignment horizontal="right" vertical="center"/>
    </xf>
    <xf numFmtId="176" fontId="0" fillId="3" borderId="0" xfId="0" applyNumberFormat="1" applyFill="1"/>
    <xf numFmtId="0" fontId="29" fillId="0" borderId="44" xfId="2" applyFont="1" applyBorder="1"/>
    <xf numFmtId="171" fontId="37" fillId="0" borderId="0" xfId="0" applyNumberFormat="1" applyFont="1"/>
    <xf numFmtId="2" fontId="0" fillId="0" borderId="0" xfId="0" applyNumberFormat="1" applyAlignment="1">
      <alignment horizontal="center"/>
    </xf>
    <xf numFmtId="4" fontId="33" fillId="10" borderId="0" xfId="13" applyNumberFormat="1" applyFont="1" applyFill="1" applyAlignment="1">
      <alignment horizontal="right" vertical="center"/>
    </xf>
    <xf numFmtId="177" fontId="33" fillId="0" borderId="3" xfId="13" applyNumberFormat="1" applyFont="1" applyFill="1" applyBorder="1" applyAlignment="1">
      <alignment horizontal="right" vertical="center"/>
    </xf>
    <xf numFmtId="10" fontId="33" fillId="0" borderId="1" xfId="14" applyNumberFormat="1" applyFont="1" applyFill="1" applyBorder="1" applyAlignment="1">
      <alignment horizontal="right" vertical="center"/>
    </xf>
    <xf numFmtId="4" fontId="33" fillId="0" borderId="44" xfId="13" applyNumberFormat="1" applyFont="1" applyFill="1" applyBorder="1" applyAlignment="1">
      <alignment horizontal="right" vertical="center"/>
    </xf>
    <xf numFmtId="10" fontId="33" fillId="0" borderId="39" xfId="14" applyNumberFormat="1" applyFont="1" applyFill="1" applyBorder="1" applyAlignment="1">
      <alignment horizontal="right" vertical="center"/>
    </xf>
    <xf numFmtId="10" fontId="33" fillId="0" borderId="2" xfId="14" applyNumberFormat="1" applyFont="1" applyFill="1" applyBorder="1" applyAlignment="1">
      <alignment horizontal="right" vertical="center"/>
    </xf>
    <xf numFmtId="175" fontId="33" fillId="10" borderId="44" xfId="13" applyNumberFormat="1" applyFont="1" applyFill="1" applyBorder="1" applyAlignment="1">
      <alignment horizontal="right" vertical="center"/>
    </xf>
    <xf numFmtId="0" fontId="11" fillId="0" borderId="1" xfId="0" applyFont="1" applyBorder="1" applyAlignment="1">
      <alignment horizontal="center" vertical="center"/>
    </xf>
    <xf numFmtId="0" fontId="48" fillId="0" borderId="40" xfId="0" applyFont="1" applyBorder="1" applyAlignment="1">
      <alignment horizontal="center" vertical="center" wrapText="1"/>
    </xf>
    <xf numFmtId="0" fontId="49" fillId="4" borderId="38" xfId="0" applyFont="1" applyFill="1" applyBorder="1" applyAlignment="1">
      <alignment horizontal="center" vertical="center"/>
    </xf>
    <xf numFmtId="43" fontId="49" fillId="4" borderId="6" xfId="13" applyFont="1" applyFill="1" applyBorder="1" applyAlignment="1">
      <alignment horizontal="center" vertical="center" wrapText="1"/>
    </xf>
    <xf numFmtId="0" fontId="27" fillId="0" borderId="0" xfId="0" applyFont="1"/>
    <xf numFmtId="49" fontId="19" fillId="0" borderId="0" xfId="8" applyNumberFormat="1" applyFont="1" applyFill="1" applyAlignment="1">
      <alignment horizontal="left" vertical="top"/>
    </xf>
    <xf numFmtId="3" fontId="33" fillId="0" borderId="40" xfId="13" applyNumberFormat="1" applyFont="1" applyFill="1" applyBorder="1" applyAlignment="1">
      <alignment horizontal="right" vertical="center"/>
    </xf>
    <xf numFmtId="0" fontId="35" fillId="0" borderId="15" xfId="0" applyFont="1" applyBorder="1" applyAlignment="1">
      <alignment horizontal="center" vertical="center"/>
    </xf>
    <xf numFmtId="0" fontId="35" fillId="0" borderId="40" xfId="0" applyFont="1" applyBorder="1" applyAlignment="1">
      <alignment horizontal="center" vertical="center"/>
    </xf>
    <xf numFmtId="169" fontId="33" fillId="0" borderId="1" xfId="13" applyNumberFormat="1" applyFont="1" applyFill="1" applyBorder="1" applyAlignment="1">
      <alignment horizontal="right" vertical="center"/>
    </xf>
    <xf numFmtId="169" fontId="33" fillId="0" borderId="39" xfId="13" applyNumberFormat="1" applyFont="1" applyFill="1" applyBorder="1" applyAlignment="1">
      <alignment horizontal="right" vertical="center"/>
    </xf>
    <xf numFmtId="0" fontId="32" fillId="0" borderId="34" xfId="0" applyFont="1" applyBorder="1" applyAlignment="1">
      <alignment horizontal="right" vertical="center"/>
    </xf>
    <xf numFmtId="10" fontId="33" fillId="0" borderId="40" xfId="13" applyNumberFormat="1" applyFont="1" applyFill="1" applyBorder="1" applyAlignment="1">
      <alignment horizontal="right" vertical="center"/>
    </xf>
    <xf numFmtId="0" fontId="32" fillId="0" borderId="15" xfId="0" applyFont="1" applyBorder="1" applyAlignment="1">
      <alignment horizontal="left" vertical="center"/>
    </xf>
    <xf numFmtId="0" fontId="32" fillId="0" borderId="3" xfId="0" applyFont="1" applyBorder="1" applyAlignment="1">
      <alignment horizontal="right" vertical="center"/>
    </xf>
    <xf numFmtId="1" fontId="32" fillId="0" borderId="3" xfId="0" applyNumberFormat="1" applyFont="1" applyBorder="1" applyAlignment="1">
      <alignment horizontal="right" vertical="center"/>
    </xf>
    <xf numFmtId="2" fontId="33" fillId="0" borderId="1" xfId="13" applyNumberFormat="1" applyFont="1" applyFill="1" applyBorder="1" applyAlignment="1">
      <alignment horizontal="right" vertical="center"/>
    </xf>
    <xf numFmtId="2" fontId="33" fillId="0" borderId="3" xfId="13" applyNumberFormat="1" applyFont="1" applyFill="1" applyBorder="1" applyAlignment="1">
      <alignment horizontal="right" vertical="center"/>
    </xf>
    <xf numFmtId="2" fontId="33" fillId="0" borderId="37" xfId="13" applyNumberFormat="1" applyFont="1" applyFill="1" applyBorder="1" applyAlignment="1">
      <alignment horizontal="right" vertical="center"/>
    </xf>
    <xf numFmtId="2" fontId="33" fillId="0" borderId="30" xfId="13" applyNumberFormat="1" applyFont="1" applyFill="1" applyBorder="1" applyAlignment="1">
      <alignment horizontal="right" vertical="center"/>
    </xf>
    <xf numFmtId="3" fontId="33" fillId="0" borderId="3" xfId="13" applyNumberFormat="1" applyFont="1" applyFill="1" applyBorder="1" applyAlignment="1">
      <alignment horizontal="right" vertical="center"/>
    </xf>
    <xf numFmtId="1" fontId="33" fillId="0" borderId="1" xfId="13" applyNumberFormat="1" applyFont="1" applyFill="1" applyBorder="1" applyAlignment="1">
      <alignment horizontal="right" vertical="center"/>
    </xf>
    <xf numFmtId="0" fontId="32" fillId="0" borderId="11" xfId="0" applyFont="1" applyBorder="1" applyAlignment="1">
      <alignment horizontal="left" vertical="center"/>
    </xf>
    <xf numFmtId="0" fontId="32" fillId="0" borderId="14" xfId="0" applyFont="1" applyBorder="1" applyAlignment="1">
      <alignment horizontal="right" vertical="center"/>
    </xf>
    <xf numFmtId="175" fontId="33" fillId="0" borderId="1" xfId="13" applyNumberFormat="1" applyFont="1" applyFill="1" applyBorder="1" applyAlignment="1">
      <alignment horizontal="right" vertical="center"/>
    </xf>
    <xf numFmtId="0" fontId="32" fillId="0" borderId="6" xfId="0" applyFont="1" applyBorder="1" applyAlignment="1">
      <alignment horizontal="right" vertical="center"/>
    </xf>
    <xf numFmtId="10" fontId="33" fillId="0" borderId="3" xfId="14" applyNumberFormat="1" applyFont="1" applyFill="1" applyBorder="1" applyAlignment="1">
      <alignment horizontal="right" vertical="center"/>
    </xf>
    <xf numFmtId="171" fontId="33" fillId="0" borderId="1" xfId="14" applyNumberFormat="1" applyFont="1" applyFill="1" applyBorder="1" applyAlignment="1">
      <alignment horizontal="right" vertical="center"/>
    </xf>
    <xf numFmtId="4" fontId="33" fillId="0" borderId="31" xfId="13" applyNumberFormat="1" applyFont="1" applyFill="1" applyBorder="1" applyAlignment="1">
      <alignment horizontal="right" vertical="center"/>
    </xf>
    <xf numFmtId="171" fontId="33" fillId="0" borderId="39" xfId="14" applyNumberFormat="1" applyFont="1" applyFill="1" applyBorder="1" applyAlignment="1">
      <alignment horizontal="right" vertical="center"/>
    </xf>
    <xf numFmtId="171" fontId="33" fillId="0" borderId="2" xfId="14" applyNumberFormat="1" applyFont="1" applyFill="1" applyBorder="1" applyAlignment="1">
      <alignment horizontal="right" vertical="center"/>
    </xf>
    <xf numFmtId="9" fontId="33" fillId="0" borderId="1" xfId="14" applyFont="1" applyFill="1" applyBorder="1" applyAlignment="1">
      <alignment horizontal="right" vertical="center"/>
    </xf>
    <xf numFmtId="0" fontId="32" fillId="0" borderId="59" xfId="0" applyFont="1" applyBorder="1" applyAlignment="1">
      <alignment horizontal="left" vertical="center"/>
    </xf>
    <xf numFmtId="0" fontId="32" fillId="0" borderId="51" xfId="0" applyFont="1" applyBorder="1" applyAlignment="1">
      <alignment horizontal="left" vertical="center"/>
    </xf>
    <xf numFmtId="0" fontId="32" fillId="0" borderId="24" xfId="0" applyFont="1" applyBorder="1" applyAlignment="1">
      <alignment horizontal="right" vertical="center"/>
    </xf>
    <xf numFmtId="0" fontId="32" fillId="0" borderId="1" xfId="0" applyFont="1" applyBorder="1" applyAlignment="1">
      <alignment vertical="center"/>
    </xf>
    <xf numFmtId="0" fontId="32" fillId="0" borderId="11" xfId="0" applyFont="1" applyBorder="1" applyAlignment="1">
      <alignment vertical="center"/>
    </xf>
    <xf numFmtId="0" fontId="32" fillId="0" borderId="2" xfId="0" applyFont="1" applyBorder="1" applyAlignment="1">
      <alignment vertical="center"/>
    </xf>
    <xf numFmtId="1" fontId="32" fillId="0" borderId="1" xfId="0" applyNumberFormat="1" applyFont="1" applyBorder="1" applyAlignment="1">
      <alignment vertical="center"/>
    </xf>
    <xf numFmtId="0" fontId="47" fillId="0" borderId="6" xfId="0" applyFont="1" applyBorder="1" applyAlignment="1">
      <alignment horizontal="left" vertical="center"/>
    </xf>
    <xf numFmtId="0" fontId="32" fillId="0" borderId="42" xfId="0" applyFont="1" applyBorder="1" applyAlignment="1">
      <alignment horizontal="left" vertical="center"/>
    </xf>
    <xf numFmtId="0" fontId="32" fillId="0" borderId="43" xfId="0" applyFont="1" applyBorder="1" applyAlignment="1">
      <alignment horizontal="left" vertical="center" indent="1"/>
    </xf>
    <xf numFmtId="0" fontId="32" fillId="0" borderId="47" xfId="0" applyFont="1" applyBorder="1" applyAlignment="1">
      <alignment horizontal="left" vertical="center" indent="1"/>
    </xf>
    <xf numFmtId="0" fontId="32" fillId="0" borderId="45" xfId="0" applyFont="1" applyBorder="1" applyAlignment="1">
      <alignment horizontal="left" vertical="center" indent="1"/>
    </xf>
    <xf numFmtId="0" fontId="32" fillId="0" borderId="48" xfId="0" applyFont="1" applyBorder="1" applyAlignment="1">
      <alignment horizontal="left" vertical="center" indent="1"/>
    </xf>
    <xf numFmtId="0" fontId="47" fillId="0" borderId="29" xfId="0" applyFont="1" applyBorder="1" applyAlignment="1">
      <alignment horizontal="left" vertical="center"/>
    </xf>
    <xf numFmtId="0" fontId="47" fillId="0" borderId="8" xfId="0" applyFont="1" applyBorder="1" applyAlignment="1">
      <alignment horizontal="left" vertical="center"/>
    </xf>
    <xf numFmtId="0" fontId="32" fillId="0" borderId="6" xfId="0" applyFont="1" applyBorder="1" applyAlignment="1">
      <alignment horizontal="left" vertical="center" indent="1"/>
    </xf>
    <xf numFmtId="0" fontId="32" fillId="0" borderId="15" xfId="0" applyFont="1" applyBorder="1" applyAlignment="1">
      <alignment horizontal="left" vertical="center" indent="1"/>
    </xf>
    <xf numFmtId="0" fontId="47" fillId="0" borderId="3" xfId="0" applyFont="1" applyBorder="1" applyAlignment="1">
      <alignment horizontal="left" vertical="center"/>
    </xf>
    <xf numFmtId="0" fontId="47" fillId="0" borderId="11" xfId="0" applyFont="1" applyBorder="1" applyAlignment="1">
      <alignment horizontal="left" vertical="center"/>
    </xf>
    <xf numFmtId="0" fontId="47" fillId="0" borderId="14" xfId="0" applyFont="1" applyBorder="1" applyAlignment="1">
      <alignment horizontal="left" vertical="center"/>
    </xf>
    <xf numFmtId="0" fontId="29" fillId="0" borderId="38" xfId="2" applyFont="1" applyBorder="1"/>
    <xf numFmtId="0" fontId="32" fillId="0" borderId="1" xfId="0" applyFont="1" applyBorder="1" applyAlignment="1">
      <alignment horizontal="left" vertical="center" indent="1"/>
    </xf>
    <xf numFmtId="0" fontId="47" fillId="0" borderId="2" xfId="0" applyFont="1" applyBorder="1" applyAlignment="1">
      <alignment horizontal="left" vertical="center"/>
    </xf>
    <xf numFmtId="0" fontId="32" fillId="0" borderId="52" xfId="0" applyFont="1" applyBorder="1" applyAlignment="1">
      <alignment horizontal="left" vertical="center"/>
    </xf>
    <xf numFmtId="0" fontId="32" fillId="0" borderId="53" xfId="0" applyFont="1" applyBorder="1" applyAlignment="1">
      <alignment horizontal="left" vertical="center" indent="1"/>
    </xf>
    <xf numFmtId="0" fontId="32" fillId="0" borderId="27" xfId="0" applyFont="1" applyBorder="1" applyAlignment="1">
      <alignment horizontal="left" vertical="center" indent="1"/>
    </xf>
    <xf numFmtId="0" fontId="32" fillId="0" borderId="30" xfId="0" applyFont="1" applyBorder="1" applyAlignment="1">
      <alignment horizontal="left" vertical="center" indent="1"/>
    </xf>
    <xf numFmtId="0" fontId="28" fillId="17" borderId="0" xfId="0" applyFont="1" applyFill="1"/>
    <xf numFmtId="2" fontId="40" fillId="16" borderId="15" xfId="13" applyNumberFormat="1" applyFont="1" applyFill="1" applyBorder="1" applyAlignment="1">
      <alignment horizontal="right" vertical="center"/>
    </xf>
    <xf numFmtId="10" fontId="40" fillId="16" borderId="15" xfId="13" applyNumberFormat="1" applyFont="1" applyFill="1" applyBorder="1" applyAlignment="1">
      <alignment horizontal="right" vertical="center"/>
    </xf>
    <xf numFmtId="169" fontId="40" fillId="0" borderId="15" xfId="13" applyNumberFormat="1" applyFont="1" applyFill="1" applyBorder="1" applyAlignment="1">
      <alignment horizontal="right" vertical="center"/>
    </xf>
    <xf numFmtId="173" fontId="40" fillId="0" borderId="15" xfId="13" applyNumberFormat="1" applyFont="1" applyFill="1" applyBorder="1" applyAlignment="1">
      <alignment horizontal="right" vertical="center"/>
    </xf>
    <xf numFmtId="2" fontId="40" fillId="0" borderId="15" xfId="13" applyNumberFormat="1" applyFont="1" applyFill="1" applyBorder="1" applyAlignment="1">
      <alignment horizontal="right" vertical="center"/>
    </xf>
    <xf numFmtId="172" fontId="40" fillId="0" borderId="15" xfId="13" applyNumberFormat="1" applyFont="1" applyFill="1" applyBorder="1" applyAlignment="1">
      <alignment horizontal="right" vertical="center"/>
    </xf>
    <xf numFmtId="10" fontId="40" fillId="0" borderId="15" xfId="13" applyNumberFormat="1" applyFont="1" applyFill="1" applyBorder="1" applyAlignment="1">
      <alignment horizontal="right" vertical="center"/>
    </xf>
    <xf numFmtId="10" fontId="40" fillId="0" borderId="15" xfId="14" applyNumberFormat="1" applyFont="1" applyFill="1" applyBorder="1" applyAlignment="1">
      <alignment horizontal="right" vertical="center"/>
    </xf>
    <xf numFmtId="171" fontId="40" fillId="0" borderId="15" xfId="14" applyNumberFormat="1" applyFont="1" applyFill="1" applyBorder="1" applyAlignment="1">
      <alignment horizontal="right" vertical="center"/>
    </xf>
    <xf numFmtId="1" fontId="40" fillId="0" borderId="15" xfId="14" applyNumberFormat="1" applyFont="1" applyFill="1" applyBorder="1" applyAlignment="1">
      <alignment horizontal="right" vertical="center"/>
    </xf>
    <xf numFmtId="2" fontId="40" fillId="0" borderId="15" xfId="14" applyNumberFormat="1" applyFont="1" applyFill="1" applyBorder="1" applyAlignment="1">
      <alignment horizontal="right" vertical="center"/>
    </xf>
    <xf numFmtId="1" fontId="40" fillId="0" borderId="15" xfId="13" applyNumberFormat="1" applyFont="1" applyFill="1" applyBorder="1" applyAlignment="1">
      <alignment horizontal="right" vertical="center"/>
    </xf>
    <xf numFmtId="9" fontId="40" fillId="0" borderId="15" xfId="14" applyFont="1" applyFill="1" applyBorder="1" applyAlignment="1">
      <alignment horizontal="right" vertical="center"/>
    </xf>
    <xf numFmtId="43" fontId="40" fillId="0" borderId="15" xfId="13" applyFont="1" applyFill="1" applyBorder="1" applyAlignment="1">
      <alignment horizontal="right" vertical="center"/>
    </xf>
    <xf numFmtId="175" fontId="40" fillId="0" borderId="15" xfId="14" applyNumberFormat="1" applyFont="1" applyFill="1" applyBorder="1" applyAlignment="1">
      <alignment horizontal="right" vertical="center"/>
    </xf>
    <xf numFmtId="175" fontId="40" fillId="0" borderId="15" xfId="13" applyNumberFormat="1" applyFont="1" applyFill="1" applyBorder="1" applyAlignment="1">
      <alignment horizontal="right" vertical="center"/>
    </xf>
    <xf numFmtId="0" fontId="36" fillId="11" borderId="2" xfId="0" applyFont="1" applyFill="1" applyBorder="1" applyAlignment="1">
      <alignment horizontal="center" vertical="center"/>
    </xf>
    <xf numFmtId="0" fontId="36" fillId="11" borderId="61" xfId="0" applyFont="1" applyFill="1" applyBorder="1" applyAlignment="1">
      <alignment horizontal="center" vertical="center"/>
    </xf>
    <xf numFmtId="0" fontId="48" fillId="0" borderId="26" xfId="0" applyFont="1" applyBorder="1" applyAlignment="1">
      <alignment horizontal="center" vertical="center"/>
    </xf>
    <xf numFmtId="0" fontId="48" fillId="0" borderId="60" xfId="0" applyFont="1" applyBorder="1" applyAlignment="1">
      <alignment horizontal="center" vertical="center" wrapText="1"/>
    </xf>
    <xf numFmtId="169" fontId="0" fillId="0" borderId="15" xfId="0" applyNumberFormat="1" applyBorder="1" applyAlignment="1">
      <alignment horizontal="center"/>
    </xf>
    <xf numFmtId="9" fontId="0" fillId="0" borderId="15" xfId="0" applyNumberFormat="1" applyBorder="1" applyAlignment="1">
      <alignment horizontal="center"/>
    </xf>
    <xf numFmtId="1" fontId="0" fillId="0" borderId="15" xfId="0" applyNumberFormat="1" applyBorder="1" applyAlignment="1">
      <alignment horizontal="center"/>
    </xf>
    <xf numFmtId="175" fontId="0" fillId="0" borderId="15" xfId="14" applyNumberFormat="1" applyFont="1" applyFill="1" applyBorder="1" applyAlignment="1">
      <alignment horizontal="center"/>
    </xf>
    <xf numFmtId="175" fontId="0" fillId="0" borderId="15" xfId="0" applyNumberFormat="1" applyBorder="1" applyAlignment="1">
      <alignment horizontal="center"/>
    </xf>
    <xf numFmtId="171" fontId="0" fillId="0" borderId="15" xfId="14" applyNumberFormat="1" applyFont="1" applyFill="1" applyBorder="1" applyAlignment="1">
      <alignment horizontal="center"/>
    </xf>
    <xf numFmtId="10" fontId="0" fillId="0" borderId="15" xfId="14" applyNumberFormat="1" applyFont="1" applyFill="1" applyBorder="1" applyAlignment="1">
      <alignment horizontal="center"/>
    </xf>
    <xf numFmtId="9" fontId="0" fillId="0" borderId="15" xfId="14" applyFont="1" applyFill="1" applyBorder="1" applyAlignment="1">
      <alignment horizontal="center"/>
    </xf>
    <xf numFmtId="10" fontId="0" fillId="0" borderId="15" xfId="0" applyNumberFormat="1" applyBorder="1" applyAlignment="1">
      <alignment horizontal="center"/>
    </xf>
    <xf numFmtId="0" fontId="15" fillId="0" borderId="0" xfId="0" applyFont="1" applyAlignment="1">
      <alignment vertical="center" wrapText="1"/>
    </xf>
    <xf numFmtId="14" fontId="15" fillId="0" borderId="0" xfId="0" applyNumberFormat="1" applyFont="1" applyAlignment="1">
      <alignment vertical="center" wrapText="1"/>
    </xf>
    <xf numFmtId="1" fontId="15" fillId="0" borderId="0" xfId="0" applyNumberFormat="1" applyFont="1" applyAlignment="1">
      <alignment vertical="center" wrapText="1"/>
    </xf>
    <xf numFmtId="0" fontId="51" fillId="18" borderId="0" xfId="0" applyFont="1" applyFill="1"/>
    <xf numFmtId="3" fontId="33" fillId="19" borderId="1" xfId="13" applyNumberFormat="1" applyFont="1" applyFill="1" applyBorder="1" applyAlignment="1">
      <alignment horizontal="right" vertical="center"/>
    </xf>
    <xf numFmtId="171" fontId="40" fillId="0" borderId="15" xfId="13" applyNumberFormat="1" applyFont="1" applyFill="1" applyBorder="1" applyAlignment="1">
      <alignment horizontal="right" vertical="center"/>
    </xf>
    <xf numFmtId="167" fontId="33" fillId="0" borderId="1" xfId="13" applyNumberFormat="1" applyFont="1" applyFill="1" applyBorder="1" applyAlignment="1">
      <alignment horizontal="right" vertical="center"/>
    </xf>
    <xf numFmtId="0" fontId="53" fillId="0" borderId="0" xfId="0" applyFont="1"/>
    <xf numFmtId="0" fontId="53" fillId="13" borderId="0" xfId="0" applyFont="1" applyFill="1"/>
    <xf numFmtId="0" fontId="37" fillId="13" borderId="0" xfId="0" applyFont="1" applyFill="1"/>
    <xf numFmtId="0" fontId="32" fillId="0" borderId="62" xfId="0" applyFont="1" applyBorder="1" applyAlignment="1">
      <alignment horizontal="left" vertical="center" indent="1"/>
    </xf>
    <xf numFmtId="0" fontId="54" fillId="2" borderId="0" xfId="0" applyFont="1" applyFill="1"/>
    <xf numFmtId="0" fontId="55" fillId="0" borderId="0" xfId="0" applyFont="1"/>
    <xf numFmtId="177" fontId="0" fillId="3" borderId="0" xfId="0" applyNumberFormat="1" applyFill="1"/>
    <xf numFmtId="169" fontId="40" fillId="0" borderId="15" xfId="14" applyNumberFormat="1" applyFont="1" applyFill="1" applyBorder="1" applyAlignment="1">
      <alignment horizontal="right" vertical="center"/>
    </xf>
    <xf numFmtId="49" fontId="9" fillId="0" borderId="0" xfId="6" applyNumberFormat="1" applyFont="1" applyAlignment="1">
      <alignment horizontal="left" vertical="top" wrapText="1"/>
    </xf>
    <xf numFmtId="164" fontId="18" fillId="6" borderId="0" xfId="6" applyFont="1" applyFill="1" applyAlignment="1">
      <alignment horizontal="left" vertical="top"/>
    </xf>
    <xf numFmtId="0" fontId="52" fillId="18" borderId="0" xfId="0" applyFont="1" applyFill="1" applyAlignment="1">
      <alignment horizontal="center"/>
    </xf>
    <xf numFmtId="0" fontId="36" fillId="4" borderId="3" xfId="0" applyFont="1" applyFill="1" applyBorder="1" applyAlignment="1">
      <alignment horizontal="center" vertical="center"/>
    </xf>
    <xf numFmtId="0" fontId="36" fillId="4" borderId="4" xfId="0" applyFont="1" applyFill="1" applyBorder="1" applyAlignment="1">
      <alignment horizontal="center" vertical="center"/>
    </xf>
    <xf numFmtId="0" fontId="36" fillId="4" borderId="5" xfId="0" applyFont="1" applyFill="1" applyBorder="1" applyAlignment="1">
      <alignment horizontal="center" vertical="center"/>
    </xf>
    <xf numFmtId="0" fontId="35" fillId="0" borderId="40" xfId="0" applyFont="1" applyBorder="1" applyAlignment="1">
      <alignment horizontal="center" vertical="center" wrapText="1"/>
    </xf>
    <xf numFmtId="0" fontId="35" fillId="0" borderId="48" xfId="0" applyFont="1" applyBorder="1" applyAlignment="1">
      <alignment horizontal="center" vertical="center" wrapText="1"/>
    </xf>
    <xf numFmtId="0" fontId="42" fillId="11" borderId="6" xfId="0" applyFont="1" applyFill="1" applyBorder="1" applyAlignment="1">
      <alignment horizontal="center" vertical="center"/>
    </xf>
    <xf numFmtId="0" fontId="42" fillId="11" borderId="12" xfId="0" applyFont="1" applyFill="1" applyBorder="1" applyAlignment="1">
      <alignment horizontal="center" vertical="center"/>
    </xf>
    <xf numFmtId="0" fontId="42" fillId="11" borderId="13" xfId="0" applyFont="1" applyFill="1" applyBorder="1" applyAlignment="1">
      <alignment horizontal="center" vertical="center"/>
    </xf>
    <xf numFmtId="0" fontId="42" fillId="11" borderId="3" xfId="0" applyFont="1" applyFill="1" applyBorder="1" applyAlignment="1">
      <alignment horizontal="center" vertical="center"/>
    </xf>
    <xf numFmtId="0" fontId="42" fillId="11" borderId="4" xfId="0" applyFont="1" applyFill="1" applyBorder="1" applyAlignment="1">
      <alignment horizontal="center" vertical="center"/>
    </xf>
    <xf numFmtId="0" fontId="42" fillId="11" borderId="5" xfId="0" applyFont="1" applyFill="1" applyBorder="1" applyAlignment="1">
      <alignment horizontal="center" vertical="center"/>
    </xf>
    <xf numFmtId="0" fontId="29" fillId="0" borderId="0" xfId="2" applyFont="1" applyAlignment="1"/>
  </cellXfs>
  <cellStyles count="16">
    <cellStyle name="Comma" xfId="13" builtinId="3"/>
    <cellStyle name="Comma 2" xfId="15" xr:uid="{A42CB381-DACE-4FD7-BE3B-0B26148C9A0F}"/>
    <cellStyle name="Descriptor text" xfId="11" xr:uid="{0F7C2139-28AF-4CE4-B436-778E9E3D0B4C}"/>
    <cellStyle name="Heading" xfId="10" xr:uid="{02A514B4-DD8F-49C1-9AF2-F3C2D84EAF36}"/>
    <cellStyle name="Hyperlink" xfId="7" builtinId="8"/>
    <cellStyle name="Hyperlink 2" xfId="12" xr:uid="{5E94BC4B-AA35-4B9E-BF2B-C04D63053AD7}"/>
    <cellStyle name="Normal" xfId="0" builtinId="0"/>
    <cellStyle name="Normal 2" xfId="1" xr:uid="{0EEBF6FC-BD16-4B77-9C60-D414C72451C0}"/>
    <cellStyle name="Normal 2 2" xfId="3" xr:uid="{9DC7C803-8435-4F2C-8C50-AA5788D0DA44}"/>
    <cellStyle name="Normal 2 3" xfId="5" xr:uid="{1410E003-8179-4EEE-B883-BD37AF977243}"/>
    <cellStyle name="Normal 3" xfId="2" xr:uid="{864C7E78-BA3D-489A-86C1-8AF4D2CE78D5}"/>
    <cellStyle name="Normal 4" xfId="6" xr:uid="{B17D3AB2-7127-49F7-803E-E6420735529F}"/>
    <cellStyle name="Normal 9" xfId="9" xr:uid="{D82096F4-5C04-4551-9DEB-D940DB578B78}"/>
    <cellStyle name="Per cent" xfId="14" builtinId="5"/>
    <cellStyle name="Warning Text 2" xfId="4" xr:uid="{F240B3C0-1E18-4BE9-961A-C7424EB5B5E8}"/>
    <cellStyle name="Year" xfId="8" xr:uid="{F7D6843C-EACE-42B9-842F-BFB1EF08D877}"/>
  </cellStyles>
  <dxfs count="31">
    <dxf>
      <fill>
        <patternFill>
          <bgColor theme="0" tint="-0.14996795556505021"/>
        </patternFill>
      </fill>
    </dxf>
    <dxf>
      <fill>
        <patternFill>
          <bgColor theme="0" tint="-0.14996795556505021"/>
        </patternFill>
      </fill>
    </dxf>
    <dxf>
      <fill>
        <patternFill>
          <bgColor rgb="FFD9D9D9"/>
        </patternFill>
      </fill>
    </dxf>
    <dxf>
      <fill>
        <patternFill>
          <bgColor rgb="FFCCCCCE"/>
        </patternFill>
      </fill>
    </dxf>
    <dxf>
      <fill>
        <patternFill>
          <bgColor rgb="FFCCCCCE"/>
        </patternFill>
      </fill>
    </dxf>
    <dxf>
      <fill>
        <patternFill patternType="none">
          <bgColor auto="1"/>
        </patternFill>
      </fill>
    </dxf>
    <dxf>
      <fill>
        <patternFill>
          <bgColor rgb="FFCCCCCE"/>
        </patternFill>
      </fill>
    </dxf>
    <dxf>
      <fill>
        <patternFill>
          <bgColor rgb="FF808080"/>
        </patternFill>
      </fill>
    </dxf>
    <dxf>
      <fill>
        <patternFill>
          <bgColor rgb="FFCCCCCE"/>
        </patternFill>
      </fill>
    </dxf>
    <dxf>
      <fill>
        <patternFill>
          <bgColor rgb="FFCCCCCE"/>
        </patternFill>
      </fill>
    </dxf>
    <dxf>
      <fill>
        <patternFill>
          <bgColor rgb="FF808080"/>
        </patternFill>
      </fill>
    </dxf>
    <dxf>
      <fill>
        <patternFill>
          <bgColor rgb="FF808080"/>
        </patternFill>
      </fill>
    </dxf>
    <dxf>
      <fill>
        <patternFill>
          <bgColor rgb="FF808080"/>
        </patternFill>
      </fill>
    </dxf>
    <dxf>
      <fill>
        <patternFill>
          <bgColor rgb="FF808080"/>
        </patternFill>
      </fill>
    </dxf>
    <dxf>
      <fill>
        <patternFill>
          <bgColor rgb="FF808080"/>
        </patternFill>
      </fill>
    </dxf>
    <dxf>
      <fill>
        <patternFill>
          <bgColor rgb="FF808080"/>
        </patternFill>
      </fill>
    </dxf>
    <dxf>
      <fill>
        <patternFill>
          <bgColor rgb="FF808080"/>
        </patternFill>
      </fill>
    </dxf>
    <dxf>
      <fill>
        <patternFill>
          <bgColor rgb="FF808080"/>
        </patternFill>
      </fill>
    </dxf>
    <dxf>
      <fill>
        <patternFill>
          <bgColor rgb="FF808080"/>
        </patternFill>
      </fill>
    </dxf>
    <dxf>
      <fill>
        <patternFill>
          <bgColor rgb="FF808080"/>
        </patternFill>
      </fill>
    </dxf>
    <dxf>
      <fill>
        <patternFill>
          <bgColor rgb="FF808080"/>
        </patternFill>
      </fill>
    </dxf>
    <dxf>
      <font>
        <name val="Krub"/>
      </font>
      <numFmt numFmtId="19" formatCode="dd/mm/yyyy"/>
      <alignment horizontal="general" vertical="center" textRotation="0" wrapText="1" indent="0" justifyLastLine="0" shrinkToFit="0" readingOrder="0"/>
    </dxf>
    <dxf>
      <font>
        <name val="Krub"/>
      </font>
      <alignment horizontal="general" vertical="center" textRotation="0" wrapText="1" indent="0" justifyLastLine="0" shrinkToFit="0" readingOrder="0"/>
    </dxf>
    <dxf>
      <font>
        <name val="Krub"/>
      </font>
      <alignment horizontal="general" vertical="center" textRotation="0" wrapText="1" indent="0" justifyLastLine="0" shrinkToFit="0" readingOrder="0"/>
    </dxf>
    <dxf>
      <font>
        <name val="Krub"/>
      </font>
      <alignment horizontal="general" vertical="center" textRotation="0" wrapText="1" indent="0" justifyLastLine="0" shrinkToFit="0" readingOrder="0"/>
    </dxf>
    <dxf>
      <font>
        <name val="Krub"/>
      </font>
      <alignment horizontal="general" vertical="center" textRotation="0" wrapText="1" indent="0" justifyLastLine="0" shrinkToFit="0" readingOrder="0"/>
    </dxf>
    <dxf>
      <font>
        <name val="Krub"/>
      </font>
      <numFmt numFmtId="19" formatCode="dd/mm/yyyy"/>
      <alignment horizontal="general" vertical="center" textRotation="0" wrapText="1" indent="0" justifyLastLine="0" shrinkToFit="0" readingOrder="0"/>
    </dxf>
    <dxf>
      <font>
        <b val="0"/>
        <i val="0"/>
        <strike val="0"/>
        <condense val="0"/>
        <extend val="0"/>
        <outline val="0"/>
        <shadow val="0"/>
        <u val="none"/>
        <vertAlign val="baseline"/>
        <sz val="11"/>
        <color theme="1"/>
        <name val="Krub"/>
        <scheme val="none"/>
      </font>
      <alignment horizontal="general" vertical="center" textRotation="0" wrapText="1" indent="0" justifyLastLine="0" shrinkToFit="0" readingOrder="0"/>
    </dxf>
    <dxf>
      <font>
        <name val="Krub"/>
      </font>
      <numFmt numFmtId="175" formatCode="0.0"/>
      <alignment horizontal="general" vertical="center" textRotation="0" wrapText="1" indent="0" justifyLastLine="0" shrinkToFit="0" readingOrder="0"/>
    </dxf>
    <dxf>
      <font>
        <name val="Krub"/>
      </font>
      <alignment horizontal="general" vertical="center" textRotation="0" wrapText="1" indent="0" justifyLastLine="0" shrinkToFit="0" readingOrder="0"/>
    </dxf>
    <dxf>
      <font>
        <b/>
        <i val="0"/>
        <strike val="0"/>
        <condense val="0"/>
        <extend val="0"/>
        <outline val="0"/>
        <shadow val="0"/>
        <u val="none"/>
        <vertAlign val="baseline"/>
        <sz val="16"/>
        <color rgb="FF003595"/>
        <name val="Calibri"/>
        <family val="2"/>
        <scheme val="minor"/>
      </font>
      <fill>
        <patternFill patternType="solid">
          <fgColor rgb="FF000000"/>
          <bgColor rgb="FFDCECF5"/>
        </patternFill>
      </fill>
      <alignment horizontal="center" vertical="center" textRotation="0" wrapText="0" indent="0" justifyLastLine="0" shrinkToFit="0" readingOrder="0"/>
      <border diagonalUp="0" diagonalDown="0" outline="0">
        <left style="thin">
          <color rgb="FF003595"/>
        </left>
        <right style="thin">
          <color rgb="FF003595"/>
        </right>
        <top/>
        <bottom/>
      </border>
    </dxf>
  </dxfs>
  <tableStyles count="1" defaultTableStyle="TableStyleMedium2" defaultPivotStyle="PivotStyleLight16">
    <tableStyle name="Invisible" pivot="0" table="0" count="0" xr9:uid="{3E1C01BE-2B50-454D-8D8B-13BBB9ACBEC5}"/>
  </tableStyles>
  <colors>
    <mruColors>
      <color rgb="FF00359F"/>
      <color rgb="FFCCCCCE"/>
      <color rgb="FFFFDB8E"/>
      <color rgb="FFABCEDB"/>
      <color rgb="FFABCEBD"/>
      <color rgb="FFFFC3B8"/>
      <color rgb="FFFFB81D"/>
      <color rgb="FFFFF98E"/>
      <color rgb="FF28F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247018</xdr:colOff>
      <xdr:row>12</xdr:row>
      <xdr:rowOff>92648</xdr:rowOff>
    </xdr:from>
    <xdr:to>
      <xdr:col>8</xdr:col>
      <xdr:colOff>180034</xdr:colOff>
      <xdr:row>52</xdr:row>
      <xdr:rowOff>36633</xdr:rowOff>
    </xdr:to>
    <xdr:sp macro="" textlink="">
      <xdr:nvSpPr>
        <xdr:cNvPr id="5" name="TextBox 2">
          <a:extLst>
            <a:ext uri="{FF2B5EF4-FFF2-40B4-BE49-F238E27FC236}">
              <a16:creationId xmlns:a16="http://schemas.microsoft.com/office/drawing/2014/main" id="{E936DE98-3318-4A56-AA3E-B715401A8837}"/>
            </a:ext>
          </a:extLst>
        </xdr:cNvPr>
        <xdr:cNvSpPr txBox="1"/>
      </xdr:nvSpPr>
      <xdr:spPr>
        <a:xfrm>
          <a:off x="247018" y="7280360"/>
          <a:ext cx="11502228" cy="9146601"/>
        </a:xfrm>
        <a:prstGeom prst="rect">
          <a:avLst/>
        </a:prstGeom>
        <a:noFill/>
        <a:ln>
          <a:noFill/>
        </a:ln>
      </xdr:spPr>
      <xdr:txBody>
        <a:bodyPr lIns="27432" tIns="22860" rIns="0" bIns="0" rtlCol="0"/>
        <a:lstStyle/>
        <a:p>
          <a:pPr algn="l"/>
          <a:r>
            <a:rPr lang="en-US" sz="1100" b="0">
              <a:solidFill>
                <a:srgbClr val="00359F"/>
              </a:solidFill>
              <a:latin typeface="Krub SemiBold" panose="00000700000000000000" pitchFamily="2" charset="-34"/>
              <a:cs typeface="Krub SemiBold" panose="00000700000000000000" pitchFamily="2" charset="-34"/>
            </a:rPr>
            <a:t>Summary of the model:</a:t>
          </a:r>
        </a:p>
        <a:p>
          <a:pPr algn="l"/>
          <a:endParaRPr lang="en-US" sz="1000" b="1">
            <a:solidFill>
              <a:srgbClr val="000000"/>
            </a:solidFill>
            <a:latin typeface="Krub" panose="00000500000000000000" pitchFamily="2" charset="-34"/>
            <a:cs typeface="Krub" panose="00000500000000000000" pitchFamily="2" charset="-34"/>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a:latin typeface="Krub" panose="00000500000000000000" pitchFamily="2" charset="-34"/>
              <a:ea typeface="+mn-ea"/>
              <a:cs typeface="Krub" panose="00000500000000000000" pitchFamily="2" charset="-34"/>
            </a:rPr>
            <a:t>This model provides a </a:t>
          </a:r>
          <a:r>
            <a:rPr lang="en-US" sz="1000">
              <a:latin typeface="Krub" panose="00000500000000000000" pitchFamily="2" charset="-34"/>
              <a:cs typeface="Krub" panose="00000500000000000000" pitchFamily="2" charset="-34"/>
            </a:rPr>
            <a:t>centralised</a:t>
          </a:r>
          <a:r>
            <a:rPr lang="en-US" sz="1000" baseline="0">
              <a:latin typeface="Krub" panose="00000500000000000000" pitchFamily="2" charset="-34"/>
              <a:cs typeface="Krub" panose="00000500000000000000" pitchFamily="2" charset="-34"/>
            </a:rPr>
            <a:t> location the Performance Commitment Levels (PCLs), Outcome Delivery Incentive (ODI) thresholds and rates for each company</a:t>
          </a:r>
          <a:r>
            <a:rPr lang="en-US" sz="1000" baseline="0">
              <a:latin typeface="Krub" panose="00000500000000000000" pitchFamily="2" charset="-34"/>
              <a:ea typeface="+mn-ea"/>
              <a:cs typeface="Krub" panose="00000500000000000000" pitchFamily="2" charset="-34"/>
            </a:rPr>
            <a:t>. </a:t>
          </a:r>
          <a:r>
            <a:rPr lang="en-US" sz="1000" u="sng" baseline="0">
              <a:solidFill>
                <a:schemeClr val="tx1"/>
              </a:solidFill>
              <a:latin typeface="Krub" panose="00000500000000000000" pitchFamily="2" charset="-34"/>
              <a:ea typeface="+mn-ea"/>
              <a:cs typeface="Krub" panose="00000500000000000000" pitchFamily="2" charset="-34"/>
            </a:rPr>
            <a:t>Note that version 10 of this model reflects the CMA's final decision on the outcomes package</a:t>
          </a:r>
          <a:r>
            <a:rPr lang="en-US" sz="1000" u="none" baseline="0">
              <a:solidFill>
                <a:schemeClr val="tx1"/>
              </a:solidFill>
              <a:latin typeface="Krub" panose="00000500000000000000" pitchFamily="2" charset="-34"/>
              <a:ea typeface="+mn-ea"/>
              <a:cs typeface="Krub" panose="00000500000000000000" pitchFamily="2" charset="-34"/>
            </a:rPr>
            <a:t>. Changes are listed in the 'Corrections' sheet. </a:t>
          </a:r>
          <a:r>
            <a:rPr lang="en-US" sz="1000">
              <a:latin typeface="Krub" panose="00000500000000000000" pitchFamily="2" charset="-34"/>
              <a:ea typeface="+mn-ea"/>
              <a:cs typeface="Krub" panose="00000500000000000000" pitchFamily="2" charset="-34"/>
            </a:rPr>
            <a:t>Please see Key Dataset 2 for Costs, Past Delivery and Risk and Return data</a:t>
          </a:r>
          <a:endParaRPr lang="en-GB" sz="1000">
            <a:latin typeface="Krub" panose="00000500000000000000" pitchFamily="2" charset="-34"/>
            <a:ea typeface="+mn-ea"/>
            <a:cs typeface="Krub" panose="00000500000000000000" pitchFamily="2" charset="-34"/>
          </a:endParaRPr>
        </a:p>
        <a:p>
          <a:pPr algn="l"/>
          <a:endParaRPr lang="en-US" sz="1000">
            <a:latin typeface="Krub" panose="00000500000000000000" pitchFamily="2" charset="-34"/>
            <a:ea typeface="+mn-ea"/>
            <a:cs typeface="Krub" panose="00000500000000000000" pitchFamily="2" charset="-34"/>
          </a:endParaRPr>
        </a:p>
        <a:p>
          <a:pPr algn="l"/>
          <a:endParaRPr lang="en-US" sz="1000" baseline="0">
            <a:latin typeface="Krub" panose="00000500000000000000" pitchFamily="2" charset="-34"/>
            <a:ea typeface="+mn-ea"/>
            <a:cs typeface="Krub" panose="00000500000000000000" pitchFamily="2" charset="-34"/>
          </a:endParaRPr>
        </a:p>
        <a:p>
          <a:pPr algn="l"/>
          <a:r>
            <a:rPr lang="en-US" sz="1000" baseline="0">
              <a:latin typeface="Krub" panose="00000500000000000000" pitchFamily="2" charset="-34"/>
              <a:ea typeface="+mn-ea"/>
              <a:cs typeface="Krub" panose="00000500000000000000" pitchFamily="2" charset="-34"/>
            </a:rPr>
            <a:t>SBB = SWB and BRL post merger. For the PR24 period (2025-30) we set PCLs and rates at SWB and BRL region level.</a:t>
          </a:r>
        </a:p>
        <a:p>
          <a:pPr algn="l"/>
          <a:endParaRPr lang="en-US" sz="1000" baseline="0">
            <a:latin typeface="Krub" panose="00000500000000000000" pitchFamily="2" charset="-34"/>
            <a:ea typeface="+mn-ea"/>
            <a:cs typeface="Krub" panose="00000500000000000000" pitchFamily="2" charset="-34"/>
          </a:endParaRPr>
        </a:p>
        <a:p>
          <a:pPr algn="l"/>
          <a:r>
            <a:rPr lang="en-US" sz="1000" baseline="0">
              <a:latin typeface="Krub" panose="00000500000000000000" pitchFamily="2" charset="-34"/>
              <a:ea typeface="+mn-ea"/>
              <a:cs typeface="Krub" panose="00000500000000000000" pitchFamily="2" charset="-34"/>
            </a:rPr>
            <a:t>The acronym for United Utilities is UUW. However, due to legacy reasons, please note use also use NWT as an acronym to reflect United Utilities. They are used interchangeably.</a:t>
          </a:r>
        </a:p>
        <a:p>
          <a:pPr algn="l"/>
          <a:endParaRPr lang="en-US" sz="1000" baseline="0">
            <a:latin typeface="Krub" panose="00000500000000000000" pitchFamily="2" charset="-34"/>
            <a:ea typeface="+mn-ea"/>
            <a:cs typeface="Krub" panose="00000500000000000000" pitchFamily="2" charset="-34"/>
          </a:endParaRPr>
        </a:p>
        <a:p>
          <a:pPr algn="l"/>
          <a:endParaRPr lang="en-US" sz="1000" baseline="0">
            <a:latin typeface="Krub" panose="00000500000000000000" pitchFamily="2" charset="-34"/>
            <a:ea typeface="+mn-ea"/>
            <a:cs typeface="Krub" panose="00000500000000000000" pitchFamily="2" charset="-34"/>
          </a:endParaRPr>
        </a:p>
        <a:p>
          <a:pPr algn="l"/>
          <a:r>
            <a:rPr lang="en-US" sz="1000" u="sng">
              <a:latin typeface="Krub SemiBold" panose="00000700000000000000" pitchFamily="2" charset="-34"/>
              <a:ea typeface="+mn-ea"/>
              <a:cs typeface="Krub SemiBold" panose="00000700000000000000" pitchFamily="2" charset="-34"/>
            </a:rPr>
            <a:t>Normalisation</a:t>
          </a:r>
        </a:p>
        <a:p>
          <a:pPr algn="l"/>
          <a:r>
            <a:rPr lang="en-GB" sz="1000">
              <a:latin typeface="Krub" panose="00000500000000000000" pitchFamily="2" charset="-34"/>
              <a:ea typeface="+mn-ea"/>
              <a:cs typeface="Krub" panose="00000500000000000000" pitchFamily="2" charset="-34"/>
            </a:rPr>
            <a:t>Performance commitment levels are often 'normalised' to account for differences in company scales and areas. The word normalise in this context refers to dividing the absolute performance value by a normalising factor. This factor is stated in the measurement, such as 10,000 km sewer length, total storm overflows, or 1,000 resident population. In the PCL company level summary, we also provide the final 2029-30 performance commitment level as an absolute figure, and what units that is measured in, in columns J and K.</a:t>
          </a:r>
          <a:endParaRPr lang="en-US" sz="1000">
            <a:latin typeface="Krub" panose="00000500000000000000" pitchFamily="2" charset="-34"/>
            <a:ea typeface="+mn-ea"/>
            <a:cs typeface="Krub" panose="00000500000000000000" pitchFamily="2" charset="-34"/>
          </a:endParaRPr>
        </a:p>
        <a:p>
          <a:pPr algn="l"/>
          <a:endParaRPr lang="en-US" sz="1000" baseline="0">
            <a:latin typeface="Krub" panose="00000500000000000000" pitchFamily="2" charset="-34"/>
            <a:ea typeface="+mn-ea"/>
            <a:cs typeface="Krub" panose="00000500000000000000" pitchFamily="2" charset="-34"/>
          </a:endParaRPr>
        </a:p>
        <a:p>
          <a:pPr algn="l"/>
          <a:r>
            <a:rPr lang="en-US" sz="1000" u="sng">
              <a:latin typeface="Krub SemiBold" panose="00000700000000000000" pitchFamily="2" charset="-34"/>
              <a:ea typeface="+mn-ea"/>
              <a:cs typeface="Krub SemiBold" panose="00000700000000000000" pitchFamily="2" charset="-34"/>
            </a:rPr>
            <a:t>Baseline</a:t>
          </a:r>
        </a:p>
        <a:p>
          <a:pPr algn="l"/>
          <a:endParaRPr lang="en-US" sz="1000">
            <a:latin typeface="Krub SemiBold" panose="00000700000000000000" pitchFamily="2" charset="-34"/>
            <a:ea typeface="+mn-ea"/>
            <a:cs typeface="Krub SemiBold" panose="00000700000000000000" pitchFamily="2" charset="-34"/>
          </a:endParaRPr>
        </a:p>
        <a:p>
          <a:pPr algn="l"/>
          <a:r>
            <a:rPr lang="en-US" sz="1000" b="0">
              <a:latin typeface="Krub" panose="00000500000000000000" pitchFamily="2" charset="-34"/>
              <a:ea typeface="+mn-ea"/>
              <a:cs typeface="Krub" panose="00000500000000000000" pitchFamily="2" charset="-34"/>
            </a:rPr>
            <a:t>The term</a:t>
          </a:r>
          <a:r>
            <a:rPr lang="en-US" sz="1000" b="0" baseline="0">
              <a:latin typeface="Krub" panose="00000500000000000000" pitchFamily="2" charset="-34"/>
              <a:ea typeface="+mn-ea"/>
              <a:cs typeface="Krub" panose="00000500000000000000" pitchFamily="2" charset="-34"/>
            </a:rPr>
            <a:t> 'baseline', sometimes referred to as the 2024-25 position, is a reference point used to measure and compare performance over time. The baseline helps in considering an appropriate starting point for performance levels and setting targets for future improvements. </a:t>
          </a:r>
          <a:r>
            <a:rPr lang="en-US" sz="1000" b="1" baseline="0">
              <a:latin typeface="Krub SemiBold" panose="00000700000000000000" pitchFamily="2" charset="-34"/>
              <a:ea typeface="+mn-ea"/>
              <a:cs typeface="Krub SemiBold" panose="00000700000000000000" pitchFamily="2" charset="-34"/>
            </a:rPr>
            <a:t>The baseline is not a PCL.</a:t>
          </a:r>
          <a:endParaRPr lang="en-US" sz="1000" b="1">
            <a:latin typeface="Krub SemiBold" panose="00000700000000000000" pitchFamily="2" charset="-34"/>
            <a:ea typeface="+mn-ea"/>
            <a:cs typeface="Krub SemiBold" panose="00000700000000000000" pitchFamily="2" charset="-34"/>
          </a:endParaRPr>
        </a:p>
        <a:p>
          <a:pPr algn="l"/>
          <a:endParaRPr lang="en-US" sz="1000" b="1">
            <a:latin typeface="Krub SemiBold" panose="00000700000000000000" pitchFamily="2" charset="-34"/>
            <a:ea typeface="+mn-ea"/>
            <a:cs typeface="Krub SemiBold" panose="00000700000000000000" pitchFamily="2" charset="-34"/>
          </a:endParaRPr>
        </a:p>
        <a:p>
          <a:pPr algn="l"/>
          <a:endParaRPr lang="en-US" sz="1000">
            <a:latin typeface="Krub SemiBold" panose="00000700000000000000" pitchFamily="2" charset="-34"/>
            <a:ea typeface="+mn-ea"/>
            <a:cs typeface="Krub SemiBold" panose="00000700000000000000" pitchFamily="2" charset="-34"/>
          </a:endParaRPr>
        </a:p>
        <a:p>
          <a:pPr algn="l"/>
          <a:r>
            <a:rPr lang="en-US" sz="1000" u="sng">
              <a:latin typeface="Krub SemiBold" panose="00000700000000000000" pitchFamily="2" charset="-34"/>
              <a:ea typeface="+mn-ea"/>
              <a:cs typeface="Krub SemiBold" panose="00000700000000000000" pitchFamily="2" charset="-34"/>
            </a:rPr>
            <a:t>Storm overflows</a:t>
          </a:r>
        </a:p>
        <a:p>
          <a:pPr algn="l"/>
          <a:r>
            <a:rPr lang="en-US" sz="1000">
              <a:latin typeface="Krub" panose="00000500000000000000" pitchFamily="2" charset="-34"/>
              <a:ea typeface="+mn-ea"/>
              <a:cs typeface="Krub" panose="00000500000000000000" pitchFamily="2" charset="-34"/>
            </a:rPr>
            <a:t> </a:t>
          </a:r>
        </a:p>
        <a:p>
          <a:pPr algn="l"/>
          <a:r>
            <a:rPr lang="en-GB" sz="1000">
              <a:latin typeface="Krub" panose="00000500000000000000" pitchFamily="2" charset="-34"/>
              <a:ea typeface="+mn-ea"/>
              <a:cs typeface="Krub" panose="00000500000000000000" pitchFamily="2" charset="-34"/>
            </a:rPr>
            <a:t>For the Storm Overflow (SOF) Performance Commitment Level,</a:t>
          </a:r>
          <a:r>
            <a:rPr lang="en-GB" sz="1000" baseline="0">
              <a:latin typeface="Krub" panose="00000500000000000000" pitchFamily="2" charset="-34"/>
              <a:ea typeface="+mn-ea"/>
              <a:cs typeface="Krub" panose="00000500000000000000" pitchFamily="2" charset="-34"/>
            </a:rPr>
            <a:t> the 'baseline' is considered to be the 2025-26 year, due to the performance commitment being reported over the calendar year, and due to governmental targets for 2025.</a:t>
          </a:r>
        </a:p>
        <a:p>
          <a:pPr algn="l"/>
          <a:endParaRPr lang="en-US" sz="1000">
            <a:latin typeface="Krub" panose="00000500000000000000" pitchFamily="2" charset="-34"/>
            <a:ea typeface="+mn-ea"/>
            <a:cs typeface="Krub" panose="00000500000000000000" pitchFamily="2" charset="-34"/>
          </a:endParaRPr>
        </a:p>
        <a:p>
          <a:pPr algn="l"/>
          <a:r>
            <a:rPr lang="en-US" sz="1000" u="sng">
              <a:latin typeface="Krub SemiBold" panose="00000700000000000000" pitchFamily="2" charset="-34"/>
              <a:ea typeface="+mn-ea"/>
              <a:cs typeface="Krub SemiBold" panose="00000700000000000000" pitchFamily="2" charset="-34"/>
            </a:rPr>
            <a:t>Region 1 and Region 2 Context:</a:t>
          </a:r>
        </a:p>
        <a:p>
          <a:pPr algn="l"/>
          <a:r>
            <a:rPr lang="en-US" sz="1000">
              <a:latin typeface="Krub" panose="00000500000000000000" pitchFamily="2" charset="-34"/>
              <a:ea typeface="+mn-ea"/>
              <a:cs typeface="Krub" panose="00000500000000000000" pitchFamily="2" charset="-34"/>
            </a:rPr>
            <a:t> </a:t>
          </a:r>
        </a:p>
        <a:p>
          <a:pPr algn="l"/>
          <a:r>
            <a:rPr lang="en-US" sz="1000">
              <a:latin typeface="Krub" panose="00000500000000000000" pitchFamily="2" charset="-34"/>
              <a:ea typeface="+mn-ea"/>
              <a:cs typeface="Krub" panose="00000500000000000000" pitchFamily="2" charset="-34"/>
            </a:rPr>
            <a:t>For the demand performance commitments, leakage, PCC and business demand we set PCLs for Northumbrian Water and South Staffs Water at a regional level as follows:</a:t>
          </a:r>
        </a:p>
        <a:p>
          <a:pPr algn="l"/>
          <a:r>
            <a:rPr lang="en-US" sz="1000" u="sng">
              <a:latin typeface="Krub" panose="00000500000000000000" pitchFamily="2" charset="-34"/>
              <a:ea typeface="+mn-ea"/>
              <a:cs typeface="Krub" panose="00000500000000000000" pitchFamily="2" charset="-34"/>
            </a:rPr>
            <a:t>Northumbrian Water</a:t>
          </a:r>
        </a:p>
        <a:p>
          <a:pPr algn="l"/>
          <a:r>
            <a:rPr lang="en-US" sz="1000">
              <a:latin typeface="Krub" panose="00000500000000000000" pitchFamily="2" charset="-34"/>
              <a:ea typeface="+mn-ea"/>
              <a:cs typeface="Krub" panose="00000500000000000000" pitchFamily="2" charset="-34"/>
            </a:rPr>
            <a:t>Region 1 = Northern region</a:t>
          </a:r>
        </a:p>
        <a:p>
          <a:pPr algn="l"/>
          <a:r>
            <a:rPr lang="en-US" sz="1000">
              <a:latin typeface="Krub" panose="00000500000000000000" pitchFamily="2" charset="-34"/>
              <a:ea typeface="+mn-ea"/>
              <a:cs typeface="Krub" panose="00000500000000000000" pitchFamily="2" charset="-34"/>
            </a:rPr>
            <a:t>Region 2 = Essex and Suffolk region</a:t>
          </a:r>
        </a:p>
        <a:p>
          <a:pPr algn="l"/>
          <a:r>
            <a:rPr lang="en-US" sz="1000" u="sng">
              <a:latin typeface="Krub" panose="00000500000000000000" pitchFamily="2" charset="-34"/>
              <a:ea typeface="+mn-ea"/>
              <a:cs typeface="Krub" panose="00000500000000000000" pitchFamily="2" charset="-34"/>
            </a:rPr>
            <a:t>South Staffs Water</a:t>
          </a:r>
        </a:p>
        <a:p>
          <a:pPr algn="l"/>
          <a:r>
            <a:rPr lang="en-US" sz="1000">
              <a:latin typeface="Krub" panose="00000500000000000000" pitchFamily="2" charset="-34"/>
              <a:ea typeface="+mn-ea"/>
              <a:cs typeface="Krub" panose="00000500000000000000" pitchFamily="2" charset="-34"/>
            </a:rPr>
            <a:t>Region 1 = South Staffordshire region</a:t>
          </a:r>
        </a:p>
        <a:p>
          <a:pPr algn="l"/>
          <a:r>
            <a:rPr lang="en-US" sz="1000">
              <a:latin typeface="Krub" panose="00000500000000000000" pitchFamily="2" charset="-34"/>
              <a:ea typeface="+mn-ea"/>
              <a:cs typeface="Krub" panose="00000500000000000000" pitchFamily="2" charset="-34"/>
            </a:rPr>
            <a:t>Region 2 = Cambridge region</a:t>
          </a:r>
        </a:p>
        <a:p>
          <a:pPr algn="l"/>
          <a:endParaRPr lang="en-US" sz="1000">
            <a:latin typeface="Krub" panose="00000500000000000000" pitchFamily="2" charset="-34"/>
            <a:ea typeface="+mn-ea"/>
            <a:cs typeface="Krub" panose="00000500000000000000" pitchFamily="2" charset="-34"/>
          </a:endParaRPr>
        </a:p>
        <a:p>
          <a:pPr algn="l"/>
          <a:r>
            <a:rPr lang="en-US" sz="1000" u="sng">
              <a:latin typeface="Krub SemiBold" panose="00000700000000000000" pitchFamily="2" charset="-34"/>
              <a:ea typeface="+mn-ea"/>
              <a:cs typeface="Krub SemiBold" panose="00000700000000000000" pitchFamily="2" charset="-34"/>
            </a:rPr>
            <a:t>ODI rate labelling for Leakage,</a:t>
          </a:r>
          <a:r>
            <a:rPr lang="en-US" sz="1000" u="sng" baseline="0">
              <a:latin typeface="Krub SemiBold" panose="00000700000000000000" pitchFamily="2" charset="-34"/>
              <a:ea typeface="+mn-ea"/>
              <a:cs typeface="Krub SemiBold" panose="00000700000000000000" pitchFamily="2" charset="-34"/>
            </a:rPr>
            <a:t> </a:t>
          </a:r>
          <a:r>
            <a:rPr lang="en-US" sz="1000" u="sng">
              <a:latin typeface="Krub SemiBold" panose="00000700000000000000" pitchFamily="2" charset="-34"/>
              <a:ea typeface="+mn-ea"/>
              <a:cs typeface="Krub SemiBold" panose="00000700000000000000" pitchFamily="2" charset="-34"/>
            </a:rPr>
            <a:t>Per</a:t>
          </a:r>
          <a:r>
            <a:rPr lang="en-US" sz="1000" u="sng" baseline="0">
              <a:latin typeface="Krub SemiBold" panose="00000700000000000000" pitchFamily="2" charset="-34"/>
              <a:ea typeface="+mn-ea"/>
              <a:cs typeface="Krub SemiBold" panose="00000700000000000000" pitchFamily="2" charset="-34"/>
            </a:rPr>
            <a:t> capita consumption, </a:t>
          </a:r>
          <a:r>
            <a:rPr lang="en-US" sz="1000" u="sng">
              <a:latin typeface="Krub SemiBold" panose="00000700000000000000" pitchFamily="2" charset="-34"/>
              <a:ea typeface="+mn-ea"/>
              <a:cs typeface="Krub SemiBold" panose="00000700000000000000" pitchFamily="2" charset="-34"/>
            </a:rPr>
            <a:t>Business demand</a:t>
          </a:r>
          <a:r>
            <a:rPr lang="en-US" sz="1000" u="sng" baseline="0">
              <a:latin typeface="Krub SemiBold" panose="00000700000000000000" pitchFamily="2" charset="-34"/>
              <a:ea typeface="+mn-ea"/>
              <a:cs typeface="Krub SemiBold" panose="00000700000000000000" pitchFamily="2" charset="-34"/>
            </a:rPr>
            <a:t> </a:t>
          </a:r>
        </a:p>
        <a:p>
          <a:pPr algn="l"/>
          <a:endParaRPr lang="en-US" sz="1000" u="sng">
            <a:latin typeface="Krub SemiBold" panose="00000700000000000000" pitchFamily="2" charset="-34"/>
            <a:ea typeface="+mn-ea"/>
            <a:cs typeface="Krub SemiBold" panose="00000700000000000000" pitchFamily="2" charset="-34"/>
          </a:endParaRPr>
        </a:p>
        <a:p>
          <a:pPr algn="l"/>
          <a:r>
            <a:rPr lang="en-US" sz="1000">
              <a:latin typeface="Krub" panose="00000500000000000000" pitchFamily="2" charset="-34"/>
              <a:ea typeface="+mn-ea"/>
              <a:cs typeface="Krub" panose="00000500000000000000" pitchFamily="2" charset="-34"/>
            </a:rPr>
            <a:t>The labelling for the ODI rates on leakage, per capita consumption and business demand are incorrect in the hidden 'F_Input' sheet. The correct measurements are</a:t>
          </a:r>
          <a:r>
            <a:rPr lang="en-US" sz="1000" baseline="0">
              <a:latin typeface="Krub" panose="00000500000000000000" pitchFamily="2" charset="-34"/>
              <a:ea typeface="+mn-ea"/>
              <a:cs typeface="Krub" panose="00000500000000000000" pitchFamily="2" charset="-34"/>
            </a:rPr>
            <a:t> as below:</a:t>
          </a:r>
        </a:p>
        <a:p>
          <a:pPr algn="l"/>
          <a:endParaRPr lang="en-US" sz="1000" b="1" u="none">
            <a:latin typeface="Krub SemiBold" panose="00000700000000000000" pitchFamily="2" charset="-34"/>
            <a:ea typeface="+mn-ea"/>
            <a:cs typeface="Krub SemiBold" panose="00000700000000000000" pitchFamily="2" charset="-34"/>
          </a:endParaRPr>
        </a:p>
        <a:p>
          <a:pPr algn="l"/>
          <a:r>
            <a:rPr lang="en-US" sz="1000">
              <a:latin typeface="Krub" panose="00000500000000000000" pitchFamily="2" charset="-34"/>
              <a:ea typeface="+mn-ea"/>
              <a:cs typeface="Krub" panose="00000500000000000000" pitchFamily="2" charset="-34"/>
            </a:rPr>
            <a:t>Leakage - ODI</a:t>
          </a:r>
          <a:r>
            <a:rPr lang="en-US" sz="1000" baseline="0">
              <a:latin typeface="Krub" panose="00000500000000000000" pitchFamily="2" charset="-34"/>
              <a:ea typeface="+mn-ea"/>
              <a:cs typeface="Krub" panose="00000500000000000000" pitchFamily="2" charset="-34"/>
            </a:rPr>
            <a:t> rate per m</a:t>
          </a:r>
          <a:r>
            <a:rPr lang="en-US" sz="1000">
              <a:latin typeface="Krub" panose="00000500000000000000" pitchFamily="2" charset="-34"/>
              <a:ea typeface="+mn-ea"/>
              <a:cs typeface="Krub" panose="00000500000000000000" pitchFamily="2" charset="-34"/>
            </a:rPr>
            <a:t>egalitre per day (ML/d)</a:t>
          </a:r>
        </a:p>
        <a:p>
          <a:pPr algn="l"/>
          <a:r>
            <a:rPr lang="en-US" sz="1000">
              <a:latin typeface="Krub" panose="00000500000000000000" pitchFamily="2" charset="-34"/>
              <a:ea typeface="+mn-ea"/>
              <a:cs typeface="Krub" panose="00000500000000000000" pitchFamily="2" charset="-34"/>
            </a:rPr>
            <a:t>Per capita consumption - ODI rate per litre per person per day  (I/p/d)</a:t>
          </a:r>
        </a:p>
        <a:p>
          <a:pPr marL="0" marR="0" lvl="0" indent="0" algn="l" defTabSz="914400" eaLnBrk="1" fontAlgn="auto" latinLnBrk="0" hangingPunct="1">
            <a:lnSpc>
              <a:spcPct val="100000"/>
            </a:lnSpc>
            <a:spcBef>
              <a:spcPts val="0"/>
            </a:spcBef>
            <a:spcAft>
              <a:spcPts val="0"/>
            </a:spcAft>
            <a:buClrTx/>
            <a:buSzTx/>
            <a:buFontTx/>
            <a:buNone/>
            <a:tabLst/>
            <a:defRPr/>
          </a:pPr>
          <a:r>
            <a:rPr lang="en-US" sz="1000">
              <a:latin typeface="Krub" panose="00000500000000000000" pitchFamily="2" charset="-34"/>
              <a:ea typeface="+mn-ea"/>
              <a:cs typeface="Krub" panose="00000500000000000000" pitchFamily="2" charset="-34"/>
            </a:rPr>
            <a:t>Business demand - ODI rate per megalitre per day (ML/d)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000">
            <a:latin typeface="Krub" panose="00000500000000000000" pitchFamily="2" charset="-34"/>
            <a:ea typeface="+mn-ea"/>
            <a:cs typeface="Krub" panose="00000500000000000000" pitchFamily="2" charset="-34"/>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a:latin typeface="Krub" panose="00000500000000000000" pitchFamily="2" charset="-34"/>
              <a:ea typeface="+mn-ea"/>
              <a:cs typeface="Krub" panose="00000500000000000000" pitchFamily="2" charset="-34"/>
            </a:rPr>
            <a:t>This is</a:t>
          </a:r>
          <a:r>
            <a:rPr lang="en-US" sz="1000" baseline="0">
              <a:latin typeface="Krub" panose="00000500000000000000" pitchFamily="2" charset="-34"/>
              <a:ea typeface="+mn-ea"/>
              <a:cs typeface="Krub" panose="00000500000000000000" pitchFamily="2" charset="-34"/>
            </a:rPr>
            <a:t> only a labelling issue in the hidden 'F_input' sheet and does not affect the ODI rates stated in this model.</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000" baseline="0">
            <a:latin typeface="Krub" panose="00000500000000000000" pitchFamily="2" charset="-34"/>
            <a:ea typeface="+mn-ea"/>
            <a:cs typeface="Krub" panose="00000500000000000000" pitchFamily="2" charset="-34"/>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u="sng">
              <a:latin typeface="Krub SemiBold" panose="00000700000000000000" pitchFamily="2" charset="-34"/>
              <a:ea typeface="+mn-ea"/>
              <a:cs typeface="Krub SemiBold" panose="00000700000000000000" pitchFamily="2" charset="-34"/>
            </a:rPr>
            <a:t>ODI rates on C-Mex, D-Mex and BCEW</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000" u="sng">
            <a:latin typeface="Krub SemiBold" panose="00000700000000000000" pitchFamily="2" charset="-34"/>
            <a:ea typeface="+mn-ea"/>
            <a:cs typeface="Krub SemiBold" panose="00000700000000000000" pitchFamily="2" charset="-34"/>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a:latin typeface="Krub" panose="00000500000000000000" pitchFamily="2" charset="-34"/>
              <a:ea typeface="+mn-ea"/>
              <a:cs typeface="Krub" panose="00000500000000000000" pitchFamily="2" charset="-34"/>
            </a:rPr>
            <a:t>Note that the ODI rates on these three measures are in £m. An</a:t>
          </a:r>
          <a:r>
            <a:rPr lang="en-US" sz="1000" baseline="0">
              <a:latin typeface="Krub" panose="00000500000000000000" pitchFamily="2" charset="-34"/>
              <a:ea typeface="+mn-ea"/>
              <a:cs typeface="Krub" panose="00000500000000000000" pitchFamily="2" charset="-34"/>
            </a:rPr>
            <a:t> </a:t>
          </a:r>
          <a:r>
            <a:rPr lang="en-US" sz="1000">
              <a:latin typeface="Krub" panose="00000500000000000000" pitchFamily="2" charset="-34"/>
              <a:ea typeface="+mn-ea"/>
              <a:cs typeface="Krub" panose="00000500000000000000" pitchFamily="2" charset="-34"/>
            </a:rPr>
            <a:t>ODI rate e.g.</a:t>
          </a:r>
          <a:r>
            <a:rPr lang="en-US" sz="1000" baseline="0">
              <a:latin typeface="Krub" panose="00000500000000000000" pitchFamily="2" charset="-34"/>
              <a:ea typeface="+mn-ea"/>
              <a:cs typeface="Krub" panose="00000500000000000000" pitchFamily="2" charset="-34"/>
            </a:rPr>
            <a:t> -£0.4m signifies an underperformance ODI rate of £0.4m</a:t>
          </a:r>
          <a:endParaRPr lang="en-US" sz="1000">
            <a:latin typeface="Krub" panose="00000500000000000000" pitchFamily="2" charset="-34"/>
            <a:ea typeface="+mn-ea"/>
            <a:cs typeface="Krub" panose="00000500000000000000" pitchFamily="2" charset="-34"/>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GB" sz="1000" u="sng">
            <a:latin typeface="Krub SemiBold" panose="00000700000000000000" pitchFamily="2" charset="-34"/>
            <a:ea typeface="+mn-ea"/>
            <a:cs typeface="Krub SemiBold" panose="00000700000000000000" pitchFamily="2" charset="-34"/>
          </a:endParaRPr>
        </a:p>
        <a:p>
          <a:pPr algn="l"/>
          <a:endParaRPr lang="en-US" sz="1000">
            <a:latin typeface="Krub" panose="00000500000000000000" pitchFamily="2" charset="-34"/>
            <a:ea typeface="+mn-ea"/>
            <a:cs typeface="Krub" panose="00000500000000000000" pitchFamily="2" charset="-34"/>
          </a:endParaRPr>
        </a:p>
        <a:p>
          <a:pPr algn="l"/>
          <a:endParaRPr lang="en-US" sz="1000">
            <a:latin typeface="Krub" panose="00000500000000000000" pitchFamily="2" charset="-34"/>
            <a:ea typeface="+mn-ea"/>
            <a:cs typeface="Krub" panose="00000500000000000000" pitchFamily="2" charset="-34"/>
          </a:endParaRPr>
        </a:p>
        <a:p>
          <a:pPr algn="l"/>
          <a:r>
            <a:rPr lang="en-US" sz="1100" b="0">
              <a:solidFill>
                <a:srgbClr val="00359F"/>
              </a:solidFill>
              <a:latin typeface="Krub SemiBold" panose="00000700000000000000" pitchFamily="2" charset="-34"/>
              <a:cs typeface="Krub SemiBold" panose="00000700000000000000" pitchFamily="2" charset="-34"/>
            </a:rPr>
            <a:t>Quality assurance: </a:t>
          </a:r>
        </a:p>
        <a:p>
          <a:pPr algn="l"/>
          <a:endParaRPr lang="en-US" sz="1000">
            <a:latin typeface="Krub" panose="00000500000000000000" pitchFamily="2" charset="-34"/>
            <a:cs typeface="Krub" panose="00000500000000000000" pitchFamily="2" charset="-34"/>
          </a:endParaRPr>
        </a:p>
        <a:p>
          <a:pPr algn="l"/>
          <a:r>
            <a:rPr lang="en-US" sz="1000">
              <a:latin typeface="Krub" panose="00000500000000000000" pitchFamily="2" charset="-34"/>
              <a:cs typeface="Krub" panose="00000500000000000000" pitchFamily="2" charset="-34"/>
            </a:rPr>
            <a:t>This model has been subject to Ofwat internal quality assurance.</a:t>
          </a:r>
        </a:p>
        <a:p>
          <a:pPr algn="l"/>
          <a:endParaRPr lang="en-US" sz="1000">
            <a:latin typeface="Krub" panose="00000500000000000000" pitchFamily="2" charset="-34"/>
            <a:cs typeface="Krub" panose="00000500000000000000" pitchFamily="2" charset="-34"/>
          </a:endParaRPr>
        </a:p>
        <a:p>
          <a:pPr marL="0" indent="0" algn="l"/>
          <a:r>
            <a:rPr lang="en-US" sz="1100" b="0">
              <a:solidFill>
                <a:srgbClr val="00359F"/>
              </a:solidFill>
              <a:latin typeface="Krub SemiBold" panose="00000700000000000000" pitchFamily="2" charset="-34"/>
              <a:ea typeface="+mn-ea"/>
              <a:cs typeface="Krub SemiBold" panose="00000700000000000000" pitchFamily="2" charset="-34"/>
            </a:rPr>
            <a:t>Disclaimer:</a:t>
          </a:r>
        </a:p>
        <a:p>
          <a:pPr marL="0" indent="0" algn="l"/>
          <a:endParaRPr lang="en-US" sz="1100" b="0">
            <a:solidFill>
              <a:srgbClr val="00359F"/>
            </a:solidFill>
            <a:latin typeface="Krub SemiBold" panose="00000700000000000000" pitchFamily="2" charset="-34"/>
            <a:ea typeface="+mn-ea"/>
            <a:cs typeface="Krub SemiBold" panose="00000700000000000000" pitchFamily="2" charset="-34"/>
          </a:endParaRPr>
        </a:p>
        <a:p>
          <a:pPr algn="l"/>
          <a:r>
            <a:rPr lang="en-US" sz="1000">
              <a:latin typeface="Krub" panose="00000500000000000000" pitchFamily="2" charset="-34"/>
              <a:cs typeface="Krub" panose="00000500000000000000" pitchFamily="2" charset="-34"/>
            </a:rPr>
            <a:t>This model is part of our final determinations setting out the price, service, and incentive package for water companies for the period 2025-30. It should be read together with the other documents and information that we have now published.</a:t>
          </a:r>
        </a:p>
        <a:p>
          <a:pPr algn="l"/>
          <a:r>
            <a:rPr lang="en-US" sz="1000">
              <a:latin typeface="Krub" panose="00000500000000000000" pitchFamily="2" charset="-34"/>
              <a:cs typeface="Krub" panose="00000500000000000000" pitchFamily="2" charset="-34"/>
            </a:rPr>
            <a:t>  </a:t>
          </a:r>
          <a:endParaRPr lang="en-US" sz="1000" b="1">
            <a:solidFill>
              <a:srgbClr val="000000"/>
            </a:solidFill>
            <a:latin typeface="Krub" panose="00000500000000000000" pitchFamily="2" charset="-34"/>
            <a:cs typeface="Krub" panose="00000500000000000000" pitchFamily="2" charset="-34"/>
          </a:endParaRPr>
        </a:p>
        <a:p>
          <a:pPr algn="l"/>
          <a:endParaRPr lang="en-US" sz="1000">
            <a:solidFill>
              <a:srgbClr val="000000"/>
            </a:solidFill>
            <a:latin typeface="Krub" panose="00000500000000000000" pitchFamily="2" charset="-34"/>
            <a:cs typeface="Krub" panose="00000500000000000000" pitchFamily="2" charset="-34"/>
          </a:endParaRPr>
        </a:p>
        <a:p>
          <a:pPr algn="l"/>
          <a:r>
            <a:rPr lang="en-US" sz="1100" b="1">
              <a:solidFill>
                <a:srgbClr val="00359F"/>
              </a:solidFill>
              <a:latin typeface="Krub SemiBold" panose="00000700000000000000" pitchFamily="2" charset="-34"/>
              <a:cs typeface="Krub SemiBold" panose="00000700000000000000" pitchFamily="2" charset="-34"/>
            </a:rPr>
            <a:t>Changes since previous published model:</a:t>
          </a:r>
        </a:p>
        <a:p>
          <a:pPr algn="l"/>
          <a:r>
            <a:rPr lang="en-US" sz="1000">
              <a:latin typeface="Krub" panose="00000500000000000000" pitchFamily="2" charset="-34"/>
              <a:ea typeface="+mn-ea"/>
              <a:cs typeface="Krub" panose="00000500000000000000" pitchFamily="2" charset="-34"/>
            </a:rPr>
            <a:t>See sheet 'Corrections'</a:t>
          </a:r>
        </a:p>
        <a:p>
          <a:pPr algn="l"/>
          <a:endParaRPr lang="en-US" sz="1100" b="0">
            <a:solidFill>
              <a:sysClr val="windowText" lastClr="000000"/>
            </a:solidFill>
            <a:latin typeface="Krub" panose="00000500000000000000" pitchFamily="2" charset="-34"/>
            <a:ea typeface="+mn-ea"/>
            <a:cs typeface="Krub" panose="00000500000000000000" pitchFamily="2" charset="-34"/>
          </a:endParaRPr>
        </a:p>
        <a:p>
          <a:pPr algn="l"/>
          <a:r>
            <a:rPr lang="en-US" sz="1100" b="1">
              <a:solidFill>
                <a:srgbClr val="00359F"/>
              </a:solidFill>
              <a:latin typeface="Krub SemiBold" panose="00000700000000000000" pitchFamily="2" charset="-34"/>
              <a:ea typeface="+mn-ea"/>
              <a:cs typeface="Krub SemiBold" panose="00000700000000000000" pitchFamily="2" charset="-34"/>
            </a:rPr>
            <a:t>Company</a:t>
          </a:r>
          <a:r>
            <a:rPr lang="en-US" sz="1100" b="1" baseline="0">
              <a:solidFill>
                <a:srgbClr val="00359F"/>
              </a:solidFill>
              <a:latin typeface="Krub SemiBold" panose="00000700000000000000" pitchFamily="2" charset="-34"/>
              <a:ea typeface="+mn-ea"/>
              <a:cs typeface="Krub SemiBold" panose="00000700000000000000" pitchFamily="2" charset="-34"/>
            </a:rPr>
            <a:t> and </a:t>
          </a:r>
          <a:r>
            <a:rPr lang="en-US" sz="1100" b="1">
              <a:solidFill>
                <a:srgbClr val="00359F"/>
              </a:solidFill>
              <a:latin typeface="Krub SemiBold" panose="00000700000000000000" pitchFamily="2" charset="-34"/>
              <a:ea typeface="+mn-ea"/>
              <a:cs typeface="Krub SemiBold" panose="00000700000000000000" pitchFamily="2" charset="-34"/>
            </a:rPr>
            <a:t>PCLs</a:t>
          </a:r>
          <a:r>
            <a:rPr lang="en-US" sz="1100" b="1" baseline="0">
              <a:solidFill>
                <a:srgbClr val="00359F"/>
              </a:solidFill>
              <a:latin typeface="Krub SemiBold" panose="00000700000000000000" pitchFamily="2" charset="-34"/>
              <a:ea typeface="+mn-ea"/>
              <a:cs typeface="Krub SemiBold" panose="00000700000000000000" pitchFamily="2" charset="-34"/>
            </a:rPr>
            <a:t> acronyms:</a:t>
          </a:r>
        </a:p>
      </xdr:txBody>
    </xdr:sp>
    <xdr:clientData/>
  </xdr:twoCellAnchor>
  <xdr:oneCellAnchor>
    <xdr:from>
      <xdr:col>6</xdr:col>
      <xdr:colOff>514351</xdr:colOff>
      <xdr:row>1</xdr:row>
      <xdr:rowOff>9524</xdr:rowOff>
    </xdr:from>
    <xdr:ext cx="1657797" cy="912558"/>
    <xdr:pic>
      <xdr:nvPicPr>
        <xdr:cNvPr id="3" name="Picture 2">
          <a:extLst>
            <a:ext uri="{FF2B5EF4-FFF2-40B4-BE49-F238E27FC236}">
              <a16:creationId xmlns:a16="http://schemas.microsoft.com/office/drawing/2014/main" id="{DD827A54-C55A-4130-91B4-DAC2E3960F13}"/>
            </a:ext>
          </a:extLst>
        </xdr:cNvPr>
        <xdr:cNvPicPr>
          <a:picLocks noChangeAspect="1"/>
        </xdr:cNvPicPr>
      </xdr:nvPicPr>
      <xdr:blipFill>
        <a:blip xmlns:r="http://schemas.openxmlformats.org/officeDocument/2006/relationships" r:embed="rId1"/>
        <a:stretch>
          <a:fillRect/>
        </a:stretch>
      </xdr:blipFill>
      <xdr:spPr>
        <a:xfrm>
          <a:off x="10868026" y="180974"/>
          <a:ext cx="1657797" cy="912558"/>
        </a:xfrm>
        <a:prstGeom prst="rect">
          <a:avLst/>
        </a:prstGeom>
        <a:noFill/>
        <a:ln>
          <a:noFill/>
        </a:ln>
      </xdr:spPr>
    </xdr:pic>
    <xdr:clientData/>
  </xdr:oneCellAnchor>
  <xdr:twoCellAnchor editAs="oneCell">
    <xdr:from>
      <xdr:col>0</xdr:col>
      <xdr:colOff>191390</xdr:colOff>
      <xdr:row>64</xdr:row>
      <xdr:rowOff>21032</xdr:rowOff>
    </xdr:from>
    <xdr:to>
      <xdr:col>1</xdr:col>
      <xdr:colOff>4121811</xdr:colOff>
      <xdr:row>108</xdr:row>
      <xdr:rowOff>64994</xdr:rowOff>
    </xdr:to>
    <xdr:pic>
      <xdr:nvPicPr>
        <xdr:cNvPr id="6" name="Picture 5">
          <a:extLst>
            <a:ext uri="{FF2B5EF4-FFF2-40B4-BE49-F238E27FC236}">
              <a16:creationId xmlns:a16="http://schemas.microsoft.com/office/drawing/2014/main" id="{15712FD4-DDC8-BECB-F591-7F725203D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1390" y="19108142"/>
          <a:ext cx="4514992" cy="76671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170007</xdr:colOff>
      <xdr:row>64</xdr:row>
      <xdr:rowOff>14413</xdr:rowOff>
    </xdr:from>
    <xdr:to>
      <xdr:col>9</xdr:col>
      <xdr:colOff>358921</xdr:colOff>
      <xdr:row>127</xdr:row>
      <xdr:rowOff>145266</xdr:rowOff>
    </xdr:to>
    <xdr:pic>
      <xdr:nvPicPr>
        <xdr:cNvPr id="10" name="Picture 9">
          <a:extLst>
            <a:ext uri="{FF2B5EF4-FFF2-40B4-BE49-F238E27FC236}">
              <a16:creationId xmlns:a16="http://schemas.microsoft.com/office/drawing/2014/main" id="{2C89A36E-9DD9-7A60-1110-DA4B6C8A793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2799" y="19101523"/>
          <a:ext cx="7388330" cy="110444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5A5A014A-9582-4393-91B3-2E4C5F1B2510}"/>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71645E-0246-411D-8D87-DD68996FBBBA}" name="Table22" displayName="Table22" ref="B3:I47" totalsRowShown="0" headerRowDxfId="30" dataDxfId="29">
  <autoFilter ref="B3:I47" xr:uid="{1774F3A1-82ED-4694-859F-343DECF550AF}">
    <filterColumn colId="0">
      <filters>
        <filter val="10"/>
      </filters>
    </filterColumn>
  </autoFilter>
  <tableColumns count="8">
    <tableColumn id="1" xr3:uid="{675D497A-ED6F-472F-8F41-E13726E23ACC}" name="Version" dataDxfId="28"/>
    <tableColumn id="4" xr3:uid="{BDD5877F-C144-43E5-97F9-35D2F876FC61}" name="Number" dataDxfId="27"/>
    <tableColumn id="8" xr3:uid="{647B517D-5DF0-4266-B0AD-F01468227210}" name="Date" dataDxfId="26"/>
    <tableColumn id="2" xr3:uid="{299DF576-8E16-492D-A2A1-E0E61AEA5061}" name="Issue identified in key dataset 1" dataDxfId="25"/>
    <tableColumn id="3" xr3:uid="{5208D077-B239-4A7C-B442-88D9B04D73AF}" name="Action" dataDxfId="24"/>
    <tableColumn id="6" xr3:uid="{C465891B-5BAD-452D-83A6-96781280A509}" name="Involved" dataDxfId="23"/>
    <tableColumn id="7" xr3:uid="{1DEB8743-D4DB-4F69-B898-1CE278EB752E}" name="Progress" dataDxfId="22"/>
    <tableColumn id="11" xr3:uid="{2A926521-EF04-47D8-82F6-E3C970FDA53F}" name="QA" dataDxfId="2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workbookViewId="0"/>
  </sheetViews>
  <sheetFormatPr defaultRowHeight="14.1"/>
  <sheetData>
    <row r="1" spans="1:2">
      <c r="A1" t="s">
        <v>0</v>
      </c>
      <c r="B1" t="s">
        <v>1</v>
      </c>
    </row>
    <row r="2" spans="1:2">
      <c r="A2" t="s">
        <v>2</v>
      </c>
      <c r="B2" s="33">
        <v>6328</v>
      </c>
    </row>
    <row r="3" spans="1:2">
      <c r="A3" t="s">
        <v>3</v>
      </c>
      <c r="B3" t="s">
        <v>4</v>
      </c>
    </row>
    <row r="4" spans="1:2">
      <c r="A4" t="s">
        <v>5</v>
      </c>
      <c r="B4" t="s">
        <v>6</v>
      </c>
    </row>
    <row r="5" spans="1:2">
      <c r="A5" t="s">
        <v>7</v>
      </c>
      <c r="B5" t="s">
        <v>8</v>
      </c>
    </row>
    <row r="6" spans="1:2">
      <c r="A6" t="s">
        <v>9</v>
      </c>
      <c r="B6" s="33">
        <v>0</v>
      </c>
    </row>
    <row r="7" spans="1:2">
      <c r="A7" t="s">
        <v>10</v>
      </c>
      <c r="B7" s="33">
        <v>33369</v>
      </c>
    </row>
    <row r="8" spans="1:2">
      <c r="A8" t="s">
        <v>11</v>
      </c>
      <c r="B8" t="s">
        <v>12</v>
      </c>
    </row>
    <row r="9" spans="1:2">
      <c r="A9" t="s">
        <v>13</v>
      </c>
      <c r="B9" t="s">
        <v>14</v>
      </c>
    </row>
    <row r="10" spans="1:2">
      <c r="A10" t="s">
        <v>15</v>
      </c>
      <c r="B10" t="s">
        <v>16</v>
      </c>
    </row>
    <row r="11" spans="1:2">
      <c r="A11" t="s">
        <v>17</v>
      </c>
      <c r="B11" t="s">
        <v>16</v>
      </c>
    </row>
    <row r="12" spans="1:2">
      <c r="A12" t="s">
        <v>18</v>
      </c>
      <c r="B12" s="33">
        <v>0</v>
      </c>
    </row>
    <row r="13" spans="1:2">
      <c r="A13" t="s">
        <v>19</v>
      </c>
      <c r="B13" s="33">
        <v>0</v>
      </c>
    </row>
    <row r="14" spans="1:2">
      <c r="A14" t="s">
        <v>20</v>
      </c>
      <c r="B14" t="s">
        <v>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F4030-29D3-4217-BBB2-FF1FC437E2F6}">
  <sheetPr>
    <outlinePr summaryBelow="0" summaryRight="0"/>
  </sheetPr>
  <dimension ref="A1:P3810"/>
  <sheetViews>
    <sheetView showGridLines="0" tabSelected="1" zoomScale="77" zoomScaleNormal="100" workbookViewId="0">
      <selection activeCell="J18" sqref="J18"/>
    </sheetView>
  </sheetViews>
  <sheetFormatPr defaultColWidth="0" defaultRowHeight="20.45" zeroHeight="1"/>
  <cols>
    <col min="1" max="1" width="7.625" style="13" customWidth="1"/>
    <col min="2" max="2" width="57.625" style="13" bestFit="1" customWidth="1"/>
    <col min="3" max="3" width="58.625" style="13" customWidth="1"/>
    <col min="4" max="4" width="8" style="13" customWidth="1"/>
    <col min="5" max="5" width="2.125" style="13" customWidth="1"/>
    <col min="6" max="6" width="1.875" style="13" customWidth="1"/>
    <col min="7" max="10" width="8" style="13" customWidth="1"/>
    <col min="11" max="13" width="8" style="13" hidden="1" customWidth="1"/>
    <col min="14" max="16384" width="8" style="13" hidden="1"/>
  </cols>
  <sheetData>
    <row r="1" spans="1:16" ht="47.45">
      <c r="A1" s="310" t="s">
        <v>22</v>
      </c>
      <c r="B1" s="310"/>
      <c r="C1" s="12"/>
      <c r="D1" s="12"/>
      <c r="E1" s="12"/>
      <c r="F1" s="12"/>
      <c r="G1" s="12"/>
      <c r="H1" s="12"/>
      <c r="I1" s="12"/>
      <c r="J1" s="12"/>
    </row>
    <row r="2" spans="1:16"/>
    <row r="3" spans="1:16" s="14" customFormat="1" ht="35.450000000000003">
      <c r="B3" s="19" t="s">
        <v>23</v>
      </c>
    </row>
    <row r="4" spans="1:16">
      <c r="P4" s="13" t="str">
        <f>A4&amp;B4</f>
        <v/>
      </c>
    </row>
    <row r="5" spans="1:16">
      <c r="B5" s="13" t="s">
        <v>24</v>
      </c>
      <c r="C5" s="15" t="s">
        <v>25</v>
      </c>
      <c r="P5" s="13" t="str">
        <f t="shared" ref="P5:P68" si="0">A5&amp;B5</f>
        <v>Version:</v>
      </c>
    </row>
    <row r="6" spans="1:16">
      <c r="B6" s="13" t="s">
        <v>26</v>
      </c>
      <c r="C6" s="15" t="s">
        <v>27</v>
      </c>
      <c r="P6" s="13" t="str">
        <f t="shared" si="0"/>
        <v>Model name:</v>
      </c>
    </row>
    <row r="7" spans="1:16">
      <c r="B7" s="13" t="s">
        <v>28</v>
      </c>
      <c r="C7" s="16" t="e">
        <f ca="1" xml:space="preserve"> MID(CELL("filename"), FIND("[", CELL("filename"), 1) + 1, FIND("]", CELL("filename"), 1) - FIND("[", CELL("filename"), 1) - 1)</f>
        <v>#VALUE!</v>
      </c>
      <c r="P7" s="13" t="str">
        <f t="shared" si="0"/>
        <v>File name:</v>
      </c>
    </row>
    <row r="8" spans="1:16">
      <c r="B8" s="13" t="s">
        <v>29</v>
      </c>
      <c r="C8" s="210" t="s">
        <v>30</v>
      </c>
      <c r="P8" s="13" t="str">
        <f t="shared" si="0"/>
        <v>Date:</v>
      </c>
    </row>
    <row r="9" spans="1:16">
      <c r="P9" s="13" t="str">
        <f t="shared" si="0"/>
        <v/>
      </c>
    </row>
    <row r="10" spans="1:16">
      <c r="B10" s="13" t="s">
        <v>31</v>
      </c>
      <c r="C10" s="147" t="s">
        <v>32</v>
      </c>
      <c r="P10" s="13" t="str">
        <f t="shared" si="0"/>
        <v>For enquiries please contact:</v>
      </c>
    </row>
    <row r="11" spans="1:16">
      <c r="P11" s="13" t="str">
        <f t="shared" si="0"/>
        <v/>
      </c>
    </row>
    <row r="12" spans="1:16" ht="336" customHeight="1">
      <c r="B12" s="17" t="s">
        <v>33</v>
      </c>
      <c r="C12" s="309" t="s">
        <v>34</v>
      </c>
      <c r="D12" s="309"/>
      <c r="E12" s="309"/>
      <c r="F12" s="309"/>
      <c r="G12" s="309"/>
      <c r="H12" s="309"/>
      <c r="I12" s="309"/>
      <c r="P12" s="13" t="str">
        <f t="shared" si="0"/>
        <v xml:space="preserve">Instructions: </v>
      </c>
    </row>
    <row r="13" spans="1:16">
      <c r="B13" s="17"/>
      <c r="C13" s="18"/>
      <c r="P13" s="13" t="str">
        <f t="shared" si="0"/>
        <v/>
      </c>
    </row>
    <row r="14" spans="1:16">
      <c r="B14" s="17"/>
      <c r="C14" s="18"/>
      <c r="P14" s="13" t="str">
        <f t="shared" si="0"/>
        <v/>
      </c>
    </row>
    <row r="15" spans="1:16">
      <c r="P15" s="13" t="str">
        <f t="shared" si="0"/>
        <v/>
      </c>
    </row>
    <row r="16" spans="1:16">
      <c r="P16" s="13" t="str">
        <f t="shared" si="0"/>
        <v/>
      </c>
    </row>
    <row r="17" spans="16:16">
      <c r="P17" s="13" t="str">
        <f t="shared" si="0"/>
        <v/>
      </c>
    </row>
    <row r="18" spans="16:16">
      <c r="P18" s="13" t="str">
        <f t="shared" si="0"/>
        <v/>
      </c>
    </row>
    <row r="19" spans="16:16">
      <c r="P19" s="13" t="str">
        <f t="shared" si="0"/>
        <v/>
      </c>
    </row>
    <row r="20" spans="16:16">
      <c r="P20" s="13" t="str">
        <f t="shared" si="0"/>
        <v/>
      </c>
    </row>
    <row r="21" spans="16:16">
      <c r="P21" s="13" t="str">
        <f t="shared" si="0"/>
        <v/>
      </c>
    </row>
    <row r="22" spans="16:16">
      <c r="P22" s="13" t="str">
        <f t="shared" si="0"/>
        <v/>
      </c>
    </row>
    <row r="23" spans="16:16">
      <c r="P23" s="13" t="str">
        <f t="shared" si="0"/>
        <v/>
      </c>
    </row>
    <row r="24" spans="16:16">
      <c r="P24" s="13" t="str">
        <f t="shared" si="0"/>
        <v/>
      </c>
    </row>
    <row r="25" spans="16:16">
      <c r="P25" s="13" t="str">
        <f t="shared" si="0"/>
        <v/>
      </c>
    </row>
    <row r="26" spans="16:16">
      <c r="P26" s="13" t="str">
        <f t="shared" si="0"/>
        <v/>
      </c>
    </row>
    <row r="27" spans="16:16">
      <c r="P27" s="13" t="str">
        <f t="shared" si="0"/>
        <v/>
      </c>
    </row>
    <row r="28" spans="16:16">
      <c r="P28" s="13" t="str">
        <f t="shared" si="0"/>
        <v/>
      </c>
    </row>
    <row r="29" spans="16:16">
      <c r="P29" s="13" t="str">
        <f t="shared" si="0"/>
        <v/>
      </c>
    </row>
    <row r="30" spans="16:16">
      <c r="P30" s="13" t="str">
        <f t="shared" si="0"/>
        <v/>
      </c>
    </row>
    <row r="31" spans="16:16">
      <c r="P31" s="13" t="str">
        <f t="shared" si="0"/>
        <v/>
      </c>
    </row>
    <row r="32" spans="16:16">
      <c r="P32" s="13" t="str">
        <f t="shared" si="0"/>
        <v/>
      </c>
    </row>
    <row r="33" spans="16:16">
      <c r="P33" s="13" t="str">
        <f t="shared" si="0"/>
        <v/>
      </c>
    </row>
    <row r="34" spans="16:16">
      <c r="P34" s="13" t="str">
        <f t="shared" si="0"/>
        <v/>
      </c>
    </row>
    <row r="35" spans="16:16">
      <c r="P35" s="13" t="str">
        <f t="shared" si="0"/>
        <v/>
      </c>
    </row>
    <row r="36" spans="16:16">
      <c r="P36" s="13" t="str">
        <f t="shared" si="0"/>
        <v/>
      </c>
    </row>
    <row r="37" spans="16:16">
      <c r="P37" s="13" t="str">
        <f t="shared" si="0"/>
        <v/>
      </c>
    </row>
    <row r="38" spans="16:16">
      <c r="P38" s="13" t="str">
        <f t="shared" si="0"/>
        <v/>
      </c>
    </row>
    <row r="39" spans="16:16">
      <c r="P39" s="13" t="str">
        <f t="shared" si="0"/>
        <v/>
      </c>
    </row>
    <row r="40" spans="16:16">
      <c r="P40" s="13" t="str">
        <f t="shared" si="0"/>
        <v/>
      </c>
    </row>
    <row r="41" spans="16:16" ht="13.5" customHeight="1">
      <c r="P41" s="13" t="str">
        <f t="shared" si="0"/>
        <v/>
      </c>
    </row>
    <row r="42" spans="16:16" ht="13.5" customHeight="1">
      <c r="P42" s="13" t="str">
        <f t="shared" si="0"/>
        <v/>
      </c>
    </row>
    <row r="43" spans="16:16" ht="13.5" customHeight="1">
      <c r="P43" s="13" t="str">
        <f t="shared" si="0"/>
        <v/>
      </c>
    </row>
    <row r="44" spans="16:16" ht="13.5" customHeight="1">
      <c r="P44" s="13" t="str">
        <f t="shared" si="0"/>
        <v/>
      </c>
    </row>
    <row r="45" spans="16:16" ht="13.5" customHeight="1">
      <c r="P45" s="13" t="str">
        <f t="shared" si="0"/>
        <v/>
      </c>
    </row>
    <row r="46" spans="16:16" ht="13.5" customHeight="1">
      <c r="P46" s="13" t="str">
        <f t="shared" si="0"/>
        <v/>
      </c>
    </row>
    <row r="47" spans="16:16" ht="13.5" customHeight="1">
      <c r="P47" s="13" t="str">
        <f t="shared" si="0"/>
        <v/>
      </c>
    </row>
    <row r="48" spans="16:16" ht="13.5" customHeight="1">
      <c r="P48" s="13" t="str">
        <f t="shared" si="0"/>
        <v/>
      </c>
    </row>
    <row r="49" spans="16:16" ht="13.5" customHeight="1">
      <c r="P49" s="13" t="str">
        <f t="shared" si="0"/>
        <v/>
      </c>
    </row>
    <row r="50" spans="16:16" ht="13.5" customHeight="1">
      <c r="P50" s="13" t="str">
        <f t="shared" si="0"/>
        <v/>
      </c>
    </row>
    <row r="51" spans="16:16" ht="13.5" customHeight="1">
      <c r="P51" s="13" t="str">
        <f t="shared" si="0"/>
        <v/>
      </c>
    </row>
    <row r="52" spans="16:16" ht="13.5" customHeight="1">
      <c r="P52" s="13" t="str">
        <f t="shared" si="0"/>
        <v/>
      </c>
    </row>
    <row r="53" spans="16:16" ht="13.5" customHeight="1">
      <c r="P53" s="13" t="str">
        <f t="shared" si="0"/>
        <v/>
      </c>
    </row>
    <row r="54" spans="16:16" ht="13.5" customHeight="1">
      <c r="P54" s="13" t="str">
        <f t="shared" si="0"/>
        <v/>
      </c>
    </row>
    <row r="55" spans="16:16" ht="13.5" customHeight="1">
      <c r="P55" s="13" t="str">
        <f t="shared" si="0"/>
        <v/>
      </c>
    </row>
    <row r="56" spans="16:16" ht="13.5" customHeight="1">
      <c r="P56" s="13" t="str">
        <f t="shared" si="0"/>
        <v/>
      </c>
    </row>
    <row r="57" spans="16:16" ht="13.5" customHeight="1">
      <c r="P57" s="13" t="str">
        <f t="shared" si="0"/>
        <v/>
      </c>
    </row>
    <row r="58" spans="16:16" ht="13.5" customHeight="1">
      <c r="P58" s="13" t="str">
        <f t="shared" si="0"/>
        <v/>
      </c>
    </row>
    <row r="59" spans="16:16" ht="13.5" customHeight="1">
      <c r="P59" s="13" t="str">
        <f t="shared" si="0"/>
        <v/>
      </c>
    </row>
    <row r="60" spans="16:16" ht="13.5" customHeight="1">
      <c r="P60" s="13" t="str">
        <f t="shared" si="0"/>
        <v/>
      </c>
    </row>
    <row r="61" spans="16:16" ht="13.5" customHeight="1">
      <c r="P61" s="13" t="str">
        <f t="shared" si="0"/>
        <v/>
      </c>
    </row>
    <row r="62" spans="16:16" ht="13.5" customHeight="1">
      <c r="P62" s="13" t="str">
        <f t="shared" si="0"/>
        <v/>
      </c>
    </row>
    <row r="63" spans="16:16" ht="13.5" customHeight="1">
      <c r="P63" s="13" t="str">
        <f t="shared" si="0"/>
        <v/>
      </c>
    </row>
    <row r="64" spans="16:16" ht="13.5" customHeight="1">
      <c r="P64" s="13" t="str">
        <f t="shared" si="0"/>
        <v/>
      </c>
    </row>
    <row r="65" spans="16:16" ht="13.5" customHeight="1">
      <c r="P65" s="13" t="str">
        <f t="shared" si="0"/>
        <v/>
      </c>
    </row>
    <row r="66" spans="16:16" ht="13.5" customHeight="1">
      <c r="P66" s="13" t="str">
        <f t="shared" si="0"/>
        <v/>
      </c>
    </row>
    <row r="67" spans="16:16" ht="13.5" customHeight="1">
      <c r="P67" s="13" t="str">
        <f t="shared" si="0"/>
        <v/>
      </c>
    </row>
    <row r="68" spans="16:16" ht="13.5" customHeight="1">
      <c r="P68" s="13" t="str">
        <f t="shared" si="0"/>
        <v/>
      </c>
    </row>
    <row r="69" spans="16:16" ht="13.5" customHeight="1">
      <c r="P69" s="13" t="str">
        <f t="shared" ref="P69:P147" si="1">A69&amp;B69</f>
        <v/>
      </c>
    </row>
    <row r="70" spans="16:16" ht="13.5" customHeight="1">
      <c r="P70" s="13" t="str">
        <f t="shared" si="1"/>
        <v/>
      </c>
    </row>
    <row r="71" spans="16:16" ht="13.5" customHeight="1">
      <c r="P71" s="13" t="str">
        <f t="shared" si="1"/>
        <v/>
      </c>
    </row>
    <row r="72" spans="16:16" ht="13.5" customHeight="1">
      <c r="P72" s="13" t="str">
        <f t="shared" si="1"/>
        <v/>
      </c>
    </row>
    <row r="73" spans="16:16" ht="13.5" customHeight="1">
      <c r="P73" s="13" t="str">
        <f t="shared" si="1"/>
        <v/>
      </c>
    </row>
    <row r="74" spans="16:16" ht="13.5" customHeight="1">
      <c r="P74" s="13" t="str">
        <f t="shared" si="1"/>
        <v/>
      </c>
    </row>
    <row r="75" spans="16:16" ht="13.5" customHeight="1">
      <c r="P75" s="13" t="str">
        <f t="shared" si="1"/>
        <v/>
      </c>
    </row>
    <row r="76" spans="16:16" ht="13.5" customHeight="1">
      <c r="P76" s="13" t="str">
        <f t="shared" si="1"/>
        <v/>
      </c>
    </row>
    <row r="77" spans="16:16" ht="13.5" customHeight="1">
      <c r="P77" s="13" t="str">
        <f t="shared" si="1"/>
        <v/>
      </c>
    </row>
    <row r="78" spans="16:16" ht="13.5" customHeight="1">
      <c r="P78" s="13" t="str">
        <f t="shared" si="1"/>
        <v/>
      </c>
    </row>
    <row r="79" spans="16:16" ht="13.5" customHeight="1">
      <c r="P79" s="13" t="str">
        <f t="shared" si="1"/>
        <v/>
      </c>
    </row>
    <row r="80" spans="16:16" ht="13.5" customHeight="1">
      <c r="P80" s="13" t="str">
        <f t="shared" si="1"/>
        <v/>
      </c>
    </row>
    <row r="81" spans="1:16" ht="13.5" customHeight="1">
      <c r="P81" s="13" t="str">
        <f t="shared" si="1"/>
        <v/>
      </c>
    </row>
    <row r="82" spans="1:16" ht="13.5" customHeight="1">
      <c r="P82" s="13" t="str">
        <f t="shared" si="1"/>
        <v/>
      </c>
    </row>
    <row r="83" spans="1:16" ht="13.5" customHeight="1">
      <c r="P83" s="13" t="str">
        <f t="shared" si="1"/>
        <v/>
      </c>
    </row>
    <row r="84" spans="1:16" ht="13.5" customHeight="1">
      <c r="P84" s="13" t="str">
        <f t="shared" si="1"/>
        <v/>
      </c>
    </row>
    <row r="85" spans="1:16" ht="13.5" customHeight="1">
      <c r="P85" s="13" t="str">
        <f t="shared" si="1"/>
        <v/>
      </c>
    </row>
    <row r="86" spans="1:16" ht="13.5" customHeight="1">
      <c r="P86" s="13" t="str">
        <f t="shared" si="1"/>
        <v/>
      </c>
    </row>
    <row r="87" spans="1:16" ht="13.5" customHeight="1">
      <c r="P87" s="13" t="str">
        <f t="shared" si="1"/>
        <v/>
      </c>
    </row>
    <row r="88" spans="1:16" ht="13.5" customHeight="1">
      <c r="P88" s="13" t="str">
        <f t="shared" si="1"/>
        <v/>
      </c>
    </row>
    <row r="89" spans="1:16" ht="13.5" customHeight="1">
      <c r="P89" s="13" t="str">
        <f t="shared" si="1"/>
        <v/>
      </c>
    </row>
    <row r="90" spans="1:16" ht="13.5" customHeight="1">
      <c r="P90" s="13" t="str">
        <f t="shared" si="1"/>
        <v/>
      </c>
    </row>
    <row r="91" spans="1:16" ht="13.5" customHeight="1">
      <c r="P91" s="13" t="str">
        <f t="shared" si="1"/>
        <v/>
      </c>
    </row>
    <row r="92" spans="1:16" ht="13.5" customHeight="1">
      <c r="P92" s="13" t="str">
        <f t="shared" si="1"/>
        <v/>
      </c>
    </row>
    <row r="93" spans="1:16" ht="13.5" customHeight="1">
      <c r="P93" s="13" t="str">
        <f t="shared" si="1"/>
        <v/>
      </c>
    </row>
    <row r="94" spans="1:16" ht="13.5" customHeight="1">
      <c r="P94" s="13" t="str">
        <f t="shared" si="1"/>
        <v/>
      </c>
    </row>
    <row r="95" spans="1:16" ht="13.5" customHeight="1">
      <c r="P95" s="13" t="str">
        <f t="shared" si="1"/>
        <v/>
      </c>
    </row>
    <row r="96" spans="1:16" ht="13.5" customHeight="1">
      <c r="A96" s="166"/>
      <c r="B96" s="166"/>
      <c r="C96" s="166"/>
      <c r="D96" s="166"/>
      <c r="E96" s="166"/>
      <c r="F96" s="166"/>
      <c r="G96" s="166"/>
      <c r="H96" s="166"/>
      <c r="I96" s="166"/>
      <c r="J96" s="166"/>
      <c r="K96" s="166"/>
      <c r="L96" s="166"/>
      <c r="M96" s="166"/>
      <c r="P96" s="13" t="str">
        <f t="shared" si="1"/>
        <v/>
      </c>
    </row>
    <row r="97" spans="1:16" ht="13.5" customHeight="1">
      <c r="A97" s="166"/>
      <c r="B97" s="166"/>
      <c r="C97" s="166"/>
      <c r="D97" s="166"/>
      <c r="E97" s="166"/>
      <c r="F97" s="166"/>
      <c r="G97" s="166"/>
      <c r="H97" s="166"/>
      <c r="I97" s="166"/>
      <c r="J97" s="166"/>
      <c r="K97" s="166"/>
      <c r="L97" s="166"/>
      <c r="M97" s="166"/>
      <c r="P97" s="13" t="str">
        <f t="shared" si="1"/>
        <v/>
      </c>
    </row>
    <row r="98" spans="1:16" ht="13.5" customHeight="1">
      <c r="A98" s="166"/>
      <c r="B98" s="166"/>
      <c r="C98" s="166"/>
      <c r="D98" s="166"/>
      <c r="E98" s="166"/>
      <c r="F98" s="166"/>
      <c r="G98" s="166"/>
      <c r="H98" s="166"/>
      <c r="I98" s="166"/>
      <c r="J98" s="166"/>
      <c r="K98" s="166"/>
      <c r="L98" s="166"/>
      <c r="M98" s="166"/>
      <c r="P98" s="13" t="str">
        <f t="shared" si="1"/>
        <v/>
      </c>
    </row>
    <row r="99" spans="1:16" ht="13.5" customHeight="1">
      <c r="A99" s="166"/>
      <c r="B99" s="166"/>
      <c r="C99" s="166"/>
      <c r="D99" s="166"/>
      <c r="E99" s="166"/>
      <c r="F99" s="166"/>
      <c r="G99" s="166"/>
      <c r="H99" s="166"/>
      <c r="I99" s="166"/>
      <c r="J99" s="166"/>
      <c r="K99" s="166"/>
      <c r="L99" s="166"/>
      <c r="M99" s="166"/>
      <c r="P99" s="13" t="str">
        <f t="shared" si="1"/>
        <v/>
      </c>
    </row>
    <row r="100" spans="1:16" ht="13.5" customHeight="1">
      <c r="A100" s="166"/>
      <c r="B100" s="166"/>
      <c r="C100" s="166"/>
      <c r="D100" s="166"/>
      <c r="E100" s="166"/>
      <c r="F100" s="166"/>
      <c r="G100" s="166"/>
      <c r="H100" s="166"/>
      <c r="I100" s="166"/>
      <c r="J100" s="166"/>
      <c r="K100" s="166"/>
      <c r="L100" s="166"/>
      <c r="M100" s="166"/>
      <c r="P100" s="13" t="str">
        <f t="shared" si="1"/>
        <v/>
      </c>
    </row>
    <row r="101" spans="1:16" ht="13.5" customHeight="1">
      <c r="A101" s="166"/>
      <c r="B101" s="166"/>
      <c r="C101" s="166"/>
      <c r="D101" s="166"/>
      <c r="E101" s="166"/>
      <c r="F101" s="166"/>
      <c r="G101" s="166"/>
      <c r="H101" s="166"/>
      <c r="I101" s="166"/>
      <c r="J101" s="166"/>
      <c r="K101" s="166"/>
      <c r="L101" s="166"/>
      <c r="M101" s="166"/>
      <c r="P101" s="13" t="str">
        <f t="shared" si="1"/>
        <v/>
      </c>
    </row>
    <row r="102" spans="1:16" ht="13.5" customHeight="1">
      <c r="A102" s="166"/>
      <c r="B102" s="166"/>
      <c r="C102" s="166"/>
      <c r="D102" s="166"/>
      <c r="E102" s="166"/>
      <c r="F102" s="166"/>
      <c r="G102" s="166"/>
      <c r="H102" s="166"/>
      <c r="I102" s="166"/>
      <c r="J102" s="166"/>
      <c r="K102" s="166"/>
      <c r="L102" s="166"/>
      <c r="M102" s="166"/>
      <c r="P102" s="13" t="str">
        <f t="shared" si="1"/>
        <v/>
      </c>
    </row>
    <row r="103" spans="1:16" ht="13.5" customHeight="1">
      <c r="A103" s="166"/>
      <c r="B103" s="166"/>
      <c r="C103" s="166"/>
      <c r="D103" s="166"/>
      <c r="E103" s="166"/>
      <c r="F103" s="166"/>
      <c r="G103" s="166"/>
      <c r="H103" s="166"/>
      <c r="I103" s="166"/>
      <c r="J103" s="166"/>
      <c r="K103" s="166"/>
      <c r="L103" s="166"/>
      <c r="M103" s="166"/>
      <c r="P103" s="13" t="str">
        <f t="shared" si="1"/>
        <v/>
      </c>
    </row>
    <row r="104" spans="1:16" ht="13.5" customHeight="1">
      <c r="A104" s="166"/>
      <c r="B104" s="166"/>
      <c r="C104" s="166"/>
      <c r="D104" s="166"/>
      <c r="E104" s="166"/>
      <c r="F104" s="166"/>
      <c r="G104" s="166"/>
      <c r="H104" s="166"/>
      <c r="I104" s="166"/>
      <c r="J104" s="166"/>
      <c r="K104" s="166"/>
      <c r="L104" s="166"/>
      <c r="M104" s="166"/>
      <c r="P104" s="13" t="str">
        <f t="shared" si="1"/>
        <v/>
      </c>
    </row>
    <row r="105" spans="1:16" ht="13.5" customHeight="1">
      <c r="A105" s="166"/>
      <c r="B105" s="166"/>
      <c r="C105" s="166"/>
      <c r="D105" s="166"/>
      <c r="E105" s="166"/>
      <c r="F105" s="166"/>
      <c r="G105" s="166"/>
      <c r="H105" s="166"/>
      <c r="I105" s="166"/>
      <c r="J105" s="166"/>
      <c r="K105" s="166"/>
      <c r="L105" s="166"/>
      <c r="M105" s="166"/>
      <c r="P105" s="13" t="str">
        <f t="shared" si="1"/>
        <v/>
      </c>
    </row>
    <row r="106" spans="1:16" ht="13.5" customHeight="1">
      <c r="A106" s="166"/>
      <c r="B106" s="166"/>
      <c r="C106" s="166"/>
      <c r="D106" s="166"/>
      <c r="E106" s="166"/>
      <c r="F106" s="166"/>
      <c r="G106" s="166"/>
      <c r="H106" s="166"/>
      <c r="I106" s="166"/>
      <c r="J106" s="166"/>
      <c r="K106" s="166"/>
      <c r="L106" s="166"/>
      <c r="M106" s="166"/>
      <c r="P106" s="13" t="str">
        <f t="shared" si="1"/>
        <v/>
      </c>
    </row>
    <row r="107" spans="1:16" ht="13.5" customHeight="1">
      <c r="A107" s="166"/>
      <c r="B107" s="166"/>
      <c r="C107" s="166"/>
      <c r="D107" s="166"/>
      <c r="E107" s="166"/>
      <c r="F107" s="166"/>
      <c r="G107" s="166"/>
      <c r="H107" s="166"/>
      <c r="I107" s="166"/>
      <c r="J107" s="166"/>
      <c r="K107" s="166"/>
      <c r="L107" s="166"/>
      <c r="M107" s="166"/>
      <c r="P107" s="13" t="str">
        <f t="shared" si="1"/>
        <v/>
      </c>
    </row>
    <row r="108" spans="1:16" ht="13.5" customHeight="1">
      <c r="A108" s="166"/>
      <c r="B108" s="166"/>
      <c r="C108" s="166"/>
      <c r="D108" s="166"/>
      <c r="E108" s="166"/>
      <c r="F108" s="166"/>
      <c r="G108" s="166"/>
      <c r="H108" s="166"/>
      <c r="I108" s="166"/>
      <c r="J108" s="166"/>
      <c r="K108" s="166"/>
      <c r="L108" s="166"/>
      <c r="M108" s="166"/>
      <c r="P108" s="13" t="str">
        <f t="shared" si="1"/>
        <v/>
      </c>
    </row>
    <row r="109" spans="1:16" ht="13.5" customHeight="1">
      <c r="A109" s="166"/>
      <c r="B109" s="166"/>
      <c r="C109" s="166"/>
      <c r="D109" s="166"/>
      <c r="E109" s="166"/>
      <c r="F109" s="166"/>
      <c r="G109" s="166"/>
      <c r="H109" s="166"/>
      <c r="I109" s="166"/>
      <c r="J109" s="166"/>
      <c r="K109" s="166"/>
      <c r="L109" s="166"/>
      <c r="M109" s="166"/>
      <c r="P109" s="13" t="str">
        <f t="shared" si="1"/>
        <v/>
      </c>
    </row>
    <row r="110" spans="1:16" ht="13.5" customHeight="1">
      <c r="A110" s="166"/>
      <c r="B110" s="166"/>
      <c r="C110" s="166"/>
      <c r="D110" s="166"/>
      <c r="E110" s="166"/>
      <c r="F110" s="166"/>
      <c r="G110" s="166"/>
      <c r="H110" s="166"/>
      <c r="I110" s="166"/>
      <c r="J110" s="166"/>
      <c r="K110" s="166"/>
      <c r="L110" s="166"/>
      <c r="M110" s="166"/>
      <c r="P110" s="13" t="str">
        <f t="shared" si="1"/>
        <v/>
      </c>
    </row>
    <row r="111" spans="1:16" ht="13.5" customHeight="1">
      <c r="A111" s="166"/>
      <c r="B111" s="166"/>
      <c r="C111" s="166"/>
      <c r="D111" s="166"/>
      <c r="E111" s="166"/>
      <c r="F111" s="166"/>
      <c r="G111" s="166"/>
      <c r="H111" s="166"/>
      <c r="I111" s="166"/>
      <c r="J111" s="166"/>
      <c r="K111" s="166"/>
      <c r="L111" s="166"/>
      <c r="M111" s="166"/>
      <c r="P111" s="13" t="str">
        <f t="shared" si="1"/>
        <v/>
      </c>
    </row>
    <row r="112" spans="1:16" ht="13.5" customHeight="1">
      <c r="A112" s="166"/>
      <c r="B112" s="166"/>
      <c r="C112" s="166"/>
      <c r="D112" s="166"/>
      <c r="E112" s="166"/>
      <c r="F112" s="166"/>
      <c r="G112" s="166"/>
      <c r="H112" s="166"/>
      <c r="I112" s="166"/>
      <c r="J112" s="166"/>
      <c r="K112" s="166"/>
      <c r="L112" s="166"/>
      <c r="M112" s="166"/>
      <c r="P112" s="13" t="str">
        <f t="shared" si="1"/>
        <v/>
      </c>
    </row>
    <row r="113" spans="1:16" ht="13.5" customHeight="1">
      <c r="A113" s="166"/>
      <c r="B113" s="166"/>
      <c r="C113" s="166"/>
      <c r="D113" s="166"/>
      <c r="E113" s="166"/>
      <c r="F113" s="166"/>
      <c r="G113" s="166"/>
      <c r="H113" s="166"/>
      <c r="I113" s="166"/>
      <c r="J113" s="166"/>
      <c r="K113" s="166"/>
      <c r="L113" s="166"/>
      <c r="M113" s="166"/>
      <c r="P113" s="13" t="str">
        <f t="shared" si="1"/>
        <v/>
      </c>
    </row>
    <row r="114" spans="1:16" ht="13.5" customHeight="1">
      <c r="A114" s="166"/>
      <c r="B114" s="166"/>
      <c r="C114" s="166"/>
      <c r="D114" s="166"/>
      <c r="E114" s="166"/>
      <c r="F114" s="166"/>
      <c r="G114" s="166"/>
      <c r="H114" s="166"/>
      <c r="I114" s="166"/>
      <c r="J114" s="166"/>
      <c r="K114" s="166"/>
      <c r="L114" s="166"/>
      <c r="M114" s="166"/>
      <c r="P114" s="13" t="str">
        <f t="shared" si="1"/>
        <v/>
      </c>
    </row>
    <row r="115" spans="1:16" ht="13.5" customHeight="1">
      <c r="A115" s="166"/>
      <c r="B115" s="166"/>
      <c r="C115" s="166"/>
      <c r="D115" s="166"/>
      <c r="E115" s="166"/>
      <c r="F115" s="166"/>
      <c r="G115" s="166"/>
      <c r="H115" s="166"/>
      <c r="I115" s="166"/>
      <c r="J115" s="166"/>
      <c r="K115" s="166"/>
      <c r="L115" s="166"/>
      <c r="M115" s="166"/>
    </row>
    <row r="116" spans="1:16" ht="13.5" customHeight="1">
      <c r="A116" s="166"/>
      <c r="B116" s="166"/>
      <c r="C116" s="166"/>
      <c r="D116" s="166"/>
      <c r="E116" s="166"/>
      <c r="F116" s="166"/>
      <c r="G116" s="166"/>
      <c r="H116" s="166"/>
      <c r="I116" s="166"/>
      <c r="J116" s="166"/>
      <c r="K116" s="166"/>
      <c r="L116" s="166"/>
      <c r="M116" s="166"/>
    </row>
    <row r="117" spans="1:16" ht="13.5" customHeight="1">
      <c r="A117" s="166"/>
      <c r="B117" s="166"/>
      <c r="C117" s="166"/>
      <c r="D117" s="166"/>
      <c r="E117" s="166"/>
      <c r="F117" s="166"/>
      <c r="G117" s="166"/>
      <c r="H117" s="166"/>
      <c r="I117" s="166"/>
      <c r="J117" s="166"/>
      <c r="K117" s="166"/>
      <c r="L117" s="166"/>
      <c r="M117" s="166"/>
    </row>
    <row r="118" spans="1:16" ht="13.5" customHeight="1">
      <c r="A118" s="166"/>
      <c r="B118" s="166"/>
      <c r="C118" s="166"/>
      <c r="D118" s="166"/>
      <c r="E118" s="166"/>
      <c r="F118" s="166"/>
      <c r="G118" s="166"/>
      <c r="H118" s="166"/>
      <c r="I118" s="166"/>
      <c r="J118" s="166"/>
      <c r="K118" s="166"/>
      <c r="L118" s="166"/>
      <c r="M118" s="166"/>
    </row>
    <row r="119" spans="1:16" ht="13.5" customHeight="1">
      <c r="A119" s="166"/>
      <c r="B119" s="166"/>
      <c r="C119" s="166"/>
      <c r="D119" s="166"/>
      <c r="E119" s="166"/>
      <c r="F119" s="166"/>
      <c r="G119" s="166"/>
      <c r="H119" s="166"/>
      <c r="I119" s="166"/>
      <c r="J119" s="166"/>
      <c r="K119" s="166"/>
      <c r="L119" s="166"/>
      <c r="M119" s="166"/>
    </row>
    <row r="120" spans="1:16" ht="13.5" customHeight="1">
      <c r="A120" s="166"/>
      <c r="B120" s="166"/>
      <c r="C120" s="166"/>
      <c r="D120" s="166"/>
      <c r="E120" s="166"/>
      <c r="F120" s="166"/>
      <c r="G120" s="166"/>
      <c r="H120" s="166"/>
      <c r="I120" s="166"/>
      <c r="J120" s="166"/>
      <c r="K120" s="166"/>
      <c r="L120" s="166"/>
      <c r="M120" s="166"/>
    </row>
    <row r="121" spans="1:16" ht="13.5" customHeight="1">
      <c r="A121" s="166"/>
      <c r="B121" s="166"/>
      <c r="C121" s="166"/>
      <c r="D121" s="166"/>
      <c r="E121" s="166"/>
      <c r="F121" s="166"/>
      <c r="G121" s="166"/>
      <c r="H121" s="166"/>
      <c r="I121" s="166"/>
      <c r="J121" s="166"/>
      <c r="K121" s="166"/>
      <c r="L121" s="166"/>
      <c r="M121" s="166"/>
    </row>
    <row r="122" spans="1:16" ht="13.5" customHeight="1">
      <c r="A122" s="166"/>
      <c r="B122" s="166"/>
      <c r="C122" s="166"/>
      <c r="D122" s="166"/>
      <c r="E122" s="166"/>
      <c r="F122" s="166"/>
      <c r="G122" s="166"/>
      <c r="H122" s="166"/>
      <c r="I122" s="166"/>
      <c r="J122" s="166"/>
      <c r="K122" s="166"/>
      <c r="L122" s="166"/>
      <c r="M122" s="166"/>
    </row>
    <row r="123" spans="1:16" ht="13.5" customHeight="1">
      <c r="A123" s="166"/>
      <c r="B123" s="166"/>
      <c r="C123" s="166"/>
      <c r="D123" s="166"/>
      <c r="E123" s="166"/>
      <c r="F123" s="166"/>
      <c r="G123" s="166"/>
      <c r="H123" s="166"/>
      <c r="I123" s="166"/>
      <c r="J123" s="166"/>
      <c r="K123" s="166"/>
      <c r="L123" s="166"/>
      <c r="M123" s="166"/>
    </row>
    <row r="124" spans="1:16" ht="13.5" customHeight="1">
      <c r="A124" s="166"/>
      <c r="B124" s="166"/>
      <c r="C124" s="166"/>
      <c r="D124" s="166"/>
      <c r="E124" s="166"/>
      <c r="F124" s="166"/>
      <c r="G124" s="166"/>
      <c r="H124" s="166"/>
      <c r="I124" s="166"/>
      <c r="J124" s="166"/>
      <c r="K124" s="166"/>
      <c r="L124" s="166"/>
      <c r="M124" s="166"/>
    </row>
    <row r="125" spans="1:16" ht="13.5" customHeight="1">
      <c r="A125" s="166"/>
      <c r="B125" s="166"/>
      <c r="C125" s="166"/>
      <c r="D125" s="166"/>
      <c r="E125" s="166"/>
      <c r="F125" s="166"/>
      <c r="G125" s="166"/>
      <c r="H125" s="166"/>
      <c r="I125" s="166"/>
      <c r="J125" s="166"/>
      <c r="K125" s="166"/>
      <c r="L125" s="166"/>
      <c r="M125" s="166"/>
    </row>
    <row r="126" spans="1:16" ht="13.5" customHeight="1">
      <c r="A126" s="166"/>
      <c r="B126" s="166"/>
      <c r="C126" s="166"/>
      <c r="D126" s="166"/>
      <c r="E126" s="166"/>
      <c r="F126" s="166"/>
      <c r="G126" s="166"/>
      <c r="H126" s="166"/>
      <c r="I126" s="166"/>
      <c r="J126" s="166"/>
      <c r="K126" s="166"/>
      <c r="L126" s="166"/>
      <c r="M126" s="166"/>
    </row>
    <row r="127" spans="1:16" ht="13.5" customHeight="1">
      <c r="A127" s="166"/>
      <c r="B127" s="166"/>
      <c r="C127" s="166"/>
      <c r="D127" s="166"/>
      <c r="E127" s="166"/>
      <c r="F127" s="166"/>
      <c r="G127" s="166"/>
      <c r="H127" s="166"/>
      <c r="I127" s="166"/>
      <c r="J127" s="166"/>
      <c r="K127" s="166"/>
      <c r="L127" s="166"/>
      <c r="M127" s="166"/>
    </row>
    <row r="128" spans="1:16" ht="13.5" customHeight="1">
      <c r="A128" s="166"/>
      <c r="B128" s="166"/>
      <c r="C128" s="166"/>
      <c r="D128" s="166"/>
      <c r="E128" s="166"/>
      <c r="F128" s="166"/>
      <c r="G128" s="166"/>
      <c r="H128" s="166"/>
      <c r="I128" s="166"/>
      <c r="J128" s="166"/>
      <c r="K128" s="166"/>
      <c r="L128" s="166"/>
      <c r="M128" s="166"/>
    </row>
    <row r="129" spans="1:16" ht="13.5" customHeight="1">
      <c r="A129" s="166"/>
      <c r="B129" s="166"/>
      <c r="C129" s="166"/>
      <c r="D129" s="166"/>
      <c r="E129" s="166"/>
      <c r="F129" s="166"/>
      <c r="G129" s="166"/>
      <c r="H129" s="166"/>
      <c r="I129" s="166"/>
      <c r="J129" s="166"/>
      <c r="K129" s="166"/>
      <c r="L129" s="166"/>
      <c r="M129" s="166"/>
    </row>
    <row r="130" spans="1:16" ht="13.5" customHeight="1">
      <c r="A130" s="166"/>
      <c r="B130" s="166"/>
      <c r="C130" s="166"/>
      <c r="D130" s="166"/>
      <c r="E130" s="166"/>
      <c r="F130" s="166"/>
      <c r="G130" s="166"/>
      <c r="H130" s="166"/>
      <c r="I130" s="166"/>
      <c r="J130" s="166"/>
      <c r="K130" s="166"/>
      <c r="L130" s="166"/>
      <c r="M130" s="166"/>
      <c r="P130" s="13" t="str">
        <f t="shared" si="1"/>
        <v/>
      </c>
    </row>
    <row r="131" spans="1:16" ht="13.5" customHeight="1">
      <c r="A131" s="166"/>
      <c r="B131" s="166"/>
      <c r="C131" s="166"/>
      <c r="D131" s="166"/>
      <c r="E131" s="166"/>
      <c r="F131" s="166"/>
      <c r="G131" s="166"/>
      <c r="H131" s="166"/>
      <c r="I131" s="166"/>
      <c r="J131" s="166"/>
      <c r="K131" s="166"/>
      <c r="L131" s="166"/>
      <c r="M131" s="166"/>
      <c r="P131" s="13" t="str">
        <f t="shared" si="1"/>
        <v/>
      </c>
    </row>
    <row r="132" spans="1:16" ht="13.5" hidden="1" customHeight="1">
      <c r="A132" s="166"/>
      <c r="B132" s="166"/>
      <c r="C132" s="166"/>
      <c r="D132" s="166"/>
      <c r="E132" s="166"/>
      <c r="F132" s="166"/>
      <c r="G132" s="166"/>
      <c r="H132" s="166"/>
      <c r="I132" s="166"/>
      <c r="J132" s="166"/>
      <c r="K132" s="166"/>
      <c r="L132" s="166"/>
      <c r="M132" s="166"/>
      <c r="P132" s="13" t="str">
        <f t="shared" si="1"/>
        <v/>
      </c>
    </row>
    <row r="133" spans="1:16" ht="13.5" hidden="1" customHeight="1">
      <c r="A133" s="166"/>
      <c r="B133" s="166"/>
      <c r="C133" s="166"/>
      <c r="D133" s="166"/>
      <c r="E133" s="166"/>
      <c r="F133" s="166"/>
      <c r="G133" s="166"/>
      <c r="H133" s="166"/>
      <c r="I133" s="166"/>
      <c r="J133" s="166"/>
      <c r="K133" s="166"/>
      <c r="L133" s="166"/>
      <c r="M133" s="166"/>
      <c r="P133" s="13" t="str">
        <f t="shared" si="1"/>
        <v/>
      </c>
    </row>
    <row r="134" spans="1:16" ht="13.5" hidden="1" customHeight="1">
      <c r="A134" s="166"/>
      <c r="B134" s="166"/>
      <c r="C134" s="166"/>
      <c r="D134" s="166"/>
      <c r="E134" s="166"/>
      <c r="F134" s="166"/>
      <c r="G134" s="166"/>
      <c r="H134" s="166"/>
      <c r="I134" s="166"/>
      <c r="J134" s="166"/>
      <c r="K134" s="166"/>
      <c r="L134" s="166"/>
      <c r="M134" s="166"/>
      <c r="P134" s="13" t="str">
        <f t="shared" si="1"/>
        <v/>
      </c>
    </row>
    <row r="135" spans="1:16" ht="13.5" hidden="1" customHeight="1">
      <c r="A135" s="166"/>
      <c r="B135" s="166"/>
      <c r="C135" s="166"/>
      <c r="D135" s="166"/>
      <c r="E135" s="166"/>
      <c r="F135" s="166"/>
      <c r="G135" s="166"/>
      <c r="H135" s="166"/>
      <c r="I135" s="166"/>
      <c r="J135" s="166"/>
      <c r="K135" s="166"/>
      <c r="L135" s="166"/>
      <c r="M135" s="166"/>
      <c r="P135" s="13" t="str">
        <f t="shared" si="1"/>
        <v/>
      </c>
    </row>
    <row r="136" spans="1:16" ht="13.5" hidden="1" customHeight="1">
      <c r="A136" s="166"/>
      <c r="B136" s="166"/>
      <c r="C136" s="166"/>
      <c r="D136" s="166"/>
      <c r="E136" s="166"/>
      <c r="F136" s="166"/>
      <c r="G136" s="166"/>
      <c r="H136" s="166"/>
      <c r="I136" s="166"/>
      <c r="J136" s="166"/>
      <c r="K136" s="166"/>
      <c r="L136" s="166"/>
      <c r="M136" s="166"/>
      <c r="P136" s="13" t="str">
        <f t="shared" si="1"/>
        <v/>
      </c>
    </row>
    <row r="137" spans="1:16" ht="13.5" hidden="1" customHeight="1">
      <c r="A137" s="166"/>
      <c r="B137" s="166"/>
      <c r="C137" s="166"/>
      <c r="D137" s="166"/>
      <c r="E137" s="166"/>
      <c r="F137" s="166"/>
      <c r="G137" s="166"/>
      <c r="H137" s="166"/>
      <c r="I137" s="166"/>
      <c r="J137" s="166"/>
      <c r="K137" s="166"/>
      <c r="L137" s="166"/>
      <c r="M137" s="166"/>
      <c r="P137" s="13" t="str">
        <f t="shared" si="1"/>
        <v/>
      </c>
    </row>
    <row r="138" spans="1:16" ht="13.5" hidden="1" customHeight="1">
      <c r="A138" s="166"/>
      <c r="B138" s="166"/>
      <c r="C138" s="166"/>
      <c r="D138" s="166"/>
      <c r="E138" s="166"/>
      <c r="F138" s="166"/>
      <c r="G138" s="166"/>
      <c r="H138" s="166"/>
      <c r="I138" s="166"/>
      <c r="J138" s="166"/>
      <c r="K138" s="166"/>
      <c r="L138" s="166"/>
      <c r="M138" s="166"/>
      <c r="P138" s="13" t="str">
        <f t="shared" si="1"/>
        <v/>
      </c>
    </row>
    <row r="139" spans="1:16" ht="13.5" hidden="1" customHeight="1">
      <c r="A139" s="166"/>
      <c r="B139" s="166"/>
      <c r="C139" s="166"/>
      <c r="D139" s="166"/>
      <c r="E139" s="166"/>
      <c r="F139" s="166"/>
      <c r="G139" s="166"/>
      <c r="H139" s="166"/>
      <c r="I139" s="166"/>
      <c r="J139" s="166"/>
      <c r="K139" s="166"/>
      <c r="L139" s="166"/>
      <c r="M139" s="166"/>
      <c r="P139" s="13" t="str">
        <f t="shared" si="1"/>
        <v/>
      </c>
    </row>
    <row r="140" spans="1:16" ht="13.5" hidden="1" customHeight="1">
      <c r="A140" s="166"/>
      <c r="B140" s="166"/>
      <c r="C140" s="166"/>
      <c r="D140" s="166"/>
      <c r="E140" s="166"/>
      <c r="F140" s="166"/>
      <c r="G140" s="166"/>
      <c r="H140" s="166"/>
      <c r="I140" s="166"/>
      <c r="J140" s="166"/>
      <c r="K140" s="166"/>
      <c r="L140" s="166"/>
      <c r="M140" s="166"/>
      <c r="P140" s="13" t="str">
        <f t="shared" si="1"/>
        <v/>
      </c>
    </row>
    <row r="141" spans="1:16" ht="13.5" hidden="1" customHeight="1">
      <c r="A141" s="166"/>
      <c r="B141" s="166"/>
      <c r="C141" s="166"/>
      <c r="D141" s="166"/>
      <c r="E141" s="166"/>
      <c r="F141" s="166"/>
      <c r="G141" s="166"/>
      <c r="H141" s="166"/>
      <c r="I141" s="166"/>
      <c r="J141" s="166"/>
      <c r="K141" s="166"/>
      <c r="L141" s="166"/>
      <c r="M141" s="166"/>
      <c r="P141" s="13" t="str">
        <f t="shared" si="1"/>
        <v/>
      </c>
    </row>
    <row r="142" spans="1:16" ht="13.5" hidden="1" customHeight="1">
      <c r="A142" s="166"/>
      <c r="B142" s="166"/>
      <c r="C142" s="166"/>
      <c r="D142" s="166"/>
      <c r="E142" s="166"/>
      <c r="F142" s="166"/>
      <c r="G142" s="166"/>
      <c r="H142" s="166"/>
      <c r="I142" s="166"/>
      <c r="J142" s="166"/>
      <c r="K142" s="166"/>
      <c r="L142" s="166"/>
      <c r="M142" s="166"/>
      <c r="P142" s="13" t="str">
        <f t="shared" si="1"/>
        <v/>
      </c>
    </row>
    <row r="143" spans="1:16" ht="13.5" hidden="1" customHeight="1">
      <c r="A143" s="166"/>
      <c r="B143" s="166"/>
      <c r="C143" s="166"/>
      <c r="D143" s="166"/>
      <c r="E143" s="166"/>
      <c r="F143" s="166"/>
      <c r="G143" s="166"/>
      <c r="H143" s="166"/>
      <c r="I143" s="166"/>
      <c r="J143" s="166"/>
      <c r="K143" s="166"/>
      <c r="L143" s="166"/>
      <c r="M143" s="166"/>
      <c r="P143" s="13" t="str">
        <f t="shared" si="1"/>
        <v/>
      </c>
    </row>
    <row r="144" spans="1:16" ht="13.5" hidden="1" customHeight="1">
      <c r="A144" s="166"/>
      <c r="B144" s="166"/>
      <c r="C144" s="166"/>
      <c r="D144" s="166"/>
      <c r="E144" s="166"/>
      <c r="F144" s="166"/>
      <c r="G144" s="166"/>
      <c r="H144" s="166"/>
      <c r="I144" s="166"/>
      <c r="J144" s="166"/>
      <c r="K144" s="166"/>
      <c r="L144" s="166"/>
      <c r="M144" s="166"/>
      <c r="P144" s="13" t="str">
        <f t="shared" si="1"/>
        <v/>
      </c>
    </row>
    <row r="145" spans="1:16" ht="13.5" hidden="1" customHeight="1">
      <c r="A145" s="166"/>
      <c r="B145" s="166"/>
      <c r="C145" s="166"/>
      <c r="D145" s="166"/>
      <c r="E145" s="166"/>
      <c r="F145" s="166"/>
      <c r="G145" s="166"/>
      <c r="H145" s="166"/>
      <c r="I145" s="166"/>
      <c r="J145" s="166"/>
      <c r="K145" s="166"/>
      <c r="L145" s="166"/>
      <c r="M145" s="166"/>
      <c r="P145" s="13" t="str">
        <f t="shared" si="1"/>
        <v/>
      </c>
    </row>
    <row r="146" spans="1:16" ht="13.5" hidden="1" customHeight="1">
      <c r="A146" s="166"/>
      <c r="B146" s="166"/>
      <c r="C146" s="166"/>
      <c r="D146" s="166"/>
      <c r="E146" s="166"/>
      <c r="F146" s="166"/>
      <c r="G146" s="166"/>
      <c r="H146" s="166"/>
      <c r="I146" s="166"/>
      <c r="J146" s="166"/>
      <c r="K146" s="166"/>
      <c r="L146" s="166"/>
      <c r="M146" s="166"/>
      <c r="P146" s="13" t="str">
        <f t="shared" si="1"/>
        <v/>
      </c>
    </row>
    <row r="147" spans="1:16" ht="13.5" hidden="1" customHeight="1">
      <c r="A147" s="166"/>
      <c r="B147" s="166"/>
      <c r="C147" s="166"/>
      <c r="D147" s="166"/>
      <c r="E147" s="166"/>
      <c r="F147" s="166"/>
      <c r="G147" s="166"/>
      <c r="H147" s="166"/>
      <c r="I147" s="166"/>
      <c r="J147" s="166"/>
      <c r="K147" s="166"/>
      <c r="L147" s="166"/>
      <c r="M147" s="166"/>
      <c r="P147" s="13" t="str">
        <f t="shared" si="1"/>
        <v/>
      </c>
    </row>
    <row r="148" spans="1:16" ht="13.5" hidden="1" customHeight="1">
      <c r="A148" s="166"/>
      <c r="B148" s="166"/>
      <c r="C148" s="166"/>
      <c r="D148" s="166"/>
      <c r="E148" s="166"/>
      <c r="F148" s="166"/>
      <c r="G148" s="166"/>
      <c r="H148" s="166"/>
      <c r="I148" s="166"/>
      <c r="J148" s="166"/>
      <c r="K148" s="166"/>
      <c r="L148" s="166"/>
      <c r="M148" s="166"/>
      <c r="P148" s="13" t="str">
        <f t="shared" ref="P148:P211" si="2">A148&amp;B148</f>
        <v/>
      </c>
    </row>
    <row r="149" spans="1:16" ht="13.5" hidden="1" customHeight="1">
      <c r="A149" s="166"/>
      <c r="B149" s="166"/>
      <c r="C149" s="166"/>
      <c r="D149" s="166"/>
      <c r="E149" s="166"/>
      <c r="F149" s="166"/>
      <c r="G149" s="166"/>
      <c r="H149" s="166"/>
      <c r="I149" s="166"/>
      <c r="J149" s="166"/>
      <c r="K149" s="166"/>
      <c r="L149" s="166"/>
      <c r="M149" s="166"/>
      <c r="P149" s="13" t="str">
        <f t="shared" si="2"/>
        <v/>
      </c>
    </row>
    <row r="150" spans="1:16" ht="13.5" hidden="1" customHeight="1">
      <c r="A150" s="166"/>
      <c r="B150" s="166"/>
      <c r="C150" s="166"/>
      <c r="D150" s="166"/>
      <c r="E150" s="166"/>
      <c r="F150" s="166"/>
      <c r="G150" s="166"/>
      <c r="H150" s="166"/>
      <c r="I150" s="166"/>
      <c r="J150" s="166"/>
      <c r="K150" s="166"/>
      <c r="L150" s="166"/>
      <c r="M150" s="166"/>
      <c r="P150" s="13" t="str">
        <f t="shared" si="2"/>
        <v/>
      </c>
    </row>
    <row r="151" spans="1:16" ht="13.5" hidden="1" customHeight="1">
      <c r="A151" s="166"/>
      <c r="B151" s="166"/>
      <c r="C151" s="166"/>
      <c r="D151" s="166"/>
      <c r="E151" s="166"/>
      <c r="F151" s="166"/>
      <c r="G151" s="166"/>
      <c r="H151" s="166"/>
      <c r="I151" s="166"/>
      <c r="J151" s="166"/>
      <c r="K151" s="166"/>
      <c r="L151" s="166"/>
      <c r="M151" s="166"/>
      <c r="P151" s="13" t="str">
        <f t="shared" si="2"/>
        <v/>
      </c>
    </row>
    <row r="152" spans="1:16" ht="13.5" hidden="1" customHeight="1">
      <c r="A152" s="166"/>
      <c r="B152" s="166"/>
      <c r="C152" s="166"/>
      <c r="D152" s="166"/>
      <c r="E152" s="166"/>
      <c r="F152" s="166"/>
      <c r="G152" s="166"/>
      <c r="H152" s="166"/>
      <c r="I152" s="166"/>
      <c r="J152" s="166"/>
      <c r="K152" s="166"/>
      <c r="L152" s="166"/>
      <c r="M152" s="166"/>
      <c r="P152" s="13" t="str">
        <f t="shared" si="2"/>
        <v/>
      </c>
    </row>
    <row r="153" spans="1:16" ht="13.5" hidden="1" customHeight="1">
      <c r="A153" s="166"/>
      <c r="B153" s="166"/>
      <c r="C153" s="166"/>
      <c r="D153" s="166"/>
      <c r="E153" s="166"/>
      <c r="F153" s="166"/>
      <c r="G153" s="166"/>
      <c r="H153" s="166"/>
      <c r="I153" s="166"/>
      <c r="J153" s="166"/>
      <c r="K153" s="166"/>
      <c r="L153" s="166"/>
      <c r="M153" s="166"/>
      <c r="P153" s="13" t="str">
        <f t="shared" si="2"/>
        <v/>
      </c>
    </row>
    <row r="154" spans="1:16" ht="13.5" hidden="1" customHeight="1">
      <c r="A154" s="166"/>
      <c r="B154" s="166"/>
      <c r="C154" s="166"/>
      <c r="D154" s="166"/>
      <c r="E154" s="166"/>
      <c r="F154" s="166"/>
      <c r="G154" s="166"/>
      <c r="H154" s="166"/>
      <c r="I154" s="166"/>
      <c r="J154" s="166"/>
      <c r="K154" s="166"/>
      <c r="L154" s="166"/>
      <c r="M154" s="166"/>
      <c r="P154" s="13" t="str">
        <f t="shared" si="2"/>
        <v/>
      </c>
    </row>
    <row r="155" spans="1:16" ht="13.5" hidden="1" customHeight="1">
      <c r="A155" s="166"/>
      <c r="B155" s="166"/>
      <c r="C155" s="166"/>
      <c r="D155" s="166"/>
      <c r="E155" s="166"/>
      <c r="F155" s="166"/>
      <c r="G155" s="166"/>
      <c r="H155" s="166"/>
      <c r="I155" s="166"/>
      <c r="J155" s="166"/>
      <c r="K155" s="166"/>
      <c r="L155" s="166"/>
      <c r="M155" s="166"/>
      <c r="P155" s="13" t="str">
        <f t="shared" si="2"/>
        <v/>
      </c>
    </row>
    <row r="156" spans="1:16" ht="13.5" hidden="1" customHeight="1">
      <c r="A156" s="166"/>
      <c r="B156" s="166"/>
      <c r="C156" s="166"/>
      <c r="D156" s="166"/>
      <c r="E156" s="166"/>
      <c r="F156" s="166"/>
      <c r="G156" s="166"/>
      <c r="H156" s="166"/>
      <c r="I156" s="166"/>
      <c r="J156" s="166"/>
      <c r="K156" s="166"/>
      <c r="L156" s="166"/>
      <c r="M156" s="166"/>
      <c r="P156" s="13" t="str">
        <f t="shared" si="2"/>
        <v/>
      </c>
    </row>
    <row r="157" spans="1:16" ht="13.5" hidden="1" customHeight="1">
      <c r="A157" s="166"/>
      <c r="B157" s="166"/>
      <c r="C157" s="166"/>
      <c r="D157" s="166"/>
      <c r="E157" s="166"/>
      <c r="F157" s="166"/>
      <c r="G157" s="166"/>
      <c r="H157" s="166"/>
      <c r="I157" s="166"/>
      <c r="J157" s="166"/>
      <c r="K157" s="166"/>
      <c r="L157" s="166"/>
      <c r="M157" s="166"/>
      <c r="P157" s="13" t="str">
        <f t="shared" si="2"/>
        <v/>
      </c>
    </row>
    <row r="158" spans="1:16" ht="13.5" hidden="1" customHeight="1">
      <c r="A158" s="166"/>
      <c r="B158" s="166"/>
      <c r="C158" s="166"/>
      <c r="D158" s="166"/>
      <c r="E158" s="166"/>
      <c r="F158" s="166"/>
      <c r="G158" s="166"/>
      <c r="H158" s="166"/>
      <c r="I158" s="166"/>
      <c r="J158" s="166"/>
      <c r="K158" s="166"/>
      <c r="L158" s="166"/>
      <c r="M158" s="166"/>
      <c r="P158" s="13" t="str">
        <f t="shared" si="2"/>
        <v/>
      </c>
    </row>
    <row r="159" spans="1:16" ht="13.5" hidden="1" customHeight="1">
      <c r="A159" s="166"/>
      <c r="B159" s="166"/>
      <c r="C159" s="166"/>
      <c r="D159" s="166"/>
      <c r="E159" s="166"/>
      <c r="F159" s="166"/>
      <c r="G159" s="166"/>
      <c r="H159" s="166"/>
      <c r="I159" s="166"/>
      <c r="J159" s="166"/>
      <c r="K159" s="166"/>
      <c r="L159" s="166"/>
      <c r="M159" s="166"/>
      <c r="P159" s="13" t="str">
        <f t="shared" si="2"/>
        <v/>
      </c>
    </row>
    <row r="160" spans="1:16" ht="13.5" hidden="1" customHeight="1">
      <c r="A160" s="166"/>
      <c r="B160" s="166"/>
      <c r="C160" s="166"/>
      <c r="D160" s="166"/>
      <c r="E160" s="166"/>
      <c r="F160" s="166"/>
      <c r="G160" s="166"/>
      <c r="H160" s="166"/>
      <c r="I160" s="166"/>
      <c r="J160" s="166"/>
      <c r="K160" s="166"/>
      <c r="L160" s="166"/>
      <c r="M160" s="166"/>
      <c r="P160" s="13" t="str">
        <f t="shared" si="2"/>
        <v/>
      </c>
    </row>
    <row r="161" spans="1:16" ht="13.5" hidden="1" customHeight="1">
      <c r="A161" s="166"/>
      <c r="B161" s="166"/>
      <c r="C161" s="166"/>
      <c r="D161" s="166"/>
      <c r="E161" s="166"/>
      <c r="F161" s="166"/>
      <c r="G161" s="166"/>
      <c r="H161" s="166"/>
      <c r="I161" s="166"/>
      <c r="J161" s="166"/>
      <c r="K161" s="166"/>
      <c r="L161" s="166"/>
      <c r="M161" s="166"/>
      <c r="P161" s="13" t="str">
        <f t="shared" si="2"/>
        <v/>
      </c>
    </row>
    <row r="162" spans="1:16" ht="13.5" hidden="1" customHeight="1">
      <c r="A162" s="166"/>
      <c r="B162" s="166"/>
      <c r="C162" s="166"/>
      <c r="D162" s="166"/>
      <c r="E162" s="166"/>
      <c r="F162" s="166"/>
      <c r="G162" s="166"/>
      <c r="H162" s="166"/>
      <c r="I162" s="166"/>
      <c r="J162" s="166"/>
      <c r="K162" s="166"/>
      <c r="L162" s="166"/>
      <c r="M162" s="166"/>
      <c r="P162" s="13" t="str">
        <f t="shared" si="2"/>
        <v/>
      </c>
    </row>
    <row r="163" spans="1:16" ht="13.5" hidden="1" customHeight="1">
      <c r="A163" s="166"/>
      <c r="B163" s="166"/>
      <c r="C163" s="166"/>
      <c r="D163" s="166"/>
      <c r="E163" s="166"/>
      <c r="F163" s="166"/>
      <c r="G163" s="166"/>
      <c r="H163" s="166"/>
      <c r="I163" s="166"/>
      <c r="J163" s="166"/>
      <c r="K163" s="166"/>
      <c r="L163" s="166"/>
      <c r="M163" s="166"/>
      <c r="P163" s="13" t="str">
        <f t="shared" si="2"/>
        <v/>
      </c>
    </row>
    <row r="164" spans="1:16" ht="13.5" hidden="1" customHeight="1">
      <c r="A164" s="166"/>
      <c r="B164" s="166"/>
      <c r="C164" s="166"/>
      <c r="D164" s="166"/>
      <c r="E164" s="166"/>
      <c r="F164" s="166"/>
      <c r="G164" s="166"/>
      <c r="H164" s="166"/>
      <c r="I164" s="166"/>
      <c r="J164" s="166"/>
      <c r="K164" s="166"/>
      <c r="L164" s="166"/>
      <c r="M164" s="166"/>
      <c r="P164" s="13" t="str">
        <f t="shared" si="2"/>
        <v/>
      </c>
    </row>
    <row r="165" spans="1:16" ht="13.5" hidden="1" customHeight="1">
      <c r="A165" s="166"/>
      <c r="B165" s="166"/>
      <c r="C165" s="166"/>
      <c r="D165" s="166"/>
      <c r="E165" s="166"/>
      <c r="F165" s="166"/>
      <c r="G165" s="166"/>
      <c r="H165" s="166"/>
      <c r="I165" s="166"/>
      <c r="J165" s="166"/>
      <c r="K165" s="166"/>
      <c r="L165" s="166"/>
      <c r="M165" s="166"/>
      <c r="P165" s="13" t="str">
        <f t="shared" si="2"/>
        <v/>
      </c>
    </row>
    <row r="166" spans="1:16" ht="13.5" hidden="1" customHeight="1">
      <c r="A166" s="166"/>
      <c r="B166" s="166"/>
      <c r="C166" s="166"/>
      <c r="D166" s="166"/>
      <c r="E166" s="166"/>
      <c r="F166" s="166"/>
      <c r="G166" s="166"/>
      <c r="H166" s="166"/>
      <c r="I166" s="166"/>
      <c r="J166" s="166"/>
      <c r="K166" s="166"/>
      <c r="L166" s="166"/>
      <c r="M166" s="166"/>
      <c r="P166" s="13" t="str">
        <f t="shared" si="2"/>
        <v/>
      </c>
    </row>
    <row r="167" spans="1:16" ht="13.5" hidden="1" customHeight="1">
      <c r="A167" s="166"/>
      <c r="B167" s="166"/>
      <c r="C167" s="166"/>
      <c r="D167" s="166"/>
      <c r="E167" s="166"/>
      <c r="F167" s="166"/>
      <c r="G167" s="166"/>
      <c r="H167" s="166"/>
      <c r="I167" s="166"/>
      <c r="J167" s="166"/>
      <c r="K167" s="166"/>
      <c r="L167" s="166"/>
      <c r="M167" s="166"/>
      <c r="P167" s="13" t="str">
        <f t="shared" si="2"/>
        <v/>
      </c>
    </row>
    <row r="168" spans="1:16" ht="13.5" hidden="1" customHeight="1">
      <c r="A168" s="166"/>
      <c r="B168" s="166"/>
      <c r="C168" s="166"/>
      <c r="D168" s="166"/>
      <c r="E168" s="166"/>
      <c r="F168" s="166"/>
      <c r="G168" s="166"/>
      <c r="H168" s="166"/>
      <c r="I168" s="166"/>
      <c r="J168" s="166"/>
      <c r="K168" s="166"/>
      <c r="L168" s="166"/>
      <c r="M168" s="166"/>
      <c r="P168" s="13" t="str">
        <f t="shared" si="2"/>
        <v/>
      </c>
    </row>
    <row r="169" spans="1:16" ht="13.5" hidden="1" customHeight="1">
      <c r="A169" s="166"/>
      <c r="B169" s="166"/>
      <c r="C169" s="166"/>
      <c r="D169" s="166"/>
      <c r="E169" s="166"/>
      <c r="F169" s="166"/>
      <c r="G169" s="166"/>
      <c r="H169" s="166"/>
      <c r="I169" s="166"/>
      <c r="J169" s="166"/>
      <c r="K169" s="166"/>
      <c r="L169" s="166"/>
      <c r="M169" s="166"/>
      <c r="P169" s="13" t="str">
        <f t="shared" si="2"/>
        <v/>
      </c>
    </row>
    <row r="170" spans="1:16" ht="13.5" hidden="1" customHeight="1">
      <c r="A170" s="166"/>
      <c r="B170" s="166"/>
      <c r="C170" s="166"/>
      <c r="D170" s="166"/>
      <c r="E170" s="166"/>
      <c r="F170" s="166"/>
      <c r="G170" s="166"/>
      <c r="H170" s="166"/>
      <c r="I170" s="166"/>
      <c r="J170" s="166"/>
      <c r="K170" s="166"/>
      <c r="L170" s="166"/>
      <c r="M170" s="166"/>
      <c r="P170" s="13" t="str">
        <f t="shared" si="2"/>
        <v/>
      </c>
    </row>
    <row r="171" spans="1:16" ht="13.5" hidden="1" customHeight="1">
      <c r="A171" s="166"/>
      <c r="B171" s="166"/>
      <c r="C171" s="166"/>
      <c r="D171" s="166"/>
      <c r="E171" s="166"/>
      <c r="F171" s="166"/>
      <c r="G171" s="166"/>
      <c r="H171" s="166"/>
      <c r="I171" s="166"/>
      <c r="J171" s="166"/>
      <c r="K171" s="166"/>
      <c r="L171" s="166"/>
      <c r="M171" s="166"/>
      <c r="P171" s="13" t="str">
        <f t="shared" si="2"/>
        <v/>
      </c>
    </row>
    <row r="172" spans="1:16" ht="13.5" hidden="1" customHeight="1">
      <c r="A172" s="166"/>
      <c r="B172" s="166"/>
      <c r="C172" s="166"/>
      <c r="D172" s="166"/>
      <c r="E172" s="166"/>
      <c r="F172" s="166"/>
      <c r="G172" s="166"/>
      <c r="H172" s="166"/>
      <c r="I172" s="166"/>
      <c r="J172" s="166"/>
      <c r="K172" s="166"/>
      <c r="L172" s="166"/>
      <c r="M172" s="166"/>
      <c r="P172" s="13" t="str">
        <f t="shared" si="2"/>
        <v/>
      </c>
    </row>
    <row r="173" spans="1:16" ht="13.5" hidden="1" customHeight="1">
      <c r="A173" s="166"/>
      <c r="B173" s="166"/>
      <c r="C173" s="166"/>
      <c r="D173" s="166"/>
      <c r="E173" s="166"/>
      <c r="F173" s="166"/>
      <c r="G173" s="166"/>
      <c r="H173" s="166"/>
      <c r="I173" s="166"/>
      <c r="J173" s="166"/>
      <c r="K173" s="166"/>
      <c r="L173" s="166"/>
      <c r="M173" s="166"/>
      <c r="P173" s="13" t="str">
        <f t="shared" si="2"/>
        <v/>
      </c>
    </row>
    <row r="174" spans="1:16" ht="13.5" hidden="1" customHeight="1">
      <c r="A174" s="166"/>
      <c r="B174" s="166"/>
      <c r="C174" s="166"/>
      <c r="D174" s="166"/>
      <c r="E174" s="166"/>
      <c r="F174" s="166"/>
      <c r="G174" s="166"/>
      <c r="H174" s="166"/>
      <c r="I174" s="166"/>
      <c r="J174" s="166"/>
      <c r="K174" s="166"/>
      <c r="L174" s="166"/>
      <c r="M174" s="166"/>
      <c r="P174" s="13" t="str">
        <f t="shared" si="2"/>
        <v/>
      </c>
    </row>
    <row r="175" spans="1:16" ht="13.5" hidden="1" customHeight="1">
      <c r="A175" s="166"/>
      <c r="B175" s="166"/>
      <c r="C175" s="166"/>
      <c r="D175" s="166"/>
      <c r="E175" s="166"/>
      <c r="F175" s="166"/>
      <c r="G175" s="166"/>
      <c r="H175" s="166"/>
      <c r="I175" s="166"/>
      <c r="J175" s="166"/>
      <c r="K175" s="166"/>
      <c r="L175" s="166"/>
      <c r="M175" s="166"/>
      <c r="P175" s="13" t="str">
        <f t="shared" si="2"/>
        <v/>
      </c>
    </row>
    <row r="176" spans="1:16" ht="13.5" hidden="1" customHeight="1">
      <c r="A176" s="166"/>
      <c r="B176" s="166"/>
      <c r="C176" s="166"/>
      <c r="D176" s="166"/>
      <c r="E176" s="166"/>
      <c r="F176" s="166"/>
      <c r="G176" s="166"/>
      <c r="H176" s="166"/>
      <c r="I176" s="166"/>
      <c r="J176" s="166"/>
      <c r="K176" s="166"/>
      <c r="L176" s="166"/>
      <c r="M176" s="166"/>
      <c r="P176" s="13" t="str">
        <f t="shared" si="2"/>
        <v/>
      </c>
    </row>
    <row r="177" spans="1:16" ht="13.5" hidden="1" customHeight="1">
      <c r="A177" s="166"/>
      <c r="B177" s="166"/>
      <c r="C177" s="166"/>
      <c r="D177" s="166"/>
      <c r="E177" s="166"/>
      <c r="F177" s="166"/>
      <c r="G177" s="166"/>
      <c r="H177" s="166"/>
      <c r="I177" s="166"/>
      <c r="J177" s="166"/>
      <c r="K177" s="166"/>
      <c r="L177" s="166"/>
      <c r="M177" s="166"/>
      <c r="P177" s="13" t="str">
        <f t="shared" si="2"/>
        <v/>
      </c>
    </row>
    <row r="178" spans="1:16" hidden="1">
      <c r="P178" s="13" t="str">
        <f t="shared" si="2"/>
        <v/>
      </c>
    </row>
    <row r="179" spans="1:16" hidden="1">
      <c r="P179" s="13" t="str">
        <f t="shared" si="2"/>
        <v/>
      </c>
    </row>
    <row r="180" spans="1:16" hidden="1">
      <c r="P180" s="13" t="str">
        <f t="shared" si="2"/>
        <v/>
      </c>
    </row>
    <row r="181" spans="1:16" hidden="1">
      <c r="P181" s="13" t="str">
        <f t="shared" si="2"/>
        <v/>
      </c>
    </row>
    <row r="182" spans="1:16" hidden="1">
      <c r="P182" s="13" t="str">
        <f t="shared" si="2"/>
        <v/>
      </c>
    </row>
    <row r="183" spans="1:16" hidden="1">
      <c r="P183" s="13" t="str">
        <f t="shared" si="2"/>
        <v/>
      </c>
    </row>
    <row r="184" spans="1:16" hidden="1">
      <c r="P184" s="13" t="str">
        <f t="shared" si="2"/>
        <v/>
      </c>
    </row>
    <row r="185" spans="1:16" hidden="1">
      <c r="P185" s="13" t="str">
        <f t="shared" si="2"/>
        <v/>
      </c>
    </row>
    <row r="186" spans="1:16" hidden="1">
      <c r="P186" s="13" t="str">
        <f t="shared" si="2"/>
        <v/>
      </c>
    </row>
    <row r="187" spans="1:16" hidden="1">
      <c r="P187" s="13" t="str">
        <f t="shared" si="2"/>
        <v/>
      </c>
    </row>
    <row r="188" spans="1:16" hidden="1">
      <c r="P188" s="13" t="str">
        <f t="shared" si="2"/>
        <v/>
      </c>
    </row>
    <row r="189" spans="1:16" hidden="1">
      <c r="P189" s="13" t="str">
        <f t="shared" si="2"/>
        <v/>
      </c>
    </row>
    <row r="190" spans="1:16" hidden="1">
      <c r="P190" s="13" t="str">
        <f t="shared" si="2"/>
        <v/>
      </c>
    </row>
    <row r="191" spans="1:16" hidden="1">
      <c r="P191" s="13" t="str">
        <f t="shared" si="2"/>
        <v/>
      </c>
    </row>
    <row r="192" spans="1:16" hidden="1">
      <c r="P192" s="13" t="str">
        <f t="shared" si="2"/>
        <v/>
      </c>
    </row>
    <row r="193" spans="16:16" hidden="1">
      <c r="P193" s="13" t="str">
        <f t="shared" si="2"/>
        <v/>
      </c>
    </row>
    <row r="194" spans="16:16" hidden="1">
      <c r="P194" s="13" t="str">
        <f t="shared" si="2"/>
        <v/>
      </c>
    </row>
    <row r="195" spans="16:16" hidden="1">
      <c r="P195" s="13" t="str">
        <f t="shared" si="2"/>
        <v/>
      </c>
    </row>
    <row r="196" spans="16:16" hidden="1">
      <c r="P196" s="13" t="str">
        <f t="shared" si="2"/>
        <v/>
      </c>
    </row>
    <row r="197" spans="16:16" hidden="1">
      <c r="P197" s="13" t="str">
        <f t="shared" si="2"/>
        <v/>
      </c>
    </row>
    <row r="198" spans="16:16" hidden="1">
      <c r="P198" s="13" t="str">
        <f t="shared" si="2"/>
        <v/>
      </c>
    </row>
    <row r="199" spans="16:16" hidden="1">
      <c r="P199" s="13" t="str">
        <f t="shared" si="2"/>
        <v/>
      </c>
    </row>
    <row r="200" spans="16:16" hidden="1">
      <c r="P200" s="13" t="str">
        <f t="shared" si="2"/>
        <v/>
      </c>
    </row>
    <row r="201" spans="16:16" hidden="1">
      <c r="P201" s="13" t="str">
        <f t="shared" si="2"/>
        <v/>
      </c>
    </row>
    <row r="202" spans="16:16" hidden="1">
      <c r="P202" s="13" t="str">
        <f t="shared" si="2"/>
        <v/>
      </c>
    </row>
    <row r="203" spans="16:16" hidden="1">
      <c r="P203" s="13" t="str">
        <f t="shared" si="2"/>
        <v/>
      </c>
    </row>
    <row r="204" spans="16:16" hidden="1">
      <c r="P204" s="13" t="str">
        <f t="shared" si="2"/>
        <v/>
      </c>
    </row>
    <row r="205" spans="16:16" hidden="1">
      <c r="P205" s="13" t="str">
        <f t="shared" si="2"/>
        <v/>
      </c>
    </row>
    <row r="206" spans="16:16" hidden="1">
      <c r="P206" s="13" t="str">
        <f t="shared" si="2"/>
        <v/>
      </c>
    </row>
    <row r="207" spans="16:16" hidden="1">
      <c r="P207" s="13" t="str">
        <f t="shared" si="2"/>
        <v/>
      </c>
    </row>
    <row r="208" spans="16:16" hidden="1">
      <c r="P208" s="13" t="str">
        <f t="shared" si="2"/>
        <v/>
      </c>
    </row>
    <row r="209" spans="16:16" hidden="1">
      <c r="P209" s="13" t="str">
        <f t="shared" si="2"/>
        <v/>
      </c>
    </row>
    <row r="210" spans="16:16" hidden="1">
      <c r="P210" s="13" t="str">
        <f t="shared" si="2"/>
        <v/>
      </c>
    </row>
    <row r="211" spans="16:16" hidden="1">
      <c r="P211" s="13" t="str">
        <f t="shared" si="2"/>
        <v/>
      </c>
    </row>
    <row r="212" spans="16:16" hidden="1">
      <c r="P212" s="13" t="str">
        <f t="shared" ref="P212:P275" si="3">A212&amp;B212</f>
        <v/>
      </c>
    </row>
    <row r="213" spans="16:16" hidden="1">
      <c r="P213" s="13" t="str">
        <f t="shared" si="3"/>
        <v/>
      </c>
    </row>
    <row r="214" spans="16:16" hidden="1">
      <c r="P214" s="13" t="str">
        <f t="shared" si="3"/>
        <v/>
      </c>
    </row>
    <row r="215" spans="16:16" hidden="1">
      <c r="P215" s="13" t="str">
        <f t="shared" si="3"/>
        <v/>
      </c>
    </row>
    <row r="216" spans="16:16" hidden="1">
      <c r="P216" s="13" t="str">
        <f t="shared" si="3"/>
        <v/>
      </c>
    </row>
    <row r="217" spans="16:16" hidden="1">
      <c r="P217" s="13" t="str">
        <f t="shared" si="3"/>
        <v/>
      </c>
    </row>
    <row r="218" spans="16:16" hidden="1">
      <c r="P218" s="13" t="str">
        <f t="shared" si="3"/>
        <v/>
      </c>
    </row>
    <row r="219" spans="16:16" hidden="1">
      <c r="P219" s="13" t="str">
        <f t="shared" si="3"/>
        <v/>
      </c>
    </row>
    <row r="220" spans="16:16" hidden="1">
      <c r="P220" s="13" t="str">
        <f t="shared" si="3"/>
        <v/>
      </c>
    </row>
    <row r="221" spans="16:16" hidden="1">
      <c r="P221" s="13" t="str">
        <f t="shared" si="3"/>
        <v/>
      </c>
    </row>
    <row r="222" spans="16:16" hidden="1">
      <c r="P222" s="13" t="str">
        <f t="shared" si="3"/>
        <v/>
      </c>
    </row>
    <row r="223" spans="16:16" hidden="1">
      <c r="P223" s="13" t="str">
        <f t="shared" si="3"/>
        <v/>
      </c>
    </row>
    <row r="224" spans="16:16" hidden="1">
      <c r="P224" s="13" t="str">
        <f t="shared" si="3"/>
        <v/>
      </c>
    </row>
    <row r="225" spans="16:16" hidden="1">
      <c r="P225" s="13" t="str">
        <f t="shared" si="3"/>
        <v/>
      </c>
    </row>
    <row r="226" spans="16:16" hidden="1">
      <c r="P226" s="13" t="str">
        <f t="shared" si="3"/>
        <v/>
      </c>
    </row>
    <row r="227" spans="16:16" hidden="1">
      <c r="P227" s="13" t="str">
        <f t="shared" si="3"/>
        <v/>
      </c>
    </row>
    <row r="228" spans="16:16" hidden="1">
      <c r="P228" s="13" t="str">
        <f t="shared" si="3"/>
        <v/>
      </c>
    </row>
    <row r="229" spans="16:16" hidden="1">
      <c r="P229" s="13" t="str">
        <f t="shared" si="3"/>
        <v/>
      </c>
    </row>
    <row r="230" spans="16:16" hidden="1">
      <c r="P230" s="13" t="str">
        <f t="shared" si="3"/>
        <v/>
      </c>
    </row>
    <row r="231" spans="16:16" hidden="1">
      <c r="P231" s="13" t="str">
        <f t="shared" si="3"/>
        <v/>
      </c>
    </row>
    <row r="232" spans="16:16" hidden="1">
      <c r="P232" s="13" t="str">
        <f t="shared" si="3"/>
        <v/>
      </c>
    </row>
    <row r="233" spans="16:16" hidden="1">
      <c r="P233" s="13" t="str">
        <f t="shared" si="3"/>
        <v/>
      </c>
    </row>
    <row r="234" spans="16:16" hidden="1">
      <c r="P234" s="13" t="str">
        <f t="shared" si="3"/>
        <v/>
      </c>
    </row>
    <row r="235" spans="16:16" hidden="1">
      <c r="P235" s="13" t="str">
        <f t="shared" si="3"/>
        <v/>
      </c>
    </row>
    <row r="236" spans="16:16" hidden="1">
      <c r="P236" s="13" t="str">
        <f t="shared" si="3"/>
        <v/>
      </c>
    </row>
    <row r="237" spans="16:16" hidden="1">
      <c r="P237" s="13" t="str">
        <f t="shared" si="3"/>
        <v/>
      </c>
    </row>
    <row r="238" spans="16:16" hidden="1">
      <c r="P238" s="13" t="str">
        <f t="shared" si="3"/>
        <v/>
      </c>
    </row>
    <row r="239" spans="16:16" hidden="1">
      <c r="P239" s="13" t="str">
        <f t="shared" si="3"/>
        <v/>
      </c>
    </row>
    <row r="240" spans="16:16" hidden="1">
      <c r="P240" s="13" t="str">
        <f t="shared" si="3"/>
        <v/>
      </c>
    </row>
    <row r="241" spans="16:16" hidden="1">
      <c r="P241" s="13" t="str">
        <f t="shared" si="3"/>
        <v/>
      </c>
    </row>
    <row r="242" spans="16:16" hidden="1">
      <c r="P242" s="13" t="str">
        <f t="shared" si="3"/>
        <v/>
      </c>
    </row>
    <row r="243" spans="16:16" hidden="1">
      <c r="P243" s="13" t="str">
        <f t="shared" si="3"/>
        <v/>
      </c>
    </row>
    <row r="244" spans="16:16" hidden="1">
      <c r="P244" s="13" t="str">
        <f t="shared" si="3"/>
        <v/>
      </c>
    </row>
    <row r="245" spans="16:16" hidden="1">
      <c r="P245" s="13" t="str">
        <f t="shared" si="3"/>
        <v/>
      </c>
    </row>
    <row r="246" spans="16:16" hidden="1">
      <c r="P246" s="13" t="str">
        <f t="shared" si="3"/>
        <v/>
      </c>
    </row>
    <row r="247" spans="16:16" hidden="1">
      <c r="P247" s="13" t="str">
        <f t="shared" si="3"/>
        <v/>
      </c>
    </row>
    <row r="248" spans="16:16" hidden="1">
      <c r="P248" s="13" t="str">
        <f t="shared" si="3"/>
        <v/>
      </c>
    </row>
    <row r="249" spans="16:16" hidden="1">
      <c r="P249" s="13" t="str">
        <f t="shared" si="3"/>
        <v/>
      </c>
    </row>
    <row r="250" spans="16:16" hidden="1">
      <c r="P250" s="13" t="str">
        <f t="shared" si="3"/>
        <v/>
      </c>
    </row>
    <row r="251" spans="16:16" hidden="1">
      <c r="P251" s="13" t="str">
        <f t="shared" si="3"/>
        <v/>
      </c>
    </row>
    <row r="252" spans="16:16" hidden="1">
      <c r="P252" s="13" t="str">
        <f t="shared" si="3"/>
        <v/>
      </c>
    </row>
    <row r="253" spans="16:16" hidden="1">
      <c r="P253" s="13" t="str">
        <f t="shared" si="3"/>
        <v/>
      </c>
    </row>
    <row r="254" spans="16:16" hidden="1">
      <c r="P254" s="13" t="str">
        <f t="shared" si="3"/>
        <v/>
      </c>
    </row>
    <row r="255" spans="16:16" hidden="1">
      <c r="P255" s="13" t="str">
        <f t="shared" si="3"/>
        <v/>
      </c>
    </row>
    <row r="256" spans="16:16" hidden="1">
      <c r="P256" s="13" t="str">
        <f t="shared" si="3"/>
        <v/>
      </c>
    </row>
    <row r="257" spans="16:16" hidden="1">
      <c r="P257" s="13" t="str">
        <f t="shared" si="3"/>
        <v/>
      </c>
    </row>
    <row r="258" spans="16:16" hidden="1">
      <c r="P258" s="13" t="str">
        <f t="shared" si="3"/>
        <v/>
      </c>
    </row>
    <row r="259" spans="16:16" hidden="1">
      <c r="P259" s="13" t="str">
        <f t="shared" si="3"/>
        <v/>
      </c>
    </row>
    <row r="260" spans="16:16" hidden="1">
      <c r="P260" s="13" t="str">
        <f t="shared" si="3"/>
        <v/>
      </c>
    </row>
    <row r="261" spans="16:16" hidden="1">
      <c r="P261" s="13" t="str">
        <f t="shared" si="3"/>
        <v/>
      </c>
    </row>
    <row r="262" spans="16:16" hidden="1">
      <c r="P262" s="13" t="str">
        <f t="shared" si="3"/>
        <v/>
      </c>
    </row>
    <row r="263" spans="16:16" hidden="1">
      <c r="P263" s="13" t="str">
        <f t="shared" si="3"/>
        <v/>
      </c>
    </row>
    <row r="264" spans="16:16" hidden="1">
      <c r="P264" s="13" t="str">
        <f t="shared" si="3"/>
        <v/>
      </c>
    </row>
    <row r="265" spans="16:16" hidden="1">
      <c r="P265" s="13" t="str">
        <f t="shared" si="3"/>
        <v/>
      </c>
    </row>
    <row r="266" spans="16:16" hidden="1">
      <c r="P266" s="13" t="str">
        <f t="shared" si="3"/>
        <v/>
      </c>
    </row>
    <row r="267" spans="16:16" hidden="1">
      <c r="P267" s="13" t="str">
        <f t="shared" si="3"/>
        <v/>
      </c>
    </row>
    <row r="268" spans="16:16" hidden="1">
      <c r="P268" s="13" t="str">
        <f t="shared" si="3"/>
        <v/>
      </c>
    </row>
    <row r="269" spans="16:16" hidden="1">
      <c r="P269" s="13" t="str">
        <f t="shared" si="3"/>
        <v/>
      </c>
    </row>
    <row r="270" spans="16:16" hidden="1">
      <c r="P270" s="13" t="str">
        <f t="shared" si="3"/>
        <v/>
      </c>
    </row>
    <row r="271" spans="16:16" hidden="1">
      <c r="P271" s="13" t="str">
        <f t="shared" si="3"/>
        <v/>
      </c>
    </row>
    <row r="272" spans="16:16" hidden="1">
      <c r="P272" s="13" t="str">
        <f t="shared" si="3"/>
        <v/>
      </c>
    </row>
    <row r="273" spans="16:16" hidden="1">
      <c r="P273" s="13" t="str">
        <f t="shared" si="3"/>
        <v/>
      </c>
    </row>
    <row r="274" spans="16:16" hidden="1">
      <c r="P274" s="13" t="str">
        <f t="shared" si="3"/>
        <v/>
      </c>
    </row>
    <row r="275" spans="16:16" hidden="1">
      <c r="P275" s="13" t="str">
        <f t="shared" si="3"/>
        <v/>
      </c>
    </row>
    <row r="276" spans="16:16" hidden="1">
      <c r="P276" s="13" t="str">
        <f t="shared" ref="P276:P339" si="4">A276&amp;B276</f>
        <v/>
      </c>
    </row>
    <row r="277" spans="16:16" hidden="1">
      <c r="P277" s="13" t="str">
        <f t="shared" si="4"/>
        <v/>
      </c>
    </row>
    <row r="278" spans="16:16" hidden="1">
      <c r="P278" s="13" t="str">
        <f t="shared" si="4"/>
        <v/>
      </c>
    </row>
    <row r="279" spans="16:16" hidden="1">
      <c r="P279" s="13" t="str">
        <f t="shared" si="4"/>
        <v/>
      </c>
    </row>
    <row r="280" spans="16:16" hidden="1">
      <c r="P280" s="13" t="str">
        <f t="shared" si="4"/>
        <v/>
      </c>
    </row>
    <row r="281" spans="16:16" hidden="1">
      <c r="P281" s="13" t="str">
        <f t="shared" si="4"/>
        <v/>
      </c>
    </row>
    <row r="282" spans="16:16" hidden="1">
      <c r="P282" s="13" t="str">
        <f t="shared" si="4"/>
        <v/>
      </c>
    </row>
    <row r="283" spans="16:16" hidden="1">
      <c r="P283" s="13" t="str">
        <f t="shared" si="4"/>
        <v/>
      </c>
    </row>
    <row r="284" spans="16:16" hidden="1">
      <c r="P284" s="13" t="str">
        <f t="shared" si="4"/>
        <v/>
      </c>
    </row>
    <row r="285" spans="16:16" hidden="1">
      <c r="P285" s="13" t="str">
        <f t="shared" si="4"/>
        <v/>
      </c>
    </row>
    <row r="286" spans="16:16" hidden="1">
      <c r="P286" s="13" t="str">
        <f t="shared" si="4"/>
        <v/>
      </c>
    </row>
    <row r="287" spans="16:16" hidden="1">
      <c r="P287" s="13" t="str">
        <f t="shared" si="4"/>
        <v/>
      </c>
    </row>
    <row r="288" spans="16:16" hidden="1">
      <c r="P288" s="13" t="str">
        <f t="shared" si="4"/>
        <v/>
      </c>
    </row>
    <row r="289" spans="16:16" hidden="1">
      <c r="P289" s="13" t="str">
        <f t="shared" si="4"/>
        <v/>
      </c>
    </row>
    <row r="290" spans="16:16" hidden="1">
      <c r="P290" s="13" t="str">
        <f t="shared" si="4"/>
        <v/>
      </c>
    </row>
    <row r="291" spans="16:16" hidden="1">
      <c r="P291" s="13" t="str">
        <f t="shared" si="4"/>
        <v/>
      </c>
    </row>
    <row r="292" spans="16:16" hidden="1">
      <c r="P292" s="13" t="str">
        <f t="shared" si="4"/>
        <v/>
      </c>
    </row>
    <row r="293" spans="16:16" hidden="1">
      <c r="P293" s="13" t="str">
        <f t="shared" si="4"/>
        <v/>
      </c>
    </row>
    <row r="294" spans="16:16" hidden="1">
      <c r="P294" s="13" t="str">
        <f t="shared" si="4"/>
        <v/>
      </c>
    </row>
    <row r="295" spans="16:16" hidden="1">
      <c r="P295" s="13" t="str">
        <f t="shared" si="4"/>
        <v/>
      </c>
    </row>
    <row r="296" spans="16:16" hidden="1">
      <c r="P296" s="13" t="str">
        <f t="shared" si="4"/>
        <v/>
      </c>
    </row>
    <row r="297" spans="16:16" hidden="1">
      <c r="P297" s="13" t="str">
        <f t="shared" si="4"/>
        <v/>
      </c>
    </row>
    <row r="298" spans="16:16" hidden="1">
      <c r="P298" s="13" t="str">
        <f t="shared" si="4"/>
        <v/>
      </c>
    </row>
    <row r="299" spans="16:16" hidden="1">
      <c r="P299" s="13" t="str">
        <f t="shared" si="4"/>
        <v/>
      </c>
    </row>
    <row r="300" spans="16:16" hidden="1">
      <c r="P300" s="13" t="str">
        <f t="shared" si="4"/>
        <v/>
      </c>
    </row>
    <row r="301" spans="16:16" hidden="1">
      <c r="P301" s="13" t="str">
        <f t="shared" si="4"/>
        <v/>
      </c>
    </row>
    <row r="302" spans="16:16" hidden="1">
      <c r="P302" s="13" t="str">
        <f t="shared" si="4"/>
        <v/>
      </c>
    </row>
    <row r="303" spans="16:16" hidden="1">
      <c r="P303" s="13" t="str">
        <f t="shared" si="4"/>
        <v/>
      </c>
    </row>
    <row r="304" spans="16:16" hidden="1">
      <c r="P304" s="13" t="str">
        <f t="shared" si="4"/>
        <v/>
      </c>
    </row>
    <row r="305" spans="16:16" hidden="1">
      <c r="P305" s="13" t="str">
        <f t="shared" si="4"/>
        <v/>
      </c>
    </row>
    <row r="306" spans="16:16" hidden="1">
      <c r="P306" s="13" t="str">
        <f t="shared" si="4"/>
        <v/>
      </c>
    </row>
    <row r="307" spans="16:16" hidden="1">
      <c r="P307" s="13" t="str">
        <f t="shared" si="4"/>
        <v/>
      </c>
    </row>
    <row r="308" spans="16:16" hidden="1">
      <c r="P308" s="13" t="str">
        <f t="shared" si="4"/>
        <v/>
      </c>
    </row>
    <row r="309" spans="16:16" hidden="1">
      <c r="P309" s="13" t="str">
        <f t="shared" si="4"/>
        <v/>
      </c>
    </row>
    <row r="310" spans="16:16" hidden="1">
      <c r="P310" s="13" t="str">
        <f t="shared" si="4"/>
        <v/>
      </c>
    </row>
    <row r="311" spans="16:16" hidden="1">
      <c r="P311" s="13" t="str">
        <f t="shared" si="4"/>
        <v/>
      </c>
    </row>
    <row r="312" spans="16:16" hidden="1">
      <c r="P312" s="13" t="str">
        <f t="shared" si="4"/>
        <v/>
      </c>
    </row>
    <row r="313" spans="16:16" hidden="1">
      <c r="P313" s="13" t="str">
        <f t="shared" si="4"/>
        <v/>
      </c>
    </row>
    <row r="314" spans="16:16" hidden="1">
      <c r="P314" s="13" t="str">
        <f t="shared" si="4"/>
        <v/>
      </c>
    </row>
    <row r="315" spans="16:16" hidden="1">
      <c r="P315" s="13" t="str">
        <f t="shared" si="4"/>
        <v/>
      </c>
    </row>
    <row r="316" spans="16:16" hidden="1">
      <c r="P316" s="13" t="str">
        <f t="shared" si="4"/>
        <v/>
      </c>
    </row>
    <row r="317" spans="16:16" hidden="1">
      <c r="P317" s="13" t="str">
        <f t="shared" si="4"/>
        <v/>
      </c>
    </row>
    <row r="318" spans="16:16" hidden="1">
      <c r="P318" s="13" t="str">
        <f t="shared" si="4"/>
        <v/>
      </c>
    </row>
    <row r="319" spans="16:16" hidden="1">
      <c r="P319" s="13" t="str">
        <f t="shared" si="4"/>
        <v/>
      </c>
    </row>
    <row r="320" spans="16:16" hidden="1">
      <c r="P320" s="13" t="str">
        <f t="shared" si="4"/>
        <v/>
      </c>
    </row>
    <row r="321" spans="16:16" hidden="1">
      <c r="P321" s="13" t="str">
        <f t="shared" si="4"/>
        <v/>
      </c>
    </row>
    <row r="322" spans="16:16" hidden="1">
      <c r="P322" s="13" t="str">
        <f t="shared" si="4"/>
        <v/>
      </c>
    </row>
    <row r="323" spans="16:16" hidden="1">
      <c r="P323" s="13" t="str">
        <f t="shared" si="4"/>
        <v/>
      </c>
    </row>
    <row r="324" spans="16:16" hidden="1">
      <c r="P324" s="13" t="str">
        <f t="shared" si="4"/>
        <v/>
      </c>
    </row>
    <row r="325" spans="16:16" hidden="1">
      <c r="P325" s="13" t="str">
        <f t="shared" si="4"/>
        <v/>
      </c>
    </row>
    <row r="326" spans="16:16" hidden="1">
      <c r="P326" s="13" t="str">
        <f t="shared" si="4"/>
        <v/>
      </c>
    </row>
    <row r="327" spans="16:16" hidden="1">
      <c r="P327" s="13" t="str">
        <f t="shared" si="4"/>
        <v/>
      </c>
    </row>
    <row r="328" spans="16:16" hidden="1">
      <c r="P328" s="13" t="str">
        <f t="shared" si="4"/>
        <v/>
      </c>
    </row>
    <row r="329" spans="16:16" hidden="1">
      <c r="P329" s="13" t="str">
        <f t="shared" si="4"/>
        <v/>
      </c>
    </row>
    <row r="330" spans="16:16" hidden="1">
      <c r="P330" s="13" t="str">
        <f t="shared" si="4"/>
        <v/>
      </c>
    </row>
    <row r="331" spans="16:16" hidden="1">
      <c r="P331" s="13" t="str">
        <f t="shared" si="4"/>
        <v/>
      </c>
    </row>
    <row r="332" spans="16:16" hidden="1">
      <c r="P332" s="13" t="str">
        <f t="shared" si="4"/>
        <v/>
      </c>
    </row>
    <row r="333" spans="16:16" hidden="1">
      <c r="P333" s="13" t="str">
        <f t="shared" si="4"/>
        <v/>
      </c>
    </row>
    <row r="334" spans="16:16" hidden="1">
      <c r="P334" s="13" t="str">
        <f t="shared" si="4"/>
        <v/>
      </c>
    </row>
    <row r="335" spans="16:16" hidden="1">
      <c r="P335" s="13" t="str">
        <f t="shared" si="4"/>
        <v/>
      </c>
    </row>
    <row r="336" spans="16:16" hidden="1">
      <c r="P336" s="13" t="str">
        <f t="shared" si="4"/>
        <v/>
      </c>
    </row>
    <row r="337" spans="16:16" hidden="1">
      <c r="P337" s="13" t="str">
        <f t="shared" si="4"/>
        <v/>
      </c>
    </row>
    <row r="338" spans="16:16" hidden="1">
      <c r="P338" s="13" t="str">
        <f t="shared" si="4"/>
        <v/>
      </c>
    </row>
    <row r="339" spans="16:16" hidden="1">
      <c r="P339" s="13" t="str">
        <f t="shared" si="4"/>
        <v/>
      </c>
    </row>
    <row r="340" spans="16:16" hidden="1">
      <c r="P340" s="13" t="str">
        <f t="shared" ref="P340:P403" si="5">A340&amp;B340</f>
        <v/>
      </c>
    </row>
    <row r="341" spans="16:16" hidden="1">
      <c r="P341" s="13" t="str">
        <f t="shared" si="5"/>
        <v/>
      </c>
    </row>
    <row r="342" spans="16:16" hidden="1">
      <c r="P342" s="13" t="str">
        <f t="shared" si="5"/>
        <v/>
      </c>
    </row>
    <row r="343" spans="16:16" hidden="1">
      <c r="P343" s="13" t="str">
        <f t="shared" si="5"/>
        <v/>
      </c>
    </row>
    <row r="344" spans="16:16" hidden="1">
      <c r="P344" s="13" t="str">
        <f t="shared" si="5"/>
        <v/>
      </c>
    </row>
    <row r="345" spans="16:16" hidden="1">
      <c r="P345" s="13" t="str">
        <f t="shared" si="5"/>
        <v/>
      </c>
    </row>
    <row r="346" spans="16:16" hidden="1">
      <c r="P346" s="13" t="str">
        <f t="shared" si="5"/>
        <v/>
      </c>
    </row>
    <row r="347" spans="16:16" hidden="1">
      <c r="P347" s="13" t="str">
        <f t="shared" si="5"/>
        <v/>
      </c>
    </row>
    <row r="348" spans="16:16" hidden="1">
      <c r="P348" s="13" t="str">
        <f t="shared" si="5"/>
        <v/>
      </c>
    </row>
    <row r="349" spans="16:16" hidden="1">
      <c r="P349" s="13" t="str">
        <f t="shared" si="5"/>
        <v/>
      </c>
    </row>
    <row r="350" spans="16:16" hidden="1">
      <c r="P350" s="13" t="str">
        <f t="shared" si="5"/>
        <v/>
      </c>
    </row>
    <row r="351" spans="16:16" hidden="1">
      <c r="P351" s="13" t="str">
        <f t="shared" si="5"/>
        <v/>
      </c>
    </row>
    <row r="352" spans="16:16" hidden="1">
      <c r="P352" s="13" t="str">
        <f t="shared" si="5"/>
        <v/>
      </c>
    </row>
    <row r="353" spans="16:16" hidden="1">
      <c r="P353" s="13" t="str">
        <f t="shared" si="5"/>
        <v/>
      </c>
    </row>
    <row r="354" spans="16:16" hidden="1">
      <c r="P354" s="13" t="str">
        <f t="shared" si="5"/>
        <v/>
      </c>
    </row>
    <row r="355" spans="16:16" hidden="1">
      <c r="P355" s="13" t="str">
        <f t="shared" si="5"/>
        <v/>
      </c>
    </row>
    <row r="356" spans="16:16" hidden="1">
      <c r="P356" s="13" t="str">
        <f t="shared" si="5"/>
        <v/>
      </c>
    </row>
    <row r="357" spans="16:16" hidden="1">
      <c r="P357" s="13" t="str">
        <f t="shared" si="5"/>
        <v/>
      </c>
    </row>
    <row r="358" spans="16:16" hidden="1">
      <c r="P358" s="13" t="str">
        <f t="shared" si="5"/>
        <v/>
      </c>
    </row>
    <row r="359" spans="16:16" hidden="1">
      <c r="P359" s="13" t="str">
        <f t="shared" si="5"/>
        <v/>
      </c>
    </row>
    <row r="360" spans="16:16" hidden="1">
      <c r="P360" s="13" t="str">
        <f t="shared" si="5"/>
        <v/>
      </c>
    </row>
    <row r="361" spans="16:16" hidden="1">
      <c r="P361" s="13" t="str">
        <f t="shared" si="5"/>
        <v/>
      </c>
    </row>
    <row r="362" spans="16:16" hidden="1">
      <c r="P362" s="13" t="str">
        <f t="shared" si="5"/>
        <v/>
      </c>
    </row>
    <row r="363" spans="16:16" hidden="1">
      <c r="P363" s="13" t="str">
        <f t="shared" si="5"/>
        <v/>
      </c>
    </row>
    <row r="364" spans="16:16" hidden="1">
      <c r="P364" s="13" t="str">
        <f t="shared" si="5"/>
        <v/>
      </c>
    </row>
    <row r="365" spans="16:16" hidden="1">
      <c r="P365" s="13" t="str">
        <f t="shared" si="5"/>
        <v/>
      </c>
    </row>
    <row r="366" spans="16:16" hidden="1">
      <c r="P366" s="13" t="str">
        <f t="shared" si="5"/>
        <v/>
      </c>
    </row>
    <row r="367" spans="16:16" hidden="1">
      <c r="P367" s="13" t="str">
        <f t="shared" si="5"/>
        <v/>
      </c>
    </row>
    <row r="368" spans="16:16" hidden="1">
      <c r="P368" s="13" t="str">
        <f t="shared" si="5"/>
        <v/>
      </c>
    </row>
    <row r="369" spans="16:16" hidden="1">
      <c r="P369" s="13" t="str">
        <f t="shared" si="5"/>
        <v/>
      </c>
    </row>
    <row r="370" spans="16:16" hidden="1">
      <c r="P370" s="13" t="str">
        <f t="shared" si="5"/>
        <v/>
      </c>
    </row>
    <row r="371" spans="16:16" hidden="1">
      <c r="P371" s="13" t="str">
        <f t="shared" si="5"/>
        <v/>
      </c>
    </row>
    <row r="372" spans="16:16" hidden="1">
      <c r="P372" s="13" t="str">
        <f t="shared" si="5"/>
        <v/>
      </c>
    </row>
    <row r="373" spans="16:16" hidden="1">
      <c r="P373" s="13" t="str">
        <f t="shared" si="5"/>
        <v/>
      </c>
    </row>
    <row r="374" spans="16:16" hidden="1">
      <c r="P374" s="13" t="str">
        <f t="shared" si="5"/>
        <v/>
      </c>
    </row>
    <row r="375" spans="16:16" hidden="1">
      <c r="P375" s="13" t="str">
        <f t="shared" si="5"/>
        <v/>
      </c>
    </row>
    <row r="376" spans="16:16" hidden="1">
      <c r="P376" s="13" t="str">
        <f t="shared" si="5"/>
        <v/>
      </c>
    </row>
    <row r="377" spans="16:16" hidden="1">
      <c r="P377" s="13" t="str">
        <f t="shared" si="5"/>
        <v/>
      </c>
    </row>
    <row r="378" spans="16:16" hidden="1">
      <c r="P378" s="13" t="str">
        <f t="shared" si="5"/>
        <v/>
      </c>
    </row>
    <row r="379" spans="16:16" hidden="1">
      <c r="P379" s="13" t="str">
        <f t="shared" si="5"/>
        <v/>
      </c>
    </row>
    <row r="380" spans="16:16" hidden="1">
      <c r="P380" s="13" t="str">
        <f t="shared" si="5"/>
        <v/>
      </c>
    </row>
    <row r="381" spans="16:16" hidden="1">
      <c r="P381" s="13" t="str">
        <f t="shared" si="5"/>
        <v/>
      </c>
    </row>
    <row r="382" spans="16:16" hidden="1">
      <c r="P382" s="13" t="str">
        <f t="shared" si="5"/>
        <v/>
      </c>
    </row>
    <row r="383" spans="16:16" hidden="1">
      <c r="P383" s="13" t="str">
        <f t="shared" si="5"/>
        <v/>
      </c>
    </row>
    <row r="384" spans="16:16" hidden="1">
      <c r="P384" s="13" t="str">
        <f t="shared" si="5"/>
        <v/>
      </c>
    </row>
    <row r="385" spans="16:16" hidden="1">
      <c r="P385" s="13" t="str">
        <f t="shared" si="5"/>
        <v/>
      </c>
    </row>
    <row r="386" spans="16:16" hidden="1">
      <c r="P386" s="13" t="str">
        <f t="shared" si="5"/>
        <v/>
      </c>
    </row>
    <row r="387" spans="16:16" hidden="1">
      <c r="P387" s="13" t="str">
        <f t="shared" si="5"/>
        <v/>
      </c>
    </row>
    <row r="388" spans="16:16" hidden="1">
      <c r="P388" s="13" t="str">
        <f t="shared" si="5"/>
        <v/>
      </c>
    </row>
    <row r="389" spans="16:16" hidden="1">
      <c r="P389" s="13" t="str">
        <f t="shared" si="5"/>
        <v/>
      </c>
    </row>
    <row r="390" spans="16:16" hidden="1">
      <c r="P390" s="13" t="str">
        <f t="shared" si="5"/>
        <v/>
      </c>
    </row>
    <row r="391" spans="16:16" hidden="1">
      <c r="P391" s="13" t="str">
        <f t="shared" si="5"/>
        <v/>
      </c>
    </row>
    <row r="392" spans="16:16" hidden="1">
      <c r="P392" s="13" t="str">
        <f t="shared" si="5"/>
        <v/>
      </c>
    </row>
    <row r="393" spans="16:16" hidden="1">
      <c r="P393" s="13" t="str">
        <f t="shared" si="5"/>
        <v/>
      </c>
    </row>
    <row r="394" spans="16:16" hidden="1">
      <c r="P394" s="13" t="str">
        <f t="shared" si="5"/>
        <v/>
      </c>
    </row>
    <row r="395" spans="16:16" hidden="1">
      <c r="P395" s="13" t="str">
        <f t="shared" si="5"/>
        <v/>
      </c>
    </row>
    <row r="396" spans="16:16" hidden="1">
      <c r="P396" s="13" t="str">
        <f t="shared" si="5"/>
        <v/>
      </c>
    </row>
    <row r="397" spans="16:16" hidden="1">
      <c r="P397" s="13" t="str">
        <f t="shared" si="5"/>
        <v/>
      </c>
    </row>
    <row r="398" spans="16:16" hidden="1">
      <c r="P398" s="13" t="str">
        <f t="shared" si="5"/>
        <v/>
      </c>
    </row>
    <row r="399" spans="16:16" hidden="1">
      <c r="P399" s="13" t="str">
        <f t="shared" si="5"/>
        <v/>
      </c>
    </row>
    <row r="400" spans="16:16" hidden="1">
      <c r="P400" s="13" t="str">
        <f t="shared" si="5"/>
        <v/>
      </c>
    </row>
    <row r="401" spans="16:16" hidden="1">
      <c r="P401" s="13" t="str">
        <f t="shared" si="5"/>
        <v/>
      </c>
    </row>
    <row r="402" spans="16:16" hidden="1">
      <c r="P402" s="13" t="str">
        <f t="shared" si="5"/>
        <v/>
      </c>
    </row>
    <row r="403" spans="16:16" hidden="1">
      <c r="P403" s="13" t="str">
        <f t="shared" si="5"/>
        <v/>
      </c>
    </row>
    <row r="404" spans="16:16" hidden="1">
      <c r="P404" s="13" t="str">
        <f t="shared" ref="P404:P467" si="6">A404&amp;B404</f>
        <v/>
      </c>
    </row>
    <row r="405" spans="16:16" hidden="1">
      <c r="P405" s="13" t="str">
        <f t="shared" si="6"/>
        <v/>
      </c>
    </row>
    <row r="406" spans="16:16" hidden="1">
      <c r="P406" s="13" t="str">
        <f t="shared" si="6"/>
        <v/>
      </c>
    </row>
    <row r="407" spans="16:16" hidden="1">
      <c r="P407" s="13" t="str">
        <f t="shared" si="6"/>
        <v/>
      </c>
    </row>
    <row r="408" spans="16:16" hidden="1">
      <c r="P408" s="13" t="str">
        <f t="shared" si="6"/>
        <v/>
      </c>
    </row>
    <row r="409" spans="16:16" hidden="1">
      <c r="P409" s="13" t="str">
        <f t="shared" si="6"/>
        <v/>
      </c>
    </row>
    <row r="410" spans="16:16" hidden="1">
      <c r="P410" s="13" t="str">
        <f t="shared" si="6"/>
        <v/>
      </c>
    </row>
    <row r="411" spans="16:16" hidden="1">
      <c r="P411" s="13" t="str">
        <f t="shared" si="6"/>
        <v/>
      </c>
    </row>
    <row r="412" spans="16:16" hidden="1">
      <c r="P412" s="13" t="str">
        <f t="shared" si="6"/>
        <v/>
      </c>
    </row>
    <row r="413" spans="16:16" hidden="1">
      <c r="P413" s="13" t="str">
        <f t="shared" si="6"/>
        <v/>
      </c>
    </row>
    <row r="414" spans="16:16" hidden="1">
      <c r="P414" s="13" t="str">
        <f t="shared" si="6"/>
        <v/>
      </c>
    </row>
    <row r="415" spans="16:16" hidden="1">
      <c r="P415" s="13" t="str">
        <f t="shared" si="6"/>
        <v/>
      </c>
    </row>
    <row r="416" spans="16:16" hidden="1">
      <c r="P416" s="13" t="str">
        <f t="shared" si="6"/>
        <v/>
      </c>
    </row>
    <row r="417" spans="16:16" hidden="1">
      <c r="P417" s="13" t="str">
        <f t="shared" si="6"/>
        <v/>
      </c>
    </row>
    <row r="418" spans="16:16" hidden="1">
      <c r="P418" s="13" t="str">
        <f t="shared" si="6"/>
        <v/>
      </c>
    </row>
    <row r="419" spans="16:16" hidden="1">
      <c r="P419" s="13" t="str">
        <f t="shared" si="6"/>
        <v/>
      </c>
    </row>
    <row r="420" spans="16:16" hidden="1">
      <c r="P420" s="13" t="str">
        <f t="shared" si="6"/>
        <v/>
      </c>
    </row>
    <row r="421" spans="16:16" hidden="1">
      <c r="P421" s="13" t="str">
        <f t="shared" si="6"/>
        <v/>
      </c>
    </row>
    <row r="422" spans="16:16" hidden="1">
      <c r="P422" s="13" t="str">
        <f t="shared" si="6"/>
        <v/>
      </c>
    </row>
    <row r="423" spans="16:16" hidden="1">
      <c r="P423" s="13" t="str">
        <f t="shared" si="6"/>
        <v/>
      </c>
    </row>
    <row r="424" spans="16:16" hidden="1">
      <c r="P424" s="13" t="str">
        <f t="shared" si="6"/>
        <v/>
      </c>
    </row>
    <row r="425" spans="16:16" hidden="1">
      <c r="P425" s="13" t="str">
        <f t="shared" si="6"/>
        <v/>
      </c>
    </row>
    <row r="426" spans="16:16" hidden="1">
      <c r="P426" s="13" t="str">
        <f t="shared" si="6"/>
        <v/>
      </c>
    </row>
    <row r="427" spans="16:16" hidden="1">
      <c r="P427" s="13" t="str">
        <f t="shared" si="6"/>
        <v/>
      </c>
    </row>
    <row r="428" spans="16:16" hidden="1">
      <c r="P428" s="13" t="str">
        <f t="shared" si="6"/>
        <v/>
      </c>
    </row>
    <row r="429" spans="16:16" hidden="1">
      <c r="P429" s="13" t="str">
        <f t="shared" si="6"/>
        <v/>
      </c>
    </row>
    <row r="430" spans="16:16" hidden="1">
      <c r="P430" s="13" t="str">
        <f t="shared" si="6"/>
        <v/>
      </c>
    </row>
    <row r="431" spans="16:16" hidden="1">
      <c r="P431" s="13" t="str">
        <f t="shared" si="6"/>
        <v/>
      </c>
    </row>
    <row r="432" spans="16:16" hidden="1">
      <c r="P432" s="13" t="str">
        <f t="shared" si="6"/>
        <v/>
      </c>
    </row>
    <row r="433" spans="16:16" hidden="1">
      <c r="P433" s="13" t="str">
        <f t="shared" si="6"/>
        <v/>
      </c>
    </row>
    <row r="434" spans="16:16" hidden="1">
      <c r="P434" s="13" t="str">
        <f t="shared" si="6"/>
        <v/>
      </c>
    </row>
    <row r="435" spans="16:16" hidden="1">
      <c r="P435" s="13" t="str">
        <f t="shared" si="6"/>
        <v/>
      </c>
    </row>
    <row r="436" spans="16:16" hidden="1">
      <c r="P436" s="13" t="str">
        <f t="shared" si="6"/>
        <v/>
      </c>
    </row>
    <row r="437" spans="16:16" hidden="1">
      <c r="P437" s="13" t="str">
        <f t="shared" si="6"/>
        <v/>
      </c>
    </row>
    <row r="438" spans="16:16" hidden="1">
      <c r="P438" s="13" t="str">
        <f t="shared" si="6"/>
        <v/>
      </c>
    </row>
    <row r="439" spans="16:16" hidden="1">
      <c r="P439" s="13" t="str">
        <f t="shared" si="6"/>
        <v/>
      </c>
    </row>
    <row r="440" spans="16:16" hidden="1">
      <c r="P440" s="13" t="str">
        <f t="shared" si="6"/>
        <v/>
      </c>
    </row>
    <row r="441" spans="16:16" hidden="1">
      <c r="P441" s="13" t="str">
        <f t="shared" si="6"/>
        <v/>
      </c>
    </row>
    <row r="442" spans="16:16" hidden="1">
      <c r="P442" s="13" t="str">
        <f t="shared" si="6"/>
        <v/>
      </c>
    </row>
    <row r="443" spans="16:16" hidden="1">
      <c r="P443" s="13" t="str">
        <f t="shared" si="6"/>
        <v/>
      </c>
    </row>
    <row r="444" spans="16:16" hidden="1">
      <c r="P444" s="13" t="str">
        <f t="shared" si="6"/>
        <v/>
      </c>
    </row>
    <row r="445" spans="16:16" hidden="1">
      <c r="P445" s="13" t="str">
        <f t="shared" si="6"/>
        <v/>
      </c>
    </row>
    <row r="446" spans="16:16" hidden="1">
      <c r="P446" s="13" t="str">
        <f t="shared" si="6"/>
        <v/>
      </c>
    </row>
    <row r="447" spans="16:16" hidden="1">
      <c r="P447" s="13" t="str">
        <f t="shared" si="6"/>
        <v/>
      </c>
    </row>
    <row r="448" spans="16:16" hidden="1">
      <c r="P448" s="13" t="str">
        <f t="shared" si="6"/>
        <v/>
      </c>
    </row>
    <row r="449" spans="16:16" hidden="1">
      <c r="P449" s="13" t="str">
        <f t="shared" si="6"/>
        <v/>
      </c>
    </row>
    <row r="450" spans="16:16" hidden="1">
      <c r="P450" s="13" t="str">
        <f t="shared" si="6"/>
        <v/>
      </c>
    </row>
    <row r="451" spans="16:16" hidden="1">
      <c r="P451" s="13" t="str">
        <f t="shared" si="6"/>
        <v/>
      </c>
    </row>
    <row r="452" spans="16:16" hidden="1">
      <c r="P452" s="13" t="str">
        <f t="shared" si="6"/>
        <v/>
      </c>
    </row>
    <row r="453" spans="16:16" hidden="1">
      <c r="P453" s="13" t="str">
        <f t="shared" si="6"/>
        <v/>
      </c>
    </row>
    <row r="454" spans="16:16" hidden="1">
      <c r="P454" s="13" t="str">
        <f t="shared" si="6"/>
        <v/>
      </c>
    </row>
    <row r="455" spans="16:16" hidden="1">
      <c r="P455" s="13" t="str">
        <f t="shared" si="6"/>
        <v/>
      </c>
    </row>
    <row r="456" spans="16:16" hidden="1">
      <c r="P456" s="13" t="str">
        <f t="shared" si="6"/>
        <v/>
      </c>
    </row>
    <row r="457" spans="16:16" hidden="1">
      <c r="P457" s="13" t="str">
        <f t="shared" si="6"/>
        <v/>
      </c>
    </row>
    <row r="458" spans="16:16" hidden="1">
      <c r="P458" s="13" t="str">
        <f t="shared" si="6"/>
        <v/>
      </c>
    </row>
    <row r="459" spans="16:16" hidden="1">
      <c r="P459" s="13" t="str">
        <f t="shared" si="6"/>
        <v/>
      </c>
    </row>
    <row r="460" spans="16:16" hidden="1">
      <c r="P460" s="13" t="str">
        <f t="shared" si="6"/>
        <v/>
      </c>
    </row>
    <row r="461" spans="16:16" hidden="1">
      <c r="P461" s="13" t="str">
        <f t="shared" si="6"/>
        <v/>
      </c>
    </row>
    <row r="462" spans="16:16" hidden="1">
      <c r="P462" s="13" t="str">
        <f t="shared" si="6"/>
        <v/>
      </c>
    </row>
    <row r="463" spans="16:16" hidden="1">
      <c r="P463" s="13" t="str">
        <f t="shared" si="6"/>
        <v/>
      </c>
    </row>
    <row r="464" spans="16:16" hidden="1">
      <c r="P464" s="13" t="str">
        <f t="shared" si="6"/>
        <v/>
      </c>
    </row>
    <row r="465" spans="16:16" hidden="1">
      <c r="P465" s="13" t="str">
        <f t="shared" si="6"/>
        <v/>
      </c>
    </row>
    <row r="466" spans="16:16" hidden="1">
      <c r="P466" s="13" t="str">
        <f t="shared" si="6"/>
        <v/>
      </c>
    </row>
    <row r="467" spans="16:16" hidden="1">
      <c r="P467" s="13" t="str">
        <f t="shared" si="6"/>
        <v/>
      </c>
    </row>
    <row r="468" spans="16:16" hidden="1">
      <c r="P468" s="13" t="str">
        <f t="shared" ref="P468:P531" si="7">A468&amp;B468</f>
        <v/>
      </c>
    </row>
    <row r="469" spans="16:16" hidden="1">
      <c r="P469" s="13" t="str">
        <f t="shared" si="7"/>
        <v/>
      </c>
    </row>
    <row r="470" spans="16:16" hidden="1">
      <c r="P470" s="13" t="str">
        <f t="shared" si="7"/>
        <v/>
      </c>
    </row>
    <row r="471" spans="16:16" hidden="1">
      <c r="P471" s="13" t="str">
        <f t="shared" si="7"/>
        <v/>
      </c>
    </row>
    <row r="472" spans="16:16" hidden="1">
      <c r="P472" s="13" t="str">
        <f t="shared" si="7"/>
        <v/>
      </c>
    </row>
    <row r="473" spans="16:16" hidden="1">
      <c r="P473" s="13" t="str">
        <f t="shared" si="7"/>
        <v/>
      </c>
    </row>
    <row r="474" spans="16:16" hidden="1">
      <c r="P474" s="13" t="str">
        <f t="shared" si="7"/>
        <v/>
      </c>
    </row>
    <row r="475" spans="16:16" hidden="1">
      <c r="P475" s="13" t="str">
        <f t="shared" si="7"/>
        <v/>
      </c>
    </row>
    <row r="476" spans="16:16" hidden="1">
      <c r="P476" s="13" t="str">
        <f t="shared" si="7"/>
        <v/>
      </c>
    </row>
    <row r="477" spans="16:16" hidden="1">
      <c r="P477" s="13" t="str">
        <f t="shared" si="7"/>
        <v/>
      </c>
    </row>
    <row r="478" spans="16:16" hidden="1">
      <c r="P478" s="13" t="str">
        <f t="shared" si="7"/>
        <v/>
      </c>
    </row>
    <row r="479" spans="16:16" hidden="1">
      <c r="P479" s="13" t="str">
        <f t="shared" si="7"/>
        <v/>
      </c>
    </row>
    <row r="480" spans="16:16" hidden="1">
      <c r="P480" s="13" t="str">
        <f t="shared" si="7"/>
        <v/>
      </c>
    </row>
    <row r="481" spans="16:16" hidden="1">
      <c r="P481" s="13" t="str">
        <f t="shared" si="7"/>
        <v/>
      </c>
    </row>
    <row r="482" spans="16:16" hidden="1">
      <c r="P482" s="13" t="str">
        <f t="shared" si="7"/>
        <v/>
      </c>
    </row>
    <row r="483" spans="16:16" hidden="1">
      <c r="P483" s="13" t="str">
        <f t="shared" si="7"/>
        <v/>
      </c>
    </row>
    <row r="484" spans="16:16" hidden="1">
      <c r="P484" s="13" t="str">
        <f t="shared" si="7"/>
        <v/>
      </c>
    </row>
    <row r="485" spans="16:16" hidden="1">
      <c r="P485" s="13" t="str">
        <f t="shared" si="7"/>
        <v/>
      </c>
    </row>
    <row r="486" spans="16:16" hidden="1">
      <c r="P486" s="13" t="str">
        <f t="shared" si="7"/>
        <v/>
      </c>
    </row>
    <row r="487" spans="16:16" hidden="1">
      <c r="P487" s="13" t="str">
        <f t="shared" si="7"/>
        <v/>
      </c>
    </row>
    <row r="488" spans="16:16" hidden="1">
      <c r="P488" s="13" t="str">
        <f t="shared" si="7"/>
        <v/>
      </c>
    </row>
    <row r="489" spans="16:16" hidden="1">
      <c r="P489" s="13" t="str">
        <f t="shared" si="7"/>
        <v/>
      </c>
    </row>
    <row r="490" spans="16:16" hidden="1">
      <c r="P490" s="13" t="str">
        <f t="shared" si="7"/>
        <v/>
      </c>
    </row>
    <row r="491" spans="16:16" hidden="1">
      <c r="P491" s="13" t="str">
        <f t="shared" si="7"/>
        <v/>
      </c>
    </row>
    <row r="492" spans="16:16" hidden="1">
      <c r="P492" s="13" t="str">
        <f t="shared" si="7"/>
        <v/>
      </c>
    </row>
    <row r="493" spans="16:16" hidden="1">
      <c r="P493" s="13" t="str">
        <f t="shared" si="7"/>
        <v/>
      </c>
    </row>
    <row r="494" spans="16:16" hidden="1">
      <c r="P494" s="13" t="str">
        <f t="shared" si="7"/>
        <v/>
      </c>
    </row>
    <row r="495" spans="16:16" hidden="1">
      <c r="P495" s="13" t="str">
        <f t="shared" si="7"/>
        <v/>
      </c>
    </row>
    <row r="496" spans="16:16" hidden="1">
      <c r="P496" s="13" t="str">
        <f t="shared" si="7"/>
        <v/>
      </c>
    </row>
    <row r="497" spans="16:16" hidden="1">
      <c r="P497" s="13" t="str">
        <f t="shared" si="7"/>
        <v/>
      </c>
    </row>
    <row r="498" spans="16:16" hidden="1">
      <c r="P498" s="13" t="str">
        <f t="shared" si="7"/>
        <v/>
      </c>
    </row>
    <row r="499" spans="16:16" hidden="1">
      <c r="P499" s="13" t="str">
        <f t="shared" si="7"/>
        <v/>
      </c>
    </row>
    <row r="500" spans="16:16" hidden="1">
      <c r="P500" s="13" t="str">
        <f t="shared" si="7"/>
        <v/>
      </c>
    </row>
    <row r="501" spans="16:16" hidden="1">
      <c r="P501" s="13" t="str">
        <f t="shared" si="7"/>
        <v/>
      </c>
    </row>
    <row r="502" spans="16:16" hidden="1">
      <c r="P502" s="13" t="str">
        <f t="shared" si="7"/>
        <v/>
      </c>
    </row>
    <row r="503" spans="16:16" hidden="1">
      <c r="P503" s="13" t="str">
        <f t="shared" si="7"/>
        <v/>
      </c>
    </row>
    <row r="504" spans="16:16" hidden="1">
      <c r="P504" s="13" t="str">
        <f t="shared" si="7"/>
        <v/>
      </c>
    </row>
    <row r="505" spans="16:16" hidden="1">
      <c r="P505" s="13" t="str">
        <f t="shared" si="7"/>
        <v/>
      </c>
    </row>
    <row r="506" spans="16:16" hidden="1">
      <c r="P506" s="13" t="str">
        <f t="shared" si="7"/>
        <v/>
      </c>
    </row>
    <row r="507" spans="16:16" hidden="1">
      <c r="P507" s="13" t="str">
        <f t="shared" si="7"/>
        <v/>
      </c>
    </row>
    <row r="508" spans="16:16" hidden="1">
      <c r="P508" s="13" t="str">
        <f t="shared" si="7"/>
        <v/>
      </c>
    </row>
    <row r="509" spans="16:16" hidden="1">
      <c r="P509" s="13" t="str">
        <f t="shared" si="7"/>
        <v/>
      </c>
    </row>
    <row r="510" spans="16:16" hidden="1">
      <c r="P510" s="13" t="str">
        <f t="shared" si="7"/>
        <v/>
      </c>
    </row>
    <row r="511" spans="16:16" hidden="1">
      <c r="P511" s="13" t="str">
        <f t="shared" si="7"/>
        <v/>
      </c>
    </row>
    <row r="512" spans="16:16" hidden="1">
      <c r="P512" s="13" t="str">
        <f t="shared" si="7"/>
        <v/>
      </c>
    </row>
    <row r="513" spans="16:16" hidden="1">
      <c r="P513" s="13" t="str">
        <f t="shared" si="7"/>
        <v/>
      </c>
    </row>
    <row r="514" spans="16:16" hidden="1">
      <c r="P514" s="13" t="str">
        <f t="shared" si="7"/>
        <v/>
      </c>
    </row>
    <row r="515" spans="16:16" hidden="1">
      <c r="P515" s="13" t="str">
        <f t="shared" si="7"/>
        <v/>
      </c>
    </row>
    <row r="516" spans="16:16" hidden="1">
      <c r="P516" s="13" t="str">
        <f t="shared" si="7"/>
        <v/>
      </c>
    </row>
    <row r="517" spans="16:16" hidden="1">
      <c r="P517" s="13" t="str">
        <f t="shared" si="7"/>
        <v/>
      </c>
    </row>
    <row r="518" spans="16:16" hidden="1">
      <c r="P518" s="13" t="str">
        <f t="shared" si="7"/>
        <v/>
      </c>
    </row>
    <row r="519" spans="16:16" hidden="1">
      <c r="P519" s="13" t="str">
        <f t="shared" si="7"/>
        <v/>
      </c>
    </row>
    <row r="520" spans="16:16" hidden="1">
      <c r="P520" s="13" t="str">
        <f t="shared" si="7"/>
        <v/>
      </c>
    </row>
    <row r="521" spans="16:16" hidden="1">
      <c r="P521" s="13" t="str">
        <f t="shared" si="7"/>
        <v/>
      </c>
    </row>
    <row r="522" spans="16:16" hidden="1">
      <c r="P522" s="13" t="str">
        <f t="shared" si="7"/>
        <v/>
      </c>
    </row>
    <row r="523" spans="16:16" hidden="1">
      <c r="P523" s="13" t="str">
        <f t="shared" si="7"/>
        <v/>
      </c>
    </row>
    <row r="524" spans="16:16" hidden="1">
      <c r="P524" s="13" t="str">
        <f t="shared" si="7"/>
        <v/>
      </c>
    </row>
    <row r="525" spans="16:16" hidden="1">
      <c r="P525" s="13" t="str">
        <f t="shared" si="7"/>
        <v/>
      </c>
    </row>
    <row r="526" spans="16:16" hidden="1">
      <c r="P526" s="13" t="str">
        <f t="shared" si="7"/>
        <v/>
      </c>
    </row>
    <row r="527" spans="16:16" hidden="1">
      <c r="P527" s="13" t="str">
        <f t="shared" si="7"/>
        <v/>
      </c>
    </row>
    <row r="528" spans="16:16" hidden="1">
      <c r="P528" s="13" t="str">
        <f t="shared" si="7"/>
        <v/>
      </c>
    </row>
    <row r="529" spans="16:16" hidden="1">
      <c r="P529" s="13" t="str">
        <f t="shared" si="7"/>
        <v/>
      </c>
    </row>
    <row r="530" spans="16:16" hidden="1">
      <c r="P530" s="13" t="str">
        <f t="shared" si="7"/>
        <v/>
      </c>
    </row>
    <row r="531" spans="16:16" hidden="1">
      <c r="P531" s="13" t="str">
        <f t="shared" si="7"/>
        <v/>
      </c>
    </row>
    <row r="532" spans="16:16" hidden="1">
      <c r="P532" s="13" t="str">
        <f t="shared" ref="P532:P595" si="8">A532&amp;B532</f>
        <v/>
      </c>
    </row>
    <row r="533" spans="16:16" hidden="1">
      <c r="P533" s="13" t="str">
        <f t="shared" si="8"/>
        <v/>
      </c>
    </row>
    <row r="534" spans="16:16" hidden="1">
      <c r="P534" s="13" t="str">
        <f t="shared" si="8"/>
        <v/>
      </c>
    </row>
    <row r="535" spans="16:16" hidden="1">
      <c r="P535" s="13" t="str">
        <f t="shared" si="8"/>
        <v/>
      </c>
    </row>
    <row r="536" spans="16:16" hidden="1">
      <c r="P536" s="13" t="str">
        <f t="shared" si="8"/>
        <v/>
      </c>
    </row>
    <row r="537" spans="16:16" hidden="1">
      <c r="P537" s="13" t="str">
        <f t="shared" si="8"/>
        <v/>
      </c>
    </row>
    <row r="538" spans="16:16" hidden="1">
      <c r="P538" s="13" t="str">
        <f t="shared" si="8"/>
        <v/>
      </c>
    </row>
    <row r="539" spans="16:16" hidden="1">
      <c r="P539" s="13" t="str">
        <f t="shared" si="8"/>
        <v/>
      </c>
    </row>
    <row r="540" spans="16:16" hidden="1">
      <c r="P540" s="13" t="str">
        <f t="shared" si="8"/>
        <v/>
      </c>
    </row>
    <row r="541" spans="16:16" hidden="1">
      <c r="P541" s="13" t="str">
        <f t="shared" si="8"/>
        <v/>
      </c>
    </row>
    <row r="542" spans="16:16" hidden="1">
      <c r="P542" s="13" t="str">
        <f t="shared" si="8"/>
        <v/>
      </c>
    </row>
    <row r="543" spans="16:16" hidden="1">
      <c r="P543" s="13" t="str">
        <f t="shared" si="8"/>
        <v/>
      </c>
    </row>
    <row r="544" spans="16:16" hidden="1">
      <c r="P544" s="13" t="str">
        <f t="shared" si="8"/>
        <v/>
      </c>
    </row>
    <row r="545" spans="16:16" hidden="1">
      <c r="P545" s="13" t="str">
        <f t="shared" si="8"/>
        <v/>
      </c>
    </row>
    <row r="546" spans="16:16" hidden="1">
      <c r="P546" s="13" t="str">
        <f t="shared" si="8"/>
        <v/>
      </c>
    </row>
    <row r="547" spans="16:16" hidden="1">
      <c r="P547" s="13" t="str">
        <f t="shared" si="8"/>
        <v/>
      </c>
    </row>
    <row r="548" spans="16:16" hidden="1">
      <c r="P548" s="13" t="str">
        <f t="shared" si="8"/>
        <v/>
      </c>
    </row>
    <row r="549" spans="16:16" hidden="1">
      <c r="P549" s="13" t="str">
        <f t="shared" si="8"/>
        <v/>
      </c>
    </row>
    <row r="550" spans="16:16" hidden="1">
      <c r="P550" s="13" t="str">
        <f t="shared" si="8"/>
        <v/>
      </c>
    </row>
    <row r="551" spans="16:16" hidden="1">
      <c r="P551" s="13" t="str">
        <f t="shared" si="8"/>
        <v/>
      </c>
    </row>
    <row r="552" spans="16:16" hidden="1">
      <c r="P552" s="13" t="str">
        <f t="shared" si="8"/>
        <v/>
      </c>
    </row>
    <row r="553" spans="16:16" hidden="1">
      <c r="P553" s="13" t="str">
        <f t="shared" si="8"/>
        <v/>
      </c>
    </row>
    <row r="554" spans="16:16" hidden="1">
      <c r="P554" s="13" t="str">
        <f t="shared" si="8"/>
        <v/>
      </c>
    </row>
    <row r="555" spans="16:16" hidden="1">
      <c r="P555" s="13" t="str">
        <f t="shared" si="8"/>
        <v/>
      </c>
    </row>
    <row r="556" spans="16:16" hidden="1">
      <c r="P556" s="13" t="str">
        <f t="shared" si="8"/>
        <v/>
      </c>
    </row>
    <row r="557" spans="16:16" hidden="1">
      <c r="P557" s="13" t="str">
        <f t="shared" si="8"/>
        <v/>
      </c>
    </row>
    <row r="558" spans="16:16" hidden="1">
      <c r="P558" s="13" t="str">
        <f t="shared" si="8"/>
        <v/>
      </c>
    </row>
    <row r="559" spans="16:16" hidden="1">
      <c r="P559" s="13" t="str">
        <f t="shared" si="8"/>
        <v/>
      </c>
    </row>
    <row r="560" spans="16:16" hidden="1">
      <c r="P560" s="13" t="str">
        <f t="shared" si="8"/>
        <v/>
      </c>
    </row>
    <row r="561" spans="16:16" hidden="1">
      <c r="P561" s="13" t="str">
        <f t="shared" si="8"/>
        <v/>
      </c>
    </row>
    <row r="562" spans="16:16" hidden="1">
      <c r="P562" s="13" t="str">
        <f t="shared" si="8"/>
        <v/>
      </c>
    </row>
    <row r="563" spans="16:16" hidden="1">
      <c r="P563" s="13" t="str">
        <f t="shared" si="8"/>
        <v/>
      </c>
    </row>
    <row r="564" spans="16:16" hidden="1">
      <c r="P564" s="13" t="str">
        <f t="shared" si="8"/>
        <v/>
      </c>
    </row>
    <row r="565" spans="16:16" hidden="1">
      <c r="P565" s="13" t="str">
        <f t="shared" si="8"/>
        <v/>
      </c>
    </row>
    <row r="566" spans="16:16" hidden="1">
      <c r="P566" s="13" t="str">
        <f t="shared" si="8"/>
        <v/>
      </c>
    </row>
    <row r="567" spans="16:16" hidden="1">
      <c r="P567" s="13" t="str">
        <f t="shared" si="8"/>
        <v/>
      </c>
    </row>
    <row r="568" spans="16:16" hidden="1">
      <c r="P568" s="13" t="str">
        <f t="shared" si="8"/>
        <v/>
      </c>
    </row>
    <row r="569" spans="16:16" hidden="1">
      <c r="P569" s="13" t="str">
        <f t="shared" si="8"/>
        <v/>
      </c>
    </row>
    <row r="570" spans="16:16" hidden="1">
      <c r="P570" s="13" t="str">
        <f t="shared" si="8"/>
        <v/>
      </c>
    </row>
    <row r="571" spans="16:16" hidden="1">
      <c r="P571" s="13" t="str">
        <f t="shared" si="8"/>
        <v/>
      </c>
    </row>
    <row r="572" spans="16:16" hidden="1">
      <c r="P572" s="13" t="str">
        <f t="shared" si="8"/>
        <v/>
      </c>
    </row>
    <row r="573" spans="16:16" hidden="1">
      <c r="P573" s="13" t="str">
        <f t="shared" si="8"/>
        <v/>
      </c>
    </row>
    <row r="574" spans="16:16" hidden="1">
      <c r="P574" s="13" t="str">
        <f t="shared" si="8"/>
        <v/>
      </c>
    </row>
    <row r="575" spans="16:16" hidden="1">
      <c r="P575" s="13" t="str">
        <f t="shared" si="8"/>
        <v/>
      </c>
    </row>
    <row r="576" spans="16:16" hidden="1">
      <c r="P576" s="13" t="str">
        <f t="shared" si="8"/>
        <v/>
      </c>
    </row>
    <row r="577" spans="16:16" hidden="1">
      <c r="P577" s="13" t="str">
        <f t="shared" si="8"/>
        <v/>
      </c>
    </row>
    <row r="578" spans="16:16" hidden="1">
      <c r="P578" s="13" t="str">
        <f t="shared" si="8"/>
        <v/>
      </c>
    </row>
    <row r="579" spans="16:16" hidden="1">
      <c r="P579" s="13" t="str">
        <f t="shared" si="8"/>
        <v/>
      </c>
    </row>
    <row r="580" spans="16:16" hidden="1">
      <c r="P580" s="13" t="str">
        <f t="shared" si="8"/>
        <v/>
      </c>
    </row>
    <row r="581" spans="16:16" hidden="1">
      <c r="P581" s="13" t="str">
        <f t="shared" si="8"/>
        <v/>
      </c>
    </row>
    <row r="582" spans="16:16" hidden="1">
      <c r="P582" s="13" t="str">
        <f t="shared" si="8"/>
        <v/>
      </c>
    </row>
    <row r="583" spans="16:16" hidden="1">
      <c r="P583" s="13" t="str">
        <f t="shared" si="8"/>
        <v/>
      </c>
    </row>
    <row r="584" spans="16:16" hidden="1">
      <c r="P584" s="13" t="str">
        <f t="shared" si="8"/>
        <v/>
      </c>
    </row>
    <row r="585" spans="16:16" hidden="1">
      <c r="P585" s="13" t="str">
        <f t="shared" si="8"/>
        <v/>
      </c>
    </row>
    <row r="586" spans="16:16" hidden="1">
      <c r="P586" s="13" t="str">
        <f t="shared" si="8"/>
        <v/>
      </c>
    </row>
    <row r="587" spans="16:16" hidden="1">
      <c r="P587" s="13" t="str">
        <f t="shared" si="8"/>
        <v/>
      </c>
    </row>
    <row r="588" spans="16:16" hidden="1">
      <c r="P588" s="13" t="str">
        <f t="shared" si="8"/>
        <v/>
      </c>
    </row>
    <row r="589" spans="16:16" hidden="1">
      <c r="P589" s="13" t="str">
        <f t="shared" si="8"/>
        <v/>
      </c>
    </row>
    <row r="590" spans="16:16" hidden="1">
      <c r="P590" s="13" t="str">
        <f t="shared" si="8"/>
        <v/>
      </c>
    </row>
    <row r="591" spans="16:16" hidden="1">
      <c r="P591" s="13" t="str">
        <f t="shared" si="8"/>
        <v/>
      </c>
    </row>
    <row r="592" spans="16:16" hidden="1">
      <c r="P592" s="13" t="str">
        <f t="shared" si="8"/>
        <v/>
      </c>
    </row>
    <row r="593" spans="16:16" hidden="1">
      <c r="P593" s="13" t="str">
        <f t="shared" si="8"/>
        <v/>
      </c>
    </row>
    <row r="594" spans="16:16" hidden="1">
      <c r="P594" s="13" t="str">
        <f t="shared" si="8"/>
        <v/>
      </c>
    </row>
    <row r="595" spans="16:16" hidden="1">
      <c r="P595" s="13" t="str">
        <f t="shared" si="8"/>
        <v/>
      </c>
    </row>
    <row r="596" spans="16:16" hidden="1">
      <c r="P596" s="13" t="str">
        <f t="shared" ref="P596:P659" si="9">A596&amp;B596</f>
        <v/>
      </c>
    </row>
    <row r="597" spans="16:16" hidden="1">
      <c r="P597" s="13" t="str">
        <f t="shared" si="9"/>
        <v/>
      </c>
    </row>
    <row r="598" spans="16:16" hidden="1">
      <c r="P598" s="13" t="str">
        <f t="shared" si="9"/>
        <v/>
      </c>
    </row>
    <row r="599" spans="16:16" hidden="1">
      <c r="P599" s="13" t="str">
        <f t="shared" si="9"/>
        <v/>
      </c>
    </row>
    <row r="600" spans="16:16" hidden="1">
      <c r="P600" s="13" t="str">
        <f t="shared" si="9"/>
        <v/>
      </c>
    </row>
    <row r="601" spans="16:16" hidden="1">
      <c r="P601" s="13" t="str">
        <f t="shared" si="9"/>
        <v/>
      </c>
    </row>
    <row r="602" spans="16:16" hidden="1">
      <c r="P602" s="13" t="str">
        <f t="shared" si="9"/>
        <v/>
      </c>
    </row>
    <row r="603" spans="16:16" hidden="1">
      <c r="P603" s="13" t="str">
        <f t="shared" si="9"/>
        <v/>
      </c>
    </row>
    <row r="604" spans="16:16" hidden="1">
      <c r="P604" s="13" t="str">
        <f t="shared" si="9"/>
        <v/>
      </c>
    </row>
    <row r="605" spans="16:16" hidden="1">
      <c r="P605" s="13" t="str">
        <f t="shared" si="9"/>
        <v/>
      </c>
    </row>
    <row r="606" spans="16:16" hidden="1">
      <c r="P606" s="13" t="str">
        <f t="shared" si="9"/>
        <v/>
      </c>
    </row>
    <row r="607" spans="16:16" hidden="1">
      <c r="P607" s="13" t="str">
        <f t="shared" si="9"/>
        <v/>
      </c>
    </row>
    <row r="608" spans="16:16" hidden="1">
      <c r="P608" s="13" t="str">
        <f t="shared" si="9"/>
        <v/>
      </c>
    </row>
    <row r="609" spans="16:16" hidden="1">
      <c r="P609" s="13" t="str">
        <f t="shared" si="9"/>
        <v/>
      </c>
    </row>
    <row r="610" spans="16:16" hidden="1">
      <c r="P610" s="13" t="str">
        <f t="shared" si="9"/>
        <v/>
      </c>
    </row>
    <row r="611" spans="16:16" hidden="1">
      <c r="P611" s="13" t="str">
        <f t="shared" si="9"/>
        <v/>
      </c>
    </row>
    <row r="612" spans="16:16" hidden="1">
      <c r="P612" s="13" t="str">
        <f t="shared" si="9"/>
        <v/>
      </c>
    </row>
    <row r="613" spans="16:16" hidden="1">
      <c r="P613" s="13" t="str">
        <f t="shared" si="9"/>
        <v/>
      </c>
    </row>
    <row r="614" spans="16:16" hidden="1">
      <c r="P614" s="13" t="str">
        <f t="shared" si="9"/>
        <v/>
      </c>
    </row>
    <row r="615" spans="16:16" hidden="1">
      <c r="P615" s="13" t="str">
        <f t="shared" si="9"/>
        <v/>
      </c>
    </row>
    <row r="616" spans="16:16" hidden="1">
      <c r="P616" s="13" t="str">
        <f t="shared" si="9"/>
        <v/>
      </c>
    </row>
    <row r="617" spans="16:16" hidden="1">
      <c r="P617" s="13" t="str">
        <f t="shared" si="9"/>
        <v/>
      </c>
    </row>
    <row r="618" spans="16:16" hidden="1">
      <c r="P618" s="13" t="str">
        <f t="shared" si="9"/>
        <v/>
      </c>
    </row>
    <row r="619" spans="16:16" hidden="1">
      <c r="P619" s="13" t="str">
        <f t="shared" si="9"/>
        <v/>
      </c>
    </row>
    <row r="620" spans="16:16" hidden="1">
      <c r="P620" s="13" t="str">
        <f t="shared" si="9"/>
        <v/>
      </c>
    </row>
    <row r="621" spans="16:16" hidden="1">
      <c r="P621" s="13" t="str">
        <f t="shared" si="9"/>
        <v/>
      </c>
    </row>
    <row r="622" spans="16:16" hidden="1">
      <c r="P622" s="13" t="str">
        <f t="shared" si="9"/>
        <v/>
      </c>
    </row>
    <row r="623" spans="16:16" hidden="1">
      <c r="P623" s="13" t="str">
        <f t="shared" si="9"/>
        <v/>
      </c>
    </row>
    <row r="624" spans="16:16" hidden="1">
      <c r="P624" s="13" t="str">
        <f t="shared" si="9"/>
        <v/>
      </c>
    </row>
    <row r="625" spans="16:16" hidden="1">
      <c r="P625" s="13" t="str">
        <f t="shared" si="9"/>
        <v/>
      </c>
    </row>
    <row r="626" spans="16:16" hidden="1">
      <c r="P626" s="13" t="str">
        <f t="shared" si="9"/>
        <v/>
      </c>
    </row>
    <row r="627" spans="16:16" hidden="1">
      <c r="P627" s="13" t="str">
        <f t="shared" si="9"/>
        <v/>
      </c>
    </row>
    <row r="628" spans="16:16" hidden="1">
      <c r="P628" s="13" t="str">
        <f t="shared" si="9"/>
        <v/>
      </c>
    </row>
    <row r="629" spans="16:16" hidden="1">
      <c r="P629" s="13" t="str">
        <f t="shared" si="9"/>
        <v/>
      </c>
    </row>
    <row r="630" spans="16:16" hidden="1">
      <c r="P630" s="13" t="str">
        <f t="shared" si="9"/>
        <v/>
      </c>
    </row>
    <row r="631" spans="16:16" hidden="1">
      <c r="P631" s="13" t="str">
        <f t="shared" si="9"/>
        <v/>
      </c>
    </row>
    <row r="632" spans="16:16" hidden="1">
      <c r="P632" s="13" t="str">
        <f t="shared" si="9"/>
        <v/>
      </c>
    </row>
    <row r="633" spans="16:16" hidden="1">
      <c r="P633" s="13" t="str">
        <f t="shared" si="9"/>
        <v/>
      </c>
    </row>
    <row r="634" spans="16:16" hidden="1">
      <c r="P634" s="13" t="str">
        <f t="shared" si="9"/>
        <v/>
      </c>
    </row>
    <row r="635" spans="16:16" hidden="1">
      <c r="P635" s="13" t="str">
        <f t="shared" si="9"/>
        <v/>
      </c>
    </row>
    <row r="636" spans="16:16" hidden="1">
      <c r="P636" s="13" t="str">
        <f t="shared" si="9"/>
        <v/>
      </c>
    </row>
    <row r="637" spans="16:16" hidden="1">
      <c r="P637" s="13" t="str">
        <f t="shared" si="9"/>
        <v/>
      </c>
    </row>
    <row r="638" spans="16:16" hidden="1">
      <c r="P638" s="13" t="str">
        <f t="shared" si="9"/>
        <v/>
      </c>
    </row>
    <row r="639" spans="16:16" hidden="1">
      <c r="P639" s="13" t="str">
        <f t="shared" si="9"/>
        <v/>
      </c>
    </row>
    <row r="640" spans="16:16" hidden="1">
      <c r="P640" s="13" t="str">
        <f t="shared" si="9"/>
        <v/>
      </c>
    </row>
    <row r="641" spans="16:16" hidden="1">
      <c r="P641" s="13" t="str">
        <f t="shared" si="9"/>
        <v/>
      </c>
    </row>
    <row r="642" spans="16:16" hidden="1">
      <c r="P642" s="13" t="str">
        <f t="shared" si="9"/>
        <v/>
      </c>
    </row>
    <row r="643" spans="16:16" hidden="1">
      <c r="P643" s="13" t="str">
        <f t="shared" si="9"/>
        <v/>
      </c>
    </row>
    <row r="644" spans="16:16" hidden="1">
      <c r="P644" s="13" t="str">
        <f t="shared" si="9"/>
        <v/>
      </c>
    </row>
    <row r="645" spans="16:16" hidden="1">
      <c r="P645" s="13" t="str">
        <f t="shared" si="9"/>
        <v/>
      </c>
    </row>
    <row r="646" spans="16:16" hidden="1">
      <c r="P646" s="13" t="str">
        <f t="shared" si="9"/>
        <v/>
      </c>
    </row>
    <row r="647" spans="16:16" hidden="1">
      <c r="P647" s="13" t="str">
        <f t="shared" si="9"/>
        <v/>
      </c>
    </row>
    <row r="648" spans="16:16" hidden="1">
      <c r="P648" s="13" t="str">
        <f t="shared" si="9"/>
        <v/>
      </c>
    </row>
    <row r="649" spans="16:16" hidden="1">
      <c r="P649" s="13" t="str">
        <f t="shared" si="9"/>
        <v/>
      </c>
    </row>
    <row r="650" spans="16:16" hidden="1">
      <c r="P650" s="13" t="str">
        <f t="shared" si="9"/>
        <v/>
      </c>
    </row>
    <row r="651" spans="16:16" hidden="1">
      <c r="P651" s="13" t="str">
        <f t="shared" si="9"/>
        <v/>
      </c>
    </row>
    <row r="652" spans="16:16" hidden="1">
      <c r="P652" s="13" t="str">
        <f t="shared" si="9"/>
        <v/>
      </c>
    </row>
    <row r="653" spans="16:16" hidden="1">
      <c r="P653" s="13" t="str">
        <f t="shared" si="9"/>
        <v/>
      </c>
    </row>
    <row r="654" spans="16:16" hidden="1">
      <c r="P654" s="13" t="str">
        <f t="shared" si="9"/>
        <v/>
      </c>
    </row>
    <row r="655" spans="16:16" hidden="1">
      <c r="P655" s="13" t="str">
        <f t="shared" si="9"/>
        <v/>
      </c>
    </row>
    <row r="656" spans="16:16" hidden="1">
      <c r="P656" s="13" t="str">
        <f t="shared" si="9"/>
        <v/>
      </c>
    </row>
    <row r="657" spans="16:16" hidden="1">
      <c r="P657" s="13" t="str">
        <f t="shared" si="9"/>
        <v/>
      </c>
    </row>
    <row r="658" spans="16:16" hidden="1">
      <c r="P658" s="13" t="str">
        <f t="shared" si="9"/>
        <v/>
      </c>
    </row>
    <row r="659" spans="16:16" hidden="1">
      <c r="P659" s="13" t="str">
        <f t="shared" si="9"/>
        <v/>
      </c>
    </row>
    <row r="660" spans="16:16" hidden="1">
      <c r="P660" s="13" t="str">
        <f t="shared" ref="P660:P723" si="10">A660&amp;B660</f>
        <v/>
      </c>
    </row>
    <row r="661" spans="16:16" hidden="1">
      <c r="P661" s="13" t="str">
        <f t="shared" si="10"/>
        <v/>
      </c>
    </row>
    <row r="662" spans="16:16" hidden="1">
      <c r="P662" s="13" t="str">
        <f t="shared" si="10"/>
        <v/>
      </c>
    </row>
    <row r="663" spans="16:16" hidden="1">
      <c r="P663" s="13" t="str">
        <f t="shared" si="10"/>
        <v/>
      </c>
    </row>
    <row r="664" spans="16:16" hidden="1">
      <c r="P664" s="13" t="str">
        <f t="shared" si="10"/>
        <v/>
      </c>
    </row>
    <row r="665" spans="16:16" hidden="1">
      <c r="P665" s="13" t="str">
        <f t="shared" si="10"/>
        <v/>
      </c>
    </row>
    <row r="666" spans="16:16" hidden="1">
      <c r="P666" s="13" t="str">
        <f t="shared" si="10"/>
        <v/>
      </c>
    </row>
    <row r="667" spans="16:16" hidden="1">
      <c r="P667" s="13" t="str">
        <f t="shared" si="10"/>
        <v/>
      </c>
    </row>
    <row r="668" spans="16:16" hidden="1">
      <c r="P668" s="13" t="str">
        <f t="shared" si="10"/>
        <v/>
      </c>
    </row>
    <row r="669" spans="16:16" hidden="1">
      <c r="P669" s="13" t="str">
        <f t="shared" si="10"/>
        <v/>
      </c>
    </row>
    <row r="670" spans="16:16" hidden="1">
      <c r="P670" s="13" t="str">
        <f t="shared" si="10"/>
        <v/>
      </c>
    </row>
    <row r="671" spans="16:16" hidden="1">
      <c r="P671" s="13" t="str">
        <f t="shared" si="10"/>
        <v/>
      </c>
    </row>
    <row r="672" spans="16:16" hidden="1">
      <c r="P672" s="13" t="str">
        <f t="shared" si="10"/>
        <v/>
      </c>
    </row>
    <row r="673" spans="16:16" hidden="1">
      <c r="P673" s="13" t="str">
        <f t="shared" si="10"/>
        <v/>
      </c>
    </row>
    <row r="674" spans="16:16" hidden="1">
      <c r="P674" s="13" t="str">
        <f t="shared" si="10"/>
        <v/>
      </c>
    </row>
    <row r="675" spans="16:16" hidden="1">
      <c r="P675" s="13" t="str">
        <f t="shared" si="10"/>
        <v/>
      </c>
    </row>
    <row r="676" spans="16:16" hidden="1">
      <c r="P676" s="13" t="str">
        <f t="shared" si="10"/>
        <v/>
      </c>
    </row>
    <row r="677" spans="16:16" hidden="1">
      <c r="P677" s="13" t="str">
        <f t="shared" si="10"/>
        <v/>
      </c>
    </row>
    <row r="678" spans="16:16" hidden="1">
      <c r="P678" s="13" t="str">
        <f t="shared" si="10"/>
        <v/>
      </c>
    </row>
    <row r="679" spans="16:16" hidden="1">
      <c r="P679" s="13" t="str">
        <f t="shared" si="10"/>
        <v/>
      </c>
    </row>
    <row r="680" spans="16:16" hidden="1">
      <c r="P680" s="13" t="str">
        <f t="shared" si="10"/>
        <v/>
      </c>
    </row>
    <row r="681" spans="16:16" hidden="1">
      <c r="P681" s="13" t="str">
        <f t="shared" si="10"/>
        <v/>
      </c>
    </row>
    <row r="682" spans="16:16" hidden="1">
      <c r="P682" s="13" t="str">
        <f t="shared" si="10"/>
        <v/>
      </c>
    </row>
    <row r="683" spans="16:16" hidden="1">
      <c r="P683" s="13" t="str">
        <f t="shared" si="10"/>
        <v/>
      </c>
    </row>
    <row r="684" spans="16:16" hidden="1">
      <c r="P684" s="13" t="str">
        <f t="shared" si="10"/>
        <v/>
      </c>
    </row>
    <row r="685" spans="16:16" hidden="1">
      <c r="P685" s="13" t="str">
        <f t="shared" si="10"/>
        <v/>
      </c>
    </row>
    <row r="686" spans="16:16" hidden="1">
      <c r="P686" s="13" t="str">
        <f t="shared" si="10"/>
        <v/>
      </c>
    </row>
    <row r="687" spans="16:16" hidden="1">
      <c r="P687" s="13" t="str">
        <f t="shared" si="10"/>
        <v/>
      </c>
    </row>
    <row r="688" spans="16:16" hidden="1">
      <c r="P688" s="13" t="str">
        <f t="shared" si="10"/>
        <v/>
      </c>
    </row>
    <row r="689" spans="16:16" hidden="1">
      <c r="P689" s="13" t="str">
        <f t="shared" si="10"/>
        <v/>
      </c>
    </row>
    <row r="690" spans="16:16" hidden="1">
      <c r="P690" s="13" t="str">
        <f t="shared" si="10"/>
        <v/>
      </c>
    </row>
    <row r="691" spans="16:16" hidden="1">
      <c r="P691" s="13" t="str">
        <f t="shared" si="10"/>
        <v/>
      </c>
    </row>
    <row r="692" spans="16:16" hidden="1">
      <c r="P692" s="13" t="str">
        <f t="shared" si="10"/>
        <v/>
      </c>
    </row>
    <row r="693" spans="16:16" hidden="1">
      <c r="P693" s="13" t="str">
        <f t="shared" si="10"/>
        <v/>
      </c>
    </row>
    <row r="694" spans="16:16" hidden="1">
      <c r="P694" s="13" t="str">
        <f t="shared" si="10"/>
        <v/>
      </c>
    </row>
    <row r="695" spans="16:16" hidden="1">
      <c r="P695" s="13" t="str">
        <f t="shared" si="10"/>
        <v/>
      </c>
    </row>
    <row r="696" spans="16:16" hidden="1">
      <c r="P696" s="13" t="str">
        <f t="shared" si="10"/>
        <v/>
      </c>
    </row>
    <row r="697" spans="16:16" hidden="1">
      <c r="P697" s="13" t="str">
        <f t="shared" si="10"/>
        <v/>
      </c>
    </row>
    <row r="698" spans="16:16" hidden="1">
      <c r="P698" s="13" t="str">
        <f t="shared" si="10"/>
        <v/>
      </c>
    </row>
    <row r="699" spans="16:16" hidden="1">
      <c r="P699" s="13" t="str">
        <f t="shared" si="10"/>
        <v/>
      </c>
    </row>
    <row r="700" spans="16:16" hidden="1">
      <c r="P700" s="13" t="str">
        <f t="shared" si="10"/>
        <v/>
      </c>
    </row>
    <row r="701" spans="16:16" hidden="1">
      <c r="P701" s="13" t="str">
        <f t="shared" si="10"/>
        <v/>
      </c>
    </row>
    <row r="702" spans="16:16" hidden="1">
      <c r="P702" s="13" t="str">
        <f t="shared" si="10"/>
        <v/>
      </c>
    </row>
    <row r="703" spans="16:16" hidden="1">
      <c r="P703" s="13" t="str">
        <f t="shared" si="10"/>
        <v/>
      </c>
    </row>
    <row r="704" spans="16:16" hidden="1">
      <c r="P704" s="13" t="str">
        <f t="shared" si="10"/>
        <v/>
      </c>
    </row>
    <row r="705" spans="16:16" hidden="1">
      <c r="P705" s="13" t="str">
        <f t="shared" si="10"/>
        <v/>
      </c>
    </row>
    <row r="706" spans="16:16" hidden="1">
      <c r="P706" s="13" t="str">
        <f t="shared" si="10"/>
        <v/>
      </c>
    </row>
    <row r="707" spans="16:16" hidden="1">
      <c r="P707" s="13" t="str">
        <f t="shared" si="10"/>
        <v/>
      </c>
    </row>
    <row r="708" spans="16:16" hidden="1">
      <c r="P708" s="13" t="str">
        <f t="shared" si="10"/>
        <v/>
      </c>
    </row>
    <row r="709" spans="16:16" hidden="1">
      <c r="P709" s="13" t="str">
        <f t="shared" si="10"/>
        <v/>
      </c>
    </row>
    <row r="710" spans="16:16" hidden="1">
      <c r="P710" s="13" t="str">
        <f t="shared" si="10"/>
        <v/>
      </c>
    </row>
    <row r="711" spans="16:16" hidden="1">
      <c r="P711" s="13" t="str">
        <f t="shared" si="10"/>
        <v/>
      </c>
    </row>
    <row r="712" spans="16:16" hidden="1">
      <c r="P712" s="13" t="str">
        <f t="shared" si="10"/>
        <v/>
      </c>
    </row>
    <row r="713" spans="16:16" hidden="1">
      <c r="P713" s="13" t="str">
        <f t="shared" si="10"/>
        <v/>
      </c>
    </row>
    <row r="714" spans="16:16" hidden="1">
      <c r="P714" s="13" t="str">
        <f t="shared" si="10"/>
        <v/>
      </c>
    </row>
    <row r="715" spans="16:16" hidden="1">
      <c r="P715" s="13" t="str">
        <f t="shared" si="10"/>
        <v/>
      </c>
    </row>
    <row r="716" spans="16:16" hidden="1">
      <c r="P716" s="13" t="str">
        <f t="shared" si="10"/>
        <v/>
      </c>
    </row>
    <row r="717" spans="16:16" hidden="1">
      <c r="P717" s="13" t="str">
        <f t="shared" si="10"/>
        <v/>
      </c>
    </row>
    <row r="718" spans="16:16" hidden="1">
      <c r="P718" s="13" t="str">
        <f t="shared" si="10"/>
        <v/>
      </c>
    </row>
    <row r="719" spans="16:16" hidden="1">
      <c r="P719" s="13" t="str">
        <f t="shared" si="10"/>
        <v/>
      </c>
    </row>
    <row r="720" spans="16:16" hidden="1">
      <c r="P720" s="13" t="str">
        <f t="shared" si="10"/>
        <v/>
      </c>
    </row>
    <row r="721" spans="16:16" hidden="1">
      <c r="P721" s="13" t="str">
        <f t="shared" si="10"/>
        <v/>
      </c>
    </row>
    <row r="722" spans="16:16" hidden="1">
      <c r="P722" s="13" t="str">
        <f t="shared" si="10"/>
        <v/>
      </c>
    </row>
    <row r="723" spans="16:16" hidden="1">
      <c r="P723" s="13" t="str">
        <f t="shared" si="10"/>
        <v/>
      </c>
    </row>
    <row r="724" spans="16:16" hidden="1">
      <c r="P724" s="13" t="str">
        <f t="shared" ref="P724:P787" si="11">A724&amp;B724</f>
        <v/>
      </c>
    </row>
    <row r="725" spans="16:16" hidden="1">
      <c r="P725" s="13" t="str">
        <f t="shared" si="11"/>
        <v/>
      </c>
    </row>
    <row r="726" spans="16:16" hidden="1">
      <c r="P726" s="13" t="str">
        <f t="shared" si="11"/>
        <v/>
      </c>
    </row>
    <row r="727" spans="16:16" hidden="1">
      <c r="P727" s="13" t="str">
        <f t="shared" si="11"/>
        <v/>
      </c>
    </row>
    <row r="728" spans="16:16" hidden="1">
      <c r="P728" s="13" t="str">
        <f t="shared" si="11"/>
        <v/>
      </c>
    </row>
    <row r="729" spans="16:16" hidden="1">
      <c r="P729" s="13" t="str">
        <f t="shared" si="11"/>
        <v/>
      </c>
    </row>
    <row r="730" spans="16:16" hidden="1">
      <c r="P730" s="13" t="str">
        <f t="shared" si="11"/>
        <v/>
      </c>
    </row>
    <row r="731" spans="16:16" hidden="1">
      <c r="P731" s="13" t="str">
        <f t="shared" si="11"/>
        <v/>
      </c>
    </row>
    <row r="732" spans="16:16" hidden="1">
      <c r="P732" s="13" t="str">
        <f t="shared" si="11"/>
        <v/>
      </c>
    </row>
    <row r="733" spans="16:16" hidden="1">
      <c r="P733" s="13" t="str">
        <f t="shared" si="11"/>
        <v/>
      </c>
    </row>
    <row r="734" spans="16:16" hidden="1">
      <c r="P734" s="13" t="str">
        <f t="shared" si="11"/>
        <v/>
      </c>
    </row>
    <row r="735" spans="16:16" hidden="1">
      <c r="P735" s="13" t="str">
        <f t="shared" si="11"/>
        <v/>
      </c>
    </row>
    <row r="736" spans="16:16" hidden="1">
      <c r="P736" s="13" t="str">
        <f t="shared" si="11"/>
        <v/>
      </c>
    </row>
    <row r="737" spans="16:16" hidden="1">
      <c r="P737" s="13" t="str">
        <f t="shared" si="11"/>
        <v/>
      </c>
    </row>
    <row r="738" spans="16:16" hidden="1">
      <c r="P738" s="13" t="str">
        <f t="shared" si="11"/>
        <v/>
      </c>
    </row>
    <row r="739" spans="16:16" hidden="1">
      <c r="P739" s="13" t="str">
        <f t="shared" si="11"/>
        <v/>
      </c>
    </row>
    <row r="740" spans="16:16" hidden="1">
      <c r="P740" s="13" t="str">
        <f t="shared" si="11"/>
        <v/>
      </c>
    </row>
    <row r="741" spans="16:16" hidden="1">
      <c r="P741" s="13" t="str">
        <f t="shared" si="11"/>
        <v/>
      </c>
    </row>
    <row r="742" spans="16:16" hidden="1">
      <c r="P742" s="13" t="str">
        <f t="shared" si="11"/>
        <v/>
      </c>
    </row>
    <row r="743" spans="16:16" hidden="1">
      <c r="P743" s="13" t="str">
        <f t="shared" si="11"/>
        <v/>
      </c>
    </row>
    <row r="744" spans="16:16" hidden="1">
      <c r="P744" s="13" t="str">
        <f t="shared" si="11"/>
        <v/>
      </c>
    </row>
    <row r="745" spans="16:16" hidden="1">
      <c r="P745" s="13" t="str">
        <f t="shared" si="11"/>
        <v/>
      </c>
    </row>
    <row r="746" spans="16:16" hidden="1">
      <c r="P746" s="13" t="str">
        <f t="shared" si="11"/>
        <v/>
      </c>
    </row>
    <row r="747" spans="16:16" hidden="1">
      <c r="P747" s="13" t="str">
        <f t="shared" si="11"/>
        <v/>
      </c>
    </row>
    <row r="748" spans="16:16" hidden="1">
      <c r="P748" s="13" t="str">
        <f t="shared" si="11"/>
        <v/>
      </c>
    </row>
    <row r="749" spans="16:16" hidden="1">
      <c r="P749" s="13" t="str">
        <f t="shared" si="11"/>
        <v/>
      </c>
    </row>
    <row r="750" spans="16:16" hidden="1">
      <c r="P750" s="13" t="str">
        <f t="shared" si="11"/>
        <v/>
      </c>
    </row>
    <row r="751" spans="16:16" hidden="1">
      <c r="P751" s="13" t="str">
        <f t="shared" si="11"/>
        <v/>
      </c>
    </row>
    <row r="752" spans="16:16" hidden="1">
      <c r="P752" s="13" t="str">
        <f t="shared" si="11"/>
        <v/>
      </c>
    </row>
    <row r="753" spans="16:16" hidden="1">
      <c r="P753" s="13" t="str">
        <f t="shared" si="11"/>
        <v/>
      </c>
    </row>
    <row r="754" spans="16:16" hidden="1">
      <c r="P754" s="13" t="str">
        <f t="shared" si="11"/>
        <v/>
      </c>
    </row>
    <row r="755" spans="16:16" hidden="1">
      <c r="P755" s="13" t="str">
        <f t="shared" si="11"/>
        <v/>
      </c>
    </row>
    <row r="756" spans="16:16" hidden="1">
      <c r="P756" s="13" t="str">
        <f t="shared" si="11"/>
        <v/>
      </c>
    </row>
    <row r="757" spans="16:16" hidden="1">
      <c r="P757" s="13" t="str">
        <f t="shared" si="11"/>
        <v/>
      </c>
    </row>
    <row r="758" spans="16:16" hidden="1">
      <c r="P758" s="13" t="str">
        <f t="shared" si="11"/>
        <v/>
      </c>
    </row>
    <row r="759" spans="16:16" hidden="1">
      <c r="P759" s="13" t="str">
        <f t="shared" si="11"/>
        <v/>
      </c>
    </row>
    <row r="760" spans="16:16" hidden="1">
      <c r="P760" s="13" t="str">
        <f t="shared" si="11"/>
        <v/>
      </c>
    </row>
    <row r="761" spans="16:16" hidden="1">
      <c r="P761" s="13" t="str">
        <f t="shared" si="11"/>
        <v/>
      </c>
    </row>
    <row r="762" spans="16:16" hidden="1">
      <c r="P762" s="13" t="str">
        <f t="shared" si="11"/>
        <v/>
      </c>
    </row>
    <row r="763" spans="16:16" hidden="1">
      <c r="P763" s="13" t="str">
        <f t="shared" si="11"/>
        <v/>
      </c>
    </row>
    <row r="764" spans="16:16" hidden="1">
      <c r="P764" s="13" t="str">
        <f t="shared" si="11"/>
        <v/>
      </c>
    </row>
    <row r="765" spans="16:16" hidden="1">
      <c r="P765" s="13" t="str">
        <f t="shared" si="11"/>
        <v/>
      </c>
    </row>
    <row r="766" spans="16:16" hidden="1">
      <c r="P766" s="13" t="str">
        <f t="shared" si="11"/>
        <v/>
      </c>
    </row>
    <row r="767" spans="16:16" hidden="1">
      <c r="P767" s="13" t="str">
        <f t="shared" si="11"/>
        <v/>
      </c>
    </row>
    <row r="768" spans="16:16" hidden="1">
      <c r="P768" s="13" t="str">
        <f t="shared" si="11"/>
        <v/>
      </c>
    </row>
    <row r="769" spans="16:16" hidden="1">
      <c r="P769" s="13" t="str">
        <f t="shared" si="11"/>
        <v/>
      </c>
    </row>
    <row r="770" spans="16:16" hidden="1">
      <c r="P770" s="13" t="str">
        <f t="shared" si="11"/>
        <v/>
      </c>
    </row>
    <row r="771" spans="16:16" hidden="1">
      <c r="P771" s="13" t="str">
        <f t="shared" si="11"/>
        <v/>
      </c>
    </row>
    <row r="772" spans="16:16" hidden="1">
      <c r="P772" s="13" t="str">
        <f t="shared" si="11"/>
        <v/>
      </c>
    </row>
    <row r="773" spans="16:16" hidden="1">
      <c r="P773" s="13" t="str">
        <f t="shared" si="11"/>
        <v/>
      </c>
    </row>
    <row r="774" spans="16:16" hidden="1">
      <c r="P774" s="13" t="str">
        <f t="shared" si="11"/>
        <v/>
      </c>
    </row>
    <row r="775" spans="16:16" hidden="1">
      <c r="P775" s="13" t="str">
        <f t="shared" si="11"/>
        <v/>
      </c>
    </row>
    <row r="776" spans="16:16" hidden="1">
      <c r="P776" s="13" t="str">
        <f t="shared" si="11"/>
        <v/>
      </c>
    </row>
    <row r="777" spans="16:16" hidden="1">
      <c r="P777" s="13" t="str">
        <f t="shared" si="11"/>
        <v/>
      </c>
    </row>
    <row r="778" spans="16:16" hidden="1">
      <c r="P778" s="13" t="str">
        <f t="shared" si="11"/>
        <v/>
      </c>
    </row>
    <row r="779" spans="16:16" hidden="1">
      <c r="P779" s="13" t="str">
        <f t="shared" si="11"/>
        <v/>
      </c>
    </row>
    <row r="780" spans="16:16" hidden="1">
      <c r="P780" s="13" t="str">
        <f t="shared" si="11"/>
        <v/>
      </c>
    </row>
    <row r="781" spans="16:16" hidden="1">
      <c r="P781" s="13" t="str">
        <f t="shared" si="11"/>
        <v/>
      </c>
    </row>
    <row r="782" spans="16:16" hidden="1">
      <c r="P782" s="13" t="str">
        <f t="shared" si="11"/>
        <v/>
      </c>
    </row>
    <row r="783" spans="16:16" hidden="1">
      <c r="P783" s="13" t="str">
        <f t="shared" si="11"/>
        <v/>
      </c>
    </row>
    <row r="784" spans="16:16" hidden="1">
      <c r="P784" s="13" t="str">
        <f t="shared" si="11"/>
        <v/>
      </c>
    </row>
    <row r="785" spans="16:16" hidden="1">
      <c r="P785" s="13" t="str">
        <f t="shared" si="11"/>
        <v/>
      </c>
    </row>
    <row r="786" spans="16:16" hidden="1">
      <c r="P786" s="13" t="str">
        <f t="shared" si="11"/>
        <v/>
      </c>
    </row>
    <row r="787" spans="16:16" hidden="1">
      <c r="P787" s="13" t="str">
        <f t="shared" si="11"/>
        <v/>
      </c>
    </row>
    <row r="788" spans="16:16" hidden="1">
      <c r="P788" s="13" t="str">
        <f t="shared" ref="P788:P851" si="12">A788&amp;B788</f>
        <v/>
      </c>
    </row>
    <row r="789" spans="16:16" hidden="1">
      <c r="P789" s="13" t="str">
        <f t="shared" si="12"/>
        <v/>
      </c>
    </row>
    <row r="790" spans="16:16" hidden="1">
      <c r="P790" s="13" t="str">
        <f t="shared" si="12"/>
        <v/>
      </c>
    </row>
    <row r="791" spans="16:16" hidden="1">
      <c r="P791" s="13" t="str">
        <f t="shared" si="12"/>
        <v/>
      </c>
    </row>
    <row r="792" spans="16:16" hidden="1">
      <c r="P792" s="13" t="str">
        <f t="shared" si="12"/>
        <v/>
      </c>
    </row>
    <row r="793" spans="16:16" hidden="1">
      <c r="P793" s="13" t="str">
        <f t="shared" si="12"/>
        <v/>
      </c>
    </row>
    <row r="794" spans="16:16" hidden="1">
      <c r="P794" s="13" t="str">
        <f t="shared" si="12"/>
        <v/>
      </c>
    </row>
    <row r="795" spans="16:16" hidden="1">
      <c r="P795" s="13" t="str">
        <f t="shared" si="12"/>
        <v/>
      </c>
    </row>
    <row r="796" spans="16:16" hidden="1">
      <c r="P796" s="13" t="str">
        <f t="shared" si="12"/>
        <v/>
      </c>
    </row>
    <row r="797" spans="16:16" hidden="1">
      <c r="P797" s="13" t="str">
        <f t="shared" si="12"/>
        <v/>
      </c>
    </row>
    <row r="798" spans="16:16" hidden="1">
      <c r="P798" s="13" t="str">
        <f t="shared" si="12"/>
        <v/>
      </c>
    </row>
    <row r="799" spans="16:16" hidden="1">
      <c r="P799" s="13" t="str">
        <f t="shared" si="12"/>
        <v/>
      </c>
    </row>
    <row r="800" spans="16:16" hidden="1">
      <c r="P800" s="13" t="str">
        <f t="shared" si="12"/>
        <v/>
      </c>
    </row>
    <row r="801" spans="16:16" hidden="1">
      <c r="P801" s="13" t="str">
        <f t="shared" si="12"/>
        <v/>
      </c>
    </row>
    <row r="802" spans="16:16" hidden="1">
      <c r="P802" s="13" t="str">
        <f t="shared" si="12"/>
        <v/>
      </c>
    </row>
    <row r="803" spans="16:16" hidden="1">
      <c r="P803" s="13" t="str">
        <f t="shared" si="12"/>
        <v/>
      </c>
    </row>
    <row r="804" spans="16:16" hidden="1">
      <c r="P804" s="13" t="str">
        <f t="shared" si="12"/>
        <v/>
      </c>
    </row>
    <row r="805" spans="16:16" hidden="1">
      <c r="P805" s="13" t="str">
        <f t="shared" si="12"/>
        <v/>
      </c>
    </row>
    <row r="806" spans="16:16" hidden="1">
      <c r="P806" s="13" t="str">
        <f t="shared" si="12"/>
        <v/>
      </c>
    </row>
    <row r="807" spans="16:16" hidden="1">
      <c r="P807" s="13" t="str">
        <f t="shared" si="12"/>
        <v/>
      </c>
    </row>
    <row r="808" spans="16:16" hidden="1">
      <c r="P808" s="13" t="str">
        <f t="shared" si="12"/>
        <v/>
      </c>
    </row>
    <row r="809" spans="16:16" hidden="1">
      <c r="P809" s="13" t="str">
        <f t="shared" si="12"/>
        <v/>
      </c>
    </row>
    <row r="810" spans="16:16" hidden="1">
      <c r="P810" s="13" t="str">
        <f t="shared" si="12"/>
        <v/>
      </c>
    </row>
    <row r="811" spans="16:16" hidden="1">
      <c r="P811" s="13" t="str">
        <f t="shared" si="12"/>
        <v/>
      </c>
    </row>
    <row r="812" spans="16:16" hidden="1">
      <c r="P812" s="13" t="str">
        <f t="shared" si="12"/>
        <v/>
      </c>
    </row>
    <row r="813" spans="16:16" hidden="1">
      <c r="P813" s="13" t="str">
        <f t="shared" si="12"/>
        <v/>
      </c>
    </row>
    <row r="814" spans="16:16" hidden="1">
      <c r="P814" s="13" t="str">
        <f t="shared" si="12"/>
        <v/>
      </c>
    </row>
    <row r="815" spans="16:16" hidden="1">
      <c r="P815" s="13" t="str">
        <f t="shared" si="12"/>
        <v/>
      </c>
    </row>
    <row r="816" spans="16:16" hidden="1">
      <c r="P816" s="13" t="str">
        <f t="shared" si="12"/>
        <v/>
      </c>
    </row>
    <row r="817" spans="16:16" hidden="1">
      <c r="P817" s="13" t="str">
        <f t="shared" si="12"/>
        <v/>
      </c>
    </row>
    <row r="818" spans="16:16" hidden="1">
      <c r="P818" s="13" t="str">
        <f t="shared" si="12"/>
        <v/>
      </c>
    </row>
    <row r="819" spans="16:16" hidden="1">
      <c r="P819" s="13" t="str">
        <f t="shared" si="12"/>
        <v/>
      </c>
    </row>
    <row r="820" spans="16:16" hidden="1">
      <c r="P820" s="13" t="str">
        <f t="shared" si="12"/>
        <v/>
      </c>
    </row>
    <row r="821" spans="16:16" hidden="1">
      <c r="P821" s="13" t="str">
        <f t="shared" si="12"/>
        <v/>
      </c>
    </row>
    <row r="822" spans="16:16" hidden="1">
      <c r="P822" s="13" t="str">
        <f t="shared" si="12"/>
        <v/>
      </c>
    </row>
    <row r="823" spans="16:16" hidden="1">
      <c r="P823" s="13" t="str">
        <f t="shared" si="12"/>
        <v/>
      </c>
    </row>
    <row r="824" spans="16:16" hidden="1">
      <c r="P824" s="13" t="str">
        <f t="shared" si="12"/>
        <v/>
      </c>
    </row>
    <row r="825" spans="16:16" hidden="1">
      <c r="P825" s="13" t="str">
        <f t="shared" si="12"/>
        <v/>
      </c>
    </row>
    <row r="826" spans="16:16" hidden="1">
      <c r="P826" s="13" t="str">
        <f t="shared" si="12"/>
        <v/>
      </c>
    </row>
    <row r="827" spans="16:16" hidden="1">
      <c r="P827" s="13" t="str">
        <f t="shared" si="12"/>
        <v/>
      </c>
    </row>
    <row r="828" spans="16:16" hidden="1">
      <c r="P828" s="13" t="str">
        <f t="shared" si="12"/>
        <v/>
      </c>
    </row>
    <row r="829" spans="16:16" hidden="1">
      <c r="P829" s="13" t="str">
        <f t="shared" si="12"/>
        <v/>
      </c>
    </row>
    <row r="830" spans="16:16" hidden="1">
      <c r="P830" s="13" t="str">
        <f t="shared" si="12"/>
        <v/>
      </c>
    </row>
    <row r="831" spans="16:16" hidden="1">
      <c r="P831" s="13" t="str">
        <f t="shared" si="12"/>
        <v/>
      </c>
    </row>
    <row r="832" spans="16:16" hidden="1">
      <c r="P832" s="13" t="str">
        <f t="shared" si="12"/>
        <v/>
      </c>
    </row>
    <row r="833" spans="16:16" hidden="1">
      <c r="P833" s="13" t="str">
        <f t="shared" si="12"/>
        <v/>
      </c>
    </row>
    <row r="834" spans="16:16" hidden="1">
      <c r="P834" s="13" t="str">
        <f t="shared" si="12"/>
        <v/>
      </c>
    </row>
    <row r="835" spans="16:16" hidden="1">
      <c r="P835" s="13" t="str">
        <f t="shared" si="12"/>
        <v/>
      </c>
    </row>
    <row r="836" spans="16:16" hidden="1">
      <c r="P836" s="13" t="str">
        <f t="shared" si="12"/>
        <v/>
      </c>
    </row>
    <row r="837" spans="16:16" hidden="1">
      <c r="P837" s="13" t="str">
        <f t="shared" si="12"/>
        <v/>
      </c>
    </row>
    <row r="838" spans="16:16" hidden="1">
      <c r="P838" s="13" t="str">
        <f t="shared" si="12"/>
        <v/>
      </c>
    </row>
    <row r="839" spans="16:16" hidden="1">
      <c r="P839" s="13" t="str">
        <f t="shared" si="12"/>
        <v/>
      </c>
    </row>
    <row r="840" spans="16:16" hidden="1">
      <c r="P840" s="13" t="str">
        <f t="shared" si="12"/>
        <v/>
      </c>
    </row>
    <row r="841" spans="16:16" hidden="1">
      <c r="P841" s="13" t="str">
        <f t="shared" si="12"/>
        <v/>
      </c>
    </row>
    <row r="842" spans="16:16" hidden="1">
      <c r="P842" s="13" t="str">
        <f t="shared" si="12"/>
        <v/>
      </c>
    </row>
    <row r="843" spans="16:16" hidden="1">
      <c r="P843" s="13" t="str">
        <f t="shared" si="12"/>
        <v/>
      </c>
    </row>
    <row r="844" spans="16:16" hidden="1">
      <c r="P844" s="13" t="str">
        <f t="shared" si="12"/>
        <v/>
      </c>
    </row>
    <row r="845" spans="16:16" hidden="1">
      <c r="P845" s="13" t="str">
        <f t="shared" si="12"/>
        <v/>
      </c>
    </row>
    <row r="846" spans="16:16" hidden="1">
      <c r="P846" s="13" t="str">
        <f t="shared" si="12"/>
        <v/>
      </c>
    </row>
    <row r="847" spans="16:16" hidden="1">
      <c r="P847" s="13" t="str">
        <f t="shared" si="12"/>
        <v/>
      </c>
    </row>
    <row r="848" spans="16:16" hidden="1">
      <c r="P848" s="13" t="str">
        <f t="shared" si="12"/>
        <v/>
      </c>
    </row>
    <row r="849" spans="16:16" hidden="1">
      <c r="P849" s="13" t="str">
        <f t="shared" si="12"/>
        <v/>
      </c>
    </row>
    <row r="850" spans="16:16" hidden="1">
      <c r="P850" s="13" t="str">
        <f t="shared" si="12"/>
        <v/>
      </c>
    </row>
    <row r="851" spans="16:16" hidden="1">
      <c r="P851" s="13" t="str">
        <f t="shared" si="12"/>
        <v/>
      </c>
    </row>
    <row r="852" spans="16:16" hidden="1">
      <c r="P852" s="13" t="str">
        <f t="shared" ref="P852:P915" si="13">A852&amp;B852</f>
        <v/>
      </c>
    </row>
    <row r="853" spans="16:16" hidden="1">
      <c r="P853" s="13" t="str">
        <f t="shared" si="13"/>
        <v/>
      </c>
    </row>
    <row r="854" spans="16:16" hidden="1">
      <c r="P854" s="13" t="str">
        <f t="shared" si="13"/>
        <v/>
      </c>
    </row>
    <row r="855" spans="16:16" hidden="1">
      <c r="P855" s="13" t="str">
        <f t="shared" si="13"/>
        <v/>
      </c>
    </row>
    <row r="856" spans="16:16" hidden="1">
      <c r="P856" s="13" t="str">
        <f t="shared" si="13"/>
        <v/>
      </c>
    </row>
    <row r="857" spans="16:16" hidden="1">
      <c r="P857" s="13" t="str">
        <f t="shared" si="13"/>
        <v/>
      </c>
    </row>
    <row r="858" spans="16:16" hidden="1">
      <c r="P858" s="13" t="str">
        <f t="shared" si="13"/>
        <v/>
      </c>
    </row>
    <row r="859" spans="16:16" hidden="1">
      <c r="P859" s="13" t="str">
        <f t="shared" si="13"/>
        <v/>
      </c>
    </row>
    <row r="860" spans="16:16" hidden="1">
      <c r="P860" s="13" t="str">
        <f t="shared" si="13"/>
        <v/>
      </c>
    </row>
    <row r="861" spans="16:16" hidden="1">
      <c r="P861" s="13" t="str">
        <f t="shared" si="13"/>
        <v/>
      </c>
    </row>
    <row r="862" spans="16:16" hidden="1">
      <c r="P862" s="13" t="str">
        <f t="shared" si="13"/>
        <v/>
      </c>
    </row>
    <row r="863" spans="16:16" hidden="1">
      <c r="P863" s="13" t="str">
        <f t="shared" si="13"/>
        <v/>
      </c>
    </row>
    <row r="864" spans="16:16" hidden="1">
      <c r="P864" s="13" t="str">
        <f t="shared" si="13"/>
        <v/>
      </c>
    </row>
    <row r="865" spans="16:16" hidden="1">
      <c r="P865" s="13" t="str">
        <f t="shared" si="13"/>
        <v/>
      </c>
    </row>
    <row r="866" spans="16:16" hidden="1">
      <c r="P866" s="13" t="str">
        <f t="shared" si="13"/>
        <v/>
      </c>
    </row>
    <row r="867" spans="16:16" hidden="1">
      <c r="P867" s="13" t="str">
        <f t="shared" si="13"/>
        <v/>
      </c>
    </row>
    <row r="868" spans="16:16" hidden="1">
      <c r="P868" s="13" t="str">
        <f t="shared" si="13"/>
        <v/>
      </c>
    </row>
    <row r="869" spans="16:16" hidden="1">
      <c r="P869" s="13" t="str">
        <f t="shared" si="13"/>
        <v/>
      </c>
    </row>
    <row r="870" spans="16:16" hidden="1">
      <c r="P870" s="13" t="str">
        <f t="shared" si="13"/>
        <v/>
      </c>
    </row>
    <row r="871" spans="16:16" hidden="1">
      <c r="P871" s="13" t="str">
        <f t="shared" si="13"/>
        <v/>
      </c>
    </row>
    <row r="872" spans="16:16" hidden="1">
      <c r="P872" s="13" t="str">
        <f t="shared" si="13"/>
        <v/>
      </c>
    </row>
    <row r="873" spans="16:16" hidden="1">
      <c r="P873" s="13" t="str">
        <f t="shared" si="13"/>
        <v/>
      </c>
    </row>
    <row r="874" spans="16:16" hidden="1">
      <c r="P874" s="13" t="str">
        <f t="shared" si="13"/>
        <v/>
      </c>
    </row>
    <row r="875" spans="16:16" hidden="1">
      <c r="P875" s="13" t="str">
        <f t="shared" si="13"/>
        <v/>
      </c>
    </row>
    <row r="876" spans="16:16" hidden="1">
      <c r="P876" s="13" t="str">
        <f t="shared" si="13"/>
        <v/>
      </c>
    </row>
    <row r="877" spans="16:16" hidden="1">
      <c r="P877" s="13" t="str">
        <f t="shared" si="13"/>
        <v/>
      </c>
    </row>
    <row r="878" spans="16:16" hidden="1">
      <c r="P878" s="13" t="str">
        <f t="shared" si="13"/>
        <v/>
      </c>
    </row>
    <row r="879" spans="16:16" hidden="1">
      <c r="P879" s="13" t="str">
        <f t="shared" si="13"/>
        <v/>
      </c>
    </row>
    <row r="880" spans="16:16" hidden="1">
      <c r="P880" s="13" t="str">
        <f t="shared" si="13"/>
        <v/>
      </c>
    </row>
    <row r="881" spans="16:16" hidden="1">
      <c r="P881" s="13" t="str">
        <f t="shared" si="13"/>
        <v/>
      </c>
    </row>
    <row r="882" spans="16:16" hidden="1">
      <c r="P882" s="13" t="str">
        <f t="shared" si="13"/>
        <v/>
      </c>
    </row>
    <row r="883" spans="16:16" hidden="1">
      <c r="P883" s="13" t="str">
        <f t="shared" si="13"/>
        <v/>
      </c>
    </row>
    <row r="884" spans="16:16" hidden="1">
      <c r="P884" s="13" t="str">
        <f t="shared" si="13"/>
        <v/>
      </c>
    </row>
    <row r="885" spans="16:16" hidden="1">
      <c r="P885" s="13" t="str">
        <f t="shared" si="13"/>
        <v/>
      </c>
    </row>
    <row r="886" spans="16:16" hidden="1">
      <c r="P886" s="13" t="str">
        <f t="shared" si="13"/>
        <v/>
      </c>
    </row>
    <row r="887" spans="16:16" hidden="1">
      <c r="P887" s="13" t="str">
        <f t="shared" si="13"/>
        <v/>
      </c>
    </row>
    <row r="888" spans="16:16" hidden="1">
      <c r="P888" s="13" t="str">
        <f t="shared" si="13"/>
        <v/>
      </c>
    </row>
    <row r="889" spans="16:16" hidden="1">
      <c r="P889" s="13" t="str">
        <f t="shared" si="13"/>
        <v/>
      </c>
    </row>
    <row r="890" spans="16:16" hidden="1">
      <c r="P890" s="13" t="str">
        <f t="shared" si="13"/>
        <v/>
      </c>
    </row>
    <row r="891" spans="16:16" hidden="1">
      <c r="P891" s="13" t="str">
        <f t="shared" si="13"/>
        <v/>
      </c>
    </row>
    <row r="892" spans="16:16" hidden="1">
      <c r="P892" s="13" t="str">
        <f t="shared" si="13"/>
        <v/>
      </c>
    </row>
    <row r="893" spans="16:16" hidden="1">
      <c r="P893" s="13" t="str">
        <f t="shared" si="13"/>
        <v/>
      </c>
    </row>
    <row r="894" spans="16:16" hidden="1">
      <c r="P894" s="13" t="str">
        <f t="shared" si="13"/>
        <v/>
      </c>
    </row>
    <row r="895" spans="16:16" hidden="1">
      <c r="P895" s="13" t="str">
        <f t="shared" si="13"/>
        <v/>
      </c>
    </row>
    <row r="896" spans="16:16" hidden="1">
      <c r="P896" s="13" t="str">
        <f t="shared" si="13"/>
        <v/>
      </c>
    </row>
    <row r="897" spans="16:16" hidden="1">
      <c r="P897" s="13" t="str">
        <f t="shared" si="13"/>
        <v/>
      </c>
    </row>
    <row r="898" spans="16:16" hidden="1">
      <c r="P898" s="13" t="str">
        <f t="shared" si="13"/>
        <v/>
      </c>
    </row>
    <row r="899" spans="16:16" hidden="1">
      <c r="P899" s="13" t="str">
        <f t="shared" si="13"/>
        <v/>
      </c>
    </row>
    <row r="900" spans="16:16" hidden="1">
      <c r="P900" s="13" t="str">
        <f t="shared" si="13"/>
        <v/>
      </c>
    </row>
    <row r="901" spans="16:16" hidden="1">
      <c r="P901" s="13" t="str">
        <f t="shared" si="13"/>
        <v/>
      </c>
    </row>
    <row r="902" spans="16:16" hidden="1">
      <c r="P902" s="13" t="str">
        <f t="shared" si="13"/>
        <v/>
      </c>
    </row>
    <row r="903" spans="16:16" hidden="1">
      <c r="P903" s="13" t="str">
        <f t="shared" si="13"/>
        <v/>
      </c>
    </row>
    <row r="904" spans="16:16" hidden="1">
      <c r="P904" s="13" t="str">
        <f t="shared" si="13"/>
        <v/>
      </c>
    </row>
    <row r="905" spans="16:16" hidden="1">
      <c r="P905" s="13" t="str">
        <f t="shared" si="13"/>
        <v/>
      </c>
    </row>
    <row r="906" spans="16:16" hidden="1">
      <c r="P906" s="13" t="str">
        <f t="shared" si="13"/>
        <v/>
      </c>
    </row>
    <row r="907" spans="16:16" hidden="1">
      <c r="P907" s="13" t="str">
        <f t="shared" si="13"/>
        <v/>
      </c>
    </row>
    <row r="908" spans="16:16" hidden="1">
      <c r="P908" s="13" t="str">
        <f t="shared" si="13"/>
        <v/>
      </c>
    </row>
    <row r="909" spans="16:16" hidden="1">
      <c r="P909" s="13" t="str">
        <f t="shared" si="13"/>
        <v/>
      </c>
    </row>
    <row r="910" spans="16:16" hidden="1">
      <c r="P910" s="13" t="str">
        <f t="shared" si="13"/>
        <v/>
      </c>
    </row>
    <row r="911" spans="16:16" hidden="1">
      <c r="P911" s="13" t="str">
        <f t="shared" si="13"/>
        <v/>
      </c>
    </row>
    <row r="912" spans="16:16" hidden="1">
      <c r="P912" s="13" t="str">
        <f t="shared" si="13"/>
        <v/>
      </c>
    </row>
    <row r="913" spans="16:16" hidden="1">
      <c r="P913" s="13" t="str">
        <f t="shared" si="13"/>
        <v/>
      </c>
    </row>
    <row r="914" spans="16:16" hidden="1">
      <c r="P914" s="13" t="str">
        <f t="shared" si="13"/>
        <v/>
      </c>
    </row>
    <row r="915" spans="16:16" hidden="1">
      <c r="P915" s="13" t="str">
        <f t="shared" si="13"/>
        <v/>
      </c>
    </row>
    <row r="916" spans="16:16" hidden="1">
      <c r="P916" s="13" t="str">
        <f t="shared" ref="P916:P979" si="14">A916&amp;B916</f>
        <v/>
      </c>
    </row>
    <row r="917" spans="16:16" hidden="1">
      <c r="P917" s="13" t="str">
        <f t="shared" si="14"/>
        <v/>
      </c>
    </row>
    <row r="918" spans="16:16" hidden="1">
      <c r="P918" s="13" t="str">
        <f t="shared" si="14"/>
        <v/>
      </c>
    </row>
    <row r="919" spans="16:16" hidden="1">
      <c r="P919" s="13" t="str">
        <f t="shared" si="14"/>
        <v/>
      </c>
    </row>
    <row r="920" spans="16:16" hidden="1">
      <c r="P920" s="13" t="str">
        <f t="shared" si="14"/>
        <v/>
      </c>
    </row>
    <row r="921" spans="16:16" hidden="1">
      <c r="P921" s="13" t="str">
        <f t="shared" si="14"/>
        <v/>
      </c>
    </row>
    <row r="922" spans="16:16" hidden="1">
      <c r="P922" s="13" t="str">
        <f t="shared" si="14"/>
        <v/>
      </c>
    </row>
    <row r="923" spans="16:16" hidden="1">
      <c r="P923" s="13" t="str">
        <f t="shared" si="14"/>
        <v/>
      </c>
    </row>
    <row r="924" spans="16:16" hidden="1">
      <c r="P924" s="13" t="str">
        <f t="shared" si="14"/>
        <v/>
      </c>
    </row>
    <row r="925" spans="16:16" hidden="1">
      <c r="P925" s="13" t="str">
        <f t="shared" si="14"/>
        <v/>
      </c>
    </row>
    <row r="926" spans="16:16" hidden="1">
      <c r="P926" s="13" t="str">
        <f t="shared" si="14"/>
        <v/>
      </c>
    </row>
    <row r="927" spans="16:16" hidden="1">
      <c r="P927" s="13" t="str">
        <f t="shared" si="14"/>
        <v/>
      </c>
    </row>
    <row r="928" spans="16:16" hidden="1">
      <c r="P928" s="13" t="str">
        <f t="shared" si="14"/>
        <v/>
      </c>
    </row>
    <row r="929" spans="16:16" hidden="1">
      <c r="P929" s="13" t="str">
        <f t="shared" si="14"/>
        <v/>
      </c>
    </row>
    <row r="930" spans="16:16" hidden="1">
      <c r="P930" s="13" t="str">
        <f t="shared" si="14"/>
        <v/>
      </c>
    </row>
    <row r="931" spans="16:16" hidden="1">
      <c r="P931" s="13" t="str">
        <f t="shared" si="14"/>
        <v/>
      </c>
    </row>
    <row r="932" spans="16:16" hidden="1">
      <c r="P932" s="13" t="str">
        <f t="shared" si="14"/>
        <v/>
      </c>
    </row>
    <row r="933" spans="16:16" hidden="1">
      <c r="P933" s="13" t="str">
        <f t="shared" si="14"/>
        <v/>
      </c>
    </row>
    <row r="934" spans="16:16" hidden="1">
      <c r="P934" s="13" t="str">
        <f t="shared" si="14"/>
        <v/>
      </c>
    </row>
    <row r="935" spans="16:16" hidden="1">
      <c r="P935" s="13" t="str">
        <f t="shared" si="14"/>
        <v/>
      </c>
    </row>
    <row r="936" spans="16:16" hidden="1">
      <c r="P936" s="13" t="str">
        <f t="shared" si="14"/>
        <v/>
      </c>
    </row>
    <row r="937" spans="16:16" hidden="1">
      <c r="P937" s="13" t="str">
        <f t="shared" si="14"/>
        <v/>
      </c>
    </row>
    <row r="938" spans="16:16" hidden="1">
      <c r="P938" s="13" t="str">
        <f t="shared" si="14"/>
        <v/>
      </c>
    </row>
    <row r="939" spans="16:16" hidden="1">
      <c r="P939" s="13" t="str">
        <f t="shared" si="14"/>
        <v/>
      </c>
    </row>
    <row r="940" spans="16:16" hidden="1">
      <c r="P940" s="13" t="str">
        <f t="shared" si="14"/>
        <v/>
      </c>
    </row>
    <row r="941" spans="16:16" hidden="1">
      <c r="P941" s="13" t="str">
        <f t="shared" si="14"/>
        <v/>
      </c>
    </row>
    <row r="942" spans="16:16" hidden="1">
      <c r="P942" s="13" t="str">
        <f t="shared" si="14"/>
        <v/>
      </c>
    </row>
    <row r="943" spans="16:16" hidden="1">
      <c r="P943" s="13" t="str">
        <f t="shared" si="14"/>
        <v/>
      </c>
    </row>
    <row r="944" spans="16:16" hidden="1">
      <c r="P944" s="13" t="str">
        <f t="shared" si="14"/>
        <v/>
      </c>
    </row>
    <row r="945" spans="16:16" hidden="1">
      <c r="P945" s="13" t="str">
        <f t="shared" si="14"/>
        <v/>
      </c>
    </row>
    <row r="946" spans="16:16" hidden="1">
      <c r="P946" s="13" t="str">
        <f t="shared" si="14"/>
        <v/>
      </c>
    </row>
    <row r="947" spans="16:16" hidden="1">
      <c r="P947" s="13" t="str">
        <f t="shared" si="14"/>
        <v/>
      </c>
    </row>
    <row r="948" spans="16:16" hidden="1">
      <c r="P948" s="13" t="str">
        <f t="shared" si="14"/>
        <v/>
      </c>
    </row>
    <row r="949" spans="16:16" hidden="1">
      <c r="P949" s="13" t="str">
        <f t="shared" si="14"/>
        <v/>
      </c>
    </row>
    <row r="950" spans="16:16" hidden="1">
      <c r="P950" s="13" t="str">
        <f t="shared" si="14"/>
        <v/>
      </c>
    </row>
    <row r="951" spans="16:16" hidden="1">
      <c r="P951" s="13" t="str">
        <f t="shared" si="14"/>
        <v/>
      </c>
    </row>
    <row r="952" spans="16:16" hidden="1">
      <c r="P952" s="13" t="str">
        <f t="shared" si="14"/>
        <v/>
      </c>
    </row>
    <row r="953" spans="16:16" hidden="1">
      <c r="P953" s="13" t="str">
        <f t="shared" si="14"/>
        <v/>
      </c>
    </row>
    <row r="954" spans="16:16" hidden="1">
      <c r="P954" s="13" t="str">
        <f t="shared" si="14"/>
        <v/>
      </c>
    </row>
    <row r="955" spans="16:16" hidden="1">
      <c r="P955" s="13" t="str">
        <f t="shared" si="14"/>
        <v/>
      </c>
    </row>
    <row r="956" spans="16:16" hidden="1">
      <c r="P956" s="13" t="str">
        <f t="shared" si="14"/>
        <v/>
      </c>
    </row>
    <row r="957" spans="16:16" hidden="1">
      <c r="P957" s="13" t="str">
        <f t="shared" si="14"/>
        <v/>
      </c>
    </row>
    <row r="958" spans="16:16" hidden="1">
      <c r="P958" s="13" t="str">
        <f t="shared" si="14"/>
        <v/>
      </c>
    </row>
    <row r="959" spans="16:16" hidden="1">
      <c r="P959" s="13" t="str">
        <f t="shared" si="14"/>
        <v/>
      </c>
    </row>
    <row r="960" spans="16:16" hidden="1">
      <c r="P960" s="13" t="str">
        <f t="shared" si="14"/>
        <v/>
      </c>
    </row>
    <row r="961" spans="16:16" hidden="1">
      <c r="P961" s="13" t="str">
        <f t="shared" si="14"/>
        <v/>
      </c>
    </row>
    <row r="962" spans="16:16" hidden="1">
      <c r="P962" s="13" t="str">
        <f t="shared" si="14"/>
        <v/>
      </c>
    </row>
    <row r="963" spans="16:16" hidden="1">
      <c r="P963" s="13" t="str">
        <f t="shared" si="14"/>
        <v/>
      </c>
    </row>
    <row r="964" spans="16:16" hidden="1">
      <c r="P964" s="13" t="str">
        <f t="shared" si="14"/>
        <v/>
      </c>
    </row>
    <row r="965" spans="16:16" hidden="1">
      <c r="P965" s="13" t="str">
        <f t="shared" si="14"/>
        <v/>
      </c>
    </row>
    <row r="966" spans="16:16" hidden="1">
      <c r="P966" s="13" t="str">
        <f t="shared" si="14"/>
        <v/>
      </c>
    </row>
    <row r="967" spans="16:16" hidden="1">
      <c r="P967" s="13" t="str">
        <f t="shared" si="14"/>
        <v/>
      </c>
    </row>
    <row r="968" spans="16:16" hidden="1">
      <c r="P968" s="13" t="str">
        <f t="shared" si="14"/>
        <v/>
      </c>
    </row>
    <row r="969" spans="16:16" hidden="1">
      <c r="P969" s="13" t="str">
        <f t="shared" si="14"/>
        <v/>
      </c>
    </row>
    <row r="970" spans="16:16" hidden="1">
      <c r="P970" s="13" t="str">
        <f t="shared" si="14"/>
        <v/>
      </c>
    </row>
    <row r="971" spans="16:16" hidden="1">
      <c r="P971" s="13" t="str">
        <f t="shared" si="14"/>
        <v/>
      </c>
    </row>
    <row r="972" spans="16:16" hidden="1">
      <c r="P972" s="13" t="str">
        <f t="shared" si="14"/>
        <v/>
      </c>
    </row>
    <row r="973" spans="16:16" hidden="1">
      <c r="P973" s="13" t="str">
        <f t="shared" si="14"/>
        <v/>
      </c>
    </row>
    <row r="974" spans="16:16" hidden="1">
      <c r="P974" s="13" t="str">
        <f t="shared" si="14"/>
        <v/>
      </c>
    </row>
    <row r="975" spans="16:16" hidden="1">
      <c r="P975" s="13" t="str">
        <f t="shared" si="14"/>
        <v/>
      </c>
    </row>
    <row r="976" spans="16:16" hidden="1">
      <c r="P976" s="13" t="str">
        <f t="shared" si="14"/>
        <v/>
      </c>
    </row>
    <row r="977" spans="16:16" hidden="1">
      <c r="P977" s="13" t="str">
        <f t="shared" si="14"/>
        <v/>
      </c>
    </row>
    <row r="978" spans="16:16" hidden="1">
      <c r="P978" s="13" t="str">
        <f t="shared" si="14"/>
        <v/>
      </c>
    </row>
    <row r="979" spans="16:16" hidden="1">
      <c r="P979" s="13" t="str">
        <f t="shared" si="14"/>
        <v/>
      </c>
    </row>
    <row r="980" spans="16:16" hidden="1">
      <c r="P980" s="13" t="str">
        <f t="shared" ref="P980:P1043" si="15">A980&amp;B980</f>
        <v/>
      </c>
    </row>
    <row r="981" spans="16:16" hidden="1">
      <c r="P981" s="13" t="str">
        <f t="shared" si="15"/>
        <v/>
      </c>
    </row>
    <row r="982" spans="16:16" hidden="1">
      <c r="P982" s="13" t="str">
        <f t="shared" si="15"/>
        <v/>
      </c>
    </row>
    <row r="983" spans="16:16" hidden="1">
      <c r="P983" s="13" t="str">
        <f t="shared" si="15"/>
        <v/>
      </c>
    </row>
    <row r="984" spans="16:16" hidden="1">
      <c r="P984" s="13" t="str">
        <f t="shared" si="15"/>
        <v/>
      </c>
    </row>
    <row r="985" spans="16:16" hidden="1">
      <c r="P985" s="13" t="str">
        <f t="shared" si="15"/>
        <v/>
      </c>
    </row>
    <row r="986" spans="16:16" hidden="1">
      <c r="P986" s="13" t="str">
        <f t="shared" si="15"/>
        <v/>
      </c>
    </row>
    <row r="987" spans="16:16" hidden="1">
      <c r="P987" s="13" t="str">
        <f t="shared" si="15"/>
        <v/>
      </c>
    </row>
    <row r="988" spans="16:16" hidden="1">
      <c r="P988" s="13" t="str">
        <f t="shared" si="15"/>
        <v/>
      </c>
    </row>
    <row r="989" spans="16:16" hidden="1">
      <c r="P989" s="13" t="str">
        <f t="shared" si="15"/>
        <v/>
      </c>
    </row>
    <row r="990" spans="16:16" hidden="1">
      <c r="P990" s="13" t="str">
        <f t="shared" si="15"/>
        <v/>
      </c>
    </row>
    <row r="991" spans="16:16" hidden="1">
      <c r="P991" s="13" t="str">
        <f t="shared" si="15"/>
        <v/>
      </c>
    </row>
    <row r="992" spans="16:16" hidden="1">
      <c r="P992" s="13" t="str">
        <f t="shared" si="15"/>
        <v/>
      </c>
    </row>
    <row r="993" spans="16:16" hidden="1">
      <c r="P993" s="13" t="str">
        <f t="shared" si="15"/>
        <v/>
      </c>
    </row>
    <row r="994" spans="16:16" hidden="1">
      <c r="P994" s="13" t="str">
        <f t="shared" si="15"/>
        <v/>
      </c>
    </row>
    <row r="995" spans="16:16" hidden="1">
      <c r="P995" s="13" t="str">
        <f t="shared" si="15"/>
        <v/>
      </c>
    </row>
    <row r="996" spans="16:16" hidden="1">
      <c r="P996" s="13" t="str">
        <f t="shared" si="15"/>
        <v/>
      </c>
    </row>
    <row r="997" spans="16:16" hidden="1">
      <c r="P997" s="13" t="str">
        <f t="shared" si="15"/>
        <v/>
      </c>
    </row>
    <row r="998" spans="16:16" hidden="1">
      <c r="P998" s="13" t="str">
        <f t="shared" si="15"/>
        <v/>
      </c>
    </row>
    <row r="999" spans="16:16" hidden="1">
      <c r="P999" s="13" t="str">
        <f t="shared" si="15"/>
        <v/>
      </c>
    </row>
    <row r="1000" spans="16:16" hidden="1">
      <c r="P1000" s="13" t="str">
        <f t="shared" si="15"/>
        <v/>
      </c>
    </row>
    <row r="1001" spans="16:16" hidden="1">
      <c r="P1001" s="13" t="str">
        <f t="shared" si="15"/>
        <v/>
      </c>
    </row>
    <row r="1002" spans="16:16" hidden="1">
      <c r="P1002" s="13" t="str">
        <f t="shared" si="15"/>
        <v/>
      </c>
    </row>
    <row r="1003" spans="16:16" hidden="1">
      <c r="P1003" s="13" t="str">
        <f t="shared" si="15"/>
        <v/>
      </c>
    </row>
    <row r="1004" spans="16:16" hidden="1">
      <c r="P1004" s="13" t="str">
        <f t="shared" si="15"/>
        <v/>
      </c>
    </row>
    <row r="1005" spans="16:16" hidden="1">
      <c r="P1005" s="13" t="str">
        <f t="shared" si="15"/>
        <v/>
      </c>
    </row>
    <row r="1006" spans="16:16" hidden="1">
      <c r="P1006" s="13" t="str">
        <f t="shared" si="15"/>
        <v/>
      </c>
    </row>
    <row r="1007" spans="16:16" hidden="1">
      <c r="P1007" s="13" t="str">
        <f t="shared" si="15"/>
        <v/>
      </c>
    </row>
    <row r="1008" spans="16:16" hidden="1">
      <c r="P1008" s="13" t="str">
        <f t="shared" si="15"/>
        <v/>
      </c>
    </row>
    <row r="1009" spans="16:16" hidden="1">
      <c r="P1009" s="13" t="str">
        <f t="shared" si="15"/>
        <v/>
      </c>
    </row>
    <row r="1010" spans="16:16" hidden="1">
      <c r="P1010" s="13" t="str">
        <f t="shared" si="15"/>
        <v/>
      </c>
    </row>
    <row r="1011" spans="16:16" hidden="1">
      <c r="P1011" s="13" t="str">
        <f t="shared" si="15"/>
        <v/>
      </c>
    </row>
    <row r="1012" spans="16:16" hidden="1">
      <c r="P1012" s="13" t="str">
        <f t="shared" si="15"/>
        <v/>
      </c>
    </row>
    <row r="1013" spans="16:16" hidden="1">
      <c r="P1013" s="13" t="str">
        <f t="shared" si="15"/>
        <v/>
      </c>
    </row>
    <row r="1014" spans="16:16" hidden="1">
      <c r="P1014" s="13" t="str">
        <f t="shared" si="15"/>
        <v/>
      </c>
    </row>
    <row r="1015" spans="16:16" hidden="1">
      <c r="P1015" s="13" t="str">
        <f t="shared" si="15"/>
        <v/>
      </c>
    </row>
    <row r="1016" spans="16:16" hidden="1">
      <c r="P1016" s="13" t="str">
        <f t="shared" si="15"/>
        <v/>
      </c>
    </row>
    <row r="1017" spans="16:16" hidden="1">
      <c r="P1017" s="13" t="str">
        <f t="shared" si="15"/>
        <v/>
      </c>
    </row>
    <row r="1018" spans="16:16" hidden="1">
      <c r="P1018" s="13" t="str">
        <f t="shared" si="15"/>
        <v/>
      </c>
    </row>
    <row r="1019" spans="16:16" hidden="1">
      <c r="P1019" s="13" t="str">
        <f t="shared" si="15"/>
        <v/>
      </c>
    </row>
    <row r="1020" spans="16:16" hidden="1">
      <c r="P1020" s="13" t="str">
        <f t="shared" si="15"/>
        <v/>
      </c>
    </row>
    <row r="1021" spans="16:16" hidden="1">
      <c r="P1021" s="13" t="str">
        <f t="shared" si="15"/>
        <v/>
      </c>
    </row>
    <row r="1022" spans="16:16" hidden="1">
      <c r="P1022" s="13" t="str">
        <f t="shared" si="15"/>
        <v/>
      </c>
    </row>
    <row r="1023" spans="16:16" hidden="1">
      <c r="P1023" s="13" t="str">
        <f t="shared" si="15"/>
        <v/>
      </c>
    </row>
    <row r="1024" spans="16:16" hidden="1">
      <c r="P1024" s="13" t="str">
        <f t="shared" si="15"/>
        <v/>
      </c>
    </row>
    <row r="1025" spans="16:16" hidden="1">
      <c r="P1025" s="13" t="str">
        <f t="shared" si="15"/>
        <v/>
      </c>
    </row>
    <row r="1026" spans="16:16" hidden="1">
      <c r="P1026" s="13" t="str">
        <f t="shared" si="15"/>
        <v/>
      </c>
    </row>
    <row r="1027" spans="16:16" hidden="1">
      <c r="P1027" s="13" t="str">
        <f t="shared" si="15"/>
        <v/>
      </c>
    </row>
    <row r="1028" spans="16:16" hidden="1">
      <c r="P1028" s="13" t="str">
        <f t="shared" si="15"/>
        <v/>
      </c>
    </row>
    <row r="1029" spans="16:16" hidden="1">
      <c r="P1029" s="13" t="str">
        <f t="shared" si="15"/>
        <v/>
      </c>
    </row>
    <row r="1030" spans="16:16" hidden="1">
      <c r="P1030" s="13" t="str">
        <f t="shared" si="15"/>
        <v/>
      </c>
    </row>
    <row r="1031" spans="16:16" hidden="1">
      <c r="P1031" s="13" t="str">
        <f t="shared" si="15"/>
        <v/>
      </c>
    </row>
    <row r="1032" spans="16:16" hidden="1">
      <c r="P1032" s="13" t="str">
        <f t="shared" si="15"/>
        <v/>
      </c>
    </row>
    <row r="1033" spans="16:16" hidden="1">
      <c r="P1033" s="13" t="str">
        <f t="shared" si="15"/>
        <v/>
      </c>
    </row>
    <row r="1034" spans="16:16" hidden="1">
      <c r="P1034" s="13" t="str">
        <f t="shared" si="15"/>
        <v/>
      </c>
    </row>
    <row r="1035" spans="16:16" hidden="1">
      <c r="P1035" s="13" t="str">
        <f t="shared" si="15"/>
        <v/>
      </c>
    </row>
    <row r="1036" spans="16:16" hidden="1">
      <c r="P1036" s="13" t="str">
        <f t="shared" si="15"/>
        <v/>
      </c>
    </row>
    <row r="1037" spans="16:16" hidden="1">
      <c r="P1037" s="13" t="str">
        <f t="shared" si="15"/>
        <v/>
      </c>
    </row>
    <row r="1038" spans="16:16" hidden="1">
      <c r="P1038" s="13" t="str">
        <f t="shared" si="15"/>
        <v/>
      </c>
    </row>
    <row r="1039" spans="16:16" hidden="1">
      <c r="P1039" s="13" t="str">
        <f t="shared" si="15"/>
        <v/>
      </c>
    </row>
    <row r="1040" spans="16:16" hidden="1">
      <c r="P1040" s="13" t="str">
        <f t="shared" si="15"/>
        <v/>
      </c>
    </row>
    <row r="1041" spans="16:16" hidden="1">
      <c r="P1041" s="13" t="str">
        <f t="shared" si="15"/>
        <v/>
      </c>
    </row>
    <row r="1042" spans="16:16" hidden="1">
      <c r="P1042" s="13" t="str">
        <f t="shared" si="15"/>
        <v/>
      </c>
    </row>
    <row r="1043" spans="16:16" hidden="1">
      <c r="P1043" s="13" t="str">
        <f t="shared" si="15"/>
        <v/>
      </c>
    </row>
    <row r="1044" spans="16:16" hidden="1">
      <c r="P1044" s="13" t="str">
        <f t="shared" ref="P1044:P1107" si="16">A1044&amp;B1044</f>
        <v/>
      </c>
    </row>
    <row r="1045" spans="16:16" hidden="1">
      <c r="P1045" s="13" t="str">
        <f t="shared" si="16"/>
        <v/>
      </c>
    </row>
    <row r="1046" spans="16:16" hidden="1">
      <c r="P1046" s="13" t="str">
        <f t="shared" si="16"/>
        <v/>
      </c>
    </row>
    <row r="1047" spans="16:16" hidden="1">
      <c r="P1047" s="13" t="str">
        <f t="shared" si="16"/>
        <v/>
      </c>
    </row>
    <row r="1048" spans="16:16" hidden="1">
      <c r="P1048" s="13" t="str">
        <f t="shared" si="16"/>
        <v/>
      </c>
    </row>
    <row r="1049" spans="16:16" hidden="1">
      <c r="P1049" s="13" t="str">
        <f t="shared" si="16"/>
        <v/>
      </c>
    </row>
    <row r="1050" spans="16:16" hidden="1">
      <c r="P1050" s="13" t="str">
        <f t="shared" si="16"/>
        <v/>
      </c>
    </row>
    <row r="1051" spans="16:16" hidden="1">
      <c r="P1051" s="13" t="str">
        <f t="shared" si="16"/>
        <v/>
      </c>
    </row>
    <row r="1052" spans="16:16" hidden="1">
      <c r="P1052" s="13" t="str">
        <f t="shared" si="16"/>
        <v/>
      </c>
    </row>
    <row r="1053" spans="16:16" hidden="1">
      <c r="P1053" s="13" t="str">
        <f t="shared" si="16"/>
        <v/>
      </c>
    </row>
    <row r="1054" spans="16:16" hidden="1">
      <c r="P1054" s="13" t="str">
        <f t="shared" si="16"/>
        <v/>
      </c>
    </row>
    <row r="1055" spans="16:16" hidden="1">
      <c r="P1055" s="13" t="str">
        <f t="shared" si="16"/>
        <v/>
      </c>
    </row>
    <row r="1056" spans="16:16" hidden="1">
      <c r="P1056" s="13" t="str">
        <f t="shared" si="16"/>
        <v/>
      </c>
    </row>
    <row r="1057" spans="16:16" hidden="1">
      <c r="P1057" s="13" t="str">
        <f t="shared" si="16"/>
        <v/>
      </c>
    </row>
    <row r="1058" spans="16:16" hidden="1">
      <c r="P1058" s="13" t="str">
        <f t="shared" si="16"/>
        <v/>
      </c>
    </row>
    <row r="1059" spans="16:16" hidden="1">
      <c r="P1059" s="13" t="str">
        <f t="shared" si="16"/>
        <v/>
      </c>
    </row>
    <row r="1060" spans="16:16" hidden="1">
      <c r="P1060" s="13" t="str">
        <f t="shared" si="16"/>
        <v/>
      </c>
    </row>
    <row r="1061" spans="16:16" hidden="1">
      <c r="P1061" s="13" t="str">
        <f t="shared" si="16"/>
        <v/>
      </c>
    </row>
    <row r="1062" spans="16:16" hidden="1">
      <c r="P1062" s="13" t="str">
        <f t="shared" si="16"/>
        <v/>
      </c>
    </row>
    <row r="1063" spans="16:16" hidden="1">
      <c r="P1063" s="13" t="str">
        <f t="shared" si="16"/>
        <v/>
      </c>
    </row>
    <row r="1064" spans="16:16" hidden="1">
      <c r="P1064" s="13" t="str">
        <f t="shared" si="16"/>
        <v/>
      </c>
    </row>
    <row r="1065" spans="16:16" hidden="1">
      <c r="P1065" s="13" t="str">
        <f t="shared" si="16"/>
        <v/>
      </c>
    </row>
    <row r="1066" spans="16:16" hidden="1">
      <c r="P1066" s="13" t="str">
        <f t="shared" si="16"/>
        <v/>
      </c>
    </row>
    <row r="1067" spans="16:16" hidden="1">
      <c r="P1067" s="13" t="str">
        <f t="shared" si="16"/>
        <v/>
      </c>
    </row>
    <row r="1068" spans="16:16" hidden="1">
      <c r="P1068" s="13" t="str">
        <f t="shared" si="16"/>
        <v/>
      </c>
    </row>
    <row r="1069" spans="16:16" hidden="1">
      <c r="P1069" s="13" t="str">
        <f t="shared" si="16"/>
        <v/>
      </c>
    </row>
    <row r="1070" spans="16:16" hidden="1">
      <c r="P1070" s="13" t="str">
        <f t="shared" si="16"/>
        <v/>
      </c>
    </row>
    <row r="1071" spans="16:16" hidden="1">
      <c r="P1071" s="13" t="str">
        <f t="shared" si="16"/>
        <v/>
      </c>
    </row>
    <row r="1072" spans="16:16" hidden="1">
      <c r="P1072" s="13" t="str">
        <f t="shared" si="16"/>
        <v/>
      </c>
    </row>
    <row r="1073" spans="16:16" hidden="1">
      <c r="P1073" s="13" t="str">
        <f t="shared" si="16"/>
        <v/>
      </c>
    </row>
    <row r="1074" spans="16:16" hidden="1">
      <c r="P1074" s="13" t="str">
        <f t="shared" si="16"/>
        <v/>
      </c>
    </row>
    <row r="1075" spans="16:16" hidden="1">
      <c r="P1075" s="13" t="str">
        <f t="shared" si="16"/>
        <v/>
      </c>
    </row>
    <row r="1076" spans="16:16" hidden="1">
      <c r="P1076" s="13" t="str">
        <f t="shared" si="16"/>
        <v/>
      </c>
    </row>
    <row r="1077" spans="16:16" hidden="1">
      <c r="P1077" s="13" t="str">
        <f t="shared" si="16"/>
        <v/>
      </c>
    </row>
    <row r="1078" spans="16:16" hidden="1">
      <c r="P1078" s="13" t="str">
        <f t="shared" si="16"/>
        <v/>
      </c>
    </row>
    <row r="1079" spans="16:16" hidden="1">
      <c r="P1079" s="13" t="str">
        <f t="shared" si="16"/>
        <v/>
      </c>
    </row>
    <row r="1080" spans="16:16" hidden="1">
      <c r="P1080" s="13" t="str">
        <f t="shared" si="16"/>
        <v/>
      </c>
    </row>
    <row r="1081" spans="16:16" hidden="1">
      <c r="P1081" s="13" t="str">
        <f t="shared" si="16"/>
        <v/>
      </c>
    </row>
    <row r="1082" spans="16:16" hidden="1">
      <c r="P1082" s="13" t="str">
        <f t="shared" si="16"/>
        <v/>
      </c>
    </row>
    <row r="1083" spans="16:16" hidden="1">
      <c r="P1083" s="13" t="str">
        <f t="shared" si="16"/>
        <v/>
      </c>
    </row>
    <row r="1084" spans="16:16" hidden="1">
      <c r="P1084" s="13" t="str">
        <f t="shared" si="16"/>
        <v/>
      </c>
    </row>
    <row r="1085" spans="16:16" hidden="1">
      <c r="P1085" s="13" t="str">
        <f t="shared" si="16"/>
        <v/>
      </c>
    </row>
    <row r="1086" spans="16:16" hidden="1">
      <c r="P1086" s="13" t="str">
        <f t="shared" si="16"/>
        <v/>
      </c>
    </row>
    <row r="1087" spans="16:16" hidden="1">
      <c r="P1087" s="13" t="str">
        <f t="shared" si="16"/>
        <v/>
      </c>
    </row>
    <row r="1088" spans="16:16" hidden="1">
      <c r="P1088" s="13" t="str">
        <f t="shared" si="16"/>
        <v/>
      </c>
    </row>
    <row r="1089" spans="16:16" hidden="1">
      <c r="P1089" s="13" t="str">
        <f t="shared" si="16"/>
        <v/>
      </c>
    </row>
    <row r="1090" spans="16:16" hidden="1">
      <c r="P1090" s="13" t="str">
        <f t="shared" si="16"/>
        <v/>
      </c>
    </row>
    <row r="1091" spans="16:16" hidden="1">
      <c r="P1091" s="13" t="str">
        <f t="shared" si="16"/>
        <v/>
      </c>
    </row>
    <row r="1092" spans="16:16" hidden="1">
      <c r="P1092" s="13" t="str">
        <f t="shared" si="16"/>
        <v/>
      </c>
    </row>
    <row r="1093" spans="16:16" hidden="1">
      <c r="P1093" s="13" t="str">
        <f t="shared" si="16"/>
        <v/>
      </c>
    </row>
    <row r="1094" spans="16:16" hidden="1">
      <c r="P1094" s="13" t="str">
        <f t="shared" si="16"/>
        <v/>
      </c>
    </row>
    <row r="1095" spans="16:16" hidden="1">
      <c r="P1095" s="13" t="str">
        <f t="shared" si="16"/>
        <v/>
      </c>
    </row>
    <row r="1096" spans="16:16" hidden="1">
      <c r="P1096" s="13" t="str">
        <f t="shared" si="16"/>
        <v/>
      </c>
    </row>
    <row r="1097" spans="16:16" hidden="1">
      <c r="P1097" s="13" t="str">
        <f t="shared" si="16"/>
        <v/>
      </c>
    </row>
    <row r="1098" spans="16:16" hidden="1">
      <c r="P1098" s="13" t="str">
        <f t="shared" si="16"/>
        <v/>
      </c>
    </row>
    <row r="1099" spans="16:16" hidden="1">
      <c r="P1099" s="13" t="str">
        <f t="shared" si="16"/>
        <v/>
      </c>
    </row>
    <row r="1100" spans="16:16" hidden="1">
      <c r="P1100" s="13" t="str">
        <f t="shared" si="16"/>
        <v/>
      </c>
    </row>
    <row r="1101" spans="16:16" hidden="1">
      <c r="P1101" s="13" t="str">
        <f t="shared" si="16"/>
        <v/>
      </c>
    </row>
    <row r="1102" spans="16:16" hidden="1">
      <c r="P1102" s="13" t="str">
        <f t="shared" si="16"/>
        <v/>
      </c>
    </row>
    <row r="1103" spans="16:16" hidden="1">
      <c r="P1103" s="13" t="str">
        <f t="shared" si="16"/>
        <v/>
      </c>
    </row>
    <row r="1104" spans="16:16" hidden="1">
      <c r="P1104" s="13" t="str">
        <f t="shared" si="16"/>
        <v/>
      </c>
    </row>
    <row r="1105" spans="16:16" hidden="1">
      <c r="P1105" s="13" t="str">
        <f t="shared" si="16"/>
        <v/>
      </c>
    </row>
    <row r="1106" spans="16:16" hidden="1">
      <c r="P1106" s="13" t="str">
        <f t="shared" si="16"/>
        <v/>
      </c>
    </row>
    <row r="1107" spans="16:16" hidden="1">
      <c r="P1107" s="13" t="str">
        <f t="shared" si="16"/>
        <v/>
      </c>
    </row>
    <row r="1108" spans="16:16" hidden="1">
      <c r="P1108" s="13" t="str">
        <f t="shared" ref="P1108:P1171" si="17">A1108&amp;B1108</f>
        <v/>
      </c>
    </row>
    <row r="1109" spans="16:16" hidden="1">
      <c r="P1109" s="13" t="str">
        <f t="shared" si="17"/>
        <v/>
      </c>
    </row>
    <row r="1110" spans="16:16" hidden="1">
      <c r="P1110" s="13" t="str">
        <f t="shared" si="17"/>
        <v/>
      </c>
    </row>
    <row r="1111" spans="16:16" hidden="1">
      <c r="P1111" s="13" t="str">
        <f t="shared" si="17"/>
        <v/>
      </c>
    </row>
    <row r="1112" spans="16:16" hidden="1">
      <c r="P1112" s="13" t="str">
        <f t="shared" si="17"/>
        <v/>
      </c>
    </row>
    <row r="1113" spans="16:16" hidden="1">
      <c r="P1113" s="13" t="str">
        <f t="shared" si="17"/>
        <v/>
      </c>
    </row>
    <row r="1114" spans="16:16" hidden="1">
      <c r="P1114" s="13" t="str">
        <f t="shared" si="17"/>
        <v/>
      </c>
    </row>
    <row r="1115" spans="16:16" hidden="1">
      <c r="P1115" s="13" t="str">
        <f t="shared" si="17"/>
        <v/>
      </c>
    </row>
    <row r="1116" spans="16:16" hidden="1">
      <c r="P1116" s="13" t="str">
        <f t="shared" si="17"/>
        <v/>
      </c>
    </row>
    <row r="1117" spans="16:16" hidden="1">
      <c r="P1117" s="13" t="str">
        <f t="shared" si="17"/>
        <v/>
      </c>
    </row>
    <row r="1118" spans="16:16" hidden="1">
      <c r="P1118" s="13" t="str">
        <f t="shared" si="17"/>
        <v/>
      </c>
    </row>
    <row r="1119" spans="16:16" hidden="1">
      <c r="P1119" s="13" t="str">
        <f t="shared" si="17"/>
        <v/>
      </c>
    </row>
    <row r="1120" spans="16:16" hidden="1">
      <c r="P1120" s="13" t="str">
        <f t="shared" si="17"/>
        <v/>
      </c>
    </row>
    <row r="1121" spans="16:16" hidden="1">
      <c r="P1121" s="13" t="str">
        <f t="shared" si="17"/>
        <v/>
      </c>
    </row>
    <row r="1122" spans="16:16" hidden="1">
      <c r="P1122" s="13" t="str">
        <f t="shared" si="17"/>
        <v/>
      </c>
    </row>
    <row r="1123" spans="16:16" hidden="1">
      <c r="P1123" s="13" t="str">
        <f t="shared" si="17"/>
        <v/>
      </c>
    </row>
    <row r="1124" spans="16:16" hidden="1">
      <c r="P1124" s="13" t="str">
        <f t="shared" si="17"/>
        <v/>
      </c>
    </row>
    <row r="1125" spans="16:16" hidden="1">
      <c r="P1125" s="13" t="str">
        <f t="shared" si="17"/>
        <v/>
      </c>
    </row>
    <row r="1126" spans="16:16" hidden="1">
      <c r="P1126" s="13" t="str">
        <f t="shared" si="17"/>
        <v/>
      </c>
    </row>
    <row r="1127" spans="16:16" hidden="1">
      <c r="P1127" s="13" t="str">
        <f t="shared" si="17"/>
        <v/>
      </c>
    </row>
    <row r="1128" spans="16:16" hidden="1">
      <c r="P1128" s="13" t="str">
        <f t="shared" si="17"/>
        <v/>
      </c>
    </row>
    <row r="1129" spans="16:16" hidden="1">
      <c r="P1129" s="13" t="str">
        <f t="shared" si="17"/>
        <v/>
      </c>
    </row>
    <row r="1130" spans="16:16" hidden="1">
      <c r="P1130" s="13" t="str">
        <f t="shared" si="17"/>
        <v/>
      </c>
    </row>
    <row r="1131" spans="16:16" hidden="1">
      <c r="P1131" s="13" t="str">
        <f t="shared" si="17"/>
        <v/>
      </c>
    </row>
    <row r="1132" spans="16:16" hidden="1">
      <c r="P1132" s="13" t="str">
        <f t="shared" si="17"/>
        <v/>
      </c>
    </row>
    <row r="1133" spans="16:16" hidden="1">
      <c r="P1133" s="13" t="str">
        <f t="shared" si="17"/>
        <v/>
      </c>
    </row>
    <row r="1134" spans="16:16" hidden="1">
      <c r="P1134" s="13" t="str">
        <f t="shared" si="17"/>
        <v/>
      </c>
    </row>
    <row r="1135" spans="16:16" hidden="1">
      <c r="P1135" s="13" t="str">
        <f t="shared" si="17"/>
        <v/>
      </c>
    </row>
    <row r="1136" spans="16:16" hidden="1">
      <c r="P1136" s="13" t="str">
        <f t="shared" si="17"/>
        <v/>
      </c>
    </row>
    <row r="1137" spans="16:16" hidden="1">
      <c r="P1137" s="13" t="str">
        <f t="shared" si="17"/>
        <v/>
      </c>
    </row>
    <row r="1138" spans="16:16" hidden="1">
      <c r="P1138" s="13" t="str">
        <f t="shared" si="17"/>
        <v/>
      </c>
    </row>
    <row r="1139" spans="16:16" hidden="1">
      <c r="P1139" s="13" t="str">
        <f t="shared" si="17"/>
        <v/>
      </c>
    </row>
    <row r="1140" spans="16:16" hidden="1">
      <c r="P1140" s="13" t="str">
        <f t="shared" si="17"/>
        <v/>
      </c>
    </row>
    <row r="1141" spans="16:16" hidden="1">
      <c r="P1141" s="13" t="str">
        <f t="shared" si="17"/>
        <v/>
      </c>
    </row>
    <row r="1142" spans="16:16" hidden="1">
      <c r="P1142" s="13" t="str">
        <f t="shared" si="17"/>
        <v/>
      </c>
    </row>
    <row r="1143" spans="16:16" hidden="1">
      <c r="P1143" s="13" t="str">
        <f t="shared" si="17"/>
        <v/>
      </c>
    </row>
    <row r="1144" spans="16:16" hidden="1">
      <c r="P1144" s="13" t="str">
        <f t="shared" si="17"/>
        <v/>
      </c>
    </row>
    <row r="1145" spans="16:16" hidden="1">
      <c r="P1145" s="13" t="str">
        <f t="shared" si="17"/>
        <v/>
      </c>
    </row>
    <row r="1146" spans="16:16" hidden="1">
      <c r="P1146" s="13" t="str">
        <f t="shared" si="17"/>
        <v/>
      </c>
    </row>
    <row r="1147" spans="16:16" hidden="1">
      <c r="P1147" s="13" t="str">
        <f t="shared" si="17"/>
        <v/>
      </c>
    </row>
    <row r="1148" spans="16:16" hidden="1">
      <c r="P1148" s="13" t="str">
        <f t="shared" si="17"/>
        <v/>
      </c>
    </row>
    <row r="1149" spans="16:16" hidden="1">
      <c r="P1149" s="13" t="str">
        <f t="shared" si="17"/>
        <v/>
      </c>
    </row>
    <row r="1150" spans="16:16" hidden="1">
      <c r="P1150" s="13" t="str">
        <f t="shared" si="17"/>
        <v/>
      </c>
    </row>
    <row r="1151" spans="16:16" hidden="1">
      <c r="P1151" s="13" t="str">
        <f t="shared" si="17"/>
        <v/>
      </c>
    </row>
    <row r="1152" spans="16:16" hidden="1">
      <c r="P1152" s="13" t="str">
        <f t="shared" si="17"/>
        <v/>
      </c>
    </row>
    <row r="1153" spans="16:16" hidden="1">
      <c r="P1153" s="13" t="str">
        <f t="shared" si="17"/>
        <v/>
      </c>
    </row>
    <row r="1154" spans="16:16" hidden="1">
      <c r="P1154" s="13" t="str">
        <f t="shared" si="17"/>
        <v/>
      </c>
    </row>
    <row r="1155" spans="16:16" hidden="1">
      <c r="P1155" s="13" t="str">
        <f t="shared" si="17"/>
        <v/>
      </c>
    </row>
    <row r="1156" spans="16:16" hidden="1">
      <c r="P1156" s="13" t="str">
        <f t="shared" si="17"/>
        <v/>
      </c>
    </row>
    <row r="1157" spans="16:16" hidden="1">
      <c r="P1157" s="13" t="str">
        <f t="shared" si="17"/>
        <v/>
      </c>
    </row>
    <row r="1158" spans="16:16" hidden="1">
      <c r="P1158" s="13" t="str">
        <f t="shared" si="17"/>
        <v/>
      </c>
    </row>
    <row r="1159" spans="16:16" hidden="1">
      <c r="P1159" s="13" t="str">
        <f t="shared" si="17"/>
        <v/>
      </c>
    </row>
    <row r="1160" spans="16:16" hidden="1">
      <c r="P1160" s="13" t="str">
        <f t="shared" si="17"/>
        <v/>
      </c>
    </row>
    <row r="1161" spans="16:16" hidden="1">
      <c r="P1161" s="13" t="str">
        <f t="shared" si="17"/>
        <v/>
      </c>
    </row>
    <row r="1162" spans="16:16" hidden="1">
      <c r="P1162" s="13" t="str">
        <f t="shared" si="17"/>
        <v/>
      </c>
    </row>
    <row r="1163" spans="16:16" hidden="1">
      <c r="P1163" s="13" t="str">
        <f t="shared" si="17"/>
        <v/>
      </c>
    </row>
    <row r="1164" spans="16:16" hidden="1">
      <c r="P1164" s="13" t="str">
        <f t="shared" si="17"/>
        <v/>
      </c>
    </row>
    <row r="1165" spans="16:16" hidden="1">
      <c r="P1165" s="13" t="str">
        <f t="shared" si="17"/>
        <v/>
      </c>
    </row>
    <row r="1166" spans="16:16" hidden="1">
      <c r="P1166" s="13" t="str">
        <f t="shared" si="17"/>
        <v/>
      </c>
    </row>
    <row r="1167" spans="16:16" hidden="1">
      <c r="P1167" s="13" t="str">
        <f t="shared" si="17"/>
        <v/>
      </c>
    </row>
    <row r="1168" spans="16:16" hidden="1">
      <c r="P1168" s="13" t="str">
        <f t="shared" si="17"/>
        <v/>
      </c>
    </row>
    <row r="1169" spans="16:16" hidden="1">
      <c r="P1169" s="13" t="str">
        <f t="shared" si="17"/>
        <v/>
      </c>
    </row>
    <row r="1170" spans="16:16" hidden="1">
      <c r="P1170" s="13" t="str">
        <f t="shared" si="17"/>
        <v/>
      </c>
    </row>
    <row r="1171" spans="16:16" hidden="1">
      <c r="P1171" s="13" t="str">
        <f t="shared" si="17"/>
        <v/>
      </c>
    </row>
    <row r="1172" spans="16:16" hidden="1">
      <c r="P1172" s="13" t="str">
        <f t="shared" ref="P1172:P1235" si="18">A1172&amp;B1172</f>
        <v/>
      </c>
    </row>
    <row r="1173" spans="16:16" hidden="1">
      <c r="P1173" s="13" t="str">
        <f t="shared" si="18"/>
        <v/>
      </c>
    </row>
    <row r="1174" spans="16:16" hidden="1">
      <c r="P1174" s="13" t="str">
        <f t="shared" si="18"/>
        <v/>
      </c>
    </row>
    <row r="1175" spans="16:16" hidden="1">
      <c r="P1175" s="13" t="str">
        <f t="shared" si="18"/>
        <v/>
      </c>
    </row>
    <row r="1176" spans="16:16" hidden="1">
      <c r="P1176" s="13" t="str">
        <f t="shared" si="18"/>
        <v/>
      </c>
    </row>
    <row r="1177" spans="16:16" hidden="1">
      <c r="P1177" s="13" t="str">
        <f t="shared" si="18"/>
        <v/>
      </c>
    </row>
    <row r="1178" spans="16:16" hidden="1">
      <c r="P1178" s="13" t="str">
        <f t="shared" si="18"/>
        <v/>
      </c>
    </row>
    <row r="1179" spans="16:16" hidden="1">
      <c r="P1179" s="13" t="str">
        <f t="shared" si="18"/>
        <v/>
      </c>
    </row>
    <row r="1180" spans="16:16" hidden="1">
      <c r="P1180" s="13" t="str">
        <f t="shared" si="18"/>
        <v/>
      </c>
    </row>
    <row r="1181" spans="16:16" hidden="1">
      <c r="P1181" s="13" t="str">
        <f t="shared" si="18"/>
        <v/>
      </c>
    </row>
    <row r="1182" spans="16:16" hidden="1">
      <c r="P1182" s="13" t="str">
        <f t="shared" si="18"/>
        <v/>
      </c>
    </row>
    <row r="1183" spans="16:16" hidden="1">
      <c r="P1183" s="13" t="str">
        <f t="shared" si="18"/>
        <v/>
      </c>
    </row>
    <row r="1184" spans="16:16" hidden="1">
      <c r="P1184" s="13" t="str">
        <f t="shared" si="18"/>
        <v/>
      </c>
    </row>
    <row r="1185" spans="16:16" hidden="1">
      <c r="P1185" s="13" t="str">
        <f t="shared" si="18"/>
        <v/>
      </c>
    </row>
    <row r="1186" spans="16:16" hidden="1">
      <c r="P1186" s="13" t="str">
        <f t="shared" si="18"/>
        <v/>
      </c>
    </row>
    <row r="1187" spans="16:16" hidden="1">
      <c r="P1187" s="13" t="str">
        <f t="shared" si="18"/>
        <v/>
      </c>
    </row>
    <row r="1188" spans="16:16" hidden="1">
      <c r="P1188" s="13" t="str">
        <f t="shared" si="18"/>
        <v/>
      </c>
    </row>
    <row r="1189" spans="16:16" hidden="1">
      <c r="P1189" s="13" t="str">
        <f t="shared" si="18"/>
        <v/>
      </c>
    </row>
    <row r="1190" spans="16:16" hidden="1">
      <c r="P1190" s="13" t="str">
        <f t="shared" si="18"/>
        <v/>
      </c>
    </row>
    <row r="1191" spans="16:16" hidden="1">
      <c r="P1191" s="13" t="str">
        <f t="shared" si="18"/>
        <v/>
      </c>
    </row>
    <row r="1192" spans="16:16" hidden="1">
      <c r="P1192" s="13" t="str">
        <f t="shared" si="18"/>
        <v/>
      </c>
    </row>
    <row r="1193" spans="16:16" hidden="1">
      <c r="P1193" s="13" t="str">
        <f t="shared" si="18"/>
        <v/>
      </c>
    </row>
    <row r="1194" spans="16:16" hidden="1">
      <c r="P1194" s="13" t="str">
        <f t="shared" si="18"/>
        <v/>
      </c>
    </row>
    <row r="1195" spans="16:16" hidden="1">
      <c r="P1195" s="13" t="str">
        <f t="shared" si="18"/>
        <v/>
      </c>
    </row>
    <row r="1196" spans="16:16" hidden="1">
      <c r="P1196" s="13" t="str">
        <f t="shared" si="18"/>
        <v/>
      </c>
    </row>
    <row r="1197" spans="16:16" hidden="1">
      <c r="P1197" s="13" t="str">
        <f t="shared" si="18"/>
        <v/>
      </c>
    </row>
    <row r="1198" spans="16:16" hidden="1">
      <c r="P1198" s="13" t="str">
        <f t="shared" si="18"/>
        <v/>
      </c>
    </row>
    <row r="1199" spans="16:16" hidden="1">
      <c r="P1199" s="13" t="str">
        <f t="shared" si="18"/>
        <v/>
      </c>
    </row>
    <row r="1200" spans="16:16" hidden="1">
      <c r="P1200" s="13" t="str">
        <f t="shared" si="18"/>
        <v/>
      </c>
    </row>
    <row r="1201" spans="16:16" hidden="1">
      <c r="P1201" s="13" t="str">
        <f t="shared" si="18"/>
        <v/>
      </c>
    </row>
    <row r="1202" spans="16:16" hidden="1">
      <c r="P1202" s="13" t="str">
        <f t="shared" si="18"/>
        <v/>
      </c>
    </row>
    <row r="1203" spans="16:16" hidden="1">
      <c r="P1203" s="13" t="str">
        <f t="shared" si="18"/>
        <v/>
      </c>
    </row>
    <row r="1204" spans="16:16" hidden="1">
      <c r="P1204" s="13" t="str">
        <f t="shared" si="18"/>
        <v/>
      </c>
    </row>
    <row r="1205" spans="16:16" hidden="1">
      <c r="P1205" s="13" t="str">
        <f t="shared" si="18"/>
        <v/>
      </c>
    </row>
    <row r="1206" spans="16:16" hidden="1">
      <c r="P1206" s="13" t="str">
        <f t="shared" si="18"/>
        <v/>
      </c>
    </row>
    <row r="1207" spans="16:16" hidden="1">
      <c r="P1207" s="13" t="str">
        <f t="shared" si="18"/>
        <v/>
      </c>
    </row>
    <row r="1208" spans="16:16" hidden="1">
      <c r="P1208" s="13" t="str">
        <f t="shared" si="18"/>
        <v/>
      </c>
    </row>
    <row r="1209" spans="16:16" hidden="1">
      <c r="P1209" s="13" t="str">
        <f t="shared" si="18"/>
        <v/>
      </c>
    </row>
    <row r="1210" spans="16:16" hidden="1">
      <c r="P1210" s="13" t="str">
        <f t="shared" si="18"/>
        <v/>
      </c>
    </row>
    <row r="1211" spans="16:16" hidden="1">
      <c r="P1211" s="13" t="str">
        <f t="shared" si="18"/>
        <v/>
      </c>
    </row>
    <row r="1212" spans="16:16" hidden="1">
      <c r="P1212" s="13" t="str">
        <f t="shared" si="18"/>
        <v/>
      </c>
    </row>
    <row r="1213" spans="16:16" hidden="1">
      <c r="P1213" s="13" t="str">
        <f t="shared" si="18"/>
        <v/>
      </c>
    </row>
    <row r="1214" spans="16:16" hidden="1">
      <c r="P1214" s="13" t="str">
        <f t="shared" si="18"/>
        <v/>
      </c>
    </row>
    <row r="1215" spans="16:16" hidden="1">
      <c r="P1215" s="13" t="str">
        <f t="shared" si="18"/>
        <v/>
      </c>
    </row>
    <row r="1216" spans="16:16" hidden="1">
      <c r="P1216" s="13" t="str">
        <f t="shared" si="18"/>
        <v/>
      </c>
    </row>
    <row r="1217" spans="16:16" hidden="1">
      <c r="P1217" s="13" t="str">
        <f t="shared" si="18"/>
        <v/>
      </c>
    </row>
    <row r="1218" spans="16:16" hidden="1">
      <c r="P1218" s="13" t="str">
        <f t="shared" si="18"/>
        <v/>
      </c>
    </row>
    <row r="1219" spans="16:16" hidden="1">
      <c r="P1219" s="13" t="str">
        <f t="shared" si="18"/>
        <v/>
      </c>
    </row>
    <row r="1220" spans="16:16" hidden="1">
      <c r="P1220" s="13" t="str">
        <f t="shared" si="18"/>
        <v/>
      </c>
    </row>
    <row r="1221" spans="16:16" hidden="1">
      <c r="P1221" s="13" t="str">
        <f t="shared" si="18"/>
        <v/>
      </c>
    </row>
    <row r="1222" spans="16:16" hidden="1">
      <c r="P1222" s="13" t="str">
        <f t="shared" si="18"/>
        <v/>
      </c>
    </row>
    <row r="1223" spans="16:16" hidden="1">
      <c r="P1223" s="13" t="str">
        <f t="shared" si="18"/>
        <v/>
      </c>
    </row>
    <row r="1224" spans="16:16" hidden="1">
      <c r="P1224" s="13" t="str">
        <f t="shared" si="18"/>
        <v/>
      </c>
    </row>
    <row r="1225" spans="16:16" hidden="1">
      <c r="P1225" s="13" t="str">
        <f t="shared" si="18"/>
        <v/>
      </c>
    </row>
    <row r="1226" spans="16:16" hidden="1">
      <c r="P1226" s="13" t="str">
        <f t="shared" si="18"/>
        <v/>
      </c>
    </row>
    <row r="1227" spans="16:16" hidden="1">
      <c r="P1227" s="13" t="str">
        <f t="shared" si="18"/>
        <v/>
      </c>
    </row>
    <row r="1228" spans="16:16" hidden="1">
      <c r="P1228" s="13" t="str">
        <f t="shared" si="18"/>
        <v/>
      </c>
    </row>
    <row r="1229" spans="16:16" hidden="1">
      <c r="P1229" s="13" t="str">
        <f t="shared" si="18"/>
        <v/>
      </c>
    </row>
    <row r="1230" spans="16:16" hidden="1">
      <c r="P1230" s="13" t="str">
        <f t="shared" si="18"/>
        <v/>
      </c>
    </row>
    <row r="1231" spans="16:16" hidden="1">
      <c r="P1231" s="13" t="str">
        <f t="shared" si="18"/>
        <v/>
      </c>
    </row>
    <row r="1232" spans="16:16" hidden="1">
      <c r="P1232" s="13" t="str">
        <f t="shared" si="18"/>
        <v/>
      </c>
    </row>
    <row r="1233" spans="16:16" hidden="1">
      <c r="P1233" s="13" t="str">
        <f t="shared" si="18"/>
        <v/>
      </c>
    </row>
    <row r="1234" spans="16:16" hidden="1">
      <c r="P1234" s="13" t="str">
        <f t="shared" si="18"/>
        <v/>
      </c>
    </row>
    <row r="1235" spans="16:16" hidden="1">
      <c r="P1235" s="13" t="str">
        <f t="shared" si="18"/>
        <v/>
      </c>
    </row>
    <row r="1236" spans="16:16" hidden="1">
      <c r="P1236" s="13" t="str">
        <f t="shared" ref="P1236:P1299" si="19">A1236&amp;B1236</f>
        <v/>
      </c>
    </row>
    <row r="1237" spans="16:16" hidden="1">
      <c r="P1237" s="13" t="str">
        <f t="shared" si="19"/>
        <v/>
      </c>
    </row>
    <row r="1238" spans="16:16" hidden="1">
      <c r="P1238" s="13" t="str">
        <f t="shared" si="19"/>
        <v/>
      </c>
    </row>
    <row r="1239" spans="16:16" hidden="1">
      <c r="P1239" s="13" t="str">
        <f t="shared" si="19"/>
        <v/>
      </c>
    </row>
    <row r="1240" spans="16:16" hidden="1">
      <c r="P1240" s="13" t="str">
        <f t="shared" si="19"/>
        <v/>
      </c>
    </row>
    <row r="1241" spans="16:16" hidden="1">
      <c r="P1241" s="13" t="str">
        <f t="shared" si="19"/>
        <v/>
      </c>
    </row>
    <row r="1242" spans="16:16" hidden="1">
      <c r="P1242" s="13" t="str">
        <f t="shared" si="19"/>
        <v/>
      </c>
    </row>
    <row r="1243" spans="16:16" hidden="1">
      <c r="P1243" s="13" t="str">
        <f t="shared" si="19"/>
        <v/>
      </c>
    </row>
    <row r="1244" spans="16:16" hidden="1">
      <c r="P1244" s="13" t="str">
        <f t="shared" si="19"/>
        <v/>
      </c>
    </row>
    <row r="1245" spans="16:16" hidden="1">
      <c r="P1245" s="13" t="str">
        <f t="shared" si="19"/>
        <v/>
      </c>
    </row>
    <row r="1246" spans="16:16" hidden="1">
      <c r="P1246" s="13" t="str">
        <f t="shared" si="19"/>
        <v/>
      </c>
    </row>
    <row r="1247" spans="16:16" hidden="1">
      <c r="P1247" s="13" t="str">
        <f t="shared" si="19"/>
        <v/>
      </c>
    </row>
    <row r="1248" spans="16:16" hidden="1">
      <c r="P1248" s="13" t="str">
        <f t="shared" si="19"/>
        <v/>
      </c>
    </row>
    <row r="1249" spans="16:16" hidden="1">
      <c r="P1249" s="13" t="str">
        <f t="shared" si="19"/>
        <v/>
      </c>
    </row>
    <row r="1250" spans="16:16" hidden="1">
      <c r="P1250" s="13" t="str">
        <f t="shared" si="19"/>
        <v/>
      </c>
    </row>
    <row r="1251" spans="16:16" hidden="1">
      <c r="P1251" s="13" t="str">
        <f t="shared" si="19"/>
        <v/>
      </c>
    </row>
    <row r="1252" spans="16:16" hidden="1">
      <c r="P1252" s="13" t="str">
        <f t="shared" si="19"/>
        <v/>
      </c>
    </row>
    <row r="1253" spans="16:16" hidden="1">
      <c r="P1253" s="13" t="str">
        <f t="shared" si="19"/>
        <v/>
      </c>
    </row>
    <row r="1254" spans="16:16" hidden="1">
      <c r="P1254" s="13" t="str">
        <f t="shared" si="19"/>
        <v/>
      </c>
    </row>
    <row r="1255" spans="16:16" hidden="1">
      <c r="P1255" s="13" t="str">
        <f t="shared" si="19"/>
        <v/>
      </c>
    </row>
    <row r="1256" spans="16:16" hidden="1">
      <c r="P1256" s="13" t="str">
        <f t="shared" si="19"/>
        <v/>
      </c>
    </row>
    <row r="1257" spans="16:16" hidden="1">
      <c r="P1257" s="13" t="str">
        <f t="shared" si="19"/>
        <v/>
      </c>
    </row>
    <row r="1258" spans="16:16" hidden="1">
      <c r="P1258" s="13" t="str">
        <f t="shared" si="19"/>
        <v/>
      </c>
    </row>
    <row r="1259" spans="16:16" hidden="1">
      <c r="P1259" s="13" t="str">
        <f t="shared" si="19"/>
        <v/>
      </c>
    </row>
    <row r="1260" spans="16:16" hidden="1">
      <c r="P1260" s="13" t="str">
        <f t="shared" si="19"/>
        <v/>
      </c>
    </row>
    <row r="1261" spans="16:16" hidden="1">
      <c r="P1261" s="13" t="str">
        <f t="shared" si="19"/>
        <v/>
      </c>
    </row>
    <row r="1262" spans="16:16" hidden="1">
      <c r="P1262" s="13" t="str">
        <f t="shared" si="19"/>
        <v/>
      </c>
    </row>
    <row r="1263" spans="16:16" hidden="1">
      <c r="P1263" s="13" t="str">
        <f t="shared" si="19"/>
        <v/>
      </c>
    </row>
    <row r="1264" spans="16:16" hidden="1">
      <c r="P1264" s="13" t="str">
        <f t="shared" si="19"/>
        <v/>
      </c>
    </row>
    <row r="1265" spans="16:16" hidden="1">
      <c r="P1265" s="13" t="str">
        <f t="shared" si="19"/>
        <v/>
      </c>
    </row>
    <row r="1266" spans="16:16" hidden="1">
      <c r="P1266" s="13" t="str">
        <f t="shared" si="19"/>
        <v/>
      </c>
    </row>
    <row r="1267" spans="16:16" hidden="1">
      <c r="P1267" s="13" t="str">
        <f t="shared" si="19"/>
        <v/>
      </c>
    </row>
    <row r="1268" spans="16:16" hidden="1">
      <c r="P1268" s="13" t="str">
        <f t="shared" si="19"/>
        <v/>
      </c>
    </row>
    <row r="1269" spans="16:16" hidden="1">
      <c r="P1269" s="13" t="str">
        <f t="shared" si="19"/>
        <v/>
      </c>
    </row>
    <row r="1270" spans="16:16" hidden="1">
      <c r="P1270" s="13" t="str">
        <f t="shared" si="19"/>
        <v/>
      </c>
    </row>
    <row r="1271" spans="16:16" hidden="1">
      <c r="P1271" s="13" t="str">
        <f t="shared" si="19"/>
        <v/>
      </c>
    </row>
    <row r="1272" spans="16:16" hidden="1">
      <c r="P1272" s="13" t="str">
        <f t="shared" si="19"/>
        <v/>
      </c>
    </row>
    <row r="1273" spans="16:16" hidden="1">
      <c r="P1273" s="13" t="str">
        <f t="shared" si="19"/>
        <v/>
      </c>
    </row>
    <row r="1274" spans="16:16" hidden="1">
      <c r="P1274" s="13" t="str">
        <f t="shared" si="19"/>
        <v/>
      </c>
    </row>
    <row r="1275" spans="16:16" hidden="1">
      <c r="P1275" s="13" t="str">
        <f t="shared" si="19"/>
        <v/>
      </c>
    </row>
    <row r="1276" spans="16:16" hidden="1">
      <c r="P1276" s="13" t="str">
        <f t="shared" si="19"/>
        <v/>
      </c>
    </row>
    <row r="1277" spans="16:16" hidden="1">
      <c r="P1277" s="13" t="str">
        <f t="shared" si="19"/>
        <v/>
      </c>
    </row>
    <row r="1278" spans="16:16" hidden="1">
      <c r="P1278" s="13" t="str">
        <f t="shared" si="19"/>
        <v/>
      </c>
    </row>
    <row r="1279" spans="16:16" hidden="1">
      <c r="P1279" s="13" t="str">
        <f t="shared" si="19"/>
        <v/>
      </c>
    </row>
    <row r="1280" spans="16:16" hidden="1">
      <c r="P1280" s="13" t="str">
        <f t="shared" si="19"/>
        <v/>
      </c>
    </row>
    <row r="1281" spans="16:16" hidden="1">
      <c r="P1281" s="13" t="str">
        <f t="shared" si="19"/>
        <v/>
      </c>
    </row>
    <row r="1282" spans="16:16" hidden="1">
      <c r="P1282" s="13" t="str">
        <f t="shared" si="19"/>
        <v/>
      </c>
    </row>
    <row r="1283" spans="16:16" hidden="1">
      <c r="P1283" s="13" t="str">
        <f t="shared" si="19"/>
        <v/>
      </c>
    </row>
    <row r="1284" spans="16:16" hidden="1">
      <c r="P1284" s="13" t="str">
        <f t="shared" si="19"/>
        <v/>
      </c>
    </row>
    <row r="1285" spans="16:16" hidden="1">
      <c r="P1285" s="13" t="str">
        <f t="shared" si="19"/>
        <v/>
      </c>
    </row>
    <row r="1286" spans="16:16" hidden="1">
      <c r="P1286" s="13" t="str">
        <f t="shared" si="19"/>
        <v/>
      </c>
    </row>
    <row r="1287" spans="16:16" hidden="1">
      <c r="P1287" s="13" t="str">
        <f t="shared" si="19"/>
        <v/>
      </c>
    </row>
    <row r="1288" spans="16:16" hidden="1">
      <c r="P1288" s="13" t="str">
        <f t="shared" si="19"/>
        <v/>
      </c>
    </row>
    <row r="1289" spans="16:16" hidden="1">
      <c r="P1289" s="13" t="str">
        <f t="shared" si="19"/>
        <v/>
      </c>
    </row>
    <row r="1290" spans="16:16" hidden="1">
      <c r="P1290" s="13" t="str">
        <f t="shared" si="19"/>
        <v/>
      </c>
    </row>
    <row r="1291" spans="16:16" hidden="1">
      <c r="P1291" s="13" t="str">
        <f t="shared" si="19"/>
        <v/>
      </c>
    </row>
    <row r="1292" spans="16:16" hidden="1">
      <c r="P1292" s="13" t="str">
        <f t="shared" si="19"/>
        <v/>
      </c>
    </row>
    <row r="1293" spans="16:16" hidden="1">
      <c r="P1293" s="13" t="str">
        <f t="shared" si="19"/>
        <v/>
      </c>
    </row>
    <row r="1294" spans="16:16" hidden="1">
      <c r="P1294" s="13" t="str">
        <f t="shared" si="19"/>
        <v/>
      </c>
    </row>
    <row r="1295" spans="16:16" hidden="1">
      <c r="P1295" s="13" t="str">
        <f t="shared" si="19"/>
        <v/>
      </c>
    </row>
    <row r="1296" spans="16:16" hidden="1">
      <c r="P1296" s="13" t="str">
        <f t="shared" si="19"/>
        <v/>
      </c>
    </row>
    <row r="1297" spans="16:16" hidden="1">
      <c r="P1297" s="13" t="str">
        <f t="shared" si="19"/>
        <v/>
      </c>
    </row>
    <row r="1298" spans="16:16" hidden="1">
      <c r="P1298" s="13" t="str">
        <f t="shared" si="19"/>
        <v/>
      </c>
    </row>
    <row r="1299" spans="16:16" hidden="1">
      <c r="P1299" s="13" t="str">
        <f t="shared" si="19"/>
        <v/>
      </c>
    </row>
    <row r="1300" spans="16:16" hidden="1">
      <c r="P1300" s="13" t="str">
        <f t="shared" ref="P1300:P1363" si="20">A1300&amp;B1300</f>
        <v/>
      </c>
    </row>
    <row r="1301" spans="16:16" hidden="1">
      <c r="P1301" s="13" t="str">
        <f t="shared" si="20"/>
        <v/>
      </c>
    </row>
    <row r="1302" spans="16:16" hidden="1">
      <c r="P1302" s="13" t="str">
        <f t="shared" si="20"/>
        <v/>
      </c>
    </row>
    <row r="1303" spans="16:16" hidden="1">
      <c r="P1303" s="13" t="str">
        <f t="shared" si="20"/>
        <v/>
      </c>
    </row>
    <row r="1304" spans="16:16" hidden="1">
      <c r="P1304" s="13" t="str">
        <f t="shared" si="20"/>
        <v/>
      </c>
    </row>
    <row r="1305" spans="16:16" hidden="1">
      <c r="P1305" s="13" t="str">
        <f t="shared" si="20"/>
        <v/>
      </c>
    </row>
    <row r="1306" spans="16:16" hidden="1">
      <c r="P1306" s="13" t="str">
        <f t="shared" si="20"/>
        <v/>
      </c>
    </row>
    <row r="1307" spans="16:16" hidden="1">
      <c r="P1307" s="13" t="str">
        <f t="shared" si="20"/>
        <v/>
      </c>
    </row>
    <row r="1308" spans="16:16" hidden="1">
      <c r="P1308" s="13" t="str">
        <f t="shared" si="20"/>
        <v/>
      </c>
    </row>
    <row r="1309" spans="16:16" hidden="1">
      <c r="P1309" s="13" t="str">
        <f t="shared" si="20"/>
        <v/>
      </c>
    </row>
    <row r="1310" spans="16:16" hidden="1">
      <c r="P1310" s="13" t="str">
        <f t="shared" si="20"/>
        <v/>
      </c>
    </row>
    <row r="1311" spans="16:16" hidden="1">
      <c r="P1311" s="13" t="str">
        <f t="shared" si="20"/>
        <v/>
      </c>
    </row>
    <row r="1312" spans="16:16" hidden="1">
      <c r="P1312" s="13" t="str">
        <f t="shared" si="20"/>
        <v/>
      </c>
    </row>
    <row r="1313" spans="16:16" hidden="1">
      <c r="P1313" s="13" t="str">
        <f t="shared" si="20"/>
        <v/>
      </c>
    </row>
    <row r="1314" spans="16:16" hidden="1">
      <c r="P1314" s="13" t="str">
        <f t="shared" si="20"/>
        <v/>
      </c>
    </row>
    <row r="1315" spans="16:16" hidden="1">
      <c r="P1315" s="13" t="str">
        <f t="shared" si="20"/>
        <v/>
      </c>
    </row>
    <row r="1316" spans="16:16" hidden="1">
      <c r="P1316" s="13" t="str">
        <f t="shared" si="20"/>
        <v/>
      </c>
    </row>
    <row r="1317" spans="16:16" hidden="1">
      <c r="P1317" s="13" t="str">
        <f t="shared" si="20"/>
        <v/>
      </c>
    </row>
    <row r="1318" spans="16:16" hidden="1">
      <c r="P1318" s="13" t="str">
        <f t="shared" si="20"/>
        <v/>
      </c>
    </row>
    <row r="1319" spans="16:16" hidden="1">
      <c r="P1319" s="13" t="str">
        <f t="shared" si="20"/>
        <v/>
      </c>
    </row>
    <row r="1320" spans="16:16" hidden="1">
      <c r="P1320" s="13" t="str">
        <f t="shared" si="20"/>
        <v/>
      </c>
    </row>
    <row r="1321" spans="16:16" hidden="1">
      <c r="P1321" s="13" t="str">
        <f t="shared" si="20"/>
        <v/>
      </c>
    </row>
    <row r="1322" spans="16:16" hidden="1">
      <c r="P1322" s="13" t="str">
        <f t="shared" si="20"/>
        <v/>
      </c>
    </row>
    <row r="1323" spans="16:16" hidden="1">
      <c r="P1323" s="13" t="str">
        <f t="shared" si="20"/>
        <v/>
      </c>
    </row>
    <row r="1324" spans="16:16" hidden="1">
      <c r="P1324" s="13" t="str">
        <f t="shared" si="20"/>
        <v/>
      </c>
    </row>
    <row r="1325" spans="16:16" hidden="1">
      <c r="P1325" s="13" t="str">
        <f t="shared" si="20"/>
        <v/>
      </c>
    </row>
    <row r="1326" spans="16:16" hidden="1">
      <c r="P1326" s="13" t="str">
        <f t="shared" si="20"/>
        <v/>
      </c>
    </row>
    <row r="1327" spans="16:16" hidden="1">
      <c r="P1327" s="13" t="str">
        <f t="shared" si="20"/>
        <v/>
      </c>
    </row>
    <row r="1328" spans="16:16" hidden="1">
      <c r="P1328" s="13" t="str">
        <f t="shared" si="20"/>
        <v/>
      </c>
    </row>
    <row r="1329" spans="16:16" hidden="1">
      <c r="P1329" s="13" t="str">
        <f t="shared" si="20"/>
        <v/>
      </c>
    </row>
    <row r="1330" spans="16:16" hidden="1">
      <c r="P1330" s="13" t="str">
        <f t="shared" si="20"/>
        <v/>
      </c>
    </row>
    <row r="1331" spans="16:16" hidden="1">
      <c r="P1331" s="13" t="str">
        <f t="shared" si="20"/>
        <v/>
      </c>
    </row>
    <row r="1332" spans="16:16" hidden="1">
      <c r="P1332" s="13" t="str">
        <f t="shared" si="20"/>
        <v/>
      </c>
    </row>
    <row r="1333" spans="16:16" hidden="1">
      <c r="P1333" s="13" t="str">
        <f t="shared" si="20"/>
        <v/>
      </c>
    </row>
    <row r="1334" spans="16:16" hidden="1">
      <c r="P1334" s="13" t="str">
        <f t="shared" si="20"/>
        <v/>
      </c>
    </row>
    <row r="1335" spans="16:16" hidden="1">
      <c r="P1335" s="13" t="str">
        <f t="shared" si="20"/>
        <v/>
      </c>
    </row>
    <row r="1336" spans="16:16" hidden="1">
      <c r="P1336" s="13" t="str">
        <f t="shared" si="20"/>
        <v/>
      </c>
    </row>
    <row r="1337" spans="16:16" hidden="1">
      <c r="P1337" s="13" t="str">
        <f t="shared" si="20"/>
        <v/>
      </c>
    </row>
    <row r="1338" spans="16:16" hidden="1">
      <c r="P1338" s="13" t="str">
        <f t="shared" si="20"/>
        <v/>
      </c>
    </row>
    <row r="1339" spans="16:16" hidden="1">
      <c r="P1339" s="13" t="str">
        <f t="shared" si="20"/>
        <v/>
      </c>
    </row>
    <row r="1340" spans="16:16" hidden="1">
      <c r="P1340" s="13" t="str">
        <f t="shared" si="20"/>
        <v/>
      </c>
    </row>
    <row r="1341" spans="16:16" hidden="1">
      <c r="P1341" s="13" t="str">
        <f t="shared" si="20"/>
        <v/>
      </c>
    </row>
    <row r="1342" spans="16:16" hidden="1">
      <c r="P1342" s="13" t="str">
        <f t="shared" si="20"/>
        <v/>
      </c>
    </row>
    <row r="1343" spans="16:16" hidden="1">
      <c r="P1343" s="13" t="str">
        <f t="shared" si="20"/>
        <v/>
      </c>
    </row>
    <row r="1344" spans="16:16" hidden="1">
      <c r="P1344" s="13" t="str">
        <f t="shared" si="20"/>
        <v/>
      </c>
    </row>
    <row r="1345" spans="16:16" hidden="1">
      <c r="P1345" s="13" t="str">
        <f t="shared" si="20"/>
        <v/>
      </c>
    </row>
    <row r="1346" spans="16:16" hidden="1">
      <c r="P1346" s="13" t="str">
        <f t="shared" si="20"/>
        <v/>
      </c>
    </row>
    <row r="1347" spans="16:16" hidden="1">
      <c r="P1347" s="13" t="str">
        <f t="shared" si="20"/>
        <v/>
      </c>
    </row>
    <row r="1348" spans="16:16" hidden="1">
      <c r="P1348" s="13" t="str">
        <f t="shared" si="20"/>
        <v/>
      </c>
    </row>
    <row r="1349" spans="16:16" hidden="1">
      <c r="P1349" s="13" t="str">
        <f t="shared" si="20"/>
        <v/>
      </c>
    </row>
    <row r="1350" spans="16:16" hidden="1">
      <c r="P1350" s="13" t="str">
        <f t="shared" si="20"/>
        <v/>
      </c>
    </row>
    <row r="1351" spans="16:16" hidden="1">
      <c r="P1351" s="13" t="str">
        <f t="shared" si="20"/>
        <v/>
      </c>
    </row>
    <row r="1352" spans="16:16" hidden="1">
      <c r="P1352" s="13" t="str">
        <f t="shared" si="20"/>
        <v/>
      </c>
    </row>
    <row r="1353" spans="16:16" hidden="1">
      <c r="P1353" s="13" t="str">
        <f t="shared" si="20"/>
        <v/>
      </c>
    </row>
    <row r="1354" spans="16:16" hidden="1">
      <c r="P1354" s="13" t="str">
        <f t="shared" si="20"/>
        <v/>
      </c>
    </row>
    <row r="1355" spans="16:16" hidden="1">
      <c r="P1355" s="13" t="str">
        <f t="shared" si="20"/>
        <v/>
      </c>
    </row>
    <row r="1356" spans="16:16" hidden="1">
      <c r="P1356" s="13" t="str">
        <f t="shared" si="20"/>
        <v/>
      </c>
    </row>
    <row r="1357" spans="16:16" hidden="1">
      <c r="P1357" s="13" t="str">
        <f t="shared" si="20"/>
        <v/>
      </c>
    </row>
    <row r="1358" spans="16:16" hidden="1">
      <c r="P1358" s="13" t="str">
        <f t="shared" si="20"/>
        <v/>
      </c>
    </row>
    <row r="1359" spans="16:16" hidden="1">
      <c r="P1359" s="13" t="str">
        <f t="shared" si="20"/>
        <v/>
      </c>
    </row>
    <row r="1360" spans="16:16" hidden="1">
      <c r="P1360" s="13" t="str">
        <f t="shared" si="20"/>
        <v/>
      </c>
    </row>
    <row r="1361" spans="16:16" hidden="1">
      <c r="P1361" s="13" t="str">
        <f t="shared" si="20"/>
        <v/>
      </c>
    </row>
    <row r="1362" spans="16:16" hidden="1">
      <c r="P1362" s="13" t="str">
        <f t="shared" si="20"/>
        <v/>
      </c>
    </row>
    <row r="1363" spans="16:16" hidden="1">
      <c r="P1363" s="13" t="str">
        <f t="shared" si="20"/>
        <v/>
      </c>
    </row>
    <row r="1364" spans="16:16" hidden="1">
      <c r="P1364" s="13" t="str">
        <f t="shared" ref="P1364:P1427" si="21">A1364&amp;B1364</f>
        <v/>
      </c>
    </row>
    <row r="1365" spans="16:16" hidden="1">
      <c r="P1365" s="13" t="str">
        <f t="shared" si="21"/>
        <v/>
      </c>
    </row>
    <row r="1366" spans="16:16" hidden="1">
      <c r="P1366" s="13" t="str">
        <f t="shared" si="21"/>
        <v/>
      </c>
    </row>
    <row r="1367" spans="16:16" hidden="1">
      <c r="P1367" s="13" t="str">
        <f t="shared" si="21"/>
        <v/>
      </c>
    </row>
    <row r="1368" spans="16:16" hidden="1">
      <c r="P1368" s="13" t="str">
        <f t="shared" si="21"/>
        <v/>
      </c>
    </row>
    <row r="1369" spans="16:16" hidden="1">
      <c r="P1369" s="13" t="str">
        <f t="shared" si="21"/>
        <v/>
      </c>
    </row>
    <row r="1370" spans="16:16" hidden="1">
      <c r="P1370" s="13" t="str">
        <f t="shared" si="21"/>
        <v/>
      </c>
    </row>
    <row r="1371" spans="16:16" hidden="1">
      <c r="P1371" s="13" t="str">
        <f t="shared" si="21"/>
        <v/>
      </c>
    </row>
    <row r="1372" spans="16:16" hidden="1">
      <c r="P1372" s="13" t="str">
        <f t="shared" si="21"/>
        <v/>
      </c>
    </row>
    <row r="1373" spans="16:16" hidden="1">
      <c r="P1373" s="13" t="str">
        <f t="shared" si="21"/>
        <v/>
      </c>
    </row>
    <row r="1374" spans="16:16" hidden="1">
      <c r="P1374" s="13" t="str">
        <f t="shared" si="21"/>
        <v/>
      </c>
    </row>
    <row r="1375" spans="16:16" hidden="1">
      <c r="P1375" s="13" t="str">
        <f t="shared" si="21"/>
        <v/>
      </c>
    </row>
    <row r="1376" spans="16:16" hidden="1">
      <c r="P1376" s="13" t="str">
        <f t="shared" si="21"/>
        <v/>
      </c>
    </row>
    <row r="1377" spans="16:16" hidden="1">
      <c r="P1377" s="13" t="str">
        <f t="shared" si="21"/>
        <v/>
      </c>
    </row>
    <row r="1378" spans="16:16" hidden="1">
      <c r="P1378" s="13" t="str">
        <f t="shared" si="21"/>
        <v/>
      </c>
    </row>
    <row r="1379" spans="16:16" hidden="1">
      <c r="P1379" s="13" t="str">
        <f t="shared" si="21"/>
        <v/>
      </c>
    </row>
    <row r="1380" spans="16:16" hidden="1">
      <c r="P1380" s="13" t="str">
        <f t="shared" si="21"/>
        <v/>
      </c>
    </row>
    <row r="1381" spans="16:16" hidden="1">
      <c r="P1381" s="13" t="str">
        <f t="shared" si="21"/>
        <v/>
      </c>
    </row>
    <row r="1382" spans="16:16" hidden="1">
      <c r="P1382" s="13" t="str">
        <f t="shared" si="21"/>
        <v/>
      </c>
    </row>
    <row r="1383" spans="16:16" hidden="1">
      <c r="P1383" s="13" t="str">
        <f t="shared" si="21"/>
        <v/>
      </c>
    </row>
    <row r="1384" spans="16:16" hidden="1">
      <c r="P1384" s="13" t="str">
        <f t="shared" si="21"/>
        <v/>
      </c>
    </row>
    <row r="1385" spans="16:16" hidden="1">
      <c r="P1385" s="13" t="str">
        <f t="shared" si="21"/>
        <v/>
      </c>
    </row>
    <row r="1386" spans="16:16" hidden="1">
      <c r="P1386" s="13" t="str">
        <f t="shared" si="21"/>
        <v/>
      </c>
    </row>
    <row r="1387" spans="16:16" hidden="1">
      <c r="P1387" s="13" t="str">
        <f t="shared" si="21"/>
        <v/>
      </c>
    </row>
    <row r="1388" spans="16:16" hidden="1">
      <c r="P1388" s="13" t="str">
        <f t="shared" si="21"/>
        <v/>
      </c>
    </row>
    <row r="1389" spans="16:16" hidden="1">
      <c r="P1389" s="13" t="str">
        <f t="shared" si="21"/>
        <v/>
      </c>
    </row>
    <row r="1390" spans="16:16" hidden="1">
      <c r="P1390" s="13" t="str">
        <f t="shared" si="21"/>
        <v/>
      </c>
    </row>
    <row r="1391" spans="16:16" hidden="1">
      <c r="P1391" s="13" t="str">
        <f t="shared" si="21"/>
        <v/>
      </c>
    </row>
    <row r="1392" spans="16:16" hidden="1">
      <c r="P1392" s="13" t="str">
        <f t="shared" si="21"/>
        <v/>
      </c>
    </row>
    <row r="1393" spans="16:16" hidden="1">
      <c r="P1393" s="13" t="str">
        <f t="shared" si="21"/>
        <v/>
      </c>
    </row>
    <row r="1394" spans="16:16" hidden="1">
      <c r="P1394" s="13" t="str">
        <f t="shared" si="21"/>
        <v/>
      </c>
    </row>
    <row r="1395" spans="16:16" hidden="1">
      <c r="P1395" s="13" t="str">
        <f t="shared" si="21"/>
        <v/>
      </c>
    </row>
    <row r="1396" spans="16:16" hidden="1">
      <c r="P1396" s="13" t="str">
        <f t="shared" si="21"/>
        <v/>
      </c>
    </row>
    <row r="1397" spans="16:16" hidden="1">
      <c r="P1397" s="13" t="str">
        <f t="shared" si="21"/>
        <v/>
      </c>
    </row>
    <row r="1398" spans="16:16" hidden="1">
      <c r="P1398" s="13" t="str">
        <f t="shared" si="21"/>
        <v/>
      </c>
    </row>
    <row r="1399" spans="16:16" hidden="1">
      <c r="P1399" s="13" t="str">
        <f t="shared" si="21"/>
        <v/>
      </c>
    </row>
    <row r="1400" spans="16:16" hidden="1">
      <c r="P1400" s="13" t="str">
        <f t="shared" si="21"/>
        <v/>
      </c>
    </row>
    <row r="1401" spans="16:16" hidden="1">
      <c r="P1401" s="13" t="str">
        <f t="shared" si="21"/>
        <v/>
      </c>
    </row>
    <row r="1402" spans="16:16" hidden="1">
      <c r="P1402" s="13" t="str">
        <f t="shared" si="21"/>
        <v/>
      </c>
    </row>
    <row r="1403" spans="16:16" hidden="1">
      <c r="P1403" s="13" t="str">
        <f t="shared" si="21"/>
        <v/>
      </c>
    </row>
    <row r="1404" spans="16:16" hidden="1">
      <c r="P1404" s="13" t="str">
        <f t="shared" si="21"/>
        <v/>
      </c>
    </row>
    <row r="1405" spans="16:16" hidden="1">
      <c r="P1405" s="13" t="str">
        <f t="shared" si="21"/>
        <v/>
      </c>
    </row>
    <row r="1406" spans="16:16" hidden="1">
      <c r="P1406" s="13" t="str">
        <f t="shared" si="21"/>
        <v/>
      </c>
    </row>
    <row r="1407" spans="16:16" hidden="1">
      <c r="P1407" s="13" t="str">
        <f t="shared" si="21"/>
        <v/>
      </c>
    </row>
    <row r="1408" spans="16:16" hidden="1">
      <c r="P1408" s="13" t="str">
        <f t="shared" si="21"/>
        <v/>
      </c>
    </row>
    <row r="1409" spans="16:16" hidden="1">
      <c r="P1409" s="13" t="str">
        <f t="shared" si="21"/>
        <v/>
      </c>
    </row>
    <row r="1410" spans="16:16" hidden="1">
      <c r="P1410" s="13" t="str">
        <f t="shared" si="21"/>
        <v/>
      </c>
    </row>
    <row r="1411" spans="16:16" hidden="1">
      <c r="P1411" s="13" t="str">
        <f t="shared" si="21"/>
        <v/>
      </c>
    </row>
    <row r="1412" spans="16:16" hidden="1">
      <c r="P1412" s="13" t="str">
        <f t="shared" si="21"/>
        <v/>
      </c>
    </row>
    <row r="1413" spans="16:16" hidden="1">
      <c r="P1413" s="13" t="str">
        <f t="shared" si="21"/>
        <v/>
      </c>
    </row>
    <row r="1414" spans="16:16" hidden="1">
      <c r="P1414" s="13" t="str">
        <f t="shared" si="21"/>
        <v/>
      </c>
    </row>
    <row r="1415" spans="16:16" hidden="1">
      <c r="P1415" s="13" t="str">
        <f t="shared" si="21"/>
        <v/>
      </c>
    </row>
    <row r="1416" spans="16:16" hidden="1">
      <c r="P1416" s="13" t="str">
        <f t="shared" si="21"/>
        <v/>
      </c>
    </row>
    <row r="1417" spans="16:16" hidden="1">
      <c r="P1417" s="13" t="str">
        <f t="shared" si="21"/>
        <v/>
      </c>
    </row>
    <row r="1418" spans="16:16" hidden="1">
      <c r="P1418" s="13" t="str">
        <f t="shared" si="21"/>
        <v/>
      </c>
    </row>
    <row r="1419" spans="16:16" hidden="1">
      <c r="P1419" s="13" t="str">
        <f t="shared" si="21"/>
        <v/>
      </c>
    </row>
    <row r="1420" spans="16:16" hidden="1">
      <c r="P1420" s="13" t="str">
        <f t="shared" si="21"/>
        <v/>
      </c>
    </row>
    <row r="1421" spans="16:16" hidden="1">
      <c r="P1421" s="13" t="str">
        <f t="shared" si="21"/>
        <v/>
      </c>
    </row>
    <row r="1422" spans="16:16" hidden="1">
      <c r="P1422" s="13" t="str">
        <f t="shared" si="21"/>
        <v/>
      </c>
    </row>
    <row r="1423" spans="16:16" hidden="1">
      <c r="P1423" s="13" t="str">
        <f t="shared" si="21"/>
        <v/>
      </c>
    </row>
    <row r="1424" spans="16:16" hidden="1">
      <c r="P1424" s="13" t="str">
        <f t="shared" si="21"/>
        <v/>
      </c>
    </row>
    <row r="1425" spans="16:16" hidden="1">
      <c r="P1425" s="13" t="str">
        <f t="shared" si="21"/>
        <v/>
      </c>
    </row>
    <row r="1426" spans="16:16" hidden="1">
      <c r="P1426" s="13" t="str">
        <f t="shared" si="21"/>
        <v/>
      </c>
    </row>
    <row r="1427" spans="16:16" hidden="1">
      <c r="P1427" s="13" t="str">
        <f t="shared" si="21"/>
        <v/>
      </c>
    </row>
    <row r="1428" spans="16:16" hidden="1">
      <c r="P1428" s="13" t="str">
        <f t="shared" ref="P1428:P1491" si="22">A1428&amp;B1428</f>
        <v/>
      </c>
    </row>
    <row r="1429" spans="16:16" hidden="1">
      <c r="P1429" s="13" t="str">
        <f t="shared" si="22"/>
        <v/>
      </c>
    </row>
    <row r="1430" spans="16:16" hidden="1">
      <c r="P1430" s="13" t="str">
        <f t="shared" si="22"/>
        <v/>
      </c>
    </row>
    <row r="1431" spans="16:16" hidden="1">
      <c r="P1431" s="13" t="str">
        <f t="shared" si="22"/>
        <v/>
      </c>
    </row>
    <row r="1432" spans="16:16" hidden="1">
      <c r="P1432" s="13" t="str">
        <f t="shared" si="22"/>
        <v/>
      </c>
    </row>
    <row r="1433" spans="16:16" hidden="1">
      <c r="P1433" s="13" t="str">
        <f t="shared" si="22"/>
        <v/>
      </c>
    </row>
    <row r="1434" spans="16:16" hidden="1">
      <c r="P1434" s="13" t="str">
        <f t="shared" si="22"/>
        <v/>
      </c>
    </row>
    <row r="1435" spans="16:16" hidden="1">
      <c r="P1435" s="13" t="str">
        <f t="shared" si="22"/>
        <v/>
      </c>
    </row>
    <row r="1436" spans="16:16" hidden="1">
      <c r="P1436" s="13" t="str">
        <f t="shared" si="22"/>
        <v/>
      </c>
    </row>
    <row r="1437" spans="16:16" hidden="1">
      <c r="P1437" s="13" t="str">
        <f t="shared" si="22"/>
        <v/>
      </c>
    </row>
    <row r="1438" spans="16:16" hidden="1">
      <c r="P1438" s="13" t="str">
        <f t="shared" si="22"/>
        <v/>
      </c>
    </row>
    <row r="1439" spans="16:16" hidden="1">
      <c r="P1439" s="13" t="str">
        <f t="shared" si="22"/>
        <v/>
      </c>
    </row>
    <row r="1440" spans="16:16" hidden="1">
      <c r="P1440" s="13" t="str">
        <f t="shared" si="22"/>
        <v/>
      </c>
    </row>
    <row r="1441" spans="16:16" hidden="1">
      <c r="P1441" s="13" t="str">
        <f t="shared" si="22"/>
        <v/>
      </c>
    </row>
    <row r="1442" spans="16:16" hidden="1">
      <c r="P1442" s="13" t="str">
        <f t="shared" si="22"/>
        <v/>
      </c>
    </row>
    <row r="1443" spans="16:16" hidden="1">
      <c r="P1443" s="13" t="str">
        <f t="shared" si="22"/>
        <v/>
      </c>
    </row>
    <row r="1444" spans="16:16" hidden="1">
      <c r="P1444" s="13" t="str">
        <f t="shared" si="22"/>
        <v/>
      </c>
    </row>
    <row r="1445" spans="16:16" hidden="1">
      <c r="P1445" s="13" t="str">
        <f t="shared" si="22"/>
        <v/>
      </c>
    </row>
    <row r="1446" spans="16:16" hidden="1">
      <c r="P1446" s="13" t="str">
        <f t="shared" si="22"/>
        <v/>
      </c>
    </row>
    <row r="1447" spans="16:16" hidden="1">
      <c r="P1447" s="13" t="str">
        <f t="shared" si="22"/>
        <v/>
      </c>
    </row>
    <row r="1448" spans="16:16" hidden="1">
      <c r="P1448" s="13" t="str">
        <f t="shared" si="22"/>
        <v/>
      </c>
    </row>
    <row r="1449" spans="16:16" hidden="1">
      <c r="P1449" s="13" t="str">
        <f t="shared" si="22"/>
        <v/>
      </c>
    </row>
    <row r="1450" spans="16:16" hidden="1">
      <c r="P1450" s="13" t="str">
        <f t="shared" si="22"/>
        <v/>
      </c>
    </row>
    <row r="1451" spans="16:16" hidden="1">
      <c r="P1451" s="13" t="str">
        <f t="shared" si="22"/>
        <v/>
      </c>
    </row>
    <row r="1452" spans="16:16" hidden="1">
      <c r="P1452" s="13" t="str">
        <f t="shared" si="22"/>
        <v/>
      </c>
    </row>
    <row r="1453" spans="16:16" hidden="1">
      <c r="P1453" s="13" t="str">
        <f t="shared" si="22"/>
        <v/>
      </c>
    </row>
    <row r="1454" spans="16:16" hidden="1">
      <c r="P1454" s="13" t="str">
        <f t="shared" si="22"/>
        <v/>
      </c>
    </row>
    <row r="1455" spans="16:16" hidden="1">
      <c r="P1455" s="13" t="str">
        <f t="shared" si="22"/>
        <v/>
      </c>
    </row>
    <row r="1456" spans="16:16" hidden="1">
      <c r="P1456" s="13" t="str">
        <f t="shared" si="22"/>
        <v/>
      </c>
    </row>
    <row r="1457" spans="16:16" hidden="1">
      <c r="P1457" s="13" t="str">
        <f t="shared" si="22"/>
        <v/>
      </c>
    </row>
    <row r="1458" spans="16:16" hidden="1">
      <c r="P1458" s="13" t="str">
        <f t="shared" si="22"/>
        <v/>
      </c>
    </row>
    <row r="1459" spans="16:16" hidden="1">
      <c r="P1459" s="13" t="str">
        <f t="shared" si="22"/>
        <v/>
      </c>
    </row>
    <row r="1460" spans="16:16" hidden="1">
      <c r="P1460" s="13" t="str">
        <f t="shared" si="22"/>
        <v/>
      </c>
    </row>
    <row r="1461" spans="16:16" hidden="1">
      <c r="P1461" s="13" t="str">
        <f t="shared" si="22"/>
        <v/>
      </c>
    </row>
    <row r="1462" spans="16:16" hidden="1">
      <c r="P1462" s="13" t="str">
        <f t="shared" si="22"/>
        <v/>
      </c>
    </row>
    <row r="1463" spans="16:16" hidden="1">
      <c r="P1463" s="13" t="str">
        <f t="shared" si="22"/>
        <v/>
      </c>
    </row>
    <row r="1464" spans="16:16" hidden="1">
      <c r="P1464" s="13" t="str">
        <f t="shared" si="22"/>
        <v/>
      </c>
    </row>
    <row r="1465" spans="16:16" hidden="1">
      <c r="P1465" s="13" t="str">
        <f t="shared" si="22"/>
        <v/>
      </c>
    </row>
    <row r="1466" spans="16:16" hidden="1">
      <c r="P1466" s="13" t="str">
        <f t="shared" si="22"/>
        <v/>
      </c>
    </row>
    <row r="1467" spans="16:16" hidden="1">
      <c r="P1467" s="13" t="str">
        <f t="shared" si="22"/>
        <v/>
      </c>
    </row>
    <row r="1468" spans="16:16" hidden="1">
      <c r="P1468" s="13" t="str">
        <f t="shared" si="22"/>
        <v/>
      </c>
    </row>
    <row r="1469" spans="16:16" hidden="1">
      <c r="P1469" s="13" t="str">
        <f t="shared" si="22"/>
        <v/>
      </c>
    </row>
    <row r="1470" spans="16:16" hidden="1">
      <c r="P1470" s="13" t="str">
        <f t="shared" si="22"/>
        <v/>
      </c>
    </row>
    <row r="1471" spans="16:16" hidden="1">
      <c r="P1471" s="13" t="str">
        <f t="shared" si="22"/>
        <v/>
      </c>
    </row>
    <row r="1472" spans="16:16" hidden="1">
      <c r="P1472" s="13" t="str">
        <f t="shared" si="22"/>
        <v/>
      </c>
    </row>
    <row r="1473" spans="16:16" hidden="1">
      <c r="P1473" s="13" t="str">
        <f t="shared" si="22"/>
        <v/>
      </c>
    </row>
    <row r="1474" spans="16:16" hidden="1">
      <c r="P1474" s="13" t="str">
        <f t="shared" si="22"/>
        <v/>
      </c>
    </row>
    <row r="1475" spans="16:16" hidden="1">
      <c r="P1475" s="13" t="str">
        <f t="shared" si="22"/>
        <v/>
      </c>
    </row>
    <row r="1476" spans="16:16" hidden="1">
      <c r="P1476" s="13" t="str">
        <f t="shared" si="22"/>
        <v/>
      </c>
    </row>
    <row r="1477" spans="16:16" hidden="1">
      <c r="P1477" s="13" t="str">
        <f t="shared" si="22"/>
        <v/>
      </c>
    </row>
    <row r="1478" spans="16:16" hidden="1">
      <c r="P1478" s="13" t="str">
        <f t="shared" si="22"/>
        <v/>
      </c>
    </row>
    <row r="1479" spans="16:16" hidden="1">
      <c r="P1479" s="13" t="str">
        <f t="shared" si="22"/>
        <v/>
      </c>
    </row>
    <row r="1480" spans="16:16" hidden="1">
      <c r="P1480" s="13" t="str">
        <f t="shared" si="22"/>
        <v/>
      </c>
    </row>
    <row r="1481" spans="16:16" hidden="1">
      <c r="P1481" s="13" t="str">
        <f t="shared" si="22"/>
        <v/>
      </c>
    </row>
    <row r="1482" spans="16:16" hidden="1">
      <c r="P1482" s="13" t="str">
        <f t="shared" si="22"/>
        <v/>
      </c>
    </row>
    <row r="1483" spans="16:16" hidden="1">
      <c r="P1483" s="13" t="str">
        <f t="shared" si="22"/>
        <v/>
      </c>
    </row>
    <row r="1484" spans="16:16" hidden="1">
      <c r="P1484" s="13" t="str">
        <f t="shared" si="22"/>
        <v/>
      </c>
    </row>
    <row r="1485" spans="16:16" hidden="1">
      <c r="P1485" s="13" t="str">
        <f t="shared" si="22"/>
        <v/>
      </c>
    </row>
    <row r="1486" spans="16:16" hidden="1">
      <c r="P1486" s="13" t="str">
        <f t="shared" si="22"/>
        <v/>
      </c>
    </row>
    <row r="1487" spans="16:16" hidden="1">
      <c r="P1487" s="13" t="str">
        <f t="shared" si="22"/>
        <v/>
      </c>
    </row>
    <row r="1488" spans="16:16" hidden="1">
      <c r="P1488" s="13" t="str">
        <f t="shared" si="22"/>
        <v/>
      </c>
    </row>
    <row r="1489" spans="16:16" hidden="1">
      <c r="P1489" s="13" t="str">
        <f t="shared" si="22"/>
        <v/>
      </c>
    </row>
    <row r="1490" spans="16:16" hidden="1">
      <c r="P1490" s="13" t="str">
        <f t="shared" si="22"/>
        <v/>
      </c>
    </row>
    <row r="1491" spans="16:16" hidden="1">
      <c r="P1491" s="13" t="str">
        <f t="shared" si="22"/>
        <v/>
      </c>
    </row>
    <row r="1492" spans="16:16" hidden="1">
      <c r="P1492" s="13" t="str">
        <f t="shared" ref="P1492:P1555" si="23">A1492&amp;B1492</f>
        <v/>
      </c>
    </row>
    <row r="1493" spans="16:16" hidden="1">
      <c r="P1493" s="13" t="str">
        <f t="shared" si="23"/>
        <v/>
      </c>
    </row>
    <row r="1494" spans="16:16" hidden="1">
      <c r="P1494" s="13" t="str">
        <f t="shared" si="23"/>
        <v/>
      </c>
    </row>
    <row r="1495" spans="16:16" hidden="1">
      <c r="P1495" s="13" t="str">
        <f t="shared" si="23"/>
        <v/>
      </c>
    </row>
    <row r="1496" spans="16:16" hidden="1">
      <c r="P1496" s="13" t="str">
        <f t="shared" si="23"/>
        <v/>
      </c>
    </row>
    <row r="1497" spans="16:16" hidden="1">
      <c r="P1497" s="13" t="str">
        <f t="shared" si="23"/>
        <v/>
      </c>
    </row>
    <row r="1498" spans="16:16" hidden="1">
      <c r="P1498" s="13" t="str">
        <f t="shared" si="23"/>
        <v/>
      </c>
    </row>
    <row r="1499" spans="16:16" hidden="1">
      <c r="P1499" s="13" t="str">
        <f t="shared" si="23"/>
        <v/>
      </c>
    </row>
    <row r="1500" spans="16:16" hidden="1">
      <c r="P1500" s="13" t="str">
        <f t="shared" si="23"/>
        <v/>
      </c>
    </row>
    <row r="1501" spans="16:16" hidden="1">
      <c r="P1501" s="13" t="str">
        <f t="shared" si="23"/>
        <v/>
      </c>
    </row>
    <row r="1502" spans="16:16" hidden="1">
      <c r="P1502" s="13" t="str">
        <f t="shared" si="23"/>
        <v/>
      </c>
    </row>
    <row r="1503" spans="16:16" hidden="1">
      <c r="P1503" s="13" t="str">
        <f t="shared" si="23"/>
        <v/>
      </c>
    </row>
    <row r="1504" spans="16:16" hidden="1">
      <c r="P1504" s="13" t="str">
        <f t="shared" si="23"/>
        <v/>
      </c>
    </row>
    <row r="1505" spans="16:16" hidden="1">
      <c r="P1505" s="13" t="str">
        <f t="shared" si="23"/>
        <v/>
      </c>
    </row>
    <row r="1506" spans="16:16" hidden="1">
      <c r="P1506" s="13" t="str">
        <f t="shared" si="23"/>
        <v/>
      </c>
    </row>
    <row r="1507" spans="16:16" hidden="1">
      <c r="P1507" s="13" t="str">
        <f t="shared" si="23"/>
        <v/>
      </c>
    </row>
    <row r="1508" spans="16:16" hidden="1">
      <c r="P1508" s="13" t="str">
        <f t="shared" si="23"/>
        <v/>
      </c>
    </row>
    <row r="1509" spans="16:16" hidden="1">
      <c r="P1509" s="13" t="str">
        <f t="shared" si="23"/>
        <v/>
      </c>
    </row>
    <row r="1510" spans="16:16" hidden="1">
      <c r="P1510" s="13" t="str">
        <f t="shared" si="23"/>
        <v/>
      </c>
    </row>
    <row r="1511" spans="16:16" hidden="1">
      <c r="P1511" s="13" t="str">
        <f t="shared" si="23"/>
        <v/>
      </c>
    </row>
    <row r="1512" spans="16:16" hidden="1">
      <c r="P1512" s="13" t="str">
        <f t="shared" si="23"/>
        <v/>
      </c>
    </row>
    <row r="1513" spans="16:16" hidden="1">
      <c r="P1513" s="13" t="str">
        <f t="shared" si="23"/>
        <v/>
      </c>
    </row>
    <row r="1514" spans="16:16" hidden="1">
      <c r="P1514" s="13" t="str">
        <f t="shared" si="23"/>
        <v/>
      </c>
    </row>
    <row r="1515" spans="16:16" hidden="1">
      <c r="P1515" s="13" t="str">
        <f t="shared" si="23"/>
        <v/>
      </c>
    </row>
    <row r="1516" spans="16:16" hidden="1">
      <c r="P1516" s="13" t="str">
        <f t="shared" si="23"/>
        <v/>
      </c>
    </row>
    <row r="1517" spans="16:16" hidden="1">
      <c r="P1517" s="13" t="str">
        <f t="shared" si="23"/>
        <v/>
      </c>
    </row>
    <row r="1518" spans="16:16" hidden="1">
      <c r="P1518" s="13" t="str">
        <f t="shared" si="23"/>
        <v/>
      </c>
    </row>
    <row r="1519" spans="16:16" hidden="1">
      <c r="P1519" s="13" t="str">
        <f t="shared" si="23"/>
        <v/>
      </c>
    </row>
    <row r="1520" spans="16:16" hidden="1">
      <c r="P1520" s="13" t="str">
        <f t="shared" si="23"/>
        <v/>
      </c>
    </row>
    <row r="1521" spans="16:16" hidden="1">
      <c r="P1521" s="13" t="str">
        <f t="shared" si="23"/>
        <v/>
      </c>
    </row>
    <row r="1522" spans="16:16" hidden="1">
      <c r="P1522" s="13" t="str">
        <f t="shared" si="23"/>
        <v/>
      </c>
    </row>
    <row r="1523" spans="16:16" hidden="1">
      <c r="P1523" s="13" t="str">
        <f t="shared" si="23"/>
        <v/>
      </c>
    </row>
    <row r="1524" spans="16:16" hidden="1">
      <c r="P1524" s="13" t="str">
        <f t="shared" si="23"/>
        <v/>
      </c>
    </row>
    <row r="1525" spans="16:16" hidden="1">
      <c r="P1525" s="13" t="str">
        <f t="shared" si="23"/>
        <v/>
      </c>
    </row>
    <row r="1526" spans="16:16" hidden="1">
      <c r="P1526" s="13" t="str">
        <f t="shared" si="23"/>
        <v/>
      </c>
    </row>
    <row r="1527" spans="16:16" hidden="1">
      <c r="P1527" s="13" t="str">
        <f t="shared" si="23"/>
        <v/>
      </c>
    </row>
    <row r="1528" spans="16:16" hidden="1">
      <c r="P1528" s="13" t="str">
        <f t="shared" si="23"/>
        <v/>
      </c>
    </row>
    <row r="1529" spans="16:16" hidden="1">
      <c r="P1529" s="13" t="str">
        <f t="shared" si="23"/>
        <v/>
      </c>
    </row>
    <row r="1530" spans="16:16" hidden="1">
      <c r="P1530" s="13" t="str">
        <f t="shared" si="23"/>
        <v/>
      </c>
    </row>
    <row r="1531" spans="16:16" hidden="1">
      <c r="P1531" s="13" t="str">
        <f t="shared" si="23"/>
        <v/>
      </c>
    </row>
    <row r="1532" spans="16:16" hidden="1">
      <c r="P1532" s="13" t="str">
        <f t="shared" si="23"/>
        <v/>
      </c>
    </row>
    <row r="1533" spans="16:16" hidden="1">
      <c r="P1533" s="13" t="str">
        <f t="shared" si="23"/>
        <v/>
      </c>
    </row>
    <row r="1534" spans="16:16" hidden="1">
      <c r="P1534" s="13" t="str">
        <f t="shared" si="23"/>
        <v/>
      </c>
    </row>
    <row r="1535" spans="16:16" hidden="1">
      <c r="P1535" s="13" t="str">
        <f t="shared" si="23"/>
        <v/>
      </c>
    </row>
    <row r="1536" spans="16:16" hidden="1">
      <c r="P1536" s="13" t="str">
        <f t="shared" si="23"/>
        <v/>
      </c>
    </row>
    <row r="1537" spans="16:16" hidden="1">
      <c r="P1537" s="13" t="str">
        <f t="shared" si="23"/>
        <v/>
      </c>
    </row>
    <row r="1538" spans="16:16" hidden="1">
      <c r="P1538" s="13" t="str">
        <f t="shared" si="23"/>
        <v/>
      </c>
    </row>
    <row r="1539" spans="16:16" hidden="1">
      <c r="P1539" s="13" t="str">
        <f t="shared" si="23"/>
        <v/>
      </c>
    </row>
    <row r="1540" spans="16:16" hidden="1">
      <c r="P1540" s="13" t="str">
        <f t="shared" si="23"/>
        <v/>
      </c>
    </row>
    <row r="1541" spans="16:16" hidden="1">
      <c r="P1541" s="13" t="str">
        <f t="shared" si="23"/>
        <v/>
      </c>
    </row>
    <row r="1542" spans="16:16" hidden="1">
      <c r="P1542" s="13" t="str">
        <f t="shared" si="23"/>
        <v/>
      </c>
    </row>
    <row r="1543" spans="16:16" hidden="1">
      <c r="P1543" s="13" t="str">
        <f t="shared" si="23"/>
        <v/>
      </c>
    </row>
    <row r="1544" spans="16:16" hidden="1">
      <c r="P1544" s="13" t="str">
        <f t="shared" si="23"/>
        <v/>
      </c>
    </row>
    <row r="1545" spans="16:16" hidden="1">
      <c r="P1545" s="13" t="str">
        <f t="shared" si="23"/>
        <v/>
      </c>
    </row>
    <row r="1546" spans="16:16" hidden="1">
      <c r="P1546" s="13" t="str">
        <f t="shared" si="23"/>
        <v/>
      </c>
    </row>
    <row r="1547" spans="16:16" hidden="1">
      <c r="P1547" s="13" t="str">
        <f t="shared" si="23"/>
        <v/>
      </c>
    </row>
    <row r="1548" spans="16:16" hidden="1">
      <c r="P1548" s="13" t="str">
        <f t="shared" si="23"/>
        <v/>
      </c>
    </row>
    <row r="1549" spans="16:16" hidden="1">
      <c r="P1549" s="13" t="str">
        <f t="shared" si="23"/>
        <v/>
      </c>
    </row>
    <row r="1550" spans="16:16" hidden="1">
      <c r="P1550" s="13" t="str">
        <f t="shared" si="23"/>
        <v/>
      </c>
    </row>
    <row r="1551" spans="16:16" hidden="1">
      <c r="P1551" s="13" t="str">
        <f t="shared" si="23"/>
        <v/>
      </c>
    </row>
    <row r="1552" spans="16:16" hidden="1">
      <c r="P1552" s="13" t="str">
        <f t="shared" si="23"/>
        <v/>
      </c>
    </row>
    <row r="1553" spans="16:16" hidden="1">
      <c r="P1553" s="13" t="str">
        <f t="shared" si="23"/>
        <v/>
      </c>
    </row>
    <row r="1554" spans="16:16" hidden="1">
      <c r="P1554" s="13" t="str">
        <f t="shared" si="23"/>
        <v/>
      </c>
    </row>
    <row r="1555" spans="16:16" hidden="1">
      <c r="P1555" s="13" t="str">
        <f t="shared" si="23"/>
        <v/>
      </c>
    </row>
    <row r="1556" spans="16:16" hidden="1">
      <c r="P1556" s="13" t="str">
        <f t="shared" ref="P1556:P1619" si="24">A1556&amp;B1556</f>
        <v/>
      </c>
    </row>
    <row r="1557" spans="16:16" hidden="1">
      <c r="P1557" s="13" t="str">
        <f t="shared" si="24"/>
        <v/>
      </c>
    </row>
    <row r="1558" spans="16:16" hidden="1">
      <c r="P1558" s="13" t="str">
        <f t="shared" si="24"/>
        <v/>
      </c>
    </row>
    <row r="1559" spans="16:16" hidden="1">
      <c r="P1559" s="13" t="str">
        <f t="shared" si="24"/>
        <v/>
      </c>
    </row>
    <row r="1560" spans="16:16" hidden="1">
      <c r="P1560" s="13" t="str">
        <f t="shared" si="24"/>
        <v/>
      </c>
    </row>
    <row r="1561" spans="16:16" hidden="1">
      <c r="P1561" s="13" t="str">
        <f t="shared" si="24"/>
        <v/>
      </c>
    </row>
    <row r="1562" spans="16:16" hidden="1">
      <c r="P1562" s="13" t="str">
        <f t="shared" si="24"/>
        <v/>
      </c>
    </row>
    <row r="1563" spans="16:16" hidden="1">
      <c r="P1563" s="13" t="str">
        <f t="shared" si="24"/>
        <v/>
      </c>
    </row>
    <row r="1564" spans="16:16" hidden="1">
      <c r="P1564" s="13" t="str">
        <f t="shared" si="24"/>
        <v/>
      </c>
    </row>
    <row r="1565" spans="16:16" hidden="1">
      <c r="P1565" s="13" t="str">
        <f t="shared" si="24"/>
        <v/>
      </c>
    </row>
    <row r="1566" spans="16:16" hidden="1">
      <c r="P1566" s="13" t="str">
        <f t="shared" si="24"/>
        <v/>
      </c>
    </row>
    <row r="1567" spans="16:16" hidden="1">
      <c r="P1567" s="13" t="str">
        <f t="shared" si="24"/>
        <v/>
      </c>
    </row>
    <row r="1568" spans="16:16" hidden="1">
      <c r="P1568" s="13" t="str">
        <f t="shared" si="24"/>
        <v/>
      </c>
    </row>
    <row r="1569" spans="16:16" hidden="1">
      <c r="P1569" s="13" t="str">
        <f t="shared" si="24"/>
        <v/>
      </c>
    </row>
    <row r="1570" spans="16:16" hidden="1">
      <c r="P1570" s="13" t="str">
        <f t="shared" si="24"/>
        <v/>
      </c>
    </row>
    <row r="1571" spans="16:16" hidden="1">
      <c r="P1571" s="13" t="str">
        <f t="shared" si="24"/>
        <v/>
      </c>
    </row>
    <row r="1572" spans="16:16" hidden="1">
      <c r="P1572" s="13" t="str">
        <f t="shared" si="24"/>
        <v/>
      </c>
    </row>
    <row r="1573" spans="16:16" hidden="1">
      <c r="P1573" s="13" t="str">
        <f t="shared" si="24"/>
        <v/>
      </c>
    </row>
    <row r="1574" spans="16:16" hidden="1">
      <c r="P1574" s="13" t="str">
        <f t="shared" si="24"/>
        <v/>
      </c>
    </row>
    <row r="1575" spans="16:16" hidden="1">
      <c r="P1575" s="13" t="str">
        <f t="shared" si="24"/>
        <v/>
      </c>
    </row>
    <row r="1576" spans="16:16" hidden="1">
      <c r="P1576" s="13" t="str">
        <f t="shared" si="24"/>
        <v/>
      </c>
    </row>
    <row r="1577" spans="16:16" hidden="1">
      <c r="P1577" s="13" t="str">
        <f t="shared" si="24"/>
        <v/>
      </c>
    </row>
    <row r="1578" spans="16:16" hidden="1">
      <c r="P1578" s="13" t="str">
        <f t="shared" si="24"/>
        <v/>
      </c>
    </row>
    <row r="1579" spans="16:16" hidden="1">
      <c r="P1579" s="13" t="str">
        <f t="shared" si="24"/>
        <v/>
      </c>
    </row>
    <row r="1580" spans="16:16" hidden="1">
      <c r="P1580" s="13" t="str">
        <f t="shared" si="24"/>
        <v/>
      </c>
    </row>
    <row r="1581" spans="16:16" hidden="1">
      <c r="P1581" s="13" t="str">
        <f t="shared" si="24"/>
        <v/>
      </c>
    </row>
    <row r="1582" spans="16:16" hidden="1">
      <c r="P1582" s="13" t="str">
        <f t="shared" si="24"/>
        <v/>
      </c>
    </row>
    <row r="1583" spans="16:16" hidden="1">
      <c r="P1583" s="13" t="str">
        <f t="shared" si="24"/>
        <v/>
      </c>
    </row>
    <row r="1584" spans="16:16" hidden="1">
      <c r="P1584" s="13" t="str">
        <f t="shared" si="24"/>
        <v/>
      </c>
    </row>
    <row r="1585" spans="16:16" hidden="1">
      <c r="P1585" s="13" t="str">
        <f t="shared" si="24"/>
        <v/>
      </c>
    </row>
    <row r="1586" spans="16:16" hidden="1">
      <c r="P1586" s="13" t="str">
        <f t="shared" si="24"/>
        <v/>
      </c>
    </row>
    <row r="1587" spans="16:16" hidden="1">
      <c r="P1587" s="13" t="str">
        <f t="shared" si="24"/>
        <v/>
      </c>
    </row>
    <row r="1588" spans="16:16" hidden="1">
      <c r="P1588" s="13" t="str">
        <f t="shared" si="24"/>
        <v/>
      </c>
    </row>
    <row r="1589" spans="16:16" hidden="1">
      <c r="P1589" s="13" t="str">
        <f t="shared" si="24"/>
        <v/>
      </c>
    </row>
    <row r="1590" spans="16:16" hidden="1">
      <c r="P1590" s="13" t="str">
        <f t="shared" si="24"/>
        <v/>
      </c>
    </row>
    <row r="1591" spans="16:16" hidden="1">
      <c r="P1591" s="13" t="str">
        <f t="shared" si="24"/>
        <v/>
      </c>
    </row>
    <row r="1592" spans="16:16" hidden="1">
      <c r="P1592" s="13" t="str">
        <f t="shared" si="24"/>
        <v/>
      </c>
    </row>
    <row r="1593" spans="16:16" hidden="1">
      <c r="P1593" s="13" t="str">
        <f t="shared" si="24"/>
        <v/>
      </c>
    </row>
    <row r="1594" spans="16:16" hidden="1">
      <c r="P1594" s="13" t="str">
        <f t="shared" si="24"/>
        <v/>
      </c>
    </row>
    <row r="1595" spans="16:16" hidden="1">
      <c r="P1595" s="13" t="str">
        <f t="shared" si="24"/>
        <v/>
      </c>
    </row>
    <row r="1596" spans="16:16" hidden="1">
      <c r="P1596" s="13" t="str">
        <f t="shared" si="24"/>
        <v/>
      </c>
    </row>
    <row r="1597" spans="16:16" hidden="1">
      <c r="P1597" s="13" t="str">
        <f t="shared" si="24"/>
        <v/>
      </c>
    </row>
    <row r="1598" spans="16:16" hidden="1">
      <c r="P1598" s="13" t="str">
        <f t="shared" si="24"/>
        <v/>
      </c>
    </row>
    <row r="1599" spans="16:16" hidden="1">
      <c r="P1599" s="13" t="str">
        <f t="shared" si="24"/>
        <v/>
      </c>
    </row>
    <row r="1600" spans="16:16" hidden="1">
      <c r="P1600" s="13" t="str">
        <f t="shared" si="24"/>
        <v/>
      </c>
    </row>
    <row r="1601" spans="16:16" hidden="1">
      <c r="P1601" s="13" t="str">
        <f t="shared" si="24"/>
        <v/>
      </c>
    </row>
    <row r="1602" spans="16:16" hidden="1">
      <c r="P1602" s="13" t="str">
        <f t="shared" si="24"/>
        <v/>
      </c>
    </row>
    <row r="1603" spans="16:16" hidden="1">
      <c r="P1603" s="13" t="str">
        <f t="shared" si="24"/>
        <v/>
      </c>
    </row>
    <row r="1604" spans="16:16" hidden="1">
      <c r="P1604" s="13" t="str">
        <f t="shared" si="24"/>
        <v/>
      </c>
    </row>
    <row r="1605" spans="16:16" hidden="1">
      <c r="P1605" s="13" t="str">
        <f t="shared" si="24"/>
        <v/>
      </c>
    </row>
    <row r="1606" spans="16:16" hidden="1">
      <c r="P1606" s="13" t="str">
        <f t="shared" si="24"/>
        <v/>
      </c>
    </row>
    <row r="1607" spans="16:16" hidden="1">
      <c r="P1607" s="13" t="str">
        <f t="shared" si="24"/>
        <v/>
      </c>
    </row>
    <row r="1608" spans="16:16" hidden="1">
      <c r="P1608" s="13" t="str">
        <f t="shared" si="24"/>
        <v/>
      </c>
    </row>
    <row r="1609" spans="16:16" hidden="1">
      <c r="P1609" s="13" t="str">
        <f t="shared" si="24"/>
        <v/>
      </c>
    </row>
    <row r="1610" spans="16:16" hidden="1">
      <c r="P1610" s="13" t="str">
        <f t="shared" si="24"/>
        <v/>
      </c>
    </row>
    <row r="1611" spans="16:16" hidden="1">
      <c r="P1611" s="13" t="str">
        <f t="shared" si="24"/>
        <v/>
      </c>
    </row>
    <row r="1612" spans="16:16" hidden="1">
      <c r="P1612" s="13" t="str">
        <f t="shared" si="24"/>
        <v/>
      </c>
    </row>
    <row r="1613" spans="16:16" hidden="1">
      <c r="P1613" s="13" t="str">
        <f t="shared" si="24"/>
        <v/>
      </c>
    </row>
    <row r="1614" spans="16:16" hidden="1">
      <c r="P1614" s="13" t="str">
        <f t="shared" si="24"/>
        <v/>
      </c>
    </row>
    <row r="1615" spans="16:16" hidden="1">
      <c r="P1615" s="13" t="str">
        <f t="shared" si="24"/>
        <v/>
      </c>
    </row>
    <row r="1616" spans="16:16" hidden="1">
      <c r="P1616" s="13" t="str">
        <f t="shared" si="24"/>
        <v/>
      </c>
    </row>
    <row r="1617" spans="16:16" hidden="1">
      <c r="P1617" s="13" t="str">
        <f t="shared" si="24"/>
        <v/>
      </c>
    </row>
    <row r="1618" spans="16:16" hidden="1">
      <c r="P1618" s="13" t="str">
        <f t="shared" si="24"/>
        <v/>
      </c>
    </row>
    <row r="1619" spans="16:16" hidden="1">
      <c r="P1619" s="13" t="str">
        <f t="shared" si="24"/>
        <v/>
      </c>
    </row>
    <row r="1620" spans="16:16" hidden="1">
      <c r="P1620" s="13" t="str">
        <f t="shared" ref="P1620:P1683" si="25">A1620&amp;B1620</f>
        <v/>
      </c>
    </row>
    <row r="1621" spans="16:16" hidden="1">
      <c r="P1621" s="13" t="str">
        <f t="shared" si="25"/>
        <v/>
      </c>
    </row>
    <row r="1622" spans="16:16" hidden="1">
      <c r="P1622" s="13" t="str">
        <f t="shared" si="25"/>
        <v/>
      </c>
    </row>
    <row r="1623" spans="16:16" hidden="1">
      <c r="P1623" s="13" t="str">
        <f t="shared" si="25"/>
        <v/>
      </c>
    </row>
    <row r="1624" spans="16:16" hidden="1">
      <c r="P1624" s="13" t="str">
        <f t="shared" si="25"/>
        <v/>
      </c>
    </row>
    <row r="1625" spans="16:16" hidden="1">
      <c r="P1625" s="13" t="str">
        <f t="shared" si="25"/>
        <v/>
      </c>
    </row>
    <row r="1626" spans="16:16" hidden="1">
      <c r="P1626" s="13" t="str">
        <f t="shared" si="25"/>
        <v/>
      </c>
    </row>
    <row r="1627" spans="16:16" hidden="1">
      <c r="P1627" s="13" t="str">
        <f t="shared" si="25"/>
        <v/>
      </c>
    </row>
    <row r="1628" spans="16:16" hidden="1">
      <c r="P1628" s="13" t="str">
        <f t="shared" si="25"/>
        <v/>
      </c>
    </row>
    <row r="1629" spans="16:16" hidden="1">
      <c r="P1629" s="13" t="str">
        <f t="shared" si="25"/>
        <v/>
      </c>
    </row>
    <row r="1630" spans="16:16" hidden="1">
      <c r="P1630" s="13" t="str">
        <f t="shared" si="25"/>
        <v/>
      </c>
    </row>
    <row r="1631" spans="16:16" hidden="1">
      <c r="P1631" s="13" t="str">
        <f t="shared" si="25"/>
        <v/>
      </c>
    </row>
    <row r="1632" spans="16:16" hidden="1">
      <c r="P1632" s="13" t="str">
        <f t="shared" si="25"/>
        <v/>
      </c>
    </row>
    <row r="1633" spans="16:16" hidden="1">
      <c r="P1633" s="13" t="str">
        <f t="shared" si="25"/>
        <v/>
      </c>
    </row>
    <row r="1634" spans="16:16" hidden="1">
      <c r="P1634" s="13" t="str">
        <f t="shared" si="25"/>
        <v/>
      </c>
    </row>
    <row r="1635" spans="16:16" hidden="1">
      <c r="P1635" s="13" t="str">
        <f t="shared" si="25"/>
        <v/>
      </c>
    </row>
    <row r="1636" spans="16:16" hidden="1">
      <c r="P1636" s="13" t="str">
        <f t="shared" si="25"/>
        <v/>
      </c>
    </row>
    <row r="1637" spans="16:16" hidden="1">
      <c r="P1637" s="13" t="str">
        <f t="shared" si="25"/>
        <v/>
      </c>
    </row>
    <row r="1638" spans="16:16" hidden="1">
      <c r="P1638" s="13" t="str">
        <f t="shared" si="25"/>
        <v/>
      </c>
    </row>
    <row r="1639" spans="16:16" hidden="1">
      <c r="P1639" s="13" t="str">
        <f t="shared" si="25"/>
        <v/>
      </c>
    </row>
    <row r="1640" spans="16:16" hidden="1">
      <c r="P1640" s="13" t="str">
        <f t="shared" si="25"/>
        <v/>
      </c>
    </row>
    <row r="1641" spans="16:16" hidden="1">
      <c r="P1641" s="13" t="str">
        <f t="shared" si="25"/>
        <v/>
      </c>
    </row>
    <row r="1642" spans="16:16" hidden="1">
      <c r="P1642" s="13" t="str">
        <f t="shared" si="25"/>
        <v/>
      </c>
    </row>
    <row r="1643" spans="16:16" hidden="1">
      <c r="P1643" s="13" t="str">
        <f t="shared" si="25"/>
        <v/>
      </c>
    </row>
    <row r="1644" spans="16:16" hidden="1">
      <c r="P1644" s="13" t="str">
        <f t="shared" si="25"/>
        <v/>
      </c>
    </row>
    <row r="1645" spans="16:16" hidden="1">
      <c r="P1645" s="13" t="str">
        <f t="shared" si="25"/>
        <v/>
      </c>
    </row>
    <row r="1646" spans="16:16" hidden="1">
      <c r="P1646" s="13" t="str">
        <f t="shared" si="25"/>
        <v/>
      </c>
    </row>
    <row r="1647" spans="16:16" hidden="1">
      <c r="P1647" s="13" t="str">
        <f t="shared" si="25"/>
        <v/>
      </c>
    </row>
    <row r="1648" spans="16:16" hidden="1">
      <c r="P1648" s="13" t="str">
        <f t="shared" si="25"/>
        <v/>
      </c>
    </row>
    <row r="1649" spans="16:16" hidden="1">
      <c r="P1649" s="13" t="str">
        <f t="shared" si="25"/>
        <v/>
      </c>
    </row>
    <row r="1650" spans="16:16" hidden="1">
      <c r="P1650" s="13" t="str">
        <f t="shared" si="25"/>
        <v/>
      </c>
    </row>
    <row r="1651" spans="16:16" hidden="1">
      <c r="P1651" s="13" t="str">
        <f t="shared" si="25"/>
        <v/>
      </c>
    </row>
    <row r="1652" spans="16:16" hidden="1">
      <c r="P1652" s="13" t="str">
        <f t="shared" si="25"/>
        <v/>
      </c>
    </row>
    <row r="1653" spans="16:16" hidden="1">
      <c r="P1653" s="13" t="str">
        <f t="shared" si="25"/>
        <v/>
      </c>
    </row>
    <row r="1654" spans="16:16" hidden="1">
      <c r="P1654" s="13" t="str">
        <f t="shared" si="25"/>
        <v/>
      </c>
    </row>
    <row r="1655" spans="16:16" hidden="1">
      <c r="P1655" s="13" t="str">
        <f t="shared" si="25"/>
        <v/>
      </c>
    </row>
    <row r="1656" spans="16:16" hidden="1">
      <c r="P1656" s="13" t="str">
        <f t="shared" si="25"/>
        <v/>
      </c>
    </row>
    <row r="1657" spans="16:16" hidden="1">
      <c r="P1657" s="13" t="str">
        <f t="shared" si="25"/>
        <v/>
      </c>
    </row>
    <row r="1658" spans="16:16" hidden="1">
      <c r="P1658" s="13" t="str">
        <f t="shared" si="25"/>
        <v/>
      </c>
    </row>
    <row r="1659" spans="16:16" hidden="1">
      <c r="P1659" s="13" t="str">
        <f t="shared" si="25"/>
        <v/>
      </c>
    </row>
    <row r="1660" spans="16:16" hidden="1">
      <c r="P1660" s="13" t="str">
        <f t="shared" si="25"/>
        <v/>
      </c>
    </row>
    <row r="1661" spans="16:16" hidden="1">
      <c r="P1661" s="13" t="str">
        <f t="shared" si="25"/>
        <v/>
      </c>
    </row>
    <row r="1662" spans="16:16" hidden="1">
      <c r="P1662" s="13" t="str">
        <f t="shared" si="25"/>
        <v/>
      </c>
    </row>
    <row r="1663" spans="16:16" hidden="1">
      <c r="P1663" s="13" t="str">
        <f t="shared" si="25"/>
        <v/>
      </c>
    </row>
    <row r="1664" spans="16:16" hidden="1">
      <c r="P1664" s="13" t="str">
        <f t="shared" si="25"/>
        <v/>
      </c>
    </row>
    <row r="1665" spans="16:16" hidden="1">
      <c r="P1665" s="13" t="str">
        <f t="shared" si="25"/>
        <v/>
      </c>
    </row>
    <row r="1666" spans="16:16" hidden="1">
      <c r="P1666" s="13" t="str">
        <f t="shared" si="25"/>
        <v/>
      </c>
    </row>
    <row r="1667" spans="16:16" hidden="1">
      <c r="P1667" s="13" t="str">
        <f t="shared" si="25"/>
        <v/>
      </c>
    </row>
    <row r="1668" spans="16:16" hidden="1">
      <c r="P1668" s="13" t="str">
        <f t="shared" si="25"/>
        <v/>
      </c>
    </row>
    <row r="1669" spans="16:16" hidden="1">
      <c r="P1669" s="13" t="str">
        <f t="shared" si="25"/>
        <v/>
      </c>
    </row>
    <row r="1670" spans="16:16" hidden="1">
      <c r="P1670" s="13" t="str">
        <f t="shared" si="25"/>
        <v/>
      </c>
    </row>
    <row r="1671" spans="16:16" hidden="1">
      <c r="P1671" s="13" t="str">
        <f t="shared" si="25"/>
        <v/>
      </c>
    </row>
    <row r="1672" spans="16:16" hidden="1">
      <c r="P1672" s="13" t="str">
        <f t="shared" si="25"/>
        <v/>
      </c>
    </row>
    <row r="1673" spans="16:16" hidden="1">
      <c r="P1673" s="13" t="str">
        <f t="shared" si="25"/>
        <v/>
      </c>
    </row>
    <row r="1674" spans="16:16" hidden="1">
      <c r="P1674" s="13" t="str">
        <f t="shared" si="25"/>
        <v/>
      </c>
    </row>
    <row r="1675" spans="16:16" hidden="1">
      <c r="P1675" s="13" t="str">
        <f t="shared" si="25"/>
        <v/>
      </c>
    </row>
    <row r="1676" spans="16:16" hidden="1">
      <c r="P1676" s="13" t="str">
        <f t="shared" si="25"/>
        <v/>
      </c>
    </row>
    <row r="1677" spans="16:16" hidden="1">
      <c r="P1677" s="13" t="str">
        <f t="shared" si="25"/>
        <v/>
      </c>
    </row>
    <row r="1678" spans="16:16" hidden="1">
      <c r="P1678" s="13" t="str">
        <f t="shared" si="25"/>
        <v/>
      </c>
    </row>
    <row r="1679" spans="16:16" hidden="1">
      <c r="P1679" s="13" t="str">
        <f t="shared" si="25"/>
        <v/>
      </c>
    </row>
    <row r="1680" spans="16:16" hidden="1">
      <c r="P1680" s="13" t="str">
        <f t="shared" si="25"/>
        <v/>
      </c>
    </row>
    <row r="1681" spans="16:16" hidden="1">
      <c r="P1681" s="13" t="str">
        <f t="shared" si="25"/>
        <v/>
      </c>
    </row>
    <row r="1682" spans="16:16" hidden="1">
      <c r="P1682" s="13" t="str">
        <f t="shared" si="25"/>
        <v/>
      </c>
    </row>
    <row r="1683" spans="16:16" hidden="1">
      <c r="P1683" s="13" t="str">
        <f t="shared" si="25"/>
        <v/>
      </c>
    </row>
    <row r="1684" spans="16:16" hidden="1">
      <c r="P1684" s="13" t="str">
        <f t="shared" ref="P1684:P1747" si="26">A1684&amp;B1684</f>
        <v/>
      </c>
    </row>
    <row r="1685" spans="16:16" hidden="1">
      <c r="P1685" s="13" t="str">
        <f t="shared" si="26"/>
        <v/>
      </c>
    </row>
    <row r="1686" spans="16:16" hidden="1">
      <c r="P1686" s="13" t="str">
        <f t="shared" si="26"/>
        <v/>
      </c>
    </row>
    <row r="1687" spans="16:16" hidden="1">
      <c r="P1687" s="13" t="str">
        <f t="shared" si="26"/>
        <v/>
      </c>
    </row>
    <row r="1688" spans="16:16" hidden="1">
      <c r="P1688" s="13" t="str">
        <f t="shared" si="26"/>
        <v/>
      </c>
    </row>
    <row r="1689" spans="16:16" hidden="1">
      <c r="P1689" s="13" t="str">
        <f t="shared" si="26"/>
        <v/>
      </c>
    </row>
    <row r="1690" spans="16:16" hidden="1">
      <c r="P1690" s="13" t="str">
        <f t="shared" si="26"/>
        <v/>
      </c>
    </row>
    <row r="1691" spans="16:16" hidden="1">
      <c r="P1691" s="13" t="str">
        <f t="shared" si="26"/>
        <v/>
      </c>
    </row>
    <row r="1692" spans="16:16" hidden="1">
      <c r="P1692" s="13" t="str">
        <f t="shared" si="26"/>
        <v/>
      </c>
    </row>
    <row r="1693" spans="16:16" hidden="1">
      <c r="P1693" s="13" t="str">
        <f t="shared" si="26"/>
        <v/>
      </c>
    </row>
    <row r="1694" spans="16:16" hidden="1">
      <c r="P1694" s="13" t="str">
        <f t="shared" si="26"/>
        <v/>
      </c>
    </row>
    <row r="1695" spans="16:16" hidden="1">
      <c r="P1695" s="13" t="str">
        <f t="shared" si="26"/>
        <v/>
      </c>
    </row>
    <row r="1696" spans="16:16" hidden="1">
      <c r="P1696" s="13" t="str">
        <f t="shared" si="26"/>
        <v/>
      </c>
    </row>
    <row r="1697" spans="16:16" hidden="1">
      <c r="P1697" s="13" t="str">
        <f t="shared" si="26"/>
        <v/>
      </c>
    </row>
    <row r="1698" spans="16:16" hidden="1">
      <c r="P1698" s="13" t="str">
        <f t="shared" si="26"/>
        <v/>
      </c>
    </row>
    <row r="1699" spans="16:16" hidden="1">
      <c r="P1699" s="13" t="str">
        <f t="shared" si="26"/>
        <v/>
      </c>
    </row>
    <row r="1700" spans="16:16" hidden="1">
      <c r="P1700" s="13" t="str">
        <f t="shared" si="26"/>
        <v/>
      </c>
    </row>
    <row r="1701" spans="16:16" hidden="1">
      <c r="P1701" s="13" t="str">
        <f t="shared" si="26"/>
        <v/>
      </c>
    </row>
    <row r="1702" spans="16:16" hidden="1">
      <c r="P1702" s="13" t="str">
        <f t="shared" si="26"/>
        <v/>
      </c>
    </row>
    <row r="1703" spans="16:16" hidden="1">
      <c r="P1703" s="13" t="str">
        <f t="shared" si="26"/>
        <v/>
      </c>
    </row>
    <row r="1704" spans="16:16" hidden="1">
      <c r="P1704" s="13" t="str">
        <f t="shared" si="26"/>
        <v/>
      </c>
    </row>
    <row r="1705" spans="16:16" hidden="1">
      <c r="P1705" s="13" t="str">
        <f t="shared" si="26"/>
        <v/>
      </c>
    </row>
    <row r="1706" spans="16:16" hidden="1">
      <c r="P1706" s="13" t="str">
        <f t="shared" si="26"/>
        <v/>
      </c>
    </row>
    <row r="1707" spans="16:16" hidden="1">
      <c r="P1707" s="13" t="str">
        <f t="shared" si="26"/>
        <v/>
      </c>
    </row>
    <row r="1708" spans="16:16" hidden="1">
      <c r="P1708" s="13" t="str">
        <f t="shared" si="26"/>
        <v/>
      </c>
    </row>
    <row r="1709" spans="16:16" hidden="1">
      <c r="P1709" s="13" t="str">
        <f t="shared" si="26"/>
        <v/>
      </c>
    </row>
    <row r="1710" spans="16:16" hidden="1">
      <c r="P1710" s="13" t="str">
        <f t="shared" si="26"/>
        <v/>
      </c>
    </row>
    <row r="1711" spans="16:16" hidden="1">
      <c r="P1711" s="13" t="str">
        <f t="shared" si="26"/>
        <v/>
      </c>
    </row>
    <row r="1712" spans="16:16" hidden="1">
      <c r="P1712" s="13" t="str">
        <f t="shared" si="26"/>
        <v/>
      </c>
    </row>
    <row r="1713" spans="16:16" hidden="1">
      <c r="P1713" s="13" t="str">
        <f t="shared" si="26"/>
        <v/>
      </c>
    </row>
    <row r="1714" spans="16:16" hidden="1">
      <c r="P1714" s="13" t="str">
        <f t="shared" si="26"/>
        <v/>
      </c>
    </row>
    <row r="1715" spans="16:16" hidden="1">
      <c r="P1715" s="13" t="str">
        <f t="shared" si="26"/>
        <v/>
      </c>
    </row>
    <row r="1716" spans="16:16" hidden="1">
      <c r="P1716" s="13" t="str">
        <f t="shared" si="26"/>
        <v/>
      </c>
    </row>
    <row r="1717" spans="16:16" hidden="1">
      <c r="P1717" s="13" t="str">
        <f t="shared" si="26"/>
        <v/>
      </c>
    </row>
    <row r="1718" spans="16:16" hidden="1">
      <c r="P1718" s="13" t="str">
        <f t="shared" si="26"/>
        <v/>
      </c>
    </row>
    <row r="1719" spans="16:16" hidden="1">
      <c r="P1719" s="13" t="str">
        <f t="shared" si="26"/>
        <v/>
      </c>
    </row>
    <row r="1720" spans="16:16" hidden="1">
      <c r="P1720" s="13" t="str">
        <f t="shared" si="26"/>
        <v/>
      </c>
    </row>
    <row r="1721" spans="16:16" hidden="1">
      <c r="P1721" s="13" t="str">
        <f t="shared" si="26"/>
        <v/>
      </c>
    </row>
    <row r="1722" spans="16:16" hidden="1">
      <c r="P1722" s="13" t="str">
        <f t="shared" si="26"/>
        <v/>
      </c>
    </row>
    <row r="1723" spans="16:16" hidden="1">
      <c r="P1723" s="13" t="str">
        <f t="shared" si="26"/>
        <v/>
      </c>
    </row>
    <row r="1724" spans="16:16" hidden="1">
      <c r="P1724" s="13" t="str">
        <f t="shared" si="26"/>
        <v/>
      </c>
    </row>
    <row r="1725" spans="16:16" hidden="1">
      <c r="P1725" s="13" t="str">
        <f t="shared" si="26"/>
        <v/>
      </c>
    </row>
    <row r="1726" spans="16:16" hidden="1">
      <c r="P1726" s="13" t="str">
        <f t="shared" si="26"/>
        <v/>
      </c>
    </row>
    <row r="1727" spans="16:16" hidden="1">
      <c r="P1727" s="13" t="str">
        <f t="shared" si="26"/>
        <v/>
      </c>
    </row>
    <row r="1728" spans="16:16" hidden="1">
      <c r="P1728" s="13" t="str">
        <f t="shared" si="26"/>
        <v/>
      </c>
    </row>
    <row r="1729" spans="16:16" hidden="1">
      <c r="P1729" s="13" t="str">
        <f t="shared" si="26"/>
        <v/>
      </c>
    </row>
    <row r="1730" spans="16:16" hidden="1">
      <c r="P1730" s="13" t="str">
        <f t="shared" si="26"/>
        <v/>
      </c>
    </row>
    <row r="1731" spans="16:16" hidden="1">
      <c r="P1731" s="13" t="str">
        <f t="shared" si="26"/>
        <v/>
      </c>
    </row>
    <row r="1732" spans="16:16" hidden="1">
      <c r="P1732" s="13" t="str">
        <f t="shared" si="26"/>
        <v/>
      </c>
    </row>
    <row r="1733" spans="16:16" hidden="1">
      <c r="P1733" s="13" t="str">
        <f t="shared" si="26"/>
        <v/>
      </c>
    </row>
    <row r="1734" spans="16:16" hidden="1">
      <c r="P1734" s="13" t="str">
        <f t="shared" si="26"/>
        <v/>
      </c>
    </row>
    <row r="1735" spans="16:16" hidden="1">
      <c r="P1735" s="13" t="str">
        <f t="shared" si="26"/>
        <v/>
      </c>
    </row>
    <row r="1736" spans="16:16" hidden="1">
      <c r="P1736" s="13" t="str">
        <f t="shared" si="26"/>
        <v/>
      </c>
    </row>
    <row r="1737" spans="16:16" hidden="1">
      <c r="P1737" s="13" t="str">
        <f t="shared" si="26"/>
        <v/>
      </c>
    </row>
    <row r="1738" spans="16:16" hidden="1">
      <c r="P1738" s="13" t="str">
        <f t="shared" si="26"/>
        <v/>
      </c>
    </row>
    <row r="1739" spans="16:16" hidden="1">
      <c r="P1739" s="13" t="str">
        <f t="shared" si="26"/>
        <v/>
      </c>
    </row>
    <row r="1740" spans="16:16" hidden="1">
      <c r="P1740" s="13" t="str">
        <f t="shared" si="26"/>
        <v/>
      </c>
    </row>
    <row r="1741" spans="16:16" hidden="1">
      <c r="P1741" s="13" t="str">
        <f t="shared" si="26"/>
        <v/>
      </c>
    </row>
    <row r="1742" spans="16:16" hidden="1">
      <c r="P1742" s="13" t="str">
        <f t="shared" si="26"/>
        <v/>
      </c>
    </row>
    <row r="1743" spans="16:16" hidden="1">
      <c r="P1743" s="13" t="str">
        <f t="shared" si="26"/>
        <v/>
      </c>
    </row>
    <row r="1744" spans="16:16" hidden="1">
      <c r="P1744" s="13" t="str">
        <f t="shared" si="26"/>
        <v/>
      </c>
    </row>
    <row r="1745" spans="16:16" hidden="1">
      <c r="P1745" s="13" t="str">
        <f t="shared" si="26"/>
        <v/>
      </c>
    </row>
    <row r="1746" spans="16:16" hidden="1">
      <c r="P1746" s="13" t="str">
        <f t="shared" si="26"/>
        <v/>
      </c>
    </row>
    <row r="1747" spans="16:16" hidden="1">
      <c r="P1747" s="13" t="str">
        <f t="shared" si="26"/>
        <v/>
      </c>
    </row>
    <row r="1748" spans="16:16" hidden="1">
      <c r="P1748" s="13" t="str">
        <f t="shared" ref="P1748:P1811" si="27">A1748&amp;B1748</f>
        <v/>
      </c>
    </row>
    <row r="1749" spans="16:16" hidden="1">
      <c r="P1749" s="13" t="str">
        <f t="shared" si="27"/>
        <v/>
      </c>
    </row>
    <row r="1750" spans="16:16" hidden="1">
      <c r="P1750" s="13" t="str">
        <f t="shared" si="27"/>
        <v/>
      </c>
    </row>
    <row r="1751" spans="16:16" hidden="1">
      <c r="P1751" s="13" t="str">
        <f t="shared" si="27"/>
        <v/>
      </c>
    </row>
    <row r="1752" spans="16:16" hidden="1">
      <c r="P1752" s="13" t="str">
        <f t="shared" si="27"/>
        <v/>
      </c>
    </row>
    <row r="1753" spans="16:16" hidden="1">
      <c r="P1753" s="13" t="str">
        <f t="shared" si="27"/>
        <v/>
      </c>
    </row>
    <row r="1754" spans="16:16" hidden="1">
      <c r="P1754" s="13" t="str">
        <f t="shared" si="27"/>
        <v/>
      </c>
    </row>
    <row r="1755" spans="16:16" hidden="1">
      <c r="P1755" s="13" t="str">
        <f t="shared" si="27"/>
        <v/>
      </c>
    </row>
    <row r="1756" spans="16:16" hidden="1">
      <c r="P1756" s="13" t="str">
        <f t="shared" si="27"/>
        <v/>
      </c>
    </row>
    <row r="1757" spans="16:16" hidden="1">
      <c r="P1757" s="13" t="str">
        <f t="shared" si="27"/>
        <v/>
      </c>
    </row>
    <row r="1758" spans="16:16" hidden="1">
      <c r="P1758" s="13" t="str">
        <f t="shared" si="27"/>
        <v/>
      </c>
    </row>
    <row r="1759" spans="16:16" hidden="1">
      <c r="P1759" s="13" t="str">
        <f t="shared" si="27"/>
        <v/>
      </c>
    </row>
    <row r="1760" spans="16:16" hidden="1">
      <c r="P1760" s="13" t="str">
        <f t="shared" si="27"/>
        <v/>
      </c>
    </row>
    <row r="1761" spans="16:16" hidden="1">
      <c r="P1761" s="13" t="str">
        <f t="shared" si="27"/>
        <v/>
      </c>
    </row>
    <row r="1762" spans="16:16" hidden="1">
      <c r="P1762" s="13" t="str">
        <f t="shared" si="27"/>
        <v/>
      </c>
    </row>
    <row r="1763" spans="16:16" hidden="1">
      <c r="P1763" s="13" t="str">
        <f t="shared" si="27"/>
        <v/>
      </c>
    </row>
    <row r="1764" spans="16:16" hidden="1">
      <c r="P1764" s="13" t="str">
        <f t="shared" si="27"/>
        <v/>
      </c>
    </row>
    <row r="1765" spans="16:16" hidden="1">
      <c r="P1765" s="13" t="str">
        <f t="shared" si="27"/>
        <v/>
      </c>
    </row>
    <row r="1766" spans="16:16" hidden="1">
      <c r="P1766" s="13" t="str">
        <f t="shared" si="27"/>
        <v/>
      </c>
    </row>
    <row r="1767" spans="16:16" hidden="1">
      <c r="P1767" s="13" t="str">
        <f t="shared" si="27"/>
        <v/>
      </c>
    </row>
    <row r="1768" spans="16:16" hidden="1">
      <c r="P1768" s="13" t="str">
        <f t="shared" si="27"/>
        <v/>
      </c>
    </row>
    <row r="1769" spans="16:16" hidden="1">
      <c r="P1769" s="13" t="str">
        <f t="shared" si="27"/>
        <v/>
      </c>
    </row>
    <row r="1770" spans="16:16" hidden="1">
      <c r="P1770" s="13" t="str">
        <f t="shared" si="27"/>
        <v/>
      </c>
    </row>
    <row r="1771" spans="16:16" hidden="1">
      <c r="P1771" s="13" t="str">
        <f t="shared" si="27"/>
        <v/>
      </c>
    </row>
    <row r="1772" spans="16:16" hidden="1">
      <c r="P1772" s="13" t="str">
        <f t="shared" si="27"/>
        <v/>
      </c>
    </row>
    <row r="1773" spans="16:16" hidden="1">
      <c r="P1773" s="13" t="str">
        <f t="shared" si="27"/>
        <v/>
      </c>
    </row>
    <row r="1774" spans="16:16" hidden="1">
      <c r="P1774" s="13" t="str">
        <f t="shared" si="27"/>
        <v/>
      </c>
    </row>
    <row r="1775" spans="16:16" hidden="1">
      <c r="P1775" s="13" t="str">
        <f t="shared" si="27"/>
        <v/>
      </c>
    </row>
    <row r="1776" spans="16:16" hidden="1">
      <c r="P1776" s="13" t="str">
        <f t="shared" si="27"/>
        <v/>
      </c>
    </row>
    <row r="1777" spans="16:16" hidden="1">
      <c r="P1777" s="13" t="str">
        <f t="shared" si="27"/>
        <v/>
      </c>
    </row>
    <row r="1778" spans="16:16" hidden="1">
      <c r="P1778" s="13" t="str">
        <f t="shared" si="27"/>
        <v/>
      </c>
    </row>
    <row r="1779" spans="16:16" hidden="1">
      <c r="P1779" s="13" t="str">
        <f t="shared" si="27"/>
        <v/>
      </c>
    </row>
    <row r="1780" spans="16:16" hidden="1">
      <c r="P1780" s="13" t="str">
        <f t="shared" si="27"/>
        <v/>
      </c>
    </row>
    <row r="1781" spans="16:16" hidden="1">
      <c r="P1781" s="13" t="str">
        <f t="shared" si="27"/>
        <v/>
      </c>
    </row>
    <row r="1782" spans="16:16" hidden="1">
      <c r="P1782" s="13" t="str">
        <f t="shared" si="27"/>
        <v/>
      </c>
    </row>
    <row r="1783" spans="16:16" hidden="1">
      <c r="P1783" s="13" t="str">
        <f t="shared" si="27"/>
        <v/>
      </c>
    </row>
    <row r="1784" spans="16:16" hidden="1">
      <c r="P1784" s="13" t="str">
        <f t="shared" si="27"/>
        <v/>
      </c>
    </row>
    <row r="1785" spans="16:16" hidden="1">
      <c r="P1785" s="13" t="str">
        <f t="shared" si="27"/>
        <v/>
      </c>
    </row>
    <row r="1786" spans="16:16" hidden="1">
      <c r="P1786" s="13" t="str">
        <f t="shared" si="27"/>
        <v/>
      </c>
    </row>
    <row r="1787" spans="16:16" hidden="1">
      <c r="P1787" s="13" t="str">
        <f t="shared" si="27"/>
        <v/>
      </c>
    </row>
    <row r="1788" spans="16:16" hidden="1">
      <c r="P1788" s="13" t="str">
        <f t="shared" si="27"/>
        <v/>
      </c>
    </row>
    <row r="1789" spans="16:16" hidden="1">
      <c r="P1789" s="13" t="str">
        <f t="shared" si="27"/>
        <v/>
      </c>
    </row>
    <row r="1790" spans="16:16" hidden="1">
      <c r="P1790" s="13" t="str">
        <f t="shared" si="27"/>
        <v/>
      </c>
    </row>
    <row r="1791" spans="16:16" hidden="1">
      <c r="P1791" s="13" t="str">
        <f t="shared" si="27"/>
        <v/>
      </c>
    </row>
    <row r="1792" spans="16:16" hidden="1">
      <c r="P1792" s="13" t="str">
        <f t="shared" si="27"/>
        <v/>
      </c>
    </row>
    <row r="1793" spans="16:16" hidden="1">
      <c r="P1793" s="13" t="str">
        <f t="shared" si="27"/>
        <v/>
      </c>
    </row>
    <row r="1794" spans="16:16" hidden="1">
      <c r="P1794" s="13" t="str">
        <f t="shared" si="27"/>
        <v/>
      </c>
    </row>
    <row r="1795" spans="16:16" hidden="1">
      <c r="P1795" s="13" t="str">
        <f t="shared" si="27"/>
        <v/>
      </c>
    </row>
    <row r="1796" spans="16:16" hidden="1">
      <c r="P1796" s="13" t="str">
        <f t="shared" si="27"/>
        <v/>
      </c>
    </row>
    <row r="1797" spans="16:16" hidden="1">
      <c r="P1797" s="13" t="str">
        <f t="shared" si="27"/>
        <v/>
      </c>
    </row>
    <row r="1798" spans="16:16" hidden="1">
      <c r="P1798" s="13" t="str">
        <f t="shared" si="27"/>
        <v/>
      </c>
    </row>
    <row r="1799" spans="16:16" hidden="1">
      <c r="P1799" s="13" t="str">
        <f t="shared" si="27"/>
        <v/>
      </c>
    </row>
    <row r="1800" spans="16:16" hidden="1">
      <c r="P1800" s="13" t="str">
        <f t="shared" si="27"/>
        <v/>
      </c>
    </row>
    <row r="1801" spans="16:16" hidden="1">
      <c r="P1801" s="13" t="str">
        <f t="shared" si="27"/>
        <v/>
      </c>
    </row>
    <row r="1802" spans="16:16" hidden="1">
      <c r="P1802" s="13" t="str">
        <f t="shared" si="27"/>
        <v/>
      </c>
    </row>
    <row r="1803" spans="16:16" hidden="1">
      <c r="P1803" s="13" t="str">
        <f t="shared" si="27"/>
        <v/>
      </c>
    </row>
    <row r="1804" spans="16:16" hidden="1">
      <c r="P1804" s="13" t="str">
        <f t="shared" si="27"/>
        <v/>
      </c>
    </row>
    <row r="1805" spans="16:16" hidden="1">
      <c r="P1805" s="13" t="str">
        <f t="shared" si="27"/>
        <v/>
      </c>
    </row>
    <row r="1806" spans="16:16" hidden="1">
      <c r="P1806" s="13" t="str">
        <f t="shared" si="27"/>
        <v/>
      </c>
    </row>
    <row r="1807" spans="16:16" hidden="1">
      <c r="P1807" s="13" t="str">
        <f t="shared" si="27"/>
        <v/>
      </c>
    </row>
    <row r="1808" spans="16:16" hidden="1">
      <c r="P1808" s="13" t="str">
        <f t="shared" si="27"/>
        <v/>
      </c>
    </row>
    <row r="1809" spans="16:16" hidden="1">
      <c r="P1809" s="13" t="str">
        <f t="shared" si="27"/>
        <v/>
      </c>
    </row>
    <row r="1810" spans="16:16" hidden="1">
      <c r="P1810" s="13" t="str">
        <f t="shared" si="27"/>
        <v/>
      </c>
    </row>
    <row r="1811" spans="16:16" hidden="1">
      <c r="P1811" s="13" t="str">
        <f t="shared" si="27"/>
        <v/>
      </c>
    </row>
    <row r="1812" spans="16:16" hidden="1">
      <c r="P1812" s="13" t="str">
        <f t="shared" ref="P1812:P1875" si="28">A1812&amp;B1812</f>
        <v/>
      </c>
    </row>
    <row r="1813" spans="16:16" hidden="1">
      <c r="P1813" s="13" t="str">
        <f t="shared" si="28"/>
        <v/>
      </c>
    </row>
    <row r="1814" spans="16:16" hidden="1">
      <c r="P1814" s="13" t="str">
        <f t="shared" si="28"/>
        <v/>
      </c>
    </row>
    <row r="1815" spans="16:16" hidden="1">
      <c r="P1815" s="13" t="str">
        <f t="shared" si="28"/>
        <v/>
      </c>
    </row>
    <row r="1816" spans="16:16" hidden="1">
      <c r="P1816" s="13" t="str">
        <f t="shared" si="28"/>
        <v/>
      </c>
    </row>
    <row r="1817" spans="16:16" hidden="1">
      <c r="P1817" s="13" t="str">
        <f t="shared" si="28"/>
        <v/>
      </c>
    </row>
    <row r="1818" spans="16:16" hidden="1">
      <c r="P1818" s="13" t="str">
        <f t="shared" si="28"/>
        <v/>
      </c>
    </row>
    <row r="1819" spans="16:16" hidden="1">
      <c r="P1819" s="13" t="str">
        <f t="shared" si="28"/>
        <v/>
      </c>
    </row>
    <row r="1820" spans="16:16" hidden="1">
      <c r="P1820" s="13" t="str">
        <f t="shared" si="28"/>
        <v/>
      </c>
    </row>
    <row r="1821" spans="16:16" hidden="1">
      <c r="P1821" s="13" t="str">
        <f t="shared" si="28"/>
        <v/>
      </c>
    </row>
    <row r="1822" spans="16:16" hidden="1">
      <c r="P1822" s="13" t="str">
        <f t="shared" si="28"/>
        <v/>
      </c>
    </row>
    <row r="1823" spans="16:16" hidden="1">
      <c r="P1823" s="13" t="str">
        <f t="shared" si="28"/>
        <v/>
      </c>
    </row>
    <row r="1824" spans="16:16" hidden="1">
      <c r="P1824" s="13" t="str">
        <f t="shared" si="28"/>
        <v/>
      </c>
    </row>
    <row r="1825" spans="16:16" hidden="1">
      <c r="P1825" s="13" t="str">
        <f t="shared" si="28"/>
        <v/>
      </c>
    </row>
    <row r="1826" spans="16:16" hidden="1">
      <c r="P1826" s="13" t="str">
        <f t="shared" si="28"/>
        <v/>
      </c>
    </row>
    <row r="1827" spans="16:16" hidden="1">
      <c r="P1827" s="13" t="str">
        <f t="shared" si="28"/>
        <v/>
      </c>
    </row>
    <row r="1828" spans="16:16" hidden="1">
      <c r="P1828" s="13" t="str">
        <f t="shared" si="28"/>
        <v/>
      </c>
    </row>
    <row r="1829" spans="16:16" hidden="1">
      <c r="P1829" s="13" t="str">
        <f t="shared" si="28"/>
        <v/>
      </c>
    </row>
    <row r="1830" spans="16:16" hidden="1">
      <c r="P1830" s="13" t="str">
        <f t="shared" si="28"/>
        <v/>
      </c>
    </row>
    <row r="1831" spans="16:16" hidden="1">
      <c r="P1831" s="13" t="str">
        <f t="shared" si="28"/>
        <v/>
      </c>
    </row>
    <row r="1832" spans="16:16" hidden="1">
      <c r="P1832" s="13" t="str">
        <f t="shared" si="28"/>
        <v/>
      </c>
    </row>
    <row r="1833" spans="16:16" hidden="1">
      <c r="P1833" s="13" t="str">
        <f t="shared" si="28"/>
        <v/>
      </c>
    </row>
    <row r="1834" spans="16:16" hidden="1">
      <c r="P1834" s="13" t="str">
        <f t="shared" si="28"/>
        <v/>
      </c>
    </row>
    <row r="1835" spans="16:16" hidden="1">
      <c r="P1835" s="13" t="str">
        <f t="shared" si="28"/>
        <v/>
      </c>
    </row>
    <row r="1836" spans="16:16" hidden="1">
      <c r="P1836" s="13" t="str">
        <f t="shared" si="28"/>
        <v/>
      </c>
    </row>
    <row r="1837" spans="16:16" hidden="1">
      <c r="P1837" s="13" t="str">
        <f t="shared" si="28"/>
        <v/>
      </c>
    </row>
    <row r="1838" spans="16:16" hidden="1">
      <c r="P1838" s="13" t="str">
        <f t="shared" si="28"/>
        <v/>
      </c>
    </row>
    <row r="1839" spans="16:16" hidden="1">
      <c r="P1839" s="13" t="str">
        <f t="shared" si="28"/>
        <v/>
      </c>
    </row>
    <row r="1840" spans="16:16" hidden="1">
      <c r="P1840" s="13" t="str">
        <f t="shared" si="28"/>
        <v/>
      </c>
    </row>
    <row r="1841" spans="16:16" hidden="1">
      <c r="P1841" s="13" t="str">
        <f t="shared" si="28"/>
        <v/>
      </c>
    </row>
    <row r="1842" spans="16:16" hidden="1">
      <c r="P1842" s="13" t="str">
        <f t="shared" si="28"/>
        <v/>
      </c>
    </row>
    <row r="1843" spans="16:16" hidden="1">
      <c r="P1843" s="13" t="str">
        <f t="shared" si="28"/>
        <v/>
      </c>
    </row>
    <row r="1844" spans="16:16" hidden="1">
      <c r="P1844" s="13" t="str">
        <f t="shared" si="28"/>
        <v/>
      </c>
    </row>
    <row r="1845" spans="16:16" hidden="1">
      <c r="P1845" s="13" t="str">
        <f t="shared" si="28"/>
        <v/>
      </c>
    </row>
    <row r="1846" spans="16:16" hidden="1">
      <c r="P1846" s="13" t="str">
        <f t="shared" si="28"/>
        <v/>
      </c>
    </row>
    <row r="1847" spans="16:16" hidden="1">
      <c r="P1847" s="13" t="str">
        <f t="shared" si="28"/>
        <v/>
      </c>
    </row>
    <row r="1848" spans="16:16" hidden="1">
      <c r="P1848" s="13" t="str">
        <f t="shared" si="28"/>
        <v/>
      </c>
    </row>
    <row r="1849" spans="16:16" hidden="1">
      <c r="P1849" s="13" t="str">
        <f t="shared" si="28"/>
        <v/>
      </c>
    </row>
    <row r="1850" spans="16:16" hidden="1">
      <c r="P1850" s="13" t="str">
        <f t="shared" si="28"/>
        <v/>
      </c>
    </row>
    <row r="1851" spans="16:16" hidden="1">
      <c r="P1851" s="13" t="str">
        <f t="shared" si="28"/>
        <v/>
      </c>
    </row>
    <row r="1852" spans="16:16" hidden="1">
      <c r="P1852" s="13" t="str">
        <f t="shared" si="28"/>
        <v/>
      </c>
    </row>
    <row r="1853" spans="16:16" hidden="1">
      <c r="P1853" s="13" t="str">
        <f t="shared" si="28"/>
        <v/>
      </c>
    </row>
    <row r="1854" spans="16:16" hidden="1">
      <c r="P1854" s="13" t="str">
        <f t="shared" si="28"/>
        <v/>
      </c>
    </row>
    <row r="1855" spans="16:16" hidden="1">
      <c r="P1855" s="13" t="str">
        <f t="shared" si="28"/>
        <v/>
      </c>
    </row>
    <row r="1856" spans="16:16" hidden="1">
      <c r="P1856" s="13" t="str">
        <f t="shared" si="28"/>
        <v/>
      </c>
    </row>
    <row r="1857" spans="16:16" hidden="1">
      <c r="P1857" s="13" t="str">
        <f t="shared" si="28"/>
        <v/>
      </c>
    </row>
    <row r="1858" spans="16:16" hidden="1">
      <c r="P1858" s="13" t="str">
        <f t="shared" si="28"/>
        <v/>
      </c>
    </row>
    <row r="1859" spans="16:16" hidden="1">
      <c r="P1859" s="13" t="str">
        <f t="shared" si="28"/>
        <v/>
      </c>
    </row>
    <row r="1860" spans="16:16" hidden="1">
      <c r="P1860" s="13" t="str">
        <f t="shared" si="28"/>
        <v/>
      </c>
    </row>
    <row r="1861" spans="16:16" hidden="1">
      <c r="P1861" s="13" t="str">
        <f t="shared" si="28"/>
        <v/>
      </c>
    </row>
    <row r="1862" spans="16:16" hidden="1">
      <c r="P1862" s="13" t="str">
        <f t="shared" si="28"/>
        <v/>
      </c>
    </row>
    <row r="1863" spans="16:16" hidden="1">
      <c r="P1863" s="13" t="str">
        <f t="shared" si="28"/>
        <v/>
      </c>
    </row>
    <row r="1864" spans="16:16" hidden="1">
      <c r="P1864" s="13" t="str">
        <f t="shared" si="28"/>
        <v/>
      </c>
    </row>
    <row r="1865" spans="16:16" hidden="1">
      <c r="P1865" s="13" t="str">
        <f t="shared" si="28"/>
        <v/>
      </c>
    </row>
    <row r="1866" spans="16:16" hidden="1">
      <c r="P1866" s="13" t="str">
        <f t="shared" si="28"/>
        <v/>
      </c>
    </row>
    <row r="1867" spans="16:16" hidden="1">
      <c r="P1867" s="13" t="str">
        <f t="shared" si="28"/>
        <v/>
      </c>
    </row>
    <row r="1868" spans="16:16" hidden="1">
      <c r="P1868" s="13" t="str">
        <f t="shared" si="28"/>
        <v/>
      </c>
    </row>
    <row r="1869" spans="16:16" hidden="1">
      <c r="P1869" s="13" t="str">
        <f t="shared" si="28"/>
        <v/>
      </c>
    </row>
    <row r="1870" spans="16:16" hidden="1">
      <c r="P1870" s="13" t="str">
        <f t="shared" si="28"/>
        <v/>
      </c>
    </row>
    <row r="1871" spans="16:16" hidden="1">
      <c r="P1871" s="13" t="str">
        <f t="shared" si="28"/>
        <v/>
      </c>
    </row>
    <row r="1872" spans="16:16" hidden="1">
      <c r="P1872" s="13" t="str">
        <f t="shared" si="28"/>
        <v/>
      </c>
    </row>
    <row r="1873" spans="16:16" hidden="1">
      <c r="P1873" s="13" t="str">
        <f t="shared" si="28"/>
        <v/>
      </c>
    </row>
    <row r="1874" spans="16:16" hidden="1">
      <c r="P1874" s="13" t="str">
        <f t="shared" si="28"/>
        <v/>
      </c>
    </row>
    <row r="1875" spans="16:16" hidden="1">
      <c r="P1875" s="13" t="str">
        <f t="shared" si="28"/>
        <v/>
      </c>
    </row>
    <row r="1876" spans="16:16" hidden="1">
      <c r="P1876" s="13" t="str">
        <f t="shared" ref="P1876:P1939" si="29">A1876&amp;B1876</f>
        <v/>
      </c>
    </row>
    <row r="1877" spans="16:16" hidden="1">
      <c r="P1877" s="13" t="str">
        <f t="shared" si="29"/>
        <v/>
      </c>
    </row>
    <row r="1878" spans="16:16" hidden="1">
      <c r="P1878" s="13" t="str">
        <f t="shared" si="29"/>
        <v/>
      </c>
    </row>
    <row r="1879" spans="16:16" hidden="1">
      <c r="P1879" s="13" t="str">
        <f t="shared" si="29"/>
        <v/>
      </c>
    </row>
    <row r="1880" spans="16:16" hidden="1">
      <c r="P1880" s="13" t="str">
        <f t="shared" si="29"/>
        <v/>
      </c>
    </row>
    <row r="1881" spans="16:16" hidden="1">
      <c r="P1881" s="13" t="str">
        <f t="shared" si="29"/>
        <v/>
      </c>
    </row>
    <row r="1882" spans="16:16" hidden="1">
      <c r="P1882" s="13" t="str">
        <f t="shared" si="29"/>
        <v/>
      </c>
    </row>
    <row r="1883" spans="16:16" hidden="1">
      <c r="P1883" s="13" t="str">
        <f t="shared" si="29"/>
        <v/>
      </c>
    </row>
    <row r="1884" spans="16:16" hidden="1">
      <c r="P1884" s="13" t="str">
        <f t="shared" si="29"/>
        <v/>
      </c>
    </row>
    <row r="1885" spans="16:16" hidden="1">
      <c r="P1885" s="13" t="str">
        <f t="shared" si="29"/>
        <v/>
      </c>
    </row>
    <row r="1886" spans="16:16" hidden="1">
      <c r="P1886" s="13" t="str">
        <f t="shared" si="29"/>
        <v/>
      </c>
    </row>
    <row r="1887" spans="16:16" hidden="1">
      <c r="P1887" s="13" t="str">
        <f t="shared" si="29"/>
        <v/>
      </c>
    </row>
    <row r="1888" spans="16:16" hidden="1">
      <c r="P1888" s="13" t="str">
        <f t="shared" si="29"/>
        <v/>
      </c>
    </row>
    <row r="1889" spans="16:16" hidden="1">
      <c r="P1889" s="13" t="str">
        <f t="shared" si="29"/>
        <v/>
      </c>
    </row>
    <row r="1890" spans="16:16" hidden="1">
      <c r="P1890" s="13" t="str">
        <f t="shared" si="29"/>
        <v/>
      </c>
    </row>
    <row r="1891" spans="16:16" hidden="1">
      <c r="P1891" s="13" t="str">
        <f t="shared" si="29"/>
        <v/>
      </c>
    </row>
    <row r="1892" spans="16:16" hidden="1">
      <c r="P1892" s="13" t="str">
        <f t="shared" si="29"/>
        <v/>
      </c>
    </row>
    <row r="1893" spans="16:16" hidden="1">
      <c r="P1893" s="13" t="str">
        <f t="shared" si="29"/>
        <v/>
      </c>
    </row>
    <row r="1894" spans="16:16" hidden="1">
      <c r="P1894" s="13" t="str">
        <f t="shared" si="29"/>
        <v/>
      </c>
    </row>
    <row r="1895" spans="16:16" hidden="1">
      <c r="P1895" s="13" t="str">
        <f t="shared" si="29"/>
        <v/>
      </c>
    </row>
    <row r="1896" spans="16:16" hidden="1">
      <c r="P1896" s="13" t="str">
        <f t="shared" si="29"/>
        <v/>
      </c>
    </row>
    <row r="1897" spans="16:16" hidden="1">
      <c r="P1897" s="13" t="str">
        <f t="shared" si="29"/>
        <v/>
      </c>
    </row>
    <row r="1898" spans="16:16" hidden="1">
      <c r="P1898" s="13" t="str">
        <f t="shared" si="29"/>
        <v/>
      </c>
    </row>
    <row r="1899" spans="16:16" hidden="1">
      <c r="P1899" s="13" t="str">
        <f t="shared" si="29"/>
        <v/>
      </c>
    </row>
    <row r="1900" spans="16:16" hidden="1">
      <c r="P1900" s="13" t="str">
        <f t="shared" si="29"/>
        <v/>
      </c>
    </row>
    <row r="1901" spans="16:16" hidden="1">
      <c r="P1901" s="13" t="str">
        <f t="shared" si="29"/>
        <v/>
      </c>
    </row>
    <row r="1902" spans="16:16" hidden="1">
      <c r="P1902" s="13" t="str">
        <f t="shared" si="29"/>
        <v/>
      </c>
    </row>
    <row r="1903" spans="16:16" hidden="1">
      <c r="P1903" s="13" t="str">
        <f t="shared" si="29"/>
        <v/>
      </c>
    </row>
    <row r="1904" spans="16:16" hidden="1">
      <c r="P1904" s="13" t="str">
        <f t="shared" si="29"/>
        <v/>
      </c>
    </row>
    <row r="1905" spans="16:16" hidden="1">
      <c r="P1905" s="13" t="str">
        <f t="shared" si="29"/>
        <v/>
      </c>
    </row>
    <row r="1906" spans="16:16" hidden="1">
      <c r="P1906" s="13" t="str">
        <f t="shared" si="29"/>
        <v/>
      </c>
    </row>
    <row r="1907" spans="16:16" hidden="1">
      <c r="P1907" s="13" t="str">
        <f t="shared" si="29"/>
        <v/>
      </c>
    </row>
    <row r="1908" spans="16:16" hidden="1">
      <c r="P1908" s="13" t="str">
        <f t="shared" si="29"/>
        <v/>
      </c>
    </row>
    <row r="1909" spans="16:16" hidden="1">
      <c r="P1909" s="13" t="str">
        <f t="shared" si="29"/>
        <v/>
      </c>
    </row>
    <row r="1910" spans="16:16" hidden="1">
      <c r="P1910" s="13" t="str">
        <f t="shared" si="29"/>
        <v/>
      </c>
    </row>
    <row r="1911" spans="16:16" hidden="1">
      <c r="P1911" s="13" t="str">
        <f t="shared" si="29"/>
        <v/>
      </c>
    </row>
    <row r="1912" spans="16:16" hidden="1">
      <c r="P1912" s="13" t="str">
        <f t="shared" si="29"/>
        <v/>
      </c>
    </row>
    <row r="1913" spans="16:16" hidden="1">
      <c r="P1913" s="13" t="str">
        <f t="shared" si="29"/>
        <v/>
      </c>
    </row>
    <row r="1914" spans="16:16" hidden="1">
      <c r="P1914" s="13" t="str">
        <f t="shared" si="29"/>
        <v/>
      </c>
    </row>
    <row r="1915" spans="16:16" hidden="1">
      <c r="P1915" s="13" t="str">
        <f t="shared" si="29"/>
        <v/>
      </c>
    </row>
    <row r="1916" spans="16:16" hidden="1">
      <c r="P1916" s="13" t="str">
        <f t="shared" si="29"/>
        <v/>
      </c>
    </row>
    <row r="1917" spans="16:16" hidden="1">
      <c r="P1917" s="13" t="str">
        <f t="shared" si="29"/>
        <v/>
      </c>
    </row>
    <row r="1918" spans="16:16" hidden="1">
      <c r="P1918" s="13" t="str">
        <f t="shared" si="29"/>
        <v/>
      </c>
    </row>
    <row r="1919" spans="16:16" hidden="1">
      <c r="P1919" s="13" t="str">
        <f t="shared" si="29"/>
        <v/>
      </c>
    </row>
    <row r="1920" spans="16:16" hidden="1">
      <c r="P1920" s="13" t="str">
        <f t="shared" si="29"/>
        <v/>
      </c>
    </row>
    <row r="1921" spans="16:16" hidden="1">
      <c r="P1921" s="13" t="str">
        <f t="shared" si="29"/>
        <v/>
      </c>
    </row>
    <row r="1922" spans="16:16" hidden="1">
      <c r="P1922" s="13" t="str">
        <f t="shared" si="29"/>
        <v/>
      </c>
    </row>
    <row r="1923" spans="16:16" hidden="1">
      <c r="P1923" s="13" t="str">
        <f t="shared" si="29"/>
        <v/>
      </c>
    </row>
    <row r="1924" spans="16:16" hidden="1">
      <c r="P1924" s="13" t="str">
        <f t="shared" si="29"/>
        <v/>
      </c>
    </row>
    <row r="1925" spans="16:16" hidden="1">
      <c r="P1925" s="13" t="str">
        <f t="shared" si="29"/>
        <v/>
      </c>
    </row>
    <row r="1926" spans="16:16" hidden="1">
      <c r="P1926" s="13" t="str">
        <f t="shared" si="29"/>
        <v/>
      </c>
    </row>
    <row r="1927" spans="16:16" hidden="1">
      <c r="P1927" s="13" t="str">
        <f t="shared" si="29"/>
        <v/>
      </c>
    </row>
    <row r="1928" spans="16:16" hidden="1">
      <c r="P1928" s="13" t="str">
        <f t="shared" si="29"/>
        <v/>
      </c>
    </row>
    <row r="1929" spans="16:16" hidden="1">
      <c r="P1929" s="13" t="str">
        <f t="shared" si="29"/>
        <v/>
      </c>
    </row>
    <row r="1930" spans="16:16" hidden="1">
      <c r="P1930" s="13" t="str">
        <f t="shared" si="29"/>
        <v/>
      </c>
    </row>
    <row r="1931" spans="16:16" hidden="1">
      <c r="P1931" s="13" t="str">
        <f t="shared" si="29"/>
        <v/>
      </c>
    </row>
    <row r="1932" spans="16:16" hidden="1">
      <c r="P1932" s="13" t="str">
        <f t="shared" si="29"/>
        <v/>
      </c>
    </row>
    <row r="1933" spans="16:16" hidden="1">
      <c r="P1933" s="13" t="str">
        <f t="shared" si="29"/>
        <v/>
      </c>
    </row>
    <row r="1934" spans="16:16" hidden="1">
      <c r="P1934" s="13" t="str">
        <f t="shared" si="29"/>
        <v/>
      </c>
    </row>
    <row r="1935" spans="16:16" hidden="1">
      <c r="P1935" s="13" t="str">
        <f t="shared" si="29"/>
        <v/>
      </c>
    </row>
    <row r="1936" spans="16:16" hidden="1">
      <c r="P1936" s="13" t="str">
        <f t="shared" si="29"/>
        <v/>
      </c>
    </row>
    <row r="1937" spans="16:16" hidden="1">
      <c r="P1937" s="13" t="str">
        <f t="shared" si="29"/>
        <v/>
      </c>
    </row>
    <row r="1938" spans="16:16" hidden="1">
      <c r="P1938" s="13" t="str">
        <f t="shared" si="29"/>
        <v/>
      </c>
    </row>
    <row r="1939" spans="16:16" hidden="1">
      <c r="P1939" s="13" t="str">
        <f t="shared" si="29"/>
        <v/>
      </c>
    </row>
    <row r="1940" spans="16:16" hidden="1">
      <c r="P1940" s="13" t="str">
        <f t="shared" ref="P1940:P2003" si="30">A1940&amp;B1940</f>
        <v/>
      </c>
    </row>
    <row r="1941" spans="16:16" hidden="1">
      <c r="P1941" s="13" t="str">
        <f t="shared" si="30"/>
        <v/>
      </c>
    </row>
    <row r="1942" spans="16:16" hidden="1">
      <c r="P1942" s="13" t="str">
        <f t="shared" si="30"/>
        <v/>
      </c>
    </row>
    <row r="1943" spans="16:16" hidden="1">
      <c r="P1943" s="13" t="str">
        <f t="shared" si="30"/>
        <v/>
      </c>
    </row>
    <row r="1944" spans="16:16" hidden="1">
      <c r="P1944" s="13" t="str">
        <f t="shared" si="30"/>
        <v/>
      </c>
    </row>
    <row r="1945" spans="16:16" hidden="1">
      <c r="P1945" s="13" t="str">
        <f t="shared" si="30"/>
        <v/>
      </c>
    </row>
    <row r="1946" spans="16:16" hidden="1">
      <c r="P1946" s="13" t="str">
        <f t="shared" si="30"/>
        <v/>
      </c>
    </row>
    <row r="1947" spans="16:16" hidden="1">
      <c r="P1947" s="13" t="str">
        <f t="shared" si="30"/>
        <v/>
      </c>
    </row>
    <row r="1948" spans="16:16" hidden="1">
      <c r="P1948" s="13" t="str">
        <f t="shared" si="30"/>
        <v/>
      </c>
    </row>
    <row r="1949" spans="16:16" hidden="1">
      <c r="P1949" s="13" t="str">
        <f t="shared" si="30"/>
        <v/>
      </c>
    </row>
    <row r="1950" spans="16:16" hidden="1">
      <c r="P1950" s="13" t="str">
        <f t="shared" si="30"/>
        <v/>
      </c>
    </row>
    <row r="1951" spans="16:16" hidden="1">
      <c r="P1951" s="13" t="str">
        <f t="shared" si="30"/>
        <v/>
      </c>
    </row>
    <row r="1952" spans="16:16" hidden="1">
      <c r="P1952" s="13" t="str">
        <f t="shared" si="30"/>
        <v/>
      </c>
    </row>
    <row r="1953" spans="16:16" hidden="1">
      <c r="P1953" s="13" t="str">
        <f t="shared" si="30"/>
        <v/>
      </c>
    </row>
    <row r="1954" spans="16:16" hidden="1">
      <c r="P1954" s="13" t="str">
        <f t="shared" si="30"/>
        <v/>
      </c>
    </row>
    <row r="1955" spans="16:16" hidden="1">
      <c r="P1955" s="13" t="str">
        <f t="shared" si="30"/>
        <v/>
      </c>
    </row>
    <row r="1956" spans="16:16" hidden="1">
      <c r="P1956" s="13" t="str">
        <f t="shared" si="30"/>
        <v/>
      </c>
    </row>
    <row r="1957" spans="16:16" hidden="1">
      <c r="P1957" s="13" t="str">
        <f t="shared" si="30"/>
        <v/>
      </c>
    </row>
    <row r="1958" spans="16:16" hidden="1">
      <c r="P1958" s="13" t="str">
        <f t="shared" si="30"/>
        <v/>
      </c>
    </row>
    <row r="1959" spans="16:16" hidden="1">
      <c r="P1959" s="13" t="str">
        <f t="shared" si="30"/>
        <v/>
      </c>
    </row>
    <row r="1960" spans="16:16" hidden="1">
      <c r="P1960" s="13" t="str">
        <f t="shared" si="30"/>
        <v/>
      </c>
    </row>
    <row r="1961" spans="16:16" hidden="1">
      <c r="P1961" s="13" t="str">
        <f t="shared" si="30"/>
        <v/>
      </c>
    </row>
    <row r="1962" spans="16:16" hidden="1">
      <c r="P1962" s="13" t="str">
        <f t="shared" si="30"/>
        <v/>
      </c>
    </row>
    <row r="1963" spans="16:16" hidden="1">
      <c r="P1963" s="13" t="str">
        <f t="shared" si="30"/>
        <v/>
      </c>
    </row>
    <row r="1964" spans="16:16" hidden="1">
      <c r="P1964" s="13" t="str">
        <f t="shared" si="30"/>
        <v/>
      </c>
    </row>
    <row r="1965" spans="16:16" hidden="1">
      <c r="P1965" s="13" t="str">
        <f t="shared" si="30"/>
        <v/>
      </c>
    </row>
    <row r="1966" spans="16:16" hidden="1">
      <c r="P1966" s="13" t="str">
        <f t="shared" si="30"/>
        <v/>
      </c>
    </row>
    <row r="1967" spans="16:16" hidden="1">
      <c r="P1967" s="13" t="str">
        <f t="shared" si="30"/>
        <v/>
      </c>
    </row>
    <row r="1968" spans="16:16" hidden="1">
      <c r="P1968" s="13" t="str">
        <f t="shared" si="30"/>
        <v/>
      </c>
    </row>
    <row r="1969" spans="16:16" hidden="1">
      <c r="P1969" s="13" t="str">
        <f t="shared" si="30"/>
        <v/>
      </c>
    </row>
    <row r="1970" spans="16:16" hidden="1">
      <c r="P1970" s="13" t="str">
        <f t="shared" si="30"/>
        <v/>
      </c>
    </row>
    <row r="1971" spans="16:16" hidden="1">
      <c r="P1971" s="13" t="str">
        <f t="shared" si="30"/>
        <v/>
      </c>
    </row>
    <row r="1972" spans="16:16" hidden="1">
      <c r="P1972" s="13" t="str">
        <f t="shared" si="30"/>
        <v/>
      </c>
    </row>
    <row r="1973" spans="16:16" hidden="1">
      <c r="P1973" s="13" t="str">
        <f t="shared" si="30"/>
        <v/>
      </c>
    </row>
    <row r="1974" spans="16:16" hidden="1">
      <c r="P1974" s="13" t="str">
        <f t="shared" si="30"/>
        <v/>
      </c>
    </row>
    <row r="1975" spans="16:16" hidden="1">
      <c r="P1975" s="13" t="str">
        <f t="shared" si="30"/>
        <v/>
      </c>
    </row>
    <row r="1976" spans="16:16" hidden="1">
      <c r="P1976" s="13" t="str">
        <f t="shared" si="30"/>
        <v/>
      </c>
    </row>
    <row r="1977" spans="16:16" hidden="1">
      <c r="P1977" s="13" t="str">
        <f t="shared" si="30"/>
        <v/>
      </c>
    </row>
    <row r="1978" spans="16:16" hidden="1">
      <c r="P1978" s="13" t="str">
        <f t="shared" si="30"/>
        <v/>
      </c>
    </row>
    <row r="1979" spans="16:16" hidden="1">
      <c r="P1979" s="13" t="str">
        <f t="shared" si="30"/>
        <v/>
      </c>
    </row>
    <row r="1980" spans="16:16" hidden="1">
      <c r="P1980" s="13" t="str">
        <f t="shared" si="30"/>
        <v/>
      </c>
    </row>
    <row r="1981" spans="16:16" hidden="1">
      <c r="P1981" s="13" t="str">
        <f t="shared" si="30"/>
        <v/>
      </c>
    </row>
    <row r="1982" spans="16:16" hidden="1">
      <c r="P1982" s="13" t="str">
        <f t="shared" si="30"/>
        <v/>
      </c>
    </row>
    <row r="1983" spans="16:16" hidden="1">
      <c r="P1983" s="13" t="str">
        <f t="shared" si="30"/>
        <v/>
      </c>
    </row>
    <row r="1984" spans="16:16" hidden="1">
      <c r="P1984" s="13" t="str">
        <f t="shared" si="30"/>
        <v/>
      </c>
    </row>
    <row r="1985" spans="16:16" hidden="1">
      <c r="P1985" s="13" t="str">
        <f t="shared" si="30"/>
        <v/>
      </c>
    </row>
    <row r="1986" spans="16:16" hidden="1">
      <c r="P1986" s="13" t="str">
        <f t="shared" si="30"/>
        <v/>
      </c>
    </row>
    <row r="1987" spans="16:16" hidden="1">
      <c r="P1987" s="13" t="str">
        <f t="shared" si="30"/>
        <v/>
      </c>
    </row>
    <row r="1988" spans="16:16" hidden="1">
      <c r="P1988" s="13" t="str">
        <f t="shared" si="30"/>
        <v/>
      </c>
    </row>
    <row r="1989" spans="16:16" hidden="1">
      <c r="P1989" s="13" t="str">
        <f t="shared" si="30"/>
        <v/>
      </c>
    </row>
    <row r="1990" spans="16:16" hidden="1">
      <c r="P1990" s="13" t="str">
        <f t="shared" si="30"/>
        <v/>
      </c>
    </row>
    <row r="1991" spans="16:16" hidden="1">
      <c r="P1991" s="13" t="str">
        <f t="shared" si="30"/>
        <v/>
      </c>
    </row>
    <row r="1992" spans="16:16" hidden="1">
      <c r="P1992" s="13" t="str">
        <f t="shared" si="30"/>
        <v/>
      </c>
    </row>
    <row r="1993" spans="16:16" hidden="1">
      <c r="P1993" s="13" t="str">
        <f t="shared" si="30"/>
        <v/>
      </c>
    </row>
    <row r="1994" spans="16:16" hidden="1">
      <c r="P1994" s="13" t="str">
        <f t="shared" si="30"/>
        <v/>
      </c>
    </row>
    <row r="1995" spans="16:16" hidden="1">
      <c r="P1995" s="13" t="str">
        <f t="shared" si="30"/>
        <v/>
      </c>
    </row>
    <row r="1996" spans="16:16" hidden="1">
      <c r="P1996" s="13" t="str">
        <f t="shared" si="30"/>
        <v/>
      </c>
    </row>
    <row r="1997" spans="16:16" hidden="1">
      <c r="P1997" s="13" t="str">
        <f t="shared" si="30"/>
        <v/>
      </c>
    </row>
    <row r="1998" spans="16:16" hidden="1">
      <c r="P1998" s="13" t="str">
        <f t="shared" si="30"/>
        <v/>
      </c>
    </row>
    <row r="1999" spans="16:16" hidden="1">
      <c r="P1999" s="13" t="str">
        <f t="shared" si="30"/>
        <v/>
      </c>
    </row>
    <row r="2000" spans="16:16" hidden="1">
      <c r="P2000" s="13" t="str">
        <f t="shared" si="30"/>
        <v/>
      </c>
    </row>
    <row r="2001" spans="16:16" hidden="1">
      <c r="P2001" s="13" t="str">
        <f t="shared" si="30"/>
        <v/>
      </c>
    </row>
    <row r="2002" spans="16:16" hidden="1">
      <c r="P2002" s="13" t="str">
        <f t="shared" si="30"/>
        <v/>
      </c>
    </row>
    <row r="2003" spans="16:16" hidden="1">
      <c r="P2003" s="13" t="str">
        <f t="shared" si="30"/>
        <v/>
      </c>
    </row>
    <row r="2004" spans="16:16" hidden="1">
      <c r="P2004" s="13" t="str">
        <f t="shared" ref="P2004:P2067" si="31">A2004&amp;B2004</f>
        <v/>
      </c>
    </row>
    <row r="2005" spans="16:16" hidden="1">
      <c r="P2005" s="13" t="str">
        <f t="shared" si="31"/>
        <v/>
      </c>
    </row>
    <row r="2006" spans="16:16" hidden="1">
      <c r="P2006" s="13" t="str">
        <f t="shared" si="31"/>
        <v/>
      </c>
    </row>
    <row r="2007" spans="16:16" hidden="1">
      <c r="P2007" s="13" t="str">
        <f t="shared" si="31"/>
        <v/>
      </c>
    </row>
    <row r="2008" spans="16:16" hidden="1">
      <c r="P2008" s="13" t="str">
        <f t="shared" si="31"/>
        <v/>
      </c>
    </row>
    <row r="2009" spans="16:16" hidden="1">
      <c r="P2009" s="13" t="str">
        <f t="shared" si="31"/>
        <v/>
      </c>
    </row>
    <row r="2010" spans="16:16" hidden="1">
      <c r="P2010" s="13" t="str">
        <f t="shared" si="31"/>
        <v/>
      </c>
    </row>
    <row r="2011" spans="16:16" hidden="1">
      <c r="P2011" s="13" t="str">
        <f t="shared" si="31"/>
        <v/>
      </c>
    </row>
    <row r="2012" spans="16:16" hidden="1">
      <c r="P2012" s="13" t="str">
        <f t="shared" si="31"/>
        <v/>
      </c>
    </row>
    <row r="2013" spans="16:16" hidden="1">
      <c r="P2013" s="13" t="str">
        <f t="shared" si="31"/>
        <v/>
      </c>
    </row>
    <row r="2014" spans="16:16" hidden="1">
      <c r="P2014" s="13" t="str">
        <f t="shared" si="31"/>
        <v/>
      </c>
    </row>
    <row r="2015" spans="16:16" hidden="1">
      <c r="P2015" s="13" t="str">
        <f t="shared" si="31"/>
        <v/>
      </c>
    </row>
    <row r="2016" spans="16:16" hidden="1">
      <c r="P2016" s="13" t="str">
        <f t="shared" si="31"/>
        <v/>
      </c>
    </row>
    <row r="2017" spans="16:16" hidden="1">
      <c r="P2017" s="13" t="str">
        <f t="shared" si="31"/>
        <v/>
      </c>
    </row>
    <row r="2018" spans="16:16" hidden="1">
      <c r="P2018" s="13" t="str">
        <f t="shared" si="31"/>
        <v/>
      </c>
    </row>
    <row r="2019" spans="16:16" hidden="1">
      <c r="P2019" s="13" t="str">
        <f t="shared" si="31"/>
        <v/>
      </c>
    </row>
    <row r="2020" spans="16:16" hidden="1">
      <c r="P2020" s="13" t="str">
        <f t="shared" si="31"/>
        <v/>
      </c>
    </row>
    <row r="2021" spans="16:16" hidden="1">
      <c r="P2021" s="13" t="str">
        <f t="shared" si="31"/>
        <v/>
      </c>
    </row>
    <row r="2022" spans="16:16" hidden="1">
      <c r="P2022" s="13" t="str">
        <f t="shared" si="31"/>
        <v/>
      </c>
    </row>
    <row r="2023" spans="16:16" hidden="1">
      <c r="P2023" s="13" t="str">
        <f t="shared" si="31"/>
        <v/>
      </c>
    </row>
    <row r="2024" spans="16:16" hidden="1">
      <c r="P2024" s="13" t="str">
        <f t="shared" si="31"/>
        <v/>
      </c>
    </row>
    <row r="2025" spans="16:16" hidden="1">
      <c r="P2025" s="13" t="str">
        <f t="shared" si="31"/>
        <v/>
      </c>
    </row>
    <row r="2026" spans="16:16" hidden="1">
      <c r="P2026" s="13" t="str">
        <f t="shared" si="31"/>
        <v/>
      </c>
    </row>
    <row r="2027" spans="16:16" hidden="1">
      <c r="P2027" s="13" t="str">
        <f t="shared" si="31"/>
        <v/>
      </c>
    </row>
    <row r="2028" spans="16:16" hidden="1">
      <c r="P2028" s="13" t="str">
        <f t="shared" si="31"/>
        <v/>
      </c>
    </row>
    <row r="2029" spans="16:16" hidden="1">
      <c r="P2029" s="13" t="str">
        <f t="shared" si="31"/>
        <v/>
      </c>
    </row>
    <row r="2030" spans="16:16" hidden="1">
      <c r="P2030" s="13" t="str">
        <f t="shared" si="31"/>
        <v/>
      </c>
    </row>
    <row r="2031" spans="16:16" hidden="1">
      <c r="P2031" s="13" t="str">
        <f t="shared" si="31"/>
        <v/>
      </c>
    </row>
    <row r="2032" spans="16:16" hidden="1">
      <c r="P2032" s="13" t="str">
        <f t="shared" si="31"/>
        <v/>
      </c>
    </row>
    <row r="2033" spans="16:16" hidden="1">
      <c r="P2033" s="13" t="str">
        <f t="shared" si="31"/>
        <v/>
      </c>
    </row>
    <row r="2034" spans="16:16" hidden="1">
      <c r="P2034" s="13" t="str">
        <f t="shared" si="31"/>
        <v/>
      </c>
    </row>
    <row r="2035" spans="16:16" hidden="1">
      <c r="P2035" s="13" t="str">
        <f t="shared" si="31"/>
        <v/>
      </c>
    </row>
    <row r="2036" spans="16:16" hidden="1">
      <c r="P2036" s="13" t="str">
        <f t="shared" si="31"/>
        <v/>
      </c>
    </row>
    <row r="2037" spans="16:16" hidden="1">
      <c r="P2037" s="13" t="str">
        <f t="shared" si="31"/>
        <v/>
      </c>
    </row>
    <row r="2038" spans="16:16" hidden="1">
      <c r="P2038" s="13" t="str">
        <f t="shared" si="31"/>
        <v/>
      </c>
    </row>
    <row r="2039" spans="16:16" hidden="1">
      <c r="P2039" s="13" t="str">
        <f t="shared" si="31"/>
        <v/>
      </c>
    </row>
    <row r="2040" spans="16:16" hidden="1">
      <c r="P2040" s="13" t="str">
        <f t="shared" si="31"/>
        <v/>
      </c>
    </row>
    <row r="2041" spans="16:16" hidden="1">
      <c r="P2041" s="13" t="str">
        <f t="shared" si="31"/>
        <v/>
      </c>
    </row>
    <row r="2042" spans="16:16" hidden="1">
      <c r="P2042" s="13" t="str">
        <f t="shared" si="31"/>
        <v/>
      </c>
    </row>
    <row r="2043" spans="16:16" hidden="1">
      <c r="P2043" s="13" t="str">
        <f t="shared" si="31"/>
        <v/>
      </c>
    </row>
    <row r="2044" spans="16:16" hidden="1">
      <c r="P2044" s="13" t="str">
        <f t="shared" si="31"/>
        <v/>
      </c>
    </row>
    <row r="2045" spans="16:16" hidden="1">
      <c r="P2045" s="13" t="str">
        <f t="shared" si="31"/>
        <v/>
      </c>
    </row>
    <row r="2046" spans="16:16" hidden="1">
      <c r="P2046" s="13" t="str">
        <f t="shared" si="31"/>
        <v/>
      </c>
    </row>
    <row r="2047" spans="16:16" hidden="1">
      <c r="P2047" s="13" t="str">
        <f t="shared" si="31"/>
        <v/>
      </c>
    </row>
    <row r="2048" spans="16:16" hidden="1">
      <c r="P2048" s="13" t="str">
        <f t="shared" si="31"/>
        <v/>
      </c>
    </row>
    <row r="2049" spans="16:16" hidden="1">
      <c r="P2049" s="13" t="str">
        <f t="shared" si="31"/>
        <v/>
      </c>
    </row>
    <row r="2050" spans="16:16" hidden="1">
      <c r="P2050" s="13" t="str">
        <f t="shared" si="31"/>
        <v/>
      </c>
    </row>
    <row r="2051" spans="16:16" hidden="1">
      <c r="P2051" s="13" t="str">
        <f t="shared" si="31"/>
        <v/>
      </c>
    </row>
    <row r="2052" spans="16:16" hidden="1">
      <c r="P2052" s="13" t="str">
        <f t="shared" si="31"/>
        <v/>
      </c>
    </row>
    <row r="2053" spans="16:16" hidden="1">
      <c r="P2053" s="13" t="str">
        <f t="shared" si="31"/>
        <v/>
      </c>
    </row>
    <row r="2054" spans="16:16" hidden="1">
      <c r="P2054" s="13" t="str">
        <f t="shared" si="31"/>
        <v/>
      </c>
    </row>
    <row r="2055" spans="16:16" hidden="1">
      <c r="P2055" s="13" t="str">
        <f t="shared" si="31"/>
        <v/>
      </c>
    </row>
    <row r="2056" spans="16:16" hidden="1">
      <c r="P2056" s="13" t="str">
        <f t="shared" si="31"/>
        <v/>
      </c>
    </row>
    <row r="2057" spans="16:16" hidden="1">
      <c r="P2057" s="13" t="str">
        <f t="shared" si="31"/>
        <v/>
      </c>
    </row>
    <row r="2058" spans="16:16" hidden="1">
      <c r="P2058" s="13" t="str">
        <f t="shared" si="31"/>
        <v/>
      </c>
    </row>
    <row r="2059" spans="16:16" hidden="1">
      <c r="P2059" s="13" t="str">
        <f t="shared" si="31"/>
        <v/>
      </c>
    </row>
    <row r="2060" spans="16:16" hidden="1">
      <c r="P2060" s="13" t="str">
        <f t="shared" si="31"/>
        <v/>
      </c>
    </row>
    <row r="2061" spans="16:16" hidden="1">
      <c r="P2061" s="13" t="str">
        <f t="shared" si="31"/>
        <v/>
      </c>
    </row>
    <row r="2062" spans="16:16" hidden="1">
      <c r="P2062" s="13" t="str">
        <f t="shared" si="31"/>
        <v/>
      </c>
    </row>
    <row r="2063" spans="16:16" hidden="1">
      <c r="P2063" s="13" t="str">
        <f t="shared" si="31"/>
        <v/>
      </c>
    </row>
    <row r="2064" spans="16:16" hidden="1">
      <c r="P2064" s="13" t="str">
        <f t="shared" si="31"/>
        <v/>
      </c>
    </row>
    <row r="2065" spans="16:16" hidden="1">
      <c r="P2065" s="13" t="str">
        <f t="shared" si="31"/>
        <v/>
      </c>
    </row>
    <row r="2066" spans="16:16" hidden="1">
      <c r="P2066" s="13" t="str">
        <f t="shared" si="31"/>
        <v/>
      </c>
    </row>
    <row r="2067" spans="16:16" hidden="1">
      <c r="P2067" s="13" t="str">
        <f t="shared" si="31"/>
        <v/>
      </c>
    </row>
    <row r="2068" spans="16:16" hidden="1">
      <c r="P2068" s="13" t="str">
        <f t="shared" ref="P2068:P2131" si="32">A2068&amp;B2068</f>
        <v/>
      </c>
    </row>
    <row r="2069" spans="16:16" hidden="1">
      <c r="P2069" s="13" t="str">
        <f t="shared" si="32"/>
        <v/>
      </c>
    </row>
    <row r="2070" spans="16:16" hidden="1">
      <c r="P2070" s="13" t="str">
        <f t="shared" si="32"/>
        <v/>
      </c>
    </row>
    <row r="2071" spans="16:16" hidden="1">
      <c r="P2071" s="13" t="str">
        <f t="shared" si="32"/>
        <v/>
      </c>
    </row>
    <row r="2072" spans="16:16" hidden="1">
      <c r="P2072" s="13" t="str">
        <f t="shared" si="32"/>
        <v/>
      </c>
    </row>
    <row r="2073" spans="16:16" hidden="1">
      <c r="P2073" s="13" t="str">
        <f t="shared" si="32"/>
        <v/>
      </c>
    </row>
    <row r="2074" spans="16:16" hidden="1">
      <c r="P2074" s="13" t="str">
        <f t="shared" si="32"/>
        <v/>
      </c>
    </row>
    <row r="2075" spans="16:16" hidden="1">
      <c r="P2075" s="13" t="str">
        <f t="shared" si="32"/>
        <v/>
      </c>
    </row>
    <row r="2076" spans="16:16" hidden="1">
      <c r="P2076" s="13" t="str">
        <f t="shared" si="32"/>
        <v/>
      </c>
    </row>
    <row r="2077" spans="16:16" hidden="1">
      <c r="P2077" s="13" t="str">
        <f t="shared" si="32"/>
        <v/>
      </c>
    </row>
    <row r="2078" spans="16:16" hidden="1">
      <c r="P2078" s="13" t="str">
        <f t="shared" si="32"/>
        <v/>
      </c>
    </row>
    <row r="2079" spans="16:16" hidden="1">
      <c r="P2079" s="13" t="str">
        <f t="shared" si="32"/>
        <v/>
      </c>
    </row>
    <row r="2080" spans="16:16" hidden="1">
      <c r="P2080" s="13" t="str">
        <f t="shared" si="32"/>
        <v/>
      </c>
    </row>
    <row r="2081" spans="16:16" hidden="1">
      <c r="P2081" s="13" t="str">
        <f t="shared" si="32"/>
        <v/>
      </c>
    </row>
    <row r="2082" spans="16:16" hidden="1">
      <c r="P2082" s="13" t="str">
        <f t="shared" si="32"/>
        <v/>
      </c>
    </row>
    <row r="2083" spans="16:16" hidden="1">
      <c r="P2083" s="13" t="str">
        <f t="shared" si="32"/>
        <v/>
      </c>
    </row>
    <row r="2084" spans="16:16" hidden="1">
      <c r="P2084" s="13" t="str">
        <f t="shared" si="32"/>
        <v/>
      </c>
    </row>
    <row r="2085" spans="16:16" hidden="1">
      <c r="P2085" s="13" t="str">
        <f t="shared" si="32"/>
        <v/>
      </c>
    </row>
    <row r="2086" spans="16:16" hidden="1">
      <c r="P2086" s="13" t="str">
        <f t="shared" si="32"/>
        <v/>
      </c>
    </row>
    <row r="2087" spans="16:16" hidden="1">
      <c r="P2087" s="13" t="str">
        <f t="shared" si="32"/>
        <v/>
      </c>
    </row>
    <row r="2088" spans="16:16" hidden="1">
      <c r="P2088" s="13" t="str">
        <f t="shared" si="32"/>
        <v/>
      </c>
    </row>
    <row r="2089" spans="16:16" hidden="1">
      <c r="P2089" s="13" t="str">
        <f t="shared" si="32"/>
        <v/>
      </c>
    </row>
    <row r="2090" spans="16:16" hidden="1">
      <c r="P2090" s="13" t="str">
        <f t="shared" si="32"/>
        <v/>
      </c>
    </row>
    <row r="2091" spans="16:16" hidden="1">
      <c r="P2091" s="13" t="str">
        <f t="shared" si="32"/>
        <v/>
      </c>
    </row>
    <row r="2092" spans="16:16" hidden="1">
      <c r="P2092" s="13" t="str">
        <f t="shared" si="32"/>
        <v/>
      </c>
    </row>
    <row r="2093" spans="16:16" hidden="1">
      <c r="P2093" s="13" t="str">
        <f t="shared" si="32"/>
        <v/>
      </c>
    </row>
    <row r="2094" spans="16:16" hidden="1">
      <c r="P2094" s="13" t="str">
        <f t="shared" si="32"/>
        <v/>
      </c>
    </row>
    <row r="2095" spans="16:16" hidden="1">
      <c r="P2095" s="13" t="str">
        <f t="shared" si="32"/>
        <v/>
      </c>
    </row>
    <row r="2096" spans="16:16" hidden="1">
      <c r="P2096" s="13" t="str">
        <f t="shared" si="32"/>
        <v/>
      </c>
    </row>
    <row r="2097" spans="16:16" hidden="1">
      <c r="P2097" s="13" t="str">
        <f t="shared" si="32"/>
        <v/>
      </c>
    </row>
    <row r="2098" spans="16:16" hidden="1">
      <c r="P2098" s="13" t="str">
        <f t="shared" si="32"/>
        <v/>
      </c>
    </row>
    <row r="2099" spans="16:16" hidden="1">
      <c r="P2099" s="13" t="str">
        <f t="shared" si="32"/>
        <v/>
      </c>
    </row>
    <row r="2100" spans="16:16" hidden="1">
      <c r="P2100" s="13" t="str">
        <f t="shared" si="32"/>
        <v/>
      </c>
    </row>
    <row r="2101" spans="16:16" hidden="1">
      <c r="P2101" s="13" t="str">
        <f t="shared" si="32"/>
        <v/>
      </c>
    </row>
    <row r="2102" spans="16:16" hidden="1">
      <c r="P2102" s="13" t="str">
        <f t="shared" si="32"/>
        <v/>
      </c>
    </row>
    <row r="2103" spans="16:16" hidden="1">
      <c r="P2103" s="13" t="str">
        <f t="shared" si="32"/>
        <v/>
      </c>
    </row>
    <row r="2104" spans="16:16" hidden="1">
      <c r="P2104" s="13" t="str">
        <f t="shared" si="32"/>
        <v/>
      </c>
    </row>
    <row r="2105" spans="16:16" hidden="1">
      <c r="P2105" s="13" t="str">
        <f t="shared" si="32"/>
        <v/>
      </c>
    </row>
    <row r="2106" spans="16:16" hidden="1">
      <c r="P2106" s="13" t="str">
        <f t="shared" si="32"/>
        <v/>
      </c>
    </row>
    <row r="2107" spans="16:16" hidden="1">
      <c r="P2107" s="13" t="str">
        <f t="shared" si="32"/>
        <v/>
      </c>
    </row>
    <row r="2108" spans="16:16" hidden="1">
      <c r="P2108" s="13" t="str">
        <f t="shared" si="32"/>
        <v/>
      </c>
    </row>
    <row r="2109" spans="16:16" hidden="1">
      <c r="P2109" s="13" t="str">
        <f t="shared" si="32"/>
        <v/>
      </c>
    </row>
    <row r="2110" spans="16:16" hidden="1">
      <c r="P2110" s="13" t="str">
        <f t="shared" si="32"/>
        <v/>
      </c>
    </row>
    <row r="2111" spans="16:16" hidden="1">
      <c r="P2111" s="13" t="str">
        <f t="shared" si="32"/>
        <v/>
      </c>
    </row>
    <row r="2112" spans="16:16" hidden="1">
      <c r="P2112" s="13" t="str">
        <f t="shared" si="32"/>
        <v/>
      </c>
    </row>
    <row r="2113" spans="16:16" hidden="1">
      <c r="P2113" s="13" t="str">
        <f t="shared" si="32"/>
        <v/>
      </c>
    </row>
    <row r="2114" spans="16:16" hidden="1">
      <c r="P2114" s="13" t="str">
        <f t="shared" si="32"/>
        <v/>
      </c>
    </row>
    <row r="2115" spans="16:16" hidden="1">
      <c r="P2115" s="13" t="str">
        <f t="shared" si="32"/>
        <v/>
      </c>
    </row>
    <row r="2116" spans="16:16" hidden="1">
      <c r="P2116" s="13" t="str">
        <f t="shared" si="32"/>
        <v/>
      </c>
    </row>
    <row r="2117" spans="16:16" hidden="1">
      <c r="P2117" s="13" t="str">
        <f t="shared" si="32"/>
        <v/>
      </c>
    </row>
    <row r="2118" spans="16:16" hidden="1">
      <c r="P2118" s="13" t="str">
        <f t="shared" si="32"/>
        <v/>
      </c>
    </row>
    <row r="2119" spans="16:16" hidden="1">
      <c r="P2119" s="13" t="str">
        <f t="shared" si="32"/>
        <v/>
      </c>
    </row>
    <row r="2120" spans="16:16" hidden="1">
      <c r="P2120" s="13" t="str">
        <f t="shared" si="32"/>
        <v/>
      </c>
    </row>
    <row r="2121" spans="16:16" hidden="1">
      <c r="P2121" s="13" t="str">
        <f t="shared" si="32"/>
        <v/>
      </c>
    </row>
    <row r="2122" spans="16:16" hidden="1">
      <c r="P2122" s="13" t="str">
        <f t="shared" si="32"/>
        <v/>
      </c>
    </row>
    <row r="2123" spans="16:16" hidden="1">
      <c r="P2123" s="13" t="str">
        <f t="shared" si="32"/>
        <v/>
      </c>
    </row>
    <row r="2124" spans="16:16" hidden="1">
      <c r="P2124" s="13" t="str">
        <f t="shared" si="32"/>
        <v/>
      </c>
    </row>
    <row r="2125" spans="16:16" hidden="1">
      <c r="P2125" s="13" t="str">
        <f t="shared" si="32"/>
        <v/>
      </c>
    </row>
    <row r="2126" spans="16:16" hidden="1">
      <c r="P2126" s="13" t="str">
        <f t="shared" si="32"/>
        <v/>
      </c>
    </row>
    <row r="2127" spans="16:16" hidden="1">
      <c r="P2127" s="13" t="str">
        <f t="shared" si="32"/>
        <v/>
      </c>
    </row>
    <row r="2128" spans="16:16" hidden="1">
      <c r="P2128" s="13" t="str">
        <f t="shared" si="32"/>
        <v/>
      </c>
    </row>
    <row r="2129" spans="16:16" hidden="1">
      <c r="P2129" s="13" t="str">
        <f t="shared" si="32"/>
        <v/>
      </c>
    </row>
    <row r="2130" spans="16:16" hidden="1">
      <c r="P2130" s="13" t="str">
        <f t="shared" si="32"/>
        <v/>
      </c>
    </row>
    <row r="2131" spans="16:16" hidden="1">
      <c r="P2131" s="13" t="str">
        <f t="shared" si="32"/>
        <v/>
      </c>
    </row>
    <row r="2132" spans="16:16" hidden="1">
      <c r="P2132" s="13" t="str">
        <f t="shared" ref="P2132:P2195" si="33">A2132&amp;B2132</f>
        <v/>
      </c>
    </row>
    <row r="2133" spans="16:16" hidden="1">
      <c r="P2133" s="13" t="str">
        <f t="shared" si="33"/>
        <v/>
      </c>
    </row>
    <row r="2134" spans="16:16" hidden="1">
      <c r="P2134" s="13" t="str">
        <f t="shared" si="33"/>
        <v/>
      </c>
    </row>
    <row r="2135" spans="16:16" hidden="1">
      <c r="P2135" s="13" t="str">
        <f t="shared" si="33"/>
        <v/>
      </c>
    </row>
    <row r="2136" spans="16:16" hidden="1">
      <c r="P2136" s="13" t="str">
        <f t="shared" si="33"/>
        <v/>
      </c>
    </row>
    <row r="2137" spans="16:16" hidden="1">
      <c r="P2137" s="13" t="str">
        <f t="shared" si="33"/>
        <v/>
      </c>
    </row>
    <row r="2138" spans="16:16" hidden="1">
      <c r="P2138" s="13" t="str">
        <f t="shared" si="33"/>
        <v/>
      </c>
    </row>
    <row r="2139" spans="16:16" hidden="1">
      <c r="P2139" s="13" t="str">
        <f t="shared" si="33"/>
        <v/>
      </c>
    </row>
    <row r="2140" spans="16:16" hidden="1">
      <c r="P2140" s="13" t="str">
        <f t="shared" si="33"/>
        <v/>
      </c>
    </row>
    <row r="2141" spans="16:16" hidden="1">
      <c r="P2141" s="13" t="str">
        <f t="shared" si="33"/>
        <v/>
      </c>
    </row>
    <row r="2142" spans="16:16" hidden="1">
      <c r="P2142" s="13" t="str">
        <f t="shared" si="33"/>
        <v/>
      </c>
    </row>
    <row r="2143" spans="16:16" hidden="1">
      <c r="P2143" s="13" t="str">
        <f t="shared" si="33"/>
        <v/>
      </c>
    </row>
    <row r="2144" spans="16:16" hidden="1">
      <c r="P2144" s="13" t="str">
        <f t="shared" si="33"/>
        <v/>
      </c>
    </row>
    <row r="2145" spans="16:16" hidden="1">
      <c r="P2145" s="13" t="str">
        <f t="shared" si="33"/>
        <v/>
      </c>
    </row>
    <row r="2146" spans="16:16" hidden="1">
      <c r="P2146" s="13" t="str">
        <f t="shared" si="33"/>
        <v/>
      </c>
    </row>
    <row r="2147" spans="16:16" hidden="1">
      <c r="P2147" s="13" t="str">
        <f t="shared" si="33"/>
        <v/>
      </c>
    </row>
    <row r="2148" spans="16:16" hidden="1">
      <c r="P2148" s="13" t="str">
        <f t="shared" si="33"/>
        <v/>
      </c>
    </row>
    <row r="2149" spans="16:16" hidden="1">
      <c r="P2149" s="13" t="str">
        <f t="shared" si="33"/>
        <v/>
      </c>
    </row>
    <row r="2150" spans="16:16" hidden="1">
      <c r="P2150" s="13" t="str">
        <f t="shared" si="33"/>
        <v/>
      </c>
    </row>
    <row r="2151" spans="16:16" hidden="1">
      <c r="P2151" s="13" t="str">
        <f t="shared" si="33"/>
        <v/>
      </c>
    </row>
    <row r="2152" spans="16:16" hidden="1">
      <c r="P2152" s="13" t="str">
        <f t="shared" si="33"/>
        <v/>
      </c>
    </row>
    <row r="2153" spans="16:16" hidden="1">
      <c r="P2153" s="13" t="str">
        <f t="shared" si="33"/>
        <v/>
      </c>
    </row>
    <row r="2154" spans="16:16" hidden="1">
      <c r="P2154" s="13" t="str">
        <f t="shared" si="33"/>
        <v/>
      </c>
    </row>
    <row r="2155" spans="16:16" hidden="1">
      <c r="P2155" s="13" t="str">
        <f t="shared" si="33"/>
        <v/>
      </c>
    </row>
    <row r="2156" spans="16:16" hidden="1">
      <c r="P2156" s="13" t="str">
        <f t="shared" si="33"/>
        <v/>
      </c>
    </row>
    <row r="2157" spans="16:16" hidden="1">
      <c r="P2157" s="13" t="str">
        <f t="shared" si="33"/>
        <v/>
      </c>
    </row>
    <row r="2158" spans="16:16" hidden="1">
      <c r="P2158" s="13" t="str">
        <f t="shared" si="33"/>
        <v/>
      </c>
    </row>
    <row r="2159" spans="16:16" hidden="1">
      <c r="P2159" s="13" t="str">
        <f t="shared" si="33"/>
        <v/>
      </c>
    </row>
    <row r="2160" spans="16:16" hidden="1">
      <c r="P2160" s="13" t="str">
        <f t="shared" si="33"/>
        <v/>
      </c>
    </row>
    <row r="2161" spans="16:16" hidden="1">
      <c r="P2161" s="13" t="str">
        <f t="shared" si="33"/>
        <v/>
      </c>
    </row>
    <row r="2162" spans="16:16" hidden="1">
      <c r="P2162" s="13" t="str">
        <f t="shared" si="33"/>
        <v/>
      </c>
    </row>
    <row r="2163" spans="16:16" hidden="1">
      <c r="P2163" s="13" t="str">
        <f t="shared" si="33"/>
        <v/>
      </c>
    </row>
    <row r="2164" spans="16:16" hidden="1">
      <c r="P2164" s="13" t="str">
        <f t="shared" si="33"/>
        <v/>
      </c>
    </row>
    <row r="2165" spans="16:16" hidden="1">
      <c r="P2165" s="13" t="str">
        <f t="shared" si="33"/>
        <v/>
      </c>
    </row>
    <row r="2166" spans="16:16" hidden="1">
      <c r="P2166" s="13" t="str">
        <f t="shared" si="33"/>
        <v/>
      </c>
    </row>
    <row r="2167" spans="16:16" hidden="1">
      <c r="P2167" s="13" t="str">
        <f t="shared" si="33"/>
        <v/>
      </c>
    </row>
    <row r="2168" spans="16:16" hidden="1">
      <c r="P2168" s="13" t="str">
        <f t="shared" si="33"/>
        <v/>
      </c>
    </row>
    <row r="2169" spans="16:16" hidden="1">
      <c r="P2169" s="13" t="str">
        <f t="shared" si="33"/>
        <v/>
      </c>
    </row>
    <row r="2170" spans="16:16" hidden="1">
      <c r="P2170" s="13" t="str">
        <f t="shared" si="33"/>
        <v/>
      </c>
    </row>
    <row r="2171" spans="16:16" hidden="1">
      <c r="P2171" s="13" t="str">
        <f t="shared" si="33"/>
        <v/>
      </c>
    </row>
    <row r="2172" spans="16:16" hidden="1">
      <c r="P2172" s="13" t="str">
        <f t="shared" si="33"/>
        <v/>
      </c>
    </row>
    <row r="2173" spans="16:16" hidden="1">
      <c r="P2173" s="13" t="str">
        <f t="shared" si="33"/>
        <v/>
      </c>
    </row>
    <row r="2174" spans="16:16" hidden="1">
      <c r="P2174" s="13" t="str">
        <f t="shared" si="33"/>
        <v/>
      </c>
    </row>
    <row r="2175" spans="16:16" hidden="1">
      <c r="P2175" s="13" t="str">
        <f t="shared" si="33"/>
        <v/>
      </c>
    </row>
    <row r="2176" spans="16:16" hidden="1">
      <c r="P2176" s="13" t="str">
        <f t="shared" si="33"/>
        <v/>
      </c>
    </row>
    <row r="2177" spans="16:16" hidden="1">
      <c r="P2177" s="13" t="str">
        <f t="shared" si="33"/>
        <v/>
      </c>
    </row>
    <row r="2178" spans="16:16" hidden="1">
      <c r="P2178" s="13" t="str">
        <f t="shared" si="33"/>
        <v/>
      </c>
    </row>
    <row r="2179" spans="16:16" hidden="1">
      <c r="P2179" s="13" t="str">
        <f t="shared" si="33"/>
        <v/>
      </c>
    </row>
    <row r="2180" spans="16:16" hidden="1">
      <c r="P2180" s="13" t="str">
        <f t="shared" si="33"/>
        <v/>
      </c>
    </row>
    <row r="2181" spans="16:16" hidden="1">
      <c r="P2181" s="13" t="str">
        <f t="shared" si="33"/>
        <v/>
      </c>
    </row>
    <row r="2182" spans="16:16" hidden="1">
      <c r="P2182" s="13" t="str">
        <f t="shared" si="33"/>
        <v/>
      </c>
    </row>
    <row r="2183" spans="16:16" hidden="1">
      <c r="P2183" s="13" t="str">
        <f t="shared" si="33"/>
        <v/>
      </c>
    </row>
    <row r="2184" spans="16:16" hidden="1">
      <c r="P2184" s="13" t="str">
        <f t="shared" si="33"/>
        <v/>
      </c>
    </row>
    <row r="2185" spans="16:16" hidden="1">
      <c r="P2185" s="13" t="str">
        <f t="shared" si="33"/>
        <v/>
      </c>
    </row>
    <row r="2186" spans="16:16" hidden="1">
      <c r="P2186" s="13" t="str">
        <f t="shared" si="33"/>
        <v/>
      </c>
    </row>
    <row r="2187" spans="16:16" hidden="1">
      <c r="P2187" s="13" t="str">
        <f t="shared" si="33"/>
        <v/>
      </c>
    </row>
    <row r="2188" spans="16:16" hidden="1">
      <c r="P2188" s="13" t="str">
        <f t="shared" si="33"/>
        <v/>
      </c>
    </row>
    <row r="2189" spans="16:16" hidden="1">
      <c r="P2189" s="13" t="str">
        <f t="shared" si="33"/>
        <v/>
      </c>
    </row>
    <row r="2190" spans="16:16" hidden="1">
      <c r="P2190" s="13" t="str">
        <f t="shared" si="33"/>
        <v/>
      </c>
    </row>
    <row r="2191" spans="16:16" hidden="1">
      <c r="P2191" s="13" t="str">
        <f t="shared" si="33"/>
        <v/>
      </c>
    </row>
    <row r="2192" spans="16:16" hidden="1">
      <c r="P2192" s="13" t="str">
        <f t="shared" si="33"/>
        <v/>
      </c>
    </row>
    <row r="2193" spans="16:16" hidden="1">
      <c r="P2193" s="13" t="str">
        <f t="shared" si="33"/>
        <v/>
      </c>
    </row>
    <row r="2194" spans="16:16" hidden="1">
      <c r="P2194" s="13" t="str">
        <f t="shared" si="33"/>
        <v/>
      </c>
    </row>
    <row r="2195" spans="16:16" hidden="1">
      <c r="P2195" s="13" t="str">
        <f t="shared" si="33"/>
        <v/>
      </c>
    </row>
    <row r="2196" spans="16:16" hidden="1">
      <c r="P2196" s="13" t="str">
        <f t="shared" ref="P2196:P2259" si="34">A2196&amp;B2196</f>
        <v/>
      </c>
    </row>
    <row r="2197" spans="16:16" hidden="1">
      <c r="P2197" s="13" t="str">
        <f t="shared" si="34"/>
        <v/>
      </c>
    </row>
    <row r="2198" spans="16:16" hidden="1">
      <c r="P2198" s="13" t="str">
        <f t="shared" si="34"/>
        <v/>
      </c>
    </row>
    <row r="2199" spans="16:16" hidden="1">
      <c r="P2199" s="13" t="str">
        <f t="shared" si="34"/>
        <v/>
      </c>
    </row>
    <row r="2200" spans="16:16" hidden="1">
      <c r="P2200" s="13" t="str">
        <f t="shared" si="34"/>
        <v/>
      </c>
    </row>
    <row r="2201" spans="16:16" hidden="1">
      <c r="P2201" s="13" t="str">
        <f t="shared" si="34"/>
        <v/>
      </c>
    </row>
    <row r="2202" spans="16:16" hidden="1">
      <c r="P2202" s="13" t="str">
        <f t="shared" si="34"/>
        <v/>
      </c>
    </row>
    <row r="2203" spans="16:16" hidden="1">
      <c r="P2203" s="13" t="str">
        <f t="shared" si="34"/>
        <v/>
      </c>
    </row>
    <row r="2204" spans="16:16" hidden="1">
      <c r="P2204" s="13" t="str">
        <f t="shared" si="34"/>
        <v/>
      </c>
    </row>
    <row r="2205" spans="16:16" hidden="1">
      <c r="P2205" s="13" t="str">
        <f t="shared" si="34"/>
        <v/>
      </c>
    </row>
    <row r="2206" spans="16:16" hidden="1">
      <c r="P2206" s="13" t="str">
        <f t="shared" si="34"/>
        <v/>
      </c>
    </row>
    <row r="2207" spans="16:16" hidden="1">
      <c r="P2207" s="13" t="str">
        <f t="shared" si="34"/>
        <v/>
      </c>
    </row>
    <row r="2208" spans="16:16" hidden="1">
      <c r="P2208" s="13" t="str">
        <f t="shared" si="34"/>
        <v/>
      </c>
    </row>
    <row r="2209" spans="16:16" hidden="1">
      <c r="P2209" s="13" t="str">
        <f t="shared" si="34"/>
        <v/>
      </c>
    </row>
    <row r="2210" spans="16:16" hidden="1">
      <c r="P2210" s="13" t="str">
        <f t="shared" si="34"/>
        <v/>
      </c>
    </row>
    <row r="2211" spans="16:16" hidden="1">
      <c r="P2211" s="13" t="str">
        <f t="shared" si="34"/>
        <v/>
      </c>
    </row>
    <row r="2212" spans="16:16" hidden="1">
      <c r="P2212" s="13" t="str">
        <f t="shared" si="34"/>
        <v/>
      </c>
    </row>
    <row r="2213" spans="16:16" hidden="1">
      <c r="P2213" s="13" t="str">
        <f t="shared" si="34"/>
        <v/>
      </c>
    </row>
    <row r="2214" spans="16:16" hidden="1">
      <c r="P2214" s="13" t="str">
        <f t="shared" si="34"/>
        <v/>
      </c>
    </row>
    <row r="2215" spans="16:16" hidden="1">
      <c r="P2215" s="13" t="str">
        <f t="shared" si="34"/>
        <v/>
      </c>
    </row>
    <row r="2216" spans="16:16" hidden="1">
      <c r="P2216" s="13" t="str">
        <f t="shared" si="34"/>
        <v/>
      </c>
    </row>
    <row r="2217" spans="16:16" hidden="1">
      <c r="P2217" s="13" t="str">
        <f t="shared" si="34"/>
        <v/>
      </c>
    </row>
    <row r="2218" spans="16:16" hidden="1">
      <c r="P2218" s="13" t="str">
        <f t="shared" si="34"/>
        <v/>
      </c>
    </row>
    <row r="2219" spans="16:16" hidden="1">
      <c r="P2219" s="13" t="str">
        <f t="shared" si="34"/>
        <v/>
      </c>
    </row>
    <row r="2220" spans="16:16" hidden="1">
      <c r="P2220" s="13" t="str">
        <f t="shared" si="34"/>
        <v/>
      </c>
    </row>
    <row r="2221" spans="16:16" hidden="1">
      <c r="P2221" s="13" t="str">
        <f t="shared" si="34"/>
        <v/>
      </c>
    </row>
    <row r="2222" spans="16:16" hidden="1">
      <c r="P2222" s="13" t="str">
        <f t="shared" si="34"/>
        <v/>
      </c>
    </row>
    <row r="2223" spans="16:16" hidden="1">
      <c r="P2223" s="13" t="str">
        <f t="shared" si="34"/>
        <v/>
      </c>
    </row>
    <row r="2224" spans="16:16" hidden="1">
      <c r="P2224" s="13" t="str">
        <f t="shared" si="34"/>
        <v/>
      </c>
    </row>
    <row r="2225" spans="16:16" hidden="1">
      <c r="P2225" s="13" t="str">
        <f t="shared" si="34"/>
        <v/>
      </c>
    </row>
    <row r="2226" spans="16:16" hidden="1">
      <c r="P2226" s="13" t="str">
        <f t="shared" si="34"/>
        <v/>
      </c>
    </row>
    <row r="2227" spans="16:16" hidden="1">
      <c r="P2227" s="13" t="str">
        <f t="shared" si="34"/>
        <v/>
      </c>
    </row>
    <row r="2228" spans="16:16" hidden="1">
      <c r="P2228" s="13" t="str">
        <f t="shared" si="34"/>
        <v/>
      </c>
    </row>
    <row r="2229" spans="16:16" hidden="1">
      <c r="P2229" s="13" t="str">
        <f t="shared" si="34"/>
        <v/>
      </c>
    </row>
    <row r="2230" spans="16:16" hidden="1">
      <c r="P2230" s="13" t="str">
        <f t="shared" si="34"/>
        <v/>
      </c>
    </row>
    <row r="2231" spans="16:16" hidden="1">
      <c r="P2231" s="13" t="str">
        <f t="shared" si="34"/>
        <v/>
      </c>
    </row>
    <row r="2232" spans="16:16" hidden="1">
      <c r="P2232" s="13" t="str">
        <f t="shared" si="34"/>
        <v/>
      </c>
    </row>
    <row r="2233" spans="16:16" hidden="1">
      <c r="P2233" s="13" t="str">
        <f t="shared" si="34"/>
        <v/>
      </c>
    </row>
    <row r="2234" spans="16:16" hidden="1">
      <c r="P2234" s="13" t="str">
        <f t="shared" si="34"/>
        <v/>
      </c>
    </row>
    <row r="2235" spans="16:16" hidden="1">
      <c r="P2235" s="13" t="str">
        <f t="shared" si="34"/>
        <v/>
      </c>
    </row>
    <row r="2236" spans="16:16" hidden="1">
      <c r="P2236" s="13" t="str">
        <f t="shared" si="34"/>
        <v/>
      </c>
    </row>
    <row r="2237" spans="16:16" hidden="1">
      <c r="P2237" s="13" t="str">
        <f t="shared" si="34"/>
        <v/>
      </c>
    </row>
    <row r="2238" spans="16:16" hidden="1">
      <c r="P2238" s="13" t="str">
        <f t="shared" si="34"/>
        <v/>
      </c>
    </row>
    <row r="2239" spans="16:16" hidden="1">
      <c r="P2239" s="13" t="str">
        <f t="shared" si="34"/>
        <v/>
      </c>
    </row>
    <row r="2240" spans="16:16" hidden="1">
      <c r="P2240" s="13" t="str">
        <f t="shared" si="34"/>
        <v/>
      </c>
    </row>
    <row r="2241" spans="16:16" hidden="1">
      <c r="P2241" s="13" t="str">
        <f t="shared" si="34"/>
        <v/>
      </c>
    </row>
    <row r="2242" spans="16:16" hidden="1">
      <c r="P2242" s="13" t="str">
        <f t="shared" si="34"/>
        <v/>
      </c>
    </row>
    <row r="2243" spans="16:16" hidden="1">
      <c r="P2243" s="13" t="str">
        <f t="shared" si="34"/>
        <v/>
      </c>
    </row>
    <row r="2244" spans="16:16" hidden="1">
      <c r="P2244" s="13" t="str">
        <f t="shared" si="34"/>
        <v/>
      </c>
    </row>
    <row r="2245" spans="16:16" hidden="1">
      <c r="P2245" s="13" t="str">
        <f t="shared" si="34"/>
        <v/>
      </c>
    </row>
    <row r="2246" spans="16:16" hidden="1">
      <c r="P2246" s="13" t="str">
        <f t="shared" si="34"/>
        <v/>
      </c>
    </row>
    <row r="2247" spans="16:16" hidden="1">
      <c r="P2247" s="13" t="str">
        <f t="shared" si="34"/>
        <v/>
      </c>
    </row>
    <row r="2248" spans="16:16" hidden="1">
      <c r="P2248" s="13" t="str">
        <f t="shared" si="34"/>
        <v/>
      </c>
    </row>
    <row r="2249" spans="16:16" hidden="1">
      <c r="P2249" s="13" t="str">
        <f t="shared" si="34"/>
        <v/>
      </c>
    </row>
    <row r="2250" spans="16:16" hidden="1">
      <c r="P2250" s="13" t="str">
        <f t="shared" si="34"/>
        <v/>
      </c>
    </row>
    <row r="2251" spans="16:16" hidden="1">
      <c r="P2251" s="13" t="str">
        <f t="shared" si="34"/>
        <v/>
      </c>
    </row>
    <row r="2252" spans="16:16" hidden="1">
      <c r="P2252" s="13" t="str">
        <f t="shared" si="34"/>
        <v/>
      </c>
    </row>
    <row r="2253" spans="16:16" hidden="1">
      <c r="P2253" s="13" t="str">
        <f t="shared" si="34"/>
        <v/>
      </c>
    </row>
    <row r="2254" spans="16:16" hidden="1">
      <c r="P2254" s="13" t="str">
        <f t="shared" si="34"/>
        <v/>
      </c>
    </row>
    <row r="2255" spans="16:16" hidden="1">
      <c r="P2255" s="13" t="str">
        <f t="shared" si="34"/>
        <v/>
      </c>
    </row>
    <row r="2256" spans="16:16" hidden="1">
      <c r="P2256" s="13" t="str">
        <f t="shared" si="34"/>
        <v/>
      </c>
    </row>
    <row r="2257" spans="16:16" hidden="1">
      <c r="P2257" s="13" t="str">
        <f t="shared" si="34"/>
        <v/>
      </c>
    </row>
    <row r="2258" spans="16:16" hidden="1">
      <c r="P2258" s="13" t="str">
        <f t="shared" si="34"/>
        <v/>
      </c>
    </row>
    <row r="2259" spans="16:16" hidden="1">
      <c r="P2259" s="13" t="str">
        <f t="shared" si="34"/>
        <v/>
      </c>
    </row>
    <row r="2260" spans="16:16" hidden="1">
      <c r="P2260" s="13" t="str">
        <f t="shared" ref="P2260:P2323" si="35">A2260&amp;B2260</f>
        <v/>
      </c>
    </row>
    <row r="2261" spans="16:16" hidden="1">
      <c r="P2261" s="13" t="str">
        <f t="shared" si="35"/>
        <v/>
      </c>
    </row>
    <row r="2262" spans="16:16" hidden="1">
      <c r="P2262" s="13" t="str">
        <f t="shared" si="35"/>
        <v/>
      </c>
    </row>
    <row r="2263" spans="16:16" hidden="1">
      <c r="P2263" s="13" t="str">
        <f t="shared" si="35"/>
        <v/>
      </c>
    </row>
    <row r="2264" spans="16:16" hidden="1">
      <c r="P2264" s="13" t="str">
        <f t="shared" si="35"/>
        <v/>
      </c>
    </row>
    <row r="2265" spans="16:16" hidden="1">
      <c r="P2265" s="13" t="str">
        <f t="shared" si="35"/>
        <v/>
      </c>
    </row>
    <row r="2266" spans="16:16" hidden="1">
      <c r="P2266" s="13" t="str">
        <f t="shared" si="35"/>
        <v/>
      </c>
    </row>
    <row r="2267" spans="16:16" hidden="1">
      <c r="P2267" s="13" t="str">
        <f t="shared" si="35"/>
        <v/>
      </c>
    </row>
    <row r="2268" spans="16:16" hidden="1">
      <c r="P2268" s="13" t="str">
        <f t="shared" si="35"/>
        <v/>
      </c>
    </row>
    <row r="2269" spans="16:16" hidden="1">
      <c r="P2269" s="13" t="str">
        <f t="shared" si="35"/>
        <v/>
      </c>
    </row>
    <row r="2270" spans="16:16" hidden="1">
      <c r="P2270" s="13" t="str">
        <f t="shared" si="35"/>
        <v/>
      </c>
    </row>
    <row r="2271" spans="16:16" hidden="1">
      <c r="P2271" s="13" t="str">
        <f t="shared" si="35"/>
        <v/>
      </c>
    </row>
    <row r="2272" spans="16:16" hidden="1">
      <c r="P2272" s="13" t="str">
        <f t="shared" si="35"/>
        <v/>
      </c>
    </row>
    <row r="2273" spans="16:16" hidden="1">
      <c r="P2273" s="13" t="str">
        <f t="shared" si="35"/>
        <v/>
      </c>
    </row>
    <row r="2274" spans="16:16" hidden="1">
      <c r="P2274" s="13" t="str">
        <f t="shared" si="35"/>
        <v/>
      </c>
    </row>
    <row r="2275" spans="16:16" hidden="1">
      <c r="P2275" s="13" t="str">
        <f t="shared" si="35"/>
        <v/>
      </c>
    </row>
    <row r="2276" spans="16:16" hidden="1">
      <c r="P2276" s="13" t="str">
        <f t="shared" si="35"/>
        <v/>
      </c>
    </row>
    <row r="2277" spans="16:16" hidden="1">
      <c r="P2277" s="13" t="str">
        <f t="shared" si="35"/>
        <v/>
      </c>
    </row>
    <row r="2278" spans="16:16" hidden="1">
      <c r="P2278" s="13" t="str">
        <f t="shared" si="35"/>
        <v/>
      </c>
    </row>
    <row r="2279" spans="16:16" hidden="1">
      <c r="P2279" s="13" t="str">
        <f t="shared" si="35"/>
        <v/>
      </c>
    </row>
    <row r="2280" spans="16:16" hidden="1">
      <c r="P2280" s="13" t="str">
        <f t="shared" si="35"/>
        <v/>
      </c>
    </row>
    <row r="2281" spans="16:16" hidden="1">
      <c r="P2281" s="13" t="str">
        <f t="shared" si="35"/>
        <v/>
      </c>
    </row>
    <row r="2282" spans="16:16" hidden="1">
      <c r="P2282" s="13" t="str">
        <f t="shared" si="35"/>
        <v/>
      </c>
    </row>
    <row r="2283" spans="16:16" hidden="1">
      <c r="P2283" s="13" t="str">
        <f t="shared" si="35"/>
        <v/>
      </c>
    </row>
    <row r="2284" spans="16:16" hidden="1">
      <c r="P2284" s="13" t="str">
        <f t="shared" si="35"/>
        <v/>
      </c>
    </row>
    <row r="2285" spans="16:16" hidden="1">
      <c r="P2285" s="13" t="str">
        <f t="shared" si="35"/>
        <v/>
      </c>
    </row>
    <row r="2286" spans="16:16" hidden="1">
      <c r="P2286" s="13" t="str">
        <f t="shared" si="35"/>
        <v/>
      </c>
    </row>
    <row r="2287" spans="16:16" hidden="1">
      <c r="P2287" s="13" t="str">
        <f t="shared" si="35"/>
        <v/>
      </c>
    </row>
    <row r="2288" spans="16:16" hidden="1">
      <c r="P2288" s="13" t="str">
        <f t="shared" si="35"/>
        <v/>
      </c>
    </row>
    <row r="2289" spans="16:16" hidden="1">
      <c r="P2289" s="13" t="str">
        <f t="shared" si="35"/>
        <v/>
      </c>
    </row>
    <row r="2290" spans="16:16" hidden="1">
      <c r="P2290" s="13" t="str">
        <f t="shared" si="35"/>
        <v/>
      </c>
    </row>
    <row r="2291" spans="16:16" hidden="1">
      <c r="P2291" s="13" t="str">
        <f t="shared" si="35"/>
        <v/>
      </c>
    </row>
    <row r="2292" spans="16:16" hidden="1">
      <c r="P2292" s="13" t="str">
        <f t="shared" si="35"/>
        <v/>
      </c>
    </row>
    <row r="2293" spans="16:16" hidden="1">
      <c r="P2293" s="13" t="str">
        <f t="shared" si="35"/>
        <v/>
      </c>
    </row>
    <row r="2294" spans="16:16" hidden="1">
      <c r="P2294" s="13" t="str">
        <f t="shared" si="35"/>
        <v/>
      </c>
    </row>
    <row r="2295" spans="16:16" hidden="1">
      <c r="P2295" s="13" t="str">
        <f t="shared" si="35"/>
        <v/>
      </c>
    </row>
    <row r="2296" spans="16:16" hidden="1">
      <c r="P2296" s="13" t="str">
        <f t="shared" si="35"/>
        <v/>
      </c>
    </row>
    <row r="2297" spans="16:16" hidden="1">
      <c r="P2297" s="13" t="str">
        <f t="shared" si="35"/>
        <v/>
      </c>
    </row>
    <row r="2298" spans="16:16" hidden="1">
      <c r="P2298" s="13" t="str">
        <f t="shared" si="35"/>
        <v/>
      </c>
    </row>
    <row r="2299" spans="16:16" hidden="1">
      <c r="P2299" s="13" t="str">
        <f t="shared" si="35"/>
        <v/>
      </c>
    </row>
    <row r="2300" spans="16:16" hidden="1">
      <c r="P2300" s="13" t="str">
        <f t="shared" si="35"/>
        <v/>
      </c>
    </row>
    <row r="2301" spans="16:16" hidden="1">
      <c r="P2301" s="13" t="str">
        <f t="shared" si="35"/>
        <v/>
      </c>
    </row>
    <row r="2302" spans="16:16" hidden="1">
      <c r="P2302" s="13" t="str">
        <f t="shared" si="35"/>
        <v/>
      </c>
    </row>
    <row r="2303" spans="16:16" hidden="1">
      <c r="P2303" s="13" t="str">
        <f t="shared" si="35"/>
        <v/>
      </c>
    </row>
    <row r="2304" spans="16:16" hidden="1">
      <c r="P2304" s="13" t="str">
        <f t="shared" si="35"/>
        <v/>
      </c>
    </row>
    <row r="2305" spans="16:16" hidden="1">
      <c r="P2305" s="13" t="str">
        <f t="shared" si="35"/>
        <v/>
      </c>
    </row>
    <row r="2306" spans="16:16" hidden="1">
      <c r="P2306" s="13" t="str">
        <f t="shared" si="35"/>
        <v/>
      </c>
    </row>
    <row r="2307" spans="16:16" hidden="1">
      <c r="P2307" s="13" t="str">
        <f t="shared" si="35"/>
        <v/>
      </c>
    </row>
    <row r="2308" spans="16:16" hidden="1">
      <c r="P2308" s="13" t="str">
        <f t="shared" si="35"/>
        <v/>
      </c>
    </row>
    <row r="2309" spans="16:16" hidden="1">
      <c r="P2309" s="13" t="str">
        <f t="shared" si="35"/>
        <v/>
      </c>
    </row>
    <row r="2310" spans="16:16" hidden="1">
      <c r="P2310" s="13" t="str">
        <f t="shared" si="35"/>
        <v/>
      </c>
    </row>
    <row r="2311" spans="16:16" hidden="1">
      <c r="P2311" s="13" t="str">
        <f t="shared" si="35"/>
        <v/>
      </c>
    </row>
    <row r="2312" spans="16:16" hidden="1">
      <c r="P2312" s="13" t="str">
        <f t="shared" si="35"/>
        <v/>
      </c>
    </row>
    <row r="2313" spans="16:16" hidden="1">
      <c r="P2313" s="13" t="str">
        <f t="shared" si="35"/>
        <v/>
      </c>
    </row>
    <row r="2314" spans="16:16" hidden="1">
      <c r="P2314" s="13" t="str">
        <f t="shared" si="35"/>
        <v/>
      </c>
    </row>
    <row r="2315" spans="16:16" hidden="1">
      <c r="P2315" s="13" t="str">
        <f t="shared" si="35"/>
        <v/>
      </c>
    </row>
    <row r="2316" spans="16:16" hidden="1">
      <c r="P2316" s="13" t="str">
        <f t="shared" si="35"/>
        <v/>
      </c>
    </row>
    <row r="2317" spans="16:16" hidden="1">
      <c r="P2317" s="13" t="str">
        <f t="shared" si="35"/>
        <v/>
      </c>
    </row>
    <row r="2318" spans="16:16" hidden="1">
      <c r="P2318" s="13" t="str">
        <f t="shared" si="35"/>
        <v/>
      </c>
    </row>
    <row r="2319" spans="16:16" hidden="1">
      <c r="P2319" s="13" t="str">
        <f t="shared" si="35"/>
        <v/>
      </c>
    </row>
    <row r="2320" spans="16:16" hidden="1">
      <c r="P2320" s="13" t="str">
        <f t="shared" si="35"/>
        <v/>
      </c>
    </row>
    <row r="2321" spans="16:16" hidden="1">
      <c r="P2321" s="13" t="str">
        <f t="shared" si="35"/>
        <v/>
      </c>
    </row>
    <row r="2322" spans="16:16" hidden="1">
      <c r="P2322" s="13" t="str">
        <f t="shared" si="35"/>
        <v/>
      </c>
    </row>
    <row r="2323" spans="16:16" hidden="1">
      <c r="P2323" s="13" t="str">
        <f t="shared" si="35"/>
        <v/>
      </c>
    </row>
    <row r="2324" spans="16:16" hidden="1">
      <c r="P2324" s="13" t="str">
        <f t="shared" ref="P2324:P2387" si="36">A2324&amp;B2324</f>
        <v/>
      </c>
    </row>
    <row r="2325" spans="16:16" hidden="1">
      <c r="P2325" s="13" t="str">
        <f t="shared" si="36"/>
        <v/>
      </c>
    </row>
    <row r="2326" spans="16:16" hidden="1">
      <c r="P2326" s="13" t="str">
        <f t="shared" si="36"/>
        <v/>
      </c>
    </row>
    <row r="2327" spans="16:16" hidden="1">
      <c r="P2327" s="13" t="str">
        <f t="shared" si="36"/>
        <v/>
      </c>
    </row>
    <row r="2328" spans="16:16" hidden="1">
      <c r="P2328" s="13" t="str">
        <f t="shared" si="36"/>
        <v/>
      </c>
    </row>
    <row r="2329" spans="16:16" hidden="1">
      <c r="P2329" s="13" t="str">
        <f t="shared" si="36"/>
        <v/>
      </c>
    </row>
    <row r="2330" spans="16:16" hidden="1">
      <c r="P2330" s="13" t="str">
        <f t="shared" si="36"/>
        <v/>
      </c>
    </row>
    <row r="2331" spans="16:16" hidden="1">
      <c r="P2331" s="13" t="str">
        <f t="shared" si="36"/>
        <v/>
      </c>
    </row>
    <row r="2332" spans="16:16" hidden="1">
      <c r="P2332" s="13" t="str">
        <f t="shared" si="36"/>
        <v/>
      </c>
    </row>
    <row r="2333" spans="16:16" hidden="1">
      <c r="P2333" s="13" t="str">
        <f t="shared" si="36"/>
        <v/>
      </c>
    </row>
    <row r="2334" spans="16:16" hidden="1">
      <c r="P2334" s="13" t="str">
        <f t="shared" si="36"/>
        <v/>
      </c>
    </row>
    <row r="2335" spans="16:16" hidden="1">
      <c r="P2335" s="13" t="str">
        <f t="shared" si="36"/>
        <v/>
      </c>
    </row>
    <row r="2336" spans="16:16" hidden="1">
      <c r="P2336" s="13" t="str">
        <f t="shared" si="36"/>
        <v/>
      </c>
    </row>
    <row r="2337" spans="16:16" hidden="1">
      <c r="P2337" s="13" t="str">
        <f t="shared" si="36"/>
        <v/>
      </c>
    </row>
    <row r="2338" spans="16:16" hidden="1">
      <c r="P2338" s="13" t="str">
        <f t="shared" si="36"/>
        <v/>
      </c>
    </row>
    <row r="2339" spans="16:16" hidden="1">
      <c r="P2339" s="13" t="str">
        <f t="shared" si="36"/>
        <v/>
      </c>
    </row>
    <row r="2340" spans="16:16" hidden="1">
      <c r="P2340" s="13" t="str">
        <f t="shared" si="36"/>
        <v/>
      </c>
    </row>
    <row r="2341" spans="16:16" hidden="1">
      <c r="P2341" s="13" t="str">
        <f t="shared" si="36"/>
        <v/>
      </c>
    </row>
    <row r="2342" spans="16:16" hidden="1">
      <c r="P2342" s="13" t="str">
        <f t="shared" si="36"/>
        <v/>
      </c>
    </row>
    <row r="2343" spans="16:16" hidden="1">
      <c r="P2343" s="13" t="str">
        <f t="shared" si="36"/>
        <v/>
      </c>
    </row>
    <row r="2344" spans="16:16" hidden="1">
      <c r="P2344" s="13" t="str">
        <f t="shared" si="36"/>
        <v/>
      </c>
    </row>
    <row r="2345" spans="16:16" hidden="1">
      <c r="P2345" s="13" t="str">
        <f t="shared" si="36"/>
        <v/>
      </c>
    </row>
    <row r="2346" spans="16:16" hidden="1">
      <c r="P2346" s="13" t="str">
        <f t="shared" si="36"/>
        <v/>
      </c>
    </row>
    <row r="2347" spans="16:16" hidden="1">
      <c r="P2347" s="13" t="str">
        <f t="shared" si="36"/>
        <v/>
      </c>
    </row>
    <row r="2348" spans="16:16" hidden="1">
      <c r="P2348" s="13" t="str">
        <f t="shared" si="36"/>
        <v/>
      </c>
    </row>
    <row r="2349" spans="16:16" hidden="1">
      <c r="P2349" s="13" t="str">
        <f t="shared" si="36"/>
        <v/>
      </c>
    </row>
    <row r="2350" spans="16:16" hidden="1">
      <c r="P2350" s="13" t="str">
        <f t="shared" si="36"/>
        <v/>
      </c>
    </row>
    <row r="2351" spans="16:16" hidden="1">
      <c r="P2351" s="13" t="str">
        <f t="shared" si="36"/>
        <v/>
      </c>
    </row>
    <row r="2352" spans="16:16" hidden="1">
      <c r="P2352" s="13" t="str">
        <f t="shared" si="36"/>
        <v/>
      </c>
    </row>
    <row r="2353" spans="16:16" hidden="1">
      <c r="P2353" s="13" t="str">
        <f t="shared" si="36"/>
        <v/>
      </c>
    </row>
    <row r="2354" spans="16:16" hidden="1">
      <c r="P2354" s="13" t="str">
        <f t="shared" si="36"/>
        <v/>
      </c>
    </row>
    <row r="2355" spans="16:16" hidden="1">
      <c r="P2355" s="13" t="str">
        <f t="shared" si="36"/>
        <v/>
      </c>
    </row>
    <row r="2356" spans="16:16" hidden="1">
      <c r="P2356" s="13" t="str">
        <f t="shared" si="36"/>
        <v/>
      </c>
    </row>
    <row r="2357" spans="16:16" hidden="1">
      <c r="P2357" s="13" t="str">
        <f t="shared" si="36"/>
        <v/>
      </c>
    </row>
    <row r="2358" spans="16:16" hidden="1">
      <c r="P2358" s="13" t="str">
        <f t="shared" si="36"/>
        <v/>
      </c>
    </row>
    <row r="2359" spans="16:16" hidden="1">
      <c r="P2359" s="13" t="str">
        <f t="shared" si="36"/>
        <v/>
      </c>
    </row>
    <row r="2360" spans="16:16" hidden="1">
      <c r="P2360" s="13" t="str">
        <f t="shared" si="36"/>
        <v/>
      </c>
    </row>
    <row r="2361" spans="16:16" hidden="1">
      <c r="P2361" s="13" t="str">
        <f t="shared" si="36"/>
        <v/>
      </c>
    </row>
    <row r="2362" spans="16:16" hidden="1">
      <c r="P2362" s="13" t="str">
        <f t="shared" si="36"/>
        <v/>
      </c>
    </row>
    <row r="2363" spans="16:16" hidden="1">
      <c r="P2363" s="13" t="str">
        <f t="shared" si="36"/>
        <v/>
      </c>
    </row>
    <row r="2364" spans="16:16" hidden="1">
      <c r="P2364" s="13" t="str">
        <f t="shared" si="36"/>
        <v/>
      </c>
    </row>
    <row r="2365" spans="16:16" hidden="1">
      <c r="P2365" s="13" t="str">
        <f t="shared" si="36"/>
        <v/>
      </c>
    </row>
    <row r="2366" spans="16:16" hidden="1">
      <c r="P2366" s="13" t="str">
        <f t="shared" si="36"/>
        <v/>
      </c>
    </row>
    <row r="2367" spans="16:16" hidden="1">
      <c r="P2367" s="13" t="str">
        <f t="shared" si="36"/>
        <v/>
      </c>
    </row>
    <row r="2368" spans="16:16" hidden="1">
      <c r="P2368" s="13" t="str">
        <f t="shared" si="36"/>
        <v/>
      </c>
    </row>
    <row r="2369" spans="16:16" hidden="1">
      <c r="P2369" s="13" t="str">
        <f t="shared" si="36"/>
        <v/>
      </c>
    </row>
    <row r="2370" spans="16:16" hidden="1">
      <c r="P2370" s="13" t="str">
        <f t="shared" si="36"/>
        <v/>
      </c>
    </row>
    <row r="2371" spans="16:16" hidden="1">
      <c r="P2371" s="13" t="str">
        <f t="shared" si="36"/>
        <v/>
      </c>
    </row>
    <row r="2372" spans="16:16" hidden="1">
      <c r="P2372" s="13" t="str">
        <f t="shared" si="36"/>
        <v/>
      </c>
    </row>
    <row r="2373" spans="16:16" hidden="1">
      <c r="P2373" s="13" t="str">
        <f t="shared" si="36"/>
        <v/>
      </c>
    </row>
    <row r="2374" spans="16:16" hidden="1">
      <c r="P2374" s="13" t="str">
        <f t="shared" si="36"/>
        <v/>
      </c>
    </row>
    <row r="2375" spans="16:16" hidden="1">
      <c r="P2375" s="13" t="str">
        <f t="shared" si="36"/>
        <v/>
      </c>
    </row>
    <row r="2376" spans="16:16" hidden="1">
      <c r="P2376" s="13" t="str">
        <f t="shared" si="36"/>
        <v/>
      </c>
    </row>
    <row r="2377" spans="16:16" hidden="1">
      <c r="P2377" s="13" t="str">
        <f t="shared" si="36"/>
        <v/>
      </c>
    </row>
    <row r="2378" spans="16:16" hidden="1">
      <c r="P2378" s="13" t="str">
        <f t="shared" si="36"/>
        <v/>
      </c>
    </row>
    <row r="2379" spans="16:16" hidden="1">
      <c r="P2379" s="13" t="str">
        <f t="shared" si="36"/>
        <v/>
      </c>
    </row>
    <row r="2380" spans="16:16" hidden="1">
      <c r="P2380" s="13" t="str">
        <f t="shared" si="36"/>
        <v/>
      </c>
    </row>
    <row r="2381" spans="16:16" hidden="1">
      <c r="P2381" s="13" t="str">
        <f t="shared" si="36"/>
        <v/>
      </c>
    </row>
    <row r="2382" spans="16:16" hidden="1">
      <c r="P2382" s="13" t="str">
        <f t="shared" si="36"/>
        <v/>
      </c>
    </row>
    <row r="2383" spans="16:16" hidden="1">
      <c r="P2383" s="13" t="str">
        <f t="shared" si="36"/>
        <v/>
      </c>
    </row>
    <row r="2384" spans="16:16" hidden="1">
      <c r="P2384" s="13" t="str">
        <f t="shared" si="36"/>
        <v/>
      </c>
    </row>
    <row r="2385" spans="16:16" hidden="1">
      <c r="P2385" s="13" t="str">
        <f t="shared" si="36"/>
        <v/>
      </c>
    </row>
    <row r="2386" spans="16:16" hidden="1">
      <c r="P2386" s="13" t="str">
        <f t="shared" si="36"/>
        <v/>
      </c>
    </row>
    <row r="2387" spans="16:16" hidden="1">
      <c r="P2387" s="13" t="str">
        <f t="shared" si="36"/>
        <v/>
      </c>
    </row>
    <row r="2388" spans="16:16" hidden="1">
      <c r="P2388" s="13" t="str">
        <f t="shared" ref="P2388:P2451" si="37">A2388&amp;B2388</f>
        <v/>
      </c>
    </row>
    <row r="2389" spans="16:16" hidden="1">
      <c r="P2389" s="13" t="str">
        <f t="shared" si="37"/>
        <v/>
      </c>
    </row>
    <row r="2390" spans="16:16" hidden="1">
      <c r="P2390" s="13" t="str">
        <f t="shared" si="37"/>
        <v/>
      </c>
    </row>
    <row r="2391" spans="16:16" hidden="1">
      <c r="P2391" s="13" t="str">
        <f t="shared" si="37"/>
        <v/>
      </c>
    </row>
    <row r="2392" spans="16:16" hidden="1">
      <c r="P2392" s="13" t="str">
        <f t="shared" si="37"/>
        <v/>
      </c>
    </row>
    <row r="2393" spans="16:16" hidden="1">
      <c r="P2393" s="13" t="str">
        <f t="shared" si="37"/>
        <v/>
      </c>
    </row>
    <row r="2394" spans="16:16" hidden="1">
      <c r="P2394" s="13" t="str">
        <f t="shared" si="37"/>
        <v/>
      </c>
    </row>
    <row r="2395" spans="16:16" hidden="1">
      <c r="P2395" s="13" t="str">
        <f t="shared" si="37"/>
        <v/>
      </c>
    </row>
    <row r="2396" spans="16:16" hidden="1">
      <c r="P2396" s="13" t="str">
        <f t="shared" si="37"/>
        <v/>
      </c>
    </row>
    <row r="2397" spans="16:16" hidden="1">
      <c r="P2397" s="13" t="str">
        <f t="shared" si="37"/>
        <v/>
      </c>
    </row>
    <row r="2398" spans="16:16" hidden="1">
      <c r="P2398" s="13" t="str">
        <f t="shared" si="37"/>
        <v/>
      </c>
    </row>
    <row r="2399" spans="16:16" hidden="1">
      <c r="P2399" s="13" t="str">
        <f t="shared" si="37"/>
        <v/>
      </c>
    </row>
    <row r="2400" spans="16:16" hidden="1">
      <c r="P2400" s="13" t="str">
        <f t="shared" si="37"/>
        <v/>
      </c>
    </row>
    <row r="2401" spans="16:16" hidden="1">
      <c r="P2401" s="13" t="str">
        <f t="shared" si="37"/>
        <v/>
      </c>
    </row>
    <row r="2402" spans="16:16" hidden="1">
      <c r="P2402" s="13" t="str">
        <f t="shared" si="37"/>
        <v/>
      </c>
    </row>
    <row r="2403" spans="16:16" hidden="1">
      <c r="P2403" s="13" t="str">
        <f t="shared" si="37"/>
        <v/>
      </c>
    </row>
    <row r="2404" spans="16:16" hidden="1">
      <c r="P2404" s="13" t="str">
        <f t="shared" si="37"/>
        <v/>
      </c>
    </row>
    <row r="2405" spans="16:16" hidden="1">
      <c r="P2405" s="13" t="str">
        <f t="shared" si="37"/>
        <v/>
      </c>
    </row>
    <row r="2406" spans="16:16" hidden="1">
      <c r="P2406" s="13" t="str">
        <f t="shared" si="37"/>
        <v/>
      </c>
    </row>
    <row r="2407" spans="16:16" hidden="1">
      <c r="P2407" s="13" t="str">
        <f t="shared" si="37"/>
        <v/>
      </c>
    </row>
    <row r="2408" spans="16:16" hidden="1">
      <c r="P2408" s="13" t="str">
        <f t="shared" si="37"/>
        <v/>
      </c>
    </row>
    <row r="2409" spans="16:16" hidden="1">
      <c r="P2409" s="13" t="str">
        <f t="shared" si="37"/>
        <v/>
      </c>
    </row>
    <row r="2410" spans="16:16" hidden="1">
      <c r="P2410" s="13" t="str">
        <f t="shared" si="37"/>
        <v/>
      </c>
    </row>
    <row r="2411" spans="16:16" hidden="1">
      <c r="P2411" s="13" t="str">
        <f t="shared" si="37"/>
        <v/>
      </c>
    </row>
    <row r="2412" spans="16:16" hidden="1">
      <c r="P2412" s="13" t="str">
        <f t="shared" si="37"/>
        <v/>
      </c>
    </row>
    <row r="2413" spans="16:16" hidden="1">
      <c r="P2413" s="13" t="str">
        <f t="shared" si="37"/>
        <v/>
      </c>
    </row>
    <row r="2414" spans="16:16" hidden="1">
      <c r="P2414" s="13" t="str">
        <f t="shared" si="37"/>
        <v/>
      </c>
    </row>
    <row r="2415" spans="16:16" hidden="1">
      <c r="P2415" s="13" t="str">
        <f t="shared" si="37"/>
        <v/>
      </c>
    </row>
    <row r="2416" spans="16:16" hidden="1">
      <c r="P2416" s="13" t="str">
        <f t="shared" si="37"/>
        <v/>
      </c>
    </row>
    <row r="2417" spans="16:16" hidden="1">
      <c r="P2417" s="13" t="str">
        <f t="shared" si="37"/>
        <v/>
      </c>
    </row>
    <row r="2418" spans="16:16" hidden="1">
      <c r="P2418" s="13" t="str">
        <f t="shared" si="37"/>
        <v/>
      </c>
    </row>
    <row r="2419" spans="16:16" hidden="1">
      <c r="P2419" s="13" t="str">
        <f t="shared" si="37"/>
        <v/>
      </c>
    </row>
    <row r="2420" spans="16:16" hidden="1">
      <c r="P2420" s="13" t="str">
        <f t="shared" si="37"/>
        <v/>
      </c>
    </row>
    <row r="2421" spans="16:16" hidden="1">
      <c r="P2421" s="13" t="str">
        <f t="shared" si="37"/>
        <v/>
      </c>
    </row>
    <row r="2422" spans="16:16" hidden="1">
      <c r="P2422" s="13" t="str">
        <f t="shared" si="37"/>
        <v/>
      </c>
    </row>
    <row r="2423" spans="16:16" hidden="1">
      <c r="P2423" s="13" t="str">
        <f t="shared" si="37"/>
        <v/>
      </c>
    </row>
    <row r="2424" spans="16:16" hidden="1">
      <c r="P2424" s="13" t="str">
        <f t="shared" si="37"/>
        <v/>
      </c>
    </row>
    <row r="2425" spans="16:16" hidden="1">
      <c r="P2425" s="13" t="str">
        <f t="shared" si="37"/>
        <v/>
      </c>
    </row>
    <row r="2426" spans="16:16" hidden="1">
      <c r="P2426" s="13" t="str">
        <f t="shared" si="37"/>
        <v/>
      </c>
    </row>
    <row r="2427" spans="16:16" hidden="1">
      <c r="P2427" s="13" t="str">
        <f t="shared" si="37"/>
        <v/>
      </c>
    </row>
    <row r="2428" spans="16:16" hidden="1">
      <c r="P2428" s="13" t="str">
        <f t="shared" si="37"/>
        <v/>
      </c>
    </row>
    <row r="2429" spans="16:16" hidden="1">
      <c r="P2429" s="13" t="str">
        <f t="shared" si="37"/>
        <v/>
      </c>
    </row>
    <row r="2430" spans="16:16" hidden="1">
      <c r="P2430" s="13" t="str">
        <f t="shared" si="37"/>
        <v/>
      </c>
    </row>
    <row r="2431" spans="16:16" hidden="1">
      <c r="P2431" s="13" t="str">
        <f t="shared" si="37"/>
        <v/>
      </c>
    </row>
    <row r="2432" spans="16:16" hidden="1">
      <c r="P2432" s="13" t="str">
        <f t="shared" si="37"/>
        <v/>
      </c>
    </row>
    <row r="2433" spans="16:16" hidden="1">
      <c r="P2433" s="13" t="str">
        <f t="shared" si="37"/>
        <v/>
      </c>
    </row>
    <row r="2434" spans="16:16" hidden="1">
      <c r="P2434" s="13" t="str">
        <f t="shared" si="37"/>
        <v/>
      </c>
    </row>
    <row r="2435" spans="16:16" hidden="1">
      <c r="P2435" s="13" t="str">
        <f t="shared" si="37"/>
        <v/>
      </c>
    </row>
    <row r="2436" spans="16:16" hidden="1">
      <c r="P2436" s="13" t="str">
        <f t="shared" si="37"/>
        <v/>
      </c>
    </row>
    <row r="2437" spans="16:16" hidden="1">
      <c r="P2437" s="13" t="str">
        <f t="shared" si="37"/>
        <v/>
      </c>
    </row>
    <row r="2438" spans="16:16" hidden="1">
      <c r="P2438" s="13" t="str">
        <f t="shared" si="37"/>
        <v/>
      </c>
    </row>
    <row r="2439" spans="16:16" hidden="1">
      <c r="P2439" s="13" t="str">
        <f t="shared" si="37"/>
        <v/>
      </c>
    </row>
    <row r="2440" spans="16:16" hidden="1">
      <c r="P2440" s="13" t="str">
        <f t="shared" si="37"/>
        <v/>
      </c>
    </row>
    <row r="2441" spans="16:16" hidden="1">
      <c r="P2441" s="13" t="str">
        <f t="shared" si="37"/>
        <v/>
      </c>
    </row>
    <row r="2442" spans="16:16" hidden="1">
      <c r="P2442" s="13" t="str">
        <f t="shared" si="37"/>
        <v/>
      </c>
    </row>
    <row r="2443" spans="16:16" hidden="1">
      <c r="P2443" s="13" t="str">
        <f t="shared" si="37"/>
        <v/>
      </c>
    </row>
    <row r="2444" spans="16:16" hidden="1">
      <c r="P2444" s="13" t="str">
        <f t="shared" si="37"/>
        <v/>
      </c>
    </row>
    <row r="2445" spans="16:16" hidden="1">
      <c r="P2445" s="13" t="str">
        <f t="shared" si="37"/>
        <v/>
      </c>
    </row>
    <row r="2446" spans="16:16" hidden="1">
      <c r="P2446" s="13" t="str">
        <f t="shared" si="37"/>
        <v/>
      </c>
    </row>
    <row r="2447" spans="16:16" hidden="1">
      <c r="P2447" s="13" t="str">
        <f t="shared" si="37"/>
        <v/>
      </c>
    </row>
    <row r="2448" spans="16:16" hidden="1">
      <c r="P2448" s="13" t="str">
        <f t="shared" si="37"/>
        <v/>
      </c>
    </row>
    <row r="2449" spans="16:16" hidden="1">
      <c r="P2449" s="13" t="str">
        <f t="shared" si="37"/>
        <v/>
      </c>
    </row>
    <row r="2450" spans="16:16" hidden="1">
      <c r="P2450" s="13" t="str">
        <f t="shared" si="37"/>
        <v/>
      </c>
    </row>
    <row r="2451" spans="16:16" hidden="1">
      <c r="P2451" s="13" t="str">
        <f t="shared" si="37"/>
        <v/>
      </c>
    </row>
    <row r="2452" spans="16:16" hidden="1">
      <c r="P2452" s="13" t="str">
        <f t="shared" ref="P2452:P2515" si="38">A2452&amp;B2452</f>
        <v/>
      </c>
    </row>
    <row r="2453" spans="16:16" hidden="1">
      <c r="P2453" s="13" t="str">
        <f t="shared" si="38"/>
        <v/>
      </c>
    </row>
    <row r="2454" spans="16:16" hidden="1">
      <c r="P2454" s="13" t="str">
        <f t="shared" si="38"/>
        <v/>
      </c>
    </row>
    <row r="2455" spans="16:16" hidden="1">
      <c r="P2455" s="13" t="str">
        <f t="shared" si="38"/>
        <v/>
      </c>
    </row>
    <row r="2456" spans="16:16" hidden="1">
      <c r="P2456" s="13" t="str">
        <f t="shared" si="38"/>
        <v/>
      </c>
    </row>
    <row r="2457" spans="16:16" hidden="1">
      <c r="P2457" s="13" t="str">
        <f t="shared" si="38"/>
        <v/>
      </c>
    </row>
    <row r="2458" spans="16:16" hidden="1">
      <c r="P2458" s="13" t="str">
        <f t="shared" si="38"/>
        <v/>
      </c>
    </row>
    <row r="2459" spans="16:16" hidden="1">
      <c r="P2459" s="13" t="str">
        <f t="shared" si="38"/>
        <v/>
      </c>
    </row>
    <row r="2460" spans="16:16" hidden="1">
      <c r="P2460" s="13" t="str">
        <f t="shared" si="38"/>
        <v/>
      </c>
    </row>
    <row r="2461" spans="16:16" hidden="1">
      <c r="P2461" s="13" t="str">
        <f t="shared" si="38"/>
        <v/>
      </c>
    </row>
    <row r="2462" spans="16:16" hidden="1">
      <c r="P2462" s="13" t="str">
        <f t="shared" si="38"/>
        <v/>
      </c>
    </row>
    <row r="2463" spans="16:16" hidden="1">
      <c r="P2463" s="13" t="str">
        <f t="shared" si="38"/>
        <v/>
      </c>
    </row>
    <row r="2464" spans="16:16" hidden="1">
      <c r="P2464" s="13" t="str">
        <f t="shared" si="38"/>
        <v/>
      </c>
    </row>
    <row r="2465" spans="16:16" hidden="1">
      <c r="P2465" s="13" t="str">
        <f t="shared" si="38"/>
        <v/>
      </c>
    </row>
    <row r="2466" spans="16:16" hidden="1">
      <c r="P2466" s="13" t="str">
        <f t="shared" si="38"/>
        <v/>
      </c>
    </row>
    <row r="2467" spans="16:16" hidden="1">
      <c r="P2467" s="13" t="str">
        <f t="shared" si="38"/>
        <v/>
      </c>
    </row>
    <row r="2468" spans="16:16" hidden="1">
      <c r="P2468" s="13" t="str">
        <f t="shared" si="38"/>
        <v/>
      </c>
    </row>
    <row r="2469" spans="16:16" hidden="1">
      <c r="P2469" s="13" t="str">
        <f t="shared" si="38"/>
        <v/>
      </c>
    </row>
    <row r="2470" spans="16:16" hidden="1">
      <c r="P2470" s="13" t="str">
        <f t="shared" si="38"/>
        <v/>
      </c>
    </row>
    <row r="2471" spans="16:16" hidden="1">
      <c r="P2471" s="13" t="str">
        <f t="shared" si="38"/>
        <v/>
      </c>
    </row>
    <row r="2472" spans="16:16" hidden="1">
      <c r="P2472" s="13" t="str">
        <f t="shared" si="38"/>
        <v/>
      </c>
    </row>
    <row r="2473" spans="16:16" hidden="1">
      <c r="P2473" s="13" t="str">
        <f t="shared" si="38"/>
        <v/>
      </c>
    </row>
    <row r="2474" spans="16:16" hidden="1">
      <c r="P2474" s="13" t="str">
        <f t="shared" si="38"/>
        <v/>
      </c>
    </row>
    <row r="2475" spans="16:16" hidden="1">
      <c r="P2475" s="13" t="str">
        <f t="shared" si="38"/>
        <v/>
      </c>
    </row>
    <row r="2476" spans="16:16" hidden="1">
      <c r="P2476" s="13" t="str">
        <f t="shared" si="38"/>
        <v/>
      </c>
    </row>
    <row r="2477" spans="16:16" hidden="1">
      <c r="P2477" s="13" t="str">
        <f t="shared" si="38"/>
        <v/>
      </c>
    </row>
    <row r="2478" spans="16:16" hidden="1">
      <c r="P2478" s="13" t="str">
        <f t="shared" si="38"/>
        <v/>
      </c>
    </row>
    <row r="2479" spans="16:16" hidden="1">
      <c r="P2479" s="13" t="str">
        <f t="shared" si="38"/>
        <v/>
      </c>
    </row>
    <row r="2480" spans="16:16" hidden="1">
      <c r="P2480" s="13" t="str">
        <f t="shared" si="38"/>
        <v/>
      </c>
    </row>
    <row r="2481" spans="16:16" hidden="1">
      <c r="P2481" s="13" t="str">
        <f t="shared" si="38"/>
        <v/>
      </c>
    </row>
    <row r="2482" spans="16:16" hidden="1">
      <c r="P2482" s="13" t="str">
        <f t="shared" si="38"/>
        <v/>
      </c>
    </row>
    <row r="2483" spans="16:16" hidden="1">
      <c r="P2483" s="13" t="str">
        <f t="shared" si="38"/>
        <v/>
      </c>
    </row>
    <row r="2484" spans="16:16" hidden="1">
      <c r="P2484" s="13" t="str">
        <f t="shared" si="38"/>
        <v/>
      </c>
    </row>
    <row r="2485" spans="16:16" hidden="1">
      <c r="P2485" s="13" t="str">
        <f t="shared" si="38"/>
        <v/>
      </c>
    </row>
    <row r="2486" spans="16:16" hidden="1">
      <c r="P2486" s="13" t="str">
        <f t="shared" si="38"/>
        <v/>
      </c>
    </row>
    <row r="2487" spans="16:16" hidden="1">
      <c r="P2487" s="13" t="str">
        <f t="shared" si="38"/>
        <v/>
      </c>
    </row>
    <row r="2488" spans="16:16" hidden="1">
      <c r="P2488" s="13" t="str">
        <f t="shared" si="38"/>
        <v/>
      </c>
    </row>
    <row r="2489" spans="16:16" hidden="1">
      <c r="P2489" s="13" t="str">
        <f t="shared" si="38"/>
        <v/>
      </c>
    </row>
    <row r="2490" spans="16:16" hidden="1">
      <c r="P2490" s="13" t="str">
        <f t="shared" si="38"/>
        <v/>
      </c>
    </row>
    <row r="2491" spans="16:16" hidden="1">
      <c r="P2491" s="13" t="str">
        <f t="shared" si="38"/>
        <v/>
      </c>
    </row>
    <row r="2492" spans="16:16" hidden="1">
      <c r="P2492" s="13" t="str">
        <f t="shared" si="38"/>
        <v/>
      </c>
    </row>
    <row r="2493" spans="16:16" hidden="1">
      <c r="P2493" s="13" t="str">
        <f t="shared" si="38"/>
        <v/>
      </c>
    </row>
    <row r="2494" spans="16:16" hidden="1">
      <c r="P2494" s="13" t="str">
        <f t="shared" si="38"/>
        <v/>
      </c>
    </row>
    <row r="2495" spans="16:16" hidden="1">
      <c r="P2495" s="13" t="str">
        <f t="shared" si="38"/>
        <v/>
      </c>
    </row>
    <row r="2496" spans="16:16" hidden="1">
      <c r="P2496" s="13" t="str">
        <f t="shared" si="38"/>
        <v/>
      </c>
    </row>
    <row r="2497" spans="16:16" hidden="1">
      <c r="P2497" s="13" t="str">
        <f t="shared" si="38"/>
        <v/>
      </c>
    </row>
    <row r="2498" spans="16:16" hidden="1">
      <c r="P2498" s="13" t="str">
        <f t="shared" si="38"/>
        <v/>
      </c>
    </row>
    <row r="2499" spans="16:16" hidden="1">
      <c r="P2499" s="13" t="str">
        <f t="shared" si="38"/>
        <v/>
      </c>
    </row>
    <row r="2500" spans="16:16" hidden="1">
      <c r="P2500" s="13" t="str">
        <f t="shared" si="38"/>
        <v/>
      </c>
    </row>
    <row r="2501" spans="16:16" hidden="1">
      <c r="P2501" s="13" t="str">
        <f t="shared" si="38"/>
        <v/>
      </c>
    </row>
    <row r="2502" spans="16:16" hidden="1">
      <c r="P2502" s="13" t="str">
        <f t="shared" si="38"/>
        <v/>
      </c>
    </row>
    <row r="2503" spans="16:16" hidden="1">
      <c r="P2503" s="13" t="str">
        <f t="shared" si="38"/>
        <v/>
      </c>
    </row>
    <row r="2504" spans="16:16" hidden="1">
      <c r="P2504" s="13" t="str">
        <f t="shared" si="38"/>
        <v/>
      </c>
    </row>
    <row r="2505" spans="16:16" hidden="1">
      <c r="P2505" s="13" t="str">
        <f t="shared" si="38"/>
        <v/>
      </c>
    </row>
    <row r="2506" spans="16:16" hidden="1">
      <c r="P2506" s="13" t="str">
        <f t="shared" si="38"/>
        <v/>
      </c>
    </row>
    <row r="2507" spans="16:16" hidden="1">
      <c r="P2507" s="13" t="str">
        <f t="shared" si="38"/>
        <v/>
      </c>
    </row>
    <row r="2508" spans="16:16" hidden="1">
      <c r="P2508" s="13" t="str">
        <f t="shared" si="38"/>
        <v/>
      </c>
    </row>
    <row r="2509" spans="16:16" hidden="1">
      <c r="P2509" s="13" t="str">
        <f t="shared" si="38"/>
        <v/>
      </c>
    </row>
    <row r="2510" spans="16:16" hidden="1">
      <c r="P2510" s="13" t="str">
        <f t="shared" si="38"/>
        <v/>
      </c>
    </row>
    <row r="2511" spans="16:16" hidden="1">
      <c r="P2511" s="13" t="str">
        <f t="shared" si="38"/>
        <v/>
      </c>
    </row>
    <row r="2512" spans="16:16" hidden="1">
      <c r="P2512" s="13" t="str">
        <f t="shared" si="38"/>
        <v/>
      </c>
    </row>
    <row r="2513" spans="16:16" hidden="1">
      <c r="P2513" s="13" t="str">
        <f t="shared" si="38"/>
        <v/>
      </c>
    </row>
    <row r="2514" spans="16:16" hidden="1">
      <c r="P2514" s="13" t="str">
        <f t="shared" si="38"/>
        <v/>
      </c>
    </row>
    <row r="2515" spans="16:16" hidden="1">
      <c r="P2515" s="13" t="str">
        <f t="shared" si="38"/>
        <v/>
      </c>
    </row>
    <row r="2516" spans="16:16" hidden="1">
      <c r="P2516" s="13" t="str">
        <f t="shared" ref="P2516:P2579" si="39">A2516&amp;B2516</f>
        <v/>
      </c>
    </row>
    <row r="2517" spans="16:16" hidden="1">
      <c r="P2517" s="13" t="str">
        <f t="shared" si="39"/>
        <v/>
      </c>
    </row>
    <row r="2518" spans="16:16" hidden="1">
      <c r="P2518" s="13" t="str">
        <f t="shared" si="39"/>
        <v/>
      </c>
    </row>
    <row r="2519" spans="16:16" hidden="1">
      <c r="P2519" s="13" t="str">
        <f t="shared" si="39"/>
        <v/>
      </c>
    </row>
    <row r="2520" spans="16:16" hidden="1">
      <c r="P2520" s="13" t="str">
        <f t="shared" si="39"/>
        <v/>
      </c>
    </row>
    <row r="2521" spans="16:16" hidden="1">
      <c r="P2521" s="13" t="str">
        <f t="shared" si="39"/>
        <v/>
      </c>
    </row>
    <row r="2522" spans="16:16" hidden="1">
      <c r="P2522" s="13" t="str">
        <f t="shared" si="39"/>
        <v/>
      </c>
    </row>
    <row r="2523" spans="16:16" hidden="1">
      <c r="P2523" s="13" t="str">
        <f t="shared" si="39"/>
        <v/>
      </c>
    </row>
    <row r="2524" spans="16:16" hidden="1">
      <c r="P2524" s="13" t="str">
        <f t="shared" si="39"/>
        <v/>
      </c>
    </row>
    <row r="2525" spans="16:16" hidden="1">
      <c r="P2525" s="13" t="str">
        <f t="shared" si="39"/>
        <v/>
      </c>
    </row>
    <row r="2526" spans="16:16" hidden="1">
      <c r="P2526" s="13" t="str">
        <f t="shared" si="39"/>
        <v/>
      </c>
    </row>
    <row r="2527" spans="16:16" hidden="1">
      <c r="P2527" s="13" t="str">
        <f t="shared" si="39"/>
        <v/>
      </c>
    </row>
    <row r="2528" spans="16:16" hidden="1">
      <c r="P2528" s="13" t="str">
        <f t="shared" si="39"/>
        <v/>
      </c>
    </row>
    <row r="2529" spans="16:16" hidden="1">
      <c r="P2529" s="13" t="str">
        <f t="shared" si="39"/>
        <v/>
      </c>
    </row>
    <row r="2530" spans="16:16" hidden="1">
      <c r="P2530" s="13" t="str">
        <f t="shared" si="39"/>
        <v/>
      </c>
    </row>
    <row r="2531" spans="16:16" hidden="1">
      <c r="P2531" s="13" t="str">
        <f t="shared" si="39"/>
        <v/>
      </c>
    </row>
    <row r="2532" spans="16:16" hidden="1">
      <c r="P2532" s="13" t="str">
        <f t="shared" si="39"/>
        <v/>
      </c>
    </row>
    <row r="2533" spans="16:16" hidden="1">
      <c r="P2533" s="13" t="str">
        <f t="shared" si="39"/>
        <v/>
      </c>
    </row>
    <row r="2534" spans="16:16" hidden="1">
      <c r="P2534" s="13" t="str">
        <f t="shared" si="39"/>
        <v/>
      </c>
    </row>
    <row r="2535" spans="16:16" hidden="1">
      <c r="P2535" s="13" t="str">
        <f t="shared" si="39"/>
        <v/>
      </c>
    </row>
    <row r="2536" spans="16:16" hidden="1">
      <c r="P2536" s="13" t="str">
        <f t="shared" si="39"/>
        <v/>
      </c>
    </row>
    <row r="2537" spans="16:16" hidden="1">
      <c r="P2537" s="13" t="str">
        <f t="shared" si="39"/>
        <v/>
      </c>
    </row>
    <row r="2538" spans="16:16" hidden="1">
      <c r="P2538" s="13" t="str">
        <f t="shared" si="39"/>
        <v/>
      </c>
    </row>
    <row r="2539" spans="16:16" hidden="1">
      <c r="P2539" s="13" t="str">
        <f t="shared" si="39"/>
        <v/>
      </c>
    </row>
    <row r="2540" spans="16:16" hidden="1">
      <c r="P2540" s="13" t="str">
        <f t="shared" si="39"/>
        <v/>
      </c>
    </row>
    <row r="2541" spans="16:16" hidden="1">
      <c r="P2541" s="13" t="str">
        <f t="shared" si="39"/>
        <v/>
      </c>
    </row>
    <row r="2542" spans="16:16" hidden="1">
      <c r="P2542" s="13" t="str">
        <f t="shared" si="39"/>
        <v/>
      </c>
    </row>
    <row r="2543" spans="16:16" hidden="1">
      <c r="P2543" s="13" t="str">
        <f t="shared" si="39"/>
        <v/>
      </c>
    </row>
    <row r="2544" spans="16:16" hidden="1">
      <c r="P2544" s="13" t="str">
        <f t="shared" si="39"/>
        <v/>
      </c>
    </row>
    <row r="2545" spans="16:16" hidden="1">
      <c r="P2545" s="13" t="str">
        <f t="shared" si="39"/>
        <v/>
      </c>
    </row>
    <row r="2546" spans="16:16" hidden="1">
      <c r="P2546" s="13" t="str">
        <f t="shared" si="39"/>
        <v/>
      </c>
    </row>
    <row r="2547" spans="16:16" hidden="1">
      <c r="P2547" s="13" t="str">
        <f t="shared" si="39"/>
        <v/>
      </c>
    </row>
    <row r="2548" spans="16:16" hidden="1">
      <c r="P2548" s="13" t="str">
        <f t="shared" si="39"/>
        <v/>
      </c>
    </row>
    <row r="2549" spans="16:16" hidden="1">
      <c r="P2549" s="13" t="str">
        <f t="shared" si="39"/>
        <v/>
      </c>
    </row>
    <row r="2550" spans="16:16" hidden="1">
      <c r="P2550" s="13" t="str">
        <f t="shared" si="39"/>
        <v/>
      </c>
    </row>
    <row r="2551" spans="16:16" hidden="1">
      <c r="P2551" s="13" t="str">
        <f t="shared" si="39"/>
        <v/>
      </c>
    </row>
    <row r="2552" spans="16:16" hidden="1">
      <c r="P2552" s="13" t="str">
        <f t="shared" si="39"/>
        <v/>
      </c>
    </row>
    <row r="2553" spans="16:16" hidden="1">
      <c r="P2553" s="13" t="str">
        <f t="shared" si="39"/>
        <v/>
      </c>
    </row>
    <row r="2554" spans="16:16" hidden="1">
      <c r="P2554" s="13" t="str">
        <f t="shared" si="39"/>
        <v/>
      </c>
    </row>
    <row r="2555" spans="16:16" hidden="1">
      <c r="P2555" s="13" t="str">
        <f t="shared" si="39"/>
        <v/>
      </c>
    </row>
    <row r="2556" spans="16:16" hidden="1">
      <c r="P2556" s="13" t="str">
        <f t="shared" si="39"/>
        <v/>
      </c>
    </row>
    <row r="2557" spans="16:16" hidden="1">
      <c r="P2557" s="13" t="str">
        <f t="shared" si="39"/>
        <v/>
      </c>
    </row>
    <row r="2558" spans="16:16" hidden="1">
      <c r="P2558" s="13" t="str">
        <f t="shared" si="39"/>
        <v/>
      </c>
    </row>
    <row r="2559" spans="16:16" hidden="1">
      <c r="P2559" s="13" t="str">
        <f t="shared" si="39"/>
        <v/>
      </c>
    </row>
    <row r="2560" spans="16:16" hidden="1">
      <c r="P2560" s="13" t="str">
        <f t="shared" si="39"/>
        <v/>
      </c>
    </row>
    <row r="2561" spans="16:16" hidden="1">
      <c r="P2561" s="13" t="str">
        <f t="shared" si="39"/>
        <v/>
      </c>
    </row>
    <row r="2562" spans="16:16" hidden="1">
      <c r="P2562" s="13" t="str">
        <f t="shared" si="39"/>
        <v/>
      </c>
    </row>
    <row r="2563" spans="16:16" hidden="1">
      <c r="P2563" s="13" t="str">
        <f t="shared" si="39"/>
        <v/>
      </c>
    </row>
    <row r="2564" spans="16:16" hidden="1">
      <c r="P2564" s="13" t="str">
        <f t="shared" si="39"/>
        <v/>
      </c>
    </row>
    <row r="2565" spans="16:16" hidden="1">
      <c r="P2565" s="13" t="str">
        <f t="shared" si="39"/>
        <v/>
      </c>
    </row>
    <row r="2566" spans="16:16" hidden="1">
      <c r="P2566" s="13" t="str">
        <f t="shared" si="39"/>
        <v/>
      </c>
    </row>
    <row r="2567" spans="16:16" hidden="1">
      <c r="P2567" s="13" t="str">
        <f t="shared" si="39"/>
        <v/>
      </c>
    </row>
    <row r="2568" spans="16:16" hidden="1">
      <c r="P2568" s="13" t="str">
        <f t="shared" si="39"/>
        <v/>
      </c>
    </row>
    <row r="2569" spans="16:16" hidden="1">
      <c r="P2569" s="13" t="str">
        <f t="shared" si="39"/>
        <v/>
      </c>
    </row>
    <row r="2570" spans="16:16" hidden="1">
      <c r="P2570" s="13" t="str">
        <f t="shared" si="39"/>
        <v/>
      </c>
    </row>
    <row r="2571" spans="16:16" hidden="1">
      <c r="P2571" s="13" t="str">
        <f t="shared" si="39"/>
        <v/>
      </c>
    </row>
    <row r="2572" spans="16:16" hidden="1">
      <c r="P2572" s="13" t="str">
        <f t="shared" si="39"/>
        <v/>
      </c>
    </row>
    <row r="2573" spans="16:16" hidden="1">
      <c r="P2573" s="13" t="str">
        <f t="shared" si="39"/>
        <v/>
      </c>
    </row>
    <row r="2574" spans="16:16" hidden="1">
      <c r="P2574" s="13" t="str">
        <f t="shared" si="39"/>
        <v/>
      </c>
    </row>
    <row r="2575" spans="16:16" hidden="1">
      <c r="P2575" s="13" t="str">
        <f t="shared" si="39"/>
        <v/>
      </c>
    </row>
    <row r="2576" spans="16:16" hidden="1">
      <c r="P2576" s="13" t="str">
        <f t="shared" si="39"/>
        <v/>
      </c>
    </row>
    <row r="2577" spans="16:16" hidden="1">
      <c r="P2577" s="13" t="str">
        <f t="shared" si="39"/>
        <v/>
      </c>
    </row>
    <row r="2578" spans="16:16" hidden="1">
      <c r="P2578" s="13" t="str">
        <f t="shared" si="39"/>
        <v/>
      </c>
    </row>
    <row r="2579" spans="16:16" hidden="1">
      <c r="P2579" s="13" t="str">
        <f t="shared" si="39"/>
        <v/>
      </c>
    </row>
    <row r="2580" spans="16:16" hidden="1">
      <c r="P2580" s="13" t="str">
        <f t="shared" ref="P2580:P2643" si="40">A2580&amp;B2580</f>
        <v/>
      </c>
    </row>
    <row r="2581" spans="16:16" hidden="1">
      <c r="P2581" s="13" t="str">
        <f t="shared" si="40"/>
        <v/>
      </c>
    </row>
    <row r="2582" spans="16:16" hidden="1">
      <c r="P2582" s="13" t="str">
        <f t="shared" si="40"/>
        <v/>
      </c>
    </row>
    <row r="2583" spans="16:16" hidden="1">
      <c r="P2583" s="13" t="str">
        <f t="shared" si="40"/>
        <v/>
      </c>
    </row>
    <row r="2584" spans="16:16" hidden="1">
      <c r="P2584" s="13" t="str">
        <f t="shared" si="40"/>
        <v/>
      </c>
    </row>
    <row r="2585" spans="16:16" hidden="1">
      <c r="P2585" s="13" t="str">
        <f t="shared" si="40"/>
        <v/>
      </c>
    </row>
    <row r="2586" spans="16:16" hidden="1">
      <c r="P2586" s="13" t="str">
        <f t="shared" si="40"/>
        <v/>
      </c>
    </row>
    <row r="2587" spans="16:16" hidden="1">
      <c r="P2587" s="13" t="str">
        <f t="shared" si="40"/>
        <v/>
      </c>
    </row>
    <row r="2588" spans="16:16" hidden="1">
      <c r="P2588" s="13" t="str">
        <f t="shared" si="40"/>
        <v/>
      </c>
    </row>
    <row r="2589" spans="16:16" hidden="1">
      <c r="P2589" s="13" t="str">
        <f t="shared" si="40"/>
        <v/>
      </c>
    </row>
    <row r="2590" spans="16:16" hidden="1">
      <c r="P2590" s="13" t="str">
        <f t="shared" si="40"/>
        <v/>
      </c>
    </row>
    <row r="2591" spans="16:16" hidden="1">
      <c r="P2591" s="13" t="str">
        <f t="shared" si="40"/>
        <v/>
      </c>
    </row>
    <row r="2592" spans="16:16" hidden="1">
      <c r="P2592" s="13" t="str">
        <f t="shared" si="40"/>
        <v/>
      </c>
    </row>
    <row r="2593" spans="16:16" hidden="1">
      <c r="P2593" s="13" t="str">
        <f t="shared" si="40"/>
        <v/>
      </c>
    </row>
    <row r="2594" spans="16:16" hidden="1">
      <c r="P2594" s="13" t="str">
        <f t="shared" si="40"/>
        <v/>
      </c>
    </row>
    <row r="2595" spans="16:16" hidden="1">
      <c r="P2595" s="13" t="str">
        <f t="shared" si="40"/>
        <v/>
      </c>
    </row>
    <row r="2596" spans="16:16" hidden="1">
      <c r="P2596" s="13" t="str">
        <f t="shared" si="40"/>
        <v/>
      </c>
    </row>
    <row r="2597" spans="16:16" hidden="1">
      <c r="P2597" s="13" t="str">
        <f t="shared" si="40"/>
        <v/>
      </c>
    </row>
    <row r="2598" spans="16:16" hidden="1">
      <c r="P2598" s="13" t="str">
        <f t="shared" si="40"/>
        <v/>
      </c>
    </row>
    <row r="2599" spans="16:16" hidden="1">
      <c r="P2599" s="13" t="str">
        <f t="shared" si="40"/>
        <v/>
      </c>
    </row>
    <row r="2600" spans="16:16" hidden="1">
      <c r="P2600" s="13" t="str">
        <f t="shared" si="40"/>
        <v/>
      </c>
    </row>
    <row r="2601" spans="16:16" hidden="1">
      <c r="P2601" s="13" t="str">
        <f t="shared" si="40"/>
        <v/>
      </c>
    </row>
    <row r="2602" spans="16:16" hidden="1">
      <c r="P2602" s="13" t="str">
        <f t="shared" si="40"/>
        <v/>
      </c>
    </row>
    <row r="2603" spans="16:16" hidden="1">
      <c r="P2603" s="13" t="str">
        <f t="shared" si="40"/>
        <v/>
      </c>
    </row>
    <row r="2604" spans="16:16" hidden="1">
      <c r="P2604" s="13" t="str">
        <f t="shared" si="40"/>
        <v/>
      </c>
    </row>
    <row r="2605" spans="16:16" hidden="1">
      <c r="P2605" s="13" t="str">
        <f t="shared" si="40"/>
        <v/>
      </c>
    </row>
    <row r="2606" spans="16:16" hidden="1">
      <c r="P2606" s="13" t="str">
        <f t="shared" si="40"/>
        <v/>
      </c>
    </row>
    <row r="2607" spans="16:16" hidden="1">
      <c r="P2607" s="13" t="str">
        <f t="shared" si="40"/>
        <v/>
      </c>
    </row>
    <row r="2608" spans="16:16" hidden="1">
      <c r="P2608" s="13" t="str">
        <f t="shared" si="40"/>
        <v/>
      </c>
    </row>
    <row r="2609" spans="16:16" hidden="1">
      <c r="P2609" s="13" t="str">
        <f t="shared" si="40"/>
        <v/>
      </c>
    </row>
    <row r="2610" spans="16:16" hidden="1">
      <c r="P2610" s="13" t="str">
        <f t="shared" si="40"/>
        <v/>
      </c>
    </row>
    <row r="2611" spans="16:16" hidden="1">
      <c r="P2611" s="13" t="str">
        <f t="shared" si="40"/>
        <v/>
      </c>
    </row>
    <row r="2612" spans="16:16" hidden="1">
      <c r="P2612" s="13" t="str">
        <f t="shared" si="40"/>
        <v/>
      </c>
    </row>
    <row r="2613" spans="16:16" hidden="1">
      <c r="P2613" s="13" t="str">
        <f t="shared" si="40"/>
        <v/>
      </c>
    </row>
    <row r="2614" spans="16:16" hidden="1">
      <c r="P2614" s="13" t="str">
        <f t="shared" si="40"/>
        <v/>
      </c>
    </row>
    <row r="2615" spans="16:16" hidden="1">
      <c r="P2615" s="13" t="str">
        <f t="shared" si="40"/>
        <v/>
      </c>
    </row>
    <row r="2616" spans="16:16" hidden="1">
      <c r="P2616" s="13" t="str">
        <f t="shared" si="40"/>
        <v/>
      </c>
    </row>
    <row r="2617" spans="16:16" hidden="1">
      <c r="P2617" s="13" t="str">
        <f t="shared" si="40"/>
        <v/>
      </c>
    </row>
    <row r="2618" spans="16:16" hidden="1">
      <c r="P2618" s="13" t="str">
        <f t="shared" si="40"/>
        <v/>
      </c>
    </row>
    <row r="2619" spans="16:16" hidden="1">
      <c r="P2619" s="13" t="str">
        <f t="shared" si="40"/>
        <v/>
      </c>
    </row>
    <row r="2620" spans="16:16" hidden="1">
      <c r="P2620" s="13" t="str">
        <f t="shared" si="40"/>
        <v/>
      </c>
    </row>
    <row r="2621" spans="16:16" hidden="1">
      <c r="P2621" s="13" t="str">
        <f t="shared" si="40"/>
        <v/>
      </c>
    </row>
    <row r="2622" spans="16:16" hidden="1">
      <c r="P2622" s="13" t="str">
        <f t="shared" si="40"/>
        <v/>
      </c>
    </row>
    <row r="2623" spans="16:16" hidden="1">
      <c r="P2623" s="13" t="str">
        <f t="shared" si="40"/>
        <v/>
      </c>
    </row>
    <row r="2624" spans="16:16" hidden="1">
      <c r="P2624" s="13" t="str">
        <f t="shared" si="40"/>
        <v/>
      </c>
    </row>
    <row r="2625" spans="16:16" hidden="1">
      <c r="P2625" s="13" t="str">
        <f t="shared" si="40"/>
        <v/>
      </c>
    </row>
    <row r="2626" spans="16:16" hidden="1">
      <c r="P2626" s="13" t="str">
        <f t="shared" si="40"/>
        <v/>
      </c>
    </row>
    <row r="2627" spans="16:16" hidden="1">
      <c r="P2627" s="13" t="str">
        <f t="shared" si="40"/>
        <v/>
      </c>
    </row>
    <row r="2628" spans="16:16" hidden="1">
      <c r="P2628" s="13" t="str">
        <f t="shared" si="40"/>
        <v/>
      </c>
    </row>
    <row r="2629" spans="16:16" hidden="1">
      <c r="P2629" s="13" t="str">
        <f t="shared" si="40"/>
        <v/>
      </c>
    </row>
    <row r="2630" spans="16:16" hidden="1">
      <c r="P2630" s="13" t="str">
        <f t="shared" si="40"/>
        <v/>
      </c>
    </row>
    <row r="2631" spans="16:16" hidden="1">
      <c r="P2631" s="13" t="str">
        <f t="shared" si="40"/>
        <v/>
      </c>
    </row>
    <row r="2632" spans="16:16" hidden="1">
      <c r="P2632" s="13" t="str">
        <f t="shared" si="40"/>
        <v/>
      </c>
    </row>
    <row r="2633" spans="16:16" hidden="1">
      <c r="P2633" s="13" t="str">
        <f t="shared" si="40"/>
        <v/>
      </c>
    </row>
    <row r="2634" spans="16:16" hidden="1">
      <c r="P2634" s="13" t="str">
        <f t="shared" si="40"/>
        <v/>
      </c>
    </row>
    <row r="2635" spans="16:16" hidden="1">
      <c r="P2635" s="13" t="str">
        <f t="shared" si="40"/>
        <v/>
      </c>
    </row>
    <row r="2636" spans="16:16" hidden="1">
      <c r="P2636" s="13" t="str">
        <f t="shared" si="40"/>
        <v/>
      </c>
    </row>
    <row r="2637" spans="16:16" hidden="1">
      <c r="P2637" s="13" t="str">
        <f t="shared" si="40"/>
        <v/>
      </c>
    </row>
    <row r="2638" spans="16:16" hidden="1">
      <c r="P2638" s="13" t="str">
        <f t="shared" si="40"/>
        <v/>
      </c>
    </row>
    <row r="2639" spans="16:16" hidden="1">
      <c r="P2639" s="13" t="str">
        <f t="shared" si="40"/>
        <v/>
      </c>
    </row>
    <row r="2640" spans="16:16" hidden="1">
      <c r="P2640" s="13" t="str">
        <f t="shared" si="40"/>
        <v/>
      </c>
    </row>
    <row r="2641" spans="16:16" hidden="1">
      <c r="P2641" s="13" t="str">
        <f t="shared" si="40"/>
        <v/>
      </c>
    </row>
    <row r="2642" spans="16:16" hidden="1">
      <c r="P2642" s="13" t="str">
        <f t="shared" si="40"/>
        <v/>
      </c>
    </row>
    <row r="2643" spans="16:16" hidden="1">
      <c r="P2643" s="13" t="str">
        <f t="shared" si="40"/>
        <v/>
      </c>
    </row>
    <row r="2644" spans="16:16" hidden="1">
      <c r="P2644" s="13" t="str">
        <f t="shared" ref="P2644:P2707" si="41">A2644&amp;B2644</f>
        <v/>
      </c>
    </row>
    <row r="2645" spans="16:16" hidden="1">
      <c r="P2645" s="13" t="str">
        <f t="shared" si="41"/>
        <v/>
      </c>
    </row>
    <row r="2646" spans="16:16" hidden="1">
      <c r="P2646" s="13" t="str">
        <f t="shared" si="41"/>
        <v/>
      </c>
    </row>
    <row r="2647" spans="16:16" hidden="1">
      <c r="P2647" s="13" t="str">
        <f t="shared" si="41"/>
        <v/>
      </c>
    </row>
    <row r="2648" spans="16:16" hidden="1">
      <c r="P2648" s="13" t="str">
        <f t="shared" si="41"/>
        <v/>
      </c>
    </row>
    <row r="2649" spans="16:16" hidden="1">
      <c r="P2649" s="13" t="str">
        <f t="shared" si="41"/>
        <v/>
      </c>
    </row>
    <row r="2650" spans="16:16" hidden="1">
      <c r="P2650" s="13" t="str">
        <f t="shared" si="41"/>
        <v/>
      </c>
    </row>
    <row r="2651" spans="16:16" hidden="1">
      <c r="P2651" s="13" t="str">
        <f t="shared" si="41"/>
        <v/>
      </c>
    </row>
    <row r="2652" spans="16:16" hidden="1">
      <c r="P2652" s="13" t="str">
        <f t="shared" si="41"/>
        <v/>
      </c>
    </row>
    <row r="2653" spans="16:16" hidden="1">
      <c r="P2653" s="13" t="str">
        <f t="shared" si="41"/>
        <v/>
      </c>
    </row>
    <row r="2654" spans="16:16" hidden="1">
      <c r="P2654" s="13" t="str">
        <f t="shared" si="41"/>
        <v/>
      </c>
    </row>
    <row r="2655" spans="16:16" hidden="1">
      <c r="P2655" s="13" t="str">
        <f t="shared" si="41"/>
        <v/>
      </c>
    </row>
    <row r="2656" spans="16:16" hidden="1">
      <c r="P2656" s="13" t="str">
        <f t="shared" si="41"/>
        <v/>
      </c>
    </row>
    <row r="2657" spans="16:16" hidden="1">
      <c r="P2657" s="13" t="str">
        <f t="shared" si="41"/>
        <v/>
      </c>
    </row>
    <row r="2658" spans="16:16" hidden="1">
      <c r="P2658" s="13" t="str">
        <f t="shared" si="41"/>
        <v/>
      </c>
    </row>
    <row r="2659" spans="16:16" hidden="1">
      <c r="P2659" s="13" t="str">
        <f t="shared" si="41"/>
        <v/>
      </c>
    </row>
    <row r="2660" spans="16:16" hidden="1">
      <c r="P2660" s="13" t="str">
        <f t="shared" si="41"/>
        <v/>
      </c>
    </row>
    <row r="2661" spans="16:16" hidden="1">
      <c r="P2661" s="13" t="str">
        <f t="shared" si="41"/>
        <v/>
      </c>
    </row>
    <row r="2662" spans="16:16" hidden="1">
      <c r="P2662" s="13" t="str">
        <f t="shared" si="41"/>
        <v/>
      </c>
    </row>
    <row r="2663" spans="16:16" hidden="1">
      <c r="P2663" s="13" t="str">
        <f t="shared" si="41"/>
        <v/>
      </c>
    </row>
    <row r="2664" spans="16:16" hidden="1">
      <c r="P2664" s="13" t="str">
        <f t="shared" si="41"/>
        <v/>
      </c>
    </row>
    <row r="2665" spans="16:16" hidden="1">
      <c r="P2665" s="13" t="str">
        <f t="shared" si="41"/>
        <v/>
      </c>
    </row>
    <row r="2666" spans="16:16" hidden="1">
      <c r="P2666" s="13" t="str">
        <f t="shared" si="41"/>
        <v/>
      </c>
    </row>
    <row r="2667" spans="16:16" hidden="1">
      <c r="P2667" s="13" t="str">
        <f t="shared" si="41"/>
        <v/>
      </c>
    </row>
    <row r="2668" spans="16:16" hidden="1">
      <c r="P2668" s="13" t="str">
        <f t="shared" si="41"/>
        <v/>
      </c>
    </row>
    <row r="2669" spans="16:16" hidden="1">
      <c r="P2669" s="13" t="str">
        <f t="shared" si="41"/>
        <v/>
      </c>
    </row>
    <row r="2670" spans="16:16" hidden="1">
      <c r="P2670" s="13" t="str">
        <f t="shared" si="41"/>
        <v/>
      </c>
    </row>
    <row r="2671" spans="16:16" hidden="1">
      <c r="P2671" s="13" t="str">
        <f t="shared" si="41"/>
        <v/>
      </c>
    </row>
    <row r="2672" spans="16:16" hidden="1">
      <c r="P2672" s="13" t="str">
        <f t="shared" si="41"/>
        <v/>
      </c>
    </row>
    <row r="2673" spans="16:16" hidden="1">
      <c r="P2673" s="13" t="str">
        <f t="shared" si="41"/>
        <v/>
      </c>
    </row>
    <row r="2674" spans="16:16" hidden="1">
      <c r="P2674" s="13" t="str">
        <f t="shared" si="41"/>
        <v/>
      </c>
    </row>
    <row r="2675" spans="16:16" hidden="1">
      <c r="P2675" s="13" t="str">
        <f t="shared" si="41"/>
        <v/>
      </c>
    </row>
    <row r="2676" spans="16:16" hidden="1">
      <c r="P2676" s="13" t="str">
        <f t="shared" si="41"/>
        <v/>
      </c>
    </row>
    <row r="2677" spans="16:16" hidden="1">
      <c r="P2677" s="13" t="str">
        <f t="shared" si="41"/>
        <v/>
      </c>
    </row>
    <row r="2678" spans="16:16" hidden="1">
      <c r="P2678" s="13" t="str">
        <f t="shared" si="41"/>
        <v/>
      </c>
    </row>
    <row r="2679" spans="16:16" hidden="1">
      <c r="P2679" s="13" t="str">
        <f t="shared" si="41"/>
        <v/>
      </c>
    </row>
    <row r="2680" spans="16:16" hidden="1">
      <c r="P2680" s="13" t="str">
        <f t="shared" si="41"/>
        <v/>
      </c>
    </row>
    <row r="2681" spans="16:16" hidden="1">
      <c r="P2681" s="13" t="str">
        <f t="shared" si="41"/>
        <v/>
      </c>
    </row>
    <row r="2682" spans="16:16" hidden="1">
      <c r="P2682" s="13" t="str">
        <f t="shared" si="41"/>
        <v/>
      </c>
    </row>
    <row r="2683" spans="16:16" hidden="1">
      <c r="P2683" s="13" t="str">
        <f t="shared" si="41"/>
        <v/>
      </c>
    </row>
    <row r="2684" spans="16:16" hidden="1">
      <c r="P2684" s="13" t="str">
        <f t="shared" si="41"/>
        <v/>
      </c>
    </row>
    <row r="2685" spans="16:16" hidden="1">
      <c r="P2685" s="13" t="str">
        <f t="shared" si="41"/>
        <v/>
      </c>
    </row>
    <row r="2686" spans="16:16" hidden="1">
      <c r="P2686" s="13" t="str">
        <f t="shared" si="41"/>
        <v/>
      </c>
    </row>
    <row r="2687" spans="16:16" hidden="1">
      <c r="P2687" s="13" t="str">
        <f t="shared" si="41"/>
        <v/>
      </c>
    </row>
    <row r="2688" spans="16:16" hidden="1">
      <c r="P2688" s="13" t="str">
        <f t="shared" si="41"/>
        <v/>
      </c>
    </row>
    <row r="2689" spans="16:16" hidden="1">
      <c r="P2689" s="13" t="str">
        <f t="shared" si="41"/>
        <v/>
      </c>
    </row>
    <row r="2690" spans="16:16" hidden="1">
      <c r="P2690" s="13" t="str">
        <f t="shared" si="41"/>
        <v/>
      </c>
    </row>
    <row r="2691" spans="16:16" hidden="1">
      <c r="P2691" s="13" t="str">
        <f t="shared" si="41"/>
        <v/>
      </c>
    </row>
    <row r="2692" spans="16:16" hidden="1">
      <c r="P2692" s="13" t="str">
        <f t="shared" si="41"/>
        <v/>
      </c>
    </row>
    <row r="2693" spans="16:16" hidden="1">
      <c r="P2693" s="13" t="str">
        <f t="shared" si="41"/>
        <v/>
      </c>
    </row>
    <row r="2694" spans="16:16" hidden="1">
      <c r="P2694" s="13" t="str">
        <f t="shared" si="41"/>
        <v/>
      </c>
    </row>
    <row r="2695" spans="16:16" hidden="1">
      <c r="P2695" s="13" t="str">
        <f t="shared" si="41"/>
        <v/>
      </c>
    </row>
    <row r="2696" spans="16:16" hidden="1">
      <c r="P2696" s="13" t="str">
        <f t="shared" si="41"/>
        <v/>
      </c>
    </row>
    <row r="2697" spans="16:16" hidden="1">
      <c r="P2697" s="13" t="str">
        <f t="shared" si="41"/>
        <v/>
      </c>
    </row>
    <row r="2698" spans="16:16" hidden="1">
      <c r="P2698" s="13" t="str">
        <f t="shared" si="41"/>
        <v/>
      </c>
    </row>
    <row r="2699" spans="16:16" hidden="1">
      <c r="P2699" s="13" t="str">
        <f t="shared" si="41"/>
        <v/>
      </c>
    </row>
    <row r="2700" spans="16:16" hidden="1">
      <c r="P2700" s="13" t="str">
        <f t="shared" si="41"/>
        <v/>
      </c>
    </row>
    <row r="2701" spans="16:16" hidden="1">
      <c r="P2701" s="13" t="str">
        <f t="shared" si="41"/>
        <v/>
      </c>
    </row>
    <row r="2702" spans="16:16" hidden="1">
      <c r="P2702" s="13" t="str">
        <f t="shared" si="41"/>
        <v/>
      </c>
    </row>
    <row r="2703" spans="16:16" hidden="1">
      <c r="P2703" s="13" t="str">
        <f t="shared" si="41"/>
        <v/>
      </c>
    </row>
    <row r="2704" spans="16:16" hidden="1">
      <c r="P2704" s="13" t="str">
        <f t="shared" si="41"/>
        <v/>
      </c>
    </row>
    <row r="2705" spans="16:16" hidden="1">
      <c r="P2705" s="13" t="str">
        <f t="shared" si="41"/>
        <v/>
      </c>
    </row>
    <row r="2706" spans="16:16" hidden="1">
      <c r="P2706" s="13" t="str">
        <f t="shared" si="41"/>
        <v/>
      </c>
    </row>
    <row r="2707" spans="16:16" hidden="1">
      <c r="P2707" s="13" t="str">
        <f t="shared" si="41"/>
        <v/>
      </c>
    </row>
    <row r="2708" spans="16:16" hidden="1">
      <c r="P2708" s="13" t="str">
        <f t="shared" ref="P2708:P2771" si="42">A2708&amp;B2708</f>
        <v/>
      </c>
    </row>
    <row r="2709" spans="16:16" hidden="1">
      <c r="P2709" s="13" t="str">
        <f t="shared" si="42"/>
        <v/>
      </c>
    </row>
    <row r="2710" spans="16:16" hidden="1">
      <c r="P2710" s="13" t="str">
        <f t="shared" si="42"/>
        <v/>
      </c>
    </row>
    <row r="2711" spans="16:16" hidden="1">
      <c r="P2711" s="13" t="str">
        <f t="shared" si="42"/>
        <v/>
      </c>
    </row>
    <row r="2712" spans="16:16" hidden="1">
      <c r="P2712" s="13" t="str">
        <f t="shared" si="42"/>
        <v/>
      </c>
    </row>
    <row r="2713" spans="16:16" hidden="1">
      <c r="P2713" s="13" t="str">
        <f t="shared" si="42"/>
        <v/>
      </c>
    </row>
    <row r="2714" spans="16:16" hidden="1">
      <c r="P2714" s="13" t="str">
        <f t="shared" si="42"/>
        <v/>
      </c>
    </row>
    <row r="2715" spans="16:16" hidden="1">
      <c r="P2715" s="13" t="str">
        <f t="shared" si="42"/>
        <v/>
      </c>
    </row>
    <row r="2716" spans="16:16" hidden="1">
      <c r="P2716" s="13" t="str">
        <f t="shared" si="42"/>
        <v/>
      </c>
    </row>
    <row r="2717" spans="16:16" hidden="1">
      <c r="P2717" s="13" t="str">
        <f t="shared" si="42"/>
        <v/>
      </c>
    </row>
    <row r="2718" spans="16:16" hidden="1">
      <c r="P2718" s="13" t="str">
        <f t="shared" si="42"/>
        <v/>
      </c>
    </row>
    <row r="2719" spans="16:16" hidden="1">
      <c r="P2719" s="13" t="str">
        <f t="shared" si="42"/>
        <v/>
      </c>
    </row>
    <row r="2720" spans="16:16" hidden="1">
      <c r="P2720" s="13" t="str">
        <f t="shared" si="42"/>
        <v/>
      </c>
    </row>
    <row r="2721" spans="16:16" hidden="1">
      <c r="P2721" s="13" t="str">
        <f t="shared" si="42"/>
        <v/>
      </c>
    </row>
    <row r="2722" spans="16:16" hidden="1">
      <c r="P2722" s="13" t="str">
        <f t="shared" si="42"/>
        <v/>
      </c>
    </row>
    <row r="2723" spans="16:16" hidden="1">
      <c r="P2723" s="13" t="str">
        <f t="shared" si="42"/>
        <v/>
      </c>
    </row>
    <row r="2724" spans="16:16" hidden="1">
      <c r="P2724" s="13" t="str">
        <f t="shared" si="42"/>
        <v/>
      </c>
    </row>
    <row r="2725" spans="16:16" hidden="1">
      <c r="P2725" s="13" t="str">
        <f t="shared" si="42"/>
        <v/>
      </c>
    </row>
    <row r="2726" spans="16:16" hidden="1">
      <c r="P2726" s="13" t="str">
        <f t="shared" si="42"/>
        <v/>
      </c>
    </row>
    <row r="2727" spans="16:16" hidden="1">
      <c r="P2727" s="13" t="str">
        <f t="shared" si="42"/>
        <v/>
      </c>
    </row>
    <row r="2728" spans="16:16" hidden="1">
      <c r="P2728" s="13" t="str">
        <f t="shared" si="42"/>
        <v/>
      </c>
    </row>
    <row r="2729" spans="16:16" hidden="1">
      <c r="P2729" s="13" t="str">
        <f t="shared" si="42"/>
        <v/>
      </c>
    </row>
    <row r="2730" spans="16:16" hidden="1">
      <c r="P2730" s="13" t="str">
        <f t="shared" si="42"/>
        <v/>
      </c>
    </row>
    <row r="2731" spans="16:16" hidden="1">
      <c r="P2731" s="13" t="str">
        <f t="shared" si="42"/>
        <v/>
      </c>
    </row>
    <row r="2732" spans="16:16" hidden="1">
      <c r="P2732" s="13" t="str">
        <f t="shared" si="42"/>
        <v/>
      </c>
    </row>
    <row r="2733" spans="16:16" hidden="1">
      <c r="P2733" s="13" t="str">
        <f t="shared" si="42"/>
        <v/>
      </c>
    </row>
    <row r="2734" spans="16:16" hidden="1">
      <c r="P2734" s="13" t="str">
        <f t="shared" si="42"/>
        <v/>
      </c>
    </row>
    <row r="2735" spans="16:16" hidden="1">
      <c r="P2735" s="13" t="str">
        <f t="shared" si="42"/>
        <v/>
      </c>
    </row>
    <row r="2736" spans="16:16" hidden="1">
      <c r="P2736" s="13" t="str">
        <f t="shared" si="42"/>
        <v/>
      </c>
    </row>
    <row r="2737" spans="16:16" hidden="1">
      <c r="P2737" s="13" t="str">
        <f t="shared" si="42"/>
        <v/>
      </c>
    </row>
    <row r="2738" spans="16:16" hidden="1">
      <c r="P2738" s="13" t="str">
        <f t="shared" si="42"/>
        <v/>
      </c>
    </row>
    <row r="2739" spans="16:16" hidden="1">
      <c r="P2739" s="13" t="str">
        <f t="shared" si="42"/>
        <v/>
      </c>
    </row>
    <row r="2740" spans="16:16" hidden="1">
      <c r="P2740" s="13" t="str">
        <f t="shared" si="42"/>
        <v/>
      </c>
    </row>
    <row r="2741" spans="16:16" hidden="1">
      <c r="P2741" s="13" t="str">
        <f t="shared" si="42"/>
        <v/>
      </c>
    </row>
    <row r="2742" spans="16:16" hidden="1">
      <c r="P2742" s="13" t="str">
        <f t="shared" si="42"/>
        <v/>
      </c>
    </row>
    <row r="2743" spans="16:16" hidden="1">
      <c r="P2743" s="13" t="str">
        <f t="shared" si="42"/>
        <v/>
      </c>
    </row>
    <row r="2744" spans="16:16" hidden="1">
      <c r="P2744" s="13" t="str">
        <f t="shared" si="42"/>
        <v/>
      </c>
    </row>
    <row r="2745" spans="16:16" hidden="1">
      <c r="P2745" s="13" t="str">
        <f t="shared" si="42"/>
        <v/>
      </c>
    </row>
    <row r="2746" spans="16:16" hidden="1">
      <c r="P2746" s="13" t="str">
        <f t="shared" si="42"/>
        <v/>
      </c>
    </row>
    <row r="2747" spans="16:16" hidden="1">
      <c r="P2747" s="13" t="str">
        <f t="shared" si="42"/>
        <v/>
      </c>
    </row>
    <row r="2748" spans="16:16" hidden="1">
      <c r="P2748" s="13" t="str">
        <f t="shared" si="42"/>
        <v/>
      </c>
    </row>
    <row r="2749" spans="16:16" hidden="1">
      <c r="P2749" s="13" t="str">
        <f t="shared" si="42"/>
        <v/>
      </c>
    </row>
    <row r="2750" spans="16:16" hidden="1">
      <c r="P2750" s="13" t="str">
        <f t="shared" si="42"/>
        <v/>
      </c>
    </row>
    <row r="2751" spans="16:16" hidden="1">
      <c r="P2751" s="13" t="str">
        <f t="shared" si="42"/>
        <v/>
      </c>
    </row>
    <row r="2752" spans="16:16" hidden="1">
      <c r="P2752" s="13" t="str">
        <f t="shared" si="42"/>
        <v/>
      </c>
    </row>
    <row r="2753" spans="16:16" hidden="1">
      <c r="P2753" s="13" t="str">
        <f t="shared" si="42"/>
        <v/>
      </c>
    </row>
    <row r="2754" spans="16:16" hidden="1">
      <c r="P2754" s="13" t="str">
        <f t="shared" si="42"/>
        <v/>
      </c>
    </row>
    <row r="2755" spans="16:16" hidden="1">
      <c r="P2755" s="13" t="str">
        <f t="shared" si="42"/>
        <v/>
      </c>
    </row>
    <row r="2756" spans="16:16" hidden="1">
      <c r="P2756" s="13" t="str">
        <f t="shared" si="42"/>
        <v/>
      </c>
    </row>
    <row r="2757" spans="16:16" hidden="1">
      <c r="P2757" s="13" t="str">
        <f t="shared" si="42"/>
        <v/>
      </c>
    </row>
    <row r="2758" spans="16:16" hidden="1">
      <c r="P2758" s="13" t="str">
        <f t="shared" si="42"/>
        <v/>
      </c>
    </row>
    <row r="2759" spans="16:16" hidden="1">
      <c r="P2759" s="13" t="str">
        <f t="shared" si="42"/>
        <v/>
      </c>
    </row>
    <row r="2760" spans="16:16" hidden="1">
      <c r="P2760" s="13" t="str">
        <f t="shared" si="42"/>
        <v/>
      </c>
    </row>
    <row r="2761" spans="16:16" hidden="1">
      <c r="P2761" s="13" t="str">
        <f t="shared" si="42"/>
        <v/>
      </c>
    </row>
    <row r="2762" spans="16:16" hidden="1">
      <c r="P2762" s="13" t="str">
        <f t="shared" si="42"/>
        <v/>
      </c>
    </row>
    <row r="2763" spans="16:16" hidden="1">
      <c r="P2763" s="13" t="str">
        <f t="shared" si="42"/>
        <v/>
      </c>
    </row>
    <row r="2764" spans="16:16" hidden="1">
      <c r="P2764" s="13" t="str">
        <f t="shared" si="42"/>
        <v/>
      </c>
    </row>
    <row r="2765" spans="16:16" hidden="1">
      <c r="P2765" s="13" t="str">
        <f t="shared" si="42"/>
        <v/>
      </c>
    </row>
    <row r="2766" spans="16:16" hidden="1">
      <c r="P2766" s="13" t="str">
        <f t="shared" si="42"/>
        <v/>
      </c>
    </row>
    <row r="2767" spans="16:16" hidden="1">
      <c r="P2767" s="13" t="str">
        <f t="shared" si="42"/>
        <v/>
      </c>
    </row>
    <row r="2768" spans="16:16" hidden="1">
      <c r="P2768" s="13" t="str">
        <f t="shared" si="42"/>
        <v/>
      </c>
    </row>
    <row r="2769" spans="16:16" hidden="1">
      <c r="P2769" s="13" t="str">
        <f t="shared" si="42"/>
        <v/>
      </c>
    </row>
    <row r="2770" spans="16:16" hidden="1">
      <c r="P2770" s="13" t="str">
        <f t="shared" si="42"/>
        <v/>
      </c>
    </row>
    <row r="2771" spans="16:16" hidden="1">
      <c r="P2771" s="13" t="str">
        <f t="shared" si="42"/>
        <v/>
      </c>
    </row>
    <row r="2772" spans="16:16" hidden="1">
      <c r="P2772" s="13" t="str">
        <f t="shared" ref="P2772:P2835" si="43">A2772&amp;B2772</f>
        <v/>
      </c>
    </row>
    <row r="2773" spans="16:16" hidden="1">
      <c r="P2773" s="13" t="str">
        <f t="shared" si="43"/>
        <v/>
      </c>
    </row>
    <row r="2774" spans="16:16" hidden="1">
      <c r="P2774" s="13" t="str">
        <f t="shared" si="43"/>
        <v/>
      </c>
    </row>
    <row r="2775" spans="16:16" hidden="1">
      <c r="P2775" s="13" t="str">
        <f t="shared" si="43"/>
        <v/>
      </c>
    </row>
    <row r="2776" spans="16:16" hidden="1">
      <c r="P2776" s="13" t="str">
        <f t="shared" si="43"/>
        <v/>
      </c>
    </row>
    <row r="2777" spans="16:16" hidden="1">
      <c r="P2777" s="13" t="str">
        <f t="shared" si="43"/>
        <v/>
      </c>
    </row>
    <row r="2778" spans="16:16" hidden="1">
      <c r="P2778" s="13" t="str">
        <f t="shared" si="43"/>
        <v/>
      </c>
    </row>
    <row r="2779" spans="16:16" hidden="1">
      <c r="P2779" s="13" t="str">
        <f t="shared" si="43"/>
        <v/>
      </c>
    </row>
    <row r="2780" spans="16:16" hidden="1">
      <c r="P2780" s="13" t="str">
        <f t="shared" si="43"/>
        <v/>
      </c>
    </row>
    <row r="2781" spans="16:16" hidden="1">
      <c r="P2781" s="13" t="str">
        <f t="shared" si="43"/>
        <v/>
      </c>
    </row>
    <row r="2782" spans="16:16" hidden="1">
      <c r="P2782" s="13" t="str">
        <f t="shared" si="43"/>
        <v/>
      </c>
    </row>
    <row r="2783" spans="16:16" hidden="1">
      <c r="P2783" s="13" t="str">
        <f t="shared" si="43"/>
        <v/>
      </c>
    </row>
    <row r="2784" spans="16:16" hidden="1">
      <c r="P2784" s="13" t="str">
        <f t="shared" si="43"/>
        <v/>
      </c>
    </row>
    <row r="2785" spans="16:16" hidden="1">
      <c r="P2785" s="13" t="str">
        <f t="shared" si="43"/>
        <v/>
      </c>
    </row>
    <row r="2786" spans="16:16" hidden="1">
      <c r="P2786" s="13" t="str">
        <f t="shared" si="43"/>
        <v/>
      </c>
    </row>
    <row r="2787" spans="16:16" hidden="1">
      <c r="P2787" s="13" t="str">
        <f t="shared" si="43"/>
        <v/>
      </c>
    </row>
    <row r="2788" spans="16:16" hidden="1">
      <c r="P2788" s="13" t="str">
        <f t="shared" si="43"/>
        <v/>
      </c>
    </row>
    <row r="2789" spans="16:16" hidden="1">
      <c r="P2789" s="13" t="str">
        <f t="shared" si="43"/>
        <v/>
      </c>
    </row>
    <row r="2790" spans="16:16" hidden="1">
      <c r="P2790" s="13" t="str">
        <f t="shared" si="43"/>
        <v/>
      </c>
    </row>
    <row r="2791" spans="16:16" hidden="1">
      <c r="P2791" s="13" t="str">
        <f t="shared" si="43"/>
        <v/>
      </c>
    </row>
    <row r="2792" spans="16:16" hidden="1">
      <c r="P2792" s="13" t="str">
        <f t="shared" si="43"/>
        <v/>
      </c>
    </row>
    <row r="2793" spans="16:16" hidden="1">
      <c r="P2793" s="13" t="str">
        <f t="shared" si="43"/>
        <v/>
      </c>
    </row>
    <row r="2794" spans="16:16" hidden="1">
      <c r="P2794" s="13" t="str">
        <f t="shared" si="43"/>
        <v/>
      </c>
    </row>
    <row r="2795" spans="16:16" hidden="1">
      <c r="P2795" s="13" t="str">
        <f t="shared" si="43"/>
        <v/>
      </c>
    </row>
    <row r="2796" spans="16:16" hidden="1">
      <c r="P2796" s="13" t="str">
        <f t="shared" si="43"/>
        <v/>
      </c>
    </row>
    <row r="2797" spans="16:16" hidden="1">
      <c r="P2797" s="13" t="str">
        <f t="shared" si="43"/>
        <v/>
      </c>
    </row>
    <row r="2798" spans="16:16" hidden="1">
      <c r="P2798" s="13" t="str">
        <f t="shared" si="43"/>
        <v/>
      </c>
    </row>
    <row r="2799" spans="16:16" hidden="1">
      <c r="P2799" s="13" t="str">
        <f t="shared" si="43"/>
        <v/>
      </c>
    </row>
    <row r="2800" spans="16:16" hidden="1">
      <c r="P2800" s="13" t="str">
        <f t="shared" si="43"/>
        <v/>
      </c>
    </row>
    <row r="2801" spans="16:16" hidden="1">
      <c r="P2801" s="13" t="str">
        <f t="shared" si="43"/>
        <v/>
      </c>
    </row>
    <row r="2802" spans="16:16" hidden="1">
      <c r="P2802" s="13" t="str">
        <f t="shared" si="43"/>
        <v/>
      </c>
    </row>
    <row r="2803" spans="16:16" hidden="1">
      <c r="P2803" s="13" t="str">
        <f t="shared" si="43"/>
        <v/>
      </c>
    </row>
    <row r="2804" spans="16:16" hidden="1">
      <c r="P2804" s="13" t="str">
        <f t="shared" si="43"/>
        <v/>
      </c>
    </row>
    <row r="2805" spans="16:16" hidden="1">
      <c r="P2805" s="13" t="str">
        <f t="shared" si="43"/>
        <v/>
      </c>
    </row>
    <row r="2806" spans="16:16" hidden="1">
      <c r="P2806" s="13" t="str">
        <f t="shared" si="43"/>
        <v/>
      </c>
    </row>
    <row r="2807" spans="16:16" hidden="1">
      <c r="P2807" s="13" t="str">
        <f t="shared" si="43"/>
        <v/>
      </c>
    </row>
    <row r="2808" spans="16:16" hidden="1">
      <c r="P2808" s="13" t="str">
        <f t="shared" si="43"/>
        <v/>
      </c>
    </row>
    <row r="2809" spans="16:16" hidden="1">
      <c r="P2809" s="13" t="str">
        <f t="shared" si="43"/>
        <v/>
      </c>
    </row>
    <row r="2810" spans="16:16" hidden="1">
      <c r="P2810" s="13" t="str">
        <f t="shared" si="43"/>
        <v/>
      </c>
    </row>
    <row r="2811" spans="16:16" hidden="1">
      <c r="P2811" s="13" t="str">
        <f t="shared" si="43"/>
        <v/>
      </c>
    </row>
    <row r="2812" spans="16:16" hidden="1">
      <c r="P2812" s="13" t="str">
        <f t="shared" si="43"/>
        <v/>
      </c>
    </row>
    <row r="2813" spans="16:16" hidden="1">
      <c r="P2813" s="13" t="str">
        <f t="shared" si="43"/>
        <v/>
      </c>
    </row>
    <row r="2814" spans="16:16" hidden="1">
      <c r="P2814" s="13" t="str">
        <f t="shared" si="43"/>
        <v/>
      </c>
    </row>
    <row r="2815" spans="16:16" hidden="1">
      <c r="P2815" s="13" t="str">
        <f t="shared" si="43"/>
        <v/>
      </c>
    </row>
    <row r="2816" spans="16:16" hidden="1">
      <c r="P2816" s="13" t="str">
        <f t="shared" si="43"/>
        <v/>
      </c>
    </row>
    <row r="2817" spans="16:16" hidden="1">
      <c r="P2817" s="13" t="str">
        <f t="shared" si="43"/>
        <v/>
      </c>
    </row>
    <row r="2818" spans="16:16" hidden="1">
      <c r="P2818" s="13" t="str">
        <f t="shared" si="43"/>
        <v/>
      </c>
    </row>
    <row r="2819" spans="16:16" hidden="1">
      <c r="P2819" s="13" t="str">
        <f t="shared" si="43"/>
        <v/>
      </c>
    </row>
    <row r="2820" spans="16:16" hidden="1">
      <c r="P2820" s="13" t="str">
        <f t="shared" si="43"/>
        <v/>
      </c>
    </row>
    <row r="2821" spans="16:16" hidden="1">
      <c r="P2821" s="13" t="str">
        <f t="shared" si="43"/>
        <v/>
      </c>
    </row>
    <row r="2822" spans="16:16" hidden="1">
      <c r="P2822" s="13" t="str">
        <f t="shared" si="43"/>
        <v/>
      </c>
    </row>
    <row r="2823" spans="16:16" hidden="1">
      <c r="P2823" s="13" t="str">
        <f t="shared" si="43"/>
        <v/>
      </c>
    </row>
    <row r="2824" spans="16:16" hidden="1">
      <c r="P2824" s="13" t="str">
        <f t="shared" si="43"/>
        <v/>
      </c>
    </row>
    <row r="2825" spans="16:16" hidden="1">
      <c r="P2825" s="13" t="str">
        <f t="shared" si="43"/>
        <v/>
      </c>
    </row>
    <row r="2826" spans="16:16" hidden="1">
      <c r="P2826" s="13" t="str">
        <f t="shared" si="43"/>
        <v/>
      </c>
    </row>
    <row r="2827" spans="16:16" hidden="1">
      <c r="P2827" s="13" t="str">
        <f t="shared" si="43"/>
        <v/>
      </c>
    </row>
    <row r="2828" spans="16:16" hidden="1">
      <c r="P2828" s="13" t="str">
        <f t="shared" si="43"/>
        <v/>
      </c>
    </row>
    <row r="2829" spans="16:16" hidden="1">
      <c r="P2829" s="13" t="str">
        <f t="shared" si="43"/>
        <v/>
      </c>
    </row>
    <row r="2830" spans="16:16" hidden="1">
      <c r="P2830" s="13" t="str">
        <f t="shared" si="43"/>
        <v/>
      </c>
    </row>
    <row r="2831" spans="16:16" hidden="1">
      <c r="P2831" s="13" t="str">
        <f t="shared" si="43"/>
        <v/>
      </c>
    </row>
    <row r="2832" spans="16:16" hidden="1">
      <c r="P2832" s="13" t="str">
        <f t="shared" si="43"/>
        <v/>
      </c>
    </row>
    <row r="2833" spans="16:16" hidden="1">
      <c r="P2833" s="13" t="str">
        <f t="shared" si="43"/>
        <v/>
      </c>
    </row>
    <row r="2834" spans="16:16" hidden="1">
      <c r="P2834" s="13" t="str">
        <f t="shared" si="43"/>
        <v/>
      </c>
    </row>
    <row r="2835" spans="16:16" hidden="1">
      <c r="P2835" s="13" t="str">
        <f t="shared" si="43"/>
        <v/>
      </c>
    </row>
    <row r="2836" spans="16:16" hidden="1">
      <c r="P2836" s="13" t="str">
        <f t="shared" ref="P2836:P2899" si="44">A2836&amp;B2836</f>
        <v/>
      </c>
    </row>
    <row r="2837" spans="16:16" hidden="1">
      <c r="P2837" s="13" t="str">
        <f t="shared" si="44"/>
        <v/>
      </c>
    </row>
    <row r="2838" spans="16:16" hidden="1">
      <c r="P2838" s="13" t="str">
        <f t="shared" si="44"/>
        <v/>
      </c>
    </row>
    <row r="2839" spans="16:16" hidden="1">
      <c r="P2839" s="13" t="str">
        <f t="shared" si="44"/>
        <v/>
      </c>
    </row>
    <row r="2840" spans="16:16" hidden="1">
      <c r="P2840" s="13" t="str">
        <f t="shared" si="44"/>
        <v/>
      </c>
    </row>
    <row r="2841" spans="16:16" hidden="1">
      <c r="P2841" s="13" t="str">
        <f t="shared" si="44"/>
        <v/>
      </c>
    </row>
    <row r="2842" spans="16:16" hidden="1">
      <c r="P2842" s="13" t="str">
        <f t="shared" si="44"/>
        <v/>
      </c>
    </row>
    <row r="2843" spans="16:16" hidden="1">
      <c r="P2843" s="13" t="str">
        <f t="shared" si="44"/>
        <v/>
      </c>
    </row>
    <row r="2844" spans="16:16" hidden="1">
      <c r="P2844" s="13" t="str">
        <f t="shared" si="44"/>
        <v/>
      </c>
    </row>
    <row r="2845" spans="16:16" hidden="1">
      <c r="P2845" s="13" t="str">
        <f t="shared" si="44"/>
        <v/>
      </c>
    </row>
    <row r="2846" spans="16:16" hidden="1">
      <c r="P2846" s="13" t="str">
        <f t="shared" si="44"/>
        <v/>
      </c>
    </row>
    <row r="2847" spans="16:16" hidden="1">
      <c r="P2847" s="13" t="str">
        <f t="shared" si="44"/>
        <v/>
      </c>
    </row>
    <row r="2848" spans="16:16" hidden="1">
      <c r="P2848" s="13" t="str">
        <f t="shared" si="44"/>
        <v/>
      </c>
    </row>
    <row r="2849" spans="16:16" hidden="1">
      <c r="P2849" s="13" t="str">
        <f t="shared" si="44"/>
        <v/>
      </c>
    </row>
    <row r="2850" spans="16:16" hidden="1">
      <c r="P2850" s="13" t="str">
        <f t="shared" si="44"/>
        <v/>
      </c>
    </row>
    <row r="2851" spans="16:16" hidden="1">
      <c r="P2851" s="13" t="str">
        <f t="shared" si="44"/>
        <v/>
      </c>
    </row>
    <row r="2852" spans="16:16" hidden="1">
      <c r="P2852" s="13" t="str">
        <f t="shared" si="44"/>
        <v/>
      </c>
    </row>
    <row r="2853" spans="16:16" hidden="1">
      <c r="P2853" s="13" t="str">
        <f t="shared" si="44"/>
        <v/>
      </c>
    </row>
    <row r="2854" spans="16:16" hidden="1">
      <c r="P2854" s="13" t="str">
        <f t="shared" si="44"/>
        <v/>
      </c>
    </row>
    <row r="2855" spans="16:16" hidden="1">
      <c r="P2855" s="13" t="str">
        <f t="shared" si="44"/>
        <v/>
      </c>
    </row>
    <row r="2856" spans="16:16" hidden="1">
      <c r="P2856" s="13" t="str">
        <f t="shared" si="44"/>
        <v/>
      </c>
    </row>
    <row r="2857" spans="16:16" hidden="1">
      <c r="P2857" s="13" t="str">
        <f t="shared" si="44"/>
        <v/>
      </c>
    </row>
    <row r="2858" spans="16:16" hidden="1">
      <c r="P2858" s="13" t="str">
        <f t="shared" si="44"/>
        <v/>
      </c>
    </row>
    <row r="2859" spans="16:16" hidden="1">
      <c r="P2859" s="13" t="str">
        <f t="shared" si="44"/>
        <v/>
      </c>
    </row>
    <row r="2860" spans="16:16" hidden="1">
      <c r="P2860" s="13" t="str">
        <f t="shared" si="44"/>
        <v/>
      </c>
    </row>
    <row r="2861" spans="16:16" hidden="1">
      <c r="P2861" s="13" t="str">
        <f t="shared" si="44"/>
        <v/>
      </c>
    </row>
    <row r="2862" spans="16:16" hidden="1">
      <c r="P2862" s="13" t="str">
        <f t="shared" si="44"/>
        <v/>
      </c>
    </row>
    <row r="2863" spans="16:16" hidden="1">
      <c r="P2863" s="13" t="str">
        <f t="shared" si="44"/>
        <v/>
      </c>
    </row>
    <row r="2864" spans="16:16" hidden="1">
      <c r="P2864" s="13" t="str">
        <f t="shared" si="44"/>
        <v/>
      </c>
    </row>
    <row r="2865" spans="16:16" hidden="1">
      <c r="P2865" s="13" t="str">
        <f t="shared" si="44"/>
        <v/>
      </c>
    </row>
    <row r="2866" spans="16:16" hidden="1">
      <c r="P2866" s="13" t="str">
        <f t="shared" si="44"/>
        <v/>
      </c>
    </row>
    <row r="2867" spans="16:16" hidden="1">
      <c r="P2867" s="13" t="str">
        <f t="shared" si="44"/>
        <v/>
      </c>
    </row>
    <row r="2868" spans="16:16" hidden="1">
      <c r="P2868" s="13" t="str">
        <f t="shared" si="44"/>
        <v/>
      </c>
    </row>
    <row r="2869" spans="16:16" hidden="1">
      <c r="P2869" s="13" t="str">
        <f t="shared" si="44"/>
        <v/>
      </c>
    </row>
    <row r="2870" spans="16:16" hidden="1">
      <c r="P2870" s="13" t="str">
        <f t="shared" si="44"/>
        <v/>
      </c>
    </row>
    <row r="2871" spans="16:16" hidden="1">
      <c r="P2871" s="13" t="str">
        <f t="shared" si="44"/>
        <v/>
      </c>
    </row>
    <row r="2872" spans="16:16" hidden="1">
      <c r="P2872" s="13" t="str">
        <f t="shared" si="44"/>
        <v/>
      </c>
    </row>
    <row r="2873" spans="16:16" hidden="1">
      <c r="P2873" s="13" t="str">
        <f t="shared" si="44"/>
        <v/>
      </c>
    </row>
    <row r="2874" spans="16:16" hidden="1">
      <c r="P2874" s="13" t="str">
        <f t="shared" si="44"/>
        <v/>
      </c>
    </row>
    <row r="2875" spans="16:16" hidden="1">
      <c r="P2875" s="13" t="str">
        <f t="shared" si="44"/>
        <v/>
      </c>
    </row>
    <row r="2876" spans="16:16" hidden="1">
      <c r="P2876" s="13" t="str">
        <f t="shared" si="44"/>
        <v/>
      </c>
    </row>
    <row r="2877" spans="16:16" hidden="1">
      <c r="P2877" s="13" t="str">
        <f t="shared" si="44"/>
        <v/>
      </c>
    </row>
    <row r="2878" spans="16:16" hidden="1">
      <c r="P2878" s="13" t="str">
        <f t="shared" si="44"/>
        <v/>
      </c>
    </row>
    <row r="2879" spans="16:16" hidden="1">
      <c r="P2879" s="13" t="str">
        <f t="shared" si="44"/>
        <v/>
      </c>
    </row>
    <row r="2880" spans="16:16" hidden="1">
      <c r="P2880" s="13" t="str">
        <f t="shared" si="44"/>
        <v/>
      </c>
    </row>
    <row r="2881" spans="16:16" hidden="1">
      <c r="P2881" s="13" t="str">
        <f t="shared" si="44"/>
        <v/>
      </c>
    </row>
    <row r="2882" spans="16:16" hidden="1">
      <c r="P2882" s="13" t="str">
        <f t="shared" si="44"/>
        <v/>
      </c>
    </row>
    <row r="2883" spans="16:16" hidden="1">
      <c r="P2883" s="13" t="str">
        <f t="shared" si="44"/>
        <v/>
      </c>
    </row>
    <row r="2884" spans="16:16" hidden="1">
      <c r="P2884" s="13" t="str">
        <f t="shared" si="44"/>
        <v/>
      </c>
    </row>
    <row r="2885" spans="16:16" hidden="1">
      <c r="P2885" s="13" t="str">
        <f t="shared" si="44"/>
        <v/>
      </c>
    </row>
    <row r="2886" spans="16:16" hidden="1">
      <c r="P2886" s="13" t="str">
        <f t="shared" si="44"/>
        <v/>
      </c>
    </row>
    <row r="2887" spans="16:16" hidden="1">
      <c r="P2887" s="13" t="str">
        <f t="shared" si="44"/>
        <v/>
      </c>
    </row>
    <row r="2888" spans="16:16" hidden="1">
      <c r="P2888" s="13" t="str">
        <f t="shared" si="44"/>
        <v/>
      </c>
    </row>
    <row r="2889" spans="16:16" hidden="1">
      <c r="P2889" s="13" t="str">
        <f t="shared" si="44"/>
        <v/>
      </c>
    </row>
    <row r="2890" spans="16:16" hidden="1">
      <c r="P2890" s="13" t="str">
        <f t="shared" si="44"/>
        <v/>
      </c>
    </row>
    <row r="2891" spans="16:16" hidden="1">
      <c r="P2891" s="13" t="str">
        <f t="shared" si="44"/>
        <v/>
      </c>
    </row>
    <row r="2892" spans="16:16" hidden="1">
      <c r="P2892" s="13" t="str">
        <f t="shared" si="44"/>
        <v/>
      </c>
    </row>
    <row r="2893" spans="16:16" hidden="1">
      <c r="P2893" s="13" t="str">
        <f t="shared" si="44"/>
        <v/>
      </c>
    </row>
    <row r="2894" spans="16:16" hidden="1">
      <c r="P2894" s="13" t="str">
        <f t="shared" si="44"/>
        <v/>
      </c>
    </row>
    <row r="2895" spans="16:16" hidden="1">
      <c r="P2895" s="13" t="str">
        <f t="shared" si="44"/>
        <v/>
      </c>
    </row>
    <row r="2896" spans="16:16" hidden="1">
      <c r="P2896" s="13" t="str">
        <f t="shared" si="44"/>
        <v/>
      </c>
    </row>
    <row r="2897" spans="16:16" hidden="1">
      <c r="P2897" s="13" t="str">
        <f t="shared" si="44"/>
        <v/>
      </c>
    </row>
    <row r="2898" spans="16:16" hidden="1">
      <c r="P2898" s="13" t="str">
        <f t="shared" si="44"/>
        <v/>
      </c>
    </row>
    <row r="2899" spans="16:16" hidden="1">
      <c r="P2899" s="13" t="str">
        <f t="shared" si="44"/>
        <v/>
      </c>
    </row>
    <row r="2900" spans="16:16" hidden="1">
      <c r="P2900" s="13" t="str">
        <f t="shared" ref="P2900:P2963" si="45">A2900&amp;B2900</f>
        <v/>
      </c>
    </row>
    <row r="2901" spans="16:16" hidden="1">
      <c r="P2901" s="13" t="str">
        <f t="shared" si="45"/>
        <v/>
      </c>
    </row>
    <row r="2902" spans="16:16" hidden="1">
      <c r="P2902" s="13" t="str">
        <f t="shared" si="45"/>
        <v/>
      </c>
    </row>
    <row r="2903" spans="16:16" hidden="1">
      <c r="P2903" s="13" t="str">
        <f t="shared" si="45"/>
        <v/>
      </c>
    </row>
    <row r="2904" spans="16:16" hidden="1">
      <c r="P2904" s="13" t="str">
        <f t="shared" si="45"/>
        <v/>
      </c>
    </row>
    <row r="2905" spans="16:16" hidden="1">
      <c r="P2905" s="13" t="str">
        <f t="shared" si="45"/>
        <v/>
      </c>
    </row>
    <row r="2906" spans="16:16" hidden="1">
      <c r="P2906" s="13" t="str">
        <f t="shared" si="45"/>
        <v/>
      </c>
    </row>
    <row r="2907" spans="16:16" hidden="1">
      <c r="P2907" s="13" t="str">
        <f t="shared" si="45"/>
        <v/>
      </c>
    </row>
    <row r="2908" spans="16:16" hidden="1">
      <c r="P2908" s="13" t="str">
        <f t="shared" si="45"/>
        <v/>
      </c>
    </row>
    <row r="2909" spans="16:16" hidden="1">
      <c r="P2909" s="13" t="str">
        <f t="shared" si="45"/>
        <v/>
      </c>
    </row>
    <row r="2910" spans="16:16" hidden="1">
      <c r="P2910" s="13" t="str">
        <f t="shared" si="45"/>
        <v/>
      </c>
    </row>
    <row r="2911" spans="16:16" hidden="1">
      <c r="P2911" s="13" t="str">
        <f t="shared" si="45"/>
        <v/>
      </c>
    </row>
    <row r="2912" spans="16:16" hidden="1">
      <c r="P2912" s="13" t="str">
        <f t="shared" si="45"/>
        <v/>
      </c>
    </row>
    <row r="2913" spans="16:16" hidden="1">
      <c r="P2913" s="13" t="str">
        <f t="shared" si="45"/>
        <v/>
      </c>
    </row>
    <row r="2914" spans="16:16" hidden="1">
      <c r="P2914" s="13" t="str">
        <f t="shared" si="45"/>
        <v/>
      </c>
    </row>
    <row r="2915" spans="16:16" hidden="1">
      <c r="P2915" s="13" t="str">
        <f t="shared" si="45"/>
        <v/>
      </c>
    </row>
    <row r="2916" spans="16:16" hidden="1">
      <c r="P2916" s="13" t="str">
        <f t="shared" si="45"/>
        <v/>
      </c>
    </row>
    <row r="2917" spans="16:16" hidden="1">
      <c r="P2917" s="13" t="str">
        <f t="shared" si="45"/>
        <v/>
      </c>
    </row>
    <row r="2918" spans="16:16" hidden="1">
      <c r="P2918" s="13" t="str">
        <f t="shared" si="45"/>
        <v/>
      </c>
    </row>
    <row r="2919" spans="16:16" hidden="1">
      <c r="P2919" s="13" t="str">
        <f t="shared" si="45"/>
        <v/>
      </c>
    </row>
    <row r="2920" spans="16:16" hidden="1">
      <c r="P2920" s="13" t="str">
        <f t="shared" si="45"/>
        <v/>
      </c>
    </row>
    <row r="2921" spans="16:16" hidden="1">
      <c r="P2921" s="13" t="str">
        <f t="shared" si="45"/>
        <v/>
      </c>
    </row>
    <row r="2922" spans="16:16" hidden="1">
      <c r="P2922" s="13" t="str">
        <f t="shared" si="45"/>
        <v/>
      </c>
    </row>
    <row r="2923" spans="16:16" hidden="1">
      <c r="P2923" s="13" t="str">
        <f t="shared" si="45"/>
        <v/>
      </c>
    </row>
    <row r="2924" spans="16:16" hidden="1">
      <c r="P2924" s="13" t="str">
        <f t="shared" si="45"/>
        <v/>
      </c>
    </row>
    <row r="2925" spans="16:16" hidden="1">
      <c r="P2925" s="13" t="str">
        <f t="shared" si="45"/>
        <v/>
      </c>
    </row>
    <row r="2926" spans="16:16" hidden="1">
      <c r="P2926" s="13" t="str">
        <f t="shared" si="45"/>
        <v/>
      </c>
    </row>
    <row r="2927" spans="16:16" hidden="1">
      <c r="P2927" s="13" t="str">
        <f t="shared" si="45"/>
        <v/>
      </c>
    </row>
    <row r="2928" spans="16:16" hidden="1">
      <c r="P2928" s="13" t="str">
        <f t="shared" si="45"/>
        <v/>
      </c>
    </row>
    <row r="2929" spans="16:16" hidden="1">
      <c r="P2929" s="13" t="str">
        <f t="shared" si="45"/>
        <v/>
      </c>
    </row>
    <row r="2930" spans="16:16" hidden="1">
      <c r="P2930" s="13" t="str">
        <f t="shared" si="45"/>
        <v/>
      </c>
    </row>
    <row r="2931" spans="16:16" hidden="1">
      <c r="P2931" s="13" t="str">
        <f t="shared" si="45"/>
        <v/>
      </c>
    </row>
    <row r="2932" spans="16:16" hidden="1">
      <c r="P2932" s="13" t="str">
        <f t="shared" si="45"/>
        <v/>
      </c>
    </row>
    <row r="2933" spans="16:16" hidden="1">
      <c r="P2933" s="13" t="str">
        <f t="shared" si="45"/>
        <v/>
      </c>
    </row>
    <row r="2934" spans="16:16" hidden="1">
      <c r="P2934" s="13" t="str">
        <f t="shared" si="45"/>
        <v/>
      </c>
    </row>
    <row r="2935" spans="16:16" hidden="1">
      <c r="P2935" s="13" t="str">
        <f t="shared" si="45"/>
        <v/>
      </c>
    </row>
    <row r="2936" spans="16:16" hidden="1">
      <c r="P2936" s="13" t="str">
        <f t="shared" si="45"/>
        <v/>
      </c>
    </row>
    <row r="2937" spans="16:16" hidden="1">
      <c r="P2937" s="13" t="str">
        <f t="shared" si="45"/>
        <v/>
      </c>
    </row>
    <row r="2938" spans="16:16" hidden="1">
      <c r="P2938" s="13" t="str">
        <f t="shared" si="45"/>
        <v/>
      </c>
    </row>
    <row r="2939" spans="16:16" hidden="1">
      <c r="P2939" s="13" t="str">
        <f t="shared" si="45"/>
        <v/>
      </c>
    </row>
    <row r="2940" spans="16:16" hidden="1">
      <c r="P2940" s="13" t="str">
        <f t="shared" si="45"/>
        <v/>
      </c>
    </row>
    <row r="2941" spans="16:16" hidden="1">
      <c r="P2941" s="13" t="str">
        <f t="shared" si="45"/>
        <v/>
      </c>
    </row>
    <row r="2942" spans="16:16" hidden="1">
      <c r="P2942" s="13" t="str">
        <f t="shared" si="45"/>
        <v/>
      </c>
    </row>
    <row r="2943" spans="16:16" hidden="1">
      <c r="P2943" s="13" t="str">
        <f t="shared" si="45"/>
        <v/>
      </c>
    </row>
    <row r="2944" spans="16:16" hidden="1">
      <c r="P2944" s="13" t="str">
        <f t="shared" si="45"/>
        <v/>
      </c>
    </row>
    <row r="2945" spans="16:16" hidden="1">
      <c r="P2945" s="13" t="str">
        <f t="shared" si="45"/>
        <v/>
      </c>
    </row>
    <row r="2946" spans="16:16" hidden="1">
      <c r="P2946" s="13" t="str">
        <f t="shared" si="45"/>
        <v/>
      </c>
    </row>
    <row r="2947" spans="16:16" hidden="1">
      <c r="P2947" s="13" t="str">
        <f t="shared" si="45"/>
        <v/>
      </c>
    </row>
    <row r="2948" spans="16:16" hidden="1">
      <c r="P2948" s="13" t="str">
        <f t="shared" si="45"/>
        <v/>
      </c>
    </row>
    <row r="2949" spans="16:16" hidden="1">
      <c r="P2949" s="13" t="str">
        <f t="shared" si="45"/>
        <v/>
      </c>
    </row>
    <row r="2950" spans="16:16" hidden="1">
      <c r="P2950" s="13" t="str">
        <f t="shared" si="45"/>
        <v/>
      </c>
    </row>
    <row r="2951" spans="16:16" hidden="1">
      <c r="P2951" s="13" t="str">
        <f t="shared" si="45"/>
        <v/>
      </c>
    </row>
    <row r="2952" spans="16:16" hidden="1">
      <c r="P2952" s="13" t="str">
        <f t="shared" si="45"/>
        <v/>
      </c>
    </row>
    <row r="2953" spans="16:16" hidden="1">
      <c r="P2953" s="13" t="str">
        <f t="shared" si="45"/>
        <v/>
      </c>
    </row>
    <row r="2954" spans="16:16" hidden="1">
      <c r="P2954" s="13" t="str">
        <f t="shared" si="45"/>
        <v/>
      </c>
    </row>
    <row r="2955" spans="16:16" hidden="1">
      <c r="P2955" s="13" t="str">
        <f t="shared" si="45"/>
        <v/>
      </c>
    </row>
    <row r="2956" spans="16:16" hidden="1">
      <c r="P2956" s="13" t="str">
        <f t="shared" si="45"/>
        <v/>
      </c>
    </row>
    <row r="2957" spans="16:16" hidden="1">
      <c r="P2957" s="13" t="str">
        <f t="shared" si="45"/>
        <v/>
      </c>
    </row>
    <row r="2958" spans="16:16" hidden="1">
      <c r="P2958" s="13" t="str">
        <f t="shared" si="45"/>
        <v/>
      </c>
    </row>
    <row r="2959" spans="16:16" hidden="1">
      <c r="P2959" s="13" t="str">
        <f t="shared" si="45"/>
        <v/>
      </c>
    </row>
    <row r="2960" spans="16:16" hidden="1">
      <c r="P2960" s="13" t="str">
        <f t="shared" si="45"/>
        <v/>
      </c>
    </row>
    <row r="2961" spans="16:16" hidden="1">
      <c r="P2961" s="13" t="str">
        <f t="shared" si="45"/>
        <v/>
      </c>
    </row>
    <row r="2962" spans="16:16" hidden="1">
      <c r="P2962" s="13" t="str">
        <f t="shared" si="45"/>
        <v/>
      </c>
    </row>
    <row r="2963" spans="16:16" hidden="1">
      <c r="P2963" s="13" t="str">
        <f t="shared" si="45"/>
        <v/>
      </c>
    </row>
    <row r="2964" spans="16:16" hidden="1">
      <c r="P2964" s="13" t="str">
        <f t="shared" ref="P2964:P3027" si="46">A2964&amp;B2964</f>
        <v/>
      </c>
    </row>
    <row r="2965" spans="16:16" hidden="1">
      <c r="P2965" s="13" t="str">
        <f t="shared" si="46"/>
        <v/>
      </c>
    </row>
    <row r="2966" spans="16:16" hidden="1">
      <c r="P2966" s="13" t="str">
        <f t="shared" si="46"/>
        <v/>
      </c>
    </row>
    <row r="2967" spans="16:16" hidden="1">
      <c r="P2967" s="13" t="str">
        <f t="shared" si="46"/>
        <v/>
      </c>
    </row>
    <row r="2968" spans="16:16" hidden="1">
      <c r="P2968" s="13" t="str">
        <f t="shared" si="46"/>
        <v/>
      </c>
    </row>
    <row r="2969" spans="16:16" hidden="1">
      <c r="P2969" s="13" t="str">
        <f t="shared" si="46"/>
        <v/>
      </c>
    </row>
    <row r="2970" spans="16:16" hidden="1">
      <c r="P2970" s="13" t="str">
        <f t="shared" si="46"/>
        <v/>
      </c>
    </row>
    <row r="2971" spans="16:16" hidden="1">
      <c r="P2971" s="13" t="str">
        <f t="shared" si="46"/>
        <v/>
      </c>
    </row>
    <row r="2972" spans="16:16" hidden="1">
      <c r="P2972" s="13" t="str">
        <f t="shared" si="46"/>
        <v/>
      </c>
    </row>
    <row r="2973" spans="16:16" hidden="1">
      <c r="P2973" s="13" t="str">
        <f t="shared" si="46"/>
        <v/>
      </c>
    </row>
    <row r="2974" spans="16:16" hidden="1">
      <c r="P2974" s="13" t="str">
        <f t="shared" si="46"/>
        <v/>
      </c>
    </row>
    <row r="2975" spans="16:16" hidden="1">
      <c r="P2975" s="13" t="str">
        <f t="shared" si="46"/>
        <v/>
      </c>
    </row>
    <row r="2976" spans="16:16" hidden="1">
      <c r="P2976" s="13" t="str">
        <f t="shared" si="46"/>
        <v/>
      </c>
    </row>
    <row r="2977" spans="16:16" hidden="1">
      <c r="P2977" s="13" t="str">
        <f t="shared" si="46"/>
        <v/>
      </c>
    </row>
    <row r="2978" spans="16:16" hidden="1">
      <c r="P2978" s="13" t="str">
        <f t="shared" si="46"/>
        <v/>
      </c>
    </row>
    <row r="2979" spans="16:16" hidden="1">
      <c r="P2979" s="13" t="str">
        <f t="shared" si="46"/>
        <v/>
      </c>
    </row>
    <row r="2980" spans="16:16" hidden="1">
      <c r="P2980" s="13" t="str">
        <f t="shared" si="46"/>
        <v/>
      </c>
    </row>
    <row r="2981" spans="16:16" hidden="1">
      <c r="P2981" s="13" t="str">
        <f t="shared" si="46"/>
        <v/>
      </c>
    </row>
    <row r="2982" spans="16:16" hidden="1">
      <c r="P2982" s="13" t="str">
        <f t="shared" si="46"/>
        <v/>
      </c>
    </row>
    <row r="2983" spans="16:16" hidden="1">
      <c r="P2983" s="13" t="str">
        <f t="shared" si="46"/>
        <v/>
      </c>
    </row>
    <row r="2984" spans="16:16" hidden="1">
      <c r="P2984" s="13" t="str">
        <f t="shared" si="46"/>
        <v/>
      </c>
    </row>
    <row r="2985" spans="16:16" hidden="1">
      <c r="P2985" s="13" t="str">
        <f t="shared" si="46"/>
        <v/>
      </c>
    </row>
    <row r="2986" spans="16:16" hidden="1">
      <c r="P2986" s="13" t="str">
        <f t="shared" si="46"/>
        <v/>
      </c>
    </row>
    <row r="2987" spans="16:16" hidden="1">
      <c r="P2987" s="13" t="str">
        <f t="shared" si="46"/>
        <v/>
      </c>
    </row>
    <row r="2988" spans="16:16" hidden="1">
      <c r="P2988" s="13" t="str">
        <f t="shared" si="46"/>
        <v/>
      </c>
    </row>
    <row r="2989" spans="16:16" hidden="1">
      <c r="P2989" s="13" t="str">
        <f t="shared" si="46"/>
        <v/>
      </c>
    </row>
    <row r="2990" spans="16:16" hidden="1">
      <c r="P2990" s="13" t="str">
        <f t="shared" si="46"/>
        <v/>
      </c>
    </row>
    <row r="2991" spans="16:16" hidden="1">
      <c r="P2991" s="13" t="str">
        <f t="shared" si="46"/>
        <v/>
      </c>
    </row>
    <row r="2992" spans="16:16" hidden="1">
      <c r="P2992" s="13" t="str">
        <f t="shared" si="46"/>
        <v/>
      </c>
    </row>
    <row r="2993" spans="16:16" hidden="1">
      <c r="P2993" s="13" t="str">
        <f t="shared" si="46"/>
        <v/>
      </c>
    </row>
    <row r="2994" spans="16:16" hidden="1">
      <c r="P2994" s="13" t="str">
        <f t="shared" si="46"/>
        <v/>
      </c>
    </row>
    <row r="2995" spans="16:16" hidden="1">
      <c r="P2995" s="13" t="str">
        <f t="shared" si="46"/>
        <v/>
      </c>
    </row>
    <row r="2996" spans="16:16" hidden="1">
      <c r="P2996" s="13" t="str">
        <f t="shared" si="46"/>
        <v/>
      </c>
    </row>
    <row r="2997" spans="16:16" hidden="1">
      <c r="P2997" s="13" t="str">
        <f t="shared" si="46"/>
        <v/>
      </c>
    </row>
    <row r="2998" spans="16:16" hidden="1">
      <c r="P2998" s="13" t="str">
        <f t="shared" si="46"/>
        <v/>
      </c>
    </row>
    <row r="2999" spans="16:16" hidden="1">
      <c r="P2999" s="13" t="str">
        <f t="shared" si="46"/>
        <v/>
      </c>
    </row>
    <row r="3000" spans="16:16" hidden="1">
      <c r="P3000" s="13" t="str">
        <f t="shared" si="46"/>
        <v/>
      </c>
    </row>
    <row r="3001" spans="16:16" hidden="1">
      <c r="P3001" s="13" t="str">
        <f t="shared" si="46"/>
        <v/>
      </c>
    </row>
    <row r="3002" spans="16:16" hidden="1">
      <c r="P3002" s="13" t="str">
        <f t="shared" si="46"/>
        <v/>
      </c>
    </row>
    <row r="3003" spans="16:16" hidden="1">
      <c r="P3003" s="13" t="str">
        <f t="shared" si="46"/>
        <v/>
      </c>
    </row>
    <row r="3004" spans="16:16" hidden="1">
      <c r="P3004" s="13" t="str">
        <f t="shared" si="46"/>
        <v/>
      </c>
    </row>
    <row r="3005" spans="16:16" hidden="1">
      <c r="P3005" s="13" t="str">
        <f t="shared" si="46"/>
        <v/>
      </c>
    </row>
    <row r="3006" spans="16:16" hidden="1">
      <c r="P3006" s="13" t="str">
        <f t="shared" si="46"/>
        <v/>
      </c>
    </row>
    <row r="3007" spans="16:16" hidden="1">
      <c r="P3007" s="13" t="str">
        <f t="shared" si="46"/>
        <v/>
      </c>
    </row>
    <row r="3008" spans="16:16" hidden="1">
      <c r="P3008" s="13" t="str">
        <f t="shared" si="46"/>
        <v/>
      </c>
    </row>
    <row r="3009" spans="16:16" hidden="1">
      <c r="P3009" s="13" t="str">
        <f t="shared" si="46"/>
        <v/>
      </c>
    </row>
    <row r="3010" spans="16:16" hidden="1">
      <c r="P3010" s="13" t="str">
        <f t="shared" si="46"/>
        <v/>
      </c>
    </row>
    <row r="3011" spans="16:16" hidden="1">
      <c r="P3011" s="13" t="str">
        <f t="shared" si="46"/>
        <v/>
      </c>
    </row>
    <row r="3012" spans="16:16" hidden="1">
      <c r="P3012" s="13" t="str">
        <f t="shared" si="46"/>
        <v/>
      </c>
    </row>
    <row r="3013" spans="16:16" hidden="1">
      <c r="P3013" s="13" t="str">
        <f t="shared" si="46"/>
        <v/>
      </c>
    </row>
    <row r="3014" spans="16:16" hidden="1">
      <c r="P3014" s="13" t="str">
        <f t="shared" si="46"/>
        <v/>
      </c>
    </row>
    <row r="3015" spans="16:16" hidden="1">
      <c r="P3015" s="13" t="str">
        <f t="shared" si="46"/>
        <v/>
      </c>
    </row>
    <row r="3016" spans="16:16" hidden="1">
      <c r="P3016" s="13" t="str">
        <f t="shared" si="46"/>
        <v/>
      </c>
    </row>
    <row r="3017" spans="16:16" hidden="1">
      <c r="P3017" s="13" t="str">
        <f t="shared" si="46"/>
        <v/>
      </c>
    </row>
    <row r="3018" spans="16:16" hidden="1">
      <c r="P3018" s="13" t="str">
        <f t="shared" si="46"/>
        <v/>
      </c>
    </row>
    <row r="3019" spans="16:16" hidden="1">
      <c r="P3019" s="13" t="str">
        <f t="shared" si="46"/>
        <v/>
      </c>
    </row>
    <row r="3020" spans="16:16" hidden="1">
      <c r="P3020" s="13" t="str">
        <f t="shared" si="46"/>
        <v/>
      </c>
    </row>
    <row r="3021" spans="16:16" hidden="1">
      <c r="P3021" s="13" t="str">
        <f t="shared" si="46"/>
        <v/>
      </c>
    </row>
    <row r="3022" spans="16:16" hidden="1">
      <c r="P3022" s="13" t="str">
        <f t="shared" si="46"/>
        <v/>
      </c>
    </row>
    <row r="3023" spans="16:16" hidden="1">
      <c r="P3023" s="13" t="str">
        <f t="shared" si="46"/>
        <v/>
      </c>
    </row>
    <row r="3024" spans="16:16" hidden="1">
      <c r="P3024" s="13" t="str">
        <f t="shared" si="46"/>
        <v/>
      </c>
    </row>
    <row r="3025" spans="16:16" hidden="1">
      <c r="P3025" s="13" t="str">
        <f t="shared" si="46"/>
        <v/>
      </c>
    </row>
    <row r="3026" spans="16:16" hidden="1">
      <c r="P3026" s="13" t="str">
        <f t="shared" si="46"/>
        <v/>
      </c>
    </row>
    <row r="3027" spans="16:16" hidden="1">
      <c r="P3027" s="13" t="str">
        <f t="shared" si="46"/>
        <v/>
      </c>
    </row>
    <row r="3028" spans="16:16" hidden="1">
      <c r="P3028" s="13" t="str">
        <f t="shared" ref="P3028:P3091" si="47">A3028&amp;B3028</f>
        <v/>
      </c>
    </row>
    <row r="3029" spans="16:16" hidden="1">
      <c r="P3029" s="13" t="str">
        <f t="shared" si="47"/>
        <v/>
      </c>
    </row>
    <row r="3030" spans="16:16" hidden="1">
      <c r="P3030" s="13" t="str">
        <f t="shared" si="47"/>
        <v/>
      </c>
    </row>
    <row r="3031" spans="16:16" hidden="1">
      <c r="P3031" s="13" t="str">
        <f t="shared" si="47"/>
        <v/>
      </c>
    </row>
    <row r="3032" spans="16:16" hidden="1">
      <c r="P3032" s="13" t="str">
        <f t="shared" si="47"/>
        <v/>
      </c>
    </row>
    <row r="3033" spans="16:16" hidden="1">
      <c r="P3033" s="13" t="str">
        <f t="shared" si="47"/>
        <v/>
      </c>
    </row>
    <row r="3034" spans="16:16" hidden="1">
      <c r="P3034" s="13" t="str">
        <f t="shared" si="47"/>
        <v/>
      </c>
    </row>
    <row r="3035" spans="16:16" hidden="1">
      <c r="P3035" s="13" t="str">
        <f t="shared" si="47"/>
        <v/>
      </c>
    </row>
    <row r="3036" spans="16:16" hidden="1">
      <c r="P3036" s="13" t="str">
        <f t="shared" si="47"/>
        <v/>
      </c>
    </row>
    <row r="3037" spans="16:16" hidden="1">
      <c r="P3037" s="13" t="str">
        <f t="shared" si="47"/>
        <v/>
      </c>
    </row>
    <row r="3038" spans="16:16" hidden="1">
      <c r="P3038" s="13" t="str">
        <f t="shared" si="47"/>
        <v/>
      </c>
    </row>
    <row r="3039" spans="16:16" hidden="1">
      <c r="P3039" s="13" t="str">
        <f t="shared" si="47"/>
        <v/>
      </c>
    </row>
    <row r="3040" spans="16:16" hidden="1">
      <c r="P3040" s="13" t="str">
        <f t="shared" si="47"/>
        <v/>
      </c>
    </row>
    <row r="3041" spans="16:16" hidden="1">
      <c r="P3041" s="13" t="str">
        <f t="shared" si="47"/>
        <v/>
      </c>
    </row>
    <row r="3042" spans="16:16" hidden="1">
      <c r="P3042" s="13" t="str">
        <f t="shared" si="47"/>
        <v/>
      </c>
    </row>
    <row r="3043" spans="16:16" hidden="1">
      <c r="P3043" s="13" t="str">
        <f t="shared" si="47"/>
        <v/>
      </c>
    </row>
    <row r="3044" spans="16:16" hidden="1">
      <c r="P3044" s="13" t="str">
        <f t="shared" si="47"/>
        <v/>
      </c>
    </row>
    <row r="3045" spans="16:16" hidden="1">
      <c r="P3045" s="13" t="str">
        <f t="shared" si="47"/>
        <v/>
      </c>
    </row>
    <row r="3046" spans="16:16" hidden="1">
      <c r="P3046" s="13" t="str">
        <f t="shared" si="47"/>
        <v/>
      </c>
    </row>
    <row r="3047" spans="16:16" hidden="1">
      <c r="P3047" s="13" t="str">
        <f t="shared" si="47"/>
        <v/>
      </c>
    </row>
    <row r="3048" spans="16:16" hidden="1">
      <c r="P3048" s="13" t="str">
        <f t="shared" si="47"/>
        <v/>
      </c>
    </row>
    <row r="3049" spans="16:16" hidden="1">
      <c r="P3049" s="13" t="str">
        <f t="shared" si="47"/>
        <v/>
      </c>
    </row>
    <row r="3050" spans="16:16" hidden="1">
      <c r="P3050" s="13" t="str">
        <f t="shared" si="47"/>
        <v/>
      </c>
    </row>
    <row r="3051" spans="16:16" hidden="1">
      <c r="P3051" s="13" t="str">
        <f t="shared" si="47"/>
        <v/>
      </c>
    </row>
    <row r="3052" spans="16:16" hidden="1">
      <c r="P3052" s="13" t="str">
        <f t="shared" si="47"/>
        <v/>
      </c>
    </row>
    <row r="3053" spans="16:16" hidden="1">
      <c r="P3053" s="13" t="str">
        <f t="shared" si="47"/>
        <v/>
      </c>
    </row>
    <row r="3054" spans="16:16" hidden="1">
      <c r="P3054" s="13" t="str">
        <f t="shared" si="47"/>
        <v/>
      </c>
    </row>
    <row r="3055" spans="16:16" hidden="1">
      <c r="P3055" s="13" t="str">
        <f t="shared" si="47"/>
        <v/>
      </c>
    </row>
    <row r="3056" spans="16:16" hidden="1">
      <c r="P3056" s="13" t="str">
        <f t="shared" si="47"/>
        <v/>
      </c>
    </row>
    <row r="3057" spans="16:16" hidden="1">
      <c r="P3057" s="13" t="str">
        <f t="shared" si="47"/>
        <v/>
      </c>
    </row>
    <row r="3058" spans="16:16" hidden="1">
      <c r="P3058" s="13" t="str">
        <f t="shared" si="47"/>
        <v/>
      </c>
    </row>
    <row r="3059" spans="16:16" hidden="1">
      <c r="P3059" s="13" t="str">
        <f t="shared" si="47"/>
        <v/>
      </c>
    </row>
    <row r="3060" spans="16:16" hidden="1">
      <c r="P3060" s="13" t="str">
        <f t="shared" si="47"/>
        <v/>
      </c>
    </row>
    <row r="3061" spans="16:16" hidden="1">
      <c r="P3061" s="13" t="str">
        <f t="shared" si="47"/>
        <v/>
      </c>
    </row>
    <row r="3062" spans="16:16" hidden="1">
      <c r="P3062" s="13" t="str">
        <f t="shared" si="47"/>
        <v/>
      </c>
    </row>
    <row r="3063" spans="16:16" hidden="1">
      <c r="P3063" s="13" t="str">
        <f t="shared" si="47"/>
        <v/>
      </c>
    </row>
    <row r="3064" spans="16:16" hidden="1">
      <c r="P3064" s="13" t="str">
        <f t="shared" si="47"/>
        <v/>
      </c>
    </row>
    <row r="3065" spans="16:16" hidden="1">
      <c r="P3065" s="13" t="str">
        <f t="shared" si="47"/>
        <v/>
      </c>
    </row>
    <row r="3066" spans="16:16" hidden="1">
      <c r="P3066" s="13" t="str">
        <f t="shared" si="47"/>
        <v/>
      </c>
    </row>
    <row r="3067" spans="16:16" hidden="1">
      <c r="P3067" s="13" t="str">
        <f t="shared" si="47"/>
        <v/>
      </c>
    </row>
    <row r="3068" spans="16:16" hidden="1">
      <c r="P3068" s="13" t="str">
        <f t="shared" si="47"/>
        <v/>
      </c>
    </row>
    <row r="3069" spans="16:16" hidden="1">
      <c r="P3069" s="13" t="str">
        <f t="shared" si="47"/>
        <v/>
      </c>
    </row>
    <row r="3070" spans="16:16" hidden="1">
      <c r="P3070" s="13" t="str">
        <f t="shared" si="47"/>
        <v/>
      </c>
    </row>
    <row r="3071" spans="16:16" hidden="1">
      <c r="P3071" s="13" t="str">
        <f t="shared" si="47"/>
        <v/>
      </c>
    </row>
    <row r="3072" spans="16:16" hidden="1">
      <c r="P3072" s="13" t="str">
        <f t="shared" si="47"/>
        <v/>
      </c>
    </row>
    <row r="3073" spans="16:16" hidden="1">
      <c r="P3073" s="13" t="str">
        <f t="shared" si="47"/>
        <v/>
      </c>
    </row>
    <row r="3074" spans="16:16" hidden="1">
      <c r="P3074" s="13" t="str">
        <f t="shared" si="47"/>
        <v/>
      </c>
    </row>
    <row r="3075" spans="16:16" hidden="1">
      <c r="P3075" s="13" t="str">
        <f t="shared" si="47"/>
        <v/>
      </c>
    </row>
    <row r="3076" spans="16:16" hidden="1">
      <c r="P3076" s="13" t="str">
        <f t="shared" si="47"/>
        <v/>
      </c>
    </row>
    <row r="3077" spans="16:16" hidden="1">
      <c r="P3077" s="13" t="str">
        <f t="shared" si="47"/>
        <v/>
      </c>
    </row>
    <row r="3078" spans="16:16" hidden="1">
      <c r="P3078" s="13" t="str">
        <f t="shared" si="47"/>
        <v/>
      </c>
    </row>
    <row r="3079" spans="16:16" hidden="1">
      <c r="P3079" s="13" t="str">
        <f t="shared" si="47"/>
        <v/>
      </c>
    </row>
    <row r="3080" spans="16:16" hidden="1">
      <c r="P3080" s="13" t="str">
        <f t="shared" si="47"/>
        <v/>
      </c>
    </row>
    <row r="3081" spans="16:16" hidden="1">
      <c r="P3081" s="13" t="str">
        <f t="shared" si="47"/>
        <v/>
      </c>
    </row>
    <row r="3082" spans="16:16" hidden="1">
      <c r="P3082" s="13" t="str">
        <f t="shared" si="47"/>
        <v/>
      </c>
    </row>
    <row r="3083" spans="16:16" hidden="1">
      <c r="P3083" s="13" t="str">
        <f t="shared" si="47"/>
        <v/>
      </c>
    </row>
    <row r="3084" spans="16:16" hidden="1">
      <c r="P3084" s="13" t="str">
        <f t="shared" si="47"/>
        <v/>
      </c>
    </row>
    <row r="3085" spans="16:16" hidden="1">
      <c r="P3085" s="13" t="str">
        <f t="shared" si="47"/>
        <v/>
      </c>
    </row>
    <row r="3086" spans="16:16" hidden="1">
      <c r="P3086" s="13" t="str">
        <f t="shared" si="47"/>
        <v/>
      </c>
    </row>
    <row r="3087" spans="16:16" hidden="1">
      <c r="P3087" s="13" t="str">
        <f t="shared" si="47"/>
        <v/>
      </c>
    </row>
    <row r="3088" spans="16:16" hidden="1">
      <c r="P3088" s="13" t="str">
        <f t="shared" si="47"/>
        <v/>
      </c>
    </row>
    <row r="3089" spans="16:16" hidden="1">
      <c r="P3089" s="13" t="str">
        <f t="shared" si="47"/>
        <v/>
      </c>
    </row>
    <row r="3090" spans="16:16" hidden="1">
      <c r="P3090" s="13" t="str">
        <f t="shared" si="47"/>
        <v/>
      </c>
    </row>
    <row r="3091" spans="16:16" hidden="1">
      <c r="P3091" s="13" t="str">
        <f t="shared" si="47"/>
        <v/>
      </c>
    </row>
    <row r="3092" spans="16:16" hidden="1">
      <c r="P3092" s="13" t="str">
        <f t="shared" ref="P3092:P3155" si="48">A3092&amp;B3092</f>
        <v/>
      </c>
    </row>
    <row r="3093" spans="16:16" hidden="1">
      <c r="P3093" s="13" t="str">
        <f t="shared" si="48"/>
        <v/>
      </c>
    </row>
    <row r="3094" spans="16:16" hidden="1">
      <c r="P3094" s="13" t="str">
        <f t="shared" si="48"/>
        <v/>
      </c>
    </row>
    <row r="3095" spans="16:16" hidden="1">
      <c r="P3095" s="13" t="str">
        <f t="shared" si="48"/>
        <v/>
      </c>
    </row>
    <row r="3096" spans="16:16" hidden="1">
      <c r="P3096" s="13" t="str">
        <f t="shared" si="48"/>
        <v/>
      </c>
    </row>
    <row r="3097" spans="16:16" hidden="1">
      <c r="P3097" s="13" t="str">
        <f t="shared" si="48"/>
        <v/>
      </c>
    </row>
    <row r="3098" spans="16:16" hidden="1">
      <c r="P3098" s="13" t="str">
        <f t="shared" si="48"/>
        <v/>
      </c>
    </row>
    <row r="3099" spans="16:16" hidden="1">
      <c r="P3099" s="13" t="str">
        <f t="shared" si="48"/>
        <v/>
      </c>
    </row>
    <row r="3100" spans="16:16" hidden="1">
      <c r="P3100" s="13" t="str">
        <f t="shared" si="48"/>
        <v/>
      </c>
    </row>
    <row r="3101" spans="16:16" hidden="1">
      <c r="P3101" s="13" t="str">
        <f t="shared" si="48"/>
        <v/>
      </c>
    </row>
    <row r="3102" spans="16:16" hidden="1">
      <c r="P3102" s="13" t="str">
        <f t="shared" si="48"/>
        <v/>
      </c>
    </row>
    <row r="3103" spans="16:16" hidden="1">
      <c r="P3103" s="13" t="str">
        <f t="shared" si="48"/>
        <v/>
      </c>
    </row>
    <row r="3104" spans="16:16" hidden="1">
      <c r="P3104" s="13" t="str">
        <f t="shared" si="48"/>
        <v/>
      </c>
    </row>
    <row r="3105" spans="16:16" hidden="1">
      <c r="P3105" s="13" t="str">
        <f t="shared" si="48"/>
        <v/>
      </c>
    </row>
    <row r="3106" spans="16:16" hidden="1">
      <c r="P3106" s="13" t="str">
        <f t="shared" si="48"/>
        <v/>
      </c>
    </row>
    <row r="3107" spans="16:16" hidden="1">
      <c r="P3107" s="13" t="str">
        <f t="shared" si="48"/>
        <v/>
      </c>
    </row>
    <row r="3108" spans="16:16" hidden="1">
      <c r="P3108" s="13" t="str">
        <f t="shared" si="48"/>
        <v/>
      </c>
    </row>
    <row r="3109" spans="16:16" hidden="1">
      <c r="P3109" s="13" t="str">
        <f t="shared" si="48"/>
        <v/>
      </c>
    </row>
    <row r="3110" spans="16:16" hidden="1">
      <c r="P3110" s="13" t="str">
        <f t="shared" si="48"/>
        <v/>
      </c>
    </row>
    <row r="3111" spans="16:16" hidden="1">
      <c r="P3111" s="13" t="str">
        <f t="shared" si="48"/>
        <v/>
      </c>
    </row>
    <row r="3112" spans="16:16" hidden="1">
      <c r="P3112" s="13" t="str">
        <f t="shared" si="48"/>
        <v/>
      </c>
    </row>
    <row r="3113" spans="16:16" hidden="1">
      <c r="P3113" s="13" t="str">
        <f t="shared" si="48"/>
        <v/>
      </c>
    </row>
    <row r="3114" spans="16:16" hidden="1">
      <c r="P3114" s="13" t="str">
        <f t="shared" si="48"/>
        <v/>
      </c>
    </row>
    <row r="3115" spans="16:16" hidden="1">
      <c r="P3115" s="13" t="str">
        <f t="shared" si="48"/>
        <v/>
      </c>
    </row>
    <row r="3116" spans="16:16" hidden="1">
      <c r="P3116" s="13" t="str">
        <f t="shared" si="48"/>
        <v/>
      </c>
    </row>
    <row r="3117" spans="16:16" hidden="1">
      <c r="P3117" s="13" t="str">
        <f t="shared" si="48"/>
        <v/>
      </c>
    </row>
    <row r="3118" spans="16:16" hidden="1">
      <c r="P3118" s="13" t="str">
        <f t="shared" si="48"/>
        <v/>
      </c>
    </row>
    <row r="3119" spans="16:16" hidden="1">
      <c r="P3119" s="13" t="str">
        <f t="shared" si="48"/>
        <v/>
      </c>
    </row>
    <row r="3120" spans="16:16" hidden="1">
      <c r="P3120" s="13" t="str">
        <f t="shared" si="48"/>
        <v/>
      </c>
    </row>
    <row r="3121" spans="16:16" hidden="1">
      <c r="P3121" s="13" t="str">
        <f t="shared" si="48"/>
        <v/>
      </c>
    </row>
    <row r="3122" spans="16:16" hidden="1">
      <c r="P3122" s="13" t="str">
        <f t="shared" si="48"/>
        <v/>
      </c>
    </row>
    <row r="3123" spans="16:16" hidden="1">
      <c r="P3123" s="13" t="str">
        <f t="shared" si="48"/>
        <v/>
      </c>
    </row>
    <row r="3124" spans="16:16" hidden="1">
      <c r="P3124" s="13" t="str">
        <f t="shared" si="48"/>
        <v/>
      </c>
    </row>
    <row r="3125" spans="16:16" hidden="1">
      <c r="P3125" s="13" t="str">
        <f t="shared" si="48"/>
        <v/>
      </c>
    </row>
    <row r="3126" spans="16:16" hidden="1">
      <c r="P3126" s="13" t="str">
        <f t="shared" si="48"/>
        <v/>
      </c>
    </row>
    <row r="3127" spans="16:16" hidden="1">
      <c r="P3127" s="13" t="str">
        <f t="shared" si="48"/>
        <v/>
      </c>
    </row>
    <row r="3128" spans="16:16" hidden="1">
      <c r="P3128" s="13" t="str">
        <f t="shared" si="48"/>
        <v/>
      </c>
    </row>
    <row r="3129" spans="16:16" hidden="1">
      <c r="P3129" s="13" t="str">
        <f t="shared" si="48"/>
        <v/>
      </c>
    </row>
    <row r="3130" spans="16:16" hidden="1">
      <c r="P3130" s="13" t="str">
        <f t="shared" si="48"/>
        <v/>
      </c>
    </row>
    <row r="3131" spans="16:16" hidden="1">
      <c r="P3131" s="13" t="str">
        <f t="shared" si="48"/>
        <v/>
      </c>
    </row>
    <row r="3132" spans="16:16" hidden="1">
      <c r="P3132" s="13" t="str">
        <f t="shared" si="48"/>
        <v/>
      </c>
    </row>
    <row r="3133" spans="16:16" hidden="1">
      <c r="P3133" s="13" t="str">
        <f t="shared" si="48"/>
        <v/>
      </c>
    </row>
    <row r="3134" spans="16:16" hidden="1">
      <c r="P3134" s="13" t="str">
        <f t="shared" si="48"/>
        <v/>
      </c>
    </row>
    <row r="3135" spans="16:16" hidden="1">
      <c r="P3135" s="13" t="str">
        <f t="shared" si="48"/>
        <v/>
      </c>
    </row>
    <row r="3136" spans="16:16" hidden="1">
      <c r="P3136" s="13" t="str">
        <f t="shared" si="48"/>
        <v/>
      </c>
    </row>
    <row r="3137" spans="16:16" hidden="1">
      <c r="P3137" s="13" t="str">
        <f t="shared" si="48"/>
        <v/>
      </c>
    </row>
    <row r="3138" spans="16:16" hidden="1">
      <c r="P3138" s="13" t="str">
        <f t="shared" si="48"/>
        <v/>
      </c>
    </row>
    <row r="3139" spans="16:16" hidden="1">
      <c r="P3139" s="13" t="str">
        <f t="shared" si="48"/>
        <v/>
      </c>
    </row>
    <row r="3140" spans="16:16" hidden="1">
      <c r="P3140" s="13" t="str">
        <f t="shared" si="48"/>
        <v/>
      </c>
    </row>
    <row r="3141" spans="16:16" hidden="1">
      <c r="P3141" s="13" t="str">
        <f t="shared" si="48"/>
        <v/>
      </c>
    </row>
    <row r="3142" spans="16:16" hidden="1">
      <c r="P3142" s="13" t="str">
        <f t="shared" si="48"/>
        <v/>
      </c>
    </row>
    <row r="3143" spans="16:16" hidden="1">
      <c r="P3143" s="13" t="str">
        <f t="shared" si="48"/>
        <v/>
      </c>
    </row>
    <row r="3144" spans="16:16" hidden="1">
      <c r="P3144" s="13" t="str">
        <f t="shared" si="48"/>
        <v/>
      </c>
    </row>
    <row r="3145" spans="16:16" hidden="1">
      <c r="P3145" s="13" t="str">
        <f t="shared" si="48"/>
        <v/>
      </c>
    </row>
    <row r="3146" spans="16:16" hidden="1">
      <c r="P3146" s="13" t="str">
        <f t="shared" si="48"/>
        <v/>
      </c>
    </row>
    <row r="3147" spans="16:16" hidden="1">
      <c r="P3147" s="13" t="str">
        <f t="shared" si="48"/>
        <v/>
      </c>
    </row>
    <row r="3148" spans="16:16" hidden="1">
      <c r="P3148" s="13" t="str">
        <f t="shared" si="48"/>
        <v/>
      </c>
    </row>
    <row r="3149" spans="16:16" hidden="1">
      <c r="P3149" s="13" t="str">
        <f t="shared" si="48"/>
        <v/>
      </c>
    </row>
    <row r="3150" spans="16:16" hidden="1">
      <c r="P3150" s="13" t="str">
        <f t="shared" si="48"/>
        <v/>
      </c>
    </row>
    <row r="3151" spans="16:16" hidden="1">
      <c r="P3151" s="13" t="str">
        <f t="shared" si="48"/>
        <v/>
      </c>
    </row>
    <row r="3152" spans="16:16" hidden="1">
      <c r="P3152" s="13" t="str">
        <f t="shared" si="48"/>
        <v/>
      </c>
    </row>
    <row r="3153" spans="16:16" hidden="1">
      <c r="P3153" s="13" t="str">
        <f t="shared" si="48"/>
        <v/>
      </c>
    </row>
    <row r="3154" spans="16:16" hidden="1">
      <c r="P3154" s="13" t="str">
        <f t="shared" si="48"/>
        <v/>
      </c>
    </row>
    <row r="3155" spans="16:16" hidden="1">
      <c r="P3155" s="13" t="str">
        <f t="shared" si="48"/>
        <v/>
      </c>
    </row>
    <row r="3156" spans="16:16" hidden="1">
      <c r="P3156" s="13" t="str">
        <f t="shared" ref="P3156:P3219" si="49">A3156&amp;B3156</f>
        <v/>
      </c>
    </row>
    <row r="3157" spans="16:16" hidden="1">
      <c r="P3157" s="13" t="str">
        <f t="shared" si="49"/>
        <v/>
      </c>
    </row>
    <row r="3158" spans="16:16" hidden="1">
      <c r="P3158" s="13" t="str">
        <f t="shared" si="49"/>
        <v/>
      </c>
    </row>
    <row r="3159" spans="16:16" hidden="1">
      <c r="P3159" s="13" t="str">
        <f t="shared" si="49"/>
        <v/>
      </c>
    </row>
    <row r="3160" spans="16:16" hidden="1">
      <c r="P3160" s="13" t="str">
        <f t="shared" si="49"/>
        <v/>
      </c>
    </row>
    <row r="3161" spans="16:16" hidden="1">
      <c r="P3161" s="13" t="str">
        <f t="shared" si="49"/>
        <v/>
      </c>
    </row>
    <row r="3162" spans="16:16" hidden="1">
      <c r="P3162" s="13" t="str">
        <f t="shared" si="49"/>
        <v/>
      </c>
    </row>
    <row r="3163" spans="16:16" hidden="1">
      <c r="P3163" s="13" t="str">
        <f t="shared" si="49"/>
        <v/>
      </c>
    </row>
    <row r="3164" spans="16:16" hidden="1">
      <c r="P3164" s="13" t="str">
        <f t="shared" si="49"/>
        <v/>
      </c>
    </row>
    <row r="3165" spans="16:16" hidden="1">
      <c r="P3165" s="13" t="str">
        <f t="shared" si="49"/>
        <v/>
      </c>
    </row>
    <row r="3166" spans="16:16" hidden="1">
      <c r="P3166" s="13" t="str">
        <f t="shared" si="49"/>
        <v/>
      </c>
    </row>
    <row r="3167" spans="16:16" hidden="1">
      <c r="P3167" s="13" t="str">
        <f t="shared" si="49"/>
        <v/>
      </c>
    </row>
    <row r="3168" spans="16:16" hidden="1">
      <c r="P3168" s="13" t="str">
        <f t="shared" si="49"/>
        <v/>
      </c>
    </row>
    <row r="3169" spans="16:16" hidden="1">
      <c r="P3169" s="13" t="str">
        <f t="shared" si="49"/>
        <v/>
      </c>
    </row>
    <row r="3170" spans="16:16" hidden="1">
      <c r="P3170" s="13" t="str">
        <f t="shared" si="49"/>
        <v/>
      </c>
    </row>
    <row r="3171" spans="16:16" hidden="1">
      <c r="P3171" s="13" t="str">
        <f t="shared" si="49"/>
        <v/>
      </c>
    </row>
    <row r="3172" spans="16:16" hidden="1">
      <c r="P3172" s="13" t="str">
        <f t="shared" si="49"/>
        <v/>
      </c>
    </row>
    <row r="3173" spans="16:16" hidden="1">
      <c r="P3173" s="13" t="str">
        <f t="shared" si="49"/>
        <v/>
      </c>
    </row>
    <row r="3174" spans="16:16" hidden="1">
      <c r="P3174" s="13" t="str">
        <f t="shared" si="49"/>
        <v/>
      </c>
    </row>
    <row r="3175" spans="16:16" hidden="1">
      <c r="P3175" s="13" t="str">
        <f t="shared" si="49"/>
        <v/>
      </c>
    </row>
    <row r="3176" spans="16:16" hidden="1">
      <c r="P3176" s="13" t="str">
        <f t="shared" si="49"/>
        <v/>
      </c>
    </row>
    <row r="3177" spans="16:16" hidden="1">
      <c r="P3177" s="13" t="str">
        <f t="shared" si="49"/>
        <v/>
      </c>
    </row>
    <row r="3178" spans="16:16" hidden="1">
      <c r="P3178" s="13" t="str">
        <f t="shared" si="49"/>
        <v/>
      </c>
    </row>
    <row r="3179" spans="16:16" hidden="1">
      <c r="P3179" s="13" t="str">
        <f t="shared" si="49"/>
        <v/>
      </c>
    </row>
    <row r="3180" spans="16:16" hidden="1">
      <c r="P3180" s="13" t="str">
        <f t="shared" si="49"/>
        <v/>
      </c>
    </row>
    <row r="3181" spans="16:16" hidden="1">
      <c r="P3181" s="13" t="str">
        <f t="shared" si="49"/>
        <v/>
      </c>
    </row>
    <row r="3182" spans="16:16" hidden="1">
      <c r="P3182" s="13" t="str">
        <f t="shared" si="49"/>
        <v/>
      </c>
    </row>
    <row r="3183" spans="16:16" hidden="1">
      <c r="P3183" s="13" t="str">
        <f t="shared" si="49"/>
        <v/>
      </c>
    </row>
    <row r="3184" spans="16:16" hidden="1">
      <c r="P3184" s="13" t="str">
        <f t="shared" si="49"/>
        <v/>
      </c>
    </row>
    <row r="3185" spans="16:16" hidden="1">
      <c r="P3185" s="13" t="str">
        <f t="shared" si="49"/>
        <v/>
      </c>
    </row>
    <row r="3186" spans="16:16" hidden="1">
      <c r="P3186" s="13" t="str">
        <f t="shared" si="49"/>
        <v/>
      </c>
    </row>
    <row r="3187" spans="16:16" hidden="1">
      <c r="P3187" s="13" t="str">
        <f t="shared" si="49"/>
        <v/>
      </c>
    </row>
    <row r="3188" spans="16:16" hidden="1">
      <c r="P3188" s="13" t="str">
        <f t="shared" si="49"/>
        <v/>
      </c>
    </row>
    <row r="3189" spans="16:16" hidden="1">
      <c r="P3189" s="13" t="str">
        <f t="shared" si="49"/>
        <v/>
      </c>
    </row>
    <row r="3190" spans="16:16" hidden="1">
      <c r="P3190" s="13" t="str">
        <f t="shared" si="49"/>
        <v/>
      </c>
    </row>
    <row r="3191" spans="16:16" hidden="1">
      <c r="P3191" s="13" t="str">
        <f t="shared" si="49"/>
        <v/>
      </c>
    </row>
    <row r="3192" spans="16:16" hidden="1">
      <c r="P3192" s="13" t="str">
        <f t="shared" si="49"/>
        <v/>
      </c>
    </row>
    <row r="3193" spans="16:16" hidden="1">
      <c r="P3193" s="13" t="str">
        <f t="shared" si="49"/>
        <v/>
      </c>
    </row>
    <row r="3194" spans="16:16" hidden="1">
      <c r="P3194" s="13" t="str">
        <f t="shared" si="49"/>
        <v/>
      </c>
    </row>
    <row r="3195" spans="16:16" hidden="1">
      <c r="P3195" s="13" t="str">
        <f t="shared" si="49"/>
        <v/>
      </c>
    </row>
    <row r="3196" spans="16:16" hidden="1">
      <c r="P3196" s="13" t="str">
        <f t="shared" si="49"/>
        <v/>
      </c>
    </row>
    <row r="3197" spans="16:16" hidden="1">
      <c r="P3197" s="13" t="str">
        <f t="shared" si="49"/>
        <v/>
      </c>
    </row>
    <row r="3198" spans="16:16" hidden="1">
      <c r="P3198" s="13" t="str">
        <f t="shared" si="49"/>
        <v/>
      </c>
    </row>
    <row r="3199" spans="16:16" hidden="1">
      <c r="P3199" s="13" t="str">
        <f t="shared" si="49"/>
        <v/>
      </c>
    </row>
    <row r="3200" spans="16:16" hidden="1">
      <c r="P3200" s="13" t="str">
        <f t="shared" si="49"/>
        <v/>
      </c>
    </row>
    <row r="3201" spans="16:16" hidden="1">
      <c r="P3201" s="13" t="str">
        <f t="shared" si="49"/>
        <v/>
      </c>
    </row>
    <row r="3202" spans="16:16" hidden="1">
      <c r="P3202" s="13" t="str">
        <f t="shared" si="49"/>
        <v/>
      </c>
    </row>
    <row r="3203" spans="16:16" hidden="1">
      <c r="P3203" s="13" t="str">
        <f t="shared" si="49"/>
        <v/>
      </c>
    </row>
    <row r="3204" spans="16:16" hidden="1">
      <c r="P3204" s="13" t="str">
        <f t="shared" si="49"/>
        <v/>
      </c>
    </row>
    <row r="3205" spans="16:16" hidden="1">
      <c r="P3205" s="13" t="str">
        <f t="shared" si="49"/>
        <v/>
      </c>
    </row>
    <row r="3206" spans="16:16" hidden="1">
      <c r="P3206" s="13" t="str">
        <f t="shared" si="49"/>
        <v/>
      </c>
    </row>
    <row r="3207" spans="16:16" hidden="1">
      <c r="P3207" s="13" t="str">
        <f t="shared" si="49"/>
        <v/>
      </c>
    </row>
    <row r="3208" spans="16:16" hidden="1">
      <c r="P3208" s="13" t="str">
        <f t="shared" si="49"/>
        <v/>
      </c>
    </row>
    <row r="3209" spans="16:16" hidden="1">
      <c r="P3209" s="13" t="str">
        <f t="shared" si="49"/>
        <v/>
      </c>
    </row>
    <row r="3210" spans="16:16" hidden="1">
      <c r="P3210" s="13" t="str">
        <f t="shared" si="49"/>
        <v/>
      </c>
    </row>
    <row r="3211" spans="16:16" hidden="1">
      <c r="P3211" s="13" t="str">
        <f t="shared" si="49"/>
        <v/>
      </c>
    </row>
    <row r="3212" spans="16:16" hidden="1">
      <c r="P3212" s="13" t="str">
        <f t="shared" si="49"/>
        <v/>
      </c>
    </row>
    <row r="3213" spans="16:16" hidden="1">
      <c r="P3213" s="13" t="str">
        <f t="shared" si="49"/>
        <v/>
      </c>
    </row>
    <row r="3214" spans="16:16" hidden="1">
      <c r="P3214" s="13" t="str">
        <f t="shared" si="49"/>
        <v/>
      </c>
    </row>
    <row r="3215" spans="16:16" hidden="1">
      <c r="P3215" s="13" t="str">
        <f t="shared" si="49"/>
        <v/>
      </c>
    </row>
    <row r="3216" spans="16:16" hidden="1">
      <c r="P3216" s="13" t="str">
        <f t="shared" si="49"/>
        <v/>
      </c>
    </row>
    <row r="3217" spans="16:16" hidden="1">
      <c r="P3217" s="13" t="str">
        <f t="shared" si="49"/>
        <v/>
      </c>
    </row>
    <row r="3218" spans="16:16" hidden="1">
      <c r="P3218" s="13" t="str">
        <f t="shared" si="49"/>
        <v/>
      </c>
    </row>
    <row r="3219" spans="16:16" hidden="1">
      <c r="P3219" s="13" t="str">
        <f t="shared" si="49"/>
        <v/>
      </c>
    </row>
    <row r="3220" spans="16:16" hidden="1">
      <c r="P3220" s="13" t="str">
        <f t="shared" ref="P3220:P3283" si="50">A3220&amp;B3220</f>
        <v/>
      </c>
    </row>
    <row r="3221" spans="16:16" hidden="1">
      <c r="P3221" s="13" t="str">
        <f t="shared" si="50"/>
        <v/>
      </c>
    </row>
    <row r="3222" spans="16:16" hidden="1">
      <c r="P3222" s="13" t="str">
        <f t="shared" si="50"/>
        <v/>
      </c>
    </row>
    <row r="3223" spans="16:16" hidden="1">
      <c r="P3223" s="13" t="str">
        <f t="shared" si="50"/>
        <v/>
      </c>
    </row>
    <row r="3224" spans="16:16" hidden="1">
      <c r="P3224" s="13" t="str">
        <f t="shared" si="50"/>
        <v/>
      </c>
    </row>
    <row r="3225" spans="16:16" hidden="1">
      <c r="P3225" s="13" t="str">
        <f t="shared" si="50"/>
        <v/>
      </c>
    </row>
    <row r="3226" spans="16:16" hidden="1">
      <c r="P3226" s="13" t="str">
        <f t="shared" si="50"/>
        <v/>
      </c>
    </row>
    <row r="3227" spans="16:16" hidden="1">
      <c r="P3227" s="13" t="str">
        <f t="shared" si="50"/>
        <v/>
      </c>
    </row>
    <row r="3228" spans="16:16" hidden="1">
      <c r="P3228" s="13" t="str">
        <f t="shared" si="50"/>
        <v/>
      </c>
    </row>
    <row r="3229" spans="16:16" hidden="1">
      <c r="P3229" s="13" t="str">
        <f t="shared" si="50"/>
        <v/>
      </c>
    </row>
    <row r="3230" spans="16:16" hidden="1">
      <c r="P3230" s="13" t="str">
        <f t="shared" si="50"/>
        <v/>
      </c>
    </row>
    <row r="3231" spans="16:16" hidden="1">
      <c r="P3231" s="13" t="str">
        <f t="shared" si="50"/>
        <v/>
      </c>
    </row>
    <row r="3232" spans="16:16" hidden="1">
      <c r="P3232" s="13" t="str">
        <f t="shared" si="50"/>
        <v/>
      </c>
    </row>
    <row r="3233" spans="16:16" hidden="1">
      <c r="P3233" s="13" t="str">
        <f t="shared" si="50"/>
        <v/>
      </c>
    </row>
    <row r="3234" spans="16:16" hidden="1">
      <c r="P3234" s="13" t="str">
        <f t="shared" si="50"/>
        <v/>
      </c>
    </row>
    <row r="3235" spans="16:16" hidden="1">
      <c r="P3235" s="13" t="str">
        <f t="shared" si="50"/>
        <v/>
      </c>
    </row>
    <row r="3236" spans="16:16" hidden="1">
      <c r="P3236" s="13" t="str">
        <f t="shared" si="50"/>
        <v/>
      </c>
    </row>
    <row r="3237" spans="16:16" hidden="1">
      <c r="P3237" s="13" t="str">
        <f t="shared" si="50"/>
        <v/>
      </c>
    </row>
    <row r="3238" spans="16:16" hidden="1">
      <c r="P3238" s="13" t="str">
        <f t="shared" si="50"/>
        <v/>
      </c>
    </row>
    <row r="3239" spans="16:16" hidden="1">
      <c r="P3239" s="13" t="str">
        <f t="shared" si="50"/>
        <v/>
      </c>
    </row>
    <row r="3240" spans="16:16" hidden="1">
      <c r="P3240" s="13" t="str">
        <f t="shared" si="50"/>
        <v/>
      </c>
    </row>
    <row r="3241" spans="16:16" hidden="1">
      <c r="P3241" s="13" t="str">
        <f t="shared" si="50"/>
        <v/>
      </c>
    </row>
    <row r="3242" spans="16:16" hidden="1">
      <c r="P3242" s="13" t="str">
        <f t="shared" si="50"/>
        <v/>
      </c>
    </row>
    <row r="3243" spans="16:16" hidden="1">
      <c r="P3243" s="13" t="str">
        <f t="shared" si="50"/>
        <v/>
      </c>
    </row>
    <row r="3244" spans="16:16" hidden="1">
      <c r="P3244" s="13" t="str">
        <f t="shared" si="50"/>
        <v/>
      </c>
    </row>
    <row r="3245" spans="16:16" hidden="1">
      <c r="P3245" s="13" t="str">
        <f t="shared" si="50"/>
        <v/>
      </c>
    </row>
    <row r="3246" spans="16:16" hidden="1">
      <c r="P3246" s="13" t="str">
        <f t="shared" si="50"/>
        <v/>
      </c>
    </row>
    <row r="3247" spans="16:16" hidden="1">
      <c r="P3247" s="13" t="str">
        <f t="shared" si="50"/>
        <v/>
      </c>
    </row>
    <row r="3248" spans="16:16" hidden="1">
      <c r="P3248" s="13" t="str">
        <f t="shared" si="50"/>
        <v/>
      </c>
    </row>
    <row r="3249" spans="16:16" hidden="1">
      <c r="P3249" s="13" t="str">
        <f t="shared" si="50"/>
        <v/>
      </c>
    </row>
    <row r="3250" spans="16:16" hidden="1">
      <c r="P3250" s="13" t="str">
        <f t="shared" si="50"/>
        <v/>
      </c>
    </row>
    <row r="3251" spans="16:16" hidden="1">
      <c r="P3251" s="13" t="str">
        <f t="shared" si="50"/>
        <v/>
      </c>
    </row>
    <row r="3252" spans="16:16" hidden="1">
      <c r="P3252" s="13" t="str">
        <f t="shared" si="50"/>
        <v/>
      </c>
    </row>
    <row r="3253" spans="16:16" hidden="1">
      <c r="P3253" s="13" t="str">
        <f t="shared" si="50"/>
        <v/>
      </c>
    </row>
    <row r="3254" spans="16:16" hidden="1">
      <c r="P3254" s="13" t="str">
        <f t="shared" si="50"/>
        <v/>
      </c>
    </row>
    <row r="3255" spans="16:16" hidden="1">
      <c r="P3255" s="13" t="str">
        <f t="shared" si="50"/>
        <v/>
      </c>
    </row>
    <row r="3256" spans="16:16" hidden="1">
      <c r="P3256" s="13" t="str">
        <f t="shared" si="50"/>
        <v/>
      </c>
    </row>
    <row r="3257" spans="16:16" hidden="1">
      <c r="P3257" s="13" t="str">
        <f t="shared" si="50"/>
        <v/>
      </c>
    </row>
    <row r="3258" spans="16:16" hidden="1">
      <c r="P3258" s="13" t="str">
        <f t="shared" si="50"/>
        <v/>
      </c>
    </row>
    <row r="3259" spans="16:16" hidden="1">
      <c r="P3259" s="13" t="str">
        <f t="shared" si="50"/>
        <v/>
      </c>
    </row>
    <row r="3260" spans="16:16" hidden="1">
      <c r="P3260" s="13" t="str">
        <f t="shared" si="50"/>
        <v/>
      </c>
    </row>
    <row r="3261" spans="16:16" hidden="1">
      <c r="P3261" s="13" t="str">
        <f t="shared" si="50"/>
        <v/>
      </c>
    </row>
    <row r="3262" spans="16:16" hidden="1">
      <c r="P3262" s="13" t="str">
        <f t="shared" si="50"/>
        <v/>
      </c>
    </row>
    <row r="3263" spans="16:16" hidden="1">
      <c r="P3263" s="13" t="str">
        <f t="shared" si="50"/>
        <v/>
      </c>
    </row>
    <row r="3264" spans="16:16" hidden="1">
      <c r="P3264" s="13" t="str">
        <f t="shared" si="50"/>
        <v/>
      </c>
    </row>
    <row r="3265" spans="16:16" hidden="1">
      <c r="P3265" s="13" t="str">
        <f t="shared" si="50"/>
        <v/>
      </c>
    </row>
    <row r="3266" spans="16:16" hidden="1">
      <c r="P3266" s="13" t="str">
        <f t="shared" si="50"/>
        <v/>
      </c>
    </row>
    <row r="3267" spans="16:16" hidden="1">
      <c r="P3267" s="13" t="str">
        <f t="shared" si="50"/>
        <v/>
      </c>
    </row>
    <row r="3268" spans="16:16" hidden="1">
      <c r="P3268" s="13" t="str">
        <f t="shared" si="50"/>
        <v/>
      </c>
    </row>
    <row r="3269" spans="16:16" hidden="1">
      <c r="P3269" s="13" t="str">
        <f t="shared" si="50"/>
        <v/>
      </c>
    </row>
    <row r="3270" spans="16:16" hidden="1">
      <c r="P3270" s="13" t="str">
        <f t="shared" si="50"/>
        <v/>
      </c>
    </row>
    <row r="3271" spans="16:16" hidden="1">
      <c r="P3271" s="13" t="str">
        <f t="shared" si="50"/>
        <v/>
      </c>
    </row>
    <row r="3272" spans="16:16" hidden="1">
      <c r="P3272" s="13" t="str">
        <f t="shared" si="50"/>
        <v/>
      </c>
    </row>
    <row r="3273" spans="16:16" hidden="1">
      <c r="P3273" s="13" t="str">
        <f t="shared" si="50"/>
        <v/>
      </c>
    </row>
    <row r="3274" spans="16:16" hidden="1">
      <c r="P3274" s="13" t="str">
        <f t="shared" si="50"/>
        <v/>
      </c>
    </row>
    <row r="3275" spans="16:16" hidden="1">
      <c r="P3275" s="13" t="str">
        <f t="shared" si="50"/>
        <v/>
      </c>
    </row>
    <row r="3276" spans="16:16" hidden="1">
      <c r="P3276" s="13" t="str">
        <f t="shared" si="50"/>
        <v/>
      </c>
    </row>
    <row r="3277" spans="16:16" hidden="1">
      <c r="P3277" s="13" t="str">
        <f t="shared" si="50"/>
        <v/>
      </c>
    </row>
    <row r="3278" spans="16:16" hidden="1">
      <c r="P3278" s="13" t="str">
        <f t="shared" si="50"/>
        <v/>
      </c>
    </row>
    <row r="3279" spans="16:16" hidden="1">
      <c r="P3279" s="13" t="str">
        <f t="shared" si="50"/>
        <v/>
      </c>
    </row>
    <row r="3280" spans="16:16" hidden="1">
      <c r="P3280" s="13" t="str">
        <f t="shared" si="50"/>
        <v/>
      </c>
    </row>
    <row r="3281" spans="16:16" hidden="1">
      <c r="P3281" s="13" t="str">
        <f t="shared" si="50"/>
        <v/>
      </c>
    </row>
    <row r="3282" spans="16:16" hidden="1">
      <c r="P3282" s="13" t="str">
        <f t="shared" si="50"/>
        <v/>
      </c>
    </row>
    <row r="3283" spans="16:16" hidden="1">
      <c r="P3283" s="13" t="str">
        <f t="shared" si="50"/>
        <v/>
      </c>
    </row>
    <row r="3284" spans="16:16" hidden="1">
      <c r="P3284" s="13" t="str">
        <f t="shared" ref="P3284:P3347" si="51">A3284&amp;B3284</f>
        <v/>
      </c>
    </row>
    <row r="3285" spans="16:16" hidden="1">
      <c r="P3285" s="13" t="str">
        <f t="shared" si="51"/>
        <v/>
      </c>
    </row>
    <row r="3286" spans="16:16" hidden="1">
      <c r="P3286" s="13" t="str">
        <f t="shared" si="51"/>
        <v/>
      </c>
    </row>
    <row r="3287" spans="16:16" hidden="1">
      <c r="P3287" s="13" t="str">
        <f t="shared" si="51"/>
        <v/>
      </c>
    </row>
    <row r="3288" spans="16:16" hidden="1">
      <c r="P3288" s="13" t="str">
        <f t="shared" si="51"/>
        <v/>
      </c>
    </row>
    <row r="3289" spans="16:16" hidden="1">
      <c r="P3289" s="13" t="str">
        <f t="shared" si="51"/>
        <v/>
      </c>
    </row>
    <row r="3290" spans="16:16" hidden="1">
      <c r="P3290" s="13" t="str">
        <f t="shared" si="51"/>
        <v/>
      </c>
    </row>
    <row r="3291" spans="16:16" hidden="1">
      <c r="P3291" s="13" t="str">
        <f t="shared" si="51"/>
        <v/>
      </c>
    </row>
    <row r="3292" spans="16:16" hidden="1">
      <c r="P3292" s="13" t="str">
        <f t="shared" si="51"/>
        <v/>
      </c>
    </row>
    <row r="3293" spans="16:16" hidden="1">
      <c r="P3293" s="13" t="str">
        <f t="shared" si="51"/>
        <v/>
      </c>
    </row>
    <row r="3294" spans="16:16" hidden="1">
      <c r="P3294" s="13" t="str">
        <f t="shared" si="51"/>
        <v/>
      </c>
    </row>
    <row r="3295" spans="16:16" hidden="1">
      <c r="P3295" s="13" t="str">
        <f t="shared" si="51"/>
        <v/>
      </c>
    </row>
    <row r="3296" spans="16:16" hidden="1">
      <c r="P3296" s="13" t="str">
        <f t="shared" si="51"/>
        <v/>
      </c>
    </row>
    <row r="3297" spans="16:16" hidden="1">
      <c r="P3297" s="13" t="str">
        <f t="shared" si="51"/>
        <v/>
      </c>
    </row>
    <row r="3298" spans="16:16" hidden="1">
      <c r="P3298" s="13" t="str">
        <f t="shared" si="51"/>
        <v/>
      </c>
    </row>
    <row r="3299" spans="16:16" hidden="1">
      <c r="P3299" s="13" t="str">
        <f t="shared" si="51"/>
        <v/>
      </c>
    </row>
    <row r="3300" spans="16:16" hidden="1">
      <c r="P3300" s="13" t="str">
        <f t="shared" si="51"/>
        <v/>
      </c>
    </row>
    <row r="3301" spans="16:16" hidden="1">
      <c r="P3301" s="13" t="str">
        <f t="shared" si="51"/>
        <v/>
      </c>
    </row>
    <row r="3302" spans="16:16" hidden="1">
      <c r="P3302" s="13" t="str">
        <f t="shared" si="51"/>
        <v/>
      </c>
    </row>
    <row r="3303" spans="16:16" hidden="1">
      <c r="P3303" s="13" t="str">
        <f t="shared" si="51"/>
        <v/>
      </c>
    </row>
    <row r="3304" spans="16:16" hidden="1">
      <c r="P3304" s="13" t="str">
        <f t="shared" si="51"/>
        <v/>
      </c>
    </row>
    <row r="3305" spans="16:16" hidden="1">
      <c r="P3305" s="13" t="str">
        <f t="shared" si="51"/>
        <v/>
      </c>
    </row>
    <row r="3306" spans="16:16" hidden="1">
      <c r="P3306" s="13" t="str">
        <f t="shared" si="51"/>
        <v/>
      </c>
    </row>
    <row r="3307" spans="16:16" hidden="1">
      <c r="P3307" s="13" t="str">
        <f t="shared" si="51"/>
        <v/>
      </c>
    </row>
    <row r="3308" spans="16:16" hidden="1">
      <c r="P3308" s="13" t="str">
        <f t="shared" si="51"/>
        <v/>
      </c>
    </row>
    <row r="3309" spans="16:16" hidden="1">
      <c r="P3309" s="13" t="str">
        <f t="shared" si="51"/>
        <v/>
      </c>
    </row>
    <row r="3310" spans="16:16" hidden="1">
      <c r="P3310" s="13" t="str">
        <f t="shared" si="51"/>
        <v/>
      </c>
    </row>
    <row r="3311" spans="16:16" hidden="1">
      <c r="P3311" s="13" t="str">
        <f t="shared" si="51"/>
        <v/>
      </c>
    </row>
    <row r="3312" spans="16:16" hidden="1">
      <c r="P3312" s="13" t="str">
        <f t="shared" si="51"/>
        <v/>
      </c>
    </row>
    <row r="3313" spans="16:16" hidden="1">
      <c r="P3313" s="13" t="str">
        <f t="shared" si="51"/>
        <v/>
      </c>
    </row>
    <row r="3314" spans="16:16" hidden="1">
      <c r="P3314" s="13" t="str">
        <f t="shared" si="51"/>
        <v/>
      </c>
    </row>
    <row r="3315" spans="16:16" hidden="1">
      <c r="P3315" s="13" t="str">
        <f t="shared" si="51"/>
        <v/>
      </c>
    </row>
    <row r="3316" spans="16:16" hidden="1">
      <c r="P3316" s="13" t="str">
        <f t="shared" si="51"/>
        <v/>
      </c>
    </row>
    <row r="3317" spans="16:16" hidden="1">
      <c r="P3317" s="13" t="str">
        <f t="shared" si="51"/>
        <v/>
      </c>
    </row>
    <row r="3318" spans="16:16" hidden="1">
      <c r="P3318" s="13" t="str">
        <f t="shared" si="51"/>
        <v/>
      </c>
    </row>
    <row r="3319" spans="16:16" hidden="1">
      <c r="P3319" s="13" t="str">
        <f t="shared" si="51"/>
        <v/>
      </c>
    </row>
    <row r="3320" spans="16:16" hidden="1">
      <c r="P3320" s="13" t="str">
        <f t="shared" si="51"/>
        <v/>
      </c>
    </row>
    <row r="3321" spans="16:16" hidden="1">
      <c r="P3321" s="13" t="str">
        <f t="shared" si="51"/>
        <v/>
      </c>
    </row>
    <row r="3322" spans="16:16" hidden="1">
      <c r="P3322" s="13" t="str">
        <f t="shared" si="51"/>
        <v/>
      </c>
    </row>
    <row r="3323" spans="16:16" hidden="1">
      <c r="P3323" s="13" t="str">
        <f t="shared" si="51"/>
        <v/>
      </c>
    </row>
    <row r="3324" spans="16:16" hidden="1">
      <c r="P3324" s="13" t="str">
        <f t="shared" si="51"/>
        <v/>
      </c>
    </row>
    <row r="3325" spans="16:16" hidden="1">
      <c r="P3325" s="13" t="str">
        <f t="shared" si="51"/>
        <v/>
      </c>
    </row>
    <row r="3326" spans="16:16" hidden="1">
      <c r="P3326" s="13" t="str">
        <f t="shared" si="51"/>
        <v/>
      </c>
    </row>
    <row r="3327" spans="16:16" hidden="1">
      <c r="P3327" s="13" t="str">
        <f t="shared" si="51"/>
        <v/>
      </c>
    </row>
    <row r="3328" spans="16:16" hidden="1">
      <c r="P3328" s="13" t="str">
        <f t="shared" si="51"/>
        <v/>
      </c>
    </row>
    <row r="3329" spans="16:16" hidden="1">
      <c r="P3329" s="13" t="str">
        <f t="shared" si="51"/>
        <v/>
      </c>
    </row>
    <row r="3330" spans="16:16" hidden="1">
      <c r="P3330" s="13" t="str">
        <f t="shared" si="51"/>
        <v/>
      </c>
    </row>
    <row r="3331" spans="16:16" hidden="1">
      <c r="P3331" s="13" t="str">
        <f t="shared" si="51"/>
        <v/>
      </c>
    </row>
    <row r="3332" spans="16:16" hidden="1">
      <c r="P3332" s="13" t="str">
        <f t="shared" si="51"/>
        <v/>
      </c>
    </row>
    <row r="3333" spans="16:16" hidden="1">
      <c r="P3333" s="13" t="str">
        <f t="shared" si="51"/>
        <v/>
      </c>
    </row>
    <row r="3334" spans="16:16" hidden="1">
      <c r="P3334" s="13" t="str">
        <f t="shared" si="51"/>
        <v/>
      </c>
    </row>
    <row r="3335" spans="16:16" hidden="1">
      <c r="P3335" s="13" t="str">
        <f t="shared" si="51"/>
        <v/>
      </c>
    </row>
    <row r="3336" spans="16:16" hidden="1">
      <c r="P3336" s="13" t="str">
        <f t="shared" si="51"/>
        <v/>
      </c>
    </row>
    <row r="3337" spans="16:16" hidden="1">
      <c r="P3337" s="13" t="str">
        <f t="shared" si="51"/>
        <v/>
      </c>
    </row>
    <row r="3338" spans="16:16" hidden="1">
      <c r="P3338" s="13" t="str">
        <f t="shared" si="51"/>
        <v/>
      </c>
    </row>
    <row r="3339" spans="16:16" hidden="1">
      <c r="P3339" s="13" t="str">
        <f t="shared" si="51"/>
        <v/>
      </c>
    </row>
    <row r="3340" spans="16:16" hidden="1">
      <c r="P3340" s="13" t="str">
        <f t="shared" si="51"/>
        <v/>
      </c>
    </row>
    <row r="3341" spans="16:16" hidden="1">
      <c r="P3341" s="13" t="str">
        <f t="shared" si="51"/>
        <v/>
      </c>
    </row>
    <row r="3342" spans="16:16" hidden="1">
      <c r="P3342" s="13" t="str">
        <f t="shared" si="51"/>
        <v/>
      </c>
    </row>
    <row r="3343" spans="16:16" hidden="1">
      <c r="P3343" s="13" t="str">
        <f t="shared" si="51"/>
        <v/>
      </c>
    </row>
    <row r="3344" spans="16:16" hidden="1">
      <c r="P3344" s="13" t="str">
        <f t="shared" si="51"/>
        <v/>
      </c>
    </row>
    <row r="3345" spans="16:16" hidden="1">
      <c r="P3345" s="13" t="str">
        <f t="shared" si="51"/>
        <v/>
      </c>
    </row>
    <row r="3346" spans="16:16" hidden="1">
      <c r="P3346" s="13" t="str">
        <f t="shared" si="51"/>
        <v/>
      </c>
    </row>
    <row r="3347" spans="16:16" hidden="1">
      <c r="P3347" s="13" t="str">
        <f t="shared" si="51"/>
        <v/>
      </c>
    </row>
    <row r="3348" spans="16:16" hidden="1">
      <c r="P3348" s="13" t="str">
        <f t="shared" ref="P3348:P3411" si="52">A3348&amp;B3348</f>
        <v/>
      </c>
    </row>
    <row r="3349" spans="16:16" hidden="1">
      <c r="P3349" s="13" t="str">
        <f t="shared" si="52"/>
        <v/>
      </c>
    </row>
    <row r="3350" spans="16:16" hidden="1">
      <c r="P3350" s="13" t="str">
        <f t="shared" si="52"/>
        <v/>
      </c>
    </row>
    <row r="3351" spans="16:16" hidden="1">
      <c r="P3351" s="13" t="str">
        <f t="shared" si="52"/>
        <v/>
      </c>
    </row>
    <row r="3352" spans="16:16" hidden="1">
      <c r="P3352" s="13" t="str">
        <f t="shared" si="52"/>
        <v/>
      </c>
    </row>
    <row r="3353" spans="16:16" hidden="1">
      <c r="P3353" s="13" t="str">
        <f t="shared" si="52"/>
        <v/>
      </c>
    </row>
    <row r="3354" spans="16:16" hidden="1">
      <c r="P3354" s="13" t="str">
        <f t="shared" si="52"/>
        <v/>
      </c>
    </row>
    <row r="3355" spans="16:16" hidden="1">
      <c r="P3355" s="13" t="str">
        <f t="shared" si="52"/>
        <v/>
      </c>
    </row>
    <row r="3356" spans="16:16" hidden="1">
      <c r="P3356" s="13" t="str">
        <f t="shared" si="52"/>
        <v/>
      </c>
    </row>
    <row r="3357" spans="16:16" hidden="1">
      <c r="P3357" s="13" t="str">
        <f t="shared" si="52"/>
        <v/>
      </c>
    </row>
    <row r="3358" spans="16:16" hidden="1">
      <c r="P3358" s="13" t="str">
        <f t="shared" si="52"/>
        <v/>
      </c>
    </row>
    <row r="3359" spans="16:16" hidden="1">
      <c r="P3359" s="13" t="str">
        <f t="shared" si="52"/>
        <v/>
      </c>
    </row>
    <row r="3360" spans="16:16" hidden="1">
      <c r="P3360" s="13" t="str">
        <f t="shared" si="52"/>
        <v/>
      </c>
    </row>
    <row r="3361" spans="16:16" hidden="1">
      <c r="P3361" s="13" t="str">
        <f t="shared" si="52"/>
        <v/>
      </c>
    </row>
    <row r="3362" spans="16:16" hidden="1">
      <c r="P3362" s="13" t="str">
        <f t="shared" si="52"/>
        <v/>
      </c>
    </row>
    <row r="3363" spans="16:16" hidden="1">
      <c r="P3363" s="13" t="str">
        <f t="shared" si="52"/>
        <v/>
      </c>
    </row>
    <row r="3364" spans="16:16" hidden="1">
      <c r="P3364" s="13" t="str">
        <f t="shared" si="52"/>
        <v/>
      </c>
    </row>
    <row r="3365" spans="16:16" hidden="1">
      <c r="P3365" s="13" t="str">
        <f t="shared" si="52"/>
        <v/>
      </c>
    </row>
    <row r="3366" spans="16:16" hidden="1">
      <c r="P3366" s="13" t="str">
        <f t="shared" si="52"/>
        <v/>
      </c>
    </row>
    <row r="3367" spans="16:16" hidden="1">
      <c r="P3367" s="13" t="str">
        <f t="shared" si="52"/>
        <v/>
      </c>
    </row>
    <row r="3368" spans="16:16" hidden="1">
      <c r="P3368" s="13" t="str">
        <f t="shared" si="52"/>
        <v/>
      </c>
    </row>
    <row r="3369" spans="16:16" hidden="1">
      <c r="P3369" s="13" t="str">
        <f t="shared" si="52"/>
        <v/>
      </c>
    </row>
    <row r="3370" spans="16:16" hidden="1">
      <c r="P3370" s="13" t="str">
        <f t="shared" si="52"/>
        <v/>
      </c>
    </row>
    <row r="3371" spans="16:16" hidden="1">
      <c r="P3371" s="13" t="str">
        <f t="shared" si="52"/>
        <v/>
      </c>
    </row>
    <row r="3372" spans="16:16" hidden="1">
      <c r="P3372" s="13" t="str">
        <f t="shared" si="52"/>
        <v/>
      </c>
    </row>
    <row r="3373" spans="16:16" hidden="1">
      <c r="P3373" s="13" t="str">
        <f t="shared" si="52"/>
        <v/>
      </c>
    </row>
    <row r="3374" spans="16:16" hidden="1">
      <c r="P3374" s="13" t="str">
        <f t="shared" si="52"/>
        <v/>
      </c>
    </row>
    <row r="3375" spans="16:16" hidden="1">
      <c r="P3375" s="13" t="str">
        <f t="shared" si="52"/>
        <v/>
      </c>
    </row>
    <row r="3376" spans="16:16" hidden="1">
      <c r="P3376" s="13" t="str">
        <f t="shared" si="52"/>
        <v/>
      </c>
    </row>
    <row r="3377" spans="16:16" hidden="1">
      <c r="P3377" s="13" t="str">
        <f t="shared" si="52"/>
        <v/>
      </c>
    </row>
    <row r="3378" spans="16:16" hidden="1">
      <c r="P3378" s="13" t="str">
        <f t="shared" si="52"/>
        <v/>
      </c>
    </row>
    <row r="3379" spans="16:16" hidden="1">
      <c r="P3379" s="13" t="str">
        <f t="shared" si="52"/>
        <v/>
      </c>
    </row>
    <row r="3380" spans="16:16" hidden="1">
      <c r="P3380" s="13" t="str">
        <f t="shared" si="52"/>
        <v/>
      </c>
    </row>
    <row r="3381" spans="16:16" hidden="1">
      <c r="P3381" s="13" t="str">
        <f t="shared" si="52"/>
        <v/>
      </c>
    </row>
    <row r="3382" spans="16:16" hidden="1">
      <c r="P3382" s="13" t="str">
        <f t="shared" si="52"/>
        <v/>
      </c>
    </row>
    <row r="3383" spans="16:16" hidden="1">
      <c r="P3383" s="13" t="str">
        <f t="shared" si="52"/>
        <v/>
      </c>
    </row>
    <row r="3384" spans="16:16" hidden="1">
      <c r="P3384" s="13" t="str">
        <f t="shared" si="52"/>
        <v/>
      </c>
    </row>
    <row r="3385" spans="16:16" hidden="1">
      <c r="P3385" s="13" t="str">
        <f t="shared" si="52"/>
        <v/>
      </c>
    </row>
    <row r="3386" spans="16:16" hidden="1">
      <c r="P3386" s="13" t="str">
        <f t="shared" si="52"/>
        <v/>
      </c>
    </row>
    <row r="3387" spans="16:16" hidden="1">
      <c r="P3387" s="13" t="str">
        <f t="shared" si="52"/>
        <v/>
      </c>
    </row>
    <row r="3388" spans="16:16" hidden="1">
      <c r="P3388" s="13" t="str">
        <f t="shared" si="52"/>
        <v/>
      </c>
    </row>
    <row r="3389" spans="16:16" hidden="1">
      <c r="P3389" s="13" t="str">
        <f t="shared" si="52"/>
        <v/>
      </c>
    </row>
    <row r="3390" spans="16:16" hidden="1">
      <c r="P3390" s="13" t="str">
        <f t="shared" si="52"/>
        <v/>
      </c>
    </row>
    <row r="3391" spans="16:16" hidden="1">
      <c r="P3391" s="13" t="str">
        <f t="shared" si="52"/>
        <v/>
      </c>
    </row>
    <row r="3392" spans="16:16" hidden="1">
      <c r="P3392" s="13" t="str">
        <f t="shared" si="52"/>
        <v/>
      </c>
    </row>
    <row r="3393" spans="16:16" hidden="1">
      <c r="P3393" s="13" t="str">
        <f t="shared" si="52"/>
        <v/>
      </c>
    </row>
    <row r="3394" spans="16:16" hidden="1">
      <c r="P3394" s="13" t="str">
        <f t="shared" si="52"/>
        <v/>
      </c>
    </row>
    <row r="3395" spans="16:16" hidden="1">
      <c r="P3395" s="13" t="str">
        <f t="shared" si="52"/>
        <v/>
      </c>
    </row>
    <row r="3396" spans="16:16" hidden="1">
      <c r="P3396" s="13" t="str">
        <f t="shared" si="52"/>
        <v/>
      </c>
    </row>
    <row r="3397" spans="16:16" hidden="1">
      <c r="P3397" s="13" t="str">
        <f t="shared" si="52"/>
        <v/>
      </c>
    </row>
    <row r="3398" spans="16:16" hidden="1">
      <c r="P3398" s="13" t="str">
        <f t="shared" si="52"/>
        <v/>
      </c>
    </row>
    <row r="3399" spans="16:16" hidden="1">
      <c r="P3399" s="13" t="str">
        <f t="shared" si="52"/>
        <v/>
      </c>
    </row>
    <row r="3400" spans="16:16" hidden="1">
      <c r="P3400" s="13" t="str">
        <f t="shared" si="52"/>
        <v/>
      </c>
    </row>
    <row r="3401" spans="16:16" hidden="1">
      <c r="P3401" s="13" t="str">
        <f t="shared" si="52"/>
        <v/>
      </c>
    </row>
    <row r="3402" spans="16:16" hidden="1">
      <c r="P3402" s="13" t="str">
        <f t="shared" si="52"/>
        <v/>
      </c>
    </row>
    <row r="3403" spans="16:16" hidden="1">
      <c r="P3403" s="13" t="str">
        <f t="shared" si="52"/>
        <v/>
      </c>
    </row>
    <row r="3404" spans="16:16" hidden="1">
      <c r="P3404" s="13" t="str">
        <f t="shared" si="52"/>
        <v/>
      </c>
    </row>
    <row r="3405" spans="16:16" hidden="1">
      <c r="P3405" s="13" t="str">
        <f t="shared" si="52"/>
        <v/>
      </c>
    </row>
    <row r="3406" spans="16:16" hidden="1">
      <c r="P3406" s="13" t="str">
        <f t="shared" si="52"/>
        <v/>
      </c>
    </row>
    <row r="3407" spans="16:16" hidden="1">
      <c r="P3407" s="13" t="str">
        <f t="shared" si="52"/>
        <v/>
      </c>
    </row>
    <row r="3408" spans="16:16" hidden="1">
      <c r="P3408" s="13" t="str">
        <f t="shared" si="52"/>
        <v/>
      </c>
    </row>
    <row r="3409" spans="16:16" hidden="1">
      <c r="P3409" s="13" t="str">
        <f t="shared" si="52"/>
        <v/>
      </c>
    </row>
    <row r="3410" spans="16:16" hidden="1">
      <c r="P3410" s="13" t="str">
        <f t="shared" si="52"/>
        <v/>
      </c>
    </row>
    <row r="3411" spans="16:16" hidden="1">
      <c r="P3411" s="13" t="str">
        <f t="shared" si="52"/>
        <v/>
      </c>
    </row>
    <row r="3412" spans="16:16" hidden="1">
      <c r="P3412" s="13" t="str">
        <f t="shared" ref="P3412:P3475" si="53">A3412&amp;B3412</f>
        <v/>
      </c>
    </row>
    <row r="3413" spans="16:16" hidden="1">
      <c r="P3413" s="13" t="str">
        <f t="shared" si="53"/>
        <v/>
      </c>
    </row>
    <row r="3414" spans="16:16" hidden="1">
      <c r="P3414" s="13" t="str">
        <f t="shared" si="53"/>
        <v/>
      </c>
    </row>
    <row r="3415" spans="16:16" hidden="1">
      <c r="P3415" s="13" t="str">
        <f t="shared" si="53"/>
        <v/>
      </c>
    </row>
    <row r="3416" spans="16:16" hidden="1">
      <c r="P3416" s="13" t="str">
        <f t="shared" si="53"/>
        <v/>
      </c>
    </row>
    <row r="3417" spans="16:16" hidden="1">
      <c r="P3417" s="13" t="str">
        <f t="shared" si="53"/>
        <v/>
      </c>
    </row>
    <row r="3418" spans="16:16" hidden="1">
      <c r="P3418" s="13" t="str">
        <f t="shared" si="53"/>
        <v/>
      </c>
    </row>
    <row r="3419" spans="16:16" hidden="1">
      <c r="P3419" s="13" t="str">
        <f t="shared" si="53"/>
        <v/>
      </c>
    </row>
    <row r="3420" spans="16:16" hidden="1">
      <c r="P3420" s="13" t="str">
        <f t="shared" si="53"/>
        <v/>
      </c>
    </row>
    <row r="3421" spans="16:16" hidden="1">
      <c r="P3421" s="13" t="str">
        <f t="shared" si="53"/>
        <v/>
      </c>
    </row>
    <row r="3422" spans="16:16" hidden="1">
      <c r="P3422" s="13" t="str">
        <f t="shared" si="53"/>
        <v/>
      </c>
    </row>
    <row r="3423" spans="16:16" hidden="1">
      <c r="P3423" s="13" t="str">
        <f t="shared" si="53"/>
        <v/>
      </c>
    </row>
    <row r="3424" spans="16:16" hidden="1">
      <c r="P3424" s="13" t="str">
        <f t="shared" si="53"/>
        <v/>
      </c>
    </row>
    <row r="3425" spans="16:16" hidden="1">
      <c r="P3425" s="13" t="str">
        <f t="shared" si="53"/>
        <v/>
      </c>
    </row>
    <row r="3426" spans="16:16" hidden="1">
      <c r="P3426" s="13" t="str">
        <f t="shared" si="53"/>
        <v/>
      </c>
    </row>
    <row r="3427" spans="16:16" hidden="1">
      <c r="P3427" s="13" t="str">
        <f t="shared" si="53"/>
        <v/>
      </c>
    </row>
    <row r="3428" spans="16:16" hidden="1">
      <c r="P3428" s="13" t="str">
        <f t="shared" si="53"/>
        <v/>
      </c>
    </row>
    <row r="3429" spans="16:16" hidden="1">
      <c r="P3429" s="13" t="str">
        <f t="shared" si="53"/>
        <v/>
      </c>
    </row>
    <row r="3430" spans="16:16" hidden="1">
      <c r="P3430" s="13" t="str">
        <f t="shared" si="53"/>
        <v/>
      </c>
    </row>
    <row r="3431" spans="16:16" hidden="1">
      <c r="P3431" s="13" t="str">
        <f t="shared" si="53"/>
        <v/>
      </c>
    </row>
    <row r="3432" spans="16:16" hidden="1">
      <c r="P3432" s="13" t="str">
        <f t="shared" si="53"/>
        <v/>
      </c>
    </row>
    <row r="3433" spans="16:16" hidden="1">
      <c r="P3433" s="13" t="str">
        <f t="shared" si="53"/>
        <v/>
      </c>
    </row>
    <row r="3434" spans="16:16" hidden="1">
      <c r="P3434" s="13" t="str">
        <f t="shared" si="53"/>
        <v/>
      </c>
    </row>
    <row r="3435" spans="16:16" hidden="1">
      <c r="P3435" s="13" t="str">
        <f t="shared" si="53"/>
        <v/>
      </c>
    </row>
    <row r="3436" spans="16:16" hidden="1">
      <c r="P3436" s="13" t="str">
        <f t="shared" si="53"/>
        <v/>
      </c>
    </row>
    <row r="3437" spans="16:16" hidden="1">
      <c r="P3437" s="13" t="str">
        <f t="shared" si="53"/>
        <v/>
      </c>
    </row>
    <row r="3438" spans="16:16" hidden="1">
      <c r="P3438" s="13" t="str">
        <f t="shared" si="53"/>
        <v/>
      </c>
    </row>
    <row r="3439" spans="16:16" hidden="1">
      <c r="P3439" s="13" t="str">
        <f t="shared" si="53"/>
        <v/>
      </c>
    </row>
    <row r="3440" spans="16:16" hidden="1">
      <c r="P3440" s="13" t="str">
        <f t="shared" si="53"/>
        <v/>
      </c>
    </row>
    <row r="3441" spans="16:16" hidden="1">
      <c r="P3441" s="13" t="str">
        <f t="shared" si="53"/>
        <v/>
      </c>
    </row>
    <row r="3442" spans="16:16" hidden="1">
      <c r="P3442" s="13" t="str">
        <f t="shared" si="53"/>
        <v/>
      </c>
    </row>
    <row r="3443" spans="16:16" hidden="1">
      <c r="P3443" s="13" t="str">
        <f t="shared" si="53"/>
        <v/>
      </c>
    </row>
    <row r="3444" spans="16:16" hidden="1">
      <c r="P3444" s="13" t="str">
        <f t="shared" si="53"/>
        <v/>
      </c>
    </row>
    <row r="3445" spans="16:16" hidden="1">
      <c r="P3445" s="13" t="str">
        <f t="shared" si="53"/>
        <v/>
      </c>
    </row>
    <row r="3446" spans="16:16" hidden="1">
      <c r="P3446" s="13" t="str">
        <f t="shared" si="53"/>
        <v/>
      </c>
    </row>
    <row r="3447" spans="16:16" hidden="1">
      <c r="P3447" s="13" t="str">
        <f t="shared" si="53"/>
        <v/>
      </c>
    </row>
    <row r="3448" spans="16:16" hidden="1">
      <c r="P3448" s="13" t="str">
        <f t="shared" si="53"/>
        <v/>
      </c>
    </row>
    <row r="3449" spans="16:16" hidden="1">
      <c r="P3449" s="13" t="str">
        <f t="shared" si="53"/>
        <v/>
      </c>
    </row>
    <row r="3450" spans="16:16" hidden="1">
      <c r="P3450" s="13" t="str">
        <f t="shared" si="53"/>
        <v/>
      </c>
    </row>
    <row r="3451" spans="16:16" hidden="1">
      <c r="P3451" s="13" t="str">
        <f t="shared" si="53"/>
        <v/>
      </c>
    </row>
    <row r="3452" spans="16:16" hidden="1">
      <c r="P3452" s="13" t="str">
        <f t="shared" si="53"/>
        <v/>
      </c>
    </row>
    <row r="3453" spans="16:16" hidden="1">
      <c r="P3453" s="13" t="str">
        <f t="shared" si="53"/>
        <v/>
      </c>
    </row>
    <row r="3454" spans="16:16" hidden="1">
      <c r="P3454" s="13" t="str">
        <f t="shared" si="53"/>
        <v/>
      </c>
    </row>
    <row r="3455" spans="16:16" hidden="1">
      <c r="P3455" s="13" t="str">
        <f t="shared" si="53"/>
        <v/>
      </c>
    </row>
    <row r="3456" spans="16:16" hidden="1">
      <c r="P3456" s="13" t="str">
        <f t="shared" si="53"/>
        <v/>
      </c>
    </row>
    <row r="3457" spans="16:16" hidden="1">
      <c r="P3457" s="13" t="str">
        <f t="shared" si="53"/>
        <v/>
      </c>
    </row>
    <row r="3458" spans="16:16" hidden="1">
      <c r="P3458" s="13" t="str">
        <f t="shared" si="53"/>
        <v/>
      </c>
    </row>
    <row r="3459" spans="16:16" hidden="1">
      <c r="P3459" s="13" t="str">
        <f t="shared" si="53"/>
        <v/>
      </c>
    </row>
    <row r="3460" spans="16:16" hidden="1">
      <c r="P3460" s="13" t="str">
        <f t="shared" si="53"/>
        <v/>
      </c>
    </row>
    <row r="3461" spans="16:16" hidden="1">
      <c r="P3461" s="13" t="str">
        <f t="shared" si="53"/>
        <v/>
      </c>
    </row>
    <row r="3462" spans="16:16" hidden="1">
      <c r="P3462" s="13" t="str">
        <f t="shared" si="53"/>
        <v/>
      </c>
    </row>
    <row r="3463" spans="16:16" hidden="1">
      <c r="P3463" s="13" t="str">
        <f t="shared" si="53"/>
        <v/>
      </c>
    </row>
    <row r="3464" spans="16:16" hidden="1">
      <c r="P3464" s="13" t="str">
        <f t="shared" si="53"/>
        <v/>
      </c>
    </row>
    <row r="3465" spans="16:16" hidden="1">
      <c r="P3465" s="13" t="str">
        <f t="shared" si="53"/>
        <v/>
      </c>
    </row>
    <row r="3466" spans="16:16" hidden="1">
      <c r="P3466" s="13" t="str">
        <f t="shared" si="53"/>
        <v/>
      </c>
    </row>
    <row r="3467" spans="16:16" hidden="1">
      <c r="P3467" s="13" t="str">
        <f t="shared" si="53"/>
        <v/>
      </c>
    </row>
    <row r="3468" spans="16:16" hidden="1">
      <c r="P3468" s="13" t="str">
        <f t="shared" si="53"/>
        <v/>
      </c>
    </row>
    <row r="3469" spans="16:16" hidden="1">
      <c r="P3469" s="13" t="str">
        <f t="shared" si="53"/>
        <v/>
      </c>
    </row>
    <row r="3470" spans="16:16" hidden="1">
      <c r="P3470" s="13" t="str">
        <f t="shared" si="53"/>
        <v/>
      </c>
    </row>
    <row r="3471" spans="16:16" hidden="1">
      <c r="P3471" s="13" t="str">
        <f t="shared" si="53"/>
        <v/>
      </c>
    </row>
    <row r="3472" spans="16:16" hidden="1">
      <c r="P3472" s="13" t="str">
        <f t="shared" si="53"/>
        <v/>
      </c>
    </row>
    <row r="3473" spans="16:16" hidden="1">
      <c r="P3473" s="13" t="str">
        <f t="shared" si="53"/>
        <v/>
      </c>
    </row>
    <row r="3474" spans="16:16" hidden="1">
      <c r="P3474" s="13" t="str">
        <f t="shared" si="53"/>
        <v/>
      </c>
    </row>
    <row r="3475" spans="16:16" hidden="1">
      <c r="P3475" s="13" t="str">
        <f t="shared" si="53"/>
        <v/>
      </c>
    </row>
    <row r="3476" spans="16:16" hidden="1">
      <c r="P3476" s="13" t="str">
        <f t="shared" ref="P3476:P3539" si="54">A3476&amp;B3476</f>
        <v/>
      </c>
    </row>
    <row r="3477" spans="16:16" hidden="1">
      <c r="P3477" s="13" t="str">
        <f t="shared" si="54"/>
        <v/>
      </c>
    </row>
    <row r="3478" spans="16:16" hidden="1">
      <c r="P3478" s="13" t="str">
        <f t="shared" si="54"/>
        <v/>
      </c>
    </row>
    <row r="3479" spans="16:16" hidden="1">
      <c r="P3479" s="13" t="str">
        <f t="shared" si="54"/>
        <v/>
      </c>
    </row>
    <row r="3480" spans="16:16" hidden="1">
      <c r="P3480" s="13" t="str">
        <f t="shared" si="54"/>
        <v/>
      </c>
    </row>
    <row r="3481" spans="16:16" hidden="1">
      <c r="P3481" s="13" t="str">
        <f t="shared" si="54"/>
        <v/>
      </c>
    </row>
    <row r="3482" spans="16:16" hidden="1">
      <c r="P3482" s="13" t="str">
        <f t="shared" si="54"/>
        <v/>
      </c>
    </row>
    <row r="3483" spans="16:16" hidden="1">
      <c r="P3483" s="13" t="str">
        <f t="shared" si="54"/>
        <v/>
      </c>
    </row>
    <row r="3484" spans="16:16" hidden="1">
      <c r="P3484" s="13" t="str">
        <f t="shared" si="54"/>
        <v/>
      </c>
    </row>
    <row r="3485" spans="16:16" hidden="1">
      <c r="P3485" s="13" t="str">
        <f t="shared" si="54"/>
        <v/>
      </c>
    </row>
    <row r="3486" spans="16:16" hidden="1">
      <c r="P3486" s="13" t="str">
        <f t="shared" si="54"/>
        <v/>
      </c>
    </row>
    <row r="3487" spans="16:16" hidden="1">
      <c r="P3487" s="13" t="str">
        <f t="shared" si="54"/>
        <v/>
      </c>
    </row>
    <row r="3488" spans="16:16" hidden="1">
      <c r="P3488" s="13" t="str">
        <f t="shared" si="54"/>
        <v/>
      </c>
    </row>
    <row r="3489" spans="16:16" hidden="1">
      <c r="P3489" s="13" t="str">
        <f t="shared" si="54"/>
        <v/>
      </c>
    </row>
    <row r="3490" spans="16:16" hidden="1">
      <c r="P3490" s="13" t="str">
        <f t="shared" si="54"/>
        <v/>
      </c>
    </row>
    <row r="3491" spans="16:16" hidden="1">
      <c r="P3491" s="13" t="str">
        <f t="shared" si="54"/>
        <v/>
      </c>
    </row>
    <row r="3492" spans="16:16" hidden="1">
      <c r="P3492" s="13" t="str">
        <f t="shared" si="54"/>
        <v/>
      </c>
    </row>
    <row r="3493" spans="16:16" hidden="1">
      <c r="P3493" s="13" t="str">
        <f t="shared" si="54"/>
        <v/>
      </c>
    </row>
    <row r="3494" spans="16:16" hidden="1">
      <c r="P3494" s="13" t="str">
        <f t="shared" si="54"/>
        <v/>
      </c>
    </row>
    <row r="3495" spans="16:16" hidden="1">
      <c r="P3495" s="13" t="str">
        <f t="shared" si="54"/>
        <v/>
      </c>
    </row>
    <row r="3496" spans="16:16" hidden="1">
      <c r="P3496" s="13" t="str">
        <f t="shared" si="54"/>
        <v/>
      </c>
    </row>
    <row r="3497" spans="16:16" hidden="1">
      <c r="P3497" s="13" t="str">
        <f t="shared" si="54"/>
        <v/>
      </c>
    </row>
    <row r="3498" spans="16:16" hidden="1">
      <c r="P3498" s="13" t="str">
        <f t="shared" si="54"/>
        <v/>
      </c>
    </row>
    <row r="3499" spans="16:16" hidden="1">
      <c r="P3499" s="13" t="str">
        <f t="shared" si="54"/>
        <v/>
      </c>
    </row>
    <row r="3500" spans="16:16" hidden="1">
      <c r="P3500" s="13" t="str">
        <f t="shared" si="54"/>
        <v/>
      </c>
    </row>
    <row r="3501" spans="16:16" hidden="1">
      <c r="P3501" s="13" t="str">
        <f t="shared" si="54"/>
        <v/>
      </c>
    </row>
    <row r="3502" spans="16:16" hidden="1">
      <c r="P3502" s="13" t="str">
        <f t="shared" si="54"/>
        <v/>
      </c>
    </row>
    <row r="3503" spans="16:16" hidden="1">
      <c r="P3503" s="13" t="str">
        <f t="shared" si="54"/>
        <v/>
      </c>
    </row>
    <row r="3504" spans="16:16" hidden="1">
      <c r="P3504" s="13" t="str">
        <f t="shared" si="54"/>
        <v/>
      </c>
    </row>
    <row r="3505" spans="16:16" hidden="1">
      <c r="P3505" s="13" t="str">
        <f t="shared" si="54"/>
        <v/>
      </c>
    </row>
    <row r="3506" spans="16:16" hidden="1">
      <c r="P3506" s="13" t="str">
        <f t="shared" si="54"/>
        <v/>
      </c>
    </row>
    <row r="3507" spans="16:16" hidden="1">
      <c r="P3507" s="13" t="str">
        <f t="shared" si="54"/>
        <v/>
      </c>
    </row>
    <row r="3508" spans="16:16" hidden="1">
      <c r="P3508" s="13" t="str">
        <f t="shared" si="54"/>
        <v/>
      </c>
    </row>
    <row r="3509" spans="16:16" hidden="1">
      <c r="P3509" s="13" t="str">
        <f t="shared" si="54"/>
        <v/>
      </c>
    </row>
    <row r="3510" spans="16:16" hidden="1">
      <c r="P3510" s="13" t="str">
        <f t="shared" si="54"/>
        <v/>
      </c>
    </row>
    <row r="3511" spans="16:16" hidden="1">
      <c r="P3511" s="13" t="str">
        <f t="shared" si="54"/>
        <v/>
      </c>
    </row>
    <row r="3512" spans="16:16" hidden="1">
      <c r="P3512" s="13" t="str">
        <f t="shared" si="54"/>
        <v/>
      </c>
    </row>
    <row r="3513" spans="16:16" hidden="1">
      <c r="P3513" s="13" t="str">
        <f t="shared" si="54"/>
        <v/>
      </c>
    </row>
    <row r="3514" spans="16:16" hidden="1">
      <c r="P3514" s="13" t="str">
        <f t="shared" si="54"/>
        <v/>
      </c>
    </row>
    <row r="3515" spans="16:16" hidden="1">
      <c r="P3515" s="13" t="str">
        <f t="shared" si="54"/>
        <v/>
      </c>
    </row>
    <row r="3516" spans="16:16" hidden="1">
      <c r="P3516" s="13" t="str">
        <f t="shared" si="54"/>
        <v/>
      </c>
    </row>
    <row r="3517" spans="16:16" hidden="1">
      <c r="P3517" s="13" t="str">
        <f t="shared" si="54"/>
        <v/>
      </c>
    </row>
    <row r="3518" spans="16:16" hidden="1">
      <c r="P3518" s="13" t="str">
        <f t="shared" si="54"/>
        <v/>
      </c>
    </row>
    <row r="3519" spans="16:16" hidden="1">
      <c r="P3519" s="13" t="str">
        <f t="shared" si="54"/>
        <v/>
      </c>
    </row>
    <row r="3520" spans="16:16" hidden="1">
      <c r="P3520" s="13" t="str">
        <f t="shared" si="54"/>
        <v/>
      </c>
    </row>
    <row r="3521" spans="16:16" hidden="1">
      <c r="P3521" s="13" t="str">
        <f t="shared" si="54"/>
        <v/>
      </c>
    </row>
    <row r="3522" spans="16:16" hidden="1">
      <c r="P3522" s="13" t="str">
        <f t="shared" si="54"/>
        <v/>
      </c>
    </row>
    <row r="3523" spans="16:16" hidden="1">
      <c r="P3523" s="13" t="str">
        <f t="shared" si="54"/>
        <v/>
      </c>
    </row>
    <row r="3524" spans="16:16" hidden="1">
      <c r="P3524" s="13" t="str">
        <f t="shared" si="54"/>
        <v/>
      </c>
    </row>
    <row r="3525" spans="16:16" hidden="1">
      <c r="P3525" s="13" t="str">
        <f t="shared" si="54"/>
        <v/>
      </c>
    </row>
    <row r="3526" spans="16:16" hidden="1">
      <c r="P3526" s="13" t="str">
        <f t="shared" si="54"/>
        <v/>
      </c>
    </row>
    <row r="3527" spans="16:16" hidden="1">
      <c r="P3527" s="13" t="str">
        <f t="shared" si="54"/>
        <v/>
      </c>
    </row>
    <row r="3528" spans="16:16" hidden="1">
      <c r="P3528" s="13" t="str">
        <f t="shared" si="54"/>
        <v/>
      </c>
    </row>
    <row r="3529" spans="16:16" hidden="1">
      <c r="P3529" s="13" t="str">
        <f t="shared" si="54"/>
        <v/>
      </c>
    </row>
    <row r="3530" spans="16:16" hidden="1">
      <c r="P3530" s="13" t="str">
        <f t="shared" si="54"/>
        <v/>
      </c>
    </row>
    <row r="3531" spans="16:16" hidden="1">
      <c r="P3531" s="13" t="str">
        <f t="shared" si="54"/>
        <v/>
      </c>
    </row>
    <row r="3532" spans="16:16" hidden="1">
      <c r="P3532" s="13" t="str">
        <f t="shared" si="54"/>
        <v/>
      </c>
    </row>
    <row r="3533" spans="16:16" hidden="1">
      <c r="P3533" s="13" t="str">
        <f t="shared" si="54"/>
        <v/>
      </c>
    </row>
    <row r="3534" spans="16:16" hidden="1">
      <c r="P3534" s="13" t="str">
        <f t="shared" si="54"/>
        <v/>
      </c>
    </row>
    <row r="3535" spans="16:16" hidden="1">
      <c r="P3535" s="13" t="str">
        <f t="shared" si="54"/>
        <v/>
      </c>
    </row>
    <row r="3536" spans="16:16" hidden="1">
      <c r="P3536" s="13" t="str">
        <f t="shared" si="54"/>
        <v/>
      </c>
    </row>
    <row r="3537" spans="16:16" hidden="1">
      <c r="P3537" s="13" t="str">
        <f t="shared" si="54"/>
        <v/>
      </c>
    </row>
    <row r="3538" spans="16:16" hidden="1">
      <c r="P3538" s="13" t="str">
        <f t="shared" si="54"/>
        <v/>
      </c>
    </row>
    <row r="3539" spans="16:16" hidden="1">
      <c r="P3539" s="13" t="str">
        <f t="shared" si="54"/>
        <v/>
      </c>
    </row>
    <row r="3540" spans="16:16" hidden="1">
      <c r="P3540" s="13" t="str">
        <f t="shared" ref="P3540:P3603" si="55">A3540&amp;B3540</f>
        <v/>
      </c>
    </row>
    <row r="3541" spans="16:16" hidden="1">
      <c r="P3541" s="13" t="str">
        <f t="shared" si="55"/>
        <v/>
      </c>
    </row>
    <row r="3542" spans="16:16" hidden="1">
      <c r="P3542" s="13" t="str">
        <f t="shared" si="55"/>
        <v/>
      </c>
    </row>
    <row r="3543" spans="16:16" hidden="1">
      <c r="P3543" s="13" t="str">
        <f t="shared" si="55"/>
        <v/>
      </c>
    </row>
    <row r="3544" spans="16:16" hidden="1">
      <c r="P3544" s="13" t="str">
        <f t="shared" si="55"/>
        <v/>
      </c>
    </row>
    <row r="3545" spans="16:16" hidden="1">
      <c r="P3545" s="13" t="str">
        <f t="shared" si="55"/>
        <v/>
      </c>
    </row>
    <row r="3546" spans="16:16" hidden="1">
      <c r="P3546" s="13" t="str">
        <f t="shared" si="55"/>
        <v/>
      </c>
    </row>
    <row r="3547" spans="16:16" hidden="1">
      <c r="P3547" s="13" t="str">
        <f t="shared" si="55"/>
        <v/>
      </c>
    </row>
    <row r="3548" spans="16:16" hidden="1">
      <c r="P3548" s="13" t="str">
        <f t="shared" si="55"/>
        <v/>
      </c>
    </row>
    <row r="3549" spans="16:16" hidden="1">
      <c r="P3549" s="13" t="str">
        <f t="shared" si="55"/>
        <v/>
      </c>
    </row>
    <row r="3550" spans="16:16" hidden="1">
      <c r="P3550" s="13" t="str">
        <f t="shared" si="55"/>
        <v/>
      </c>
    </row>
    <row r="3551" spans="16:16" hidden="1">
      <c r="P3551" s="13" t="str">
        <f t="shared" si="55"/>
        <v/>
      </c>
    </row>
    <row r="3552" spans="16:16" hidden="1">
      <c r="P3552" s="13" t="str">
        <f t="shared" si="55"/>
        <v/>
      </c>
    </row>
    <row r="3553" spans="16:16" hidden="1">
      <c r="P3553" s="13" t="str">
        <f t="shared" si="55"/>
        <v/>
      </c>
    </row>
    <row r="3554" spans="16:16" hidden="1">
      <c r="P3554" s="13" t="str">
        <f t="shared" si="55"/>
        <v/>
      </c>
    </row>
    <row r="3555" spans="16:16" hidden="1">
      <c r="P3555" s="13" t="str">
        <f t="shared" si="55"/>
        <v/>
      </c>
    </row>
    <row r="3556" spans="16:16" hidden="1">
      <c r="P3556" s="13" t="str">
        <f t="shared" si="55"/>
        <v/>
      </c>
    </row>
    <row r="3557" spans="16:16" hidden="1">
      <c r="P3557" s="13" t="str">
        <f t="shared" si="55"/>
        <v/>
      </c>
    </row>
    <row r="3558" spans="16:16" hidden="1">
      <c r="P3558" s="13" t="str">
        <f t="shared" si="55"/>
        <v/>
      </c>
    </row>
    <row r="3559" spans="16:16" hidden="1">
      <c r="P3559" s="13" t="str">
        <f t="shared" si="55"/>
        <v/>
      </c>
    </row>
    <row r="3560" spans="16:16" hidden="1">
      <c r="P3560" s="13" t="str">
        <f t="shared" si="55"/>
        <v/>
      </c>
    </row>
    <row r="3561" spans="16:16" hidden="1">
      <c r="P3561" s="13" t="str">
        <f t="shared" si="55"/>
        <v/>
      </c>
    </row>
    <row r="3562" spans="16:16" hidden="1">
      <c r="P3562" s="13" t="str">
        <f t="shared" si="55"/>
        <v/>
      </c>
    </row>
    <row r="3563" spans="16:16" hidden="1">
      <c r="P3563" s="13" t="str">
        <f t="shared" si="55"/>
        <v/>
      </c>
    </row>
    <row r="3564" spans="16:16" hidden="1">
      <c r="P3564" s="13" t="str">
        <f t="shared" si="55"/>
        <v/>
      </c>
    </row>
    <row r="3565" spans="16:16" hidden="1">
      <c r="P3565" s="13" t="str">
        <f t="shared" si="55"/>
        <v/>
      </c>
    </row>
    <row r="3566" spans="16:16" hidden="1">
      <c r="P3566" s="13" t="str">
        <f t="shared" si="55"/>
        <v/>
      </c>
    </row>
    <row r="3567" spans="16:16" hidden="1">
      <c r="P3567" s="13" t="str">
        <f t="shared" si="55"/>
        <v/>
      </c>
    </row>
    <row r="3568" spans="16:16" hidden="1">
      <c r="P3568" s="13" t="str">
        <f t="shared" si="55"/>
        <v/>
      </c>
    </row>
    <row r="3569" spans="16:16" hidden="1">
      <c r="P3569" s="13" t="str">
        <f t="shared" si="55"/>
        <v/>
      </c>
    </row>
    <row r="3570" spans="16:16" hidden="1">
      <c r="P3570" s="13" t="str">
        <f t="shared" si="55"/>
        <v/>
      </c>
    </row>
    <row r="3571" spans="16:16" hidden="1">
      <c r="P3571" s="13" t="str">
        <f t="shared" si="55"/>
        <v/>
      </c>
    </row>
    <row r="3572" spans="16:16" hidden="1">
      <c r="P3572" s="13" t="str">
        <f t="shared" si="55"/>
        <v/>
      </c>
    </row>
    <row r="3573" spans="16:16" hidden="1">
      <c r="P3573" s="13" t="str">
        <f t="shared" si="55"/>
        <v/>
      </c>
    </row>
    <row r="3574" spans="16:16" hidden="1">
      <c r="P3574" s="13" t="str">
        <f t="shared" si="55"/>
        <v/>
      </c>
    </row>
    <row r="3575" spans="16:16" hidden="1">
      <c r="P3575" s="13" t="str">
        <f t="shared" si="55"/>
        <v/>
      </c>
    </row>
    <row r="3576" spans="16:16" hidden="1">
      <c r="P3576" s="13" t="str">
        <f t="shared" si="55"/>
        <v/>
      </c>
    </row>
    <row r="3577" spans="16:16" hidden="1">
      <c r="P3577" s="13" t="str">
        <f t="shared" si="55"/>
        <v/>
      </c>
    </row>
    <row r="3578" spans="16:16" hidden="1">
      <c r="P3578" s="13" t="str">
        <f t="shared" si="55"/>
        <v/>
      </c>
    </row>
    <row r="3579" spans="16:16" hidden="1">
      <c r="P3579" s="13" t="str">
        <f t="shared" si="55"/>
        <v/>
      </c>
    </row>
    <row r="3580" spans="16:16" hidden="1">
      <c r="P3580" s="13" t="str">
        <f t="shared" si="55"/>
        <v/>
      </c>
    </row>
    <row r="3581" spans="16:16" hidden="1">
      <c r="P3581" s="13" t="str">
        <f t="shared" si="55"/>
        <v/>
      </c>
    </row>
    <row r="3582" spans="16:16" hidden="1">
      <c r="P3582" s="13" t="str">
        <f t="shared" si="55"/>
        <v/>
      </c>
    </row>
    <row r="3583" spans="16:16" hidden="1">
      <c r="P3583" s="13" t="str">
        <f t="shared" si="55"/>
        <v/>
      </c>
    </row>
    <row r="3584" spans="16:16" hidden="1">
      <c r="P3584" s="13" t="str">
        <f t="shared" si="55"/>
        <v/>
      </c>
    </row>
    <row r="3585" spans="16:16" hidden="1">
      <c r="P3585" s="13" t="str">
        <f t="shared" si="55"/>
        <v/>
      </c>
    </row>
    <row r="3586" spans="16:16" hidden="1">
      <c r="P3586" s="13" t="str">
        <f t="shared" si="55"/>
        <v/>
      </c>
    </row>
    <row r="3587" spans="16:16" hidden="1">
      <c r="P3587" s="13" t="str">
        <f t="shared" si="55"/>
        <v/>
      </c>
    </row>
    <row r="3588" spans="16:16" hidden="1">
      <c r="P3588" s="13" t="str">
        <f t="shared" si="55"/>
        <v/>
      </c>
    </row>
    <row r="3589" spans="16:16" hidden="1">
      <c r="P3589" s="13" t="str">
        <f t="shared" si="55"/>
        <v/>
      </c>
    </row>
    <row r="3590" spans="16:16" hidden="1">
      <c r="P3590" s="13" t="str">
        <f t="shared" si="55"/>
        <v/>
      </c>
    </row>
    <row r="3591" spans="16:16" hidden="1">
      <c r="P3591" s="13" t="str">
        <f t="shared" si="55"/>
        <v/>
      </c>
    </row>
    <row r="3592" spans="16:16" hidden="1">
      <c r="P3592" s="13" t="str">
        <f t="shared" si="55"/>
        <v/>
      </c>
    </row>
    <row r="3593" spans="16:16" hidden="1">
      <c r="P3593" s="13" t="str">
        <f t="shared" si="55"/>
        <v/>
      </c>
    </row>
    <row r="3594" spans="16:16" hidden="1">
      <c r="P3594" s="13" t="str">
        <f t="shared" si="55"/>
        <v/>
      </c>
    </row>
    <row r="3595" spans="16:16" hidden="1">
      <c r="P3595" s="13" t="str">
        <f t="shared" si="55"/>
        <v/>
      </c>
    </row>
    <row r="3596" spans="16:16" hidden="1">
      <c r="P3596" s="13" t="str">
        <f t="shared" si="55"/>
        <v/>
      </c>
    </row>
    <row r="3597" spans="16:16" hidden="1">
      <c r="P3597" s="13" t="str">
        <f t="shared" si="55"/>
        <v/>
      </c>
    </row>
    <row r="3598" spans="16:16" hidden="1">
      <c r="P3598" s="13" t="str">
        <f t="shared" si="55"/>
        <v/>
      </c>
    </row>
    <row r="3599" spans="16:16" hidden="1">
      <c r="P3599" s="13" t="str">
        <f t="shared" si="55"/>
        <v/>
      </c>
    </row>
    <row r="3600" spans="16:16" hidden="1">
      <c r="P3600" s="13" t="str">
        <f t="shared" si="55"/>
        <v/>
      </c>
    </row>
    <row r="3601" spans="16:16" hidden="1">
      <c r="P3601" s="13" t="str">
        <f t="shared" si="55"/>
        <v/>
      </c>
    </row>
    <row r="3602" spans="16:16" hidden="1">
      <c r="P3602" s="13" t="str">
        <f t="shared" si="55"/>
        <v/>
      </c>
    </row>
    <row r="3603" spans="16:16" hidden="1">
      <c r="P3603" s="13" t="str">
        <f t="shared" si="55"/>
        <v/>
      </c>
    </row>
    <row r="3604" spans="16:16" hidden="1">
      <c r="P3604" s="13" t="str">
        <f t="shared" ref="P3604:P3667" si="56">A3604&amp;B3604</f>
        <v/>
      </c>
    </row>
    <row r="3605" spans="16:16" hidden="1">
      <c r="P3605" s="13" t="str">
        <f t="shared" si="56"/>
        <v/>
      </c>
    </row>
    <row r="3606" spans="16:16" hidden="1">
      <c r="P3606" s="13" t="str">
        <f t="shared" si="56"/>
        <v/>
      </c>
    </row>
    <row r="3607" spans="16:16" hidden="1">
      <c r="P3607" s="13" t="str">
        <f t="shared" si="56"/>
        <v/>
      </c>
    </row>
    <row r="3608" spans="16:16" hidden="1">
      <c r="P3608" s="13" t="str">
        <f t="shared" si="56"/>
        <v/>
      </c>
    </row>
    <row r="3609" spans="16:16" hidden="1">
      <c r="P3609" s="13" t="str">
        <f t="shared" si="56"/>
        <v/>
      </c>
    </row>
    <row r="3610" spans="16:16" hidden="1">
      <c r="P3610" s="13" t="str">
        <f t="shared" si="56"/>
        <v/>
      </c>
    </row>
    <row r="3611" spans="16:16" hidden="1">
      <c r="P3611" s="13" t="str">
        <f t="shared" si="56"/>
        <v/>
      </c>
    </row>
    <row r="3612" spans="16:16" hidden="1">
      <c r="P3612" s="13" t="str">
        <f t="shared" si="56"/>
        <v/>
      </c>
    </row>
    <row r="3613" spans="16:16" hidden="1">
      <c r="P3613" s="13" t="str">
        <f t="shared" si="56"/>
        <v/>
      </c>
    </row>
    <row r="3614" spans="16:16" hidden="1">
      <c r="P3614" s="13" t="str">
        <f t="shared" si="56"/>
        <v/>
      </c>
    </row>
    <row r="3615" spans="16:16" hidden="1">
      <c r="P3615" s="13" t="str">
        <f t="shared" si="56"/>
        <v/>
      </c>
    </row>
    <row r="3616" spans="16:16" hidden="1">
      <c r="P3616" s="13" t="str">
        <f t="shared" si="56"/>
        <v/>
      </c>
    </row>
    <row r="3617" spans="16:16" hidden="1">
      <c r="P3617" s="13" t="str">
        <f t="shared" si="56"/>
        <v/>
      </c>
    </row>
    <row r="3618" spans="16:16" hidden="1">
      <c r="P3618" s="13" t="str">
        <f t="shared" si="56"/>
        <v/>
      </c>
    </row>
    <row r="3619" spans="16:16" hidden="1">
      <c r="P3619" s="13" t="str">
        <f t="shared" si="56"/>
        <v/>
      </c>
    </row>
    <row r="3620" spans="16:16" hidden="1">
      <c r="P3620" s="13" t="str">
        <f t="shared" si="56"/>
        <v/>
      </c>
    </row>
    <row r="3621" spans="16:16" hidden="1">
      <c r="P3621" s="13" t="str">
        <f t="shared" si="56"/>
        <v/>
      </c>
    </row>
    <row r="3622" spans="16:16" hidden="1">
      <c r="P3622" s="13" t="str">
        <f t="shared" si="56"/>
        <v/>
      </c>
    </row>
    <row r="3623" spans="16:16" hidden="1">
      <c r="P3623" s="13" t="str">
        <f t="shared" si="56"/>
        <v/>
      </c>
    </row>
    <row r="3624" spans="16:16" hidden="1">
      <c r="P3624" s="13" t="str">
        <f t="shared" si="56"/>
        <v/>
      </c>
    </row>
    <row r="3625" spans="16:16" hidden="1">
      <c r="P3625" s="13" t="str">
        <f t="shared" si="56"/>
        <v/>
      </c>
    </row>
    <row r="3626" spans="16:16" hidden="1">
      <c r="P3626" s="13" t="str">
        <f t="shared" si="56"/>
        <v/>
      </c>
    </row>
    <row r="3627" spans="16:16" hidden="1">
      <c r="P3627" s="13" t="str">
        <f t="shared" si="56"/>
        <v/>
      </c>
    </row>
    <row r="3628" spans="16:16" hidden="1">
      <c r="P3628" s="13" t="str">
        <f t="shared" si="56"/>
        <v/>
      </c>
    </row>
    <row r="3629" spans="16:16" hidden="1">
      <c r="P3629" s="13" t="str">
        <f t="shared" si="56"/>
        <v/>
      </c>
    </row>
    <row r="3630" spans="16:16" hidden="1">
      <c r="P3630" s="13" t="str">
        <f t="shared" si="56"/>
        <v/>
      </c>
    </row>
    <row r="3631" spans="16:16" hidden="1">
      <c r="P3631" s="13" t="str">
        <f t="shared" si="56"/>
        <v/>
      </c>
    </row>
    <row r="3632" spans="16:16" hidden="1">
      <c r="P3632" s="13" t="str">
        <f t="shared" si="56"/>
        <v/>
      </c>
    </row>
    <row r="3633" spans="16:16" hidden="1">
      <c r="P3633" s="13" t="str">
        <f t="shared" si="56"/>
        <v/>
      </c>
    </row>
    <row r="3634" spans="16:16" hidden="1">
      <c r="P3634" s="13" t="str">
        <f t="shared" si="56"/>
        <v/>
      </c>
    </row>
    <row r="3635" spans="16:16" hidden="1">
      <c r="P3635" s="13" t="str">
        <f t="shared" si="56"/>
        <v/>
      </c>
    </row>
    <row r="3636" spans="16:16" hidden="1">
      <c r="P3636" s="13" t="str">
        <f t="shared" si="56"/>
        <v/>
      </c>
    </row>
    <row r="3637" spans="16:16" hidden="1">
      <c r="P3637" s="13" t="str">
        <f t="shared" si="56"/>
        <v/>
      </c>
    </row>
    <row r="3638" spans="16:16" hidden="1">
      <c r="P3638" s="13" t="str">
        <f t="shared" si="56"/>
        <v/>
      </c>
    </row>
    <row r="3639" spans="16:16" hidden="1">
      <c r="P3639" s="13" t="str">
        <f t="shared" si="56"/>
        <v/>
      </c>
    </row>
    <row r="3640" spans="16:16" hidden="1">
      <c r="P3640" s="13" t="str">
        <f t="shared" si="56"/>
        <v/>
      </c>
    </row>
    <row r="3641" spans="16:16" hidden="1">
      <c r="P3641" s="13" t="str">
        <f t="shared" si="56"/>
        <v/>
      </c>
    </row>
    <row r="3642" spans="16:16" hidden="1">
      <c r="P3642" s="13" t="str">
        <f t="shared" si="56"/>
        <v/>
      </c>
    </row>
    <row r="3643" spans="16:16" hidden="1">
      <c r="P3643" s="13" t="str">
        <f t="shared" si="56"/>
        <v/>
      </c>
    </row>
    <row r="3644" spans="16:16" hidden="1">
      <c r="P3644" s="13" t="str">
        <f t="shared" si="56"/>
        <v/>
      </c>
    </row>
    <row r="3645" spans="16:16" hidden="1">
      <c r="P3645" s="13" t="str">
        <f t="shared" si="56"/>
        <v/>
      </c>
    </row>
    <row r="3646" spans="16:16" hidden="1">
      <c r="P3646" s="13" t="str">
        <f t="shared" si="56"/>
        <v/>
      </c>
    </row>
    <row r="3647" spans="16:16" hidden="1">
      <c r="P3647" s="13" t="str">
        <f t="shared" si="56"/>
        <v/>
      </c>
    </row>
    <row r="3648" spans="16:16" hidden="1">
      <c r="P3648" s="13" t="str">
        <f t="shared" si="56"/>
        <v/>
      </c>
    </row>
    <row r="3649" spans="16:16" hidden="1">
      <c r="P3649" s="13" t="str">
        <f t="shared" si="56"/>
        <v/>
      </c>
    </row>
    <row r="3650" spans="16:16" hidden="1">
      <c r="P3650" s="13" t="str">
        <f t="shared" si="56"/>
        <v/>
      </c>
    </row>
    <row r="3651" spans="16:16" hidden="1">
      <c r="P3651" s="13" t="str">
        <f t="shared" si="56"/>
        <v/>
      </c>
    </row>
    <row r="3652" spans="16:16" hidden="1">
      <c r="P3652" s="13" t="str">
        <f t="shared" si="56"/>
        <v/>
      </c>
    </row>
    <row r="3653" spans="16:16" hidden="1">
      <c r="P3653" s="13" t="str">
        <f t="shared" si="56"/>
        <v/>
      </c>
    </row>
    <row r="3654" spans="16:16" hidden="1">
      <c r="P3654" s="13" t="str">
        <f t="shared" si="56"/>
        <v/>
      </c>
    </row>
    <row r="3655" spans="16:16" hidden="1">
      <c r="P3655" s="13" t="str">
        <f t="shared" si="56"/>
        <v/>
      </c>
    </row>
    <row r="3656" spans="16:16" hidden="1">
      <c r="P3656" s="13" t="str">
        <f t="shared" si="56"/>
        <v/>
      </c>
    </row>
    <row r="3657" spans="16:16" hidden="1">
      <c r="P3657" s="13" t="str">
        <f t="shared" si="56"/>
        <v/>
      </c>
    </row>
    <row r="3658" spans="16:16" hidden="1">
      <c r="P3658" s="13" t="str">
        <f t="shared" si="56"/>
        <v/>
      </c>
    </row>
    <row r="3659" spans="16:16" hidden="1">
      <c r="P3659" s="13" t="str">
        <f t="shared" si="56"/>
        <v/>
      </c>
    </row>
    <row r="3660" spans="16:16" hidden="1">
      <c r="P3660" s="13" t="str">
        <f t="shared" si="56"/>
        <v/>
      </c>
    </row>
    <row r="3661" spans="16:16" hidden="1">
      <c r="P3661" s="13" t="str">
        <f t="shared" si="56"/>
        <v/>
      </c>
    </row>
    <row r="3662" spans="16:16" hidden="1">
      <c r="P3662" s="13" t="str">
        <f t="shared" si="56"/>
        <v/>
      </c>
    </row>
    <row r="3663" spans="16:16" hidden="1">
      <c r="P3663" s="13" t="str">
        <f t="shared" si="56"/>
        <v/>
      </c>
    </row>
    <row r="3664" spans="16:16" hidden="1">
      <c r="P3664" s="13" t="str">
        <f t="shared" si="56"/>
        <v/>
      </c>
    </row>
    <row r="3665" spans="16:16" hidden="1">
      <c r="P3665" s="13" t="str">
        <f t="shared" si="56"/>
        <v/>
      </c>
    </row>
    <row r="3666" spans="16:16" hidden="1">
      <c r="P3666" s="13" t="str">
        <f t="shared" si="56"/>
        <v/>
      </c>
    </row>
    <row r="3667" spans="16:16" hidden="1">
      <c r="P3667" s="13" t="str">
        <f t="shared" si="56"/>
        <v/>
      </c>
    </row>
    <row r="3668" spans="16:16" hidden="1">
      <c r="P3668" s="13" t="str">
        <f t="shared" ref="P3668:P3731" si="57">A3668&amp;B3668</f>
        <v/>
      </c>
    </row>
    <row r="3669" spans="16:16" hidden="1">
      <c r="P3669" s="13" t="str">
        <f t="shared" si="57"/>
        <v/>
      </c>
    </row>
    <row r="3670" spans="16:16" hidden="1">
      <c r="P3670" s="13" t="str">
        <f t="shared" si="57"/>
        <v/>
      </c>
    </row>
    <row r="3671" spans="16:16" hidden="1">
      <c r="P3671" s="13" t="str">
        <f t="shared" si="57"/>
        <v/>
      </c>
    </row>
    <row r="3672" spans="16:16" hidden="1">
      <c r="P3672" s="13" t="str">
        <f t="shared" si="57"/>
        <v/>
      </c>
    </row>
    <row r="3673" spans="16:16" hidden="1">
      <c r="P3673" s="13" t="str">
        <f t="shared" si="57"/>
        <v/>
      </c>
    </row>
    <row r="3674" spans="16:16" hidden="1">
      <c r="P3674" s="13" t="str">
        <f t="shared" si="57"/>
        <v/>
      </c>
    </row>
    <row r="3675" spans="16:16" hidden="1">
      <c r="P3675" s="13" t="str">
        <f t="shared" si="57"/>
        <v/>
      </c>
    </row>
    <row r="3676" spans="16:16" hidden="1">
      <c r="P3676" s="13" t="str">
        <f t="shared" si="57"/>
        <v/>
      </c>
    </row>
    <row r="3677" spans="16:16" hidden="1">
      <c r="P3677" s="13" t="str">
        <f t="shared" si="57"/>
        <v/>
      </c>
    </row>
    <row r="3678" spans="16:16" hidden="1">
      <c r="P3678" s="13" t="str">
        <f t="shared" si="57"/>
        <v/>
      </c>
    </row>
    <row r="3679" spans="16:16" hidden="1">
      <c r="P3679" s="13" t="str">
        <f t="shared" si="57"/>
        <v/>
      </c>
    </row>
    <row r="3680" spans="16:16" hidden="1">
      <c r="P3680" s="13" t="str">
        <f t="shared" si="57"/>
        <v/>
      </c>
    </row>
    <row r="3681" spans="16:16" hidden="1">
      <c r="P3681" s="13" t="str">
        <f t="shared" si="57"/>
        <v/>
      </c>
    </row>
    <row r="3682" spans="16:16" hidden="1">
      <c r="P3682" s="13" t="str">
        <f t="shared" si="57"/>
        <v/>
      </c>
    </row>
    <row r="3683" spans="16:16" hidden="1">
      <c r="P3683" s="13" t="str">
        <f t="shared" si="57"/>
        <v/>
      </c>
    </row>
    <row r="3684" spans="16:16" hidden="1">
      <c r="P3684" s="13" t="str">
        <f t="shared" si="57"/>
        <v/>
      </c>
    </row>
    <row r="3685" spans="16:16" hidden="1">
      <c r="P3685" s="13" t="str">
        <f t="shared" si="57"/>
        <v/>
      </c>
    </row>
    <row r="3686" spans="16:16" hidden="1">
      <c r="P3686" s="13" t="str">
        <f t="shared" si="57"/>
        <v/>
      </c>
    </row>
    <row r="3687" spans="16:16" hidden="1">
      <c r="P3687" s="13" t="str">
        <f t="shared" si="57"/>
        <v/>
      </c>
    </row>
    <row r="3688" spans="16:16" hidden="1">
      <c r="P3688" s="13" t="str">
        <f t="shared" si="57"/>
        <v/>
      </c>
    </row>
    <row r="3689" spans="16:16" hidden="1">
      <c r="P3689" s="13" t="str">
        <f t="shared" si="57"/>
        <v/>
      </c>
    </row>
    <row r="3690" spans="16:16" hidden="1">
      <c r="P3690" s="13" t="str">
        <f t="shared" si="57"/>
        <v/>
      </c>
    </row>
    <row r="3691" spans="16:16" hidden="1">
      <c r="P3691" s="13" t="str">
        <f t="shared" si="57"/>
        <v/>
      </c>
    </row>
    <row r="3692" spans="16:16" hidden="1">
      <c r="P3692" s="13" t="str">
        <f t="shared" si="57"/>
        <v/>
      </c>
    </row>
    <row r="3693" spans="16:16" hidden="1">
      <c r="P3693" s="13" t="str">
        <f t="shared" si="57"/>
        <v/>
      </c>
    </row>
    <row r="3694" spans="16:16" hidden="1">
      <c r="P3694" s="13" t="str">
        <f t="shared" si="57"/>
        <v/>
      </c>
    </row>
    <row r="3695" spans="16:16" hidden="1">
      <c r="P3695" s="13" t="str">
        <f t="shared" si="57"/>
        <v/>
      </c>
    </row>
    <row r="3696" spans="16:16" hidden="1">
      <c r="P3696" s="13" t="str">
        <f t="shared" si="57"/>
        <v/>
      </c>
    </row>
    <row r="3697" spans="16:16" hidden="1">
      <c r="P3697" s="13" t="str">
        <f t="shared" si="57"/>
        <v/>
      </c>
    </row>
    <row r="3698" spans="16:16" hidden="1">
      <c r="P3698" s="13" t="str">
        <f t="shared" si="57"/>
        <v/>
      </c>
    </row>
    <row r="3699" spans="16:16" hidden="1">
      <c r="P3699" s="13" t="str">
        <f t="shared" si="57"/>
        <v/>
      </c>
    </row>
    <row r="3700" spans="16:16" hidden="1">
      <c r="P3700" s="13" t="str">
        <f t="shared" si="57"/>
        <v/>
      </c>
    </row>
    <row r="3701" spans="16:16" hidden="1">
      <c r="P3701" s="13" t="str">
        <f t="shared" si="57"/>
        <v/>
      </c>
    </row>
    <row r="3702" spans="16:16" hidden="1">
      <c r="P3702" s="13" t="str">
        <f t="shared" si="57"/>
        <v/>
      </c>
    </row>
    <row r="3703" spans="16:16" hidden="1">
      <c r="P3703" s="13" t="str">
        <f t="shared" si="57"/>
        <v/>
      </c>
    </row>
    <row r="3704" spans="16:16" hidden="1">
      <c r="P3704" s="13" t="str">
        <f t="shared" si="57"/>
        <v/>
      </c>
    </row>
    <row r="3705" spans="16:16" hidden="1">
      <c r="P3705" s="13" t="str">
        <f t="shared" si="57"/>
        <v/>
      </c>
    </row>
    <row r="3706" spans="16:16" hidden="1">
      <c r="P3706" s="13" t="str">
        <f t="shared" si="57"/>
        <v/>
      </c>
    </row>
    <row r="3707" spans="16:16" hidden="1">
      <c r="P3707" s="13" t="str">
        <f t="shared" si="57"/>
        <v/>
      </c>
    </row>
    <row r="3708" spans="16:16" hidden="1">
      <c r="P3708" s="13" t="str">
        <f t="shared" si="57"/>
        <v/>
      </c>
    </row>
    <row r="3709" spans="16:16" hidden="1">
      <c r="P3709" s="13" t="str">
        <f t="shared" si="57"/>
        <v/>
      </c>
    </row>
    <row r="3710" spans="16:16" hidden="1">
      <c r="P3710" s="13" t="str">
        <f t="shared" si="57"/>
        <v/>
      </c>
    </row>
    <row r="3711" spans="16:16" hidden="1">
      <c r="P3711" s="13" t="str">
        <f t="shared" si="57"/>
        <v/>
      </c>
    </row>
    <row r="3712" spans="16:16" hidden="1">
      <c r="P3712" s="13" t="str">
        <f t="shared" si="57"/>
        <v/>
      </c>
    </row>
    <row r="3713" spans="16:16" hidden="1">
      <c r="P3713" s="13" t="str">
        <f t="shared" si="57"/>
        <v/>
      </c>
    </row>
    <row r="3714" spans="16:16" hidden="1">
      <c r="P3714" s="13" t="str">
        <f t="shared" si="57"/>
        <v/>
      </c>
    </row>
    <row r="3715" spans="16:16" hidden="1">
      <c r="P3715" s="13" t="str">
        <f t="shared" si="57"/>
        <v/>
      </c>
    </row>
    <row r="3716" spans="16:16" hidden="1">
      <c r="P3716" s="13" t="str">
        <f t="shared" si="57"/>
        <v/>
      </c>
    </row>
    <row r="3717" spans="16:16" hidden="1">
      <c r="P3717" s="13" t="str">
        <f t="shared" si="57"/>
        <v/>
      </c>
    </row>
    <row r="3718" spans="16:16" hidden="1">
      <c r="P3718" s="13" t="str">
        <f t="shared" si="57"/>
        <v/>
      </c>
    </row>
    <row r="3719" spans="16:16" hidden="1">
      <c r="P3719" s="13" t="str">
        <f t="shared" si="57"/>
        <v/>
      </c>
    </row>
    <row r="3720" spans="16:16" hidden="1">
      <c r="P3720" s="13" t="str">
        <f t="shared" si="57"/>
        <v/>
      </c>
    </row>
    <row r="3721" spans="16:16" hidden="1">
      <c r="P3721" s="13" t="str">
        <f t="shared" si="57"/>
        <v/>
      </c>
    </row>
    <row r="3722" spans="16:16" hidden="1">
      <c r="P3722" s="13" t="str">
        <f t="shared" si="57"/>
        <v/>
      </c>
    </row>
    <row r="3723" spans="16:16" hidden="1">
      <c r="P3723" s="13" t="str">
        <f t="shared" si="57"/>
        <v/>
      </c>
    </row>
    <row r="3724" spans="16:16" hidden="1">
      <c r="P3724" s="13" t="str">
        <f t="shared" si="57"/>
        <v/>
      </c>
    </row>
    <row r="3725" spans="16:16" hidden="1">
      <c r="P3725" s="13" t="str">
        <f t="shared" si="57"/>
        <v/>
      </c>
    </row>
    <row r="3726" spans="16:16" hidden="1">
      <c r="P3726" s="13" t="str">
        <f t="shared" si="57"/>
        <v/>
      </c>
    </row>
    <row r="3727" spans="16:16" hidden="1">
      <c r="P3727" s="13" t="str">
        <f t="shared" si="57"/>
        <v/>
      </c>
    </row>
    <row r="3728" spans="16:16" hidden="1">
      <c r="P3728" s="13" t="str">
        <f t="shared" si="57"/>
        <v/>
      </c>
    </row>
    <row r="3729" spans="16:16" hidden="1">
      <c r="P3729" s="13" t="str">
        <f t="shared" si="57"/>
        <v/>
      </c>
    </row>
    <row r="3730" spans="16:16" hidden="1">
      <c r="P3730" s="13" t="str">
        <f t="shared" si="57"/>
        <v/>
      </c>
    </row>
    <row r="3731" spans="16:16" hidden="1">
      <c r="P3731" s="13" t="str">
        <f t="shared" si="57"/>
        <v/>
      </c>
    </row>
    <row r="3732" spans="16:16" hidden="1">
      <c r="P3732" s="13" t="str">
        <f t="shared" ref="P3732:P3795" si="58">A3732&amp;B3732</f>
        <v/>
      </c>
    </row>
    <row r="3733" spans="16:16" hidden="1">
      <c r="P3733" s="13" t="str">
        <f t="shared" si="58"/>
        <v/>
      </c>
    </row>
    <row r="3734" spans="16:16" hidden="1">
      <c r="P3734" s="13" t="str">
        <f t="shared" si="58"/>
        <v/>
      </c>
    </row>
    <row r="3735" spans="16:16" hidden="1">
      <c r="P3735" s="13" t="str">
        <f t="shared" si="58"/>
        <v/>
      </c>
    </row>
    <row r="3736" spans="16:16" hidden="1">
      <c r="P3736" s="13" t="str">
        <f t="shared" si="58"/>
        <v/>
      </c>
    </row>
    <row r="3737" spans="16:16" hidden="1">
      <c r="P3737" s="13" t="str">
        <f t="shared" si="58"/>
        <v/>
      </c>
    </row>
    <row r="3738" spans="16:16" hidden="1">
      <c r="P3738" s="13" t="str">
        <f t="shared" si="58"/>
        <v/>
      </c>
    </row>
    <row r="3739" spans="16:16" hidden="1">
      <c r="P3739" s="13" t="str">
        <f t="shared" si="58"/>
        <v/>
      </c>
    </row>
    <row r="3740" spans="16:16" hidden="1">
      <c r="P3740" s="13" t="str">
        <f t="shared" si="58"/>
        <v/>
      </c>
    </row>
    <row r="3741" spans="16:16" hidden="1">
      <c r="P3741" s="13" t="str">
        <f t="shared" si="58"/>
        <v/>
      </c>
    </row>
    <row r="3742" spans="16:16" hidden="1">
      <c r="P3742" s="13" t="str">
        <f t="shared" si="58"/>
        <v/>
      </c>
    </row>
    <row r="3743" spans="16:16" hidden="1">
      <c r="P3743" s="13" t="str">
        <f t="shared" si="58"/>
        <v/>
      </c>
    </row>
    <row r="3744" spans="16:16" hidden="1">
      <c r="P3744" s="13" t="str">
        <f t="shared" si="58"/>
        <v/>
      </c>
    </row>
    <row r="3745" spans="16:16" hidden="1">
      <c r="P3745" s="13" t="str">
        <f t="shared" si="58"/>
        <v/>
      </c>
    </row>
    <row r="3746" spans="16:16" hidden="1">
      <c r="P3746" s="13" t="str">
        <f t="shared" si="58"/>
        <v/>
      </c>
    </row>
    <row r="3747" spans="16:16" hidden="1">
      <c r="P3747" s="13" t="str">
        <f t="shared" si="58"/>
        <v/>
      </c>
    </row>
    <row r="3748" spans="16:16" hidden="1">
      <c r="P3748" s="13" t="str">
        <f t="shared" si="58"/>
        <v/>
      </c>
    </row>
    <row r="3749" spans="16:16" hidden="1">
      <c r="P3749" s="13" t="str">
        <f t="shared" si="58"/>
        <v/>
      </c>
    </row>
    <row r="3750" spans="16:16" hidden="1">
      <c r="P3750" s="13" t="str">
        <f t="shared" si="58"/>
        <v/>
      </c>
    </row>
    <row r="3751" spans="16:16" hidden="1">
      <c r="P3751" s="13" t="str">
        <f t="shared" si="58"/>
        <v/>
      </c>
    </row>
    <row r="3752" spans="16:16" hidden="1">
      <c r="P3752" s="13" t="str">
        <f t="shared" si="58"/>
        <v/>
      </c>
    </row>
    <row r="3753" spans="16:16" hidden="1">
      <c r="P3753" s="13" t="str">
        <f t="shared" si="58"/>
        <v/>
      </c>
    </row>
    <row r="3754" spans="16:16" hidden="1">
      <c r="P3754" s="13" t="str">
        <f t="shared" si="58"/>
        <v/>
      </c>
    </row>
    <row r="3755" spans="16:16" hidden="1">
      <c r="P3755" s="13" t="str">
        <f t="shared" si="58"/>
        <v/>
      </c>
    </row>
    <row r="3756" spans="16:16" hidden="1">
      <c r="P3756" s="13" t="str">
        <f t="shared" si="58"/>
        <v/>
      </c>
    </row>
    <row r="3757" spans="16:16" hidden="1">
      <c r="P3757" s="13" t="str">
        <f t="shared" si="58"/>
        <v/>
      </c>
    </row>
    <row r="3758" spans="16:16" hidden="1">
      <c r="P3758" s="13" t="str">
        <f t="shared" si="58"/>
        <v/>
      </c>
    </row>
    <row r="3759" spans="16:16" hidden="1">
      <c r="P3759" s="13" t="str">
        <f t="shared" si="58"/>
        <v/>
      </c>
    </row>
    <row r="3760" spans="16:16" hidden="1">
      <c r="P3760" s="13" t="str">
        <f t="shared" si="58"/>
        <v/>
      </c>
    </row>
    <row r="3761" spans="16:16" hidden="1">
      <c r="P3761" s="13" t="str">
        <f t="shared" si="58"/>
        <v/>
      </c>
    </row>
    <row r="3762" spans="16:16" hidden="1">
      <c r="P3762" s="13" t="str">
        <f t="shared" si="58"/>
        <v/>
      </c>
    </row>
    <row r="3763" spans="16:16" hidden="1">
      <c r="P3763" s="13" t="str">
        <f t="shared" si="58"/>
        <v/>
      </c>
    </row>
    <row r="3764" spans="16:16" hidden="1">
      <c r="P3764" s="13" t="str">
        <f t="shared" si="58"/>
        <v/>
      </c>
    </row>
    <row r="3765" spans="16:16" hidden="1">
      <c r="P3765" s="13" t="str">
        <f t="shared" si="58"/>
        <v/>
      </c>
    </row>
    <row r="3766" spans="16:16" hidden="1">
      <c r="P3766" s="13" t="str">
        <f t="shared" si="58"/>
        <v/>
      </c>
    </row>
    <row r="3767" spans="16:16" hidden="1">
      <c r="P3767" s="13" t="str">
        <f t="shared" si="58"/>
        <v/>
      </c>
    </row>
    <row r="3768" spans="16:16" hidden="1">
      <c r="P3768" s="13" t="str">
        <f t="shared" si="58"/>
        <v/>
      </c>
    </row>
    <row r="3769" spans="16:16" hidden="1">
      <c r="P3769" s="13" t="str">
        <f t="shared" si="58"/>
        <v/>
      </c>
    </row>
    <row r="3770" spans="16:16" hidden="1">
      <c r="P3770" s="13" t="str">
        <f t="shared" si="58"/>
        <v/>
      </c>
    </row>
    <row r="3771" spans="16:16" hidden="1">
      <c r="P3771" s="13" t="str">
        <f t="shared" si="58"/>
        <v/>
      </c>
    </row>
    <row r="3772" spans="16:16" hidden="1">
      <c r="P3772" s="13" t="str">
        <f t="shared" si="58"/>
        <v/>
      </c>
    </row>
    <row r="3773" spans="16:16" hidden="1">
      <c r="P3773" s="13" t="str">
        <f t="shared" si="58"/>
        <v/>
      </c>
    </row>
    <row r="3774" spans="16:16" hidden="1">
      <c r="P3774" s="13" t="str">
        <f t="shared" si="58"/>
        <v/>
      </c>
    </row>
    <row r="3775" spans="16:16" hidden="1">
      <c r="P3775" s="13" t="str">
        <f t="shared" si="58"/>
        <v/>
      </c>
    </row>
    <row r="3776" spans="16:16" hidden="1">
      <c r="P3776" s="13" t="str">
        <f t="shared" si="58"/>
        <v/>
      </c>
    </row>
    <row r="3777" spans="16:16" hidden="1">
      <c r="P3777" s="13" t="str">
        <f t="shared" si="58"/>
        <v/>
      </c>
    </row>
    <row r="3778" spans="16:16" hidden="1">
      <c r="P3778" s="13" t="str">
        <f t="shared" si="58"/>
        <v/>
      </c>
    </row>
    <row r="3779" spans="16:16" hidden="1">
      <c r="P3779" s="13" t="str">
        <f t="shared" si="58"/>
        <v/>
      </c>
    </row>
    <row r="3780" spans="16:16" hidden="1">
      <c r="P3780" s="13" t="str">
        <f t="shared" si="58"/>
        <v/>
      </c>
    </row>
    <row r="3781" spans="16:16" hidden="1">
      <c r="P3781" s="13" t="str">
        <f t="shared" si="58"/>
        <v/>
      </c>
    </row>
    <row r="3782" spans="16:16" hidden="1">
      <c r="P3782" s="13" t="str">
        <f t="shared" si="58"/>
        <v/>
      </c>
    </row>
    <row r="3783" spans="16:16" hidden="1">
      <c r="P3783" s="13" t="str">
        <f t="shared" si="58"/>
        <v/>
      </c>
    </row>
    <row r="3784" spans="16:16" hidden="1">
      <c r="P3784" s="13" t="str">
        <f t="shared" si="58"/>
        <v/>
      </c>
    </row>
    <row r="3785" spans="16:16" hidden="1">
      <c r="P3785" s="13" t="str">
        <f t="shared" si="58"/>
        <v/>
      </c>
    </row>
    <row r="3786" spans="16:16" hidden="1">
      <c r="P3786" s="13" t="str">
        <f t="shared" si="58"/>
        <v/>
      </c>
    </row>
    <row r="3787" spans="16:16" hidden="1">
      <c r="P3787" s="13" t="str">
        <f t="shared" si="58"/>
        <v/>
      </c>
    </row>
    <row r="3788" spans="16:16" hidden="1">
      <c r="P3788" s="13" t="str">
        <f t="shared" si="58"/>
        <v/>
      </c>
    </row>
    <row r="3789" spans="16:16" hidden="1">
      <c r="P3789" s="13" t="str">
        <f t="shared" si="58"/>
        <v/>
      </c>
    </row>
    <row r="3790" spans="16:16" hidden="1">
      <c r="P3790" s="13" t="str">
        <f t="shared" si="58"/>
        <v/>
      </c>
    </row>
    <row r="3791" spans="16:16" hidden="1">
      <c r="P3791" s="13" t="str">
        <f t="shared" si="58"/>
        <v/>
      </c>
    </row>
    <row r="3792" spans="16:16" hidden="1">
      <c r="P3792" s="13" t="str">
        <f t="shared" si="58"/>
        <v/>
      </c>
    </row>
    <row r="3793" spans="16:16" hidden="1">
      <c r="P3793" s="13" t="str">
        <f t="shared" si="58"/>
        <v/>
      </c>
    </row>
    <row r="3794" spans="16:16" hidden="1">
      <c r="P3794" s="13" t="str">
        <f t="shared" si="58"/>
        <v/>
      </c>
    </row>
    <row r="3795" spans="16:16" hidden="1">
      <c r="P3795" s="13" t="str">
        <f t="shared" si="58"/>
        <v/>
      </c>
    </row>
    <row r="3796" spans="16:16" hidden="1">
      <c r="P3796" s="13" t="str">
        <f t="shared" ref="P3796:P3809" si="59">A3796&amp;B3796</f>
        <v/>
      </c>
    </row>
    <row r="3797" spans="16:16" hidden="1">
      <c r="P3797" s="13" t="str">
        <f t="shared" si="59"/>
        <v/>
      </c>
    </row>
    <row r="3798" spans="16:16" hidden="1">
      <c r="P3798" s="13" t="str">
        <f t="shared" si="59"/>
        <v/>
      </c>
    </row>
    <row r="3799" spans="16:16" hidden="1">
      <c r="P3799" s="13" t="str">
        <f t="shared" si="59"/>
        <v/>
      </c>
    </row>
    <row r="3800" spans="16:16" hidden="1">
      <c r="P3800" s="13" t="str">
        <f t="shared" si="59"/>
        <v/>
      </c>
    </row>
    <row r="3801" spans="16:16" hidden="1">
      <c r="P3801" s="13" t="str">
        <f t="shared" si="59"/>
        <v/>
      </c>
    </row>
    <row r="3802" spans="16:16" hidden="1">
      <c r="P3802" s="13" t="str">
        <f t="shared" si="59"/>
        <v/>
      </c>
    </row>
    <row r="3803" spans="16:16" hidden="1">
      <c r="P3803" s="13" t="str">
        <f t="shared" si="59"/>
        <v/>
      </c>
    </row>
    <row r="3804" spans="16:16" hidden="1">
      <c r="P3804" s="13" t="str">
        <f t="shared" si="59"/>
        <v/>
      </c>
    </row>
    <row r="3805" spans="16:16" hidden="1">
      <c r="P3805" s="13" t="str">
        <f t="shared" si="59"/>
        <v/>
      </c>
    </row>
    <row r="3806" spans="16:16" hidden="1">
      <c r="P3806" s="13" t="str">
        <f t="shared" si="59"/>
        <v/>
      </c>
    </row>
    <row r="3807" spans="16:16" hidden="1">
      <c r="P3807" s="13" t="str">
        <f t="shared" si="59"/>
        <v/>
      </c>
    </row>
    <row r="3808" spans="16:16" hidden="1">
      <c r="P3808" s="13" t="str">
        <f t="shared" si="59"/>
        <v/>
      </c>
    </row>
    <row r="3809" spans="16:16" hidden="1">
      <c r="P3809" s="13" t="str">
        <f t="shared" si="59"/>
        <v/>
      </c>
    </row>
    <row r="3810" spans="16:16" hidden="1">
      <c r="P3810" s="13" t="str">
        <f t="shared" ref="P3810" si="60">A3810&amp;B3810</f>
        <v/>
      </c>
    </row>
  </sheetData>
  <mergeCells count="2">
    <mergeCell ref="C12:I12"/>
    <mergeCell ref="A1:B1"/>
  </mergeCells>
  <hyperlinks>
    <hyperlink ref="C10" r:id="rId1" xr:uid="{6F164B04-BB20-4A33-9BFF-995DB3329178}"/>
  </hyperlinks>
  <pageMargins left="0.7" right="0.7" top="0.75" bottom="0.75" header="0.3" footer="0.3"/>
  <pageSetup paperSize="9" orientation="portrait" r:id="rId2"/>
  <headerFooter>
    <oddHeader>&amp;L&amp;F&amp;C&amp;A&amp;ROFFICIAL</oddHeader>
    <oddFooter>&amp;LPrinted on &amp;D at &amp;T&amp;CPage &amp;P of &amp;N&amp;ROfwat</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70AE5-90A2-4221-9CB0-727AED82A4CF}">
  <dimension ref="A1:I47"/>
  <sheetViews>
    <sheetView zoomScaleNormal="100" workbookViewId="0">
      <selection activeCell="E53" sqref="E53"/>
    </sheetView>
  </sheetViews>
  <sheetFormatPr defaultRowHeight="14.1"/>
  <cols>
    <col min="2" max="2" width="7.375" customWidth="1"/>
    <col min="3" max="3" width="7.875" customWidth="1"/>
    <col min="4" max="4" width="12" bestFit="1" customWidth="1"/>
    <col min="5" max="5" width="101.125" customWidth="1"/>
    <col min="6" max="6" width="172.75" bestFit="1" customWidth="1"/>
    <col min="7" max="7" width="35.75" bestFit="1" customWidth="1"/>
    <col min="8" max="8" width="16.25" bestFit="1" customWidth="1"/>
    <col min="9" max="9" width="10.625" bestFit="1" customWidth="1"/>
  </cols>
  <sheetData>
    <row r="1" spans="1:9" s="297" customFormat="1" ht="20.100000000000001">
      <c r="A1" s="311" t="s">
        <v>35</v>
      </c>
      <c r="B1" s="311"/>
      <c r="C1" s="311"/>
      <c r="D1" s="311"/>
    </row>
    <row r="3" spans="1:9" ht="21">
      <c r="B3" s="281" t="s">
        <v>36</v>
      </c>
      <c r="C3" s="281" t="s">
        <v>37</v>
      </c>
      <c r="D3" s="281" t="s">
        <v>38</v>
      </c>
      <c r="E3" s="281" t="s">
        <v>39</v>
      </c>
      <c r="F3" s="281" t="s">
        <v>40</v>
      </c>
      <c r="G3" s="281" t="s">
        <v>41</v>
      </c>
      <c r="H3" s="281" t="s">
        <v>42</v>
      </c>
      <c r="I3" s="282" t="s">
        <v>43</v>
      </c>
    </row>
    <row r="4" spans="1:9" ht="31.15" hidden="1" customHeight="1">
      <c r="B4" s="294">
        <v>1</v>
      </c>
      <c r="C4" s="294"/>
      <c r="D4" s="295">
        <v>45632</v>
      </c>
      <c r="E4" s="294" t="s">
        <v>44</v>
      </c>
      <c r="F4" s="294" t="s">
        <v>45</v>
      </c>
      <c r="G4" s="294" t="s">
        <v>46</v>
      </c>
      <c r="H4" s="294" t="s">
        <v>47</v>
      </c>
      <c r="I4" s="295"/>
    </row>
    <row r="5" spans="1:9" ht="34.35" hidden="1" customHeight="1">
      <c r="B5" s="294">
        <v>1</v>
      </c>
      <c r="C5" s="294"/>
      <c r="D5" s="295">
        <v>45632</v>
      </c>
      <c r="E5" s="294" t="s">
        <v>48</v>
      </c>
      <c r="F5" s="294" t="s">
        <v>49</v>
      </c>
      <c r="G5" s="294" t="s">
        <v>50</v>
      </c>
      <c r="H5" s="294" t="s">
        <v>47</v>
      </c>
      <c r="I5" s="295"/>
    </row>
    <row r="6" spans="1:9" ht="34.35" hidden="1" customHeight="1">
      <c r="B6" s="294">
        <v>1</v>
      </c>
      <c r="C6" s="294"/>
      <c r="D6" s="295">
        <v>45642</v>
      </c>
      <c r="E6" s="294" t="s">
        <v>51</v>
      </c>
      <c r="F6" s="294" t="s">
        <v>52</v>
      </c>
      <c r="G6" s="294" t="s">
        <v>53</v>
      </c>
      <c r="H6" s="294" t="s">
        <v>47</v>
      </c>
      <c r="I6" s="295"/>
    </row>
    <row r="7" spans="1:9" ht="34.35" hidden="1" customHeight="1">
      <c r="B7" s="294">
        <v>1</v>
      </c>
      <c r="C7" s="294"/>
      <c r="D7" s="295">
        <v>45644</v>
      </c>
      <c r="E7" s="294" t="s">
        <v>54</v>
      </c>
      <c r="F7" s="294" t="s">
        <v>55</v>
      </c>
      <c r="G7" s="294" t="s">
        <v>56</v>
      </c>
      <c r="H7" s="294" t="s">
        <v>47</v>
      </c>
      <c r="I7" s="295"/>
    </row>
    <row r="8" spans="1:9" ht="34.35" hidden="1" customHeight="1">
      <c r="B8" s="294">
        <v>1</v>
      </c>
      <c r="C8" s="294"/>
      <c r="D8" s="295">
        <v>45644</v>
      </c>
      <c r="E8" s="294" t="s">
        <v>57</v>
      </c>
      <c r="F8" s="294" t="s">
        <v>58</v>
      </c>
      <c r="G8" s="294" t="s">
        <v>59</v>
      </c>
      <c r="H8" s="294" t="s">
        <v>47</v>
      </c>
      <c r="I8" s="295"/>
    </row>
    <row r="9" spans="1:9" ht="34.35" hidden="1" customHeight="1">
      <c r="B9" s="294">
        <v>2</v>
      </c>
      <c r="C9" s="294">
        <v>1</v>
      </c>
      <c r="D9" s="295">
        <v>45657</v>
      </c>
      <c r="E9" s="294" t="s">
        <v>60</v>
      </c>
      <c r="F9" s="294" t="s">
        <v>61</v>
      </c>
      <c r="G9" s="294" t="s">
        <v>62</v>
      </c>
      <c r="H9" s="294" t="s">
        <v>47</v>
      </c>
      <c r="I9" s="295">
        <v>45665</v>
      </c>
    </row>
    <row r="10" spans="1:9" ht="34.35" hidden="1" customHeight="1">
      <c r="B10" s="294">
        <v>2</v>
      </c>
      <c r="C10" s="294">
        <v>2</v>
      </c>
      <c r="D10" s="295">
        <v>45657</v>
      </c>
      <c r="E10" s="294" t="s">
        <v>63</v>
      </c>
      <c r="F10" s="294" t="s">
        <v>64</v>
      </c>
      <c r="G10" s="294" t="s">
        <v>62</v>
      </c>
      <c r="H10" s="294" t="s">
        <v>47</v>
      </c>
      <c r="I10" s="295">
        <v>45665</v>
      </c>
    </row>
    <row r="11" spans="1:9" ht="34.35" hidden="1" customHeight="1">
      <c r="B11" s="294">
        <v>2</v>
      </c>
      <c r="C11" s="294">
        <v>3</v>
      </c>
      <c r="D11" s="295">
        <v>45657</v>
      </c>
      <c r="E11" s="294" t="s">
        <v>65</v>
      </c>
      <c r="F11" s="294" t="s">
        <v>66</v>
      </c>
      <c r="G11" s="294" t="s">
        <v>62</v>
      </c>
      <c r="H11" s="294" t="s">
        <v>47</v>
      </c>
      <c r="I11" s="295">
        <v>45665</v>
      </c>
    </row>
    <row r="12" spans="1:9" ht="34.35" hidden="1" customHeight="1">
      <c r="B12" s="294">
        <v>2</v>
      </c>
      <c r="C12" s="294">
        <v>4</v>
      </c>
      <c r="D12" s="295">
        <v>45657</v>
      </c>
      <c r="E12" s="294" t="s">
        <v>67</v>
      </c>
      <c r="F12" s="294" t="s">
        <v>68</v>
      </c>
      <c r="G12" s="294" t="s">
        <v>62</v>
      </c>
      <c r="H12" s="294" t="s">
        <v>47</v>
      </c>
      <c r="I12" s="295">
        <v>45665</v>
      </c>
    </row>
    <row r="13" spans="1:9" ht="34.35" hidden="1" customHeight="1">
      <c r="B13" s="294">
        <v>2</v>
      </c>
      <c r="C13" s="294">
        <v>5</v>
      </c>
      <c r="D13" s="295">
        <v>45658</v>
      </c>
      <c r="E13" s="294" t="s">
        <v>69</v>
      </c>
      <c r="F13" s="294" t="s">
        <v>70</v>
      </c>
      <c r="G13" s="294" t="s">
        <v>62</v>
      </c>
      <c r="H13" s="294" t="s">
        <v>47</v>
      </c>
      <c r="I13" s="295">
        <v>45665</v>
      </c>
    </row>
    <row r="14" spans="1:9" ht="34.35" hidden="1" customHeight="1">
      <c r="B14" s="294">
        <v>2</v>
      </c>
      <c r="C14" s="294">
        <v>6</v>
      </c>
      <c r="D14" s="295">
        <v>45659</v>
      </c>
      <c r="E14" s="294" t="s">
        <v>71</v>
      </c>
      <c r="F14" s="294" t="s">
        <v>72</v>
      </c>
      <c r="G14" s="294" t="s">
        <v>62</v>
      </c>
      <c r="H14" s="294" t="s">
        <v>47</v>
      </c>
      <c r="I14" s="295">
        <v>45665</v>
      </c>
    </row>
    <row r="15" spans="1:9" ht="49.15" hidden="1" customHeight="1">
      <c r="B15" s="294">
        <v>2</v>
      </c>
      <c r="C15" s="294">
        <v>7</v>
      </c>
      <c r="D15" s="295">
        <v>45660</v>
      </c>
      <c r="E15" s="294" t="s">
        <v>73</v>
      </c>
      <c r="F15" s="294" t="s">
        <v>74</v>
      </c>
      <c r="G15" s="294" t="s">
        <v>62</v>
      </c>
      <c r="H15" s="294" t="s">
        <v>47</v>
      </c>
      <c r="I15" s="295">
        <v>45665</v>
      </c>
    </row>
    <row r="16" spans="1:9" ht="34.35" hidden="1" customHeight="1">
      <c r="B16" s="294">
        <v>2</v>
      </c>
      <c r="C16" s="294">
        <v>8</v>
      </c>
      <c r="D16" s="295">
        <v>45659</v>
      </c>
      <c r="E16" s="294" t="s">
        <v>75</v>
      </c>
      <c r="F16" s="294" t="s">
        <v>76</v>
      </c>
      <c r="G16" s="294" t="s">
        <v>62</v>
      </c>
      <c r="H16" s="294" t="s">
        <v>47</v>
      </c>
      <c r="I16" s="295">
        <v>45665</v>
      </c>
    </row>
    <row r="17" spans="2:9" ht="21.95" hidden="1">
      <c r="B17" s="294">
        <v>2</v>
      </c>
      <c r="C17" s="294">
        <v>9</v>
      </c>
      <c r="D17" s="295">
        <v>45660</v>
      </c>
      <c r="E17" s="294" t="s">
        <v>77</v>
      </c>
      <c r="F17" s="294" t="s">
        <v>78</v>
      </c>
      <c r="G17" s="294" t="s">
        <v>62</v>
      </c>
      <c r="H17" s="294" t="s">
        <v>47</v>
      </c>
      <c r="I17" s="295">
        <v>45665</v>
      </c>
    </row>
    <row r="18" spans="2:9" ht="21.95" hidden="1">
      <c r="B18" s="296">
        <v>3</v>
      </c>
      <c r="C18" s="294">
        <v>10</v>
      </c>
      <c r="D18" s="295">
        <v>45671</v>
      </c>
      <c r="E18" s="294" t="s">
        <v>79</v>
      </c>
      <c r="F18" s="294" t="s">
        <v>80</v>
      </c>
      <c r="G18" s="294" t="s">
        <v>81</v>
      </c>
      <c r="H18" s="294" t="s">
        <v>47</v>
      </c>
      <c r="I18" s="295"/>
    </row>
    <row r="19" spans="2:9" ht="21.95" hidden="1">
      <c r="B19" s="296">
        <v>3</v>
      </c>
      <c r="C19" s="294">
        <v>11</v>
      </c>
      <c r="D19" s="295">
        <v>45692</v>
      </c>
      <c r="E19" s="294" t="s">
        <v>82</v>
      </c>
      <c r="F19" s="294" t="s">
        <v>83</v>
      </c>
      <c r="G19" s="294" t="s">
        <v>84</v>
      </c>
      <c r="H19" s="294" t="s">
        <v>47</v>
      </c>
      <c r="I19" s="295"/>
    </row>
    <row r="20" spans="2:9" ht="21.95" hidden="1">
      <c r="B20" s="296">
        <v>3</v>
      </c>
      <c r="C20" s="294">
        <v>12</v>
      </c>
      <c r="D20" s="295">
        <v>45692</v>
      </c>
      <c r="E20" s="294" t="s">
        <v>85</v>
      </c>
      <c r="F20" s="294" t="s">
        <v>86</v>
      </c>
      <c r="G20" s="294" t="s">
        <v>87</v>
      </c>
      <c r="H20" s="294" t="s">
        <v>47</v>
      </c>
      <c r="I20" s="295"/>
    </row>
    <row r="21" spans="2:9" ht="21.95" hidden="1">
      <c r="B21" s="296">
        <v>3</v>
      </c>
      <c r="C21" s="294">
        <v>13</v>
      </c>
      <c r="D21" s="295">
        <v>45692</v>
      </c>
      <c r="E21" s="294" t="s">
        <v>88</v>
      </c>
      <c r="F21" s="294" t="s">
        <v>89</v>
      </c>
      <c r="G21" s="294" t="s">
        <v>90</v>
      </c>
      <c r="H21" s="294" t="s">
        <v>47</v>
      </c>
      <c r="I21" s="295"/>
    </row>
    <row r="22" spans="2:9" ht="110.1" hidden="1">
      <c r="B22" s="296">
        <v>3</v>
      </c>
      <c r="C22" s="294">
        <v>14</v>
      </c>
      <c r="D22" s="295">
        <v>45692</v>
      </c>
      <c r="E22" s="294" t="s">
        <v>91</v>
      </c>
      <c r="F22" s="294" t="s">
        <v>92</v>
      </c>
      <c r="G22" s="294" t="s">
        <v>93</v>
      </c>
      <c r="H22" s="294" t="s">
        <v>47</v>
      </c>
      <c r="I22" s="295">
        <v>45693</v>
      </c>
    </row>
    <row r="23" spans="2:9" ht="21.95" hidden="1">
      <c r="B23" s="296">
        <v>4</v>
      </c>
      <c r="C23" s="294">
        <v>15</v>
      </c>
      <c r="D23" s="295">
        <v>45700</v>
      </c>
      <c r="E23" s="294" t="s">
        <v>94</v>
      </c>
      <c r="F23" s="294" t="s">
        <v>95</v>
      </c>
      <c r="G23" s="294" t="s">
        <v>96</v>
      </c>
      <c r="H23" s="294"/>
      <c r="I23" s="295"/>
    </row>
    <row r="24" spans="2:9" ht="44.1" hidden="1">
      <c r="B24" s="296">
        <v>5</v>
      </c>
      <c r="C24" s="294">
        <v>16</v>
      </c>
      <c r="D24" s="295">
        <v>45713</v>
      </c>
      <c r="E24" s="294" t="s">
        <v>97</v>
      </c>
      <c r="F24" s="294" t="s">
        <v>98</v>
      </c>
      <c r="G24" s="294" t="s">
        <v>99</v>
      </c>
      <c r="H24" s="294" t="s">
        <v>47</v>
      </c>
      <c r="I24" s="295">
        <v>45713</v>
      </c>
    </row>
    <row r="25" spans="2:9" ht="21.95" hidden="1">
      <c r="B25" s="296">
        <v>5</v>
      </c>
      <c r="C25" s="294">
        <v>17</v>
      </c>
      <c r="D25" s="295">
        <v>45713</v>
      </c>
      <c r="E25" s="294" t="s">
        <v>100</v>
      </c>
      <c r="F25" s="294" t="s">
        <v>101</v>
      </c>
      <c r="G25" s="294"/>
      <c r="H25" s="294" t="s">
        <v>47</v>
      </c>
      <c r="I25" s="295"/>
    </row>
    <row r="26" spans="2:9" ht="66" hidden="1">
      <c r="B26" s="296">
        <v>6</v>
      </c>
      <c r="C26" s="294">
        <v>18</v>
      </c>
      <c r="D26" s="295">
        <v>45735</v>
      </c>
      <c r="E26" s="294" t="s">
        <v>102</v>
      </c>
      <c r="F26" s="294" t="s">
        <v>103</v>
      </c>
      <c r="G26" s="294"/>
      <c r="H26" s="294" t="s">
        <v>47</v>
      </c>
      <c r="I26" s="295"/>
    </row>
    <row r="27" spans="2:9" ht="44.1" hidden="1">
      <c r="B27" s="296">
        <v>6</v>
      </c>
      <c r="C27" s="294">
        <v>19</v>
      </c>
      <c r="D27" s="295">
        <v>45735</v>
      </c>
      <c r="E27" s="294" t="s">
        <v>104</v>
      </c>
      <c r="F27" s="294" t="s">
        <v>105</v>
      </c>
      <c r="G27" s="294"/>
      <c r="H27" s="294" t="s">
        <v>47</v>
      </c>
      <c r="I27" s="295"/>
    </row>
    <row r="28" spans="2:9" ht="44.1" hidden="1">
      <c r="B28" s="296">
        <v>7</v>
      </c>
      <c r="C28" s="294">
        <v>20</v>
      </c>
      <c r="D28" s="295">
        <v>45776</v>
      </c>
      <c r="E28" s="294" t="s">
        <v>106</v>
      </c>
      <c r="F28" s="294" t="s">
        <v>107</v>
      </c>
      <c r="G28" s="294" t="s">
        <v>108</v>
      </c>
      <c r="H28" s="294" t="s">
        <v>47</v>
      </c>
      <c r="I28" s="295">
        <v>45687</v>
      </c>
    </row>
    <row r="29" spans="2:9" ht="44.1" hidden="1">
      <c r="B29" s="296">
        <v>7</v>
      </c>
      <c r="C29" s="294">
        <v>20</v>
      </c>
      <c r="D29" s="295">
        <v>45776</v>
      </c>
      <c r="E29" s="294" t="s">
        <v>109</v>
      </c>
      <c r="F29" s="294" t="s">
        <v>110</v>
      </c>
      <c r="G29" s="294" t="s">
        <v>108</v>
      </c>
      <c r="H29" s="294" t="s">
        <v>47</v>
      </c>
      <c r="I29" s="295"/>
    </row>
    <row r="30" spans="2:9" ht="21.95" hidden="1">
      <c r="B30" s="296">
        <v>8</v>
      </c>
      <c r="C30" s="294">
        <v>21</v>
      </c>
      <c r="D30" s="295">
        <v>45796</v>
      </c>
      <c r="E30" s="294" t="s">
        <v>111</v>
      </c>
      <c r="F30" s="294" t="s">
        <v>112</v>
      </c>
      <c r="G30" s="294" t="s">
        <v>108</v>
      </c>
      <c r="H30" s="294" t="s">
        <v>47</v>
      </c>
      <c r="I30" s="295"/>
    </row>
    <row r="31" spans="2:9" ht="44.1" hidden="1">
      <c r="B31" s="296">
        <v>8</v>
      </c>
      <c r="C31" s="294">
        <v>22</v>
      </c>
      <c r="D31" s="295">
        <v>45796</v>
      </c>
      <c r="E31" s="294" t="s">
        <v>113</v>
      </c>
      <c r="F31" s="294" t="s">
        <v>114</v>
      </c>
      <c r="G31" s="294" t="s">
        <v>108</v>
      </c>
      <c r="H31" s="294" t="s">
        <v>47</v>
      </c>
      <c r="I31" s="295"/>
    </row>
    <row r="32" spans="2:9" ht="21.95" hidden="1">
      <c r="B32" s="296">
        <v>9</v>
      </c>
      <c r="C32" s="294">
        <v>23</v>
      </c>
      <c r="D32" s="295">
        <v>45824</v>
      </c>
      <c r="E32" s="294" t="s">
        <v>115</v>
      </c>
      <c r="F32" s="294" t="s">
        <v>116</v>
      </c>
      <c r="G32" s="294" t="s">
        <v>117</v>
      </c>
      <c r="H32" s="294" t="s">
        <v>47</v>
      </c>
      <c r="I32" s="295">
        <v>45824</v>
      </c>
    </row>
    <row r="33" spans="2:9" ht="21.95" hidden="1">
      <c r="B33" s="296">
        <v>9</v>
      </c>
      <c r="C33" s="294">
        <v>24</v>
      </c>
      <c r="D33" s="295">
        <v>45826</v>
      </c>
      <c r="E33" s="294" t="s">
        <v>118</v>
      </c>
      <c r="F33" s="294" t="s">
        <v>119</v>
      </c>
      <c r="G33" s="294" t="s">
        <v>120</v>
      </c>
      <c r="H33" s="294" t="s">
        <v>47</v>
      </c>
      <c r="I33" s="295">
        <v>45826</v>
      </c>
    </row>
    <row r="34" spans="2:9" ht="21.95">
      <c r="B34" s="296">
        <v>10</v>
      </c>
      <c r="C34" s="294">
        <v>25</v>
      </c>
      <c r="D34" s="295">
        <v>46113</v>
      </c>
      <c r="E34" s="294" t="s">
        <v>121</v>
      </c>
      <c r="F34" s="294" t="s">
        <v>122</v>
      </c>
      <c r="G34" s="294"/>
      <c r="H34" s="294"/>
      <c r="I34" s="295"/>
    </row>
    <row r="35" spans="2:9" ht="21.95">
      <c r="B35" s="296">
        <v>10</v>
      </c>
      <c r="C35" s="294">
        <v>26</v>
      </c>
      <c r="D35" s="295">
        <v>46113</v>
      </c>
      <c r="E35" s="294" t="s">
        <v>123</v>
      </c>
      <c r="F35" s="294" t="s">
        <v>124</v>
      </c>
      <c r="G35" s="294"/>
      <c r="H35" s="294"/>
      <c r="I35" s="295"/>
    </row>
    <row r="36" spans="2:9" ht="21.95">
      <c r="B36" s="296">
        <v>10</v>
      </c>
      <c r="C36" s="294">
        <v>27</v>
      </c>
      <c r="D36" s="295">
        <v>46113</v>
      </c>
      <c r="E36" s="294" t="s">
        <v>125</v>
      </c>
      <c r="F36" s="294" t="s">
        <v>124</v>
      </c>
      <c r="G36" s="294"/>
      <c r="H36" s="294"/>
      <c r="I36" s="295"/>
    </row>
    <row r="37" spans="2:9" ht="21.95">
      <c r="B37" s="296">
        <v>10</v>
      </c>
      <c r="C37" s="294">
        <v>28</v>
      </c>
      <c r="D37" s="295">
        <v>46113</v>
      </c>
      <c r="E37" s="294" t="s">
        <v>126</v>
      </c>
      <c r="F37" s="294" t="s">
        <v>127</v>
      </c>
      <c r="G37" s="294"/>
      <c r="H37" s="294"/>
      <c r="I37" s="295"/>
    </row>
    <row r="38" spans="2:9" ht="21.95">
      <c r="B38" s="296">
        <v>10</v>
      </c>
      <c r="C38" s="294">
        <v>29</v>
      </c>
      <c r="D38" s="295">
        <v>46113</v>
      </c>
      <c r="E38" s="294" t="s">
        <v>128</v>
      </c>
      <c r="F38" s="294" t="s">
        <v>127</v>
      </c>
      <c r="G38" s="294"/>
      <c r="H38" s="294"/>
      <c r="I38" s="295"/>
    </row>
    <row r="39" spans="2:9" ht="21.95">
      <c r="B39" s="296">
        <v>10</v>
      </c>
      <c r="C39" s="294">
        <v>30</v>
      </c>
      <c r="D39" s="295">
        <v>46113</v>
      </c>
      <c r="E39" s="294" t="s">
        <v>129</v>
      </c>
      <c r="F39" s="294" t="s">
        <v>127</v>
      </c>
      <c r="G39" s="294"/>
      <c r="H39" s="294"/>
      <c r="I39" s="295"/>
    </row>
    <row r="40" spans="2:9" ht="21.95">
      <c r="B40" s="296">
        <v>10</v>
      </c>
      <c r="C40" s="294">
        <v>31</v>
      </c>
      <c r="D40" s="295">
        <v>46113</v>
      </c>
      <c r="E40" s="294" t="s">
        <v>130</v>
      </c>
      <c r="F40" s="294" t="s">
        <v>127</v>
      </c>
      <c r="G40" s="294"/>
      <c r="H40" s="294"/>
      <c r="I40" s="295"/>
    </row>
    <row r="41" spans="2:9" ht="21.95">
      <c r="B41" s="296">
        <v>10</v>
      </c>
      <c r="C41" s="294">
        <v>32</v>
      </c>
      <c r="D41" s="295">
        <v>46113</v>
      </c>
      <c r="E41" s="294" t="s">
        <v>131</v>
      </c>
      <c r="F41" s="294" t="s">
        <v>127</v>
      </c>
      <c r="G41" s="294"/>
      <c r="H41" s="294"/>
      <c r="I41" s="295"/>
    </row>
    <row r="42" spans="2:9" ht="21.95">
      <c r="B42" s="296">
        <v>10</v>
      </c>
      <c r="C42" s="294">
        <v>33</v>
      </c>
      <c r="D42" s="295">
        <v>46113</v>
      </c>
      <c r="E42" s="294" t="s">
        <v>132</v>
      </c>
      <c r="F42" s="294" t="s">
        <v>127</v>
      </c>
      <c r="G42" s="294"/>
      <c r="H42" s="294"/>
      <c r="I42" s="295"/>
    </row>
    <row r="43" spans="2:9" ht="21.95">
      <c r="B43" s="296">
        <v>10</v>
      </c>
      <c r="C43" s="294">
        <v>34</v>
      </c>
      <c r="D43" s="295">
        <v>46113</v>
      </c>
      <c r="E43" s="294" t="s">
        <v>133</v>
      </c>
      <c r="F43" s="294" t="s">
        <v>127</v>
      </c>
      <c r="G43" s="294"/>
      <c r="H43" s="294"/>
      <c r="I43" s="295"/>
    </row>
    <row r="44" spans="2:9" ht="21.95">
      <c r="B44" s="296">
        <v>10</v>
      </c>
      <c r="C44" s="294">
        <v>35</v>
      </c>
      <c r="D44" s="295">
        <v>46113</v>
      </c>
      <c r="E44" s="294" t="s">
        <v>134</v>
      </c>
      <c r="F44" s="294" t="s">
        <v>127</v>
      </c>
      <c r="G44" s="294"/>
      <c r="H44" s="294"/>
      <c r="I44" s="295"/>
    </row>
    <row r="45" spans="2:9" ht="21.95">
      <c r="B45" s="296">
        <v>10</v>
      </c>
      <c r="C45" s="294">
        <v>36</v>
      </c>
      <c r="D45" s="295">
        <v>46113</v>
      </c>
      <c r="E45" s="294" t="s">
        <v>135</v>
      </c>
      <c r="F45" s="294" t="s">
        <v>127</v>
      </c>
      <c r="G45" s="294"/>
      <c r="H45" s="294"/>
      <c r="I45" s="295"/>
    </row>
    <row r="46" spans="2:9" ht="21.95">
      <c r="B46" s="296">
        <v>10</v>
      </c>
      <c r="C46" s="294">
        <v>37</v>
      </c>
      <c r="D46" s="295">
        <v>46113</v>
      </c>
      <c r="E46" s="294" t="s">
        <v>136</v>
      </c>
      <c r="F46" s="294" t="s">
        <v>127</v>
      </c>
      <c r="G46" s="294"/>
      <c r="H46" s="294"/>
      <c r="I46" s="295"/>
    </row>
    <row r="47" spans="2:9" ht="21.95">
      <c r="B47" s="296">
        <v>10</v>
      </c>
      <c r="C47" s="294">
        <v>38</v>
      </c>
      <c r="D47" s="295">
        <v>46113</v>
      </c>
      <c r="E47" s="294" t="s">
        <v>137</v>
      </c>
      <c r="F47" s="294" t="s">
        <v>127</v>
      </c>
      <c r="G47" s="294"/>
      <c r="H47" s="294"/>
      <c r="I47" s="295"/>
    </row>
  </sheetData>
  <mergeCells count="1">
    <mergeCell ref="A1:D1"/>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981"/>
  <sheetViews>
    <sheetView workbookViewId="0">
      <selection activeCell="P4" sqref="P4:P3981"/>
    </sheetView>
  </sheetViews>
  <sheetFormatPr defaultRowHeight="14.1"/>
  <sheetData>
    <row r="1" spans="1:16" ht="14.45">
      <c r="C1" s="306" t="s">
        <v>16</v>
      </c>
      <c r="E1" s="306" t="s">
        <v>138</v>
      </c>
    </row>
    <row r="2" spans="1:16" ht="14.45">
      <c r="A2" s="305" t="s">
        <v>139</v>
      </c>
      <c r="B2" s="305" t="s">
        <v>140</v>
      </c>
      <c r="C2" s="305" t="s">
        <v>141</v>
      </c>
      <c r="D2" s="305" t="s">
        <v>142</v>
      </c>
      <c r="E2" s="305" t="s">
        <v>143</v>
      </c>
      <c r="F2" s="305" t="s">
        <v>144</v>
      </c>
      <c r="G2" s="305" t="s">
        <v>145</v>
      </c>
      <c r="H2" s="305" t="s">
        <v>146</v>
      </c>
      <c r="I2" s="305" t="s">
        <v>147</v>
      </c>
      <c r="J2" s="305" t="s">
        <v>148</v>
      </c>
      <c r="K2" s="305" t="s">
        <v>149</v>
      </c>
      <c r="L2" s="305" t="s">
        <v>150</v>
      </c>
      <c r="M2" s="305" t="s">
        <v>151</v>
      </c>
      <c r="N2" s="305" t="s">
        <v>152</v>
      </c>
      <c r="O2" s="305" t="s">
        <v>153</v>
      </c>
    </row>
    <row r="4" spans="1:16">
      <c r="A4" t="s">
        <v>154</v>
      </c>
      <c r="B4" t="s">
        <v>155</v>
      </c>
      <c r="C4" t="s">
        <v>156</v>
      </c>
      <c r="D4" t="s">
        <v>157</v>
      </c>
      <c r="E4" t="s">
        <v>158</v>
      </c>
      <c r="F4" s="1" t="s">
        <v>159</v>
      </c>
      <c r="G4" s="1" t="s">
        <v>159</v>
      </c>
      <c r="H4" s="24">
        <v>6.4374999999999996E-3</v>
      </c>
      <c r="I4" s="24">
        <v>5.8444444444444438E-3</v>
      </c>
      <c r="J4" s="24">
        <v>5.2513888888888879E-3</v>
      </c>
      <c r="K4" s="24">
        <v>4.658333333333332E-3</v>
      </c>
      <c r="L4" s="24">
        <v>4.0652777777777762E-3</v>
      </c>
      <c r="M4" s="24">
        <v>3.472222222222222E-3</v>
      </c>
      <c r="N4" s="1" t="s">
        <v>159</v>
      </c>
      <c r="O4" s="1" t="s">
        <v>159</v>
      </c>
      <c r="P4" t="str">
        <f>A4&amp;B4</f>
        <v>ANHC_OUT4_01_PR24_OFWAT</v>
      </c>
    </row>
    <row r="5" spans="1:16">
      <c r="A5" t="s">
        <v>154</v>
      </c>
      <c r="B5" t="s">
        <v>160</v>
      </c>
      <c r="C5" t="s">
        <v>161</v>
      </c>
      <c r="D5" t="s">
        <v>162</v>
      </c>
      <c r="E5" t="s">
        <v>158</v>
      </c>
      <c r="F5" s="1" t="s">
        <v>159</v>
      </c>
      <c r="G5" s="1" t="s">
        <v>159</v>
      </c>
      <c r="H5" s="1" t="s">
        <v>159</v>
      </c>
      <c r="I5" s="24">
        <v>1.8444930555555549E-3</v>
      </c>
      <c r="J5" s="24">
        <v>1.8444930555555549E-3</v>
      </c>
      <c r="K5" s="24">
        <v>1.8444930555555549E-3</v>
      </c>
      <c r="L5" s="24">
        <v>1.8444930555555549E-3</v>
      </c>
      <c r="M5" s="24">
        <v>1.8422708333333331E-3</v>
      </c>
      <c r="N5" s="1" t="s">
        <v>159</v>
      </c>
      <c r="O5" s="1" t="s">
        <v>159</v>
      </c>
      <c r="P5" t="str">
        <f t="shared" ref="P5:P68" si="0">A5&amp;B5</f>
        <v>ANHC_ET_DD_WSI_PR24</v>
      </c>
    </row>
    <row r="6" spans="1:16">
      <c r="A6" t="s">
        <v>154</v>
      </c>
      <c r="B6" t="s">
        <v>163</v>
      </c>
      <c r="C6" t="s">
        <v>164</v>
      </c>
      <c r="D6" t="s">
        <v>165</v>
      </c>
      <c r="E6" t="s">
        <v>158</v>
      </c>
      <c r="F6" s="24">
        <v>1048463.710476717</v>
      </c>
      <c r="G6" s="1" t="s">
        <v>159</v>
      </c>
      <c r="H6" s="1" t="s">
        <v>159</v>
      </c>
      <c r="I6" s="1" t="s">
        <v>159</v>
      </c>
      <c r="J6" s="1" t="s">
        <v>159</v>
      </c>
      <c r="K6" s="1" t="s">
        <v>159</v>
      </c>
      <c r="L6" s="1" t="s">
        <v>159</v>
      </c>
      <c r="M6" s="1" t="s">
        <v>159</v>
      </c>
      <c r="N6" s="1" t="s">
        <v>159</v>
      </c>
      <c r="O6" s="1" t="s">
        <v>159</v>
      </c>
      <c r="P6" t="str">
        <f t="shared" si="0"/>
        <v>ANHC_ODI_DD_WSI_PR24</v>
      </c>
    </row>
    <row r="7" spans="1:16">
      <c r="A7" t="s">
        <v>154</v>
      </c>
      <c r="B7" t="s">
        <v>166</v>
      </c>
      <c r="C7" t="s">
        <v>167</v>
      </c>
      <c r="D7" t="s">
        <v>168</v>
      </c>
      <c r="E7" t="s">
        <v>158</v>
      </c>
      <c r="F7" s="25">
        <v>-0.01</v>
      </c>
      <c r="G7" s="1" t="s">
        <v>159</v>
      </c>
      <c r="H7" s="1" t="s">
        <v>159</v>
      </c>
      <c r="I7" s="1" t="s">
        <v>159</v>
      </c>
      <c r="J7" s="1" t="s">
        <v>159</v>
      </c>
      <c r="K7" s="1" t="s">
        <v>159</v>
      </c>
      <c r="L7" s="1" t="s">
        <v>159</v>
      </c>
      <c r="M7" s="1" t="s">
        <v>159</v>
      </c>
      <c r="N7" s="1" t="s">
        <v>159</v>
      </c>
      <c r="O7" s="1" t="s">
        <v>159</v>
      </c>
      <c r="P7" t="str">
        <f t="shared" si="0"/>
        <v>ANHC_ODIRISK_WSI_COLL_PR24_DD</v>
      </c>
    </row>
    <row r="8" spans="1:16">
      <c r="A8" t="s">
        <v>154</v>
      </c>
      <c r="B8" t="s">
        <v>169</v>
      </c>
      <c r="C8" t="s">
        <v>170</v>
      </c>
      <c r="D8" t="s">
        <v>171</v>
      </c>
      <c r="E8" t="s">
        <v>158</v>
      </c>
      <c r="F8" s="1" t="s">
        <v>159</v>
      </c>
      <c r="G8" s="1" t="s">
        <v>159</v>
      </c>
      <c r="H8" s="26">
        <v>0</v>
      </c>
      <c r="I8" s="26">
        <v>0</v>
      </c>
      <c r="J8" s="26">
        <v>0</v>
      </c>
      <c r="K8" s="26">
        <v>0</v>
      </c>
      <c r="L8" s="26">
        <v>0</v>
      </c>
      <c r="M8" s="26">
        <v>0</v>
      </c>
      <c r="N8" s="1" t="s">
        <v>159</v>
      </c>
      <c r="O8" s="1" t="s">
        <v>159</v>
      </c>
      <c r="P8" t="str">
        <f t="shared" si="0"/>
        <v>ANHC_QEBW0183_PR24_OFWAT</v>
      </c>
    </row>
    <row r="9" spans="1:16">
      <c r="A9" t="s">
        <v>154</v>
      </c>
      <c r="B9" t="s">
        <v>172</v>
      </c>
      <c r="C9" t="s">
        <v>173</v>
      </c>
      <c r="D9" t="s">
        <v>174</v>
      </c>
      <c r="E9" t="s">
        <v>158</v>
      </c>
      <c r="F9" s="1" t="s">
        <v>159</v>
      </c>
      <c r="G9" s="1" t="s">
        <v>159</v>
      </c>
      <c r="H9" s="1" t="s">
        <v>159</v>
      </c>
      <c r="I9" s="26">
        <v>1.5</v>
      </c>
      <c r="J9" s="26">
        <v>1.5</v>
      </c>
      <c r="K9" s="26">
        <v>1.5</v>
      </c>
      <c r="L9" s="26">
        <v>1.25</v>
      </c>
      <c r="M9" s="26">
        <v>1</v>
      </c>
      <c r="N9" s="1" t="s">
        <v>159</v>
      </c>
      <c r="O9" s="1" t="s">
        <v>159</v>
      </c>
      <c r="P9" t="str">
        <f t="shared" si="0"/>
        <v>ANHC_ODIRISK_CRI_DDBND_PR24_DD</v>
      </c>
    </row>
    <row r="10" spans="1:16">
      <c r="A10" t="s">
        <v>154</v>
      </c>
      <c r="B10" t="s">
        <v>175</v>
      </c>
      <c r="C10" t="s">
        <v>176</v>
      </c>
      <c r="D10" t="s">
        <v>165</v>
      </c>
      <c r="E10" t="s">
        <v>158</v>
      </c>
      <c r="F10" s="24">
        <v>1300187.0571650681</v>
      </c>
      <c r="G10" s="1" t="s">
        <v>159</v>
      </c>
      <c r="H10" s="1" t="s">
        <v>159</v>
      </c>
      <c r="I10" s="1" t="s">
        <v>159</v>
      </c>
      <c r="J10" s="1" t="s">
        <v>159</v>
      </c>
      <c r="K10" s="1" t="s">
        <v>159</v>
      </c>
      <c r="L10" s="1" t="s">
        <v>159</v>
      </c>
      <c r="M10" s="1" t="s">
        <v>159</v>
      </c>
      <c r="N10" s="1" t="s">
        <v>159</v>
      </c>
      <c r="O10" s="1" t="s">
        <v>159</v>
      </c>
      <c r="P10" t="str">
        <f t="shared" si="0"/>
        <v>ANHC_ODI_DD_CRI_PR24</v>
      </c>
    </row>
    <row r="11" spans="1:16">
      <c r="A11" t="s">
        <v>154</v>
      </c>
      <c r="B11" t="s">
        <v>177</v>
      </c>
      <c r="C11" t="s">
        <v>178</v>
      </c>
      <c r="D11" t="s">
        <v>37</v>
      </c>
      <c r="E11" t="s">
        <v>158</v>
      </c>
      <c r="F11" s="1" t="s">
        <v>159</v>
      </c>
      <c r="G11" s="1" t="s">
        <v>159</v>
      </c>
      <c r="H11" s="26">
        <v>0.84</v>
      </c>
      <c r="I11" s="26">
        <v>0.84</v>
      </c>
      <c r="J11" s="26">
        <v>0.82</v>
      </c>
      <c r="K11" s="26">
        <v>0.8</v>
      </c>
      <c r="L11" s="26">
        <v>0.78</v>
      </c>
      <c r="M11" s="26">
        <v>0.76</v>
      </c>
      <c r="N11" s="1" t="s">
        <v>159</v>
      </c>
      <c r="O11" s="1" t="s">
        <v>159</v>
      </c>
      <c r="P11" t="str">
        <f t="shared" si="0"/>
        <v>ANHC_OUT4_02_PR24_OFWAT</v>
      </c>
    </row>
    <row r="12" spans="1:16">
      <c r="A12" t="s">
        <v>154</v>
      </c>
      <c r="B12" t="s">
        <v>179</v>
      </c>
      <c r="C12" t="s">
        <v>180</v>
      </c>
      <c r="D12" t="s">
        <v>37</v>
      </c>
      <c r="E12" t="s">
        <v>158</v>
      </c>
      <c r="F12" s="1" t="s">
        <v>159</v>
      </c>
      <c r="G12" s="1" t="s">
        <v>159</v>
      </c>
      <c r="H12" s="1" t="s">
        <v>159</v>
      </c>
      <c r="I12" s="1" t="s">
        <v>159</v>
      </c>
      <c r="J12" s="1" t="s">
        <v>159</v>
      </c>
      <c r="K12" s="1" t="s">
        <v>159</v>
      </c>
      <c r="L12" s="1" t="s">
        <v>159</v>
      </c>
      <c r="M12" s="1" t="s">
        <v>159</v>
      </c>
      <c r="N12" s="1" t="s">
        <v>159</v>
      </c>
      <c r="O12" s="1" t="s">
        <v>159</v>
      </c>
      <c r="P12" t="str">
        <f t="shared" si="0"/>
        <v>ANHC_ODIRISK_WQC_DDBND_PR24_DD</v>
      </c>
    </row>
    <row r="13" spans="1:16">
      <c r="A13" t="s">
        <v>154</v>
      </c>
      <c r="B13" t="s">
        <v>181</v>
      </c>
      <c r="C13" t="s">
        <v>182</v>
      </c>
      <c r="D13" t="s">
        <v>165</v>
      </c>
      <c r="E13" t="s">
        <v>158</v>
      </c>
      <c r="F13" s="24">
        <v>3470297.8314523669</v>
      </c>
      <c r="G13" s="1" t="s">
        <v>159</v>
      </c>
      <c r="H13" s="1" t="s">
        <v>159</v>
      </c>
      <c r="I13" s="1" t="s">
        <v>159</v>
      </c>
      <c r="J13" s="1" t="s">
        <v>159</v>
      </c>
      <c r="K13" s="1" t="s">
        <v>159</v>
      </c>
      <c r="L13" s="1" t="s">
        <v>159</v>
      </c>
      <c r="M13" s="1" t="s">
        <v>159</v>
      </c>
      <c r="N13" s="1" t="s">
        <v>159</v>
      </c>
      <c r="O13" s="1" t="s">
        <v>159</v>
      </c>
      <c r="P13" t="str">
        <f t="shared" si="0"/>
        <v>ANHC_ODI_DD_WQC_PR24</v>
      </c>
    </row>
    <row r="14" spans="1:16">
      <c r="A14" t="s">
        <v>154</v>
      </c>
      <c r="B14" t="s">
        <v>183</v>
      </c>
      <c r="C14" t="s">
        <v>184</v>
      </c>
      <c r="D14" t="s">
        <v>185</v>
      </c>
      <c r="E14" t="s">
        <v>158</v>
      </c>
      <c r="F14" s="1" t="s">
        <v>159</v>
      </c>
      <c r="G14" s="1" t="s">
        <v>159</v>
      </c>
      <c r="H14" s="26">
        <v>0</v>
      </c>
      <c r="I14" s="26">
        <v>0</v>
      </c>
      <c r="J14" s="26">
        <v>0</v>
      </c>
      <c r="K14" s="26">
        <v>0</v>
      </c>
      <c r="L14" s="26">
        <v>4.9778677696996745E-2</v>
      </c>
      <c r="M14" s="26">
        <v>0.73</v>
      </c>
      <c r="N14" s="1" t="s">
        <v>159</v>
      </c>
      <c r="O14" s="1" t="s">
        <v>159</v>
      </c>
      <c r="P14" t="str">
        <f t="shared" si="0"/>
        <v>ANHC_OUT4_20_PR24_OFWAT</v>
      </c>
    </row>
    <row r="15" spans="1:16">
      <c r="A15" t="s">
        <v>154</v>
      </c>
      <c r="B15" t="s">
        <v>186</v>
      </c>
      <c r="C15" t="s">
        <v>187</v>
      </c>
      <c r="D15" t="s">
        <v>165</v>
      </c>
      <c r="E15" t="s">
        <v>158</v>
      </c>
      <c r="F15" s="24">
        <v>14014340.929912964</v>
      </c>
      <c r="G15" s="1" t="s">
        <v>159</v>
      </c>
      <c r="H15" s="1" t="s">
        <v>159</v>
      </c>
      <c r="I15" s="1" t="s">
        <v>159</v>
      </c>
      <c r="J15" s="1" t="s">
        <v>159</v>
      </c>
      <c r="K15" s="1" t="s">
        <v>159</v>
      </c>
      <c r="L15" s="1" t="s">
        <v>159</v>
      </c>
      <c r="M15" s="1" t="s">
        <v>159</v>
      </c>
      <c r="N15" s="1" t="s">
        <v>159</v>
      </c>
      <c r="O15" s="1" t="s">
        <v>159</v>
      </c>
      <c r="P15" t="str">
        <f t="shared" si="0"/>
        <v>ANHC_ODI_DD_BIO_PR24</v>
      </c>
    </row>
    <row r="16" spans="1:16">
      <c r="A16" t="s">
        <v>154</v>
      </c>
      <c r="B16" t="s">
        <v>188</v>
      </c>
      <c r="C16" t="s">
        <v>189</v>
      </c>
      <c r="D16" t="s">
        <v>168</v>
      </c>
      <c r="E16" t="s">
        <v>158</v>
      </c>
      <c r="F16" s="25">
        <v>-5.0000000000000001E-3</v>
      </c>
      <c r="G16" s="1" t="s">
        <v>159</v>
      </c>
      <c r="H16" s="1" t="s">
        <v>159</v>
      </c>
      <c r="I16" s="1" t="s">
        <v>159</v>
      </c>
      <c r="J16" s="1" t="s">
        <v>159</v>
      </c>
      <c r="K16" s="1" t="s">
        <v>159</v>
      </c>
      <c r="L16" s="1" t="s">
        <v>159</v>
      </c>
      <c r="M16" s="1" t="s">
        <v>159</v>
      </c>
      <c r="N16" s="1" t="s">
        <v>159</v>
      </c>
      <c r="O16" s="1" t="s">
        <v>159</v>
      </c>
      <c r="P16" t="str">
        <f t="shared" si="0"/>
        <v>ANHC_ODIRISK_BIO_COLL_PR24_DD</v>
      </c>
    </row>
    <row r="17" spans="1:16">
      <c r="A17" t="s">
        <v>154</v>
      </c>
      <c r="B17" t="s">
        <v>190</v>
      </c>
      <c r="C17" t="s">
        <v>191</v>
      </c>
      <c r="D17" t="s">
        <v>168</v>
      </c>
      <c r="E17" t="s">
        <v>158</v>
      </c>
      <c r="F17" s="25">
        <v>5.0000000000000001E-3</v>
      </c>
      <c r="G17" s="1" t="s">
        <v>159</v>
      </c>
      <c r="H17" s="1" t="s">
        <v>159</v>
      </c>
      <c r="I17" s="1" t="s">
        <v>159</v>
      </c>
      <c r="J17" s="1" t="s">
        <v>159</v>
      </c>
      <c r="K17" s="1" t="s">
        <v>159</v>
      </c>
      <c r="L17" s="1" t="s">
        <v>159</v>
      </c>
      <c r="M17" s="1" t="s">
        <v>159</v>
      </c>
      <c r="N17" s="1" t="s">
        <v>159</v>
      </c>
      <c r="O17" s="1" t="s">
        <v>159</v>
      </c>
      <c r="P17" t="str">
        <f t="shared" si="0"/>
        <v>ANHC_ODIRISK_BIO_CAP_PR24_DD</v>
      </c>
    </row>
    <row r="18" spans="1:16">
      <c r="A18" t="s">
        <v>154</v>
      </c>
      <c r="B18" t="s">
        <v>192</v>
      </c>
      <c r="C18" t="s">
        <v>193</v>
      </c>
      <c r="D18" t="s">
        <v>37</v>
      </c>
      <c r="E18" t="s">
        <v>158</v>
      </c>
      <c r="F18" s="1" t="s">
        <v>159</v>
      </c>
      <c r="G18" s="1" t="s">
        <v>159</v>
      </c>
      <c r="H18" s="24">
        <v>0</v>
      </c>
      <c r="I18" s="24">
        <v>0</v>
      </c>
      <c r="J18" s="24">
        <v>0</v>
      </c>
      <c r="K18" s="24">
        <v>0</v>
      </c>
      <c r="L18" s="24">
        <v>0</v>
      </c>
      <c r="M18" s="24">
        <v>0</v>
      </c>
      <c r="N18" s="1" t="s">
        <v>159</v>
      </c>
      <c r="O18" s="1" t="s">
        <v>159</v>
      </c>
      <c r="P18" t="str">
        <f t="shared" si="0"/>
        <v>ANHC_OUT4_18_PR24_OFWAT</v>
      </c>
    </row>
    <row r="19" spans="1:16">
      <c r="A19" t="s">
        <v>154</v>
      </c>
      <c r="B19" t="s">
        <v>194</v>
      </c>
      <c r="C19" t="s">
        <v>195</v>
      </c>
      <c r="D19" t="s">
        <v>37</v>
      </c>
      <c r="E19" t="s">
        <v>158</v>
      </c>
      <c r="F19" s="1" t="s">
        <v>159</v>
      </c>
      <c r="G19" s="1" t="s">
        <v>159</v>
      </c>
      <c r="H19" s="1" t="s">
        <v>159</v>
      </c>
      <c r="I19" s="24">
        <v>1</v>
      </c>
      <c r="J19" s="24">
        <v>1</v>
      </c>
      <c r="K19" s="24">
        <v>1</v>
      </c>
      <c r="L19" s="24">
        <v>1</v>
      </c>
      <c r="M19" s="24">
        <v>1</v>
      </c>
      <c r="N19" s="1" t="s">
        <v>159</v>
      </c>
      <c r="O19" s="1" t="s">
        <v>159</v>
      </c>
      <c r="P19" t="str">
        <f t="shared" si="0"/>
        <v>ANHC_ODIRISK_SPL_DDBND_PR24_DD</v>
      </c>
    </row>
    <row r="20" spans="1:16">
      <c r="A20" t="s">
        <v>154</v>
      </c>
      <c r="B20" t="s">
        <v>196</v>
      </c>
      <c r="C20" t="s">
        <v>197</v>
      </c>
      <c r="D20" t="s">
        <v>165</v>
      </c>
      <c r="E20" t="s">
        <v>158</v>
      </c>
      <c r="F20" s="24">
        <v>1556875.7725911823</v>
      </c>
      <c r="G20" s="1" t="s">
        <v>159</v>
      </c>
      <c r="H20" s="1" t="s">
        <v>159</v>
      </c>
      <c r="I20" s="1" t="s">
        <v>159</v>
      </c>
      <c r="J20" s="1" t="s">
        <v>159</v>
      </c>
      <c r="K20" s="1" t="s">
        <v>159</v>
      </c>
      <c r="L20" s="1" t="s">
        <v>159</v>
      </c>
      <c r="M20" s="1" t="s">
        <v>159</v>
      </c>
      <c r="N20" s="1" t="s">
        <v>159</v>
      </c>
      <c r="O20" s="1" t="s">
        <v>159</v>
      </c>
      <c r="P20" t="str">
        <f t="shared" si="0"/>
        <v>ANHC_ODI_DD_SPL_PR24</v>
      </c>
    </row>
    <row r="21" spans="1:16">
      <c r="A21" t="s">
        <v>154</v>
      </c>
      <c r="B21" t="s">
        <v>198</v>
      </c>
      <c r="C21" t="s">
        <v>199</v>
      </c>
      <c r="D21" t="s">
        <v>168</v>
      </c>
      <c r="E21" t="s">
        <v>158</v>
      </c>
      <c r="F21" s="1" t="s">
        <v>159</v>
      </c>
      <c r="G21" s="1" t="s">
        <v>159</v>
      </c>
      <c r="H21" s="25">
        <v>1</v>
      </c>
      <c r="I21" s="25">
        <v>1</v>
      </c>
      <c r="J21" s="25">
        <v>1</v>
      </c>
      <c r="K21" s="25">
        <v>1</v>
      </c>
      <c r="L21" s="25">
        <v>1</v>
      </c>
      <c r="M21" s="25">
        <v>1</v>
      </c>
      <c r="N21" s="1" t="s">
        <v>159</v>
      </c>
      <c r="O21" s="1" t="s">
        <v>159</v>
      </c>
      <c r="P21" t="str">
        <f t="shared" si="0"/>
        <v>ANHC_OUT4_19_PR24_OFWAT</v>
      </c>
    </row>
    <row r="22" spans="1:16">
      <c r="A22" t="s">
        <v>154</v>
      </c>
      <c r="B22" t="s">
        <v>200</v>
      </c>
      <c r="C22" t="s">
        <v>201</v>
      </c>
      <c r="D22" t="s">
        <v>168</v>
      </c>
      <c r="E22" t="s">
        <v>158</v>
      </c>
      <c r="F22" s="1" t="s">
        <v>159</v>
      </c>
      <c r="G22" s="1" t="s">
        <v>159</v>
      </c>
      <c r="H22" s="1" t="s">
        <v>159</v>
      </c>
      <c r="I22" s="25">
        <v>0.99</v>
      </c>
      <c r="J22" s="25">
        <v>0.99</v>
      </c>
      <c r="K22" s="25">
        <v>0.99</v>
      </c>
      <c r="L22" s="25">
        <v>0.99</v>
      </c>
      <c r="M22" s="25">
        <v>0.99</v>
      </c>
      <c r="N22" s="1" t="s">
        <v>159</v>
      </c>
      <c r="O22" s="1" t="s">
        <v>159</v>
      </c>
      <c r="P22" t="str">
        <f t="shared" si="0"/>
        <v>ANHC_ODIRISK_DPC_DDBND_PR24_DD</v>
      </c>
    </row>
    <row r="23" spans="1:16">
      <c r="A23" t="s">
        <v>154</v>
      </c>
      <c r="B23" t="s">
        <v>202</v>
      </c>
      <c r="C23" t="s">
        <v>203</v>
      </c>
      <c r="D23" t="s">
        <v>165</v>
      </c>
      <c r="E23" t="s">
        <v>158</v>
      </c>
      <c r="F23" s="24">
        <v>2684588.0017166007</v>
      </c>
      <c r="G23" s="1" t="s">
        <v>159</v>
      </c>
      <c r="H23" s="1" t="s">
        <v>159</v>
      </c>
      <c r="I23" s="1" t="s">
        <v>159</v>
      </c>
      <c r="J23" s="1" t="s">
        <v>159</v>
      </c>
      <c r="K23" s="1" t="s">
        <v>159</v>
      </c>
      <c r="L23" s="1" t="s">
        <v>159</v>
      </c>
      <c r="M23" s="1" t="s">
        <v>159</v>
      </c>
      <c r="N23" s="1" t="s">
        <v>159</v>
      </c>
      <c r="O23" s="1" t="s">
        <v>159</v>
      </c>
      <c r="P23" t="str">
        <f t="shared" si="0"/>
        <v>ANHC_ODI_DD_DPC_PR24</v>
      </c>
    </row>
    <row r="24" spans="1:16">
      <c r="A24" t="s">
        <v>154</v>
      </c>
      <c r="B24" t="s">
        <v>204</v>
      </c>
      <c r="C24" t="s">
        <v>205</v>
      </c>
      <c r="D24" t="s">
        <v>37</v>
      </c>
      <c r="E24" t="s">
        <v>158</v>
      </c>
      <c r="F24" s="1" t="s">
        <v>159</v>
      </c>
      <c r="G24" s="1" t="s">
        <v>159</v>
      </c>
      <c r="H24" s="27">
        <v>132.30000000000001</v>
      </c>
      <c r="I24" s="27">
        <v>130.60000000000002</v>
      </c>
      <c r="J24" s="27">
        <v>128.90000000000003</v>
      </c>
      <c r="K24" s="27">
        <v>127.20000000000003</v>
      </c>
      <c r="L24" s="27">
        <v>125.50000000000003</v>
      </c>
      <c r="M24" s="27">
        <v>123.8</v>
      </c>
      <c r="N24" s="1" t="s">
        <v>159</v>
      </c>
      <c r="O24" s="1" t="s">
        <v>159</v>
      </c>
      <c r="P24" t="str">
        <f t="shared" si="0"/>
        <v>ANHC_OUT4_16_PR24_OFWAT</v>
      </c>
    </row>
    <row r="25" spans="1:16">
      <c r="A25" t="s">
        <v>154</v>
      </c>
      <c r="B25" t="s">
        <v>206</v>
      </c>
      <c r="C25" t="s">
        <v>207</v>
      </c>
      <c r="D25" t="s">
        <v>37</v>
      </c>
      <c r="E25" t="s">
        <v>158</v>
      </c>
      <c r="F25" s="1" t="s">
        <v>159</v>
      </c>
      <c r="G25" s="1" t="s">
        <v>159</v>
      </c>
      <c r="H25" s="1" t="s">
        <v>159</v>
      </c>
      <c r="I25" s="27">
        <v>140.60000000000002</v>
      </c>
      <c r="J25" s="27">
        <v>138.90000000000003</v>
      </c>
      <c r="K25" s="27">
        <v>137.20000000000005</v>
      </c>
      <c r="L25" s="27">
        <v>135.50000000000003</v>
      </c>
      <c r="M25" s="27">
        <v>133.80000000000001</v>
      </c>
      <c r="N25" s="1" t="s">
        <v>159</v>
      </c>
      <c r="O25" s="1" t="s">
        <v>159</v>
      </c>
      <c r="P25" t="str">
        <f t="shared" si="0"/>
        <v>ANHC_ODIRISK_MRP_DDBND_PR24_DD</v>
      </c>
    </row>
    <row r="26" spans="1:16">
      <c r="A26" t="s">
        <v>154</v>
      </c>
      <c r="B26" t="s">
        <v>208</v>
      </c>
      <c r="C26" t="s">
        <v>209</v>
      </c>
      <c r="D26" t="s">
        <v>165</v>
      </c>
      <c r="E26" t="s">
        <v>158</v>
      </c>
      <c r="F26" s="24">
        <v>312612.20875120658</v>
      </c>
      <c r="G26" s="1" t="s">
        <v>159</v>
      </c>
      <c r="H26" s="1" t="s">
        <v>159</v>
      </c>
      <c r="I26" s="1" t="s">
        <v>159</v>
      </c>
      <c r="J26" s="1" t="s">
        <v>159</v>
      </c>
      <c r="K26" s="1" t="s">
        <v>159</v>
      </c>
      <c r="L26" s="1" t="s">
        <v>159</v>
      </c>
      <c r="M26" s="1" t="s">
        <v>159</v>
      </c>
      <c r="N26" s="1" t="s">
        <v>159</v>
      </c>
      <c r="O26" s="1" t="s">
        <v>159</v>
      </c>
      <c r="P26" t="str">
        <f t="shared" si="0"/>
        <v>ANHC_ODI_DD_MRP_PR24</v>
      </c>
    </row>
    <row r="27" spans="1:16">
      <c r="A27" t="s">
        <v>154</v>
      </c>
      <c r="B27" t="s">
        <v>210</v>
      </c>
      <c r="C27" t="s">
        <v>211</v>
      </c>
      <c r="D27" t="s">
        <v>168</v>
      </c>
      <c r="E27" t="s">
        <v>158</v>
      </c>
      <c r="F27" s="25">
        <v>-5.0000000000000001E-3</v>
      </c>
      <c r="G27" s="1" t="s">
        <v>159</v>
      </c>
      <c r="H27" s="1" t="s">
        <v>159</v>
      </c>
      <c r="I27" s="1" t="s">
        <v>159</v>
      </c>
      <c r="J27" s="1" t="s">
        <v>159</v>
      </c>
      <c r="K27" s="1" t="s">
        <v>159</v>
      </c>
      <c r="L27" s="1" t="s">
        <v>159</v>
      </c>
      <c r="M27" s="1" t="s">
        <v>159</v>
      </c>
      <c r="N27" s="1" t="s">
        <v>159</v>
      </c>
      <c r="O27" s="1" t="s">
        <v>159</v>
      </c>
      <c r="P27" t="str">
        <f t="shared" si="0"/>
        <v>ANHC_ODIRISK_MRP_COLL_PR24_DD</v>
      </c>
    </row>
    <row r="28" spans="1:16">
      <c r="A28" t="s">
        <v>154</v>
      </c>
      <c r="B28" t="s">
        <v>212</v>
      </c>
      <c r="C28" t="s">
        <v>213</v>
      </c>
      <c r="D28" t="s">
        <v>168</v>
      </c>
      <c r="E28" t="s">
        <v>158</v>
      </c>
      <c r="F28" s="25">
        <v>5.0000000000000001E-3</v>
      </c>
      <c r="G28" s="1" t="s">
        <v>159</v>
      </c>
      <c r="H28" s="1" t="s">
        <v>159</v>
      </c>
      <c r="I28" s="1" t="s">
        <v>159</v>
      </c>
      <c r="J28" s="1" t="s">
        <v>159</v>
      </c>
      <c r="K28" s="1" t="s">
        <v>159</v>
      </c>
      <c r="L28" s="1" t="s">
        <v>159</v>
      </c>
      <c r="M28" s="1" t="s">
        <v>159</v>
      </c>
      <c r="N28" s="1" t="s">
        <v>159</v>
      </c>
      <c r="O28" s="1" t="s">
        <v>159</v>
      </c>
      <c r="P28" t="str">
        <f t="shared" si="0"/>
        <v>ANHC_ODIRISK_MRP_CAP_PR24_DD</v>
      </c>
    </row>
    <row r="29" spans="1:16">
      <c r="A29" t="s">
        <v>154</v>
      </c>
      <c r="B29" t="s">
        <v>214</v>
      </c>
      <c r="C29" t="s">
        <v>215</v>
      </c>
      <c r="D29" t="s">
        <v>165</v>
      </c>
      <c r="E29" t="s">
        <v>158</v>
      </c>
      <c r="F29" s="24">
        <v>-2.5144299999999999</v>
      </c>
      <c r="G29" s="1" t="s">
        <v>159</v>
      </c>
      <c r="H29" s="1" t="s">
        <v>159</v>
      </c>
      <c r="I29" s="24">
        <v>-2.5144299999999999</v>
      </c>
      <c r="J29" s="24">
        <v>-2.5144299999999999</v>
      </c>
      <c r="K29" s="24">
        <v>-2.5144299999999999</v>
      </c>
      <c r="L29" s="24">
        <v>-2.5144299999999999</v>
      </c>
      <c r="M29" s="24">
        <v>-2.5144299999999999</v>
      </c>
      <c r="N29" s="1" t="s">
        <v>159</v>
      </c>
      <c r="O29" s="1" t="s">
        <v>159</v>
      </c>
      <c r="P29" t="str">
        <f t="shared" si="0"/>
        <v>ANHOUT7_035SUR_OFW_PR24</v>
      </c>
    </row>
    <row r="30" spans="1:16">
      <c r="A30" t="s">
        <v>154</v>
      </c>
      <c r="B30" t="s">
        <v>216</v>
      </c>
      <c r="C30" t="s">
        <v>217</v>
      </c>
      <c r="D30" t="s">
        <v>165</v>
      </c>
      <c r="E30" t="s">
        <v>158</v>
      </c>
      <c r="F30" s="24">
        <v>2.5144299999999999</v>
      </c>
      <c r="G30" s="1" t="s">
        <v>159</v>
      </c>
      <c r="H30" s="1" t="s">
        <v>159</v>
      </c>
      <c r="I30" s="24">
        <v>2.5144299999999999</v>
      </c>
      <c r="J30" s="24">
        <v>2.5144299999999999</v>
      </c>
      <c r="K30" s="24">
        <v>2.5144299999999999</v>
      </c>
      <c r="L30" s="24">
        <v>2.5144299999999999</v>
      </c>
      <c r="M30" s="24">
        <v>2.5144299999999999</v>
      </c>
      <c r="N30" s="1" t="s">
        <v>159</v>
      </c>
      <c r="O30" s="1" t="s">
        <v>159</v>
      </c>
      <c r="P30" t="str">
        <f t="shared" si="0"/>
        <v>ANHOUT7_035SOR_OFW_PR24</v>
      </c>
    </row>
    <row r="31" spans="1:16">
      <c r="A31" t="s">
        <v>154</v>
      </c>
      <c r="B31" t="s">
        <v>218</v>
      </c>
      <c r="C31" t="s">
        <v>219</v>
      </c>
      <c r="D31" t="s">
        <v>168</v>
      </c>
      <c r="E31" t="s">
        <v>158</v>
      </c>
      <c r="F31" s="25">
        <v>-4.0000000000000001E-3</v>
      </c>
      <c r="G31" s="1" t="s">
        <v>159</v>
      </c>
      <c r="H31" s="1" t="s">
        <v>159</v>
      </c>
      <c r="I31" s="25">
        <v>-4.0000000000000001E-3</v>
      </c>
      <c r="J31" s="25">
        <v>-4.0000000000000001E-3</v>
      </c>
      <c r="K31" s="25">
        <v>-4.0000000000000001E-3</v>
      </c>
      <c r="L31" s="25">
        <v>-4.0000000000000001E-3</v>
      </c>
      <c r="M31" s="1" t="s">
        <v>159</v>
      </c>
      <c r="N31" s="1" t="s">
        <v>159</v>
      </c>
      <c r="O31" s="1" t="s">
        <v>159</v>
      </c>
      <c r="P31" t="str">
        <f t="shared" si="0"/>
        <v>ANHC_PR24OC34_COLLAR</v>
      </c>
    </row>
    <row r="32" spans="1:16">
      <c r="A32" t="s">
        <v>154</v>
      </c>
      <c r="B32" t="s">
        <v>220</v>
      </c>
      <c r="C32" t="s">
        <v>221</v>
      </c>
      <c r="D32" t="s">
        <v>168</v>
      </c>
      <c r="E32" t="s">
        <v>158</v>
      </c>
      <c r="F32" s="25">
        <v>4.0000000000000001E-3</v>
      </c>
      <c r="G32" s="1" t="s">
        <v>159</v>
      </c>
      <c r="H32" s="1" t="s">
        <v>159</v>
      </c>
      <c r="I32" s="25">
        <v>4.0000000000000001E-3</v>
      </c>
      <c r="J32" s="25">
        <v>4.0000000000000001E-3</v>
      </c>
      <c r="K32" s="25">
        <v>4.0000000000000001E-3</v>
      </c>
      <c r="L32" s="25">
        <v>4.0000000000000001E-3</v>
      </c>
      <c r="M32" s="1" t="s">
        <v>159</v>
      </c>
      <c r="N32" s="1" t="s">
        <v>159</v>
      </c>
      <c r="O32" s="1" t="s">
        <v>159</v>
      </c>
      <c r="P32" t="str">
        <f t="shared" si="0"/>
        <v>ANHC_PR24OC34_CAP</v>
      </c>
    </row>
    <row r="33" spans="1:16">
      <c r="A33" t="s">
        <v>154</v>
      </c>
      <c r="B33" t="s">
        <v>222</v>
      </c>
      <c r="C33" t="s">
        <v>223</v>
      </c>
      <c r="D33" t="s">
        <v>165</v>
      </c>
      <c r="E33" t="s">
        <v>158</v>
      </c>
      <c r="F33" s="24">
        <v>-1.27966</v>
      </c>
      <c r="G33" s="1" t="s">
        <v>159</v>
      </c>
      <c r="H33" s="1" t="s">
        <v>159</v>
      </c>
      <c r="I33" s="24">
        <v>-1.27966</v>
      </c>
      <c r="J33" s="24">
        <v>-1.27966</v>
      </c>
      <c r="K33" s="24">
        <v>-1.27966</v>
      </c>
      <c r="L33" s="24">
        <v>-1.27966</v>
      </c>
      <c r="M33" s="24">
        <v>-1.27966</v>
      </c>
      <c r="N33" s="1" t="s">
        <v>159</v>
      </c>
      <c r="O33" s="1" t="s">
        <v>159</v>
      </c>
      <c r="P33" t="str">
        <f t="shared" si="0"/>
        <v>ANHOUT7_036SUR_OFW_PR24</v>
      </c>
    </row>
    <row r="34" spans="1:16">
      <c r="A34" t="s">
        <v>154</v>
      </c>
      <c r="B34" t="s">
        <v>224</v>
      </c>
      <c r="C34" t="s">
        <v>225</v>
      </c>
      <c r="D34" t="s">
        <v>165</v>
      </c>
      <c r="E34" t="s">
        <v>158</v>
      </c>
      <c r="F34" s="24">
        <v>1.27966</v>
      </c>
      <c r="G34" s="1" t="s">
        <v>159</v>
      </c>
      <c r="H34" s="1" t="s">
        <v>159</v>
      </c>
      <c r="I34" s="24">
        <v>1.27966</v>
      </c>
      <c r="J34" s="24">
        <v>1.27966</v>
      </c>
      <c r="K34" s="24">
        <v>1.27966</v>
      </c>
      <c r="L34" s="24">
        <v>1.27966</v>
      </c>
      <c r="M34" s="24">
        <v>1.27966</v>
      </c>
      <c r="N34" s="1" t="s">
        <v>159</v>
      </c>
      <c r="O34" s="1" t="s">
        <v>159</v>
      </c>
      <c r="P34" t="str">
        <f t="shared" si="0"/>
        <v>ANHOUT7_036SOR_OFW_PR24</v>
      </c>
    </row>
    <row r="35" spans="1:16">
      <c r="A35" t="s">
        <v>154</v>
      </c>
      <c r="B35" t="s">
        <v>226</v>
      </c>
      <c r="C35" t="s">
        <v>227</v>
      </c>
      <c r="D35" t="s">
        <v>168</v>
      </c>
      <c r="E35" t="s">
        <v>158</v>
      </c>
      <c r="F35" s="25">
        <v>-2E-3</v>
      </c>
      <c r="G35" s="1" t="s">
        <v>159</v>
      </c>
      <c r="H35" s="1" t="s">
        <v>159</v>
      </c>
      <c r="I35" s="25">
        <v>-2E-3</v>
      </c>
      <c r="J35" s="25">
        <v>-2E-3</v>
      </c>
      <c r="K35" s="25">
        <v>-2E-3</v>
      </c>
      <c r="L35" s="25">
        <v>-2E-3</v>
      </c>
      <c r="M35" s="1" t="s">
        <v>159</v>
      </c>
      <c r="N35" s="1" t="s">
        <v>159</v>
      </c>
      <c r="O35" s="1" t="s">
        <v>159</v>
      </c>
      <c r="P35" t="str">
        <f t="shared" si="0"/>
        <v>ANHC_PR24OC35_COLLAR</v>
      </c>
    </row>
    <row r="36" spans="1:16">
      <c r="A36" t="s">
        <v>154</v>
      </c>
      <c r="B36" t="s">
        <v>228</v>
      </c>
      <c r="C36" t="s">
        <v>229</v>
      </c>
      <c r="D36" t="s">
        <v>168</v>
      </c>
      <c r="E36" t="s">
        <v>158</v>
      </c>
      <c r="F36" s="25">
        <v>2E-3</v>
      </c>
      <c r="G36" s="1" t="s">
        <v>159</v>
      </c>
      <c r="H36" s="1" t="s">
        <v>159</v>
      </c>
      <c r="I36" s="25">
        <v>2E-3</v>
      </c>
      <c r="J36" s="25">
        <v>2E-3</v>
      </c>
      <c r="K36" s="25">
        <v>2E-3</v>
      </c>
      <c r="L36" s="25">
        <v>2E-3</v>
      </c>
      <c r="M36" s="1" t="s">
        <v>159</v>
      </c>
      <c r="N36" s="1" t="s">
        <v>159</v>
      </c>
      <c r="O36" s="1" t="s">
        <v>159</v>
      </c>
      <c r="P36" t="str">
        <f t="shared" si="0"/>
        <v>ANHC_PR24OC35_CAP</v>
      </c>
    </row>
    <row r="37" spans="1:16">
      <c r="A37" t="s">
        <v>154</v>
      </c>
      <c r="B37" t="s">
        <v>230</v>
      </c>
      <c r="C37" t="s">
        <v>231</v>
      </c>
      <c r="D37" t="s">
        <v>232</v>
      </c>
      <c r="E37" t="s">
        <v>158</v>
      </c>
      <c r="F37" s="1" t="s">
        <v>159</v>
      </c>
      <c r="G37" s="1" t="s">
        <v>159</v>
      </c>
      <c r="H37" s="26">
        <v>249849.31</v>
      </c>
      <c r="I37" s="26">
        <v>251215.12</v>
      </c>
      <c r="J37" s="26">
        <v>249899.97</v>
      </c>
      <c r="K37" s="26">
        <v>245992.93</v>
      </c>
      <c r="L37" s="26">
        <v>264701.03999999998</v>
      </c>
      <c r="M37" s="26">
        <v>271208.03000000003</v>
      </c>
      <c r="N37" s="1" t="s">
        <v>159</v>
      </c>
      <c r="O37" s="1" t="s">
        <v>159</v>
      </c>
      <c r="P37" t="str">
        <f t="shared" si="0"/>
        <v>ANHC_OUT5_04_PR24_OFWAT</v>
      </c>
    </row>
    <row r="38" spans="1:16">
      <c r="A38" t="s">
        <v>154</v>
      </c>
      <c r="B38" t="s">
        <v>233</v>
      </c>
      <c r="C38" t="s">
        <v>234</v>
      </c>
      <c r="D38" t="s">
        <v>231</v>
      </c>
      <c r="E38" t="s">
        <v>158</v>
      </c>
      <c r="F38" s="1" t="s">
        <v>159</v>
      </c>
      <c r="G38" s="1" t="s">
        <v>159</v>
      </c>
      <c r="H38" s="1" t="s">
        <v>159</v>
      </c>
      <c r="I38" s="26">
        <v>249849.31</v>
      </c>
      <c r="J38" s="26">
        <v>249849.31</v>
      </c>
      <c r="K38" s="1" t="s">
        <v>159</v>
      </c>
      <c r="L38" s="26">
        <v>249849.31</v>
      </c>
      <c r="M38" s="26">
        <v>249849.31</v>
      </c>
      <c r="N38" s="1" t="s">
        <v>159</v>
      </c>
      <c r="O38" s="1" t="s">
        <v>159</v>
      </c>
      <c r="P38" t="str">
        <f t="shared" si="0"/>
        <v>ANHC_ODIRISK_OGWW_DDBND_PR24_DD</v>
      </c>
    </row>
    <row r="39" spans="1:16">
      <c r="A39" t="s">
        <v>154</v>
      </c>
      <c r="B39" t="s">
        <v>235</v>
      </c>
      <c r="C39" t="s">
        <v>236</v>
      </c>
      <c r="D39" t="s">
        <v>165</v>
      </c>
      <c r="E39" t="s">
        <v>158</v>
      </c>
      <c r="F39" s="24">
        <v>188</v>
      </c>
      <c r="G39" s="1" t="s">
        <v>159</v>
      </c>
      <c r="H39" s="1" t="s">
        <v>159</v>
      </c>
      <c r="I39" s="1" t="s">
        <v>159</v>
      </c>
      <c r="J39" s="1" t="s">
        <v>159</v>
      </c>
      <c r="K39" s="1" t="s">
        <v>159</v>
      </c>
      <c r="L39" s="1" t="s">
        <v>159</v>
      </c>
      <c r="M39" s="1" t="s">
        <v>159</v>
      </c>
      <c r="N39" s="1" t="s">
        <v>159</v>
      </c>
      <c r="O39" s="1" t="s">
        <v>159</v>
      </c>
      <c r="P39" t="str">
        <f t="shared" si="0"/>
        <v>ANHC_ODI_DD_GHG_WW_PR24</v>
      </c>
    </row>
    <row r="40" spans="1:16">
      <c r="A40" t="s">
        <v>154</v>
      </c>
      <c r="B40" t="s">
        <v>237</v>
      </c>
      <c r="C40" t="s">
        <v>238</v>
      </c>
      <c r="D40" t="s">
        <v>168</v>
      </c>
      <c r="E40" t="s">
        <v>158</v>
      </c>
      <c r="F40" s="25">
        <v>-5.0000000000000001E-3</v>
      </c>
      <c r="G40" s="1" t="s">
        <v>159</v>
      </c>
      <c r="H40" s="1" t="s">
        <v>159</v>
      </c>
      <c r="I40" s="1" t="s">
        <v>159</v>
      </c>
      <c r="J40" s="1" t="s">
        <v>159</v>
      </c>
      <c r="K40" s="1" t="s">
        <v>159</v>
      </c>
      <c r="L40" s="1" t="s">
        <v>159</v>
      </c>
      <c r="M40" s="1" t="s">
        <v>159</v>
      </c>
      <c r="N40" s="1" t="s">
        <v>159</v>
      </c>
      <c r="O40" s="1" t="s">
        <v>159</v>
      </c>
      <c r="P40" t="str">
        <f t="shared" si="0"/>
        <v>ANHC_ODIRISK_OGWW_COLL_PR24_DD</v>
      </c>
    </row>
    <row r="41" spans="1:16">
      <c r="A41" t="s">
        <v>154</v>
      </c>
      <c r="B41" t="s">
        <v>239</v>
      </c>
      <c r="C41" t="s">
        <v>240</v>
      </c>
      <c r="D41" t="s">
        <v>168</v>
      </c>
      <c r="E41" t="s">
        <v>158</v>
      </c>
      <c r="F41" s="25">
        <v>5.0000000000000001E-3</v>
      </c>
      <c r="G41" s="1" t="s">
        <v>159</v>
      </c>
      <c r="H41" s="1" t="s">
        <v>159</v>
      </c>
      <c r="I41" s="1" t="s">
        <v>159</v>
      </c>
      <c r="J41" s="1" t="s">
        <v>159</v>
      </c>
      <c r="K41" s="1" t="s">
        <v>159</v>
      </c>
      <c r="L41" s="1" t="s">
        <v>159</v>
      </c>
      <c r="M41" s="1" t="s">
        <v>159</v>
      </c>
      <c r="N41" s="1" t="s">
        <v>159</v>
      </c>
      <c r="O41" s="1" t="s">
        <v>159</v>
      </c>
      <c r="P41" t="str">
        <f t="shared" si="0"/>
        <v>ANHC_ODIRISK_OGWW_CAP_PR24_DD</v>
      </c>
    </row>
    <row r="42" spans="1:16">
      <c r="A42" t="s">
        <v>154</v>
      </c>
      <c r="B42" t="s">
        <v>241</v>
      </c>
      <c r="C42" t="s">
        <v>242</v>
      </c>
      <c r="D42" t="s">
        <v>37</v>
      </c>
      <c r="E42" t="s">
        <v>158</v>
      </c>
      <c r="F42" s="1" t="s">
        <v>159</v>
      </c>
      <c r="G42" s="1" t="s">
        <v>159</v>
      </c>
      <c r="H42" s="26">
        <v>29.19</v>
      </c>
      <c r="I42" s="26">
        <v>27.44</v>
      </c>
      <c r="J42" s="26">
        <v>25.69</v>
      </c>
      <c r="K42" s="26">
        <v>23.93</v>
      </c>
      <c r="L42" s="26">
        <v>22.18</v>
      </c>
      <c r="M42" s="26">
        <v>20.43</v>
      </c>
      <c r="N42" s="1" t="s">
        <v>159</v>
      </c>
      <c r="O42" s="1" t="s">
        <v>159</v>
      </c>
      <c r="P42" t="str">
        <f t="shared" si="0"/>
        <v>ANHC_OUT5_05_PR24_OFWAT</v>
      </c>
    </row>
    <row r="43" spans="1:16">
      <c r="A43" t="s">
        <v>154</v>
      </c>
      <c r="B43" t="s">
        <v>243</v>
      </c>
      <c r="C43" t="s">
        <v>244</v>
      </c>
      <c r="D43" t="s">
        <v>165</v>
      </c>
      <c r="E43" t="s">
        <v>158</v>
      </c>
      <c r="F43" s="24">
        <v>741564.69463146257</v>
      </c>
      <c r="G43" s="1" t="s">
        <v>159</v>
      </c>
      <c r="H43" s="1" t="s">
        <v>159</v>
      </c>
      <c r="I43" s="1" t="s">
        <v>159</v>
      </c>
      <c r="J43" s="1" t="s">
        <v>159</v>
      </c>
      <c r="K43" s="1" t="s">
        <v>159</v>
      </c>
      <c r="L43" s="1" t="s">
        <v>159</v>
      </c>
      <c r="M43" s="1" t="s">
        <v>159</v>
      </c>
      <c r="N43" s="1" t="s">
        <v>159</v>
      </c>
      <c r="O43" s="1" t="s">
        <v>159</v>
      </c>
      <c r="P43" t="str">
        <f t="shared" si="0"/>
        <v>ANHC_ODI_DD_POL_PR24</v>
      </c>
    </row>
    <row r="44" spans="1:16">
      <c r="A44" t="s">
        <v>154</v>
      </c>
      <c r="B44" t="s">
        <v>245</v>
      </c>
      <c r="C44" t="s">
        <v>246</v>
      </c>
      <c r="D44" t="s">
        <v>168</v>
      </c>
      <c r="E44" t="s">
        <v>158</v>
      </c>
      <c r="F44" s="25">
        <v>-7.4999999999999997E-3</v>
      </c>
      <c r="G44" s="1" t="s">
        <v>159</v>
      </c>
      <c r="H44" s="1" t="s">
        <v>159</v>
      </c>
      <c r="I44" s="1" t="s">
        <v>159</v>
      </c>
      <c r="J44" s="1" t="s">
        <v>159</v>
      </c>
      <c r="K44" s="1" t="s">
        <v>159</v>
      </c>
      <c r="L44" s="1" t="s">
        <v>159</v>
      </c>
      <c r="M44" s="1" t="s">
        <v>159</v>
      </c>
      <c r="N44" s="1" t="s">
        <v>159</v>
      </c>
      <c r="O44" s="1" t="s">
        <v>159</v>
      </c>
      <c r="P44" t="str">
        <f t="shared" si="0"/>
        <v>ANHC_ODIRISK_POL_COLL_PR24_DD</v>
      </c>
    </row>
    <row r="45" spans="1:16">
      <c r="A45" t="s">
        <v>154</v>
      </c>
      <c r="B45" t="s">
        <v>247</v>
      </c>
      <c r="C45" t="s">
        <v>248</v>
      </c>
      <c r="D45" t="s">
        <v>168</v>
      </c>
      <c r="E45" t="s">
        <v>158</v>
      </c>
      <c r="F45" s="1" t="s">
        <v>159</v>
      </c>
      <c r="G45" s="1" t="s">
        <v>159</v>
      </c>
      <c r="H45" s="25">
        <v>0.80600000000000005</v>
      </c>
      <c r="I45" s="25">
        <v>0.78200000000000003</v>
      </c>
      <c r="J45" s="25">
        <v>0.80700000000000005</v>
      </c>
      <c r="K45" s="25">
        <v>0.79400000000000004</v>
      </c>
      <c r="L45" s="25">
        <v>0.81299999999999994</v>
      </c>
      <c r="M45" s="25">
        <v>0.81899999999999995</v>
      </c>
      <c r="N45" s="1" t="s">
        <v>159</v>
      </c>
      <c r="O45" s="1" t="s">
        <v>159</v>
      </c>
      <c r="P45" t="str">
        <f t="shared" si="0"/>
        <v>ANHC_OUT5_08_PR24_OFWAT</v>
      </c>
    </row>
    <row r="46" spans="1:16">
      <c r="A46" t="s">
        <v>154</v>
      </c>
      <c r="B46" t="s">
        <v>249</v>
      </c>
      <c r="C46" t="s">
        <v>250</v>
      </c>
      <c r="D46" t="s">
        <v>168</v>
      </c>
      <c r="E46" t="s">
        <v>158</v>
      </c>
      <c r="F46" s="1" t="s">
        <v>159</v>
      </c>
      <c r="G46" s="1" t="s">
        <v>159</v>
      </c>
      <c r="H46" s="1" t="s">
        <v>159</v>
      </c>
      <c r="I46" s="1" t="s">
        <v>159</v>
      </c>
      <c r="J46" s="1" t="s">
        <v>159</v>
      </c>
      <c r="K46" s="1" t="s">
        <v>159</v>
      </c>
      <c r="L46" s="1" t="s">
        <v>159</v>
      </c>
      <c r="M46" s="1" t="s">
        <v>159</v>
      </c>
      <c r="N46" s="1" t="s">
        <v>159</v>
      </c>
      <c r="O46" s="1" t="s">
        <v>159</v>
      </c>
      <c r="P46" t="str">
        <f t="shared" si="0"/>
        <v>ANHC_ODIRISK_BWQ_DDBND_PR24_DD</v>
      </c>
    </row>
    <row r="47" spans="1:16">
      <c r="A47" t="s">
        <v>154</v>
      </c>
      <c r="B47" t="s">
        <v>251</v>
      </c>
      <c r="C47" t="s">
        <v>252</v>
      </c>
      <c r="D47" t="s">
        <v>165</v>
      </c>
      <c r="E47" t="s">
        <v>158</v>
      </c>
      <c r="F47" s="24">
        <v>1972614.4408781033</v>
      </c>
      <c r="G47" s="1" t="s">
        <v>159</v>
      </c>
      <c r="H47" s="1" t="s">
        <v>159</v>
      </c>
      <c r="I47" s="1" t="s">
        <v>159</v>
      </c>
      <c r="J47" s="1" t="s">
        <v>159</v>
      </c>
      <c r="K47" s="1" t="s">
        <v>159</v>
      </c>
      <c r="L47" s="1" t="s">
        <v>159</v>
      </c>
      <c r="M47" s="1" t="s">
        <v>159</v>
      </c>
      <c r="N47" s="1" t="s">
        <v>159</v>
      </c>
      <c r="O47" s="1" t="s">
        <v>159</v>
      </c>
      <c r="P47" t="str">
        <f t="shared" si="0"/>
        <v>ANHC_ODI_DD_BWQ_PR24</v>
      </c>
    </row>
    <row r="48" spans="1:16">
      <c r="A48" t="s">
        <v>154</v>
      </c>
      <c r="B48" t="s">
        <v>253</v>
      </c>
      <c r="C48" t="s">
        <v>254</v>
      </c>
      <c r="D48" t="s">
        <v>168</v>
      </c>
      <c r="E48" t="s">
        <v>158</v>
      </c>
      <c r="F48" s="25">
        <v>-5.0000000000000001E-3</v>
      </c>
      <c r="G48" s="1" t="s">
        <v>159</v>
      </c>
      <c r="H48" s="1" t="s">
        <v>159</v>
      </c>
      <c r="I48" s="1" t="s">
        <v>159</v>
      </c>
      <c r="J48" s="1" t="s">
        <v>159</v>
      </c>
      <c r="K48" s="1" t="s">
        <v>159</v>
      </c>
      <c r="L48" s="1" t="s">
        <v>159</v>
      </c>
      <c r="M48" s="1" t="s">
        <v>159</v>
      </c>
      <c r="N48" s="1" t="s">
        <v>159</v>
      </c>
      <c r="O48" s="1" t="s">
        <v>159</v>
      </c>
      <c r="P48" t="str">
        <f t="shared" si="0"/>
        <v>ANHC_ODIRISK_BWQ_COLL_PR24_DD</v>
      </c>
    </row>
    <row r="49" spans="1:16">
      <c r="A49" t="s">
        <v>154</v>
      </c>
      <c r="B49" t="s">
        <v>255</v>
      </c>
      <c r="C49" t="s">
        <v>256</v>
      </c>
      <c r="D49" t="s">
        <v>168</v>
      </c>
      <c r="E49" t="s">
        <v>158</v>
      </c>
      <c r="F49" s="25">
        <v>5.0000000000000001E-3</v>
      </c>
      <c r="G49" s="1" t="s">
        <v>159</v>
      </c>
      <c r="H49" s="1" t="s">
        <v>159</v>
      </c>
      <c r="I49" s="1" t="s">
        <v>159</v>
      </c>
      <c r="J49" s="1" t="s">
        <v>159</v>
      </c>
      <c r="K49" s="1" t="s">
        <v>159</v>
      </c>
      <c r="L49" s="1" t="s">
        <v>159</v>
      </c>
      <c r="M49" s="1" t="s">
        <v>159</v>
      </c>
      <c r="N49" s="1" t="s">
        <v>159</v>
      </c>
      <c r="O49" s="1" t="s">
        <v>159</v>
      </c>
      <c r="P49" t="str">
        <f t="shared" si="0"/>
        <v>ANHC_ODIRISK_BWQ_CAP_PR24_DD</v>
      </c>
    </row>
    <row r="50" spans="1:16">
      <c r="A50" t="s">
        <v>154</v>
      </c>
      <c r="B50" t="s">
        <v>257</v>
      </c>
      <c r="C50" t="s">
        <v>258</v>
      </c>
      <c r="D50" t="s">
        <v>168</v>
      </c>
      <c r="E50" t="s">
        <v>158</v>
      </c>
      <c r="F50" s="1" t="s">
        <v>159</v>
      </c>
      <c r="G50" s="1" t="s">
        <v>159</v>
      </c>
      <c r="H50" s="25">
        <v>0</v>
      </c>
      <c r="I50" s="25">
        <v>0.13400000000000001</v>
      </c>
      <c r="J50" s="25">
        <v>0.12989999999999999</v>
      </c>
      <c r="K50" s="25">
        <v>0.1361</v>
      </c>
      <c r="L50" s="25">
        <v>0.14680000000000001</v>
      </c>
      <c r="M50" s="25">
        <v>0.14580000000000001</v>
      </c>
      <c r="N50" s="1" t="s">
        <v>159</v>
      </c>
      <c r="O50" s="1" t="s">
        <v>159</v>
      </c>
      <c r="P50" t="str">
        <f t="shared" si="0"/>
        <v>ANHC_OUT5_09_PR24_OFWAT</v>
      </c>
    </row>
    <row r="51" spans="1:16">
      <c r="A51" t="s">
        <v>154</v>
      </c>
      <c r="B51" t="s">
        <v>259</v>
      </c>
      <c r="C51" t="s">
        <v>260</v>
      </c>
      <c r="D51" t="s">
        <v>165</v>
      </c>
      <c r="E51" t="s">
        <v>158</v>
      </c>
      <c r="F51" s="1" t="s">
        <v>159</v>
      </c>
      <c r="G51" s="1" t="s">
        <v>159</v>
      </c>
      <c r="H51" s="1" t="s">
        <v>159</v>
      </c>
      <c r="I51" s="1" t="s">
        <v>159</v>
      </c>
      <c r="J51" s="1" t="s">
        <v>159</v>
      </c>
      <c r="K51" s="1" t="s">
        <v>159</v>
      </c>
      <c r="L51" s="1" t="s">
        <v>159</v>
      </c>
      <c r="M51" s="1" t="s">
        <v>159</v>
      </c>
      <c r="N51" s="1" t="s">
        <v>159</v>
      </c>
      <c r="O51" s="1" t="s">
        <v>159</v>
      </c>
      <c r="P51" t="str">
        <f t="shared" si="0"/>
        <v>ANHC_ODI_DD_RWQ_PR24</v>
      </c>
    </row>
    <row r="52" spans="1:16">
      <c r="A52" t="s">
        <v>154</v>
      </c>
      <c r="B52" t="s">
        <v>261</v>
      </c>
      <c r="C52" t="s">
        <v>262</v>
      </c>
      <c r="D52" t="s">
        <v>168</v>
      </c>
      <c r="E52" t="s">
        <v>158</v>
      </c>
      <c r="F52" s="25">
        <v>-5.0000000000000001E-3</v>
      </c>
      <c r="G52" s="1" t="s">
        <v>159</v>
      </c>
      <c r="H52" s="1" t="s">
        <v>159</v>
      </c>
      <c r="I52" s="1" t="s">
        <v>159</v>
      </c>
      <c r="J52" s="1" t="s">
        <v>159</v>
      </c>
      <c r="K52" s="1" t="s">
        <v>159</v>
      </c>
      <c r="L52" s="1" t="s">
        <v>159</v>
      </c>
      <c r="M52" s="1" t="s">
        <v>159</v>
      </c>
      <c r="N52" s="1" t="s">
        <v>159</v>
      </c>
      <c r="O52" s="1" t="s">
        <v>159</v>
      </c>
      <c r="P52" t="str">
        <f t="shared" si="0"/>
        <v>ANHC_ODIRISK_RWQ_COLL_PR24_DD</v>
      </c>
    </row>
    <row r="53" spans="1:16">
      <c r="A53" t="s">
        <v>154</v>
      </c>
      <c r="B53" t="s">
        <v>263</v>
      </c>
      <c r="C53" t="s">
        <v>264</v>
      </c>
      <c r="D53" t="s">
        <v>168</v>
      </c>
      <c r="E53" t="s">
        <v>158</v>
      </c>
      <c r="F53" s="25">
        <v>5.0000000000000001E-3</v>
      </c>
      <c r="G53" s="1" t="s">
        <v>159</v>
      </c>
      <c r="H53" s="1" t="s">
        <v>159</v>
      </c>
      <c r="I53" s="1" t="s">
        <v>159</v>
      </c>
      <c r="J53" s="1" t="s">
        <v>159</v>
      </c>
      <c r="K53" s="1" t="s">
        <v>159</v>
      </c>
      <c r="L53" s="1" t="s">
        <v>159</v>
      </c>
      <c r="M53" s="1" t="s">
        <v>159</v>
      </c>
      <c r="N53" s="1" t="s">
        <v>159</v>
      </c>
      <c r="O53" s="1" t="s">
        <v>159</v>
      </c>
      <c r="P53" t="str">
        <f t="shared" si="0"/>
        <v>ANHC_ODIRISK_RWQ_CAP_PR24_DD</v>
      </c>
    </row>
    <row r="54" spans="1:16">
      <c r="A54" t="s">
        <v>154</v>
      </c>
      <c r="B54" t="s">
        <v>265</v>
      </c>
      <c r="C54" t="s">
        <v>266</v>
      </c>
      <c r="D54" t="s">
        <v>37</v>
      </c>
      <c r="E54" t="s">
        <v>158</v>
      </c>
      <c r="F54" s="1" t="s">
        <v>159</v>
      </c>
      <c r="G54" s="1" t="s">
        <v>159</v>
      </c>
      <c r="H54" s="1" t="s">
        <v>159</v>
      </c>
      <c r="I54" s="26">
        <v>19.920000000000002</v>
      </c>
      <c r="J54" s="26">
        <v>19.87</v>
      </c>
      <c r="K54" s="26">
        <v>19.720000000000002</v>
      </c>
      <c r="L54" s="26">
        <v>18.450000000000003</v>
      </c>
      <c r="M54" s="26">
        <v>17</v>
      </c>
      <c r="N54" s="1" t="s">
        <v>159</v>
      </c>
      <c r="O54" s="1" t="s">
        <v>159</v>
      </c>
      <c r="P54" t="str">
        <f t="shared" si="0"/>
        <v>ANHC_OUT5_10_F_PR24_OFWAT</v>
      </c>
    </row>
    <row r="55" spans="1:16">
      <c r="A55" t="s">
        <v>154</v>
      </c>
      <c r="B55" t="s">
        <v>267</v>
      </c>
      <c r="C55" t="s">
        <v>268</v>
      </c>
      <c r="D55" t="s">
        <v>168</v>
      </c>
      <c r="E55" t="s">
        <v>158</v>
      </c>
      <c r="F55" s="1" t="s">
        <v>159</v>
      </c>
      <c r="G55" s="1" t="s">
        <v>159</v>
      </c>
      <c r="H55" s="1" t="s">
        <v>159</v>
      </c>
      <c r="I55" s="25">
        <v>0.97</v>
      </c>
      <c r="J55" s="25">
        <v>0.97250000000000003</v>
      </c>
      <c r="K55" s="25">
        <v>0.97499999999999998</v>
      </c>
      <c r="L55" s="25">
        <v>0.97750000000000004</v>
      </c>
      <c r="M55" s="25">
        <v>0.97999999999999976</v>
      </c>
      <c r="N55" s="1" t="s">
        <v>159</v>
      </c>
      <c r="O55" s="1" t="s">
        <v>159</v>
      </c>
      <c r="P55" t="str">
        <f t="shared" si="0"/>
        <v>ANHC_OUT5_10_D_PR24_OFWAT</v>
      </c>
    </row>
    <row r="56" spans="1:16">
      <c r="A56" t="s">
        <v>154</v>
      </c>
      <c r="B56" t="s">
        <v>269</v>
      </c>
      <c r="C56" t="s">
        <v>270</v>
      </c>
      <c r="D56" t="s">
        <v>165</v>
      </c>
      <c r="E56" t="s">
        <v>158</v>
      </c>
      <c r="F56" s="24">
        <v>1353523.0382755483</v>
      </c>
      <c r="G56" s="1" t="s">
        <v>159</v>
      </c>
      <c r="H56" s="1" t="s">
        <v>159</v>
      </c>
      <c r="I56" s="1" t="s">
        <v>159</v>
      </c>
      <c r="J56" s="1" t="s">
        <v>159</v>
      </c>
      <c r="K56" s="1" t="s">
        <v>159</v>
      </c>
      <c r="L56" s="1" t="s">
        <v>159</v>
      </c>
      <c r="M56" s="1" t="s">
        <v>159</v>
      </c>
      <c r="N56" s="1" t="s">
        <v>159</v>
      </c>
      <c r="O56" s="1" t="s">
        <v>159</v>
      </c>
      <c r="P56" t="str">
        <f t="shared" si="0"/>
        <v>ANHC_ODI_DD_SOF_PR24</v>
      </c>
    </row>
    <row r="57" spans="1:16">
      <c r="A57" t="s">
        <v>154</v>
      </c>
      <c r="B57" t="s">
        <v>271</v>
      </c>
      <c r="C57" t="s">
        <v>272</v>
      </c>
      <c r="D57" t="s">
        <v>168</v>
      </c>
      <c r="E57" t="s">
        <v>158</v>
      </c>
      <c r="F57" s="25">
        <v>-5.0000000000000001E-3</v>
      </c>
      <c r="G57" s="1" t="s">
        <v>159</v>
      </c>
      <c r="H57" s="1" t="s">
        <v>159</v>
      </c>
      <c r="I57" s="1" t="s">
        <v>159</v>
      </c>
      <c r="J57" s="1" t="s">
        <v>159</v>
      </c>
      <c r="K57" s="1" t="s">
        <v>159</v>
      </c>
      <c r="L57" s="1" t="s">
        <v>159</v>
      </c>
      <c r="M57" s="1" t="s">
        <v>159</v>
      </c>
      <c r="N57" s="1" t="s">
        <v>159</v>
      </c>
      <c r="O57" s="1" t="s">
        <v>159</v>
      </c>
      <c r="P57" t="str">
        <f t="shared" si="0"/>
        <v>ANHC_ODIRISK_SOF_COLL_PR24_DD</v>
      </c>
    </row>
    <row r="58" spans="1:16">
      <c r="A58" t="s">
        <v>154</v>
      </c>
      <c r="B58" t="s">
        <v>273</v>
      </c>
      <c r="C58" t="s">
        <v>274</v>
      </c>
      <c r="D58" t="s">
        <v>168</v>
      </c>
      <c r="E58" t="s">
        <v>158</v>
      </c>
      <c r="F58" s="25">
        <v>5.0000000000000001E-3</v>
      </c>
      <c r="G58" s="1" t="s">
        <v>159</v>
      </c>
      <c r="H58" s="1" t="s">
        <v>159</v>
      </c>
      <c r="I58" s="1" t="s">
        <v>159</v>
      </c>
      <c r="J58" s="1" t="s">
        <v>159</v>
      </c>
      <c r="K58" s="1" t="s">
        <v>159</v>
      </c>
      <c r="L58" s="1" t="s">
        <v>159</v>
      </c>
      <c r="M58" s="1" t="s">
        <v>159</v>
      </c>
      <c r="N58" s="1" t="s">
        <v>159</v>
      </c>
      <c r="O58" s="1" t="s">
        <v>159</v>
      </c>
      <c r="P58" t="str">
        <f t="shared" si="0"/>
        <v>ANHC_ODIRISK_SOF_CAP_PR24_DD</v>
      </c>
    </row>
    <row r="59" spans="1:16">
      <c r="A59" t="s">
        <v>154</v>
      </c>
      <c r="B59" t="s">
        <v>275</v>
      </c>
      <c r="C59" t="s">
        <v>276</v>
      </c>
      <c r="D59" t="s">
        <v>37</v>
      </c>
      <c r="E59" t="s">
        <v>158</v>
      </c>
      <c r="F59" s="1" t="s">
        <v>159</v>
      </c>
      <c r="G59" s="1" t="s">
        <v>159</v>
      </c>
      <c r="H59" s="5">
        <v>1.62</v>
      </c>
      <c r="I59" s="5">
        <v>1.54</v>
      </c>
      <c r="J59" s="5">
        <v>1.46</v>
      </c>
      <c r="K59" s="5">
        <v>1.39</v>
      </c>
      <c r="L59" s="5">
        <v>1.31</v>
      </c>
      <c r="M59" s="5">
        <v>1.23</v>
      </c>
      <c r="N59" s="1" t="s">
        <v>159</v>
      </c>
      <c r="O59" s="1" t="s">
        <v>159</v>
      </c>
      <c r="P59" t="str">
        <f t="shared" si="0"/>
        <v>ANHC_OUT5_01_PR24_OFWAT</v>
      </c>
    </row>
    <row r="60" spans="1:16">
      <c r="A60" t="s">
        <v>154</v>
      </c>
      <c r="B60" t="s">
        <v>277</v>
      </c>
      <c r="C60" t="s">
        <v>278</v>
      </c>
      <c r="D60" t="s">
        <v>279</v>
      </c>
      <c r="E60" t="s">
        <v>158</v>
      </c>
      <c r="F60" s="1" t="s">
        <v>159</v>
      </c>
      <c r="G60" s="1" t="s">
        <v>159</v>
      </c>
      <c r="H60" s="1" t="s">
        <v>159</v>
      </c>
      <c r="I60" s="24">
        <v>1.0383983051474184</v>
      </c>
      <c r="J60" s="24">
        <v>0.98445553604885117</v>
      </c>
      <c r="K60" s="24">
        <v>0.93725561308760486</v>
      </c>
      <c r="L60" s="24">
        <v>0.88331284398903775</v>
      </c>
      <c r="M60" s="24">
        <v>0.82937007489047054</v>
      </c>
      <c r="N60" s="1" t="s">
        <v>159</v>
      </c>
      <c r="O60" s="1" t="s">
        <v>159</v>
      </c>
      <c r="P60" t="str">
        <f t="shared" si="0"/>
        <v>ANHC_ET_DD_ISF_PR24</v>
      </c>
    </row>
    <row r="61" spans="1:16">
      <c r="A61" t="s">
        <v>154</v>
      </c>
      <c r="B61" t="s">
        <v>280</v>
      </c>
      <c r="C61" t="s">
        <v>281</v>
      </c>
      <c r="D61" t="s">
        <v>165</v>
      </c>
      <c r="E61" t="s">
        <v>158</v>
      </c>
      <c r="F61" s="24">
        <v>17651089.088431608</v>
      </c>
      <c r="G61" s="1" t="s">
        <v>159</v>
      </c>
      <c r="H61" s="1" t="s">
        <v>159</v>
      </c>
      <c r="I61" s="1" t="s">
        <v>159</v>
      </c>
      <c r="J61" s="1" t="s">
        <v>159</v>
      </c>
      <c r="K61" s="1" t="s">
        <v>159</v>
      </c>
      <c r="L61" s="1" t="s">
        <v>159</v>
      </c>
      <c r="M61" s="1" t="s">
        <v>159</v>
      </c>
      <c r="N61" s="1" t="s">
        <v>159</v>
      </c>
      <c r="O61" s="1" t="s">
        <v>159</v>
      </c>
      <c r="P61" t="str">
        <f t="shared" si="0"/>
        <v>ANHC_ODI_DD_ISF_PR24</v>
      </c>
    </row>
    <row r="62" spans="1:16">
      <c r="A62" t="s">
        <v>154</v>
      </c>
      <c r="B62" t="s">
        <v>282</v>
      </c>
      <c r="C62" t="s">
        <v>283</v>
      </c>
      <c r="D62" t="s">
        <v>168</v>
      </c>
      <c r="E62" t="s">
        <v>158</v>
      </c>
      <c r="F62" s="25">
        <v>-6.0000000000000001E-3</v>
      </c>
      <c r="G62" s="1" t="s">
        <v>159</v>
      </c>
      <c r="H62" s="1" t="s">
        <v>159</v>
      </c>
      <c r="I62" s="1" t="s">
        <v>159</v>
      </c>
      <c r="J62" s="1" t="s">
        <v>159</v>
      </c>
      <c r="K62" s="1" t="s">
        <v>159</v>
      </c>
      <c r="L62" s="1" t="s">
        <v>159</v>
      </c>
      <c r="M62" s="1" t="s">
        <v>159</v>
      </c>
      <c r="N62" s="1" t="s">
        <v>159</v>
      </c>
      <c r="O62" s="1" t="s">
        <v>159</v>
      </c>
      <c r="P62" t="str">
        <f t="shared" si="0"/>
        <v>ANHC_ODIRISK_ISF_COLL_PR24_DD</v>
      </c>
    </row>
    <row r="63" spans="1:16">
      <c r="A63" t="s">
        <v>154</v>
      </c>
      <c r="B63" t="s">
        <v>284</v>
      </c>
      <c r="C63" t="s">
        <v>285</v>
      </c>
      <c r="D63" t="s">
        <v>37</v>
      </c>
      <c r="E63" t="s">
        <v>158</v>
      </c>
      <c r="F63" s="1" t="s">
        <v>159</v>
      </c>
      <c r="G63" s="1" t="s">
        <v>159</v>
      </c>
      <c r="H63" s="5">
        <v>18.0276</v>
      </c>
      <c r="I63" s="5">
        <v>17.4604</v>
      </c>
      <c r="J63" s="5">
        <v>16.8932</v>
      </c>
      <c r="K63" s="5">
        <v>16.326000000000001</v>
      </c>
      <c r="L63" s="5">
        <v>15.758800000000001</v>
      </c>
      <c r="M63" s="5">
        <v>15.191600000000001</v>
      </c>
      <c r="N63" s="1" t="s">
        <v>159</v>
      </c>
      <c r="O63" s="1" t="s">
        <v>159</v>
      </c>
      <c r="P63" t="str">
        <f t="shared" si="0"/>
        <v>ANHC_OUT5_02_PR24_OFWAT</v>
      </c>
    </row>
    <row r="64" spans="1:16">
      <c r="A64" t="s">
        <v>154</v>
      </c>
      <c r="B64" t="s">
        <v>286</v>
      </c>
      <c r="C64" t="s">
        <v>287</v>
      </c>
      <c r="D64" t="s">
        <v>279</v>
      </c>
      <c r="E64" t="s">
        <v>158</v>
      </c>
      <c r="F64" s="1" t="s">
        <v>159</v>
      </c>
      <c r="G64" s="1" t="s">
        <v>159</v>
      </c>
      <c r="H64" s="1" t="s">
        <v>159</v>
      </c>
      <c r="I64" s="24">
        <v>13.075183439092779</v>
      </c>
      <c r="J64" s="24">
        <v>12.95518343909278</v>
      </c>
      <c r="K64" s="24">
        <v>12.835183439092779</v>
      </c>
      <c r="L64" s="24">
        <v>12.71518343909278</v>
      </c>
      <c r="M64" s="24">
        <v>12.575183439092779</v>
      </c>
      <c r="N64" s="1" t="s">
        <v>159</v>
      </c>
      <c r="O64" s="1" t="s">
        <v>159</v>
      </c>
      <c r="P64" t="str">
        <f t="shared" si="0"/>
        <v>ANHC_ET_DD_ESF_PR24</v>
      </c>
    </row>
    <row r="65" spans="1:16">
      <c r="A65" t="s">
        <v>154</v>
      </c>
      <c r="B65" t="s">
        <v>288</v>
      </c>
      <c r="C65" t="s">
        <v>281</v>
      </c>
      <c r="D65" t="s">
        <v>165</v>
      </c>
      <c r="E65" t="s">
        <v>158</v>
      </c>
      <c r="F65" s="24">
        <v>4844411.8262264244</v>
      </c>
      <c r="G65" s="1" t="s">
        <v>159</v>
      </c>
      <c r="H65" s="1" t="s">
        <v>159</v>
      </c>
      <c r="I65" s="1" t="s">
        <v>159</v>
      </c>
      <c r="J65" s="1" t="s">
        <v>159</v>
      </c>
      <c r="K65" s="1" t="s">
        <v>159</v>
      </c>
      <c r="L65" s="1" t="s">
        <v>159</v>
      </c>
      <c r="M65" s="1" t="s">
        <v>159</v>
      </c>
      <c r="N65" s="1" t="s">
        <v>159</v>
      </c>
      <c r="O65" s="1" t="s">
        <v>159</v>
      </c>
      <c r="P65" t="str">
        <f t="shared" si="0"/>
        <v>ANHC_ODI_DD_ESF_PR24</v>
      </c>
    </row>
    <row r="66" spans="1:16">
      <c r="A66" t="s">
        <v>154</v>
      </c>
      <c r="B66" t="s">
        <v>289</v>
      </c>
      <c r="C66" t="s">
        <v>290</v>
      </c>
      <c r="D66" t="s">
        <v>168</v>
      </c>
      <c r="E66" t="s">
        <v>158</v>
      </c>
      <c r="F66" s="25">
        <v>-6.0000000000000001E-3</v>
      </c>
      <c r="G66" s="1" t="s">
        <v>159</v>
      </c>
      <c r="H66" s="1" t="s">
        <v>159</v>
      </c>
      <c r="I66" s="1" t="s">
        <v>159</v>
      </c>
      <c r="J66" s="1" t="s">
        <v>159</v>
      </c>
      <c r="K66" s="1" t="s">
        <v>159</v>
      </c>
      <c r="L66" s="1" t="s">
        <v>159</v>
      </c>
      <c r="M66" s="1" t="s">
        <v>159</v>
      </c>
      <c r="N66" s="1" t="s">
        <v>159</v>
      </c>
      <c r="O66" s="1" t="s">
        <v>159</v>
      </c>
      <c r="P66" t="str">
        <f t="shared" si="0"/>
        <v>ANHC_ODIRISK_ESF_COLL_PR24_DD</v>
      </c>
    </row>
    <row r="67" spans="1:16">
      <c r="A67" t="s">
        <v>154</v>
      </c>
      <c r="B67" t="s">
        <v>291</v>
      </c>
      <c r="C67" t="s">
        <v>292</v>
      </c>
      <c r="D67" t="s">
        <v>37</v>
      </c>
      <c r="E67" t="s">
        <v>158</v>
      </c>
      <c r="F67" s="1" t="s">
        <v>159</v>
      </c>
      <c r="G67" s="1" t="s">
        <v>159</v>
      </c>
      <c r="H67" s="5">
        <v>5.5</v>
      </c>
      <c r="I67" s="5">
        <v>5.49</v>
      </c>
      <c r="J67" s="5">
        <v>5.48</v>
      </c>
      <c r="K67" s="5">
        <v>5.47</v>
      </c>
      <c r="L67" s="5">
        <v>5.46</v>
      </c>
      <c r="M67" s="5">
        <v>5.47</v>
      </c>
      <c r="N67" s="1" t="s">
        <v>159</v>
      </c>
      <c r="O67" s="1" t="s">
        <v>159</v>
      </c>
      <c r="P67" t="str">
        <f t="shared" si="0"/>
        <v>ANHC_OUT5_11_PR24_OFWAT</v>
      </c>
    </row>
    <row r="68" spans="1:16">
      <c r="A68" t="s">
        <v>154</v>
      </c>
      <c r="B68" t="s">
        <v>293</v>
      </c>
      <c r="C68" t="s">
        <v>294</v>
      </c>
      <c r="D68" t="s">
        <v>165</v>
      </c>
      <c r="E68" t="s">
        <v>158</v>
      </c>
      <c r="F68" s="24">
        <v>1062687.2254391494</v>
      </c>
      <c r="G68" s="1" t="s">
        <v>159</v>
      </c>
      <c r="H68" s="1" t="s">
        <v>159</v>
      </c>
      <c r="I68" s="1" t="s">
        <v>159</v>
      </c>
      <c r="J68" s="1" t="s">
        <v>159</v>
      </c>
      <c r="K68" s="1" t="s">
        <v>159</v>
      </c>
      <c r="L68" s="1" t="s">
        <v>159</v>
      </c>
      <c r="M68" s="1" t="s">
        <v>159</v>
      </c>
      <c r="N68" s="1" t="s">
        <v>159</v>
      </c>
      <c r="O68" s="1" t="s">
        <v>159</v>
      </c>
      <c r="P68" t="str">
        <f t="shared" si="0"/>
        <v>ANHC_ODI_DD_SCO_PR24</v>
      </c>
    </row>
    <row r="69" spans="1:16">
      <c r="A69" t="s">
        <v>154</v>
      </c>
      <c r="B69" t="s">
        <v>295</v>
      </c>
      <c r="C69" t="s">
        <v>296</v>
      </c>
      <c r="D69" t="s">
        <v>168</v>
      </c>
      <c r="E69" t="s">
        <v>158</v>
      </c>
      <c r="F69" s="25">
        <v>-5.0000000000000001E-3</v>
      </c>
      <c r="G69" s="1" t="s">
        <v>159</v>
      </c>
      <c r="H69" s="1" t="s">
        <v>159</v>
      </c>
      <c r="I69" s="1" t="s">
        <v>159</v>
      </c>
      <c r="J69" s="1" t="s">
        <v>159</v>
      </c>
      <c r="K69" s="1" t="s">
        <v>159</v>
      </c>
      <c r="L69" s="1" t="s">
        <v>159</v>
      </c>
      <c r="M69" s="1" t="s">
        <v>159</v>
      </c>
      <c r="N69" s="1" t="s">
        <v>159</v>
      </c>
      <c r="O69" s="1" t="s">
        <v>159</v>
      </c>
      <c r="P69" t="str">
        <f t="shared" ref="P69:P132" si="1">A69&amp;B69</f>
        <v>ANHC_ODIRISK_SCO_COLL_PR24_DD</v>
      </c>
    </row>
    <row r="70" spans="1:16">
      <c r="A70" t="s">
        <v>154</v>
      </c>
      <c r="B70" t="s">
        <v>297</v>
      </c>
      <c r="C70" t="s">
        <v>298</v>
      </c>
      <c r="D70" t="s">
        <v>168</v>
      </c>
      <c r="E70" t="s">
        <v>158</v>
      </c>
      <c r="F70" s="25">
        <v>5.0000000000000001E-3</v>
      </c>
      <c r="G70" s="1" t="s">
        <v>159</v>
      </c>
      <c r="H70" s="1" t="s">
        <v>159</v>
      </c>
      <c r="I70" s="1" t="s">
        <v>159</v>
      </c>
      <c r="J70" s="1" t="s">
        <v>159</v>
      </c>
      <c r="K70" s="1" t="s">
        <v>159</v>
      </c>
      <c r="L70" s="1" t="s">
        <v>159</v>
      </c>
      <c r="M70" s="1" t="s">
        <v>159</v>
      </c>
      <c r="N70" s="1" t="s">
        <v>159</v>
      </c>
      <c r="O70" s="1" t="s">
        <v>159</v>
      </c>
      <c r="P70" t="str">
        <f t="shared" si="1"/>
        <v>ANHC_ODIRISK_SCO_CAP_PR24_DD</v>
      </c>
    </row>
    <row r="71" spans="1:16">
      <c r="A71" t="s">
        <v>154</v>
      </c>
      <c r="B71" t="s">
        <v>299</v>
      </c>
      <c r="C71" t="s">
        <v>300</v>
      </c>
      <c r="D71" t="s">
        <v>168</v>
      </c>
      <c r="E71" t="s">
        <v>158</v>
      </c>
      <c r="F71" s="1" t="s">
        <v>159</v>
      </c>
      <c r="G71" s="1" t="s">
        <v>159</v>
      </c>
      <c r="H71" s="25">
        <v>3.9E-2</v>
      </c>
      <c r="I71" s="25">
        <v>5.2000000000000005E-2</v>
      </c>
      <c r="J71" s="25">
        <v>5.6000000000000008E-2</v>
      </c>
      <c r="K71" s="25">
        <v>7.4999999999999997E-2</v>
      </c>
      <c r="L71" s="25">
        <v>9.5000000000000001E-2</v>
      </c>
      <c r="M71" s="25">
        <v>0.114</v>
      </c>
      <c r="N71" s="1" t="s">
        <v>159</v>
      </c>
      <c r="O71" s="1" t="s">
        <v>159</v>
      </c>
      <c r="P71" t="str">
        <f t="shared" si="1"/>
        <v>ANHC_OUT4_05_PR24_OFWAT</v>
      </c>
    </row>
    <row r="72" spans="1:16">
      <c r="A72" t="s">
        <v>154</v>
      </c>
      <c r="B72" t="s">
        <v>301</v>
      </c>
      <c r="C72" t="s">
        <v>302</v>
      </c>
      <c r="D72" t="s">
        <v>168</v>
      </c>
      <c r="E72" t="s">
        <v>158</v>
      </c>
      <c r="F72" s="1" t="s">
        <v>159</v>
      </c>
      <c r="G72" s="1" t="s">
        <v>159</v>
      </c>
      <c r="H72" s="1" t="s">
        <v>159</v>
      </c>
      <c r="I72" s="25">
        <v>5.7642326185303287E-2</v>
      </c>
      <c r="J72" s="25">
        <v>7.4150704932234413E-2</v>
      </c>
      <c r="K72" s="25">
        <v>0.11098534632362454</v>
      </c>
      <c r="L72" s="25">
        <v>0.14672897052643008</v>
      </c>
      <c r="M72" s="25">
        <v>0.18141024968852171</v>
      </c>
      <c r="N72" s="1" t="s">
        <v>159</v>
      </c>
      <c r="O72" s="1" t="s">
        <v>159</v>
      </c>
      <c r="P72" t="str">
        <f t="shared" si="1"/>
        <v>ANHC_ET_DD_LEA_PR24</v>
      </c>
    </row>
    <row r="73" spans="1:16">
      <c r="A73" t="s">
        <v>154</v>
      </c>
      <c r="B73" t="s">
        <v>303</v>
      </c>
      <c r="C73" t="s">
        <v>304</v>
      </c>
      <c r="D73" t="s">
        <v>165</v>
      </c>
      <c r="E73" t="s">
        <v>158</v>
      </c>
      <c r="F73" s="24">
        <v>688160.37064622296</v>
      </c>
      <c r="G73" s="1" t="s">
        <v>159</v>
      </c>
      <c r="H73" s="1" t="s">
        <v>159</v>
      </c>
      <c r="I73" s="1" t="s">
        <v>159</v>
      </c>
      <c r="J73" s="1" t="s">
        <v>159</v>
      </c>
      <c r="K73" s="1" t="s">
        <v>159</v>
      </c>
      <c r="L73" s="1" t="s">
        <v>159</v>
      </c>
      <c r="M73" s="1" t="s">
        <v>159</v>
      </c>
      <c r="N73" s="1" t="s">
        <v>159</v>
      </c>
      <c r="O73" s="1" t="s">
        <v>159</v>
      </c>
      <c r="P73" t="str">
        <f t="shared" si="1"/>
        <v>ANHC_ODI_DD_LEA_PR24</v>
      </c>
    </row>
    <row r="74" spans="1:16">
      <c r="A74" t="s">
        <v>154</v>
      </c>
      <c r="B74" t="s">
        <v>305</v>
      </c>
      <c r="C74" t="s">
        <v>306</v>
      </c>
      <c r="D74" t="s">
        <v>168</v>
      </c>
      <c r="E74" t="s">
        <v>158</v>
      </c>
      <c r="F74" s="25">
        <v>0.01</v>
      </c>
      <c r="G74" s="1" t="s">
        <v>159</v>
      </c>
      <c r="H74" s="1" t="s">
        <v>159</v>
      </c>
      <c r="I74" s="1" t="s">
        <v>159</v>
      </c>
      <c r="J74" s="1" t="s">
        <v>159</v>
      </c>
      <c r="K74" s="1" t="s">
        <v>159</v>
      </c>
      <c r="L74" s="1" t="s">
        <v>159</v>
      </c>
      <c r="M74" s="1" t="s">
        <v>159</v>
      </c>
      <c r="N74" s="1" t="s">
        <v>159</v>
      </c>
      <c r="O74" s="1" t="s">
        <v>159</v>
      </c>
      <c r="P74" t="str">
        <f t="shared" si="1"/>
        <v>ANHC_ODIRISK_LEA_CAP_PR24_DD</v>
      </c>
    </row>
    <row r="75" spans="1:16">
      <c r="A75" t="s">
        <v>154</v>
      </c>
      <c r="B75" t="s">
        <v>307</v>
      </c>
      <c r="C75" t="s">
        <v>300</v>
      </c>
      <c r="D75" t="s">
        <v>168</v>
      </c>
      <c r="E75" t="s">
        <v>158</v>
      </c>
      <c r="F75" s="1" t="s">
        <v>159</v>
      </c>
      <c r="G75" s="1" t="s">
        <v>159</v>
      </c>
      <c r="H75" s="1" t="s">
        <v>159</v>
      </c>
      <c r="I75" s="1" t="s">
        <v>159</v>
      </c>
      <c r="J75" s="1" t="s">
        <v>159</v>
      </c>
      <c r="K75" s="1" t="s">
        <v>159</v>
      </c>
      <c r="L75" s="1" t="s">
        <v>159</v>
      </c>
      <c r="M75" s="1" t="s">
        <v>159</v>
      </c>
      <c r="N75" s="1" t="s">
        <v>159</v>
      </c>
      <c r="O75" s="1" t="s">
        <v>159</v>
      </c>
      <c r="P75" t="str">
        <f t="shared" si="1"/>
        <v>ANHC_OUT4_06_PR24_OFWAT</v>
      </c>
    </row>
    <row r="76" spans="1:16">
      <c r="A76" t="s">
        <v>154</v>
      </c>
      <c r="B76" t="s">
        <v>308</v>
      </c>
      <c r="C76" t="s">
        <v>309</v>
      </c>
      <c r="D76" t="s">
        <v>168</v>
      </c>
      <c r="E76" t="s">
        <v>158</v>
      </c>
      <c r="F76" s="1" t="s">
        <v>159</v>
      </c>
      <c r="G76" s="1" t="s">
        <v>159</v>
      </c>
      <c r="H76" s="1" t="s">
        <v>159</v>
      </c>
      <c r="I76" s="1" t="s">
        <v>159</v>
      </c>
      <c r="J76" s="1" t="s">
        <v>159</v>
      </c>
      <c r="K76" s="1" t="s">
        <v>159</v>
      </c>
      <c r="L76" s="1" t="s">
        <v>159</v>
      </c>
      <c r="M76" s="1" t="s">
        <v>159</v>
      </c>
      <c r="N76" s="1" t="s">
        <v>159</v>
      </c>
      <c r="O76" s="1" t="s">
        <v>159</v>
      </c>
      <c r="P76" t="str">
        <f t="shared" si="1"/>
        <v>ANHC_ET_DD_LEA_1_PR24</v>
      </c>
    </row>
    <row r="77" spans="1:16">
      <c r="A77" t="s">
        <v>154</v>
      </c>
      <c r="B77" t="s">
        <v>310</v>
      </c>
      <c r="C77" t="s">
        <v>311</v>
      </c>
      <c r="D77" t="s">
        <v>165</v>
      </c>
      <c r="E77" t="s">
        <v>158</v>
      </c>
      <c r="F77" s="1" t="s">
        <v>159</v>
      </c>
      <c r="G77" s="1" t="s">
        <v>159</v>
      </c>
      <c r="H77" s="1" t="s">
        <v>159</v>
      </c>
      <c r="I77" s="1" t="s">
        <v>159</v>
      </c>
      <c r="J77" s="1" t="s">
        <v>159</v>
      </c>
      <c r="K77" s="1" t="s">
        <v>159</v>
      </c>
      <c r="L77" s="1" t="s">
        <v>159</v>
      </c>
      <c r="M77" s="1" t="s">
        <v>159</v>
      </c>
      <c r="N77" s="1" t="s">
        <v>159</v>
      </c>
      <c r="O77" s="1" t="s">
        <v>159</v>
      </c>
      <c r="P77" t="str">
        <f t="shared" si="1"/>
        <v>ANHC_ODI_DD_LEA_1_PR24</v>
      </c>
    </row>
    <row r="78" spans="1:16">
      <c r="A78" t="s">
        <v>154</v>
      </c>
      <c r="B78" t="s">
        <v>312</v>
      </c>
      <c r="C78" t="s">
        <v>313</v>
      </c>
      <c r="D78" t="s">
        <v>168</v>
      </c>
      <c r="E78" t="s">
        <v>158</v>
      </c>
      <c r="F78" s="1" t="s">
        <v>159</v>
      </c>
      <c r="G78" s="1" t="s">
        <v>159</v>
      </c>
      <c r="H78" s="1" t="s">
        <v>159</v>
      </c>
      <c r="I78" s="1" t="s">
        <v>159</v>
      </c>
      <c r="J78" s="1" t="s">
        <v>159</v>
      </c>
      <c r="K78" s="1" t="s">
        <v>159</v>
      </c>
      <c r="L78" s="1" t="s">
        <v>159</v>
      </c>
      <c r="M78" s="1" t="s">
        <v>159</v>
      </c>
      <c r="N78" s="1" t="s">
        <v>159</v>
      </c>
      <c r="O78" s="1" t="s">
        <v>159</v>
      </c>
      <c r="P78" t="str">
        <f t="shared" si="1"/>
        <v>ANHC_ODIRISK_LEA_1_CAP_PR24_DD</v>
      </c>
    </row>
    <row r="79" spans="1:16">
      <c r="A79" t="s">
        <v>154</v>
      </c>
      <c r="B79" t="s">
        <v>314</v>
      </c>
      <c r="C79" t="s">
        <v>300</v>
      </c>
      <c r="D79" t="s">
        <v>168</v>
      </c>
      <c r="E79" t="s">
        <v>158</v>
      </c>
      <c r="F79" s="1" t="s">
        <v>159</v>
      </c>
      <c r="G79" s="1" t="s">
        <v>159</v>
      </c>
      <c r="H79" s="1" t="s">
        <v>159</v>
      </c>
      <c r="I79" s="1" t="s">
        <v>159</v>
      </c>
      <c r="J79" s="1" t="s">
        <v>159</v>
      </c>
      <c r="K79" s="1" t="s">
        <v>159</v>
      </c>
      <c r="L79" s="1" t="s">
        <v>159</v>
      </c>
      <c r="M79" s="1" t="s">
        <v>159</v>
      </c>
      <c r="N79" s="1" t="s">
        <v>159</v>
      </c>
      <c r="O79" s="1" t="s">
        <v>159</v>
      </c>
      <c r="P79" t="str">
        <f t="shared" si="1"/>
        <v>ANHC_OUT4_07_PR24_OFWAT</v>
      </c>
    </row>
    <row r="80" spans="1:16">
      <c r="A80" t="s">
        <v>154</v>
      </c>
      <c r="B80" t="s">
        <v>315</v>
      </c>
      <c r="C80" t="s">
        <v>316</v>
      </c>
      <c r="D80" t="s">
        <v>168</v>
      </c>
      <c r="E80" t="s">
        <v>158</v>
      </c>
      <c r="F80" s="1" t="s">
        <v>159</v>
      </c>
      <c r="G80" s="1" t="s">
        <v>159</v>
      </c>
      <c r="H80" s="1" t="s">
        <v>159</v>
      </c>
      <c r="I80" s="1" t="s">
        <v>159</v>
      </c>
      <c r="J80" s="1" t="s">
        <v>159</v>
      </c>
      <c r="K80" s="1" t="s">
        <v>159</v>
      </c>
      <c r="L80" s="1" t="s">
        <v>159</v>
      </c>
      <c r="M80" s="1" t="s">
        <v>159</v>
      </c>
      <c r="N80" s="1" t="s">
        <v>159</v>
      </c>
      <c r="O80" s="1" t="s">
        <v>159</v>
      </c>
      <c r="P80" t="str">
        <f t="shared" si="1"/>
        <v>ANHC_ET_DD_LEA_2_PR24</v>
      </c>
    </row>
    <row r="81" spans="1:16">
      <c r="A81" t="s">
        <v>154</v>
      </c>
      <c r="B81" t="s">
        <v>317</v>
      </c>
      <c r="C81" t="s">
        <v>318</v>
      </c>
      <c r="D81" t="s">
        <v>165</v>
      </c>
      <c r="E81" t="s">
        <v>158</v>
      </c>
      <c r="F81" s="1" t="s">
        <v>159</v>
      </c>
      <c r="G81" s="1" t="s">
        <v>159</v>
      </c>
      <c r="H81" s="1" t="s">
        <v>159</v>
      </c>
      <c r="I81" s="1" t="s">
        <v>159</v>
      </c>
      <c r="J81" s="1" t="s">
        <v>159</v>
      </c>
      <c r="K81" s="1" t="s">
        <v>159</v>
      </c>
      <c r="L81" s="1" t="s">
        <v>159</v>
      </c>
      <c r="M81" s="1" t="s">
        <v>159</v>
      </c>
      <c r="N81" s="1" t="s">
        <v>159</v>
      </c>
      <c r="O81" s="1" t="s">
        <v>159</v>
      </c>
      <c r="P81" t="str">
        <f t="shared" si="1"/>
        <v>ANHC_ODI_DD_LEA_2_PR24</v>
      </c>
    </row>
    <row r="82" spans="1:16">
      <c r="A82" t="s">
        <v>154</v>
      </c>
      <c r="B82" t="s">
        <v>319</v>
      </c>
      <c r="C82" t="s">
        <v>320</v>
      </c>
      <c r="D82" t="s">
        <v>168</v>
      </c>
      <c r="E82" t="s">
        <v>158</v>
      </c>
      <c r="F82" s="1" t="s">
        <v>159</v>
      </c>
      <c r="G82" s="1" t="s">
        <v>159</v>
      </c>
      <c r="H82" s="1" t="s">
        <v>159</v>
      </c>
      <c r="I82" s="1" t="s">
        <v>159</v>
      </c>
      <c r="J82" s="1" t="s">
        <v>159</v>
      </c>
      <c r="K82" s="1" t="s">
        <v>159</v>
      </c>
      <c r="L82" s="1" t="s">
        <v>159</v>
      </c>
      <c r="M82" s="1" t="s">
        <v>159</v>
      </c>
      <c r="N82" s="1" t="s">
        <v>159</v>
      </c>
      <c r="O82" s="1" t="s">
        <v>159</v>
      </c>
      <c r="P82" t="str">
        <f t="shared" si="1"/>
        <v>ANHC_ODIRISK_LEA_2_CAP_PR24_DD</v>
      </c>
    </row>
    <row r="83" spans="1:16">
      <c r="A83" t="s">
        <v>154</v>
      </c>
      <c r="B83" t="s">
        <v>321</v>
      </c>
      <c r="C83" t="s">
        <v>300</v>
      </c>
      <c r="D83" t="s">
        <v>168</v>
      </c>
      <c r="E83" t="s">
        <v>158</v>
      </c>
      <c r="F83" s="1" t="s">
        <v>159</v>
      </c>
      <c r="G83" s="1" t="s">
        <v>159</v>
      </c>
      <c r="H83" s="25">
        <v>3.6999999999999998E-2</v>
      </c>
      <c r="I83" s="25">
        <v>5.6000000000000008E-2</v>
      </c>
      <c r="J83" s="25">
        <v>7.9000000000000001E-2</v>
      </c>
      <c r="K83" s="25">
        <v>0.105</v>
      </c>
      <c r="L83" s="25">
        <v>0.125</v>
      </c>
      <c r="M83" s="25">
        <v>0.14000000000000001</v>
      </c>
      <c r="N83" s="1" t="s">
        <v>159</v>
      </c>
      <c r="O83" s="1" t="s">
        <v>159</v>
      </c>
      <c r="P83" t="str">
        <f t="shared" si="1"/>
        <v>ANHC_OUT4_08_PR24_OFWAT</v>
      </c>
    </row>
    <row r="84" spans="1:16">
      <c r="A84" t="s">
        <v>154</v>
      </c>
      <c r="B84" t="s">
        <v>322</v>
      </c>
      <c r="C84" t="s">
        <v>323</v>
      </c>
      <c r="D84" t="s">
        <v>168</v>
      </c>
      <c r="E84" t="s">
        <v>158</v>
      </c>
      <c r="F84" s="1" t="s">
        <v>159</v>
      </c>
      <c r="G84" s="1" t="s">
        <v>159</v>
      </c>
      <c r="H84" s="1" t="s">
        <v>159</v>
      </c>
      <c r="I84" s="25">
        <v>6.5750617283950819E-2</v>
      </c>
      <c r="J84" s="25">
        <v>9.7414814814815079E-2</v>
      </c>
      <c r="K84" s="25">
        <v>0.13179012345679031</v>
      </c>
      <c r="L84" s="25">
        <v>0.15142962962963002</v>
      </c>
      <c r="M84" s="25">
        <v>0.14496296296296307</v>
      </c>
      <c r="N84" s="1" t="s">
        <v>159</v>
      </c>
      <c r="O84" s="1" t="s">
        <v>159</v>
      </c>
      <c r="P84" t="str">
        <f t="shared" si="1"/>
        <v>ANHC_ET_DD_PCC_PR24</v>
      </c>
    </row>
    <row r="85" spans="1:16">
      <c r="A85" t="s">
        <v>154</v>
      </c>
      <c r="B85" t="s">
        <v>324</v>
      </c>
      <c r="C85" t="s">
        <v>325</v>
      </c>
      <c r="D85" t="s">
        <v>165</v>
      </c>
      <c r="E85" t="s">
        <v>158</v>
      </c>
      <c r="F85" s="24">
        <v>880260.51444342709</v>
      </c>
      <c r="G85" s="1" t="s">
        <v>159</v>
      </c>
      <c r="H85" s="1" t="s">
        <v>159</v>
      </c>
      <c r="I85" s="1" t="s">
        <v>159</v>
      </c>
      <c r="J85" s="1" t="s">
        <v>159</v>
      </c>
      <c r="K85" s="1" t="s">
        <v>159</v>
      </c>
      <c r="L85" s="1" t="s">
        <v>159</v>
      </c>
      <c r="M85" s="1" t="s">
        <v>159</v>
      </c>
      <c r="N85" s="1" t="s">
        <v>159</v>
      </c>
      <c r="O85" s="1" t="s">
        <v>159</v>
      </c>
      <c r="P85" t="str">
        <f t="shared" si="1"/>
        <v>ANHC_ODI_DD_PCC_PR24</v>
      </c>
    </row>
    <row r="86" spans="1:16">
      <c r="A86" t="s">
        <v>154</v>
      </c>
      <c r="B86" t="s">
        <v>326</v>
      </c>
      <c r="C86" t="s">
        <v>327</v>
      </c>
      <c r="D86" t="s">
        <v>168</v>
      </c>
      <c r="E86" t="s">
        <v>158</v>
      </c>
      <c r="F86" s="25">
        <v>-5.0000000000000001E-3</v>
      </c>
      <c r="G86" s="1" t="s">
        <v>159</v>
      </c>
      <c r="H86" s="1" t="s">
        <v>159</v>
      </c>
      <c r="I86" s="1" t="s">
        <v>159</v>
      </c>
      <c r="J86" s="1" t="s">
        <v>159</v>
      </c>
      <c r="K86" s="1" t="s">
        <v>159</v>
      </c>
      <c r="L86" s="1" t="s">
        <v>159</v>
      </c>
      <c r="M86" s="1" t="s">
        <v>159</v>
      </c>
      <c r="N86" s="1" t="s">
        <v>159</v>
      </c>
      <c r="O86" s="1" t="s">
        <v>159</v>
      </c>
      <c r="P86" t="str">
        <f t="shared" si="1"/>
        <v>ANHC_ODIRISK_PCC_COLL_PR24_DD</v>
      </c>
    </row>
    <row r="87" spans="1:16">
      <c r="A87" t="s">
        <v>154</v>
      </c>
      <c r="B87" t="s">
        <v>328</v>
      </c>
      <c r="C87" t="s">
        <v>329</v>
      </c>
      <c r="D87" t="s">
        <v>168</v>
      </c>
      <c r="E87" t="s">
        <v>158</v>
      </c>
      <c r="F87" s="25">
        <v>0.01</v>
      </c>
      <c r="G87" s="1" t="s">
        <v>159</v>
      </c>
      <c r="H87" s="1" t="s">
        <v>159</v>
      </c>
      <c r="I87" s="1" t="s">
        <v>159</v>
      </c>
      <c r="J87" s="1" t="s">
        <v>159</v>
      </c>
      <c r="K87" s="1" t="s">
        <v>159</v>
      </c>
      <c r="L87" s="1" t="s">
        <v>159</v>
      </c>
      <c r="M87" s="1" t="s">
        <v>159</v>
      </c>
      <c r="N87" s="1" t="s">
        <v>159</v>
      </c>
      <c r="O87" s="1" t="s">
        <v>159</v>
      </c>
      <c r="P87" t="str">
        <f t="shared" si="1"/>
        <v>ANHC_ODIRISK_PCC_CAP_PR24_DD</v>
      </c>
    </row>
    <row r="88" spans="1:16">
      <c r="A88" t="s">
        <v>154</v>
      </c>
      <c r="B88" t="s">
        <v>330</v>
      </c>
      <c r="C88" t="s">
        <v>300</v>
      </c>
      <c r="D88" t="s">
        <v>168</v>
      </c>
      <c r="E88" t="s">
        <v>158</v>
      </c>
      <c r="F88" s="1" t="s">
        <v>159</v>
      </c>
      <c r="G88" s="1" t="s">
        <v>159</v>
      </c>
      <c r="H88" s="1" t="s">
        <v>159</v>
      </c>
      <c r="I88" s="1" t="s">
        <v>159</v>
      </c>
      <c r="J88" s="1" t="s">
        <v>159</v>
      </c>
      <c r="K88" s="1" t="s">
        <v>159</v>
      </c>
      <c r="L88" s="1" t="s">
        <v>159</v>
      </c>
      <c r="M88" s="1" t="s">
        <v>159</v>
      </c>
      <c r="N88" s="1" t="s">
        <v>159</v>
      </c>
      <c r="O88" s="1" t="s">
        <v>159</v>
      </c>
      <c r="P88" t="str">
        <f t="shared" si="1"/>
        <v>ANHC_OUT4_09_D_PR24_OFWAT</v>
      </c>
    </row>
    <row r="89" spans="1:16">
      <c r="A89" t="s">
        <v>154</v>
      </c>
      <c r="B89" t="s">
        <v>331</v>
      </c>
      <c r="C89" t="s">
        <v>332</v>
      </c>
      <c r="D89" t="s">
        <v>168</v>
      </c>
      <c r="E89" t="s">
        <v>158</v>
      </c>
      <c r="F89" s="1" t="s">
        <v>159</v>
      </c>
      <c r="G89" s="1" t="s">
        <v>159</v>
      </c>
      <c r="H89" s="1" t="s">
        <v>159</v>
      </c>
      <c r="I89" s="1" t="s">
        <v>159</v>
      </c>
      <c r="J89" s="1" t="s">
        <v>159</v>
      </c>
      <c r="K89" s="1" t="s">
        <v>159</v>
      </c>
      <c r="L89" s="1" t="s">
        <v>159</v>
      </c>
      <c r="M89" s="1" t="s">
        <v>159</v>
      </c>
      <c r="N89" s="1" t="s">
        <v>159</v>
      </c>
      <c r="O89" s="1" t="s">
        <v>159</v>
      </c>
      <c r="P89" t="str">
        <f t="shared" si="1"/>
        <v>ANHC_ET_DD_PCC_1_PR24</v>
      </c>
    </row>
    <row r="90" spans="1:16">
      <c r="A90" t="s">
        <v>154</v>
      </c>
      <c r="B90" t="s">
        <v>333</v>
      </c>
      <c r="C90" t="s">
        <v>334</v>
      </c>
      <c r="D90" t="s">
        <v>165</v>
      </c>
      <c r="E90" t="s">
        <v>158</v>
      </c>
      <c r="F90" s="1" t="s">
        <v>159</v>
      </c>
      <c r="G90" s="1" t="s">
        <v>159</v>
      </c>
      <c r="H90" s="1" t="s">
        <v>159</v>
      </c>
      <c r="I90" s="1" t="s">
        <v>159</v>
      </c>
      <c r="J90" s="1" t="s">
        <v>159</v>
      </c>
      <c r="K90" s="1" t="s">
        <v>159</v>
      </c>
      <c r="L90" s="1" t="s">
        <v>159</v>
      </c>
      <c r="M90" s="1" t="s">
        <v>159</v>
      </c>
      <c r="N90" s="1" t="s">
        <v>159</v>
      </c>
      <c r="O90" s="1" t="s">
        <v>159</v>
      </c>
      <c r="P90" t="str">
        <f t="shared" si="1"/>
        <v>ANHC_ODI_DD_PCC_1_PR24</v>
      </c>
    </row>
    <row r="91" spans="1:16">
      <c r="A91" t="s">
        <v>154</v>
      </c>
      <c r="B91" t="s">
        <v>335</v>
      </c>
      <c r="C91" t="s">
        <v>336</v>
      </c>
      <c r="D91" t="s">
        <v>168</v>
      </c>
      <c r="E91" t="s">
        <v>158</v>
      </c>
      <c r="F91" s="1" t="s">
        <v>159</v>
      </c>
      <c r="G91" s="1" t="s">
        <v>159</v>
      </c>
      <c r="H91" s="1" t="s">
        <v>159</v>
      </c>
      <c r="I91" s="1" t="s">
        <v>159</v>
      </c>
      <c r="J91" s="1" t="s">
        <v>159</v>
      </c>
      <c r="K91" s="1" t="s">
        <v>159</v>
      </c>
      <c r="L91" s="1" t="s">
        <v>159</v>
      </c>
      <c r="M91" s="1" t="s">
        <v>159</v>
      </c>
      <c r="N91" s="1" t="s">
        <v>159</v>
      </c>
      <c r="O91" s="1" t="s">
        <v>159</v>
      </c>
      <c r="P91" t="str">
        <f t="shared" si="1"/>
        <v>ANHC_ODIRISK_PCC_1_COLL_PR24_DD</v>
      </c>
    </row>
    <row r="92" spans="1:16">
      <c r="A92" t="s">
        <v>154</v>
      </c>
      <c r="B92" t="s">
        <v>337</v>
      </c>
      <c r="C92" t="s">
        <v>338</v>
      </c>
      <c r="D92" t="s">
        <v>168</v>
      </c>
      <c r="E92" t="s">
        <v>158</v>
      </c>
      <c r="F92" s="1" t="s">
        <v>159</v>
      </c>
      <c r="G92" s="1" t="s">
        <v>159</v>
      </c>
      <c r="H92" s="1" t="s">
        <v>159</v>
      </c>
      <c r="I92" s="1" t="s">
        <v>159</v>
      </c>
      <c r="J92" s="1" t="s">
        <v>159</v>
      </c>
      <c r="K92" s="1" t="s">
        <v>159</v>
      </c>
      <c r="L92" s="1" t="s">
        <v>159</v>
      </c>
      <c r="M92" s="1" t="s">
        <v>159</v>
      </c>
      <c r="N92" s="1" t="s">
        <v>159</v>
      </c>
      <c r="O92" s="1" t="s">
        <v>159</v>
      </c>
      <c r="P92" t="str">
        <f t="shared" si="1"/>
        <v>ANHC_ODIRISK_PCC_1_CAP_PR24_DD</v>
      </c>
    </row>
    <row r="93" spans="1:16">
      <c r="A93" t="s">
        <v>154</v>
      </c>
      <c r="B93" t="s">
        <v>339</v>
      </c>
      <c r="C93" t="s">
        <v>300</v>
      </c>
      <c r="D93" t="s">
        <v>168</v>
      </c>
      <c r="E93" t="s">
        <v>158</v>
      </c>
      <c r="F93" s="1" t="s">
        <v>159</v>
      </c>
      <c r="G93" s="1" t="s">
        <v>159</v>
      </c>
      <c r="H93" s="1" t="s">
        <v>159</v>
      </c>
      <c r="I93" s="1" t="s">
        <v>159</v>
      </c>
      <c r="J93" s="1" t="s">
        <v>159</v>
      </c>
      <c r="K93" s="1" t="s">
        <v>159</v>
      </c>
      <c r="L93" s="1" t="s">
        <v>159</v>
      </c>
      <c r="M93" s="1" t="s">
        <v>159</v>
      </c>
      <c r="N93" s="1" t="s">
        <v>159</v>
      </c>
      <c r="O93" s="1" t="s">
        <v>159</v>
      </c>
      <c r="P93" t="str">
        <f t="shared" si="1"/>
        <v>ANHC_OUT4_10_D_PR24_OFWAT</v>
      </c>
    </row>
    <row r="94" spans="1:16">
      <c r="A94" t="s">
        <v>154</v>
      </c>
      <c r="B94" t="s">
        <v>340</v>
      </c>
      <c r="C94" t="s">
        <v>341</v>
      </c>
      <c r="D94" t="s">
        <v>168</v>
      </c>
      <c r="E94" t="s">
        <v>158</v>
      </c>
      <c r="F94" s="1" t="s">
        <v>159</v>
      </c>
      <c r="G94" s="1" t="s">
        <v>159</v>
      </c>
      <c r="H94" s="1" t="s">
        <v>159</v>
      </c>
      <c r="I94" s="1" t="s">
        <v>159</v>
      </c>
      <c r="J94" s="1" t="s">
        <v>159</v>
      </c>
      <c r="K94" s="1" t="s">
        <v>159</v>
      </c>
      <c r="L94" s="1" t="s">
        <v>159</v>
      </c>
      <c r="M94" s="1" t="s">
        <v>159</v>
      </c>
      <c r="N94" s="1" t="s">
        <v>159</v>
      </c>
      <c r="O94" s="1" t="s">
        <v>159</v>
      </c>
      <c r="P94" t="str">
        <f t="shared" si="1"/>
        <v>ANHC_ET_DD_PCC_2_PR24</v>
      </c>
    </row>
    <row r="95" spans="1:16">
      <c r="A95" t="s">
        <v>154</v>
      </c>
      <c r="B95" t="s">
        <v>342</v>
      </c>
      <c r="C95" t="s">
        <v>343</v>
      </c>
      <c r="D95" t="s">
        <v>165</v>
      </c>
      <c r="E95" t="s">
        <v>158</v>
      </c>
      <c r="F95" s="1" t="s">
        <v>159</v>
      </c>
      <c r="G95" s="1" t="s">
        <v>159</v>
      </c>
      <c r="H95" s="1" t="s">
        <v>159</v>
      </c>
      <c r="I95" s="1" t="s">
        <v>159</v>
      </c>
      <c r="J95" s="1" t="s">
        <v>159</v>
      </c>
      <c r="K95" s="1" t="s">
        <v>159</v>
      </c>
      <c r="L95" s="1" t="s">
        <v>159</v>
      </c>
      <c r="M95" s="1" t="s">
        <v>159</v>
      </c>
      <c r="N95" s="1" t="s">
        <v>159</v>
      </c>
      <c r="O95" s="1" t="s">
        <v>159</v>
      </c>
      <c r="P95" t="str">
        <f t="shared" si="1"/>
        <v>ANHC_ODI_DD_PCC_2_PR24</v>
      </c>
    </row>
    <row r="96" spans="1:16">
      <c r="A96" t="s">
        <v>154</v>
      </c>
      <c r="B96" t="s">
        <v>344</v>
      </c>
      <c r="C96" t="s">
        <v>345</v>
      </c>
      <c r="D96" t="s">
        <v>168</v>
      </c>
      <c r="E96" t="s">
        <v>158</v>
      </c>
      <c r="F96" s="1" t="s">
        <v>159</v>
      </c>
      <c r="G96" s="1" t="s">
        <v>159</v>
      </c>
      <c r="H96" s="1" t="s">
        <v>159</v>
      </c>
      <c r="I96" s="1" t="s">
        <v>159</v>
      </c>
      <c r="J96" s="1" t="s">
        <v>159</v>
      </c>
      <c r="K96" s="1" t="s">
        <v>159</v>
      </c>
      <c r="L96" s="1" t="s">
        <v>159</v>
      </c>
      <c r="M96" s="1" t="s">
        <v>159</v>
      </c>
      <c r="N96" s="1" t="s">
        <v>159</v>
      </c>
      <c r="O96" s="1" t="s">
        <v>159</v>
      </c>
      <c r="P96" t="str">
        <f t="shared" si="1"/>
        <v>ANHC_ODIRISK_PCC_2_COLL_PR24_DD</v>
      </c>
    </row>
    <row r="97" spans="1:16">
      <c r="A97" t="s">
        <v>154</v>
      </c>
      <c r="B97" t="s">
        <v>346</v>
      </c>
      <c r="C97" t="s">
        <v>347</v>
      </c>
      <c r="D97" t="s">
        <v>168</v>
      </c>
      <c r="E97" t="s">
        <v>158</v>
      </c>
      <c r="F97" s="1" t="s">
        <v>159</v>
      </c>
      <c r="G97" s="1" t="s">
        <v>159</v>
      </c>
      <c r="H97" s="1" t="s">
        <v>159</v>
      </c>
      <c r="I97" s="1" t="s">
        <v>159</v>
      </c>
      <c r="J97" s="1" t="s">
        <v>159</v>
      </c>
      <c r="K97" s="1" t="s">
        <v>159</v>
      </c>
      <c r="L97" s="1" t="s">
        <v>159</v>
      </c>
      <c r="M97" s="1" t="s">
        <v>159</v>
      </c>
      <c r="N97" s="1" t="s">
        <v>159</v>
      </c>
      <c r="O97" s="1" t="s">
        <v>159</v>
      </c>
      <c r="P97" t="str">
        <f t="shared" si="1"/>
        <v>ANHC_ODIRISK_PCC_2_CAP_PR24_DD</v>
      </c>
    </row>
    <row r="98" spans="1:16">
      <c r="A98" t="s">
        <v>154</v>
      </c>
      <c r="B98" t="s">
        <v>348</v>
      </c>
      <c r="C98" t="s">
        <v>300</v>
      </c>
      <c r="D98" t="s">
        <v>168</v>
      </c>
      <c r="E98" t="s">
        <v>158</v>
      </c>
      <c r="F98" s="1" t="s">
        <v>159</v>
      </c>
      <c r="G98" s="1" t="s">
        <v>159</v>
      </c>
      <c r="H98" s="25">
        <v>-4.8000000000000001E-2</v>
      </c>
      <c r="I98" s="25">
        <v>-5.2000000000000005E-2</v>
      </c>
      <c r="J98" s="25">
        <v>-5.4000000000000006E-2</v>
      </c>
      <c r="K98" s="25">
        <v>-5.2000000000000005E-2</v>
      </c>
      <c r="L98" s="25">
        <v>-4.9000000000000002E-2</v>
      </c>
      <c r="M98" s="25">
        <v>-4.7E-2</v>
      </c>
      <c r="N98" s="1" t="s">
        <v>159</v>
      </c>
      <c r="O98" s="1" t="s">
        <v>159</v>
      </c>
      <c r="P98" t="str">
        <f t="shared" si="1"/>
        <v>ANHC_OUT4_11_PR24_OFWAT</v>
      </c>
    </row>
    <row r="99" spans="1:16">
      <c r="A99" t="s">
        <v>154</v>
      </c>
      <c r="B99" t="s">
        <v>349</v>
      </c>
      <c r="C99" t="s">
        <v>304</v>
      </c>
      <c r="D99" t="s">
        <v>165</v>
      </c>
      <c r="E99" t="s">
        <v>158</v>
      </c>
      <c r="F99" s="24">
        <v>178976.80764958228</v>
      </c>
      <c r="G99" s="1" t="s">
        <v>159</v>
      </c>
      <c r="H99" s="1" t="s">
        <v>159</v>
      </c>
      <c r="I99" s="1" t="s">
        <v>159</v>
      </c>
      <c r="J99" s="1" t="s">
        <v>159</v>
      </c>
      <c r="K99" s="1" t="s">
        <v>159</v>
      </c>
      <c r="L99" s="1" t="s">
        <v>159</v>
      </c>
      <c r="M99" s="1" t="s">
        <v>159</v>
      </c>
      <c r="N99" s="1" t="s">
        <v>159</v>
      </c>
      <c r="O99" s="1" t="s">
        <v>159</v>
      </c>
      <c r="P99" t="str">
        <f t="shared" si="1"/>
        <v>ANHC_ODI_DD_NHH_PR24</v>
      </c>
    </row>
    <row r="100" spans="1:16">
      <c r="A100" t="s">
        <v>154</v>
      </c>
      <c r="B100" t="s">
        <v>350</v>
      </c>
      <c r="C100" t="s">
        <v>351</v>
      </c>
      <c r="D100" t="s">
        <v>168</v>
      </c>
      <c r="E100" t="s">
        <v>158</v>
      </c>
      <c r="F100" s="25">
        <v>-5.0000000000000001E-3</v>
      </c>
      <c r="G100" s="1" t="s">
        <v>159</v>
      </c>
      <c r="H100" s="1" t="s">
        <v>159</v>
      </c>
      <c r="I100" s="1" t="s">
        <v>159</v>
      </c>
      <c r="J100" s="1" t="s">
        <v>159</v>
      </c>
      <c r="K100" s="1" t="s">
        <v>159</v>
      </c>
      <c r="L100" s="1" t="s">
        <v>159</v>
      </c>
      <c r="M100" s="1" t="s">
        <v>159</v>
      </c>
      <c r="N100" s="1" t="s">
        <v>159</v>
      </c>
      <c r="O100" s="1" t="s">
        <v>159</v>
      </c>
      <c r="P100" t="str">
        <f t="shared" si="1"/>
        <v>ANHC_ODIRISK_NHH_COLL_PR24_DD</v>
      </c>
    </row>
    <row r="101" spans="1:16">
      <c r="A101" t="s">
        <v>154</v>
      </c>
      <c r="B101" t="s">
        <v>352</v>
      </c>
      <c r="C101" t="s">
        <v>353</v>
      </c>
      <c r="D101" t="s">
        <v>168</v>
      </c>
      <c r="E101" t="s">
        <v>158</v>
      </c>
      <c r="F101" s="25">
        <v>5.0000000000000001E-3</v>
      </c>
      <c r="G101" s="1" t="s">
        <v>159</v>
      </c>
      <c r="H101" s="1" t="s">
        <v>159</v>
      </c>
      <c r="I101" s="1" t="s">
        <v>159</v>
      </c>
      <c r="J101" s="1" t="s">
        <v>159</v>
      </c>
      <c r="K101" s="1" t="s">
        <v>159</v>
      </c>
      <c r="L101" s="1" t="s">
        <v>159</v>
      </c>
      <c r="M101" s="1" t="s">
        <v>159</v>
      </c>
      <c r="N101" s="1" t="s">
        <v>159</v>
      </c>
      <c r="O101" s="1" t="s">
        <v>159</v>
      </c>
      <c r="P101" t="str">
        <f t="shared" si="1"/>
        <v>ANHC_ODIRISK_NHH_CAP_PR24_DD</v>
      </c>
    </row>
    <row r="102" spans="1:16">
      <c r="A102" t="s">
        <v>154</v>
      </c>
      <c r="B102" t="s">
        <v>354</v>
      </c>
      <c r="C102" t="s">
        <v>300</v>
      </c>
      <c r="D102" t="s">
        <v>168</v>
      </c>
      <c r="E102" t="s">
        <v>158</v>
      </c>
      <c r="F102" s="1" t="s">
        <v>159</v>
      </c>
      <c r="G102" s="1" t="s">
        <v>159</v>
      </c>
      <c r="H102" s="1" t="s">
        <v>159</v>
      </c>
      <c r="I102" s="1" t="s">
        <v>159</v>
      </c>
      <c r="J102" s="1" t="s">
        <v>159</v>
      </c>
      <c r="K102" s="1" t="s">
        <v>159</v>
      </c>
      <c r="L102" s="1" t="s">
        <v>159</v>
      </c>
      <c r="M102" s="1" t="s">
        <v>159</v>
      </c>
      <c r="N102" s="1" t="s">
        <v>159</v>
      </c>
      <c r="O102" s="1" t="s">
        <v>159</v>
      </c>
      <c r="P102" t="str">
        <f t="shared" si="1"/>
        <v>ANHC_OUT4_12_PR24_OFWAT</v>
      </c>
    </row>
    <row r="103" spans="1:16">
      <c r="A103" t="s">
        <v>154</v>
      </c>
      <c r="B103" t="s">
        <v>355</v>
      </c>
      <c r="C103" t="s">
        <v>311</v>
      </c>
      <c r="D103" t="s">
        <v>165</v>
      </c>
      <c r="E103" t="s">
        <v>158</v>
      </c>
      <c r="F103" s="1" t="s">
        <v>159</v>
      </c>
      <c r="G103" s="1" t="s">
        <v>159</v>
      </c>
      <c r="H103" s="1" t="s">
        <v>159</v>
      </c>
      <c r="I103" s="1" t="s">
        <v>159</v>
      </c>
      <c r="J103" s="1" t="s">
        <v>159</v>
      </c>
      <c r="K103" s="1" t="s">
        <v>159</v>
      </c>
      <c r="L103" s="1" t="s">
        <v>159</v>
      </c>
      <c r="M103" s="1" t="s">
        <v>159</v>
      </c>
      <c r="N103" s="1" t="s">
        <v>159</v>
      </c>
      <c r="O103" s="1" t="s">
        <v>159</v>
      </c>
      <c r="P103" t="str">
        <f t="shared" si="1"/>
        <v>ANHC_ODI_DD_NHH_1_PR24</v>
      </c>
    </row>
    <row r="104" spans="1:16">
      <c r="A104" t="s">
        <v>154</v>
      </c>
      <c r="B104" t="s">
        <v>356</v>
      </c>
      <c r="C104" t="s">
        <v>357</v>
      </c>
      <c r="D104" t="s">
        <v>168</v>
      </c>
      <c r="E104" t="s">
        <v>158</v>
      </c>
      <c r="F104" s="1" t="s">
        <v>159</v>
      </c>
      <c r="G104" s="1" t="s">
        <v>159</v>
      </c>
      <c r="H104" s="1" t="s">
        <v>159</v>
      </c>
      <c r="I104" s="1" t="s">
        <v>159</v>
      </c>
      <c r="J104" s="1" t="s">
        <v>159</v>
      </c>
      <c r="K104" s="1" t="s">
        <v>159</v>
      </c>
      <c r="L104" s="1" t="s">
        <v>159</v>
      </c>
      <c r="M104" s="1" t="s">
        <v>159</v>
      </c>
      <c r="N104" s="1" t="s">
        <v>159</v>
      </c>
      <c r="O104" s="1" t="s">
        <v>159</v>
      </c>
      <c r="P104" t="str">
        <f t="shared" si="1"/>
        <v>ANHC_ODIRISK_NHH_1_COLL_PR24_DD</v>
      </c>
    </row>
    <row r="105" spans="1:16">
      <c r="A105" t="s">
        <v>154</v>
      </c>
      <c r="B105" t="s">
        <v>358</v>
      </c>
      <c r="C105" t="s">
        <v>359</v>
      </c>
      <c r="D105" t="s">
        <v>168</v>
      </c>
      <c r="E105" t="s">
        <v>158</v>
      </c>
      <c r="F105" s="1" t="s">
        <v>159</v>
      </c>
      <c r="G105" s="1" t="s">
        <v>159</v>
      </c>
      <c r="H105" s="1" t="s">
        <v>159</v>
      </c>
      <c r="I105" s="1" t="s">
        <v>159</v>
      </c>
      <c r="J105" s="1" t="s">
        <v>159</v>
      </c>
      <c r="K105" s="1" t="s">
        <v>159</v>
      </c>
      <c r="L105" s="1" t="s">
        <v>159</v>
      </c>
      <c r="M105" s="1" t="s">
        <v>159</v>
      </c>
      <c r="N105" s="1" t="s">
        <v>159</v>
      </c>
      <c r="O105" s="1" t="s">
        <v>159</v>
      </c>
      <c r="P105" t="str">
        <f t="shared" si="1"/>
        <v>ANHC_ODIRISK_NHH_1_CAP_PR24_DD</v>
      </c>
    </row>
    <row r="106" spans="1:16">
      <c r="A106" t="s">
        <v>154</v>
      </c>
      <c r="B106" t="s">
        <v>360</v>
      </c>
      <c r="C106" t="s">
        <v>300</v>
      </c>
      <c r="D106" t="s">
        <v>168</v>
      </c>
      <c r="E106" t="s">
        <v>158</v>
      </c>
      <c r="F106" s="1" t="s">
        <v>159</v>
      </c>
      <c r="G106" s="1" t="s">
        <v>159</v>
      </c>
      <c r="H106" s="1" t="s">
        <v>159</v>
      </c>
      <c r="I106" s="1" t="s">
        <v>159</v>
      </c>
      <c r="J106" s="1" t="s">
        <v>159</v>
      </c>
      <c r="K106" s="1" t="s">
        <v>159</v>
      </c>
      <c r="L106" s="1" t="s">
        <v>159</v>
      </c>
      <c r="M106" s="1" t="s">
        <v>159</v>
      </c>
      <c r="N106" s="1" t="s">
        <v>159</v>
      </c>
      <c r="O106" s="1" t="s">
        <v>159</v>
      </c>
      <c r="P106" t="str">
        <f t="shared" si="1"/>
        <v>ANHC_OUT4_13_PR24_OFWAT</v>
      </c>
    </row>
    <row r="107" spans="1:16">
      <c r="A107" t="s">
        <v>154</v>
      </c>
      <c r="B107" t="s">
        <v>361</v>
      </c>
      <c r="C107" t="s">
        <v>318</v>
      </c>
      <c r="D107" t="s">
        <v>165</v>
      </c>
      <c r="E107" t="s">
        <v>158</v>
      </c>
      <c r="F107" s="1" t="s">
        <v>159</v>
      </c>
      <c r="G107" s="1" t="s">
        <v>159</v>
      </c>
      <c r="H107" s="1" t="s">
        <v>159</v>
      </c>
      <c r="I107" s="1" t="s">
        <v>159</v>
      </c>
      <c r="J107" s="1" t="s">
        <v>159</v>
      </c>
      <c r="K107" s="1" t="s">
        <v>159</v>
      </c>
      <c r="L107" s="1" t="s">
        <v>159</v>
      </c>
      <c r="M107" s="1" t="s">
        <v>159</v>
      </c>
      <c r="N107" s="1" t="s">
        <v>159</v>
      </c>
      <c r="O107" s="1" t="s">
        <v>159</v>
      </c>
      <c r="P107" t="str">
        <f t="shared" si="1"/>
        <v>ANHC_ODI_DD_NHH_2_PR24</v>
      </c>
    </row>
    <row r="108" spans="1:16">
      <c r="A108" t="s">
        <v>154</v>
      </c>
      <c r="B108" t="s">
        <v>362</v>
      </c>
      <c r="C108" t="s">
        <v>363</v>
      </c>
      <c r="D108" t="s">
        <v>168</v>
      </c>
      <c r="E108" t="s">
        <v>158</v>
      </c>
      <c r="F108" s="1" t="s">
        <v>159</v>
      </c>
      <c r="G108" s="1" t="s">
        <v>159</v>
      </c>
      <c r="H108" s="1" t="s">
        <v>159</v>
      </c>
      <c r="I108" s="1" t="s">
        <v>159</v>
      </c>
      <c r="J108" s="1" t="s">
        <v>159</v>
      </c>
      <c r="K108" s="1" t="s">
        <v>159</v>
      </c>
      <c r="L108" s="1" t="s">
        <v>159</v>
      </c>
      <c r="M108" s="1" t="s">
        <v>159</v>
      </c>
      <c r="N108" s="1" t="s">
        <v>159</v>
      </c>
      <c r="O108" s="1" t="s">
        <v>159</v>
      </c>
      <c r="P108" t="str">
        <f t="shared" si="1"/>
        <v>ANHC_ODIRISK_NHH_2_COLL_PR24_DD</v>
      </c>
    </row>
    <row r="109" spans="1:16">
      <c r="A109" t="s">
        <v>154</v>
      </c>
      <c r="B109" t="s">
        <v>364</v>
      </c>
      <c r="C109" t="s">
        <v>365</v>
      </c>
      <c r="D109" t="s">
        <v>168</v>
      </c>
      <c r="E109" t="s">
        <v>158</v>
      </c>
      <c r="F109" s="1" t="s">
        <v>159</v>
      </c>
      <c r="G109" s="1" t="s">
        <v>159</v>
      </c>
      <c r="H109" s="1" t="s">
        <v>159</v>
      </c>
      <c r="I109" s="1" t="s">
        <v>159</v>
      </c>
      <c r="J109" s="1" t="s">
        <v>159</v>
      </c>
      <c r="K109" s="1" t="s">
        <v>159</v>
      </c>
      <c r="L109" s="1" t="s">
        <v>159</v>
      </c>
      <c r="M109" s="1" t="s">
        <v>159</v>
      </c>
      <c r="N109" s="1" t="s">
        <v>159</v>
      </c>
      <c r="O109" s="1" t="s">
        <v>159</v>
      </c>
      <c r="P109" t="str">
        <f t="shared" si="1"/>
        <v>ANHC_ODIRISK_NHH_2_CAP_PR24_DD</v>
      </c>
    </row>
    <row r="110" spans="1:16">
      <c r="A110" t="s">
        <v>154</v>
      </c>
      <c r="B110" t="s">
        <v>366</v>
      </c>
      <c r="C110" t="s">
        <v>367</v>
      </c>
      <c r="D110" t="s">
        <v>37</v>
      </c>
      <c r="E110" t="s">
        <v>158</v>
      </c>
      <c r="F110" s="1" t="s">
        <v>159</v>
      </c>
      <c r="G110" s="1" t="s">
        <v>159</v>
      </c>
      <c r="H110" s="1" t="s">
        <v>159</v>
      </c>
      <c r="I110" s="1" t="s">
        <v>159</v>
      </c>
      <c r="J110" s="1" t="s">
        <v>159</v>
      </c>
      <c r="K110" s="1" t="s">
        <v>159</v>
      </c>
      <c r="L110" s="1" t="s">
        <v>159</v>
      </c>
      <c r="M110" s="1" t="s">
        <v>159</v>
      </c>
      <c r="N110" s="1" t="s">
        <v>159</v>
      </c>
      <c r="O110" s="1" t="s">
        <v>159</v>
      </c>
      <c r="P110" t="str">
        <f t="shared" si="1"/>
        <v>ANHBCEW_PCL_PR24</v>
      </c>
    </row>
    <row r="111" spans="1:16">
      <c r="A111" t="s">
        <v>154</v>
      </c>
      <c r="B111" t="s">
        <v>368</v>
      </c>
      <c r="C111" t="s">
        <v>369</v>
      </c>
      <c r="D111" t="s">
        <v>165</v>
      </c>
      <c r="E111" t="s">
        <v>158</v>
      </c>
      <c r="F111" s="1" t="s">
        <v>159</v>
      </c>
      <c r="G111" s="1" t="s">
        <v>159</v>
      </c>
      <c r="H111" s="1" t="s">
        <v>159</v>
      </c>
      <c r="I111" s="1" t="s">
        <v>159</v>
      </c>
      <c r="J111" s="1" t="s">
        <v>159</v>
      </c>
      <c r="K111" s="1" t="s">
        <v>159</v>
      </c>
      <c r="L111" s="1" t="s">
        <v>159</v>
      </c>
      <c r="M111" s="1" t="s">
        <v>159</v>
      </c>
      <c r="N111" s="1" t="s">
        <v>159</v>
      </c>
      <c r="O111" s="1" t="s">
        <v>159</v>
      </c>
      <c r="P111" t="str">
        <f t="shared" si="1"/>
        <v>ANHOUT7_034SOR_OFW_PR24</v>
      </c>
    </row>
    <row r="112" spans="1:16">
      <c r="A112" t="s">
        <v>154</v>
      </c>
      <c r="B112" t="s">
        <v>370</v>
      </c>
      <c r="C112" t="s">
        <v>371</v>
      </c>
      <c r="D112" t="s">
        <v>165</v>
      </c>
      <c r="E112" t="s">
        <v>158</v>
      </c>
      <c r="F112" s="1" t="s">
        <v>159</v>
      </c>
      <c r="G112" s="1" t="s">
        <v>159</v>
      </c>
      <c r="H112" s="1" t="s">
        <v>159</v>
      </c>
      <c r="I112" s="1" t="s">
        <v>159</v>
      </c>
      <c r="J112" s="1" t="s">
        <v>159</v>
      </c>
      <c r="K112" s="1" t="s">
        <v>159</v>
      </c>
      <c r="L112" s="1" t="s">
        <v>159</v>
      </c>
      <c r="M112" s="1" t="s">
        <v>159</v>
      </c>
      <c r="N112" s="1" t="s">
        <v>159</v>
      </c>
      <c r="O112" s="1" t="s">
        <v>159</v>
      </c>
      <c r="P112" t="str">
        <f t="shared" si="1"/>
        <v>ANHOUT7_034SUR_OFW_PR24</v>
      </c>
    </row>
    <row r="113" spans="1:16">
      <c r="A113" t="s">
        <v>154</v>
      </c>
      <c r="B113" t="s">
        <v>372</v>
      </c>
      <c r="C113" t="s">
        <v>373</v>
      </c>
      <c r="D113" t="s">
        <v>168</v>
      </c>
      <c r="E113" t="s">
        <v>158</v>
      </c>
      <c r="F113" s="1" t="s">
        <v>159</v>
      </c>
      <c r="G113" s="1" t="s">
        <v>159</v>
      </c>
      <c r="H113" s="1" t="s">
        <v>159</v>
      </c>
      <c r="I113" s="1" t="s">
        <v>159</v>
      </c>
      <c r="J113" s="1" t="s">
        <v>159</v>
      </c>
      <c r="K113" s="1" t="s">
        <v>159</v>
      </c>
      <c r="L113" s="1" t="s">
        <v>159</v>
      </c>
      <c r="M113" s="1" t="s">
        <v>159</v>
      </c>
      <c r="N113" s="1" t="s">
        <v>159</v>
      </c>
      <c r="O113" s="1" t="s">
        <v>159</v>
      </c>
      <c r="P113" t="str">
        <f t="shared" si="1"/>
        <v>ANHC_ODIRISK_BCEW_COLL_PR24_DD</v>
      </c>
    </row>
    <row r="114" spans="1:16">
      <c r="A114" t="s">
        <v>154</v>
      </c>
      <c r="B114" t="s">
        <v>374</v>
      </c>
      <c r="C114" t="s">
        <v>375</v>
      </c>
      <c r="D114" t="s">
        <v>168</v>
      </c>
      <c r="E114" t="s">
        <v>158</v>
      </c>
      <c r="F114" s="1" t="s">
        <v>159</v>
      </c>
      <c r="G114" s="1" t="s">
        <v>159</v>
      </c>
      <c r="H114" s="1" t="s">
        <v>159</v>
      </c>
      <c r="I114" s="1" t="s">
        <v>159</v>
      </c>
      <c r="J114" s="1" t="s">
        <v>159</v>
      </c>
      <c r="K114" s="1" t="s">
        <v>159</v>
      </c>
      <c r="L114" s="1" t="s">
        <v>159</v>
      </c>
      <c r="M114" s="1" t="s">
        <v>159</v>
      </c>
      <c r="N114" s="1" t="s">
        <v>159</v>
      </c>
      <c r="O114" s="1" t="s">
        <v>159</v>
      </c>
      <c r="P114" t="str">
        <f t="shared" si="1"/>
        <v>ANHC_ODIRISK_BCEW_CAP_PR24_DD</v>
      </c>
    </row>
    <row r="115" spans="1:16">
      <c r="A115" t="s">
        <v>154</v>
      </c>
      <c r="B115" t="s">
        <v>376</v>
      </c>
      <c r="C115" t="s">
        <v>377</v>
      </c>
      <c r="D115" t="s">
        <v>157</v>
      </c>
      <c r="E115" t="s">
        <v>158</v>
      </c>
      <c r="F115" s="1" t="s">
        <v>159</v>
      </c>
      <c r="G115" s="1" t="s">
        <v>159</v>
      </c>
      <c r="H115" s="1" t="s">
        <v>159</v>
      </c>
      <c r="I115" s="1" t="s">
        <v>159</v>
      </c>
      <c r="J115" s="1" t="s">
        <v>159</v>
      </c>
      <c r="K115" s="1" t="s">
        <v>159</v>
      </c>
      <c r="L115" s="1" t="s">
        <v>159</v>
      </c>
      <c r="M115" s="1" t="s">
        <v>159</v>
      </c>
      <c r="N115" s="1" t="s">
        <v>159</v>
      </c>
      <c r="O115" s="1" t="s">
        <v>159</v>
      </c>
      <c r="P115" t="str">
        <f t="shared" si="1"/>
        <v>ANHC_PCL_LPR_PR24</v>
      </c>
    </row>
    <row r="116" spans="1:16">
      <c r="A116" t="s">
        <v>154</v>
      </c>
      <c r="B116" t="s">
        <v>378</v>
      </c>
      <c r="C116" t="s">
        <v>379</v>
      </c>
      <c r="D116" t="s">
        <v>380</v>
      </c>
      <c r="E116" t="s">
        <v>158</v>
      </c>
      <c r="F116" s="1" t="s">
        <v>159</v>
      </c>
      <c r="G116" s="1" t="s">
        <v>159</v>
      </c>
      <c r="H116" s="1" t="s">
        <v>159</v>
      </c>
      <c r="I116" s="1" t="s">
        <v>159</v>
      </c>
      <c r="J116" s="1" t="s">
        <v>159</v>
      </c>
      <c r="K116" s="1" t="s">
        <v>159</v>
      </c>
      <c r="L116" s="1" t="s">
        <v>159</v>
      </c>
      <c r="M116" s="1" t="s">
        <v>159</v>
      </c>
      <c r="N116" s="1" t="s">
        <v>159</v>
      </c>
      <c r="O116" s="1" t="s">
        <v>159</v>
      </c>
      <c r="P116" t="str">
        <f t="shared" si="1"/>
        <v>ANHC_ODIRATE_LPR_PR24</v>
      </c>
    </row>
    <row r="117" spans="1:16">
      <c r="A117" t="s">
        <v>154</v>
      </c>
      <c r="B117" t="s">
        <v>381</v>
      </c>
      <c r="C117" t="s">
        <v>382</v>
      </c>
      <c r="D117" t="s">
        <v>168</v>
      </c>
      <c r="E117" t="s">
        <v>158</v>
      </c>
      <c r="F117" s="1" t="s">
        <v>159</v>
      </c>
      <c r="G117" s="1" t="s">
        <v>159</v>
      </c>
      <c r="H117" s="1" t="s">
        <v>159</v>
      </c>
      <c r="I117" s="1" t="s">
        <v>159</v>
      </c>
      <c r="J117" s="1" t="s">
        <v>159</v>
      </c>
      <c r="K117" s="1" t="s">
        <v>159</v>
      </c>
      <c r="L117" s="1" t="s">
        <v>159</v>
      </c>
      <c r="M117" s="1" t="s">
        <v>159</v>
      </c>
      <c r="N117" s="1" t="s">
        <v>159</v>
      </c>
      <c r="O117" s="1" t="s">
        <v>159</v>
      </c>
      <c r="P117" t="str">
        <f t="shared" si="1"/>
        <v>ANHC_ODIRISK_LPR_COLL_PR24</v>
      </c>
    </row>
    <row r="118" spans="1:16">
      <c r="A118" t="s">
        <v>154</v>
      </c>
      <c r="B118" t="s">
        <v>383</v>
      </c>
      <c r="C118" t="s">
        <v>384</v>
      </c>
      <c r="D118" t="s">
        <v>168</v>
      </c>
      <c r="E118" t="s">
        <v>158</v>
      </c>
      <c r="F118" s="1" t="s">
        <v>159</v>
      </c>
      <c r="G118" s="1" t="s">
        <v>159</v>
      </c>
      <c r="H118" s="1" t="s">
        <v>159</v>
      </c>
      <c r="I118" s="25">
        <v>0</v>
      </c>
      <c r="J118" s="25">
        <v>0</v>
      </c>
      <c r="K118" s="25">
        <v>0</v>
      </c>
      <c r="L118" s="25">
        <v>0</v>
      </c>
      <c r="M118" s="25">
        <v>0.05</v>
      </c>
      <c r="N118" s="1" t="s">
        <v>159</v>
      </c>
      <c r="O118" s="1" t="s">
        <v>159</v>
      </c>
      <c r="P118" t="str">
        <f t="shared" si="1"/>
        <v>ANHC_PCL_LCC_PR24</v>
      </c>
    </row>
    <row r="119" spans="1:16">
      <c r="A119" t="s">
        <v>154</v>
      </c>
      <c r="B119" t="s">
        <v>385</v>
      </c>
      <c r="C119" t="s">
        <v>386</v>
      </c>
      <c r="D119" t="s">
        <v>168</v>
      </c>
      <c r="E119" t="s">
        <v>158</v>
      </c>
      <c r="F119" s="1" t="s">
        <v>159</v>
      </c>
      <c r="G119" s="1" t="s">
        <v>159</v>
      </c>
      <c r="H119" s="1" t="s">
        <v>159</v>
      </c>
      <c r="I119" s="25">
        <v>0</v>
      </c>
      <c r="J119" s="25">
        <v>0</v>
      </c>
      <c r="K119" s="25">
        <v>0</v>
      </c>
      <c r="L119" s="25">
        <v>0</v>
      </c>
      <c r="M119" s="25">
        <v>0</v>
      </c>
      <c r="N119" s="1" t="s">
        <v>159</v>
      </c>
      <c r="O119" s="1" t="s">
        <v>159</v>
      </c>
      <c r="P119" t="str">
        <f t="shared" si="1"/>
        <v>ANHC_ODIRISK_LCC_DDBND_PR24</v>
      </c>
    </row>
    <row r="120" spans="1:16">
      <c r="A120" t="s">
        <v>154</v>
      </c>
      <c r="B120" t="s">
        <v>387</v>
      </c>
      <c r="C120" t="s">
        <v>388</v>
      </c>
      <c r="D120" t="s">
        <v>380</v>
      </c>
      <c r="E120" t="s">
        <v>158</v>
      </c>
      <c r="F120" s="26">
        <v>9.3999999999999994E-5</v>
      </c>
      <c r="G120" s="1" t="s">
        <v>159</v>
      </c>
      <c r="H120" s="1" t="s">
        <v>159</v>
      </c>
      <c r="I120" s="1" t="s">
        <v>159</v>
      </c>
      <c r="J120" s="1" t="s">
        <v>159</v>
      </c>
      <c r="K120" s="1" t="s">
        <v>159</v>
      </c>
      <c r="L120" s="1" t="s">
        <v>159</v>
      </c>
      <c r="M120" s="1" t="s">
        <v>159</v>
      </c>
      <c r="N120" s="1" t="s">
        <v>159</v>
      </c>
      <c r="O120" s="1" t="s">
        <v>159</v>
      </c>
      <c r="P120" t="str">
        <f t="shared" si="1"/>
        <v>ANHC_ODIRATE_LCC_UNDER_PR24</v>
      </c>
    </row>
    <row r="121" spans="1:16">
      <c r="A121" t="s">
        <v>154</v>
      </c>
      <c r="B121" t="s">
        <v>389</v>
      </c>
      <c r="C121" t="s">
        <v>390</v>
      </c>
      <c r="D121" t="s">
        <v>380</v>
      </c>
      <c r="E121" t="s">
        <v>158</v>
      </c>
      <c r="F121" s="26">
        <v>1.8799999999999999E-4</v>
      </c>
      <c r="G121" s="1" t="s">
        <v>159</v>
      </c>
      <c r="H121" s="1" t="s">
        <v>159</v>
      </c>
      <c r="I121" s="1" t="s">
        <v>159</v>
      </c>
      <c r="J121" s="1" t="s">
        <v>159</v>
      </c>
      <c r="K121" s="1" t="s">
        <v>159</v>
      </c>
      <c r="L121" s="1" t="s">
        <v>159</v>
      </c>
      <c r="M121" s="1" t="s">
        <v>159</v>
      </c>
      <c r="N121" s="1" t="s">
        <v>159</v>
      </c>
      <c r="O121" s="1" t="s">
        <v>159</v>
      </c>
      <c r="P121" t="str">
        <f t="shared" si="1"/>
        <v>ANHC_ODIRATE_LCC_OUT_PR24</v>
      </c>
    </row>
    <row r="122" spans="1:16">
      <c r="A122" t="s">
        <v>154</v>
      </c>
      <c r="B122" t="s">
        <v>391</v>
      </c>
      <c r="C122" t="s">
        <v>392</v>
      </c>
      <c r="D122" t="s">
        <v>168</v>
      </c>
      <c r="E122" t="s">
        <v>158</v>
      </c>
      <c r="F122" s="25">
        <v>-5.0000000000000001E-3</v>
      </c>
      <c r="G122" s="1" t="s">
        <v>159</v>
      </c>
      <c r="H122" s="1" t="s">
        <v>159</v>
      </c>
      <c r="I122" s="1" t="s">
        <v>159</v>
      </c>
      <c r="J122" s="1" t="s">
        <v>159</v>
      </c>
      <c r="K122" s="1" t="s">
        <v>159</v>
      </c>
      <c r="L122" s="1" t="s">
        <v>159</v>
      </c>
      <c r="M122" s="1" t="s">
        <v>159</v>
      </c>
      <c r="N122" s="1" t="s">
        <v>159</v>
      </c>
      <c r="O122" s="1" t="s">
        <v>159</v>
      </c>
      <c r="P122" t="str">
        <f t="shared" si="1"/>
        <v>ANHC_ODIRISK_LCC_COLL_PR24</v>
      </c>
    </row>
    <row r="123" spans="1:16">
      <c r="A123" t="s">
        <v>154</v>
      </c>
      <c r="B123" t="s">
        <v>393</v>
      </c>
      <c r="C123" t="s">
        <v>394</v>
      </c>
      <c r="D123" t="s">
        <v>168</v>
      </c>
      <c r="E123" t="s">
        <v>158</v>
      </c>
      <c r="F123" s="25">
        <v>5.0000000000000001E-3</v>
      </c>
      <c r="G123" s="1" t="s">
        <v>159</v>
      </c>
      <c r="H123" s="1" t="s">
        <v>159</v>
      </c>
      <c r="I123" s="1" t="s">
        <v>159</v>
      </c>
      <c r="J123" s="1" t="s">
        <v>159</v>
      </c>
      <c r="K123" s="1" t="s">
        <v>159</v>
      </c>
      <c r="L123" s="1" t="s">
        <v>159</v>
      </c>
      <c r="M123" s="1" t="s">
        <v>159</v>
      </c>
      <c r="N123" s="1" t="s">
        <v>159</v>
      </c>
      <c r="O123" s="1" t="s">
        <v>159</v>
      </c>
      <c r="P123" t="str">
        <f t="shared" si="1"/>
        <v>ANHC_ODIRISK_LCC_CAP_PR24</v>
      </c>
    </row>
    <row r="124" spans="1:16">
      <c r="A124" t="s">
        <v>154</v>
      </c>
      <c r="B124" t="s">
        <v>395</v>
      </c>
      <c r="C124" t="s">
        <v>396</v>
      </c>
      <c r="D124" t="s">
        <v>397</v>
      </c>
      <c r="E124" t="s">
        <v>158</v>
      </c>
      <c r="F124" s="1" t="s">
        <v>159</v>
      </c>
      <c r="G124" s="1" t="s">
        <v>159</v>
      </c>
      <c r="H124" s="1" t="s">
        <v>159</v>
      </c>
      <c r="I124" s="1" t="s">
        <v>159</v>
      </c>
      <c r="J124" s="1" t="s">
        <v>159</v>
      </c>
      <c r="K124" s="1" t="s">
        <v>159</v>
      </c>
      <c r="L124" s="1" t="s">
        <v>159</v>
      </c>
      <c r="M124" s="1" t="s">
        <v>159</v>
      </c>
      <c r="N124" s="1" t="s">
        <v>159</v>
      </c>
      <c r="O124" s="1" t="s">
        <v>159</v>
      </c>
      <c r="P124" t="str">
        <f t="shared" si="1"/>
        <v>ANHC_PCL_WW_PR24</v>
      </c>
    </row>
    <row r="125" spans="1:16">
      <c r="A125" t="s">
        <v>154</v>
      </c>
      <c r="B125" t="s">
        <v>398</v>
      </c>
      <c r="C125" t="s">
        <v>399</v>
      </c>
      <c r="D125" t="s">
        <v>380</v>
      </c>
      <c r="E125" t="s">
        <v>158</v>
      </c>
      <c r="F125" s="1" t="s">
        <v>159</v>
      </c>
      <c r="G125" s="1" t="s">
        <v>159</v>
      </c>
      <c r="H125" s="1" t="s">
        <v>159</v>
      </c>
      <c r="I125" s="1" t="s">
        <v>159</v>
      </c>
      <c r="J125" s="1" t="s">
        <v>159</v>
      </c>
      <c r="K125" s="1" t="s">
        <v>159</v>
      </c>
      <c r="L125" s="1" t="s">
        <v>159</v>
      </c>
      <c r="M125" s="1" t="s">
        <v>159</v>
      </c>
      <c r="N125" s="1" t="s">
        <v>159</v>
      </c>
      <c r="O125" s="1" t="s">
        <v>159</v>
      </c>
      <c r="P125" t="str">
        <f t="shared" si="1"/>
        <v>ANHC_ODIRATE_WW_PR24</v>
      </c>
    </row>
    <row r="126" spans="1:16">
      <c r="A126" t="s">
        <v>154</v>
      </c>
      <c r="B126" t="s">
        <v>400</v>
      </c>
      <c r="C126" t="s">
        <v>401</v>
      </c>
      <c r="D126" t="s">
        <v>397</v>
      </c>
      <c r="E126" t="s">
        <v>158</v>
      </c>
      <c r="F126" s="1" t="s">
        <v>159</v>
      </c>
      <c r="G126" s="1" t="s">
        <v>159</v>
      </c>
      <c r="H126" s="1" t="s">
        <v>159</v>
      </c>
      <c r="I126" s="1" t="s">
        <v>159</v>
      </c>
      <c r="J126" s="1" t="s">
        <v>159</v>
      </c>
      <c r="K126" s="1" t="s">
        <v>159</v>
      </c>
      <c r="L126" s="1" t="s">
        <v>159</v>
      </c>
      <c r="M126" s="1" t="s">
        <v>159</v>
      </c>
      <c r="N126" s="1" t="s">
        <v>159</v>
      </c>
      <c r="O126" s="1" t="s">
        <v>159</v>
      </c>
      <c r="P126" t="str">
        <f t="shared" si="1"/>
        <v>ANHC_ODIRISK_WW_COLL_PR24</v>
      </c>
    </row>
    <row r="127" spans="1:16">
      <c r="A127" t="s">
        <v>154</v>
      </c>
      <c r="B127" t="s">
        <v>402</v>
      </c>
      <c r="C127" t="s">
        <v>403</v>
      </c>
      <c r="D127" t="s">
        <v>397</v>
      </c>
      <c r="E127" t="s">
        <v>158</v>
      </c>
      <c r="F127" s="1" t="s">
        <v>159</v>
      </c>
      <c r="G127" s="1" t="s">
        <v>159</v>
      </c>
      <c r="H127" s="1" t="s">
        <v>159</v>
      </c>
      <c r="I127" s="1" t="s">
        <v>159</v>
      </c>
      <c r="J127" s="1" t="s">
        <v>159</v>
      </c>
      <c r="K127" s="1" t="s">
        <v>159</v>
      </c>
      <c r="L127" s="1" t="s">
        <v>159</v>
      </c>
      <c r="M127" s="1" t="s">
        <v>159</v>
      </c>
      <c r="N127" s="1" t="s">
        <v>159</v>
      </c>
      <c r="O127" s="1" t="s">
        <v>159</v>
      </c>
      <c r="P127" t="str">
        <f t="shared" si="1"/>
        <v>ANHC_ODIRISK_WW_CAP_PR24</v>
      </c>
    </row>
    <row r="128" spans="1:16">
      <c r="A128" t="s">
        <v>154</v>
      </c>
      <c r="B128" t="s">
        <v>404</v>
      </c>
      <c r="C128" t="s">
        <v>405</v>
      </c>
      <c r="D128" t="s">
        <v>168</v>
      </c>
      <c r="E128" t="s">
        <v>158</v>
      </c>
      <c r="F128" s="1" t="s">
        <v>159</v>
      </c>
      <c r="G128" s="1" t="s">
        <v>159</v>
      </c>
      <c r="H128" s="1" t="s">
        <v>159</v>
      </c>
      <c r="I128" s="1" t="s">
        <v>159</v>
      </c>
      <c r="J128" s="1" t="s">
        <v>159</v>
      </c>
      <c r="K128" s="1" t="s">
        <v>159</v>
      </c>
      <c r="L128" s="1" t="s">
        <v>159</v>
      </c>
      <c r="M128" s="1" t="s">
        <v>159</v>
      </c>
      <c r="N128" s="1" t="s">
        <v>159</v>
      </c>
      <c r="O128" s="1" t="s">
        <v>159</v>
      </c>
      <c r="P128" t="str">
        <f t="shared" si="1"/>
        <v>ANHC_PCL_CC_PR24</v>
      </c>
    </row>
    <row r="129" spans="1:16">
      <c r="A129" t="s">
        <v>154</v>
      </c>
      <c r="B129" t="s">
        <v>406</v>
      </c>
      <c r="C129" t="s">
        <v>407</v>
      </c>
      <c r="D129" t="s">
        <v>168</v>
      </c>
      <c r="E129" t="s">
        <v>158</v>
      </c>
      <c r="F129" s="1" t="s">
        <v>159</v>
      </c>
      <c r="G129" s="1" t="s">
        <v>159</v>
      </c>
      <c r="H129" s="1" t="s">
        <v>159</v>
      </c>
      <c r="I129" s="1" t="s">
        <v>159</v>
      </c>
      <c r="J129" s="1" t="s">
        <v>159</v>
      </c>
      <c r="K129" s="1" t="s">
        <v>159</v>
      </c>
      <c r="L129" s="1" t="s">
        <v>159</v>
      </c>
      <c r="M129" s="1" t="s">
        <v>159</v>
      </c>
      <c r="N129" s="1" t="s">
        <v>159</v>
      </c>
      <c r="O129" s="1" t="s">
        <v>159</v>
      </c>
      <c r="P129" t="str">
        <f t="shared" si="1"/>
        <v>ANHC_ODIRISK_CC_DDBND_PR24</v>
      </c>
    </row>
    <row r="130" spans="1:16">
      <c r="A130" t="s">
        <v>154</v>
      </c>
      <c r="B130" t="s">
        <v>408</v>
      </c>
      <c r="C130" t="s">
        <v>409</v>
      </c>
      <c r="D130" t="s">
        <v>380</v>
      </c>
      <c r="E130" t="s">
        <v>158</v>
      </c>
      <c r="F130" s="1" t="s">
        <v>159</v>
      </c>
      <c r="G130" s="1" t="s">
        <v>159</v>
      </c>
      <c r="H130" s="1" t="s">
        <v>159</v>
      </c>
      <c r="I130" s="1" t="s">
        <v>159</v>
      </c>
      <c r="J130" s="1" t="s">
        <v>159</v>
      </c>
      <c r="K130" s="1" t="s">
        <v>159</v>
      </c>
      <c r="L130" s="1" t="s">
        <v>159</v>
      </c>
      <c r="M130" s="1" t="s">
        <v>159</v>
      </c>
      <c r="N130" s="1" t="s">
        <v>159</v>
      </c>
      <c r="O130" s="1" t="s">
        <v>159</v>
      </c>
      <c r="P130" t="str">
        <f t="shared" si="1"/>
        <v>ANHC_ODIRATE_CC_UNDER_PR24</v>
      </c>
    </row>
    <row r="131" spans="1:16">
      <c r="A131" t="s">
        <v>154</v>
      </c>
      <c r="B131" t="s">
        <v>410</v>
      </c>
      <c r="C131" t="s">
        <v>411</v>
      </c>
      <c r="D131" t="s">
        <v>380</v>
      </c>
      <c r="E131" t="s">
        <v>158</v>
      </c>
      <c r="F131" s="1" t="s">
        <v>159</v>
      </c>
      <c r="G131" s="1" t="s">
        <v>159</v>
      </c>
      <c r="H131" s="1" t="s">
        <v>159</v>
      </c>
      <c r="I131" s="1" t="s">
        <v>159</v>
      </c>
      <c r="J131" s="1" t="s">
        <v>159</v>
      </c>
      <c r="K131" s="1" t="s">
        <v>159</v>
      </c>
      <c r="L131" s="1" t="s">
        <v>159</v>
      </c>
      <c r="M131" s="1" t="s">
        <v>159</v>
      </c>
      <c r="N131" s="1" t="s">
        <v>159</v>
      </c>
      <c r="O131" s="1" t="s">
        <v>159</v>
      </c>
      <c r="P131" t="str">
        <f t="shared" si="1"/>
        <v>ANHC_ODIRATE_CC_OUT_PR24</v>
      </c>
    </row>
    <row r="132" spans="1:16">
      <c r="A132" t="s">
        <v>154</v>
      </c>
      <c r="B132" t="s">
        <v>412</v>
      </c>
      <c r="C132" t="s">
        <v>413</v>
      </c>
      <c r="D132" t="s">
        <v>168</v>
      </c>
      <c r="E132" t="s">
        <v>158</v>
      </c>
      <c r="F132" s="1" t="s">
        <v>159</v>
      </c>
      <c r="G132" s="1" t="s">
        <v>159</v>
      </c>
      <c r="H132" s="1" t="s">
        <v>159</v>
      </c>
      <c r="I132" s="1" t="s">
        <v>159</v>
      </c>
      <c r="J132" s="1" t="s">
        <v>159</v>
      </c>
      <c r="K132" s="1" t="s">
        <v>159</v>
      </c>
      <c r="L132" s="1" t="s">
        <v>159</v>
      </c>
      <c r="M132" s="1" t="s">
        <v>159</v>
      </c>
      <c r="N132" s="1" t="s">
        <v>159</v>
      </c>
      <c r="O132" s="1" t="s">
        <v>159</v>
      </c>
      <c r="P132" t="str">
        <f t="shared" si="1"/>
        <v>ANHC_ODIRISK_CC_COLL_PR24</v>
      </c>
    </row>
    <row r="133" spans="1:16">
      <c r="A133" t="s">
        <v>154</v>
      </c>
      <c r="B133" t="s">
        <v>414</v>
      </c>
      <c r="C133" t="s">
        <v>415</v>
      </c>
      <c r="D133" t="s">
        <v>168</v>
      </c>
      <c r="E133" t="s">
        <v>158</v>
      </c>
      <c r="F133" s="1" t="s">
        <v>159</v>
      </c>
      <c r="G133" s="1" t="s">
        <v>159</v>
      </c>
      <c r="H133" s="1" t="s">
        <v>159</v>
      </c>
      <c r="I133" s="1" t="s">
        <v>159</v>
      </c>
      <c r="J133" s="1" t="s">
        <v>159</v>
      </c>
      <c r="K133" s="1" t="s">
        <v>159</v>
      </c>
      <c r="L133" s="1" t="s">
        <v>159</v>
      </c>
      <c r="M133" s="1" t="s">
        <v>159</v>
      </c>
      <c r="N133" s="1" t="s">
        <v>159</v>
      </c>
      <c r="O133" s="1" t="s">
        <v>159</v>
      </c>
      <c r="P133" t="str">
        <f t="shared" ref="P133:P196" si="2">A133&amp;B133</f>
        <v>ANHC_ODIRISK_CC_CAP_PR24</v>
      </c>
    </row>
    <row r="134" spans="1:16">
      <c r="A134" t="s">
        <v>154</v>
      </c>
      <c r="B134" t="s">
        <v>416</v>
      </c>
      <c r="C134" t="s">
        <v>417</v>
      </c>
      <c r="D134" t="s">
        <v>37</v>
      </c>
      <c r="E134" t="s">
        <v>158</v>
      </c>
      <c r="F134" s="1" t="s">
        <v>159</v>
      </c>
      <c r="G134" s="1" t="s">
        <v>159</v>
      </c>
      <c r="H134" s="1" t="s">
        <v>159</v>
      </c>
      <c r="I134" s="1" t="s">
        <v>159</v>
      </c>
      <c r="J134" s="1" t="s">
        <v>159</v>
      </c>
      <c r="K134" s="1" t="s">
        <v>159</v>
      </c>
      <c r="L134" s="1" t="s">
        <v>159</v>
      </c>
      <c r="M134" s="1" t="s">
        <v>159</v>
      </c>
      <c r="N134" s="1" t="s">
        <v>159</v>
      </c>
      <c r="O134" s="1" t="s">
        <v>159</v>
      </c>
      <c r="P134" t="str">
        <f t="shared" si="2"/>
        <v>ANHC_PCL_SWC_PR24</v>
      </c>
    </row>
    <row r="135" spans="1:16">
      <c r="A135" t="s">
        <v>154</v>
      </c>
      <c r="B135" t="s">
        <v>418</v>
      </c>
      <c r="C135" t="s">
        <v>419</v>
      </c>
      <c r="D135" t="s">
        <v>380</v>
      </c>
      <c r="E135" t="s">
        <v>158</v>
      </c>
      <c r="F135" s="1" t="s">
        <v>159</v>
      </c>
      <c r="G135" s="1" t="s">
        <v>159</v>
      </c>
      <c r="H135" s="1" t="s">
        <v>159</v>
      </c>
      <c r="I135" s="1" t="s">
        <v>159</v>
      </c>
      <c r="J135" s="1" t="s">
        <v>159</v>
      </c>
      <c r="K135" s="1" t="s">
        <v>159</v>
      </c>
      <c r="L135" s="1" t="s">
        <v>159</v>
      </c>
      <c r="M135" s="1" t="s">
        <v>159</v>
      </c>
      <c r="N135" s="1" t="s">
        <v>159</v>
      </c>
      <c r="O135" s="1" t="s">
        <v>159</v>
      </c>
      <c r="P135" t="str">
        <f t="shared" si="2"/>
        <v>ANHC_ODIRATE_SWC_PR24</v>
      </c>
    </row>
    <row r="136" spans="1:16">
      <c r="A136" t="s">
        <v>154</v>
      </c>
      <c r="B136" t="s">
        <v>420</v>
      </c>
      <c r="C136" t="s">
        <v>421</v>
      </c>
      <c r="D136" t="s">
        <v>168</v>
      </c>
      <c r="E136" t="s">
        <v>158</v>
      </c>
      <c r="F136" s="1" t="s">
        <v>159</v>
      </c>
      <c r="G136" s="1" t="s">
        <v>159</v>
      </c>
      <c r="H136" s="1" t="s">
        <v>159</v>
      </c>
      <c r="I136" s="1" t="s">
        <v>159</v>
      </c>
      <c r="J136" s="1" t="s">
        <v>159</v>
      </c>
      <c r="K136" s="1" t="s">
        <v>159</v>
      </c>
      <c r="L136" s="1" t="s">
        <v>159</v>
      </c>
      <c r="M136" s="1" t="s">
        <v>159</v>
      </c>
      <c r="N136" s="1" t="s">
        <v>159</v>
      </c>
      <c r="O136" s="1" t="s">
        <v>159</v>
      </c>
      <c r="P136" t="str">
        <f t="shared" si="2"/>
        <v>ANHC_ODIRISK_SWC_CAP_PR24</v>
      </c>
    </row>
    <row r="137" spans="1:16">
      <c r="A137" t="s">
        <v>154</v>
      </c>
      <c r="B137" t="s">
        <v>422</v>
      </c>
      <c r="C137" t="s">
        <v>423</v>
      </c>
      <c r="D137" t="s">
        <v>168</v>
      </c>
      <c r="E137" t="s">
        <v>158</v>
      </c>
      <c r="F137" s="1" t="s">
        <v>159</v>
      </c>
      <c r="G137" s="1" t="s">
        <v>159</v>
      </c>
      <c r="H137" s="1" t="s">
        <v>159</v>
      </c>
      <c r="I137" s="1" t="s">
        <v>159</v>
      </c>
      <c r="J137" s="1" t="s">
        <v>159</v>
      </c>
      <c r="K137" s="1" t="s">
        <v>159</v>
      </c>
      <c r="L137" s="1" t="s">
        <v>159</v>
      </c>
      <c r="M137" s="1" t="s">
        <v>159</v>
      </c>
      <c r="N137" s="1" t="s">
        <v>159</v>
      </c>
      <c r="O137" s="1" t="s">
        <v>159</v>
      </c>
      <c r="P137" t="str">
        <f t="shared" si="2"/>
        <v>ANHC_PCL_EGG_PR24</v>
      </c>
    </row>
    <row r="138" spans="1:16">
      <c r="A138" t="s">
        <v>154</v>
      </c>
      <c r="B138" t="s">
        <v>424</v>
      </c>
      <c r="C138" t="s">
        <v>425</v>
      </c>
      <c r="D138" t="s">
        <v>380</v>
      </c>
      <c r="E138" t="s">
        <v>158</v>
      </c>
      <c r="F138" s="1" t="s">
        <v>159</v>
      </c>
      <c r="G138" s="1" t="s">
        <v>159</v>
      </c>
      <c r="H138" s="1" t="s">
        <v>159</v>
      </c>
      <c r="I138" s="1" t="s">
        <v>159</v>
      </c>
      <c r="J138" s="1" t="s">
        <v>159</v>
      </c>
      <c r="K138" s="1" t="s">
        <v>159</v>
      </c>
      <c r="L138" s="1" t="s">
        <v>159</v>
      </c>
      <c r="M138" s="1" t="s">
        <v>159</v>
      </c>
      <c r="N138" s="1" t="s">
        <v>159</v>
      </c>
      <c r="O138" s="1" t="s">
        <v>159</v>
      </c>
      <c r="P138" t="str">
        <f t="shared" si="2"/>
        <v>ANHC_ODIRATE_EGG_UNDER_PR24</v>
      </c>
    </row>
    <row r="139" spans="1:16">
      <c r="A139" t="s">
        <v>154</v>
      </c>
      <c r="B139" t="s">
        <v>426</v>
      </c>
      <c r="C139" t="s">
        <v>427</v>
      </c>
      <c r="D139" t="s">
        <v>380</v>
      </c>
      <c r="E139" t="s">
        <v>158</v>
      </c>
      <c r="F139" s="1" t="s">
        <v>159</v>
      </c>
      <c r="G139" s="1" t="s">
        <v>159</v>
      </c>
      <c r="H139" s="1" t="s">
        <v>159</v>
      </c>
      <c r="I139" s="1" t="s">
        <v>159</v>
      </c>
      <c r="J139" s="1" t="s">
        <v>159</v>
      </c>
      <c r="K139" s="1" t="s">
        <v>159</v>
      </c>
      <c r="L139" s="1" t="s">
        <v>159</v>
      </c>
      <c r="M139" s="1" t="s">
        <v>159</v>
      </c>
      <c r="N139" s="1" t="s">
        <v>159</v>
      </c>
      <c r="O139" s="1" t="s">
        <v>159</v>
      </c>
      <c r="P139" t="str">
        <f t="shared" si="2"/>
        <v>ANHC_ODIRATE_EGG_OUT_PR24</v>
      </c>
    </row>
    <row r="140" spans="1:16">
      <c r="A140" t="s">
        <v>154</v>
      </c>
      <c r="B140" t="s">
        <v>428</v>
      </c>
      <c r="C140" t="s">
        <v>429</v>
      </c>
      <c r="D140" t="s">
        <v>168</v>
      </c>
      <c r="E140" t="s">
        <v>158</v>
      </c>
      <c r="F140" s="1" t="s">
        <v>159</v>
      </c>
      <c r="G140" s="1" t="s">
        <v>159</v>
      </c>
      <c r="H140" s="1" t="s">
        <v>159</v>
      </c>
      <c r="I140" s="1" t="s">
        <v>159</v>
      </c>
      <c r="J140" s="1" t="s">
        <v>159</v>
      </c>
      <c r="K140" s="1" t="s">
        <v>159</v>
      </c>
      <c r="L140" s="1" t="s">
        <v>159</v>
      </c>
      <c r="M140" s="1" t="s">
        <v>159</v>
      </c>
      <c r="N140" s="1" t="s">
        <v>159</v>
      </c>
      <c r="O140" s="1" t="s">
        <v>159</v>
      </c>
      <c r="P140" t="str">
        <f t="shared" si="2"/>
        <v>ANHC_ODIRISK_EGG_COLL_PR24</v>
      </c>
    </row>
    <row r="141" spans="1:16">
      <c r="A141" t="s">
        <v>154</v>
      </c>
      <c r="B141" t="s">
        <v>430</v>
      </c>
      <c r="C141" t="s">
        <v>431</v>
      </c>
      <c r="D141" t="s">
        <v>168</v>
      </c>
      <c r="E141" t="s">
        <v>158</v>
      </c>
      <c r="F141" s="1" t="s">
        <v>159</v>
      </c>
      <c r="G141" s="1" t="s">
        <v>159</v>
      </c>
      <c r="H141" s="1" t="s">
        <v>159</v>
      </c>
      <c r="I141" s="1" t="s">
        <v>159</v>
      </c>
      <c r="J141" s="1" t="s">
        <v>159</v>
      </c>
      <c r="K141" s="1" t="s">
        <v>159</v>
      </c>
      <c r="L141" s="1" t="s">
        <v>159</v>
      </c>
      <c r="M141" s="1" t="s">
        <v>159</v>
      </c>
      <c r="N141" s="1" t="s">
        <v>159</v>
      </c>
      <c r="O141" s="1" t="s">
        <v>159</v>
      </c>
      <c r="P141" t="str">
        <f t="shared" si="2"/>
        <v>ANHC_ODIRISK_EGG_CAP_PR24</v>
      </c>
    </row>
    <row r="142" spans="1:16">
      <c r="A142" t="s">
        <v>154</v>
      </c>
      <c r="B142" t="s">
        <v>432</v>
      </c>
      <c r="C142" t="s">
        <v>433</v>
      </c>
      <c r="D142" t="s">
        <v>157</v>
      </c>
      <c r="E142" t="s">
        <v>158</v>
      </c>
      <c r="F142" s="1" t="s">
        <v>159</v>
      </c>
      <c r="G142" s="24">
        <v>6.3421643518518497E-3</v>
      </c>
      <c r="H142" s="24">
        <v>6.3221412037036996E-3</v>
      </c>
      <c r="I142" s="24">
        <v>6.4722222222222204E-3</v>
      </c>
      <c r="J142" s="24">
        <v>5.8055555555555603E-3</v>
      </c>
      <c r="K142" s="24">
        <v>5.1388888888888899E-3</v>
      </c>
      <c r="L142" s="24">
        <v>4.4722222222222203E-3</v>
      </c>
      <c r="M142" s="24">
        <v>3.4722222222222199E-3</v>
      </c>
      <c r="N142" s="1" t="s">
        <v>159</v>
      </c>
      <c r="O142" s="1" t="s">
        <v>159</v>
      </c>
      <c r="P142" t="str">
        <f t="shared" si="2"/>
        <v>ANHOUT4_01_PR24_OFWAT</v>
      </c>
    </row>
    <row r="143" spans="1:16">
      <c r="A143" t="s">
        <v>154</v>
      </c>
      <c r="B143" t="s">
        <v>434</v>
      </c>
      <c r="C143" t="s">
        <v>435</v>
      </c>
      <c r="D143" t="s">
        <v>436</v>
      </c>
      <c r="E143" t="s">
        <v>158</v>
      </c>
      <c r="F143" s="1" t="s">
        <v>159</v>
      </c>
      <c r="G143" s="27">
        <v>182.1</v>
      </c>
      <c r="H143" s="27">
        <v>180.5</v>
      </c>
      <c r="I143" s="27">
        <v>177.4</v>
      </c>
      <c r="J143" s="27">
        <v>175.5</v>
      </c>
      <c r="K143" s="27">
        <v>173.8</v>
      </c>
      <c r="L143" s="27">
        <v>171.8</v>
      </c>
      <c r="M143" s="27">
        <v>168.2</v>
      </c>
      <c r="N143" s="1" t="s">
        <v>159</v>
      </c>
      <c r="O143" s="1" t="s">
        <v>159</v>
      </c>
      <c r="P143" t="str">
        <f t="shared" si="2"/>
        <v>ANHBN2345A_PR24_OFWAT</v>
      </c>
    </row>
    <row r="144" spans="1:16">
      <c r="A144" t="s">
        <v>154</v>
      </c>
      <c r="B144" t="s">
        <v>437</v>
      </c>
      <c r="C144" t="s">
        <v>438</v>
      </c>
      <c r="D144" t="s">
        <v>439</v>
      </c>
      <c r="E144" t="s">
        <v>158</v>
      </c>
      <c r="F144" s="1" t="s">
        <v>159</v>
      </c>
      <c r="G144" s="27">
        <v>127.6</v>
      </c>
      <c r="H144" s="27">
        <v>121.5</v>
      </c>
      <c r="I144" s="27">
        <v>120.1</v>
      </c>
      <c r="J144" s="27">
        <v>118.8</v>
      </c>
      <c r="K144" s="27">
        <v>117.4</v>
      </c>
      <c r="L144" s="27">
        <v>116.1</v>
      </c>
      <c r="M144" s="27">
        <v>123.5</v>
      </c>
      <c r="N144" s="1" t="s">
        <v>159</v>
      </c>
      <c r="O144" s="1" t="s">
        <v>159</v>
      </c>
      <c r="P144" t="str">
        <f t="shared" si="2"/>
        <v>ANHOUT4_08_B_PR24_OFWAT</v>
      </c>
    </row>
    <row r="145" spans="1:16">
      <c r="A145" t="s">
        <v>154</v>
      </c>
      <c r="B145" t="s">
        <v>440</v>
      </c>
      <c r="C145" t="s">
        <v>441</v>
      </c>
      <c r="D145" t="s">
        <v>37</v>
      </c>
      <c r="E145" t="s">
        <v>158</v>
      </c>
      <c r="F145" s="1" t="s">
        <v>159</v>
      </c>
      <c r="G145" s="27">
        <v>123</v>
      </c>
      <c r="H145" s="27">
        <v>123</v>
      </c>
      <c r="I145" s="27">
        <v>141.4</v>
      </c>
      <c r="J145" s="27">
        <v>138.4</v>
      </c>
      <c r="K145" s="27">
        <v>135.69999999999999</v>
      </c>
      <c r="L145" s="27">
        <v>133.30000000000001</v>
      </c>
      <c r="M145" s="27">
        <v>131</v>
      </c>
      <c r="N145" s="1" t="s">
        <v>159</v>
      </c>
      <c r="O145" s="1" t="s">
        <v>159</v>
      </c>
      <c r="P145" t="str">
        <f t="shared" si="2"/>
        <v>ANHOUT4_16_PR24_OFWAT</v>
      </c>
    </row>
    <row r="146" spans="1:16">
      <c r="A146" t="s">
        <v>154</v>
      </c>
      <c r="B146" t="s">
        <v>442</v>
      </c>
      <c r="C146" t="s">
        <v>443</v>
      </c>
      <c r="D146" t="s">
        <v>37</v>
      </c>
      <c r="E146" t="s">
        <v>158</v>
      </c>
      <c r="F146" s="1" t="s">
        <v>159</v>
      </c>
      <c r="G146" s="5">
        <v>2.27</v>
      </c>
      <c r="H146" s="5">
        <v>2.27</v>
      </c>
      <c r="I146" s="5">
        <v>1.68</v>
      </c>
      <c r="J146" s="5">
        <v>1.64</v>
      </c>
      <c r="K146" s="5">
        <v>1.6</v>
      </c>
      <c r="L146" s="5">
        <v>1.56</v>
      </c>
      <c r="M146" s="5">
        <v>1.53</v>
      </c>
      <c r="N146" s="1" t="s">
        <v>159</v>
      </c>
      <c r="O146" s="1" t="s">
        <v>159</v>
      </c>
      <c r="P146" t="str">
        <f t="shared" si="2"/>
        <v>ANHOUT5_01_PR24_OFWAT</v>
      </c>
    </row>
    <row r="147" spans="1:16">
      <c r="A147" t="s">
        <v>154</v>
      </c>
      <c r="B147" t="s">
        <v>444</v>
      </c>
      <c r="C147" t="s">
        <v>445</v>
      </c>
      <c r="D147" t="s">
        <v>37</v>
      </c>
      <c r="E147" t="s">
        <v>158</v>
      </c>
      <c r="F147" s="1" t="s">
        <v>159</v>
      </c>
      <c r="G147" s="5">
        <v>22.46</v>
      </c>
      <c r="H147" s="5">
        <v>22.3</v>
      </c>
      <c r="I147" s="5">
        <v>18.97</v>
      </c>
      <c r="J147" s="5">
        <v>18.739999999999998</v>
      </c>
      <c r="K147" s="5">
        <v>18.5</v>
      </c>
      <c r="L147" s="5">
        <v>18.27</v>
      </c>
      <c r="M147" s="5">
        <v>18.04</v>
      </c>
      <c r="N147" s="1" t="s">
        <v>159</v>
      </c>
      <c r="O147" s="1" t="s">
        <v>159</v>
      </c>
      <c r="P147" t="str">
        <f t="shared" si="2"/>
        <v>ANHOUT5_02_PR24_OFWAT</v>
      </c>
    </row>
    <row r="148" spans="1:16">
      <c r="A148" t="s">
        <v>154</v>
      </c>
      <c r="B148" t="s">
        <v>446</v>
      </c>
      <c r="C148" t="s">
        <v>447</v>
      </c>
      <c r="D148" t="s">
        <v>37</v>
      </c>
      <c r="E148" t="s">
        <v>158</v>
      </c>
      <c r="F148" s="1" t="s">
        <v>159</v>
      </c>
      <c r="G148" s="26">
        <v>22.92</v>
      </c>
      <c r="H148" s="26">
        <v>20.65</v>
      </c>
      <c r="I148" s="26">
        <v>19.920000000000002</v>
      </c>
      <c r="J148" s="26">
        <v>19.7</v>
      </c>
      <c r="K148" s="26">
        <v>19.5</v>
      </c>
      <c r="L148" s="26">
        <v>18.100000000000001</v>
      </c>
      <c r="M148" s="26">
        <v>17.399999999999999</v>
      </c>
      <c r="N148" s="1" t="s">
        <v>159</v>
      </c>
      <c r="O148" s="1" t="s">
        <v>159</v>
      </c>
      <c r="P148" t="str">
        <f t="shared" si="2"/>
        <v>ANHOUT5_10_F_PR24_OFWAT</v>
      </c>
    </row>
    <row r="149" spans="1:16">
      <c r="A149" t="s">
        <v>154</v>
      </c>
      <c r="B149" t="s">
        <v>448</v>
      </c>
      <c r="C149" t="s">
        <v>449</v>
      </c>
      <c r="D149" t="s">
        <v>37</v>
      </c>
      <c r="E149" t="s">
        <v>158</v>
      </c>
      <c r="F149" s="1" t="s">
        <v>159</v>
      </c>
      <c r="G149" s="26">
        <v>40.159999999999997</v>
      </c>
      <c r="H149" s="26">
        <v>40.159999999999997</v>
      </c>
      <c r="I149" s="26">
        <v>26.56</v>
      </c>
      <c r="J149" s="26">
        <v>24.6</v>
      </c>
      <c r="K149" s="26">
        <v>22.24</v>
      </c>
      <c r="L149" s="26">
        <v>20.02</v>
      </c>
      <c r="M149" s="26">
        <v>16.61</v>
      </c>
      <c r="N149" s="1" t="s">
        <v>159</v>
      </c>
      <c r="O149" s="1" t="s">
        <v>159</v>
      </c>
      <c r="P149" t="str">
        <f t="shared" si="2"/>
        <v>ANHOUT5_05_PR24_OFWAT</v>
      </c>
    </row>
    <row r="150" spans="1:16">
      <c r="A150" t="s">
        <v>154</v>
      </c>
      <c r="B150" t="s">
        <v>450</v>
      </c>
      <c r="C150" t="s">
        <v>451</v>
      </c>
      <c r="D150" t="s">
        <v>37</v>
      </c>
      <c r="E150" t="s">
        <v>158</v>
      </c>
      <c r="F150" s="1" t="s">
        <v>159</v>
      </c>
      <c r="G150" s="5">
        <v>5.43</v>
      </c>
      <c r="H150" s="5">
        <v>5.42</v>
      </c>
      <c r="I150" s="5">
        <v>5.47</v>
      </c>
      <c r="J150" s="5">
        <v>5.47</v>
      </c>
      <c r="K150" s="5">
        <v>5.47</v>
      </c>
      <c r="L150" s="5">
        <v>5.47</v>
      </c>
      <c r="M150" s="5">
        <v>5.47</v>
      </c>
      <c r="N150" s="1" t="s">
        <v>159</v>
      </c>
      <c r="O150" s="1" t="s">
        <v>159</v>
      </c>
      <c r="P150" t="str">
        <f t="shared" si="2"/>
        <v>ANHOUT5_11_PR24_OFWAT</v>
      </c>
    </row>
    <row r="151" spans="1:16">
      <c r="A151" t="s">
        <v>154</v>
      </c>
      <c r="B151" t="s">
        <v>452</v>
      </c>
      <c r="C151" t="s">
        <v>453</v>
      </c>
      <c r="D151" t="s">
        <v>37</v>
      </c>
      <c r="E151" t="s">
        <v>158</v>
      </c>
      <c r="F151" s="1" t="s">
        <v>159</v>
      </c>
      <c r="G151" s="26">
        <v>0.86</v>
      </c>
      <c r="H151" s="26">
        <v>0.86</v>
      </c>
      <c r="I151" s="26">
        <v>0.99</v>
      </c>
      <c r="J151" s="26">
        <v>0.97</v>
      </c>
      <c r="K151" s="26">
        <v>0.96</v>
      </c>
      <c r="L151" s="26">
        <v>0.94</v>
      </c>
      <c r="M151" s="26">
        <v>0.93</v>
      </c>
      <c r="N151" s="1" t="s">
        <v>159</v>
      </c>
      <c r="O151" s="1" t="s">
        <v>159</v>
      </c>
      <c r="P151" t="str">
        <f t="shared" si="2"/>
        <v>ANHOUT4_02_PR24_OFWAT</v>
      </c>
    </row>
    <row r="152" spans="1:16">
      <c r="A152" t="s">
        <v>154</v>
      </c>
      <c r="B152" t="s">
        <v>454</v>
      </c>
      <c r="C152" t="s">
        <v>455</v>
      </c>
      <c r="D152" t="s">
        <v>185</v>
      </c>
      <c r="E152" t="s">
        <v>158</v>
      </c>
      <c r="F152" s="1" t="s">
        <v>159</v>
      </c>
      <c r="G152" s="1" t="s">
        <v>159</v>
      </c>
      <c r="H152" s="26">
        <v>0</v>
      </c>
      <c r="I152" s="26">
        <v>0</v>
      </c>
      <c r="J152" s="26">
        <v>0</v>
      </c>
      <c r="K152" s="26">
        <v>4.3334338863750634E-2</v>
      </c>
      <c r="L152" s="26">
        <v>4.3334338863750634E-2</v>
      </c>
      <c r="M152" s="26">
        <v>4.3334338863750634E-2</v>
      </c>
      <c r="N152" s="1" t="s">
        <v>159</v>
      </c>
      <c r="O152" s="1" t="s">
        <v>159</v>
      </c>
      <c r="P152" t="str">
        <f t="shared" si="2"/>
        <v>ANHOUT4_20_PR24_OFWAT</v>
      </c>
    </row>
    <row r="153" spans="1:16">
      <c r="A153" t="s">
        <v>154</v>
      </c>
      <c r="B153" t="s">
        <v>456</v>
      </c>
      <c r="C153" t="s">
        <v>457</v>
      </c>
      <c r="D153" t="s">
        <v>168</v>
      </c>
      <c r="E153" t="s">
        <v>158</v>
      </c>
      <c r="F153" s="1" t="s">
        <v>159</v>
      </c>
      <c r="G153" s="25">
        <v>0.81499999999999995</v>
      </c>
      <c r="H153" s="25">
        <v>0.77600000000000013</v>
      </c>
      <c r="I153" s="25">
        <v>0.78200000000000003</v>
      </c>
      <c r="J153" s="25">
        <v>0.80700000000000005</v>
      </c>
      <c r="K153" s="25">
        <v>0.79400000000000004</v>
      </c>
      <c r="L153" s="25">
        <v>0.81299999999999994</v>
      </c>
      <c r="M153" s="25">
        <v>0.81899999999999995</v>
      </c>
      <c r="N153" s="1" t="s">
        <v>159</v>
      </c>
      <c r="O153" s="1" t="s">
        <v>159</v>
      </c>
      <c r="P153" t="str">
        <f t="shared" si="2"/>
        <v>ANHOUT5_08_PR24_OFWAT</v>
      </c>
    </row>
    <row r="154" spans="1:16">
      <c r="A154" t="s">
        <v>154</v>
      </c>
      <c r="B154" t="s">
        <v>458</v>
      </c>
      <c r="C154" t="s">
        <v>459</v>
      </c>
      <c r="D154" t="s">
        <v>168</v>
      </c>
      <c r="E154" t="s">
        <v>158</v>
      </c>
      <c r="F154" s="1" t="s">
        <v>159</v>
      </c>
      <c r="G154" s="25">
        <v>-6.0000000000000001E-3</v>
      </c>
      <c r="H154" s="25">
        <v>0</v>
      </c>
      <c r="I154" s="25">
        <v>0.13400000000000001</v>
      </c>
      <c r="J154" s="25">
        <v>0.12989999999999999</v>
      </c>
      <c r="K154" s="25">
        <v>0.1361</v>
      </c>
      <c r="L154" s="25">
        <v>0.14680000000000001</v>
      </c>
      <c r="M154" s="25">
        <v>0.14580000000000001</v>
      </c>
      <c r="N154" s="1" t="s">
        <v>159</v>
      </c>
      <c r="O154" s="1" t="s">
        <v>159</v>
      </c>
      <c r="P154" t="str">
        <f t="shared" si="2"/>
        <v>ANHOUT5_09_PR24_OFWAT</v>
      </c>
    </row>
    <row r="155" spans="1:16">
      <c r="A155" t="s">
        <v>154</v>
      </c>
      <c r="B155" t="s">
        <v>460</v>
      </c>
      <c r="C155" t="s">
        <v>461</v>
      </c>
      <c r="D155" t="s">
        <v>168</v>
      </c>
      <c r="E155" t="s">
        <v>158</v>
      </c>
      <c r="F155" s="1" t="s">
        <v>159</v>
      </c>
      <c r="G155" s="25">
        <v>2.87E-2</v>
      </c>
      <c r="H155" s="25">
        <v>2.87E-2</v>
      </c>
      <c r="I155" s="25">
        <v>1.9400000000000001E-2</v>
      </c>
      <c r="J155" s="25">
        <v>1.9E-2</v>
      </c>
      <c r="K155" s="25">
        <v>1.8499999999999999E-2</v>
      </c>
      <c r="L155" s="25">
        <v>1.8100000000000002E-2</v>
      </c>
      <c r="M155" s="25">
        <v>1.77E-2</v>
      </c>
      <c r="N155" s="1" t="s">
        <v>159</v>
      </c>
      <c r="O155" s="1" t="s">
        <v>159</v>
      </c>
      <c r="P155" t="str">
        <f t="shared" si="2"/>
        <v>ANHOUT4_17_PR24_OFWAT</v>
      </c>
    </row>
    <row r="156" spans="1:16">
      <c r="A156" t="s">
        <v>154</v>
      </c>
      <c r="B156" t="s">
        <v>462</v>
      </c>
      <c r="C156" t="s">
        <v>463</v>
      </c>
      <c r="D156" t="s">
        <v>232</v>
      </c>
      <c r="E156" t="s">
        <v>158</v>
      </c>
      <c r="F156" s="1" t="s">
        <v>159</v>
      </c>
      <c r="G156" s="26">
        <v>103064.38</v>
      </c>
      <c r="H156" s="26">
        <v>114951.81</v>
      </c>
      <c r="I156" s="26">
        <v>104209.69</v>
      </c>
      <c r="J156" s="26">
        <v>102117.73</v>
      </c>
      <c r="K156" s="26">
        <v>101126.8</v>
      </c>
      <c r="L156" s="26">
        <v>111086.9</v>
      </c>
      <c r="M156" s="26">
        <v>114770.8</v>
      </c>
      <c r="N156" s="1" t="s">
        <v>159</v>
      </c>
      <c r="O156" s="1" t="s">
        <v>159</v>
      </c>
      <c r="P156" t="str">
        <f t="shared" si="2"/>
        <v>ANHOUT4_04_PR24_OFWAT</v>
      </c>
    </row>
    <row r="157" spans="1:16">
      <c r="A157" t="s">
        <v>154</v>
      </c>
      <c r="B157" t="s">
        <v>464</v>
      </c>
      <c r="C157" t="s">
        <v>463</v>
      </c>
      <c r="D157" t="s">
        <v>232</v>
      </c>
      <c r="E157" t="s">
        <v>158</v>
      </c>
      <c r="F157" s="1" t="s">
        <v>159</v>
      </c>
      <c r="G157" s="26">
        <v>254329.2</v>
      </c>
      <c r="H157" s="26">
        <v>249849.31</v>
      </c>
      <c r="I157" s="26">
        <v>251215.12</v>
      </c>
      <c r="J157" s="26">
        <v>249899.97</v>
      </c>
      <c r="K157" s="26">
        <v>245992.93</v>
      </c>
      <c r="L157" s="26">
        <v>264701.03999999998</v>
      </c>
      <c r="M157" s="26">
        <v>274206.21999999997</v>
      </c>
      <c r="N157" s="1" t="s">
        <v>159</v>
      </c>
      <c r="O157" s="1" t="s">
        <v>159</v>
      </c>
      <c r="P157" t="str">
        <f t="shared" si="2"/>
        <v>ANHOUT5_04_PR24_OFWAT</v>
      </c>
    </row>
    <row r="158" spans="1:16">
      <c r="A158" t="s">
        <v>154</v>
      </c>
      <c r="B158" t="s">
        <v>465</v>
      </c>
      <c r="C158" t="s">
        <v>466</v>
      </c>
      <c r="D158" t="s">
        <v>436</v>
      </c>
      <c r="E158" t="s">
        <v>158</v>
      </c>
      <c r="F158" s="1" t="s">
        <v>159</v>
      </c>
      <c r="G158" s="27">
        <v>306</v>
      </c>
      <c r="H158" s="27">
        <v>310.10000000000002</v>
      </c>
      <c r="I158" s="27">
        <v>309.60000000000002</v>
      </c>
      <c r="J158" s="27">
        <v>308.2</v>
      </c>
      <c r="K158" s="27">
        <v>308.10000000000002</v>
      </c>
      <c r="L158" s="27">
        <v>307.2</v>
      </c>
      <c r="M158" s="27">
        <v>306.2</v>
      </c>
      <c r="N158" s="1" t="s">
        <v>159</v>
      </c>
      <c r="O158" s="1" t="s">
        <v>159</v>
      </c>
      <c r="P158" t="str">
        <f t="shared" si="2"/>
        <v>ANHOUT4_11_B_PR24_OFWAT</v>
      </c>
    </row>
    <row r="159" spans="1:16">
      <c r="A159" t="s">
        <v>154</v>
      </c>
      <c r="B159" t="s">
        <v>467</v>
      </c>
      <c r="C159" t="s">
        <v>468</v>
      </c>
      <c r="D159" t="s">
        <v>37</v>
      </c>
      <c r="E159" t="s">
        <v>158</v>
      </c>
      <c r="F159" s="1" t="s">
        <v>159</v>
      </c>
      <c r="G159" s="1" t="s">
        <v>159</v>
      </c>
      <c r="H159" s="1" t="s">
        <v>159</v>
      </c>
      <c r="I159" s="1" t="s">
        <v>159</v>
      </c>
      <c r="J159" s="1" t="s">
        <v>159</v>
      </c>
      <c r="K159" s="1" t="s">
        <v>159</v>
      </c>
      <c r="L159" s="1" t="s">
        <v>159</v>
      </c>
      <c r="M159" s="1" t="s">
        <v>159</v>
      </c>
      <c r="N159" s="1" t="s">
        <v>159</v>
      </c>
      <c r="O159" s="1" t="s">
        <v>159</v>
      </c>
      <c r="P159" t="str">
        <f t="shared" si="2"/>
        <v>ANHOUT1_02_PR24_OFWAT</v>
      </c>
    </row>
    <row r="160" spans="1:16">
      <c r="A160" t="s">
        <v>154</v>
      </c>
      <c r="B160" t="s">
        <v>469</v>
      </c>
      <c r="C160" t="s">
        <v>470</v>
      </c>
      <c r="D160" t="s">
        <v>436</v>
      </c>
      <c r="E160" t="s">
        <v>158</v>
      </c>
      <c r="F160" s="1" t="s">
        <v>159</v>
      </c>
      <c r="G160" s="27">
        <v>182.1</v>
      </c>
      <c r="H160" s="27">
        <v>187</v>
      </c>
      <c r="I160" s="27">
        <v>183.24</v>
      </c>
      <c r="J160" s="27">
        <v>179.48000000000002</v>
      </c>
      <c r="K160" s="27">
        <v>175.72000000000003</v>
      </c>
      <c r="L160" s="27">
        <v>171.96000000000004</v>
      </c>
      <c r="M160" s="27">
        <v>168.2</v>
      </c>
      <c r="N160" s="1" t="s">
        <v>159</v>
      </c>
      <c r="O160" s="1" t="s">
        <v>159</v>
      </c>
      <c r="P160" t="str">
        <f t="shared" si="2"/>
        <v>ANHC_BN2345A_PR24_OFWAT</v>
      </c>
    </row>
    <row r="161" spans="1:16">
      <c r="A161" t="s">
        <v>154</v>
      </c>
      <c r="B161" t="s">
        <v>471</v>
      </c>
      <c r="C161" t="s">
        <v>472</v>
      </c>
      <c r="D161" t="s">
        <v>439</v>
      </c>
      <c r="E161" t="s">
        <v>158</v>
      </c>
      <c r="F161" s="1" t="s">
        <v>159</v>
      </c>
      <c r="G161" s="27">
        <v>130</v>
      </c>
      <c r="H161" s="27">
        <v>127.8</v>
      </c>
      <c r="I161" s="27">
        <v>124.3</v>
      </c>
      <c r="J161" s="27">
        <v>120.8</v>
      </c>
      <c r="K161" s="27">
        <v>117.4</v>
      </c>
      <c r="L161" s="27">
        <v>116.1</v>
      </c>
      <c r="M161" s="27">
        <v>123.5</v>
      </c>
      <c r="N161" s="1" t="s">
        <v>159</v>
      </c>
      <c r="O161" s="1" t="s">
        <v>159</v>
      </c>
      <c r="P161" t="str">
        <f t="shared" si="2"/>
        <v>ANHC_OUT4_08_B_PR24_OFWAT</v>
      </c>
    </row>
    <row r="162" spans="1:16">
      <c r="A162" t="s">
        <v>154</v>
      </c>
      <c r="B162" t="s">
        <v>473</v>
      </c>
      <c r="C162" t="s">
        <v>474</v>
      </c>
      <c r="D162" t="s">
        <v>168</v>
      </c>
      <c r="E162" t="s">
        <v>158</v>
      </c>
      <c r="F162" s="1" t="s">
        <v>159</v>
      </c>
      <c r="G162" s="1" t="s">
        <v>159</v>
      </c>
      <c r="H162" s="25">
        <v>2.3599999999999999E-2</v>
      </c>
      <c r="I162" s="25">
        <v>2.3199999999999998E-2</v>
      </c>
      <c r="J162" s="25">
        <v>2.2799999999999997E-2</v>
      </c>
      <c r="K162" s="25">
        <v>2.2399999999999996E-2</v>
      </c>
      <c r="L162" s="25">
        <v>2.1999999999999999E-2</v>
      </c>
      <c r="M162" s="25">
        <v>2.1399999999999995E-2</v>
      </c>
      <c r="N162" s="1" t="s">
        <v>159</v>
      </c>
      <c r="O162" s="1" t="s">
        <v>159</v>
      </c>
      <c r="P162" t="str">
        <f t="shared" si="2"/>
        <v>ANHC_OUT4_17_PR24_OFWAT</v>
      </c>
    </row>
    <row r="163" spans="1:16">
      <c r="A163" t="s">
        <v>154</v>
      </c>
      <c r="B163" t="s">
        <v>475</v>
      </c>
      <c r="C163" t="s">
        <v>231</v>
      </c>
      <c r="D163" t="s">
        <v>232</v>
      </c>
      <c r="E163" t="s">
        <v>158</v>
      </c>
      <c r="F163" s="1" t="s">
        <v>159</v>
      </c>
      <c r="G163" s="1" t="s">
        <v>159</v>
      </c>
      <c r="H163" s="26">
        <v>114951.81</v>
      </c>
      <c r="I163" s="26">
        <v>104209.69</v>
      </c>
      <c r="J163" s="26">
        <v>102117.73</v>
      </c>
      <c r="K163" s="26">
        <v>101126.8</v>
      </c>
      <c r="L163" s="26">
        <v>111086.9</v>
      </c>
      <c r="M163" s="26">
        <v>113391.38</v>
      </c>
      <c r="N163" s="1" t="s">
        <v>159</v>
      </c>
      <c r="O163" s="1" t="s">
        <v>159</v>
      </c>
      <c r="P163" t="str">
        <f t="shared" si="2"/>
        <v>ANHC_OUT4_04_PR24_OFWAT</v>
      </c>
    </row>
    <row r="164" spans="1:16">
      <c r="A164" t="s">
        <v>154</v>
      </c>
      <c r="B164" t="s">
        <v>476</v>
      </c>
      <c r="C164" t="s">
        <v>477</v>
      </c>
      <c r="D164" t="s">
        <v>436</v>
      </c>
      <c r="E164" t="s">
        <v>158</v>
      </c>
      <c r="F164" s="1" t="s">
        <v>159</v>
      </c>
      <c r="G164" s="1" t="s">
        <v>159</v>
      </c>
      <c r="H164" s="27">
        <v>310.10000000000002</v>
      </c>
      <c r="I164" s="27">
        <v>309.60000000000002</v>
      </c>
      <c r="J164" s="27">
        <v>308.2</v>
      </c>
      <c r="K164" s="27">
        <v>308.10000000000002</v>
      </c>
      <c r="L164" s="27">
        <v>307.2</v>
      </c>
      <c r="M164" s="27">
        <v>306.2</v>
      </c>
      <c r="N164" s="1" t="s">
        <v>159</v>
      </c>
      <c r="O164" s="1" t="s">
        <v>159</v>
      </c>
      <c r="P164" t="str">
        <f t="shared" si="2"/>
        <v>ANHC_OUT4_11_B_PR24_OFWAT</v>
      </c>
    </row>
    <row r="165" spans="1:16">
      <c r="A165" t="s">
        <v>154</v>
      </c>
      <c r="B165" t="s">
        <v>478</v>
      </c>
      <c r="C165" t="s">
        <v>479</v>
      </c>
      <c r="D165" t="s">
        <v>168</v>
      </c>
      <c r="E165" t="s">
        <v>158</v>
      </c>
      <c r="F165" s="1" t="s">
        <v>159</v>
      </c>
      <c r="G165" s="1" t="s">
        <v>159</v>
      </c>
      <c r="H165" s="1" t="s">
        <v>159</v>
      </c>
      <c r="I165" s="1" t="s">
        <v>159</v>
      </c>
      <c r="J165" s="1" t="s">
        <v>159</v>
      </c>
      <c r="K165" s="1" t="s">
        <v>159</v>
      </c>
      <c r="L165" s="1" t="s">
        <v>159</v>
      </c>
      <c r="M165" s="1" t="s">
        <v>159</v>
      </c>
      <c r="N165" s="25">
        <v>0</v>
      </c>
      <c r="O165" s="1" t="s">
        <v>159</v>
      </c>
      <c r="P165" t="str">
        <f t="shared" si="2"/>
        <v>ANHC_OUT4_01_PR24_IMP_OFWAT</v>
      </c>
    </row>
    <row r="166" spans="1:16">
      <c r="A166" t="s">
        <v>154</v>
      </c>
      <c r="B166" t="s">
        <v>480</v>
      </c>
      <c r="C166" t="s">
        <v>481</v>
      </c>
      <c r="D166" t="s">
        <v>168</v>
      </c>
      <c r="E166" t="s">
        <v>158</v>
      </c>
      <c r="F166" s="1" t="s">
        <v>159</v>
      </c>
      <c r="G166" s="1" t="s">
        <v>159</v>
      </c>
      <c r="H166" s="1" t="s">
        <v>159</v>
      </c>
      <c r="I166" s="1" t="s">
        <v>159</v>
      </c>
      <c r="J166" s="1" t="s">
        <v>159</v>
      </c>
      <c r="K166" s="1" t="s">
        <v>159</v>
      </c>
      <c r="L166" s="1" t="s">
        <v>159</v>
      </c>
      <c r="M166" s="1" t="s">
        <v>159</v>
      </c>
      <c r="N166" s="25">
        <v>0.03</v>
      </c>
      <c r="O166" s="1" t="s">
        <v>159</v>
      </c>
      <c r="P166" t="str">
        <f t="shared" si="2"/>
        <v>ANHC_BN2345A_PR24_IMP_OFWAT</v>
      </c>
    </row>
    <row r="167" spans="1:16">
      <c r="A167" t="s">
        <v>154</v>
      </c>
      <c r="B167" t="s">
        <v>482</v>
      </c>
      <c r="C167" t="s">
        <v>483</v>
      </c>
      <c r="D167" t="s">
        <v>168</v>
      </c>
      <c r="E167" t="s">
        <v>158</v>
      </c>
      <c r="F167" s="1" t="s">
        <v>159</v>
      </c>
      <c r="G167" s="1" t="s">
        <v>159</v>
      </c>
      <c r="H167" s="1" t="s">
        <v>159</v>
      </c>
      <c r="I167" s="1" t="s">
        <v>159</v>
      </c>
      <c r="J167" s="1" t="s">
        <v>159</v>
      </c>
      <c r="K167" s="1" t="s">
        <v>159</v>
      </c>
      <c r="L167" s="1" t="s">
        <v>159</v>
      </c>
      <c r="M167" s="1" t="s">
        <v>159</v>
      </c>
      <c r="N167" s="25">
        <v>0.03</v>
      </c>
      <c r="O167" s="1" t="s">
        <v>159</v>
      </c>
      <c r="P167" t="str">
        <f t="shared" si="2"/>
        <v>ANHC_OUT4_08_B_PR24_IMP_OFWAT</v>
      </c>
    </row>
    <row r="168" spans="1:16">
      <c r="A168" t="s">
        <v>154</v>
      </c>
      <c r="B168" t="s">
        <v>484</v>
      </c>
      <c r="C168" t="s">
        <v>485</v>
      </c>
      <c r="D168" t="s">
        <v>168</v>
      </c>
      <c r="E168" t="s">
        <v>158</v>
      </c>
      <c r="F168" s="1" t="s">
        <v>159</v>
      </c>
      <c r="G168" s="1" t="s">
        <v>159</v>
      </c>
      <c r="H168" s="1" t="s">
        <v>159</v>
      </c>
      <c r="I168" s="1" t="s">
        <v>159</v>
      </c>
      <c r="J168" s="1" t="s">
        <v>159</v>
      </c>
      <c r="K168" s="1" t="s">
        <v>159</v>
      </c>
      <c r="L168" s="1" t="s">
        <v>159</v>
      </c>
      <c r="M168" s="1" t="s">
        <v>159</v>
      </c>
      <c r="N168" s="25">
        <v>0.06</v>
      </c>
      <c r="O168" s="1" t="s">
        <v>159</v>
      </c>
      <c r="P168" t="str">
        <f t="shared" si="2"/>
        <v>ANHC_OUT4_16_PR24_IMP_OFWAT</v>
      </c>
    </row>
    <row r="169" spans="1:16">
      <c r="A169" t="s">
        <v>154</v>
      </c>
      <c r="B169" t="s">
        <v>486</v>
      </c>
      <c r="C169" t="s">
        <v>487</v>
      </c>
      <c r="D169" t="s">
        <v>168</v>
      </c>
      <c r="E169" t="s">
        <v>158</v>
      </c>
      <c r="F169" s="1" t="s">
        <v>159</v>
      </c>
      <c r="G169" s="1" t="s">
        <v>159</v>
      </c>
      <c r="H169" s="1" t="s">
        <v>159</v>
      </c>
      <c r="I169" s="1" t="s">
        <v>159</v>
      </c>
      <c r="J169" s="1" t="s">
        <v>159</v>
      </c>
      <c r="K169" s="1" t="s">
        <v>159</v>
      </c>
      <c r="L169" s="1" t="s">
        <v>159</v>
      </c>
      <c r="M169" s="1" t="s">
        <v>159</v>
      </c>
      <c r="N169" s="25">
        <v>0.24</v>
      </c>
      <c r="O169" s="1" t="s">
        <v>159</v>
      </c>
      <c r="P169" t="str">
        <f t="shared" si="2"/>
        <v>ANHC_OUT5_01_PR24_IMP_OFWAT</v>
      </c>
    </row>
    <row r="170" spans="1:16">
      <c r="A170" t="s">
        <v>154</v>
      </c>
      <c r="B170" t="s">
        <v>488</v>
      </c>
      <c r="C170" t="s">
        <v>489</v>
      </c>
      <c r="D170" t="s">
        <v>168</v>
      </c>
      <c r="E170" t="s">
        <v>158</v>
      </c>
      <c r="F170" s="1" t="s">
        <v>159</v>
      </c>
      <c r="G170" s="1" t="s">
        <v>159</v>
      </c>
      <c r="H170" s="1" t="s">
        <v>159</v>
      </c>
      <c r="I170" s="1" t="s">
        <v>159</v>
      </c>
      <c r="J170" s="1" t="s">
        <v>159</v>
      </c>
      <c r="K170" s="1" t="s">
        <v>159</v>
      </c>
      <c r="L170" s="1" t="s">
        <v>159</v>
      </c>
      <c r="M170" s="1" t="s">
        <v>159</v>
      </c>
      <c r="N170" s="25">
        <v>0.09</v>
      </c>
      <c r="O170" s="1" t="s">
        <v>159</v>
      </c>
      <c r="P170" t="str">
        <f t="shared" si="2"/>
        <v>ANHC_OUT5_02_PR24_IMP_OFWAT</v>
      </c>
    </row>
    <row r="171" spans="1:16">
      <c r="A171" t="s">
        <v>154</v>
      </c>
      <c r="B171" t="s">
        <v>490</v>
      </c>
      <c r="C171" t="s">
        <v>491</v>
      </c>
      <c r="D171" t="s">
        <v>168</v>
      </c>
      <c r="E171" t="s">
        <v>158</v>
      </c>
      <c r="F171" s="1" t="s">
        <v>159</v>
      </c>
      <c r="G171" s="1" t="s">
        <v>159</v>
      </c>
      <c r="H171" s="1" t="s">
        <v>159</v>
      </c>
      <c r="I171" s="1" t="s">
        <v>159</v>
      </c>
      <c r="J171" s="1" t="s">
        <v>159</v>
      </c>
      <c r="K171" s="1" t="s">
        <v>159</v>
      </c>
      <c r="L171" s="1" t="s">
        <v>159</v>
      </c>
      <c r="M171" s="1" t="s">
        <v>159</v>
      </c>
      <c r="N171" s="25">
        <v>0.15</v>
      </c>
      <c r="O171" s="1" t="s">
        <v>159</v>
      </c>
      <c r="P171" t="str">
        <f t="shared" si="2"/>
        <v>ANHC_OUT5_10_PR24_IMP_OFWAT</v>
      </c>
    </row>
    <row r="172" spans="1:16">
      <c r="A172" t="s">
        <v>154</v>
      </c>
      <c r="B172" t="s">
        <v>492</v>
      </c>
      <c r="C172" t="s">
        <v>493</v>
      </c>
      <c r="D172" t="s">
        <v>168</v>
      </c>
      <c r="E172" t="s">
        <v>158</v>
      </c>
      <c r="F172" s="1" t="s">
        <v>159</v>
      </c>
      <c r="G172" s="1" t="s">
        <v>159</v>
      </c>
      <c r="H172" s="1" t="s">
        <v>159</v>
      </c>
      <c r="I172" s="1" t="s">
        <v>159</v>
      </c>
      <c r="J172" s="1" t="s">
        <v>159</v>
      </c>
      <c r="K172" s="1" t="s">
        <v>159</v>
      </c>
      <c r="L172" s="1" t="s">
        <v>159</v>
      </c>
      <c r="M172" s="1" t="s">
        <v>159</v>
      </c>
      <c r="N172" s="25">
        <v>0.3</v>
      </c>
      <c r="O172" s="1" t="s">
        <v>159</v>
      </c>
      <c r="P172" t="str">
        <f t="shared" si="2"/>
        <v>ANHC_OUT5_05_PR24_IMP_OFWAT</v>
      </c>
    </row>
    <row r="173" spans="1:16">
      <c r="A173" t="s">
        <v>154</v>
      </c>
      <c r="B173" t="s">
        <v>494</v>
      </c>
      <c r="C173" t="s">
        <v>495</v>
      </c>
      <c r="D173" t="s">
        <v>168</v>
      </c>
      <c r="E173" t="s">
        <v>158</v>
      </c>
      <c r="F173" s="1" t="s">
        <v>159</v>
      </c>
      <c r="G173" s="1" t="s">
        <v>159</v>
      </c>
      <c r="H173" s="1" t="s">
        <v>159</v>
      </c>
      <c r="I173" s="1" t="s">
        <v>159</v>
      </c>
      <c r="J173" s="1" t="s">
        <v>159</v>
      </c>
      <c r="K173" s="1" t="s">
        <v>159</v>
      </c>
      <c r="L173" s="1" t="s">
        <v>159</v>
      </c>
      <c r="M173" s="1" t="s">
        <v>159</v>
      </c>
      <c r="N173" s="25">
        <v>0.01</v>
      </c>
      <c r="O173" s="1" t="s">
        <v>159</v>
      </c>
      <c r="P173" t="str">
        <f t="shared" si="2"/>
        <v>ANHC_OUT5_11_PR24_IMP_OFWAT</v>
      </c>
    </row>
    <row r="174" spans="1:16">
      <c r="A174" t="s">
        <v>154</v>
      </c>
      <c r="B174" t="s">
        <v>496</v>
      </c>
      <c r="C174" t="s">
        <v>497</v>
      </c>
      <c r="D174" t="s">
        <v>168</v>
      </c>
      <c r="E174" t="s">
        <v>158</v>
      </c>
      <c r="F174" s="1" t="s">
        <v>159</v>
      </c>
      <c r="G174" s="1" t="s">
        <v>159</v>
      </c>
      <c r="H174" s="1" t="s">
        <v>159</v>
      </c>
      <c r="I174" s="1" t="s">
        <v>159</v>
      </c>
      <c r="J174" s="1" t="s">
        <v>159</v>
      </c>
      <c r="K174" s="1" t="s">
        <v>159</v>
      </c>
      <c r="L174" s="1" t="s">
        <v>159</v>
      </c>
      <c r="M174" s="1" t="s">
        <v>159</v>
      </c>
      <c r="N174" s="25">
        <v>0.1</v>
      </c>
      <c r="O174" s="1" t="s">
        <v>159</v>
      </c>
      <c r="P174" t="str">
        <f t="shared" si="2"/>
        <v>ANHC_OUT4_02_PR24_IMP_OFWAT</v>
      </c>
    </row>
    <row r="175" spans="1:16">
      <c r="A175" t="s">
        <v>154</v>
      </c>
      <c r="B175" t="s">
        <v>498</v>
      </c>
      <c r="C175" t="s">
        <v>499</v>
      </c>
      <c r="D175" t="s">
        <v>168</v>
      </c>
      <c r="E175" t="s">
        <v>158</v>
      </c>
      <c r="F175" s="1" t="s">
        <v>159</v>
      </c>
      <c r="G175" s="1" t="s">
        <v>159</v>
      </c>
      <c r="H175" s="1" t="s">
        <v>159</v>
      </c>
      <c r="I175" s="1" t="s">
        <v>159</v>
      </c>
      <c r="J175" s="1" t="s">
        <v>159</v>
      </c>
      <c r="K175" s="1" t="s">
        <v>159</v>
      </c>
      <c r="L175" s="1" t="s">
        <v>159</v>
      </c>
      <c r="M175" s="1" t="s">
        <v>159</v>
      </c>
      <c r="N175" s="1" t="s">
        <v>159</v>
      </c>
      <c r="O175" s="1" t="s">
        <v>159</v>
      </c>
      <c r="P175" t="str">
        <f t="shared" si="2"/>
        <v>ANHC_OUT4_20_PR24_IMP_OFWAT</v>
      </c>
    </row>
    <row r="176" spans="1:16">
      <c r="A176" t="s">
        <v>154</v>
      </c>
      <c r="B176" t="s">
        <v>500</v>
      </c>
      <c r="C176" t="s">
        <v>501</v>
      </c>
      <c r="D176" t="s">
        <v>168</v>
      </c>
      <c r="E176" t="s">
        <v>158</v>
      </c>
      <c r="F176" s="1" t="s">
        <v>159</v>
      </c>
      <c r="G176" s="1" t="s">
        <v>159</v>
      </c>
      <c r="H176" s="1" t="s">
        <v>159</v>
      </c>
      <c r="I176" s="1" t="s">
        <v>159</v>
      </c>
      <c r="J176" s="1" t="s">
        <v>159</v>
      </c>
      <c r="K176" s="1" t="s">
        <v>159</v>
      </c>
      <c r="L176" s="1" t="s">
        <v>159</v>
      </c>
      <c r="M176" s="1" t="s">
        <v>159</v>
      </c>
      <c r="N176" s="25">
        <v>0.01</v>
      </c>
      <c r="O176" s="1" t="s">
        <v>159</v>
      </c>
      <c r="P176" t="str">
        <f t="shared" si="2"/>
        <v>ANHC_OUT5_08_PR24_IMP_OFWAT</v>
      </c>
    </row>
    <row r="177" spans="1:16">
      <c r="A177" t="s">
        <v>154</v>
      </c>
      <c r="B177" t="s">
        <v>502</v>
      </c>
      <c r="C177" t="s">
        <v>503</v>
      </c>
      <c r="D177" t="s">
        <v>168</v>
      </c>
      <c r="E177" t="s">
        <v>158</v>
      </c>
      <c r="F177" s="1" t="s">
        <v>159</v>
      </c>
      <c r="G177" s="1" t="s">
        <v>159</v>
      </c>
      <c r="H177" s="1" t="s">
        <v>159</v>
      </c>
      <c r="I177" s="1" t="s">
        <v>159</v>
      </c>
      <c r="J177" s="1" t="s">
        <v>159</v>
      </c>
      <c r="K177" s="1" t="s">
        <v>159</v>
      </c>
      <c r="L177" s="1" t="s">
        <v>159</v>
      </c>
      <c r="M177" s="1" t="s">
        <v>159</v>
      </c>
      <c r="N177" s="25">
        <v>0.15</v>
      </c>
      <c r="O177" s="1" t="s">
        <v>159</v>
      </c>
      <c r="P177" t="str">
        <f t="shared" si="2"/>
        <v>ANHC_OUT5_09_PR24_IMP_OFWAT</v>
      </c>
    </row>
    <row r="178" spans="1:16">
      <c r="A178" t="s">
        <v>154</v>
      </c>
      <c r="B178" t="s">
        <v>504</v>
      </c>
      <c r="C178" t="s">
        <v>505</v>
      </c>
      <c r="D178" t="s">
        <v>168</v>
      </c>
      <c r="E178" t="s">
        <v>158</v>
      </c>
      <c r="F178" s="1" t="s">
        <v>159</v>
      </c>
      <c r="G178" s="1" t="s">
        <v>159</v>
      </c>
      <c r="H178" s="1" t="s">
        <v>159</v>
      </c>
      <c r="I178" s="1" t="s">
        <v>159</v>
      </c>
      <c r="J178" s="1" t="s">
        <v>159</v>
      </c>
      <c r="K178" s="1" t="s">
        <v>159</v>
      </c>
      <c r="L178" s="1" t="s">
        <v>159</v>
      </c>
      <c r="M178" s="1" t="s">
        <v>159</v>
      </c>
      <c r="N178" s="25">
        <v>0</v>
      </c>
      <c r="O178" s="1" t="s">
        <v>159</v>
      </c>
      <c r="P178" t="str">
        <f t="shared" si="2"/>
        <v>ANHC_OUT4_17_PR24_IMP_OFWAT</v>
      </c>
    </row>
    <row r="179" spans="1:16">
      <c r="A179" t="s">
        <v>154</v>
      </c>
      <c r="B179" t="s">
        <v>506</v>
      </c>
      <c r="C179" t="s">
        <v>507</v>
      </c>
      <c r="D179" t="s">
        <v>168</v>
      </c>
      <c r="E179" t="s">
        <v>158</v>
      </c>
      <c r="F179" s="1" t="s">
        <v>159</v>
      </c>
      <c r="G179" s="1" t="s">
        <v>159</v>
      </c>
      <c r="H179" s="1" t="s">
        <v>159</v>
      </c>
      <c r="I179" s="1" t="s">
        <v>159</v>
      </c>
      <c r="J179" s="1" t="s">
        <v>159</v>
      </c>
      <c r="K179" s="1" t="s">
        <v>159</v>
      </c>
      <c r="L179" s="1" t="s">
        <v>159</v>
      </c>
      <c r="M179" s="1" t="s">
        <v>159</v>
      </c>
      <c r="N179" s="25">
        <v>0.01</v>
      </c>
      <c r="O179" s="1" t="s">
        <v>159</v>
      </c>
      <c r="P179" t="str">
        <f t="shared" si="2"/>
        <v>ANHC_OUT5_04_PR24_IMP_OFWAT</v>
      </c>
    </row>
    <row r="180" spans="1:16">
      <c r="A180" t="s">
        <v>154</v>
      </c>
      <c r="B180" t="s">
        <v>508</v>
      </c>
      <c r="C180" t="s">
        <v>509</v>
      </c>
      <c r="D180" t="s">
        <v>168</v>
      </c>
      <c r="E180" t="s">
        <v>158</v>
      </c>
      <c r="F180" s="1" t="s">
        <v>159</v>
      </c>
      <c r="G180" s="1" t="s">
        <v>159</v>
      </c>
      <c r="H180" s="1" t="s">
        <v>159</v>
      </c>
      <c r="I180" s="1" t="s">
        <v>159</v>
      </c>
      <c r="J180" s="1" t="s">
        <v>159</v>
      </c>
      <c r="K180" s="1" t="s">
        <v>159</v>
      </c>
      <c r="L180" s="1" t="s">
        <v>159</v>
      </c>
      <c r="M180" s="1" t="s">
        <v>159</v>
      </c>
      <c r="N180" s="25">
        <v>-0.09</v>
      </c>
      <c r="O180" s="1" t="s">
        <v>159</v>
      </c>
      <c r="P180" t="str">
        <f t="shared" si="2"/>
        <v>ANHC_OUT4_04_PR24_IMP_OFWAT</v>
      </c>
    </row>
    <row r="181" spans="1:16">
      <c r="A181" t="s">
        <v>154</v>
      </c>
      <c r="B181" t="s">
        <v>510</v>
      </c>
      <c r="C181" t="s">
        <v>511</v>
      </c>
      <c r="D181" t="s">
        <v>168</v>
      </c>
      <c r="E181" t="s">
        <v>158</v>
      </c>
      <c r="F181" s="1" t="s">
        <v>159</v>
      </c>
      <c r="G181" s="1" t="s">
        <v>159</v>
      </c>
      <c r="H181" s="1" t="s">
        <v>159</v>
      </c>
      <c r="I181" s="1" t="s">
        <v>159</v>
      </c>
      <c r="J181" s="1" t="s">
        <v>159</v>
      </c>
      <c r="K181" s="1" t="s">
        <v>159</v>
      </c>
      <c r="L181" s="1" t="s">
        <v>159</v>
      </c>
      <c r="M181" s="1" t="s">
        <v>159</v>
      </c>
      <c r="N181" s="25">
        <v>0.01</v>
      </c>
      <c r="O181" s="1" t="s">
        <v>159</v>
      </c>
      <c r="P181" t="str">
        <f t="shared" si="2"/>
        <v>ANHC_OUT4_11_B_PR24_IMP_OFWAT</v>
      </c>
    </row>
    <row r="182" spans="1:16">
      <c r="A182" t="s">
        <v>154</v>
      </c>
      <c r="B182" t="s">
        <v>512</v>
      </c>
      <c r="C182" t="s">
        <v>513</v>
      </c>
      <c r="D182" t="s">
        <v>168</v>
      </c>
      <c r="E182" t="s">
        <v>158</v>
      </c>
      <c r="F182" s="1" t="s">
        <v>159</v>
      </c>
      <c r="G182" s="1" t="s">
        <v>159</v>
      </c>
      <c r="H182" s="1" t="s">
        <v>159</v>
      </c>
      <c r="I182" s="1" t="s">
        <v>159</v>
      </c>
      <c r="J182" s="1" t="s">
        <v>159</v>
      </c>
      <c r="K182" s="1" t="s">
        <v>159</v>
      </c>
      <c r="L182" s="1" t="s">
        <v>159</v>
      </c>
      <c r="M182" s="1" t="s">
        <v>159</v>
      </c>
      <c r="N182" s="1" t="s">
        <v>159</v>
      </c>
      <c r="O182" s="1" t="s">
        <v>159</v>
      </c>
      <c r="P182" t="str">
        <f t="shared" si="2"/>
        <v>ANHC_OUT1_02_PR24_IMP_OFWAT</v>
      </c>
    </row>
    <row r="183" spans="1:16">
      <c r="A183" t="s">
        <v>154</v>
      </c>
      <c r="B183" t="s">
        <v>514</v>
      </c>
      <c r="C183" t="s">
        <v>515</v>
      </c>
      <c r="D183" t="s">
        <v>168</v>
      </c>
      <c r="E183" t="s">
        <v>158</v>
      </c>
      <c r="F183" s="1" t="s">
        <v>159</v>
      </c>
      <c r="G183" s="1" t="s">
        <v>159</v>
      </c>
      <c r="H183" s="1" t="s">
        <v>159</v>
      </c>
      <c r="I183" s="1" t="s">
        <v>159</v>
      </c>
      <c r="J183" s="1" t="s">
        <v>159</v>
      </c>
      <c r="K183" s="1" t="s">
        <v>159</v>
      </c>
      <c r="L183" s="1" t="s">
        <v>159</v>
      </c>
      <c r="M183" s="1" t="s">
        <v>159</v>
      </c>
      <c r="N183" s="25">
        <v>0.45</v>
      </c>
      <c r="O183" s="25">
        <v>0.45</v>
      </c>
      <c r="P183" t="str">
        <f t="shared" si="2"/>
        <v>ANHC_OUT4_01_PR24_IMP_COMPANY_OFWAT</v>
      </c>
    </row>
    <row r="184" spans="1:16">
      <c r="A184" t="s">
        <v>154</v>
      </c>
      <c r="B184" t="s">
        <v>516</v>
      </c>
      <c r="C184" t="s">
        <v>517</v>
      </c>
      <c r="D184" t="s">
        <v>168</v>
      </c>
      <c r="E184" t="s">
        <v>158</v>
      </c>
      <c r="F184" s="1" t="s">
        <v>159</v>
      </c>
      <c r="G184" s="1" t="s">
        <v>159</v>
      </c>
      <c r="H184" s="1" t="s">
        <v>159</v>
      </c>
      <c r="I184" s="1" t="s">
        <v>159</v>
      </c>
      <c r="J184" s="1" t="s">
        <v>159</v>
      </c>
      <c r="K184" s="1" t="s">
        <v>159</v>
      </c>
      <c r="L184" s="1" t="s">
        <v>159</v>
      </c>
      <c r="M184" s="1" t="s">
        <v>159</v>
      </c>
      <c r="N184" s="25">
        <v>7.0000000000000007E-2</v>
      </c>
      <c r="O184" s="25">
        <v>0.08</v>
      </c>
      <c r="P184" t="str">
        <f t="shared" si="2"/>
        <v>ANHC_BN2345A_PR24_IMP_COMPANY_OFWAT</v>
      </c>
    </row>
    <row r="185" spans="1:16">
      <c r="A185" t="s">
        <v>154</v>
      </c>
      <c r="B185" t="s">
        <v>518</v>
      </c>
      <c r="C185" t="s">
        <v>519</v>
      </c>
      <c r="D185" t="s">
        <v>168</v>
      </c>
      <c r="E185" t="s">
        <v>158</v>
      </c>
      <c r="F185" s="1" t="s">
        <v>159</v>
      </c>
      <c r="G185" s="1" t="s">
        <v>159</v>
      </c>
      <c r="H185" s="1" t="s">
        <v>159</v>
      </c>
      <c r="I185" s="1" t="s">
        <v>159</v>
      </c>
      <c r="J185" s="1" t="s">
        <v>159</v>
      </c>
      <c r="K185" s="1" t="s">
        <v>159</v>
      </c>
      <c r="L185" s="1" t="s">
        <v>159</v>
      </c>
      <c r="M185" s="1" t="s">
        <v>159</v>
      </c>
      <c r="N185" s="25">
        <v>0.06</v>
      </c>
      <c r="O185" s="25">
        <v>0.03</v>
      </c>
      <c r="P185" t="str">
        <f t="shared" si="2"/>
        <v>ANHC_OUT4_08_B_PR24_IMP_COMPANY_OFWAT</v>
      </c>
    </row>
    <row r="186" spans="1:16">
      <c r="A186" t="s">
        <v>154</v>
      </c>
      <c r="B186" t="s">
        <v>520</v>
      </c>
      <c r="C186" t="s">
        <v>521</v>
      </c>
      <c r="D186" t="s">
        <v>168</v>
      </c>
      <c r="E186" t="s">
        <v>158</v>
      </c>
      <c r="F186" s="1" t="s">
        <v>159</v>
      </c>
      <c r="G186" s="1" t="s">
        <v>159</v>
      </c>
      <c r="H186" s="1" t="s">
        <v>159</v>
      </c>
      <c r="I186" s="1" t="s">
        <v>159</v>
      </c>
      <c r="J186" s="1" t="s">
        <v>159</v>
      </c>
      <c r="K186" s="1" t="s">
        <v>159</v>
      </c>
      <c r="L186" s="1" t="s">
        <v>159</v>
      </c>
      <c r="M186" s="1" t="s">
        <v>159</v>
      </c>
      <c r="N186" s="25">
        <v>-0.01</v>
      </c>
      <c r="O186" s="25">
        <v>-0.01</v>
      </c>
      <c r="P186" t="str">
        <f t="shared" si="2"/>
        <v>ANHC_OUT4_16_PR24_IMP_COMPANY_OFWAT</v>
      </c>
    </row>
    <row r="187" spans="1:16">
      <c r="A187" t="s">
        <v>154</v>
      </c>
      <c r="B187" t="s">
        <v>522</v>
      </c>
      <c r="C187" t="s">
        <v>523</v>
      </c>
      <c r="D187" t="s">
        <v>168</v>
      </c>
      <c r="E187" t="s">
        <v>158</v>
      </c>
      <c r="F187" s="1" t="s">
        <v>159</v>
      </c>
      <c r="G187" s="1" t="s">
        <v>159</v>
      </c>
      <c r="H187" s="1" t="s">
        <v>159</v>
      </c>
      <c r="I187" s="1" t="s">
        <v>159</v>
      </c>
      <c r="J187" s="1" t="s">
        <v>159</v>
      </c>
      <c r="K187" s="1" t="s">
        <v>159</v>
      </c>
      <c r="L187" s="1" t="s">
        <v>159</v>
      </c>
      <c r="M187" s="1" t="s">
        <v>159</v>
      </c>
      <c r="N187" s="25">
        <v>0.46</v>
      </c>
      <c r="O187" s="25">
        <v>0.46</v>
      </c>
      <c r="P187" t="str">
        <f t="shared" si="2"/>
        <v>ANHC_OUT5_01_PR24_IMP_COMPANY_OFWAT</v>
      </c>
    </row>
    <row r="188" spans="1:16">
      <c r="A188" t="s">
        <v>154</v>
      </c>
      <c r="B188" t="s">
        <v>524</v>
      </c>
      <c r="C188" t="s">
        <v>525</v>
      </c>
      <c r="D188" t="s">
        <v>168</v>
      </c>
      <c r="E188" t="s">
        <v>158</v>
      </c>
      <c r="F188" s="1" t="s">
        <v>159</v>
      </c>
      <c r="G188" s="1" t="s">
        <v>159</v>
      </c>
      <c r="H188" s="1" t="s">
        <v>159</v>
      </c>
      <c r="I188" s="1" t="s">
        <v>159</v>
      </c>
      <c r="J188" s="1" t="s">
        <v>159</v>
      </c>
      <c r="K188" s="1" t="s">
        <v>159</v>
      </c>
      <c r="L188" s="1" t="s">
        <v>159</v>
      </c>
      <c r="M188" s="1" t="s">
        <v>159</v>
      </c>
      <c r="N188" s="25">
        <v>0.34</v>
      </c>
      <c r="O188" s="25">
        <v>0.35</v>
      </c>
      <c r="P188" t="str">
        <f t="shared" si="2"/>
        <v>ANHC_OUT5_02_PR24_IMP_COMPANY_OFWAT</v>
      </c>
    </row>
    <row r="189" spans="1:16">
      <c r="A189" t="s">
        <v>154</v>
      </c>
      <c r="B189" t="s">
        <v>526</v>
      </c>
      <c r="C189" t="s">
        <v>527</v>
      </c>
      <c r="D189" t="s">
        <v>168</v>
      </c>
      <c r="E189" t="s">
        <v>158</v>
      </c>
      <c r="F189" s="1" t="s">
        <v>159</v>
      </c>
      <c r="G189" s="1" t="s">
        <v>159</v>
      </c>
      <c r="H189" s="1" t="s">
        <v>159</v>
      </c>
      <c r="I189" s="1" t="s">
        <v>159</v>
      </c>
      <c r="J189" s="1" t="s">
        <v>159</v>
      </c>
      <c r="K189" s="1" t="s">
        <v>159</v>
      </c>
      <c r="L189" s="1" t="s">
        <v>159</v>
      </c>
      <c r="M189" s="1" t="s">
        <v>159</v>
      </c>
      <c r="N189" s="25">
        <v>0.15</v>
      </c>
      <c r="O189" s="25">
        <v>0.26</v>
      </c>
      <c r="P189" t="str">
        <f t="shared" si="2"/>
        <v>ANHC_OUT5_10_PR24_IMP_COMPANY_OFWAT</v>
      </c>
    </row>
    <row r="190" spans="1:16">
      <c r="A190" t="s">
        <v>154</v>
      </c>
      <c r="B190" t="s">
        <v>528</v>
      </c>
      <c r="C190" t="s">
        <v>529</v>
      </c>
      <c r="D190" t="s">
        <v>168</v>
      </c>
      <c r="E190" t="s">
        <v>158</v>
      </c>
      <c r="F190" s="1" t="s">
        <v>159</v>
      </c>
      <c r="G190" s="1" t="s">
        <v>159</v>
      </c>
      <c r="H190" s="1" t="s">
        <v>159</v>
      </c>
      <c r="I190" s="1" t="s">
        <v>159</v>
      </c>
      <c r="J190" s="1" t="s">
        <v>159</v>
      </c>
      <c r="K190" s="1" t="s">
        <v>159</v>
      </c>
      <c r="L190" s="1" t="s">
        <v>159</v>
      </c>
      <c r="M190" s="1" t="s">
        <v>159</v>
      </c>
      <c r="N190" s="25">
        <v>0.54</v>
      </c>
      <c r="O190" s="25">
        <v>0.54</v>
      </c>
      <c r="P190" t="str">
        <f t="shared" si="2"/>
        <v>ANHC_OUT5_05_PR24_IMP_COMPANY_OFWAT</v>
      </c>
    </row>
    <row r="191" spans="1:16">
      <c r="A191" t="s">
        <v>154</v>
      </c>
      <c r="B191" t="s">
        <v>530</v>
      </c>
      <c r="C191" t="s">
        <v>531</v>
      </c>
      <c r="D191" t="s">
        <v>168</v>
      </c>
      <c r="E191" t="s">
        <v>158</v>
      </c>
      <c r="F191" s="1" t="s">
        <v>159</v>
      </c>
      <c r="G191" s="1" t="s">
        <v>159</v>
      </c>
      <c r="H191" s="1" t="s">
        <v>159</v>
      </c>
      <c r="I191" s="1" t="s">
        <v>159</v>
      </c>
      <c r="J191" s="1" t="s">
        <v>159</v>
      </c>
      <c r="K191" s="1" t="s">
        <v>159</v>
      </c>
      <c r="L191" s="1" t="s">
        <v>159</v>
      </c>
      <c r="M191" s="1" t="s">
        <v>159</v>
      </c>
      <c r="N191" s="25">
        <v>-0.01</v>
      </c>
      <c r="O191" s="25">
        <v>-0.01</v>
      </c>
      <c r="P191" t="str">
        <f t="shared" si="2"/>
        <v>ANHC_OUT5_11_PR24_IMP_COMPANY_OFWAT</v>
      </c>
    </row>
    <row r="192" spans="1:16">
      <c r="A192" t="s">
        <v>154</v>
      </c>
      <c r="B192" t="s">
        <v>532</v>
      </c>
      <c r="C192" t="s">
        <v>533</v>
      </c>
      <c r="D192" t="s">
        <v>168</v>
      </c>
      <c r="E192" t="s">
        <v>158</v>
      </c>
      <c r="F192" s="1" t="s">
        <v>159</v>
      </c>
      <c r="G192" s="1" t="s">
        <v>159</v>
      </c>
      <c r="H192" s="1" t="s">
        <v>159</v>
      </c>
      <c r="I192" s="1" t="s">
        <v>159</v>
      </c>
      <c r="J192" s="1" t="s">
        <v>159</v>
      </c>
      <c r="K192" s="1" t="s">
        <v>159</v>
      </c>
      <c r="L192" s="1" t="s">
        <v>159</v>
      </c>
      <c r="M192" s="1" t="s">
        <v>159</v>
      </c>
      <c r="N192" s="25">
        <v>0.12</v>
      </c>
      <c r="O192" s="25">
        <v>0.12</v>
      </c>
      <c r="P192" t="str">
        <f t="shared" si="2"/>
        <v>ANHC_OUT4_02_PR24_IMP_COMPANY_OFWAT</v>
      </c>
    </row>
    <row r="193" spans="1:16">
      <c r="A193" t="s">
        <v>154</v>
      </c>
      <c r="B193" t="s">
        <v>534</v>
      </c>
      <c r="C193" t="s">
        <v>535</v>
      </c>
      <c r="D193" t="s">
        <v>168</v>
      </c>
      <c r="E193" t="s">
        <v>158</v>
      </c>
      <c r="F193" s="1" t="s">
        <v>159</v>
      </c>
      <c r="G193" s="1" t="s">
        <v>159</v>
      </c>
      <c r="H193" s="1" t="s">
        <v>159</v>
      </c>
      <c r="I193" s="1" t="s">
        <v>159</v>
      </c>
      <c r="J193" s="1" t="s">
        <v>159</v>
      </c>
      <c r="K193" s="1" t="s">
        <v>159</v>
      </c>
      <c r="L193" s="1" t="s">
        <v>159</v>
      </c>
      <c r="M193" s="1" t="s">
        <v>159</v>
      </c>
      <c r="N193" s="1" t="s">
        <v>159</v>
      </c>
      <c r="O193" s="1" t="s">
        <v>159</v>
      </c>
      <c r="P193" t="str">
        <f t="shared" si="2"/>
        <v>ANHC_OUT4_20_PR24_IMP_COMPANY_OFWAT</v>
      </c>
    </row>
    <row r="194" spans="1:16">
      <c r="A194" t="s">
        <v>154</v>
      </c>
      <c r="B194" t="s">
        <v>536</v>
      </c>
      <c r="C194" t="s">
        <v>537</v>
      </c>
      <c r="D194" t="s">
        <v>168</v>
      </c>
      <c r="E194" t="s">
        <v>158</v>
      </c>
      <c r="F194" s="1" t="s">
        <v>159</v>
      </c>
      <c r="G194" s="1" t="s">
        <v>159</v>
      </c>
      <c r="H194" s="1" t="s">
        <v>159</v>
      </c>
      <c r="I194" s="1" t="s">
        <v>159</v>
      </c>
      <c r="J194" s="1" t="s">
        <v>159</v>
      </c>
      <c r="K194" s="1" t="s">
        <v>159</v>
      </c>
      <c r="L194" s="1" t="s">
        <v>159</v>
      </c>
      <c r="M194" s="1" t="s">
        <v>159</v>
      </c>
      <c r="N194" s="25">
        <v>0.04</v>
      </c>
      <c r="O194" s="25">
        <v>0</v>
      </c>
      <c r="P194" t="str">
        <f t="shared" si="2"/>
        <v>ANHC_OUT5_08_PR24_IMP_COMPANY_OFWAT</v>
      </c>
    </row>
    <row r="195" spans="1:16">
      <c r="A195" t="s">
        <v>154</v>
      </c>
      <c r="B195" t="s">
        <v>538</v>
      </c>
      <c r="C195" t="s">
        <v>539</v>
      </c>
      <c r="D195" t="s">
        <v>168</v>
      </c>
      <c r="E195" t="s">
        <v>158</v>
      </c>
      <c r="F195" s="1" t="s">
        <v>159</v>
      </c>
      <c r="G195" s="1" t="s">
        <v>159</v>
      </c>
      <c r="H195" s="1" t="s">
        <v>159</v>
      </c>
      <c r="I195" s="1" t="s">
        <v>159</v>
      </c>
      <c r="J195" s="1" t="s">
        <v>159</v>
      </c>
      <c r="K195" s="1" t="s">
        <v>159</v>
      </c>
      <c r="L195" s="1" t="s">
        <v>159</v>
      </c>
      <c r="M195" s="1" t="s">
        <v>159</v>
      </c>
      <c r="N195" s="25">
        <v>0.15</v>
      </c>
      <c r="O195" s="25">
        <v>0.15</v>
      </c>
      <c r="P195" t="str">
        <f t="shared" si="2"/>
        <v>ANHC_OUT5_09_PR24_IMP_COMPANY_OFWAT</v>
      </c>
    </row>
    <row r="196" spans="1:16">
      <c r="A196" t="s">
        <v>154</v>
      </c>
      <c r="B196" t="s">
        <v>540</v>
      </c>
      <c r="C196" t="s">
        <v>541</v>
      </c>
      <c r="D196" t="s">
        <v>168</v>
      </c>
      <c r="E196" t="s">
        <v>158</v>
      </c>
      <c r="F196" s="1" t="s">
        <v>159</v>
      </c>
      <c r="G196" s="1" t="s">
        <v>159</v>
      </c>
      <c r="H196" s="1" t="s">
        <v>159</v>
      </c>
      <c r="I196" s="1" t="s">
        <v>159</v>
      </c>
      <c r="J196" s="1" t="s">
        <v>159</v>
      </c>
      <c r="K196" s="1" t="s">
        <v>159</v>
      </c>
      <c r="L196" s="1" t="s">
        <v>159</v>
      </c>
      <c r="M196" s="1" t="s">
        <v>159</v>
      </c>
      <c r="N196" s="25">
        <v>0.01</v>
      </c>
      <c r="O196" s="25">
        <v>0.01</v>
      </c>
      <c r="P196" t="str">
        <f t="shared" si="2"/>
        <v>ANHC_OUT4_17_PR24_IMP_COMPANY_OFWAT</v>
      </c>
    </row>
    <row r="197" spans="1:16">
      <c r="A197" t="s">
        <v>154</v>
      </c>
      <c r="B197" t="s">
        <v>542</v>
      </c>
      <c r="C197" t="s">
        <v>543</v>
      </c>
      <c r="D197" t="s">
        <v>168</v>
      </c>
      <c r="E197" t="s">
        <v>158</v>
      </c>
      <c r="F197" s="1" t="s">
        <v>159</v>
      </c>
      <c r="G197" s="1" t="s">
        <v>159</v>
      </c>
      <c r="H197" s="1" t="s">
        <v>159</v>
      </c>
      <c r="I197" s="1" t="s">
        <v>159</v>
      </c>
      <c r="J197" s="1" t="s">
        <v>159</v>
      </c>
      <c r="K197" s="1" t="s">
        <v>159</v>
      </c>
      <c r="L197" s="1" t="s">
        <v>159</v>
      </c>
      <c r="M197" s="1" t="s">
        <v>159</v>
      </c>
      <c r="N197" s="25">
        <v>0.01</v>
      </c>
      <c r="O197" s="25">
        <v>-0.1</v>
      </c>
      <c r="P197" t="str">
        <f t="shared" ref="P197:P260" si="3">A197&amp;B197</f>
        <v>ANHC_OUT5_04_PR24_IMP_COMPANY_OFWAT</v>
      </c>
    </row>
    <row r="198" spans="1:16">
      <c r="A198" t="s">
        <v>154</v>
      </c>
      <c r="B198" t="s">
        <v>544</v>
      </c>
      <c r="C198" t="s">
        <v>545</v>
      </c>
      <c r="D198" t="s">
        <v>168</v>
      </c>
      <c r="E198" t="s">
        <v>158</v>
      </c>
      <c r="F198" s="1" t="s">
        <v>159</v>
      </c>
      <c r="G198" s="1" t="s">
        <v>159</v>
      </c>
      <c r="H198" s="1" t="s">
        <v>159</v>
      </c>
      <c r="I198" s="1" t="s">
        <v>159</v>
      </c>
      <c r="J198" s="1" t="s">
        <v>159</v>
      </c>
      <c r="K198" s="1" t="s">
        <v>159</v>
      </c>
      <c r="L198" s="1" t="s">
        <v>159</v>
      </c>
      <c r="M198" s="1" t="s">
        <v>159</v>
      </c>
      <c r="N198" s="25">
        <v>-0.09</v>
      </c>
      <c r="O198" s="25">
        <v>-7.0000000000000007E-2</v>
      </c>
      <c r="P198" t="str">
        <f t="shared" si="3"/>
        <v>ANHC_OUT4_04_PR24_IMP_COMPANY_OFWAT</v>
      </c>
    </row>
    <row r="199" spans="1:16">
      <c r="A199" t="s">
        <v>154</v>
      </c>
      <c r="B199" t="s">
        <v>546</v>
      </c>
      <c r="C199" t="s">
        <v>547</v>
      </c>
      <c r="D199" t="s">
        <v>168</v>
      </c>
      <c r="E199" t="s">
        <v>158</v>
      </c>
      <c r="F199" s="1" t="s">
        <v>159</v>
      </c>
      <c r="G199" s="1" t="s">
        <v>159</v>
      </c>
      <c r="H199" s="1" t="s">
        <v>159</v>
      </c>
      <c r="I199" s="1" t="s">
        <v>159</v>
      </c>
      <c r="J199" s="1" t="s">
        <v>159</v>
      </c>
      <c r="K199" s="1" t="s">
        <v>159</v>
      </c>
      <c r="L199" s="1" t="s">
        <v>159</v>
      </c>
      <c r="M199" s="1" t="s">
        <v>159</v>
      </c>
      <c r="N199" s="25">
        <v>0.01</v>
      </c>
      <c r="O199" s="25">
        <v>0</v>
      </c>
      <c r="P199" t="str">
        <f t="shared" si="3"/>
        <v>ANHC_OUT4_11_B_PR24_IMP_COMPANY_OFWAT</v>
      </c>
    </row>
    <row r="200" spans="1:16">
      <c r="A200" t="s">
        <v>154</v>
      </c>
      <c r="B200" t="s">
        <v>548</v>
      </c>
      <c r="C200" t="s">
        <v>549</v>
      </c>
      <c r="D200" t="s">
        <v>168</v>
      </c>
      <c r="E200" t="s">
        <v>158</v>
      </c>
      <c r="F200" s="1" t="s">
        <v>159</v>
      </c>
      <c r="G200" s="1" t="s">
        <v>159</v>
      </c>
      <c r="H200" s="1" t="s">
        <v>159</v>
      </c>
      <c r="I200" s="1" t="s">
        <v>159</v>
      </c>
      <c r="J200" s="1" t="s">
        <v>159</v>
      </c>
      <c r="K200" s="1" t="s">
        <v>159</v>
      </c>
      <c r="L200" s="1" t="s">
        <v>159</v>
      </c>
      <c r="M200" s="1" t="s">
        <v>159</v>
      </c>
      <c r="N200" s="1" t="s">
        <v>159</v>
      </c>
      <c r="O200" s="1" t="s">
        <v>159</v>
      </c>
      <c r="P200" t="str">
        <f t="shared" si="3"/>
        <v>ANHC_OUT1_02_PR24_IMP_COMPANY_OFWAT</v>
      </c>
    </row>
    <row r="201" spans="1:16">
      <c r="A201" t="s">
        <v>154</v>
      </c>
      <c r="B201" t="s">
        <v>550</v>
      </c>
      <c r="C201" t="s">
        <v>551</v>
      </c>
      <c r="D201" t="s">
        <v>552</v>
      </c>
      <c r="E201" t="s">
        <v>158</v>
      </c>
      <c r="F201" s="1" t="s">
        <v>159</v>
      </c>
      <c r="G201" s="1" t="s">
        <v>159</v>
      </c>
      <c r="H201" s="24">
        <v>8140</v>
      </c>
      <c r="I201" s="24">
        <v>8190</v>
      </c>
      <c r="J201" s="24">
        <v>8252</v>
      </c>
      <c r="K201" s="24">
        <v>8312</v>
      </c>
      <c r="L201" s="24">
        <v>8370</v>
      </c>
      <c r="M201" s="24">
        <v>8428</v>
      </c>
      <c r="N201" s="1" t="s">
        <v>159</v>
      </c>
      <c r="O201" s="1" t="s">
        <v>159</v>
      </c>
      <c r="P201" t="str">
        <f t="shared" si="3"/>
        <v>ANHC_OUT4_01_D_PR24_OFWAT</v>
      </c>
    </row>
    <row r="202" spans="1:16">
      <c r="A202" t="s">
        <v>154</v>
      </c>
      <c r="B202" t="s">
        <v>553</v>
      </c>
      <c r="C202" t="s">
        <v>554</v>
      </c>
      <c r="D202" t="s">
        <v>436</v>
      </c>
      <c r="E202" t="s">
        <v>158</v>
      </c>
      <c r="F202" s="1" t="s">
        <v>159</v>
      </c>
      <c r="G202" s="1" t="s">
        <v>159</v>
      </c>
      <c r="H202" s="27">
        <v>664.7</v>
      </c>
      <c r="I202" s="27">
        <v>652.29999999999995</v>
      </c>
      <c r="J202" s="27">
        <v>639.6</v>
      </c>
      <c r="K202" s="27">
        <v>627.5</v>
      </c>
      <c r="L202" s="27">
        <v>625.70000000000005</v>
      </c>
      <c r="M202" s="27">
        <v>622.70000000000005</v>
      </c>
      <c r="N202" s="1" t="s">
        <v>159</v>
      </c>
      <c r="O202" s="1" t="s">
        <v>159</v>
      </c>
      <c r="P202" t="str">
        <f t="shared" si="3"/>
        <v>ANHC_APR3F_06_PR24_OFWAT</v>
      </c>
    </row>
    <row r="203" spans="1:16">
      <c r="A203" t="s">
        <v>154</v>
      </c>
      <c r="B203" t="s">
        <v>555</v>
      </c>
      <c r="C203" t="s">
        <v>556</v>
      </c>
      <c r="D203" t="s">
        <v>37</v>
      </c>
      <c r="E203" t="s">
        <v>158</v>
      </c>
      <c r="F203" s="1" t="s">
        <v>159</v>
      </c>
      <c r="G203" s="1" t="s">
        <v>159</v>
      </c>
      <c r="H203" s="24">
        <v>5275</v>
      </c>
      <c r="I203" s="24">
        <v>5221</v>
      </c>
      <c r="J203" s="24">
        <v>5167</v>
      </c>
      <c r="K203" s="24">
        <v>5114</v>
      </c>
      <c r="L203" s="24">
        <v>5059</v>
      </c>
      <c r="M203" s="24">
        <v>5025</v>
      </c>
      <c r="N203" s="1" t="s">
        <v>159</v>
      </c>
      <c r="O203" s="1" t="s">
        <v>159</v>
      </c>
      <c r="P203" t="str">
        <f t="shared" si="3"/>
        <v>ANHC_OUT4_16_C_PR24_OFWAT</v>
      </c>
    </row>
    <row r="204" spans="1:16">
      <c r="A204" t="s">
        <v>154</v>
      </c>
      <c r="B204" t="s">
        <v>557</v>
      </c>
      <c r="C204" t="s">
        <v>558</v>
      </c>
      <c r="D204" t="s">
        <v>37</v>
      </c>
      <c r="E204" t="s">
        <v>158</v>
      </c>
      <c r="F204" s="1" t="s">
        <v>159</v>
      </c>
      <c r="G204" s="1" t="s">
        <v>159</v>
      </c>
      <c r="H204" s="24">
        <v>482</v>
      </c>
      <c r="I204" s="24">
        <v>461</v>
      </c>
      <c r="J204" s="24">
        <v>441</v>
      </c>
      <c r="K204" s="24">
        <v>422</v>
      </c>
      <c r="L204" s="24">
        <v>401</v>
      </c>
      <c r="M204" s="24">
        <v>379</v>
      </c>
      <c r="N204" s="1" t="s">
        <v>159</v>
      </c>
      <c r="O204" s="1" t="s">
        <v>159</v>
      </c>
      <c r="P204" t="str">
        <f t="shared" si="3"/>
        <v>ANHC_OUT5_01_E_PR24_OFWAT</v>
      </c>
    </row>
    <row r="205" spans="1:16">
      <c r="A205" t="s">
        <v>154</v>
      </c>
      <c r="B205" t="s">
        <v>559</v>
      </c>
      <c r="C205" t="s">
        <v>560</v>
      </c>
      <c r="D205" t="s">
        <v>37</v>
      </c>
      <c r="E205" t="s">
        <v>158</v>
      </c>
      <c r="F205" s="1" t="s">
        <v>159</v>
      </c>
      <c r="G205" s="1" t="s">
        <v>159</v>
      </c>
      <c r="H205" s="24">
        <v>4796</v>
      </c>
      <c r="I205" s="24">
        <v>4746</v>
      </c>
      <c r="J205" s="24">
        <v>4693</v>
      </c>
      <c r="K205" s="24">
        <v>4637</v>
      </c>
      <c r="L205" s="24">
        <v>4579</v>
      </c>
      <c r="M205" s="24">
        <v>4521</v>
      </c>
      <c r="N205" s="1" t="s">
        <v>159</v>
      </c>
      <c r="O205" s="1" t="s">
        <v>159</v>
      </c>
      <c r="P205" t="str">
        <f t="shared" si="3"/>
        <v>ANHC_OUT5_02_E_PR24_OFWAT</v>
      </c>
    </row>
    <row r="206" spans="1:16">
      <c r="A206" t="s">
        <v>154</v>
      </c>
      <c r="B206" t="s">
        <v>561</v>
      </c>
      <c r="C206" t="s">
        <v>562</v>
      </c>
      <c r="D206" t="s">
        <v>37</v>
      </c>
      <c r="E206" t="s">
        <v>158</v>
      </c>
      <c r="F206" s="1" t="s">
        <v>159</v>
      </c>
      <c r="G206" s="1" t="s">
        <v>159</v>
      </c>
      <c r="H206" s="1" t="s">
        <v>159</v>
      </c>
      <c r="I206" s="24">
        <v>1476</v>
      </c>
      <c r="J206" s="24">
        <v>1476</v>
      </c>
      <c r="K206" s="24">
        <v>1476</v>
      </c>
      <c r="L206" s="24">
        <v>1476</v>
      </c>
      <c r="M206" s="24">
        <v>1476</v>
      </c>
      <c r="N206" s="1" t="s">
        <v>159</v>
      </c>
      <c r="O206" s="1" t="s">
        <v>159</v>
      </c>
      <c r="P206" t="str">
        <f t="shared" si="3"/>
        <v>ANHC_OUT5_10_B_PR24_OFWAT</v>
      </c>
    </row>
    <row r="207" spans="1:16">
      <c r="A207" t="s">
        <v>154</v>
      </c>
      <c r="B207" t="s">
        <v>563</v>
      </c>
      <c r="C207" t="s">
        <v>564</v>
      </c>
      <c r="D207" t="s">
        <v>37</v>
      </c>
      <c r="E207" t="s">
        <v>158</v>
      </c>
      <c r="F207" s="1" t="s">
        <v>159</v>
      </c>
      <c r="G207" s="1" t="s">
        <v>159</v>
      </c>
      <c r="H207" s="24">
        <v>204</v>
      </c>
      <c r="I207" s="24">
        <v>192</v>
      </c>
      <c r="J207" s="24">
        <v>179</v>
      </c>
      <c r="K207" s="24">
        <v>167</v>
      </c>
      <c r="L207" s="24">
        <v>155</v>
      </c>
      <c r="M207" s="24">
        <v>143</v>
      </c>
      <c r="N207" s="1" t="s">
        <v>159</v>
      </c>
      <c r="O207" s="1" t="s">
        <v>159</v>
      </c>
      <c r="P207" t="str">
        <f t="shared" si="3"/>
        <v>ANHC_OUT5_05_J_PR24_OFWAT</v>
      </c>
    </row>
    <row r="208" spans="1:16">
      <c r="A208" t="s">
        <v>154</v>
      </c>
      <c r="B208" t="s">
        <v>565</v>
      </c>
      <c r="C208" t="s">
        <v>566</v>
      </c>
      <c r="D208" t="s">
        <v>37</v>
      </c>
      <c r="E208" t="s">
        <v>158</v>
      </c>
      <c r="F208" s="1" t="s">
        <v>159</v>
      </c>
      <c r="G208" s="1" t="s">
        <v>159</v>
      </c>
      <c r="H208" s="24">
        <v>428</v>
      </c>
      <c r="I208" s="24">
        <v>428</v>
      </c>
      <c r="J208" s="24">
        <v>427</v>
      </c>
      <c r="K208" s="24">
        <v>427</v>
      </c>
      <c r="L208" s="24">
        <v>427</v>
      </c>
      <c r="M208" s="24">
        <v>428</v>
      </c>
      <c r="N208" s="1" t="s">
        <v>159</v>
      </c>
      <c r="O208" s="1" t="s">
        <v>159</v>
      </c>
      <c r="P208" t="str">
        <f t="shared" si="3"/>
        <v>ANHC_OUT5_11_A_PR24_OFWAT</v>
      </c>
    </row>
    <row r="209" spans="1:16">
      <c r="A209" t="s">
        <v>154</v>
      </c>
      <c r="B209" t="s">
        <v>567</v>
      </c>
      <c r="C209" t="s">
        <v>568</v>
      </c>
      <c r="D209" t="s">
        <v>37</v>
      </c>
      <c r="E209" t="s">
        <v>158</v>
      </c>
      <c r="F209" s="1" t="s">
        <v>159</v>
      </c>
      <c r="G209" s="1" t="s">
        <v>159</v>
      </c>
      <c r="H209" s="24">
        <v>4140</v>
      </c>
      <c r="I209" s="24">
        <v>4177</v>
      </c>
      <c r="J209" s="24">
        <v>4114</v>
      </c>
      <c r="K209" s="24">
        <v>4052</v>
      </c>
      <c r="L209" s="24">
        <v>3983</v>
      </c>
      <c r="M209" s="24">
        <v>3909</v>
      </c>
      <c r="N209" s="1" t="s">
        <v>159</v>
      </c>
      <c r="O209" s="1" t="s">
        <v>159</v>
      </c>
      <c r="P209" t="str">
        <f t="shared" si="3"/>
        <v>ANHC_OUT4_02_D_PR24_OFWAT</v>
      </c>
    </row>
    <row r="210" spans="1:16">
      <c r="A210" t="s">
        <v>154</v>
      </c>
      <c r="B210" t="s">
        <v>569</v>
      </c>
      <c r="C210" t="s">
        <v>570</v>
      </c>
      <c r="D210" t="s">
        <v>185</v>
      </c>
      <c r="E210" t="s">
        <v>158</v>
      </c>
      <c r="F210" s="1" t="s">
        <v>159</v>
      </c>
      <c r="G210" s="1" t="s">
        <v>159</v>
      </c>
      <c r="H210" s="26">
        <v>0</v>
      </c>
      <c r="I210" s="26">
        <v>0</v>
      </c>
      <c r="J210" s="26">
        <v>0</v>
      </c>
      <c r="K210" s="26">
        <v>0</v>
      </c>
      <c r="L210" s="26">
        <v>24.75</v>
      </c>
      <c r="M210" s="26">
        <v>362.99</v>
      </c>
      <c r="N210" s="1" t="s">
        <v>159</v>
      </c>
      <c r="O210" s="1" t="s">
        <v>159</v>
      </c>
      <c r="P210" t="str">
        <f t="shared" si="3"/>
        <v>ANHC_OUT4_20_B_PR24_OFWAT</v>
      </c>
    </row>
    <row r="211" spans="1:16">
      <c r="A211" t="s">
        <v>154</v>
      </c>
      <c r="B211" t="s">
        <v>571</v>
      </c>
      <c r="C211" t="s">
        <v>572</v>
      </c>
      <c r="D211" t="s">
        <v>37</v>
      </c>
      <c r="E211" t="s">
        <v>158</v>
      </c>
      <c r="F211" s="1" t="s">
        <v>159</v>
      </c>
      <c r="G211" s="1" t="s">
        <v>159</v>
      </c>
      <c r="H211" s="24">
        <v>32</v>
      </c>
      <c r="I211" s="24">
        <v>32</v>
      </c>
      <c r="J211" s="24">
        <v>34</v>
      </c>
      <c r="K211" s="24">
        <v>33</v>
      </c>
      <c r="L211" s="24">
        <v>36</v>
      </c>
      <c r="M211" s="24">
        <v>36</v>
      </c>
      <c r="N211" s="1" t="s">
        <v>159</v>
      </c>
      <c r="O211" s="1" t="s">
        <v>159</v>
      </c>
      <c r="P211" t="str">
        <f t="shared" si="3"/>
        <v>ANHC_OUT5_08_H_PR24_OFWAT</v>
      </c>
    </row>
    <row r="212" spans="1:16">
      <c r="A212" t="s">
        <v>154</v>
      </c>
      <c r="B212" t="s">
        <v>573</v>
      </c>
      <c r="C212" t="s">
        <v>574</v>
      </c>
      <c r="D212" t="s">
        <v>575</v>
      </c>
      <c r="E212" t="s">
        <v>158</v>
      </c>
      <c r="F212" s="1" t="s">
        <v>159</v>
      </c>
      <c r="G212" s="1" t="s">
        <v>159</v>
      </c>
      <c r="H212" s="194">
        <v>-63368</v>
      </c>
      <c r="I212" s="194">
        <v>126352</v>
      </c>
      <c r="J212" s="194">
        <v>122497</v>
      </c>
      <c r="K212" s="194">
        <v>128411</v>
      </c>
      <c r="L212" s="194">
        <v>138438</v>
      </c>
      <c r="M212" s="194">
        <v>137571</v>
      </c>
      <c r="N212" s="1" t="s">
        <v>159</v>
      </c>
      <c r="O212" s="1" t="s">
        <v>159</v>
      </c>
      <c r="P212" t="str">
        <f t="shared" si="3"/>
        <v>ANHC_OUT5_09_H_PR24_OFWAT</v>
      </c>
    </row>
    <row r="213" spans="1:16">
      <c r="A213" t="s">
        <v>154</v>
      </c>
      <c r="B213" t="s">
        <v>576</v>
      </c>
      <c r="C213" t="s">
        <v>577</v>
      </c>
      <c r="D213" t="s">
        <v>436</v>
      </c>
      <c r="E213" t="s">
        <v>158</v>
      </c>
      <c r="F213" s="1" t="s">
        <v>159</v>
      </c>
      <c r="G213" s="1" t="s">
        <v>159</v>
      </c>
      <c r="H213" s="26">
        <v>42.52</v>
      </c>
      <c r="I213" s="26">
        <v>41.91</v>
      </c>
      <c r="J213" s="26">
        <v>41.3</v>
      </c>
      <c r="K213" s="26">
        <v>40.69</v>
      </c>
      <c r="L213" s="26">
        <v>40.07</v>
      </c>
      <c r="M213" s="26">
        <v>39.08</v>
      </c>
      <c r="N213" s="1" t="s">
        <v>159</v>
      </c>
      <c r="O213" s="1" t="s">
        <v>159</v>
      </c>
      <c r="P213" t="str">
        <f t="shared" si="3"/>
        <v>ANHC_OUT4_17_B_PR24_OFWAT</v>
      </c>
    </row>
    <row r="214" spans="1:16">
      <c r="A214" t="s">
        <v>154</v>
      </c>
      <c r="B214" t="s">
        <v>578</v>
      </c>
      <c r="C214" t="s">
        <v>579</v>
      </c>
      <c r="D214" t="s">
        <v>231</v>
      </c>
      <c r="E214" t="s">
        <v>158</v>
      </c>
      <c r="F214" s="1" t="s">
        <v>159</v>
      </c>
      <c r="G214" s="1" t="s">
        <v>159</v>
      </c>
      <c r="H214" s="1" t="s">
        <v>159</v>
      </c>
      <c r="I214" s="1" t="s">
        <v>159</v>
      </c>
      <c r="J214" s="1" t="s">
        <v>159</v>
      </c>
      <c r="K214" s="1" t="s">
        <v>159</v>
      </c>
      <c r="L214" s="1" t="s">
        <v>159</v>
      </c>
      <c r="M214" s="1" t="s">
        <v>159</v>
      </c>
      <c r="N214" s="1" t="s">
        <v>159</v>
      </c>
      <c r="O214" s="1" t="s">
        <v>159</v>
      </c>
      <c r="P214" t="str">
        <f t="shared" si="3"/>
        <v>ANHC_ODIRISK_OGW_DDBND_PR24_DD</v>
      </c>
    </row>
    <row r="215" spans="1:16">
      <c r="A215" t="s">
        <v>154</v>
      </c>
      <c r="B215" t="s">
        <v>580</v>
      </c>
      <c r="C215" t="s">
        <v>581</v>
      </c>
      <c r="D215" t="s">
        <v>165</v>
      </c>
      <c r="E215" t="s">
        <v>158</v>
      </c>
      <c r="F215" s="24">
        <v>188</v>
      </c>
      <c r="G215" s="1" t="s">
        <v>159</v>
      </c>
      <c r="H215" s="1" t="s">
        <v>159</v>
      </c>
      <c r="I215" s="1" t="s">
        <v>159</v>
      </c>
      <c r="J215" s="1" t="s">
        <v>159</v>
      </c>
      <c r="K215" s="1" t="s">
        <v>159</v>
      </c>
      <c r="L215" s="1" t="s">
        <v>159</v>
      </c>
      <c r="M215" s="1" t="s">
        <v>159</v>
      </c>
      <c r="N215" s="1" t="s">
        <v>159</v>
      </c>
      <c r="O215" s="1" t="s">
        <v>159</v>
      </c>
      <c r="P215" t="str">
        <f t="shared" si="3"/>
        <v>ANHC_ODI_DD_GHG_PR24</v>
      </c>
    </row>
    <row r="216" spans="1:16">
      <c r="A216" t="s">
        <v>154</v>
      </c>
      <c r="B216" t="s">
        <v>582</v>
      </c>
      <c r="C216" t="s">
        <v>583</v>
      </c>
      <c r="D216" t="s">
        <v>168</v>
      </c>
      <c r="E216" t="s">
        <v>158</v>
      </c>
      <c r="F216" s="25">
        <v>-5.0000000000000001E-3</v>
      </c>
      <c r="G216" s="1" t="s">
        <v>159</v>
      </c>
      <c r="H216" s="1" t="s">
        <v>159</v>
      </c>
      <c r="I216" s="1" t="s">
        <v>159</v>
      </c>
      <c r="J216" s="1" t="s">
        <v>159</v>
      </c>
      <c r="K216" s="1" t="s">
        <v>159</v>
      </c>
      <c r="L216" s="1" t="s">
        <v>159</v>
      </c>
      <c r="M216" s="1" t="s">
        <v>159</v>
      </c>
      <c r="N216" s="1" t="s">
        <v>159</v>
      </c>
      <c r="O216" s="1" t="s">
        <v>159</v>
      </c>
      <c r="P216" t="str">
        <f t="shared" si="3"/>
        <v>ANHC_ODIRISK_OGW_COLL_PR24_DD</v>
      </c>
    </row>
    <row r="217" spans="1:16">
      <c r="A217" t="s">
        <v>154</v>
      </c>
      <c r="B217" t="s">
        <v>584</v>
      </c>
      <c r="C217" t="s">
        <v>585</v>
      </c>
      <c r="D217" t="s">
        <v>168</v>
      </c>
      <c r="E217" t="s">
        <v>158</v>
      </c>
      <c r="F217" s="25">
        <v>5.0000000000000001E-3</v>
      </c>
      <c r="G217" s="1" t="s">
        <v>159</v>
      </c>
      <c r="H217" s="1" t="s">
        <v>159</v>
      </c>
      <c r="I217" s="1" t="s">
        <v>159</v>
      </c>
      <c r="J217" s="1" t="s">
        <v>159</v>
      </c>
      <c r="K217" s="1" t="s">
        <v>159</v>
      </c>
      <c r="L217" s="1" t="s">
        <v>159</v>
      </c>
      <c r="M217" s="1" t="s">
        <v>159</v>
      </c>
      <c r="N217" s="1" t="s">
        <v>159</v>
      </c>
      <c r="O217" s="1" t="s">
        <v>159</v>
      </c>
      <c r="P217" t="str">
        <f t="shared" si="3"/>
        <v>ANHC_ODIRISK_OGW_CAP_PR24_DD</v>
      </c>
    </row>
    <row r="218" spans="1:16">
      <c r="A218" t="s">
        <v>154</v>
      </c>
      <c r="B218" t="s">
        <v>586</v>
      </c>
      <c r="C218" t="s">
        <v>587</v>
      </c>
      <c r="D218" t="s">
        <v>168</v>
      </c>
      <c r="E218" t="s">
        <v>158</v>
      </c>
      <c r="F218" s="1" t="s">
        <v>159</v>
      </c>
      <c r="G218" s="1" t="s">
        <v>159</v>
      </c>
      <c r="H218" s="1" t="s">
        <v>159</v>
      </c>
      <c r="I218" s="1" t="s">
        <v>159</v>
      </c>
      <c r="J218" s="1" t="s">
        <v>159</v>
      </c>
      <c r="K218" s="1" t="s">
        <v>159</v>
      </c>
      <c r="L218" s="1" t="s">
        <v>159</v>
      </c>
      <c r="M218" s="1" t="s">
        <v>159</v>
      </c>
      <c r="N218" s="1" t="s">
        <v>159</v>
      </c>
      <c r="O218" s="1" t="s">
        <v>159</v>
      </c>
      <c r="P218" t="str">
        <f t="shared" si="3"/>
        <v>ANHC_ODIRISK_EGG_DDBND_PR24</v>
      </c>
    </row>
    <row r="219" spans="1:16">
      <c r="A219" t="s">
        <v>154</v>
      </c>
      <c r="B219" t="s">
        <v>588</v>
      </c>
      <c r="C219" t="s">
        <v>589</v>
      </c>
      <c r="D219" t="s">
        <v>37</v>
      </c>
      <c r="E219" t="s">
        <v>158</v>
      </c>
      <c r="F219" s="1" t="s">
        <v>159</v>
      </c>
      <c r="G219" s="1" t="s">
        <v>159</v>
      </c>
      <c r="H219" s="1" t="s">
        <v>159</v>
      </c>
      <c r="I219" s="24">
        <v>29402</v>
      </c>
      <c r="J219" s="24">
        <v>29328</v>
      </c>
      <c r="K219" s="24">
        <v>29107</v>
      </c>
      <c r="L219" s="24">
        <v>27232</v>
      </c>
      <c r="M219" s="24">
        <v>25092</v>
      </c>
      <c r="N219" s="1" t="s">
        <v>159</v>
      </c>
      <c r="O219" s="1" t="s">
        <v>159</v>
      </c>
      <c r="P219" t="str">
        <f t="shared" si="3"/>
        <v>ANHC_OUT5_10_A_PR24_OFWAT</v>
      </c>
    </row>
    <row r="220" spans="1:16">
      <c r="A220" t="s">
        <v>154</v>
      </c>
      <c r="B220" t="s">
        <v>473</v>
      </c>
      <c r="C220" t="s">
        <v>474</v>
      </c>
      <c r="D220" t="s">
        <v>168</v>
      </c>
      <c r="E220" t="s">
        <v>158</v>
      </c>
      <c r="F220" s="1" t="s">
        <v>159</v>
      </c>
      <c r="G220" s="1" t="s">
        <v>159</v>
      </c>
      <c r="H220" s="25">
        <v>2.3599999999999999E-2</v>
      </c>
      <c r="I220" s="25">
        <v>2.3199999999999998E-2</v>
      </c>
      <c r="J220" s="25">
        <v>2.2799999999999997E-2</v>
      </c>
      <c r="K220" s="25">
        <v>2.2399999999999996E-2</v>
      </c>
      <c r="L220" s="25">
        <v>2.1999999999999999E-2</v>
      </c>
      <c r="M220" s="25">
        <v>2.1399999999999995E-2</v>
      </c>
      <c r="N220" s="1" t="s">
        <v>159</v>
      </c>
      <c r="O220" s="1" t="s">
        <v>159</v>
      </c>
      <c r="P220" t="str">
        <f t="shared" si="3"/>
        <v>ANHC_OUT4_17_PR24_OFWAT</v>
      </c>
    </row>
    <row r="221" spans="1:16">
      <c r="A221" t="s">
        <v>154</v>
      </c>
      <c r="B221" t="s">
        <v>590</v>
      </c>
      <c r="C221" t="s">
        <v>591</v>
      </c>
      <c r="D221" t="s">
        <v>165</v>
      </c>
      <c r="E221" t="s">
        <v>158</v>
      </c>
      <c r="F221" s="24">
        <v>2294283.532580025</v>
      </c>
      <c r="G221" s="1" t="s">
        <v>159</v>
      </c>
      <c r="H221" s="1" t="s">
        <v>159</v>
      </c>
      <c r="I221" s="1" t="s">
        <v>159</v>
      </c>
      <c r="J221" s="1" t="s">
        <v>159</v>
      </c>
      <c r="K221" s="1" t="s">
        <v>159</v>
      </c>
      <c r="L221" s="1" t="s">
        <v>159</v>
      </c>
      <c r="M221" s="1" t="s">
        <v>159</v>
      </c>
      <c r="N221" s="1" t="s">
        <v>159</v>
      </c>
      <c r="O221" s="1" t="s">
        <v>159</v>
      </c>
      <c r="P221" t="str">
        <f t="shared" si="3"/>
        <v>ANHC_ODI_DD_UNO_PR24</v>
      </c>
    </row>
    <row r="222" spans="1:16">
      <c r="A222" t="s">
        <v>154</v>
      </c>
      <c r="B222" t="s">
        <v>592</v>
      </c>
      <c r="C222" t="s">
        <v>593</v>
      </c>
      <c r="D222" t="s">
        <v>168</v>
      </c>
      <c r="E222" t="s">
        <v>158</v>
      </c>
      <c r="F222" s="25">
        <v>-5.0000000000000001E-3</v>
      </c>
      <c r="G222" s="1" t="s">
        <v>159</v>
      </c>
      <c r="H222" s="1" t="s">
        <v>159</v>
      </c>
      <c r="I222" s="1" t="s">
        <v>159</v>
      </c>
      <c r="J222" s="1" t="s">
        <v>159</v>
      </c>
      <c r="K222" s="1" t="s">
        <v>159</v>
      </c>
      <c r="L222" s="1" t="s">
        <v>159</v>
      </c>
      <c r="M222" s="1" t="s">
        <v>159</v>
      </c>
      <c r="N222" s="1" t="s">
        <v>159</v>
      </c>
      <c r="O222" s="1" t="s">
        <v>159</v>
      </c>
      <c r="P222" t="str">
        <f t="shared" si="3"/>
        <v>ANHC_ODIRISK_UNO_COLL_PR24_DD</v>
      </c>
    </row>
    <row r="223" spans="1:16">
      <c r="A223" t="s">
        <v>154</v>
      </c>
      <c r="B223" t="s">
        <v>594</v>
      </c>
      <c r="C223" t="s">
        <v>595</v>
      </c>
      <c r="D223" t="s">
        <v>168</v>
      </c>
      <c r="E223" t="s">
        <v>158</v>
      </c>
      <c r="F223" s="25">
        <v>5.0000000000000001E-3</v>
      </c>
      <c r="G223" s="1" t="s">
        <v>159</v>
      </c>
      <c r="H223" s="1" t="s">
        <v>159</v>
      </c>
      <c r="I223" s="1" t="s">
        <v>159</v>
      </c>
      <c r="J223" s="1" t="s">
        <v>159</v>
      </c>
      <c r="K223" s="1" t="s">
        <v>159</v>
      </c>
      <c r="L223" s="1" t="s">
        <v>159</v>
      </c>
      <c r="M223" s="1" t="s">
        <v>159</v>
      </c>
      <c r="N223" s="1" t="s">
        <v>159</v>
      </c>
      <c r="O223" s="1" t="s">
        <v>159</v>
      </c>
      <c r="P223" t="str">
        <f t="shared" si="3"/>
        <v>ANHC_ODIRISK_UNO_CAP_PR24_DD</v>
      </c>
    </row>
    <row r="224" spans="1:16">
      <c r="A224" t="s">
        <v>154</v>
      </c>
      <c r="B224" t="s">
        <v>596</v>
      </c>
      <c r="C224" t="s">
        <v>597</v>
      </c>
      <c r="D224" t="s">
        <v>168</v>
      </c>
      <c r="E224" t="s">
        <v>158</v>
      </c>
      <c r="F224" s="25">
        <v>1.4999999999999999E-2</v>
      </c>
      <c r="G224" s="1" t="s">
        <v>159</v>
      </c>
      <c r="H224" s="1" t="s">
        <v>159</v>
      </c>
      <c r="I224" s="1" t="s">
        <v>159</v>
      </c>
      <c r="J224" s="1" t="s">
        <v>159</v>
      </c>
      <c r="K224" s="1" t="s">
        <v>159</v>
      </c>
      <c r="L224" s="1" t="s">
        <v>159</v>
      </c>
      <c r="M224" s="1" t="s">
        <v>159</v>
      </c>
      <c r="N224" s="1" t="s">
        <v>159</v>
      </c>
      <c r="O224" s="1" t="s">
        <v>159</v>
      </c>
      <c r="P224" t="str">
        <f t="shared" si="3"/>
        <v>ANHC_ODIRISK_ESF_CAP_PR24_DD</v>
      </c>
    </row>
    <row r="225" spans="1:16">
      <c r="A225" t="s">
        <v>154</v>
      </c>
      <c r="B225" t="s">
        <v>598</v>
      </c>
      <c r="C225" t="s">
        <v>599</v>
      </c>
      <c r="D225" t="s">
        <v>168</v>
      </c>
      <c r="E225" t="s">
        <v>158</v>
      </c>
      <c r="F225" s="1" t="s">
        <v>159</v>
      </c>
      <c r="G225" s="1" t="s">
        <v>159</v>
      </c>
      <c r="H225" s="25">
        <v>0</v>
      </c>
      <c r="I225" s="25">
        <v>9.3399999999999997E-2</v>
      </c>
      <c r="J225" s="25">
        <v>0.1116</v>
      </c>
      <c r="K225" s="25">
        <v>0.12030000000000002</v>
      </c>
      <c r="L225" s="25">
        <v>3.3599999999999998E-2</v>
      </c>
      <c r="M225" s="25">
        <v>1.3599999999999999E-2</v>
      </c>
      <c r="N225" s="1" t="s">
        <v>159</v>
      </c>
      <c r="O225" s="1" t="s">
        <v>159</v>
      </c>
      <c r="P225" t="str">
        <f t="shared" si="3"/>
        <v>ANHC_OUT4_04_H_PR24_OFWAT</v>
      </c>
    </row>
    <row r="226" spans="1:16">
      <c r="A226" t="s">
        <v>154</v>
      </c>
      <c r="B226" t="s">
        <v>600</v>
      </c>
      <c r="C226" t="s">
        <v>601</v>
      </c>
      <c r="D226" t="s">
        <v>168</v>
      </c>
      <c r="E226" t="s">
        <v>158</v>
      </c>
      <c r="F226" s="1" t="s">
        <v>159</v>
      </c>
      <c r="G226" s="1" t="s">
        <v>159</v>
      </c>
      <c r="H226" s="25">
        <v>0</v>
      </c>
      <c r="I226" s="25">
        <v>-5.4999999999999997E-3</v>
      </c>
      <c r="J226" s="25">
        <v>-2.0000000000000001E-4</v>
      </c>
      <c r="K226" s="25">
        <v>1.54E-2</v>
      </c>
      <c r="L226" s="25">
        <v>-5.9400000000000001E-2</v>
      </c>
      <c r="M226" s="25">
        <v>-8.5500000000000007E-2</v>
      </c>
      <c r="N226" s="1" t="s">
        <v>159</v>
      </c>
      <c r="O226" s="1" t="s">
        <v>159</v>
      </c>
      <c r="P226" t="str">
        <f t="shared" si="3"/>
        <v>ANHC_OUT5_04_G_PR24_OFWAT</v>
      </c>
    </row>
    <row r="227" spans="1:16">
      <c r="A227" t="s">
        <v>154</v>
      </c>
      <c r="B227" t="s">
        <v>251</v>
      </c>
      <c r="C227" t="s">
        <v>252</v>
      </c>
      <c r="D227" t="s">
        <v>165</v>
      </c>
      <c r="E227" t="s">
        <v>158</v>
      </c>
      <c r="F227" s="24">
        <v>1972614.4408781033</v>
      </c>
      <c r="G227" s="1" t="s">
        <v>159</v>
      </c>
      <c r="H227" s="1" t="s">
        <v>159</v>
      </c>
      <c r="I227" s="1" t="s">
        <v>159</v>
      </c>
      <c r="J227" s="1" t="s">
        <v>159</v>
      </c>
      <c r="K227" s="1" t="s">
        <v>159</v>
      </c>
      <c r="L227" s="1" t="s">
        <v>159</v>
      </c>
      <c r="M227" s="1" t="s">
        <v>159</v>
      </c>
      <c r="N227" s="1" t="s">
        <v>159</v>
      </c>
      <c r="O227" s="1" t="s">
        <v>159</v>
      </c>
      <c r="P227" t="str">
        <f t="shared" si="3"/>
        <v>ANHC_ODI_DD_BWQ_PR24</v>
      </c>
    </row>
    <row r="228" spans="1:16">
      <c r="A228" t="s">
        <v>154</v>
      </c>
      <c r="B228" t="s">
        <v>602</v>
      </c>
      <c r="C228" t="s">
        <v>603</v>
      </c>
      <c r="D228" t="s">
        <v>165</v>
      </c>
      <c r="E228" t="s">
        <v>158</v>
      </c>
      <c r="F228" s="24">
        <v>188</v>
      </c>
      <c r="G228" s="1" t="s">
        <v>159</v>
      </c>
      <c r="H228" s="1" t="s">
        <v>159</v>
      </c>
      <c r="I228" s="1" t="s">
        <v>159</v>
      </c>
      <c r="J228" s="1" t="s">
        <v>159</v>
      </c>
      <c r="K228" s="1" t="s">
        <v>159</v>
      </c>
      <c r="L228" s="1" t="s">
        <v>159</v>
      </c>
      <c r="M228" s="1" t="s">
        <v>159</v>
      </c>
      <c r="N228" s="1" t="s">
        <v>159</v>
      </c>
      <c r="O228" s="1" t="s">
        <v>159</v>
      </c>
      <c r="P228" t="str">
        <f t="shared" si="3"/>
        <v>ANHC_ODIRATE_LCC_B_OUT_PR24</v>
      </c>
    </row>
    <row r="229" spans="1:16">
      <c r="A229" t="s">
        <v>154</v>
      </c>
      <c r="B229" t="s">
        <v>604</v>
      </c>
      <c r="C229" t="s">
        <v>605</v>
      </c>
      <c r="D229" t="s">
        <v>165</v>
      </c>
      <c r="E229" t="s">
        <v>158</v>
      </c>
      <c r="F229" s="24">
        <v>94</v>
      </c>
      <c r="G229" s="1" t="s">
        <v>159</v>
      </c>
      <c r="H229" s="1" t="s">
        <v>159</v>
      </c>
      <c r="I229" s="1" t="s">
        <v>159</v>
      </c>
      <c r="J229" s="1" t="s">
        <v>159</v>
      </c>
      <c r="K229" s="1" t="s">
        <v>159</v>
      </c>
      <c r="L229" s="1" t="s">
        <v>159</v>
      </c>
      <c r="M229" s="1" t="s">
        <v>159</v>
      </c>
      <c r="N229" s="1" t="s">
        <v>159</v>
      </c>
      <c r="O229" s="1" t="s">
        <v>159</v>
      </c>
      <c r="P229" t="str">
        <f t="shared" si="3"/>
        <v>ANHC_ODIRATE_LCC_B_UNDER_PR24</v>
      </c>
    </row>
    <row r="230" spans="1:16">
      <c r="A230" t="s">
        <v>154</v>
      </c>
      <c r="B230" t="s">
        <v>606</v>
      </c>
      <c r="C230" t="s">
        <v>607</v>
      </c>
      <c r="D230" t="s">
        <v>165</v>
      </c>
      <c r="E230" t="s">
        <v>158</v>
      </c>
      <c r="F230" s="1" t="s">
        <v>159</v>
      </c>
      <c r="G230" s="1" t="s">
        <v>159</v>
      </c>
      <c r="H230" s="1" t="s">
        <v>159</v>
      </c>
      <c r="I230" s="1" t="s">
        <v>159</v>
      </c>
      <c r="J230" s="1" t="s">
        <v>159</v>
      </c>
      <c r="K230" s="1" t="s">
        <v>159</v>
      </c>
      <c r="L230" s="1" t="s">
        <v>159</v>
      </c>
      <c r="M230" s="1" t="s">
        <v>159</v>
      </c>
      <c r="N230" s="1" t="s">
        <v>159</v>
      </c>
      <c r="O230" s="1" t="s">
        <v>159</v>
      </c>
      <c r="P230" t="str">
        <f t="shared" si="3"/>
        <v>ANHC_ODIRATE_EGG_B_OUT_PR24</v>
      </c>
    </row>
    <row r="231" spans="1:16">
      <c r="A231" t="s">
        <v>154</v>
      </c>
      <c r="B231" t="s">
        <v>608</v>
      </c>
      <c r="C231" t="s">
        <v>609</v>
      </c>
      <c r="D231" t="s">
        <v>165</v>
      </c>
      <c r="E231" t="s">
        <v>158</v>
      </c>
      <c r="F231" s="1" t="s">
        <v>159</v>
      </c>
      <c r="G231" s="1" t="s">
        <v>159</v>
      </c>
      <c r="H231" s="1" t="s">
        <v>159</v>
      </c>
      <c r="I231" s="1" t="s">
        <v>159</v>
      </c>
      <c r="J231" s="1" t="s">
        <v>159</v>
      </c>
      <c r="K231" s="1" t="s">
        <v>159</v>
      </c>
      <c r="L231" s="1" t="s">
        <v>159</v>
      </c>
      <c r="M231" s="1" t="s">
        <v>159</v>
      </c>
      <c r="N231" s="1" t="s">
        <v>159</v>
      </c>
      <c r="O231" s="1" t="s">
        <v>159</v>
      </c>
      <c r="P231" t="str">
        <f t="shared" si="3"/>
        <v>ANHC_ODIRATE_EGG_B_UNDER_PR24</v>
      </c>
    </row>
    <row r="232" spans="1:16">
      <c r="A232" t="s">
        <v>154</v>
      </c>
      <c r="B232" t="s">
        <v>610</v>
      </c>
      <c r="C232" t="s">
        <v>611</v>
      </c>
      <c r="D232" t="s">
        <v>165</v>
      </c>
      <c r="E232" t="s">
        <v>158</v>
      </c>
      <c r="F232" s="1" t="s">
        <v>159</v>
      </c>
      <c r="G232" s="1" t="s">
        <v>159</v>
      </c>
      <c r="H232" s="1" t="s">
        <v>159</v>
      </c>
      <c r="I232" s="1" t="s">
        <v>159</v>
      </c>
      <c r="J232" s="1" t="s">
        <v>159</v>
      </c>
      <c r="K232" s="1" t="s">
        <v>159</v>
      </c>
      <c r="L232" s="1" t="s">
        <v>159</v>
      </c>
      <c r="M232" s="1" t="s">
        <v>159</v>
      </c>
      <c r="N232" s="1" t="s">
        <v>159</v>
      </c>
      <c r="O232" s="1" t="s">
        <v>159</v>
      </c>
      <c r="P232" t="str">
        <f t="shared" si="3"/>
        <v>ANHC_ODIRATE_CC_B_OUT_PR24</v>
      </c>
    </row>
    <row r="233" spans="1:16">
      <c r="A233" t="s">
        <v>154</v>
      </c>
      <c r="B233" t="s">
        <v>612</v>
      </c>
      <c r="C233" t="s">
        <v>613</v>
      </c>
      <c r="D233" t="s">
        <v>165</v>
      </c>
      <c r="E233" t="s">
        <v>158</v>
      </c>
      <c r="F233" s="1" t="s">
        <v>159</v>
      </c>
      <c r="G233" s="1" t="s">
        <v>159</v>
      </c>
      <c r="H233" s="1" t="s">
        <v>159</v>
      </c>
      <c r="I233" s="1" t="s">
        <v>159</v>
      </c>
      <c r="J233" s="1" t="s">
        <v>159</v>
      </c>
      <c r="K233" s="1" t="s">
        <v>159</v>
      </c>
      <c r="L233" s="1" t="s">
        <v>159</v>
      </c>
      <c r="M233" s="1" t="s">
        <v>159</v>
      </c>
      <c r="N233" s="1" t="s">
        <v>159</v>
      </c>
      <c r="O233" s="1" t="s">
        <v>159</v>
      </c>
      <c r="P233" t="str">
        <f t="shared" si="3"/>
        <v>ANHC_ODIRATE_CC_B_UNDER_PR24</v>
      </c>
    </row>
    <row r="234" spans="1:16">
      <c r="A234" t="s">
        <v>154</v>
      </c>
      <c r="B234" t="s">
        <v>614</v>
      </c>
      <c r="C234" t="s">
        <v>615</v>
      </c>
      <c r="D234" t="s">
        <v>165</v>
      </c>
      <c r="E234" t="s">
        <v>158</v>
      </c>
      <c r="F234" s="1" t="s">
        <v>159</v>
      </c>
      <c r="G234" s="1" t="s">
        <v>159</v>
      </c>
      <c r="H234" s="1" t="s">
        <v>159</v>
      </c>
      <c r="I234" s="1" t="s">
        <v>159</v>
      </c>
      <c r="J234" s="1" t="s">
        <v>159</v>
      </c>
      <c r="K234" s="1" t="s">
        <v>159</v>
      </c>
      <c r="L234" s="1" t="s">
        <v>159</v>
      </c>
      <c r="M234" s="1" t="s">
        <v>159</v>
      </c>
      <c r="N234" s="1" t="s">
        <v>159</v>
      </c>
      <c r="O234" s="1" t="s">
        <v>159</v>
      </c>
      <c r="P234" t="str">
        <f t="shared" si="3"/>
        <v>ANHC_ODIRATE_SWC_B_PR24</v>
      </c>
    </row>
    <row r="235" spans="1:16">
      <c r="A235" t="s">
        <v>154</v>
      </c>
      <c r="B235" t="s">
        <v>616</v>
      </c>
      <c r="C235" t="s">
        <v>617</v>
      </c>
      <c r="D235" t="s">
        <v>165</v>
      </c>
      <c r="E235" t="s">
        <v>158</v>
      </c>
      <c r="F235" s="1" t="s">
        <v>159</v>
      </c>
      <c r="G235" s="1" t="s">
        <v>159</v>
      </c>
      <c r="H235" s="1" t="s">
        <v>159</v>
      </c>
      <c r="I235" s="1" t="s">
        <v>159</v>
      </c>
      <c r="J235" s="1" t="s">
        <v>159</v>
      </c>
      <c r="K235" s="1" t="s">
        <v>159</v>
      </c>
      <c r="L235" s="1" t="s">
        <v>159</v>
      </c>
      <c r="M235" s="1" t="s">
        <v>159</v>
      </c>
      <c r="N235" s="1" t="s">
        <v>159</v>
      </c>
      <c r="O235" s="1" t="s">
        <v>159</v>
      </c>
      <c r="P235" t="str">
        <f t="shared" si="3"/>
        <v>ANHC_ODIRATE_WW_B_PR24</v>
      </c>
    </row>
    <row r="236" spans="1:16">
      <c r="A236" t="s">
        <v>154</v>
      </c>
      <c r="B236" t="s">
        <v>618</v>
      </c>
      <c r="C236" t="s">
        <v>619</v>
      </c>
      <c r="D236" t="s">
        <v>165</v>
      </c>
      <c r="E236" t="s">
        <v>158</v>
      </c>
      <c r="F236" s="1" t="s">
        <v>159</v>
      </c>
      <c r="G236" s="1" t="s">
        <v>159</v>
      </c>
      <c r="H236" s="1" t="s">
        <v>159</v>
      </c>
      <c r="I236" s="1" t="s">
        <v>159</v>
      </c>
      <c r="J236" s="1" t="s">
        <v>159</v>
      </c>
      <c r="K236" s="1" t="s">
        <v>159</v>
      </c>
      <c r="L236" s="1" t="s">
        <v>159</v>
      </c>
      <c r="M236" s="1" t="s">
        <v>159</v>
      </c>
      <c r="N236" s="1" t="s">
        <v>159</v>
      </c>
      <c r="O236" s="1" t="s">
        <v>159</v>
      </c>
      <c r="P236" t="str">
        <f t="shared" si="3"/>
        <v>ANHC_ODIRATE_LPR_B_PR24</v>
      </c>
    </row>
    <row r="237" spans="1:16">
      <c r="A237" t="s">
        <v>154</v>
      </c>
      <c r="B237" t="s">
        <v>620</v>
      </c>
      <c r="C237" t="s">
        <v>621</v>
      </c>
      <c r="D237" t="s">
        <v>157</v>
      </c>
      <c r="E237" t="s">
        <v>158</v>
      </c>
      <c r="F237" s="1" t="s">
        <v>159</v>
      </c>
      <c r="G237" s="1" t="s">
        <v>159</v>
      </c>
      <c r="H237" s="1" t="s">
        <v>159</v>
      </c>
      <c r="I237" s="1" t="s">
        <v>159</v>
      </c>
      <c r="J237" s="1" t="s">
        <v>159</v>
      </c>
      <c r="K237" s="1" t="s">
        <v>159</v>
      </c>
      <c r="L237" s="1" t="s">
        <v>159</v>
      </c>
      <c r="M237" s="1" t="s">
        <v>159</v>
      </c>
      <c r="N237" s="1" t="s">
        <v>159</v>
      </c>
      <c r="O237" s="1" t="s">
        <v>159</v>
      </c>
      <c r="P237" t="str">
        <f t="shared" si="3"/>
        <v>ANHC_ODIRISK_WSI_DDBND_PR24_DD</v>
      </c>
    </row>
    <row r="238" spans="1:16">
      <c r="A238" t="s">
        <v>622</v>
      </c>
      <c r="B238" t="s">
        <v>155</v>
      </c>
      <c r="C238" t="s">
        <v>156</v>
      </c>
      <c r="D238" t="s">
        <v>157</v>
      </c>
      <c r="E238" t="s">
        <v>158</v>
      </c>
      <c r="F238" s="1" t="s">
        <v>159</v>
      </c>
      <c r="G238" s="1" t="s">
        <v>159</v>
      </c>
      <c r="H238" s="24">
        <v>3.472222222222222E-3</v>
      </c>
      <c r="I238" s="24">
        <v>3.472222222222222E-3</v>
      </c>
      <c r="J238" s="24">
        <v>3.472222222222222E-3</v>
      </c>
      <c r="K238" s="24">
        <v>3.472222222222222E-3</v>
      </c>
      <c r="L238" s="24">
        <v>3.472222222222222E-3</v>
      </c>
      <c r="M238" s="24">
        <v>3.47E-3</v>
      </c>
      <c r="N238" s="1" t="s">
        <v>159</v>
      </c>
      <c r="O238" s="1" t="s">
        <v>159</v>
      </c>
      <c r="P238" t="str">
        <f t="shared" si="3"/>
        <v>WSHC_OUT4_01_PR24_OFWAT</v>
      </c>
    </row>
    <row r="239" spans="1:16">
      <c r="A239" t="s">
        <v>622</v>
      </c>
      <c r="B239" t="s">
        <v>160</v>
      </c>
      <c r="C239" t="s">
        <v>161</v>
      </c>
      <c r="D239" t="s">
        <v>162</v>
      </c>
      <c r="E239" t="s">
        <v>158</v>
      </c>
      <c r="F239" s="1" t="s">
        <v>159</v>
      </c>
      <c r="G239" s="1" t="s">
        <v>159</v>
      </c>
      <c r="H239" s="1" t="s">
        <v>159</v>
      </c>
      <c r="I239" s="24">
        <v>1.8444930555555549E-3</v>
      </c>
      <c r="J239" s="24">
        <v>1.8444930555555549E-3</v>
      </c>
      <c r="K239" s="24">
        <v>1.8444930555555549E-3</v>
      </c>
      <c r="L239" s="24">
        <v>1.8444930555555549E-3</v>
      </c>
      <c r="M239" s="24">
        <v>1.8422708333333331E-3</v>
      </c>
      <c r="N239" s="1" t="s">
        <v>159</v>
      </c>
      <c r="O239" s="1" t="s">
        <v>159</v>
      </c>
      <c r="P239" t="str">
        <f t="shared" si="3"/>
        <v>WSHC_ET_DD_WSI_PR24</v>
      </c>
    </row>
    <row r="240" spans="1:16">
      <c r="A240" t="s">
        <v>622</v>
      </c>
      <c r="B240" t="s">
        <v>163</v>
      </c>
      <c r="C240" t="s">
        <v>164</v>
      </c>
      <c r="D240" t="s">
        <v>165</v>
      </c>
      <c r="E240" t="s">
        <v>158</v>
      </c>
      <c r="F240" s="24">
        <v>667405.43268670863</v>
      </c>
      <c r="G240" s="1" t="s">
        <v>159</v>
      </c>
      <c r="H240" s="1" t="s">
        <v>159</v>
      </c>
      <c r="I240" s="1" t="s">
        <v>159</v>
      </c>
      <c r="J240" s="1" t="s">
        <v>159</v>
      </c>
      <c r="K240" s="1" t="s">
        <v>159</v>
      </c>
      <c r="L240" s="1" t="s">
        <v>159</v>
      </c>
      <c r="M240" s="1" t="s">
        <v>159</v>
      </c>
      <c r="N240" s="1" t="s">
        <v>159</v>
      </c>
      <c r="O240" s="1" t="s">
        <v>159</v>
      </c>
      <c r="P240" t="str">
        <f t="shared" si="3"/>
        <v>WSHC_ODI_DD_WSI_PR24</v>
      </c>
    </row>
    <row r="241" spans="1:16">
      <c r="A241" t="s">
        <v>622</v>
      </c>
      <c r="B241" t="s">
        <v>166</v>
      </c>
      <c r="C241" t="s">
        <v>167</v>
      </c>
      <c r="D241" t="s">
        <v>168</v>
      </c>
      <c r="E241" t="s">
        <v>158</v>
      </c>
      <c r="F241" s="25">
        <v>-0.01</v>
      </c>
      <c r="G241" s="1" t="s">
        <v>159</v>
      </c>
      <c r="H241" s="1" t="s">
        <v>159</v>
      </c>
      <c r="I241" s="1" t="s">
        <v>159</v>
      </c>
      <c r="J241" s="1" t="s">
        <v>159</v>
      </c>
      <c r="K241" s="1" t="s">
        <v>159</v>
      </c>
      <c r="L241" s="1" t="s">
        <v>159</v>
      </c>
      <c r="M241" s="1" t="s">
        <v>159</v>
      </c>
      <c r="N241" s="1" t="s">
        <v>159</v>
      </c>
      <c r="O241" s="1" t="s">
        <v>159</v>
      </c>
      <c r="P241" t="str">
        <f t="shared" si="3"/>
        <v>WSHC_ODIRISK_WSI_COLL_PR24_DD</v>
      </c>
    </row>
    <row r="242" spans="1:16">
      <c r="A242" t="s">
        <v>622</v>
      </c>
      <c r="B242" t="s">
        <v>169</v>
      </c>
      <c r="C242" t="s">
        <v>170</v>
      </c>
      <c r="D242" t="s">
        <v>171</v>
      </c>
      <c r="E242" t="s">
        <v>158</v>
      </c>
      <c r="F242" s="1" t="s">
        <v>159</v>
      </c>
      <c r="G242" s="1" t="s">
        <v>159</v>
      </c>
      <c r="H242" s="26">
        <v>0</v>
      </c>
      <c r="I242" s="26">
        <v>0</v>
      </c>
      <c r="J242" s="26">
        <v>0</v>
      </c>
      <c r="K242" s="26">
        <v>0</v>
      </c>
      <c r="L242" s="26">
        <v>0</v>
      </c>
      <c r="M242" s="26">
        <v>0</v>
      </c>
      <c r="N242" s="1" t="s">
        <v>159</v>
      </c>
      <c r="O242" s="1" t="s">
        <v>159</v>
      </c>
      <c r="P242" t="str">
        <f t="shared" si="3"/>
        <v>WSHC_QEBW0183_PR24_OFWAT</v>
      </c>
    </row>
    <row r="243" spans="1:16">
      <c r="A243" t="s">
        <v>622</v>
      </c>
      <c r="B243" t="s">
        <v>172</v>
      </c>
      <c r="C243" t="s">
        <v>173</v>
      </c>
      <c r="D243" t="s">
        <v>174</v>
      </c>
      <c r="E243" t="s">
        <v>158</v>
      </c>
      <c r="F243" s="1" t="s">
        <v>159</v>
      </c>
      <c r="G243" s="1" t="s">
        <v>159</v>
      </c>
      <c r="H243" s="26">
        <v>2</v>
      </c>
      <c r="I243" s="26">
        <v>1.83</v>
      </c>
      <c r="J243" s="26">
        <v>1.67</v>
      </c>
      <c r="K243" s="26">
        <v>1.5</v>
      </c>
      <c r="L243" s="26">
        <v>1.25</v>
      </c>
      <c r="M243" s="26">
        <v>1</v>
      </c>
      <c r="N243" s="1" t="s">
        <v>159</v>
      </c>
      <c r="O243" s="1" t="s">
        <v>159</v>
      </c>
      <c r="P243" t="str">
        <f t="shared" si="3"/>
        <v>WSHC_ODIRISK_CRI_DDBND_PR24_DD</v>
      </c>
    </row>
    <row r="244" spans="1:16">
      <c r="A244" t="s">
        <v>622</v>
      </c>
      <c r="B244" t="s">
        <v>175</v>
      </c>
      <c r="C244" t="s">
        <v>176</v>
      </c>
      <c r="D244" t="s">
        <v>165</v>
      </c>
      <c r="E244" t="s">
        <v>158</v>
      </c>
      <c r="F244" s="24">
        <v>848599.0056752098</v>
      </c>
      <c r="G244" s="1" t="s">
        <v>159</v>
      </c>
      <c r="H244" s="1" t="s">
        <v>159</v>
      </c>
      <c r="I244" s="1" t="s">
        <v>159</v>
      </c>
      <c r="J244" s="1" t="s">
        <v>159</v>
      </c>
      <c r="K244" s="1" t="s">
        <v>159</v>
      </c>
      <c r="L244" s="1" t="s">
        <v>159</v>
      </c>
      <c r="M244" s="1" t="s">
        <v>159</v>
      </c>
      <c r="N244" s="1" t="s">
        <v>159</v>
      </c>
      <c r="O244" s="1" t="s">
        <v>159</v>
      </c>
      <c r="P244" t="str">
        <f t="shared" si="3"/>
        <v>WSHC_ODI_DD_CRI_PR24</v>
      </c>
    </row>
    <row r="245" spans="1:16">
      <c r="A245" t="s">
        <v>622</v>
      </c>
      <c r="B245" t="s">
        <v>177</v>
      </c>
      <c r="C245" t="s">
        <v>178</v>
      </c>
      <c r="D245" t="s">
        <v>37</v>
      </c>
      <c r="E245" t="s">
        <v>158</v>
      </c>
      <c r="F245" s="1" t="s">
        <v>159</v>
      </c>
      <c r="G245" s="1" t="s">
        <v>159</v>
      </c>
      <c r="H245" s="26">
        <v>2.31</v>
      </c>
      <c r="I245" s="26">
        <v>2.04</v>
      </c>
      <c r="J245" s="26">
        <v>1.78</v>
      </c>
      <c r="K245" s="26">
        <v>1.52</v>
      </c>
      <c r="L245" s="26">
        <v>1.26</v>
      </c>
      <c r="M245" s="26">
        <v>1</v>
      </c>
      <c r="N245" s="1" t="s">
        <v>159</v>
      </c>
      <c r="O245" s="1" t="s">
        <v>159</v>
      </c>
      <c r="P245" t="str">
        <f t="shared" si="3"/>
        <v>WSHC_OUT4_02_PR24_OFWAT</v>
      </c>
    </row>
    <row r="246" spans="1:16">
      <c r="A246" t="s">
        <v>622</v>
      </c>
      <c r="B246" t="s">
        <v>179</v>
      </c>
      <c r="C246" t="s">
        <v>180</v>
      </c>
      <c r="D246" t="s">
        <v>37</v>
      </c>
      <c r="E246" t="s">
        <v>158</v>
      </c>
      <c r="F246" s="1" t="s">
        <v>159</v>
      </c>
      <c r="G246" s="1" t="s">
        <v>159</v>
      </c>
      <c r="H246" s="1" t="s">
        <v>159</v>
      </c>
      <c r="I246" s="1" t="s">
        <v>159</v>
      </c>
      <c r="J246" s="1" t="s">
        <v>159</v>
      </c>
      <c r="K246" s="1" t="s">
        <v>159</v>
      </c>
      <c r="L246" s="1" t="s">
        <v>159</v>
      </c>
      <c r="M246" s="1" t="s">
        <v>159</v>
      </c>
      <c r="N246" s="1" t="s">
        <v>159</v>
      </c>
      <c r="O246" s="1" t="s">
        <v>159</v>
      </c>
      <c r="P246" t="str">
        <f t="shared" si="3"/>
        <v>WSHC_ODIRISK_WQC_DDBND_PR24_DD</v>
      </c>
    </row>
    <row r="247" spans="1:16">
      <c r="A247" t="s">
        <v>622</v>
      </c>
      <c r="B247" t="s">
        <v>181</v>
      </c>
      <c r="C247" t="s">
        <v>182</v>
      </c>
      <c r="D247" t="s">
        <v>165</v>
      </c>
      <c r="E247" t="s">
        <v>158</v>
      </c>
      <c r="F247" s="24">
        <v>2264975.0841147169</v>
      </c>
      <c r="G247" s="1" t="s">
        <v>159</v>
      </c>
      <c r="H247" s="1" t="s">
        <v>159</v>
      </c>
      <c r="I247" s="1" t="s">
        <v>159</v>
      </c>
      <c r="J247" s="1" t="s">
        <v>159</v>
      </c>
      <c r="K247" s="1" t="s">
        <v>159</v>
      </c>
      <c r="L247" s="1" t="s">
        <v>159</v>
      </c>
      <c r="M247" s="1" t="s">
        <v>159</v>
      </c>
      <c r="N247" s="1" t="s">
        <v>159</v>
      </c>
      <c r="O247" s="1" t="s">
        <v>159</v>
      </c>
      <c r="P247" t="str">
        <f t="shared" si="3"/>
        <v>WSHC_ODI_DD_WQC_PR24</v>
      </c>
    </row>
    <row r="248" spans="1:16">
      <c r="A248" t="s">
        <v>622</v>
      </c>
      <c r="B248" t="s">
        <v>183</v>
      </c>
      <c r="C248" t="s">
        <v>184</v>
      </c>
      <c r="D248" t="s">
        <v>185</v>
      </c>
      <c r="E248" t="s">
        <v>158</v>
      </c>
      <c r="F248" s="1" t="s">
        <v>159</v>
      </c>
      <c r="G248" s="1" t="s">
        <v>159</v>
      </c>
      <c r="H248" s="26">
        <v>0</v>
      </c>
      <c r="I248" s="26">
        <v>0</v>
      </c>
      <c r="J248" s="26">
        <v>0</v>
      </c>
      <c r="K248" s="26">
        <v>0</v>
      </c>
      <c r="L248" s="26">
        <v>4.9778677696996745E-2</v>
      </c>
      <c r="M248" s="26">
        <v>0.73</v>
      </c>
      <c r="N248" s="1" t="s">
        <v>159</v>
      </c>
      <c r="O248" s="1" t="s">
        <v>159</v>
      </c>
      <c r="P248" t="str">
        <f t="shared" si="3"/>
        <v>WSHC_OUT4_20_PR24_OFWAT</v>
      </c>
    </row>
    <row r="249" spans="1:16">
      <c r="A249" t="s">
        <v>622</v>
      </c>
      <c r="B249" t="s">
        <v>186</v>
      </c>
      <c r="C249" t="s">
        <v>187</v>
      </c>
      <c r="D249" t="s">
        <v>165</v>
      </c>
      <c r="E249" t="s">
        <v>158</v>
      </c>
      <c r="F249" s="24">
        <v>11622672.81264315</v>
      </c>
      <c r="G249" s="1" t="s">
        <v>159</v>
      </c>
      <c r="H249" s="1" t="s">
        <v>159</v>
      </c>
      <c r="I249" s="1" t="s">
        <v>159</v>
      </c>
      <c r="J249" s="1" t="s">
        <v>159</v>
      </c>
      <c r="K249" s="1" t="s">
        <v>159</v>
      </c>
      <c r="L249" s="1" t="s">
        <v>159</v>
      </c>
      <c r="M249" s="1" t="s">
        <v>159</v>
      </c>
      <c r="N249" s="1" t="s">
        <v>159</v>
      </c>
      <c r="O249" s="1" t="s">
        <v>159</v>
      </c>
      <c r="P249" t="str">
        <f t="shared" si="3"/>
        <v>WSHC_ODI_DD_BIO_PR24</v>
      </c>
    </row>
    <row r="250" spans="1:16">
      <c r="A250" t="s">
        <v>622</v>
      </c>
      <c r="B250" t="s">
        <v>188</v>
      </c>
      <c r="C250" t="s">
        <v>189</v>
      </c>
      <c r="D250" t="s">
        <v>168</v>
      </c>
      <c r="E250" t="s">
        <v>158</v>
      </c>
      <c r="F250" s="25">
        <v>-5.0000000000000001E-3</v>
      </c>
      <c r="G250" s="1" t="s">
        <v>159</v>
      </c>
      <c r="H250" s="1" t="s">
        <v>159</v>
      </c>
      <c r="I250" s="1" t="s">
        <v>159</v>
      </c>
      <c r="J250" s="1" t="s">
        <v>159</v>
      </c>
      <c r="K250" s="1" t="s">
        <v>159</v>
      </c>
      <c r="L250" s="1" t="s">
        <v>159</v>
      </c>
      <c r="M250" s="1" t="s">
        <v>159</v>
      </c>
      <c r="N250" s="1" t="s">
        <v>159</v>
      </c>
      <c r="O250" s="1" t="s">
        <v>159</v>
      </c>
      <c r="P250" t="str">
        <f t="shared" si="3"/>
        <v>WSHC_ODIRISK_BIO_COLL_PR24_DD</v>
      </c>
    </row>
    <row r="251" spans="1:16">
      <c r="A251" t="s">
        <v>622</v>
      </c>
      <c r="B251" t="s">
        <v>190</v>
      </c>
      <c r="C251" t="s">
        <v>191</v>
      </c>
      <c r="D251" t="s">
        <v>168</v>
      </c>
      <c r="E251" t="s">
        <v>158</v>
      </c>
      <c r="F251" s="25">
        <v>5.0000000000000001E-3</v>
      </c>
      <c r="G251" s="1" t="s">
        <v>159</v>
      </c>
      <c r="H251" s="1" t="s">
        <v>159</v>
      </c>
      <c r="I251" s="1" t="s">
        <v>159</v>
      </c>
      <c r="J251" s="1" t="s">
        <v>159</v>
      </c>
      <c r="K251" s="1" t="s">
        <v>159</v>
      </c>
      <c r="L251" s="1" t="s">
        <v>159</v>
      </c>
      <c r="M251" s="1" t="s">
        <v>159</v>
      </c>
      <c r="N251" s="1" t="s">
        <v>159</v>
      </c>
      <c r="O251" s="1" t="s">
        <v>159</v>
      </c>
      <c r="P251" t="str">
        <f t="shared" si="3"/>
        <v>WSHC_ODIRISK_BIO_CAP_PR24_DD</v>
      </c>
    </row>
    <row r="252" spans="1:16">
      <c r="A252" t="s">
        <v>622</v>
      </c>
      <c r="B252" t="s">
        <v>192</v>
      </c>
      <c r="C252" t="s">
        <v>193</v>
      </c>
      <c r="D252" t="s">
        <v>37</v>
      </c>
      <c r="E252" t="s">
        <v>158</v>
      </c>
      <c r="F252" s="1" t="s">
        <v>159</v>
      </c>
      <c r="G252" s="1" t="s">
        <v>159</v>
      </c>
      <c r="H252" s="24">
        <v>0</v>
      </c>
      <c r="I252" s="24">
        <v>0</v>
      </c>
      <c r="J252" s="24">
        <v>0</v>
      </c>
      <c r="K252" s="24">
        <v>0</v>
      </c>
      <c r="L252" s="24">
        <v>0</v>
      </c>
      <c r="M252" s="24">
        <v>0</v>
      </c>
      <c r="N252" s="1" t="s">
        <v>159</v>
      </c>
      <c r="O252" s="1" t="s">
        <v>159</v>
      </c>
      <c r="P252" t="str">
        <f t="shared" si="3"/>
        <v>WSHC_OUT4_18_PR24_OFWAT</v>
      </c>
    </row>
    <row r="253" spans="1:16">
      <c r="A253" t="s">
        <v>622</v>
      </c>
      <c r="B253" t="s">
        <v>194</v>
      </c>
      <c r="C253" t="s">
        <v>195</v>
      </c>
      <c r="D253" t="s">
        <v>37</v>
      </c>
      <c r="E253" t="s">
        <v>158</v>
      </c>
      <c r="F253" s="1" t="s">
        <v>159</v>
      </c>
      <c r="G253" s="1" t="s">
        <v>159</v>
      </c>
      <c r="H253" s="1" t="s">
        <v>159</v>
      </c>
      <c r="I253" s="24">
        <v>1</v>
      </c>
      <c r="J253" s="24">
        <v>1</v>
      </c>
      <c r="K253" s="24">
        <v>1</v>
      </c>
      <c r="L253" s="24">
        <v>1</v>
      </c>
      <c r="M253" s="24">
        <v>1</v>
      </c>
      <c r="N253" s="1" t="s">
        <v>159</v>
      </c>
      <c r="O253" s="1" t="s">
        <v>159</v>
      </c>
      <c r="P253" t="str">
        <f t="shared" si="3"/>
        <v>WSHC_ODIRISK_SPL_DDBND_PR24_DD</v>
      </c>
    </row>
    <row r="254" spans="1:16">
      <c r="A254" t="s">
        <v>622</v>
      </c>
      <c r="B254" t="s">
        <v>196</v>
      </c>
      <c r="C254" t="s">
        <v>197</v>
      </c>
      <c r="D254" t="s">
        <v>165</v>
      </c>
      <c r="E254" t="s">
        <v>158</v>
      </c>
      <c r="F254" s="24">
        <v>1556875.7725911823</v>
      </c>
      <c r="G254" s="1" t="s">
        <v>159</v>
      </c>
      <c r="H254" s="1" t="s">
        <v>159</v>
      </c>
      <c r="I254" s="1" t="s">
        <v>159</v>
      </c>
      <c r="J254" s="1" t="s">
        <v>159</v>
      </c>
      <c r="K254" s="1" t="s">
        <v>159</v>
      </c>
      <c r="L254" s="1" t="s">
        <v>159</v>
      </c>
      <c r="M254" s="1" t="s">
        <v>159</v>
      </c>
      <c r="N254" s="1" t="s">
        <v>159</v>
      </c>
      <c r="O254" s="1" t="s">
        <v>159</v>
      </c>
      <c r="P254" t="str">
        <f t="shared" si="3"/>
        <v>WSHC_ODI_DD_SPL_PR24</v>
      </c>
    </row>
    <row r="255" spans="1:16">
      <c r="A255" t="s">
        <v>622</v>
      </c>
      <c r="B255" t="s">
        <v>198</v>
      </c>
      <c r="C255" t="s">
        <v>199</v>
      </c>
      <c r="D255" t="s">
        <v>168</v>
      </c>
      <c r="E255" t="s">
        <v>158</v>
      </c>
      <c r="F255" s="1" t="s">
        <v>159</v>
      </c>
      <c r="G255" s="1" t="s">
        <v>159</v>
      </c>
      <c r="H255" s="25">
        <v>1</v>
      </c>
      <c r="I255" s="25">
        <v>1</v>
      </c>
      <c r="J255" s="25">
        <v>1</v>
      </c>
      <c r="K255" s="25">
        <v>1</v>
      </c>
      <c r="L255" s="25">
        <v>1</v>
      </c>
      <c r="M255" s="25">
        <v>1</v>
      </c>
      <c r="N255" s="1" t="s">
        <v>159</v>
      </c>
      <c r="O255" s="1" t="s">
        <v>159</v>
      </c>
      <c r="P255" t="str">
        <f t="shared" si="3"/>
        <v>WSHC_OUT4_19_PR24_OFWAT</v>
      </c>
    </row>
    <row r="256" spans="1:16">
      <c r="A256" t="s">
        <v>622</v>
      </c>
      <c r="B256" t="s">
        <v>200</v>
      </c>
      <c r="C256" t="s">
        <v>201</v>
      </c>
      <c r="D256" t="s">
        <v>168</v>
      </c>
      <c r="E256" t="s">
        <v>158</v>
      </c>
      <c r="F256" s="1" t="s">
        <v>159</v>
      </c>
      <c r="G256" s="1" t="s">
        <v>159</v>
      </c>
      <c r="H256" s="1" t="s">
        <v>159</v>
      </c>
      <c r="I256" s="25">
        <v>0.99</v>
      </c>
      <c r="J256" s="25">
        <v>0.99</v>
      </c>
      <c r="K256" s="25">
        <v>0.99</v>
      </c>
      <c r="L256" s="25">
        <v>0.99</v>
      </c>
      <c r="M256" s="25">
        <v>0.99</v>
      </c>
      <c r="N256" s="1" t="s">
        <v>159</v>
      </c>
      <c r="O256" s="1" t="s">
        <v>159</v>
      </c>
      <c r="P256" t="str">
        <f t="shared" si="3"/>
        <v>WSHC_ODIRISK_DPC_DDBND_PR24_DD</v>
      </c>
    </row>
    <row r="257" spans="1:16">
      <c r="A257" t="s">
        <v>622</v>
      </c>
      <c r="B257" t="s">
        <v>202</v>
      </c>
      <c r="C257" t="s">
        <v>203</v>
      </c>
      <c r="D257" t="s">
        <v>165</v>
      </c>
      <c r="E257" t="s">
        <v>158</v>
      </c>
      <c r="F257" s="24">
        <v>1906184.9141935515</v>
      </c>
      <c r="G257" s="1" t="s">
        <v>159</v>
      </c>
      <c r="H257" s="1" t="s">
        <v>159</v>
      </c>
      <c r="I257" s="1" t="s">
        <v>159</v>
      </c>
      <c r="J257" s="1" t="s">
        <v>159</v>
      </c>
      <c r="K257" s="1" t="s">
        <v>159</v>
      </c>
      <c r="L257" s="1" t="s">
        <v>159</v>
      </c>
      <c r="M257" s="1" t="s">
        <v>159</v>
      </c>
      <c r="N257" s="1" t="s">
        <v>159</v>
      </c>
      <c r="O257" s="1" t="s">
        <v>159</v>
      </c>
      <c r="P257" t="str">
        <f t="shared" si="3"/>
        <v>WSHC_ODI_DD_DPC_PR24</v>
      </c>
    </row>
    <row r="258" spans="1:16">
      <c r="A258" t="s">
        <v>622</v>
      </c>
      <c r="B258" t="s">
        <v>204</v>
      </c>
      <c r="C258" t="s">
        <v>205</v>
      </c>
      <c r="D258" t="s">
        <v>37</v>
      </c>
      <c r="E258" t="s">
        <v>158</v>
      </c>
      <c r="F258" s="1" t="s">
        <v>159</v>
      </c>
      <c r="G258" s="1" t="s">
        <v>159</v>
      </c>
      <c r="H258" s="27">
        <v>133.5</v>
      </c>
      <c r="I258" s="27">
        <v>133.5</v>
      </c>
      <c r="J258" s="27">
        <v>133.5</v>
      </c>
      <c r="K258" s="27">
        <v>133.5</v>
      </c>
      <c r="L258" s="27">
        <v>133.5</v>
      </c>
      <c r="M258" s="27">
        <v>133.5</v>
      </c>
      <c r="N258" s="1" t="s">
        <v>159</v>
      </c>
      <c r="O258" s="1" t="s">
        <v>159</v>
      </c>
      <c r="P258" t="str">
        <f t="shared" si="3"/>
        <v>WSHC_OUT4_16_PR24_OFWAT</v>
      </c>
    </row>
    <row r="259" spans="1:16">
      <c r="A259" t="s">
        <v>622</v>
      </c>
      <c r="B259" t="s">
        <v>206</v>
      </c>
      <c r="C259" t="s">
        <v>207</v>
      </c>
      <c r="D259" t="s">
        <v>37</v>
      </c>
      <c r="E259" t="s">
        <v>158</v>
      </c>
      <c r="F259" s="1" t="s">
        <v>159</v>
      </c>
      <c r="G259" s="1" t="s">
        <v>159</v>
      </c>
      <c r="H259" s="1" t="s">
        <v>159</v>
      </c>
      <c r="I259" s="27">
        <v>143.5</v>
      </c>
      <c r="J259" s="27">
        <v>143.5</v>
      </c>
      <c r="K259" s="27">
        <v>143.5</v>
      </c>
      <c r="L259" s="27">
        <v>143.5</v>
      </c>
      <c r="M259" s="27">
        <v>143.5</v>
      </c>
      <c r="N259" s="1" t="s">
        <v>159</v>
      </c>
      <c r="O259" s="1" t="s">
        <v>159</v>
      </c>
      <c r="P259" t="str">
        <f t="shared" si="3"/>
        <v>WSHC_ODIRISK_MRP_DDBND_PR24_DD</v>
      </c>
    </row>
    <row r="260" spans="1:16">
      <c r="A260" t="s">
        <v>622</v>
      </c>
      <c r="B260" t="s">
        <v>208</v>
      </c>
      <c r="C260" t="s">
        <v>209</v>
      </c>
      <c r="D260" t="s">
        <v>165</v>
      </c>
      <c r="E260" t="s">
        <v>158</v>
      </c>
      <c r="F260" s="24">
        <v>222027.54025296791</v>
      </c>
      <c r="G260" s="1" t="s">
        <v>159</v>
      </c>
      <c r="H260" s="1" t="s">
        <v>159</v>
      </c>
      <c r="I260" s="1" t="s">
        <v>159</v>
      </c>
      <c r="J260" s="1" t="s">
        <v>159</v>
      </c>
      <c r="K260" s="1" t="s">
        <v>159</v>
      </c>
      <c r="L260" s="1" t="s">
        <v>159</v>
      </c>
      <c r="M260" s="1" t="s">
        <v>159</v>
      </c>
      <c r="N260" s="1" t="s">
        <v>159</v>
      </c>
      <c r="O260" s="1" t="s">
        <v>159</v>
      </c>
      <c r="P260" t="str">
        <f t="shared" si="3"/>
        <v>WSHC_ODI_DD_MRP_PR24</v>
      </c>
    </row>
    <row r="261" spans="1:16">
      <c r="A261" t="s">
        <v>622</v>
      </c>
      <c r="B261" t="s">
        <v>210</v>
      </c>
      <c r="C261" t="s">
        <v>211</v>
      </c>
      <c r="D261" t="s">
        <v>168</v>
      </c>
      <c r="E261" t="s">
        <v>158</v>
      </c>
      <c r="F261" s="25">
        <v>-5.0000000000000001E-3</v>
      </c>
      <c r="G261" s="1" t="s">
        <v>159</v>
      </c>
      <c r="H261" s="1" t="s">
        <v>159</v>
      </c>
      <c r="I261" s="1" t="s">
        <v>159</v>
      </c>
      <c r="J261" s="1" t="s">
        <v>159</v>
      </c>
      <c r="K261" s="1" t="s">
        <v>159</v>
      </c>
      <c r="L261" s="1" t="s">
        <v>159</v>
      </c>
      <c r="M261" s="1" t="s">
        <v>159</v>
      </c>
      <c r="N261" s="1" t="s">
        <v>159</v>
      </c>
      <c r="O261" s="1" t="s">
        <v>159</v>
      </c>
      <c r="P261" t="str">
        <f t="shared" ref="P261:P324" si="4">A261&amp;B261</f>
        <v>WSHC_ODIRISK_MRP_COLL_PR24_DD</v>
      </c>
    </row>
    <row r="262" spans="1:16">
      <c r="A262" t="s">
        <v>622</v>
      </c>
      <c r="B262" t="s">
        <v>212</v>
      </c>
      <c r="C262" t="s">
        <v>213</v>
      </c>
      <c r="D262" t="s">
        <v>168</v>
      </c>
      <c r="E262" t="s">
        <v>158</v>
      </c>
      <c r="F262" s="25">
        <v>5.0000000000000001E-3</v>
      </c>
      <c r="G262" s="1" t="s">
        <v>159</v>
      </c>
      <c r="H262" s="1" t="s">
        <v>159</v>
      </c>
      <c r="I262" s="1" t="s">
        <v>159</v>
      </c>
      <c r="J262" s="1" t="s">
        <v>159</v>
      </c>
      <c r="K262" s="1" t="s">
        <v>159</v>
      </c>
      <c r="L262" s="1" t="s">
        <v>159</v>
      </c>
      <c r="M262" s="1" t="s">
        <v>159</v>
      </c>
      <c r="N262" s="1" t="s">
        <v>159</v>
      </c>
      <c r="O262" s="1" t="s">
        <v>159</v>
      </c>
      <c r="P262" t="str">
        <f t="shared" si="4"/>
        <v>WSHC_ODIRISK_MRP_CAP_PR24_DD</v>
      </c>
    </row>
    <row r="263" spans="1:16">
      <c r="A263" t="s">
        <v>622</v>
      </c>
      <c r="B263" t="s">
        <v>214</v>
      </c>
      <c r="C263" t="s">
        <v>215</v>
      </c>
      <c r="D263" t="s">
        <v>165</v>
      </c>
      <c r="E263" t="s">
        <v>158</v>
      </c>
      <c r="F263" s="24">
        <v>-1.7703</v>
      </c>
      <c r="G263" s="1" t="s">
        <v>159</v>
      </c>
      <c r="H263" s="1" t="s">
        <v>159</v>
      </c>
      <c r="I263" s="24">
        <v>-1.7703</v>
      </c>
      <c r="J263" s="24">
        <v>-1.7703</v>
      </c>
      <c r="K263" s="24">
        <v>-1.7703</v>
      </c>
      <c r="L263" s="24">
        <v>-1.7703</v>
      </c>
      <c r="M263" s="24">
        <v>-1.7703</v>
      </c>
      <c r="N263" s="1" t="s">
        <v>159</v>
      </c>
      <c r="O263" s="1" t="s">
        <v>159</v>
      </c>
      <c r="P263" t="str">
        <f t="shared" si="4"/>
        <v>WSHOUT7_035SUR_OFW_PR24</v>
      </c>
    </row>
    <row r="264" spans="1:16">
      <c r="A264" t="s">
        <v>622</v>
      </c>
      <c r="B264" t="s">
        <v>216</v>
      </c>
      <c r="C264" t="s">
        <v>217</v>
      </c>
      <c r="D264" t="s">
        <v>165</v>
      </c>
      <c r="E264" t="s">
        <v>158</v>
      </c>
      <c r="F264" s="24">
        <v>1.7703</v>
      </c>
      <c r="G264" s="1" t="s">
        <v>159</v>
      </c>
      <c r="H264" s="1" t="s">
        <v>159</v>
      </c>
      <c r="I264" s="24">
        <v>1.7703</v>
      </c>
      <c r="J264" s="24">
        <v>1.7703</v>
      </c>
      <c r="K264" s="24">
        <v>1.7703</v>
      </c>
      <c r="L264" s="24">
        <v>1.7703</v>
      </c>
      <c r="M264" s="24">
        <v>1.7703</v>
      </c>
      <c r="N264" s="1" t="s">
        <v>159</v>
      </c>
      <c r="O264" s="1" t="s">
        <v>159</v>
      </c>
      <c r="P264" t="str">
        <f t="shared" si="4"/>
        <v>WSHOUT7_035SOR_OFW_PR24</v>
      </c>
    </row>
    <row r="265" spans="1:16">
      <c r="A265" t="s">
        <v>622</v>
      </c>
      <c r="B265" t="s">
        <v>218</v>
      </c>
      <c r="C265" t="s">
        <v>219</v>
      </c>
      <c r="D265" t="s">
        <v>168</v>
      </c>
      <c r="E265" t="s">
        <v>158</v>
      </c>
      <c r="F265" s="25">
        <v>-4.0000000000000001E-3</v>
      </c>
      <c r="G265" s="1" t="s">
        <v>159</v>
      </c>
      <c r="H265" s="1" t="s">
        <v>159</v>
      </c>
      <c r="I265" s="25">
        <v>-4.0000000000000001E-3</v>
      </c>
      <c r="J265" s="25">
        <v>-4.0000000000000001E-3</v>
      </c>
      <c r="K265" s="25">
        <v>-4.0000000000000001E-3</v>
      </c>
      <c r="L265" s="25">
        <v>-4.0000000000000001E-3</v>
      </c>
      <c r="M265" s="1" t="s">
        <v>159</v>
      </c>
      <c r="N265" s="1" t="s">
        <v>159</v>
      </c>
      <c r="O265" s="1" t="s">
        <v>159</v>
      </c>
      <c r="P265" t="str">
        <f t="shared" si="4"/>
        <v>WSHC_PR24OC34_COLLAR</v>
      </c>
    </row>
    <row r="266" spans="1:16">
      <c r="A266" t="s">
        <v>622</v>
      </c>
      <c r="B266" t="s">
        <v>220</v>
      </c>
      <c r="C266" t="s">
        <v>221</v>
      </c>
      <c r="D266" t="s">
        <v>168</v>
      </c>
      <c r="E266" t="s">
        <v>158</v>
      </c>
      <c r="F266" s="25">
        <v>4.0000000000000001E-3</v>
      </c>
      <c r="G266" s="1" t="s">
        <v>159</v>
      </c>
      <c r="H266" s="1" t="s">
        <v>159</v>
      </c>
      <c r="I266" s="25">
        <v>4.0000000000000001E-3</v>
      </c>
      <c r="J266" s="25">
        <v>4.0000000000000001E-3</v>
      </c>
      <c r="K266" s="25">
        <v>4.0000000000000001E-3</v>
      </c>
      <c r="L266" s="25">
        <v>4.0000000000000001E-3</v>
      </c>
      <c r="M266" s="1" t="s">
        <v>159</v>
      </c>
      <c r="N266" s="1" t="s">
        <v>159</v>
      </c>
      <c r="O266" s="1" t="s">
        <v>159</v>
      </c>
      <c r="P266" t="str">
        <f t="shared" si="4"/>
        <v>WSHC_PR24OC34_CAP</v>
      </c>
    </row>
    <row r="267" spans="1:16">
      <c r="A267" t="s">
        <v>622</v>
      </c>
      <c r="B267" t="s">
        <v>222</v>
      </c>
      <c r="C267" t="s">
        <v>223</v>
      </c>
      <c r="D267" t="s">
        <v>165</v>
      </c>
      <c r="E267" t="s">
        <v>158</v>
      </c>
      <c r="F267" s="24">
        <v>-0.83606999999999998</v>
      </c>
      <c r="G267" s="1" t="s">
        <v>159</v>
      </c>
      <c r="H267" s="1" t="s">
        <v>159</v>
      </c>
      <c r="I267" s="24">
        <v>-0.83606999999999998</v>
      </c>
      <c r="J267" s="24">
        <v>-0.83606999999999998</v>
      </c>
      <c r="K267" s="24">
        <v>-0.83606999999999998</v>
      </c>
      <c r="L267" s="24">
        <v>-0.83606999999999998</v>
      </c>
      <c r="M267" s="24">
        <v>-0.83606999999999998</v>
      </c>
      <c r="N267" s="1" t="s">
        <v>159</v>
      </c>
      <c r="O267" s="1" t="s">
        <v>159</v>
      </c>
      <c r="P267" t="str">
        <f t="shared" si="4"/>
        <v>WSHOUT7_036SUR_OFW_PR24</v>
      </c>
    </row>
    <row r="268" spans="1:16">
      <c r="A268" t="s">
        <v>622</v>
      </c>
      <c r="B268" t="s">
        <v>224</v>
      </c>
      <c r="C268" t="s">
        <v>225</v>
      </c>
      <c r="D268" t="s">
        <v>165</v>
      </c>
      <c r="E268" t="s">
        <v>158</v>
      </c>
      <c r="F268" s="24">
        <v>0.83606999999999998</v>
      </c>
      <c r="G268" s="1" t="s">
        <v>159</v>
      </c>
      <c r="H268" s="1" t="s">
        <v>159</v>
      </c>
      <c r="I268" s="24">
        <v>0.83606999999999998</v>
      </c>
      <c r="J268" s="24">
        <v>0.83606999999999998</v>
      </c>
      <c r="K268" s="24">
        <v>0.83606999999999998</v>
      </c>
      <c r="L268" s="24">
        <v>0.83606999999999998</v>
      </c>
      <c r="M268" s="24">
        <v>0.83606999999999998</v>
      </c>
      <c r="N268" s="1" t="s">
        <v>159</v>
      </c>
      <c r="O268" s="1" t="s">
        <v>159</v>
      </c>
      <c r="P268" t="str">
        <f t="shared" si="4"/>
        <v>WSHOUT7_036SOR_OFW_PR24</v>
      </c>
    </row>
    <row r="269" spans="1:16">
      <c r="A269" t="s">
        <v>622</v>
      </c>
      <c r="B269" t="s">
        <v>226</v>
      </c>
      <c r="C269" t="s">
        <v>227</v>
      </c>
      <c r="D269" t="s">
        <v>168</v>
      </c>
      <c r="E269" t="s">
        <v>158</v>
      </c>
      <c r="F269" s="25">
        <v>-2E-3</v>
      </c>
      <c r="G269" s="1" t="s">
        <v>159</v>
      </c>
      <c r="H269" s="1" t="s">
        <v>159</v>
      </c>
      <c r="I269" s="25">
        <v>-2E-3</v>
      </c>
      <c r="J269" s="25">
        <v>-2E-3</v>
      </c>
      <c r="K269" s="25">
        <v>-2E-3</v>
      </c>
      <c r="L269" s="25">
        <v>-2E-3</v>
      </c>
      <c r="M269" s="1" t="s">
        <v>159</v>
      </c>
      <c r="N269" s="1" t="s">
        <v>159</v>
      </c>
      <c r="O269" s="1" t="s">
        <v>159</v>
      </c>
      <c r="P269" t="str">
        <f t="shared" si="4"/>
        <v>WSHC_PR24OC35_COLLAR</v>
      </c>
    </row>
    <row r="270" spans="1:16">
      <c r="A270" t="s">
        <v>622</v>
      </c>
      <c r="B270" t="s">
        <v>228</v>
      </c>
      <c r="C270" t="s">
        <v>229</v>
      </c>
      <c r="D270" t="s">
        <v>168</v>
      </c>
      <c r="E270" t="s">
        <v>158</v>
      </c>
      <c r="F270" s="25">
        <v>2E-3</v>
      </c>
      <c r="G270" s="1" t="s">
        <v>159</v>
      </c>
      <c r="H270" s="1" t="s">
        <v>159</v>
      </c>
      <c r="I270" s="25">
        <v>2E-3</v>
      </c>
      <c r="J270" s="25">
        <v>2E-3</v>
      </c>
      <c r="K270" s="25">
        <v>2E-3</v>
      </c>
      <c r="L270" s="25">
        <v>2E-3</v>
      </c>
      <c r="M270" s="1" t="s">
        <v>159</v>
      </c>
      <c r="N270" s="1" t="s">
        <v>159</v>
      </c>
      <c r="O270" s="1" t="s">
        <v>159</v>
      </c>
      <c r="P270" t="str">
        <f t="shared" si="4"/>
        <v>WSHC_PR24OC35_CAP</v>
      </c>
    </row>
    <row r="271" spans="1:16">
      <c r="A271" t="s">
        <v>622</v>
      </c>
      <c r="B271" t="s">
        <v>230</v>
      </c>
      <c r="C271" t="s">
        <v>231</v>
      </c>
      <c r="D271" t="s">
        <v>232</v>
      </c>
      <c r="E271" t="s">
        <v>158</v>
      </c>
      <c r="F271" s="1" t="s">
        <v>159</v>
      </c>
      <c r="G271" s="1" t="s">
        <v>159</v>
      </c>
      <c r="H271" s="26">
        <v>103013.5</v>
      </c>
      <c r="I271" s="26">
        <v>109053.57</v>
      </c>
      <c r="J271" s="26">
        <v>107368.52</v>
      </c>
      <c r="K271" s="26">
        <v>110141.42</v>
      </c>
      <c r="L271" s="26">
        <v>108616.38</v>
      </c>
      <c r="M271" s="26">
        <v>104074.81</v>
      </c>
      <c r="N271" s="1" t="s">
        <v>159</v>
      </c>
      <c r="O271" s="1" t="s">
        <v>159</v>
      </c>
      <c r="P271" t="str">
        <f t="shared" si="4"/>
        <v>WSHC_OUT5_04_PR24_OFWAT</v>
      </c>
    </row>
    <row r="272" spans="1:16">
      <c r="A272" t="s">
        <v>622</v>
      </c>
      <c r="B272" t="s">
        <v>233</v>
      </c>
      <c r="C272" t="s">
        <v>234</v>
      </c>
      <c r="D272" t="s">
        <v>231</v>
      </c>
      <c r="E272" t="s">
        <v>158</v>
      </c>
      <c r="F272" s="1" t="s">
        <v>159</v>
      </c>
      <c r="G272" s="1" t="s">
        <v>159</v>
      </c>
      <c r="H272" s="1" t="s">
        <v>159</v>
      </c>
      <c r="I272" s="26">
        <v>103013.5</v>
      </c>
      <c r="J272" s="26">
        <v>103013.5</v>
      </c>
      <c r="K272" s="26">
        <v>103013.5</v>
      </c>
      <c r="L272" s="26">
        <v>103013.5</v>
      </c>
      <c r="M272" s="26">
        <v>103013.5</v>
      </c>
      <c r="N272" s="1" t="s">
        <v>159</v>
      </c>
      <c r="O272" s="1" t="s">
        <v>159</v>
      </c>
      <c r="P272" t="str">
        <f t="shared" si="4"/>
        <v>WSHC_ODIRISK_OGWW_DDBND_PR24_DD</v>
      </c>
    </row>
    <row r="273" spans="1:16">
      <c r="A273" t="s">
        <v>622</v>
      </c>
      <c r="B273" t="s">
        <v>235</v>
      </c>
      <c r="C273" t="s">
        <v>236</v>
      </c>
      <c r="D273" t="s">
        <v>165</v>
      </c>
      <c r="E273" t="s">
        <v>158</v>
      </c>
      <c r="F273" s="24">
        <v>188</v>
      </c>
      <c r="G273" s="1" t="s">
        <v>159</v>
      </c>
      <c r="H273" s="1" t="s">
        <v>159</v>
      </c>
      <c r="I273" s="1" t="s">
        <v>159</v>
      </c>
      <c r="J273" s="1" t="s">
        <v>159</v>
      </c>
      <c r="K273" s="1" t="s">
        <v>159</v>
      </c>
      <c r="L273" s="1" t="s">
        <v>159</v>
      </c>
      <c r="M273" s="1" t="s">
        <v>159</v>
      </c>
      <c r="N273" s="1" t="s">
        <v>159</v>
      </c>
      <c r="O273" s="1" t="s">
        <v>159</v>
      </c>
      <c r="P273" t="str">
        <f t="shared" si="4"/>
        <v>WSHC_ODI_DD_GHG_WW_PR24</v>
      </c>
    </row>
    <row r="274" spans="1:16">
      <c r="A274" t="s">
        <v>622</v>
      </c>
      <c r="B274" t="s">
        <v>237</v>
      </c>
      <c r="C274" t="s">
        <v>238</v>
      </c>
      <c r="D274" t="s">
        <v>168</v>
      </c>
      <c r="E274" t="s">
        <v>158</v>
      </c>
      <c r="F274" s="25">
        <v>-5.0000000000000001E-3</v>
      </c>
      <c r="G274" s="1" t="s">
        <v>159</v>
      </c>
      <c r="H274" s="1" t="s">
        <v>159</v>
      </c>
      <c r="I274" s="1" t="s">
        <v>159</v>
      </c>
      <c r="J274" s="1" t="s">
        <v>159</v>
      </c>
      <c r="K274" s="1" t="s">
        <v>159</v>
      </c>
      <c r="L274" s="1" t="s">
        <v>159</v>
      </c>
      <c r="M274" s="1" t="s">
        <v>159</v>
      </c>
      <c r="N274" s="1" t="s">
        <v>159</v>
      </c>
      <c r="O274" s="1" t="s">
        <v>159</v>
      </c>
      <c r="P274" t="str">
        <f t="shared" si="4"/>
        <v>WSHC_ODIRISK_OGWW_COLL_PR24_DD</v>
      </c>
    </row>
    <row r="275" spans="1:16">
      <c r="A275" t="s">
        <v>622</v>
      </c>
      <c r="B275" t="s">
        <v>239</v>
      </c>
      <c r="C275" t="s">
        <v>240</v>
      </c>
      <c r="D275" t="s">
        <v>168</v>
      </c>
      <c r="E275" t="s">
        <v>158</v>
      </c>
      <c r="F275" s="25">
        <v>5.0000000000000001E-3</v>
      </c>
      <c r="G275" s="1" t="s">
        <v>159</v>
      </c>
      <c r="H275" s="1" t="s">
        <v>159</v>
      </c>
      <c r="I275" s="1" t="s">
        <v>159</v>
      </c>
      <c r="J275" s="1" t="s">
        <v>159</v>
      </c>
      <c r="K275" s="1" t="s">
        <v>159</v>
      </c>
      <c r="L275" s="1" t="s">
        <v>159</v>
      </c>
      <c r="M275" s="1" t="s">
        <v>159</v>
      </c>
      <c r="N275" s="1" t="s">
        <v>159</v>
      </c>
      <c r="O275" s="1" t="s">
        <v>159</v>
      </c>
      <c r="P275" t="str">
        <f t="shared" si="4"/>
        <v>WSHC_ODIRISK_OGWW_CAP_PR24_DD</v>
      </c>
    </row>
    <row r="276" spans="1:16">
      <c r="A276" t="s">
        <v>622</v>
      </c>
      <c r="B276" t="s">
        <v>241</v>
      </c>
      <c r="C276" t="s">
        <v>242</v>
      </c>
      <c r="D276" t="s">
        <v>37</v>
      </c>
      <c r="E276" t="s">
        <v>158</v>
      </c>
      <c r="F276" s="1" t="s">
        <v>159</v>
      </c>
      <c r="G276" s="1" t="s">
        <v>159</v>
      </c>
      <c r="H276" s="26">
        <v>26.61</v>
      </c>
      <c r="I276" s="26">
        <v>25.02</v>
      </c>
      <c r="J276" s="26">
        <v>23.42</v>
      </c>
      <c r="K276" s="26">
        <v>21.82</v>
      </c>
      <c r="L276" s="26">
        <v>20.23</v>
      </c>
      <c r="M276" s="26">
        <v>18.63</v>
      </c>
      <c r="N276" s="1" t="s">
        <v>159</v>
      </c>
      <c r="O276" s="1" t="s">
        <v>159</v>
      </c>
      <c r="P276" t="str">
        <f t="shared" si="4"/>
        <v>WSHC_OUT5_05_PR24_OFWAT</v>
      </c>
    </row>
    <row r="277" spans="1:16">
      <c r="A277" t="s">
        <v>622</v>
      </c>
      <c r="B277" t="s">
        <v>243</v>
      </c>
      <c r="C277" t="s">
        <v>244</v>
      </c>
      <c r="D277" t="s">
        <v>165</v>
      </c>
      <c r="E277" t="s">
        <v>158</v>
      </c>
      <c r="F277" s="24">
        <v>898182.74054962769</v>
      </c>
      <c r="G277" s="1" t="s">
        <v>159</v>
      </c>
      <c r="H277" s="1" t="s">
        <v>159</v>
      </c>
      <c r="I277" s="1" t="s">
        <v>159</v>
      </c>
      <c r="J277" s="1" t="s">
        <v>159</v>
      </c>
      <c r="K277" s="1" t="s">
        <v>159</v>
      </c>
      <c r="L277" s="1" t="s">
        <v>159</v>
      </c>
      <c r="M277" s="1" t="s">
        <v>159</v>
      </c>
      <c r="N277" s="1" t="s">
        <v>159</v>
      </c>
      <c r="O277" s="1" t="s">
        <v>159</v>
      </c>
      <c r="P277" t="str">
        <f t="shared" si="4"/>
        <v>WSHC_ODI_DD_POL_PR24</v>
      </c>
    </row>
    <row r="278" spans="1:16">
      <c r="A278" t="s">
        <v>622</v>
      </c>
      <c r="B278" t="s">
        <v>245</v>
      </c>
      <c r="C278" t="s">
        <v>246</v>
      </c>
      <c r="D278" t="s">
        <v>168</v>
      </c>
      <c r="E278" t="s">
        <v>158</v>
      </c>
      <c r="F278" s="25">
        <v>-7.4999999999999997E-3</v>
      </c>
      <c r="G278" s="1" t="s">
        <v>159</v>
      </c>
      <c r="H278" s="1" t="s">
        <v>159</v>
      </c>
      <c r="I278" s="1" t="s">
        <v>159</v>
      </c>
      <c r="J278" s="1" t="s">
        <v>159</v>
      </c>
      <c r="K278" s="1" t="s">
        <v>159</v>
      </c>
      <c r="L278" s="1" t="s">
        <v>159</v>
      </c>
      <c r="M278" s="1" t="s">
        <v>159</v>
      </c>
      <c r="N278" s="1" t="s">
        <v>159</v>
      </c>
      <c r="O278" s="1" t="s">
        <v>159</v>
      </c>
      <c r="P278" t="str">
        <f t="shared" si="4"/>
        <v>WSHC_ODIRISK_POL_COLL_PR24_DD</v>
      </c>
    </row>
    <row r="279" spans="1:16">
      <c r="A279" t="s">
        <v>622</v>
      </c>
      <c r="B279" t="s">
        <v>247</v>
      </c>
      <c r="C279" t="s">
        <v>248</v>
      </c>
      <c r="D279" t="s">
        <v>168</v>
      </c>
      <c r="E279" t="s">
        <v>158</v>
      </c>
      <c r="F279" s="1" t="s">
        <v>159</v>
      </c>
      <c r="G279" s="1" t="s">
        <v>159</v>
      </c>
      <c r="H279" s="25">
        <v>0.87599999999999989</v>
      </c>
      <c r="I279" s="25">
        <v>0.873</v>
      </c>
      <c r="J279" s="25">
        <v>0.873</v>
      </c>
      <c r="K279" s="25">
        <v>0.873</v>
      </c>
      <c r="L279" s="25">
        <v>0.87599999999999989</v>
      </c>
      <c r="M279" s="25">
        <v>0.87599999999999989</v>
      </c>
      <c r="N279" s="1" t="s">
        <v>159</v>
      </c>
      <c r="O279" s="1" t="s">
        <v>159</v>
      </c>
      <c r="P279" t="str">
        <f t="shared" si="4"/>
        <v>WSHC_OUT5_08_PR24_OFWAT</v>
      </c>
    </row>
    <row r="280" spans="1:16">
      <c r="A280" t="s">
        <v>622</v>
      </c>
      <c r="B280" t="s">
        <v>249</v>
      </c>
      <c r="C280" t="s">
        <v>250</v>
      </c>
      <c r="D280" t="s">
        <v>168</v>
      </c>
      <c r="E280" t="s">
        <v>158</v>
      </c>
      <c r="F280" s="1" t="s">
        <v>159</v>
      </c>
      <c r="G280" s="1" t="s">
        <v>159</v>
      </c>
      <c r="H280" s="1" t="s">
        <v>159</v>
      </c>
      <c r="I280" s="25">
        <v>0.87599999999999989</v>
      </c>
      <c r="J280" s="25">
        <v>0.87599999999999989</v>
      </c>
      <c r="K280" s="25">
        <v>0.87599999999999989</v>
      </c>
      <c r="L280" s="25">
        <v>0.879</v>
      </c>
      <c r="M280" s="25">
        <v>0.879</v>
      </c>
      <c r="N280" s="1" t="s">
        <v>159</v>
      </c>
      <c r="O280" s="1" t="s">
        <v>159</v>
      </c>
      <c r="P280" t="str">
        <f t="shared" si="4"/>
        <v>WSHC_ODIRISK_BWQ_DDBND_PR24_DD</v>
      </c>
    </row>
    <row r="281" spans="1:16">
      <c r="A281" t="s">
        <v>622</v>
      </c>
      <c r="B281" t="s">
        <v>251</v>
      </c>
      <c r="C281" t="s">
        <v>252</v>
      </c>
      <c r="D281" t="s">
        <v>165</v>
      </c>
      <c r="E281" t="s">
        <v>158</v>
      </c>
      <c r="F281" s="24">
        <v>4054818.5729161012</v>
      </c>
      <c r="G281" s="1" t="s">
        <v>159</v>
      </c>
      <c r="H281" s="1" t="s">
        <v>159</v>
      </c>
      <c r="I281" s="1" t="s">
        <v>159</v>
      </c>
      <c r="J281" s="1" t="s">
        <v>159</v>
      </c>
      <c r="K281" s="1" t="s">
        <v>159</v>
      </c>
      <c r="L281" s="1" t="s">
        <v>159</v>
      </c>
      <c r="M281" s="1" t="s">
        <v>159</v>
      </c>
      <c r="N281" s="1" t="s">
        <v>159</v>
      </c>
      <c r="O281" s="1" t="s">
        <v>159</v>
      </c>
      <c r="P281" t="str">
        <f t="shared" si="4"/>
        <v>WSHC_ODI_DD_BWQ_PR24</v>
      </c>
    </row>
    <row r="282" spans="1:16">
      <c r="A282" t="s">
        <v>622</v>
      </c>
      <c r="B282" t="s">
        <v>253</v>
      </c>
      <c r="C282" t="s">
        <v>254</v>
      </c>
      <c r="D282" t="s">
        <v>168</v>
      </c>
      <c r="E282" t="s">
        <v>158</v>
      </c>
      <c r="F282" s="25">
        <v>-5.0000000000000001E-3</v>
      </c>
      <c r="G282" s="1" t="s">
        <v>159</v>
      </c>
      <c r="H282" s="1" t="s">
        <v>159</v>
      </c>
      <c r="I282" s="1" t="s">
        <v>159</v>
      </c>
      <c r="J282" s="1" t="s">
        <v>159</v>
      </c>
      <c r="K282" s="1" t="s">
        <v>159</v>
      </c>
      <c r="L282" s="1" t="s">
        <v>159</v>
      </c>
      <c r="M282" s="1" t="s">
        <v>159</v>
      </c>
      <c r="N282" s="1" t="s">
        <v>159</v>
      </c>
      <c r="O282" s="1" t="s">
        <v>159</v>
      </c>
      <c r="P282" t="str">
        <f t="shared" si="4"/>
        <v>WSHC_ODIRISK_BWQ_COLL_PR24_DD</v>
      </c>
    </row>
    <row r="283" spans="1:16">
      <c r="A283" t="s">
        <v>622</v>
      </c>
      <c r="B283" t="s">
        <v>255</v>
      </c>
      <c r="C283" t="s">
        <v>256</v>
      </c>
      <c r="D283" t="s">
        <v>168</v>
      </c>
      <c r="E283" t="s">
        <v>158</v>
      </c>
      <c r="F283" s="25">
        <v>5.0000000000000001E-3</v>
      </c>
      <c r="G283" s="1" t="s">
        <v>159</v>
      </c>
      <c r="H283" s="1" t="s">
        <v>159</v>
      </c>
      <c r="I283" s="1" t="s">
        <v>159</v>
      </c>
      <c r="J283" s="1" t="s">
        <v>159</v>
      </c>
      <c r="K283" s="1" t="s">
        <v>159</v>
      </c>
      <c r="L283" s="1" t="s">
        <v>159</v>
      </c>
      <c r="M283" s="1" t="s">
        <v>159</v>
      </c>
      <c r="N283" s="1" t="s">
        <v>159</v>
      </c>
      <c r="O283" s="1" t="s">
        <v>159</v>
      </c>
      <c r="P283" t="str">
        <f t="shared" si="4"/>
        <v>WSHC_ODIRISK_BWQ_CAP_PR24_DD</v>
      </c>
    </row>
    <row r="284" spans="1:16">
      <c r="A284" t="s">
        <v>622</v>
      </c>
      <c r="B284" t="s">
        <v>257</v>
      </c>
      <c r="C284" t="s">
        <v>258</v>
      </c>
      <c r="D284" t="s">
        <v>168</v>
      </c>
      <c r="E284" t="s">
        <v>158</v>
      </c>
      <c r="F284" s="1" t="s">
        <v>159</v>
      </c>
      <c r="G284" s="1" t="s">
        <v>159</v>
      </c>
      <c r="H284" s="25">
        <v>0.1081</v>
      </c>
      <c r="I284" s="25">
        <v>0.11869999999999999</v>
      </c>
      <c r="J284" s="25">
        <v>0.2384</v>
      </c>
      <c r="K284" s="25">
        <v>0.23899999999999999</v>
      </c>
      <c r="L284" s="25">
        <v>0.26640000000000003</v>
      </c>
      <c r="M284" s="25">
        <v>0.26819999999999999</v>
      </c>
      <c r="N284" s="1" t="s">
        <v>159</v>
      </c>
      <c r="O284" s="1" t="s">
        <v>159</v>
      </c>
      <c r="P284" t="str">
        <f t="shared" si="4"/>
        <v>WSHC_OUT5_09_PR24_OFWAT</v>
      </c>
    </row>
    <row r="285" spans="1:16">
      <c r="A285" t="s">
        <v>622</v>
      </c>
      <c r="B285" t="s">
        <v>259</v>
      </c>
      <c r="C285" t="s">
        <v>260</v>
      </c>
      <c r="D285" t="s">
        <v>165</v>
      </c>
      <c r="E285" t="s">
        <v>158</v>
      </c>
      <c r="F285" s="1" t="s">
        <v>159</v>
      </c>
      <c r="G285" s="1" t="s">
        <v>159</v>
      </c>
      <c r="H285" s="1" t="s">
        <v>159</v>
      </c>
      <c r="I285" s="1" t="s">
        <v>159</v>
      </c>
      <c r="J285" s="1" t="s">
        <v>159</v>
      </c>
      <c r="K285" s="1" t="s">
        <v>159</v>
      </c>
      <c r="L285" s="1" t="s">
        <v>159</v>
      </c>
      <c r="M285" s="1" t="s">
        <v>159</v>
      </c>
      <c r="N285" s="1" t="s">
        <v>159</v>
      </c>
      <c r="O285" s="1" t="s">
        <v>159</v>
      </c>
      <c r="P285" t="str">
        <f t="shared" si="4"/>
        <v>WSHC_ODI_DD_RWQ_PR24</v>
      </c>
    </row>
    <row r="286" spans="1:16">
      <c r="A286" t="s">
        <v>622</v>
      </c>
      <c r="B286" t="s">
        <v>261</v>
      </c>
      <c r="C286" t="s">
        <v>262</v>
      </c>
      <c r="D286" t="s">
        <v>168</v>
      </c>
      <c r="E286" t="s">
        <v>158</v>
      </c>
      <c r="F286" s="25">
        <v>-5.0000000000000001E-3</v>
      </c>
      <c r="G286" s="1" t="s">
        <v>159</v>
      </c>
      <c r="H286" s="1" t="s">
        <v>159</v>
      </c>
      <c r="I286" s="1" t="s">
        <v>159</v>
      </c>
      <c r="J286" s="1" t="s">
        <v>159</v>
      </c>
      <c r="K286" s="1" t="s">
        <v>159</v>
      </c>
      <c r="L286" s="1" t="s">
        <v>159</v>
      </c>
      <c r="M286" s="1" t="s">
        <v>159</v>
      </c>
      <c r="N286" s="1" t="s">
        <v>159</v>
      </c>
      <c r="O286" s="1" t="s">
        <v>159</v>
      </c>
      <c r="P286" t="str">
        <f t="shared" si="4"/>
        <v>WSHC_ODIRISK_RWQ_COLL_PR24_DD</v>
      </c>
    </row>
    <row r="287" spans="1:16">
      <c r="A287" t="s">
        <v>622</v>
      </c>
      <c r="B287" t="s">
        <v>263</v>
      </c>
      <c r="C287" t="s">
        <v>264</v>
      </c>
      <c r="D287" t="s">
        <v>168</v>
      </c>
      <c r="E287" t="s">
        <v>158</v>
      </c>
      <c r="F287" s="25">
        <v>5.0000000000000001E-3</v>
      </c>
      <c r="G287" s="1" t="s">
        <v>159</v>
      </c>
      <c r="H287" s="1" t="s">
        <v>159</v>
      </c>
      <c r="I287" s="1" t="s">
        <v>159</v>
      </c>
      <c r="J287" s="1" t="s">
        <v>159</v>
      </c>
      <c r="K287" s="1" t="s">
        <v>159</v>
      </c>
      <c r="L287" s="1" t="s">
        <v>159</v>
      </c>
      <c r="M287" s="1" t="s">
        <v>159</v>
      </c>
      <c r="N287" s="1" t="s">
        <v>159</v>
      </c>
      <c r="O287" s="1" t="s">
        <v>159</v>
      </c>
      <c r="P287" t="str">
        <f t="shared" si="4"/>
        <v>WSHC_ODIRISK_RWQ_CAP_PR24_DD</v>
      </c>
    </row>
    <row r="288" spans="1:16">
      <c r="A288" t="s">
        <v>622</v>
      </c>
      <c r="B288" t="s">
        <v>265</v>
      </c>
      <c r="C288" t="s">
        <v>266</v>
      </c>
      <c r="D288" t="s">
        <v>37</v>
      </c>
      <c r="E288" t="s">
        <v>158</v>
      </c>
      <c r="F288" s="1" t="s">
        <v>159</v>
      </c>
      <c r="G288" s="1" t="s">
        <v>159</v>
      </c>
      <c r="H288" s="1" t="s">
        <v>159</v>
      </c>
      <c r="I288" s="26">
        <v>42.92</v>
      </c>
      <c r="J288" s="26">
        <v>41.91</v>
      </c>
      <c r="K288" s="26">
        <v>39.230000000000004</v>
      </c>
      <c r="L288" s="26">
        <v>34.619999999999997</v>
      </c>
      <c r="M288" s="26">
        <v>30</v>
      </c>
      <c r="N288" s="1" t="s">
        <v>159</v>
      </c>
      <c r="O288" s="1" t="s">
        <v>159</v>
      </c>
      <c r="P288" t="str">
        <f t="shared" si="4"/>
        <v>WSHC_OUT5_10_F_PR24_OFWAT</v>
      </c>
    </row>
    <row r="289" spans="1:16">
      <c r="A289" t="s">
        <v>622</v>
      </c>
      <c r="B289" t="s">
        <v>267</v>
      </c>
      <c r="C289" t="s">
        <v>268</v>
      </c>
      <c r="D289" t="s">
        <v>168</v>
      </c>
      <c r="E289" t="s">
        <v>158</v>
      </c>
      <c r="F289" s="1" t="s">
        <v>159</v>
      </c>
      <c r="G289" s="1" t="s">
        <v>159</v>
      </c>
      <c r="H289" s="1" t="s">
        <v>159</v>
      </c>
      <c r="I289" s="25">
        <v>0.97</v>
      </c>
      <c r="J289" s="25">
        <v>0.97250000000000003</v>
      </c>
      <c r="K289" s="25">
        <v>0.97499999999999998</v>
      </c>
      <c r="L289" s="25">
        <v>0.97750000000000004</v>
      </c>
      <c r="M289" s="25">
        <v>0.97999999999999976</v>
      </c>
      <c r="N289" s="1" t="s">
        <v>159</v>
      </c>
      <c r="O289" s="1" t="s">
        <v>159</v>
      </c>
      <c r="P289" t="str">
        <f t="shared" si="4"/>
        <v>WSHC_OUT5_10_D_PR24_OFWAT</v>
      </c>
    </row>
    <row r="290" spans="1:16">
      <c r="A290" t="s">
        <v>622</v>
      </c>
      <c r="B290" t="s">
        <v>269</v>
      </c>
      <c r="C290" t="s">
        <v>270</v>
      </c>
      <c r="D290" t="s">
        <v>165</v>
      </c>
      <c r="E290" t="s">
        <v>158</v>
      </c>
      <c r="F290" s="24">
        <v>1074362.792980572</v>
      </c>
      <c r="G290" s="1" t="s">
        <v>159</v>
      </c>
      <c r="H290" s="1" t="s">
        <v>159</v>
      </c>
      <c r="I290" s="1" t="s">
        <v>159</v>
      </c>
      <c r="J290" s="1" t="s">
        <v>159</v>
      </c>
      <c r="K290" s="1" t="s">
        <v>159</v>
      </c>
      <c r="L290" s="1" t="s">
        <v>159</v>
      </c>
      <c r="M290" s="1" t="s">
        <v>159</v>
      </c>
      <c r="N290" s="1" t="s">
        <v>159</v>
      </c>
      <c r="O290" s="1" t="s">
        <v>159</v>
      </c>
      <c r="P290" t="str">
        <f t="shared" si="4"/>
        <v>WSHC_ODI_DD_SOF_PR24</v>
      </c>
    </row>
    <row r="291" spans="1:16">
      <c r="A291" t="s">
        <v>622</v>
      </c>
      <c r="B291" t="s">
        <v>271</v>
      </c>
      <c r="C291" t="s">
        <v>272</v>
      </c>
      <c r="D291" t="s">
        <v>168</v>
      </c>
      <c r="E291" t="s">
        <v>158</v>
      </c>
      <c r="F291" s="25">
        <v>-5.0000000000000001E-3</v>
      </c>
      <c r="G291" s="1" t="s">
        <v>159</v>
      </c>
      <c r="H291" s="1" t="s">
        <v>159</v>
      </c>
      <c r="I291" s="1" t="s">
        <v>159</v>
      </c>
      <c r="J291" s="1" t="s">
        <v>159</v>
      </c>
      <c r="K291" s="1" t="s">
        <v>159</v>
      </c>
      <c r="L291" s="1" t="s">
        <v>159</v>
      </c>
      <c r="M291" s="1" t="s">
        <v>159</v>
      </c>
      <c r="N291" s="1" t="s">
        <v>159</v>
      </c>
      <c r="O291" s="1" t="s">
        <v>159</v>
      </c>
      <c r="P291" t="str">
        <f t="shared" si="4"/>
        <v>WSHC_ODIRISK_SOF_COLL_PR24_DD</v>
      </c>
    </row>
    <row r="292" spans="1:16">
      <c r="A292" t="s">
        <v>622</v>
      </c>
      <c r="B292" t="s">
        <v>273</v>
      </c>
      <c r="C292" t="s">
        <v>274</v>
      </c>
      <c r="D292" t="s">
        <v>168</v>
      </c>
      <c r="E292" t="s">
        <v>158</v>
      </c>
      <c r="F292" s="25">
        <v>5.0000000000000001E-3</v>
      </c>
      <c r="G292" s="1" t="s">
        <v>159</v>
      </c>
      <c r="H292" s="1" t="s">
        <v>159</v>
      </c>
      <c r="I292" s="1" t="s">
        <v>159</v>
      </c>
      <c r="J292" s="1" t="s">
        <v>159</v>
      </c>
      <c r="K292" s="1" t="s">
        <v>159</v>
      </c>
      <c r="L292" s="1" t="s">
        <v>159</v>
      </c>
      <c r="M292" s="1" t="s">
        <v>159</v>
      </c>
      <c r="N292" s="1" t="s">
        <v>159</v>
      </c>
      <c r="O292" s="1" t="s">
        <v>159</v>
      </c>
      <c r="P292" t="str">
        <f t="shared" si="4"/>
        <v>WSHC_ODIRISK_SOF_CAP_PR24_DD</v>
      </c>
    </row>
    <row r="293" spans="1:16">
      <c r="A293" t="s">
        <v>622</v>
      </c>
      <c r="B293" t="s">
        <v>275</v>
      </c>
      <c r="C293" t="s">
        <v>276</v>
      </c>
      <c r="D293" t="s">
        <v>37</v>
      </c>
      <c r="E293" t="s">
        <v>158</v>
      </c>
      <c r="F293" s="1" t="s">
        <v>159</v>
      </c>
      <c r="G293" s="1" t="s">
        <v>159</v>
      </c>
      <c r="H293" s="5">
        <v>1.62</v>
      </c>
      <c r="I293" s="5">
        <v>1.54</v>
      </c>
      <c r="J293" s="5">
        <v>1.46</v>
      </c>
      <c r="K293" s="5">
        <v>1.39</v>
      </c>
      <c r="L293" s="5">
        <v>1.31</v>
      </c>
      <c r="M293" s="5">
        <v>1.23</v>
      </c>
      <c r="N293" s="1" t="s">
        <v>159</v>
      </c>
      <c r="O293" s="1" t="s">
        <v>159</v>
      </c>
      <c r="P293" t="str">
        <f t="shared" si="4"/>
        <v>WSHC_OUT5_01_PR24_OFWAT</v>
      </c>
    </row>
    <row r="294" spans="1:16">
      <c r="A294" t="s">
        <v>622</v>
      </c>
      <c r="B294" t="s">
        <v>277</v>
      </c>
      <c r="C294" t="s">
        <v>278</v>
      </c>
      <c r="D294" t="s">
        <v>279</v>
      </c>
      <c r="E294" t="s">
        <v>158</v>
      </c>
      <c r="F294" s="1" t="s">
        <v>159</v>
      </c>
      <c r="G294" s="1" t="s">
        <v>159</v>
      </c>
      <c r="H294" s="1" t="s">
        <v>159</v>
      </c>
      <c r="I294" s="24">
        <v>1.0383983051474184</v>
      </c>
      <c r="J294" s="24">
        <v>0.98445553604885117</v>
      </c>
      <c r="K294" s="24">
        <v>0.93725561308760486</v>
      </c>
      <c r="L294" s="24">
        <v>0.88331284398903775</v>
      </c>
      <c r="M294" s="24">
        <v>0.82937007489047054</v>
      </c>
      <c r="N294" s="1" t="s">
        <v>159</v>
      </c>
      <c r="O294" s="1" t="s">
        <v>159</v>
      </c>
      <c r="P294" t="str">
        <f t="shared" si="4"/>
        <v>WSHC_ET_DD_ISF_PR24</v>
      </c>
    </row>
    <row r="295" spans="1:16">
      <c r="A295" t="s">
        <v>622</v>
      </c>
      <c r="B295" t="s">
        <v>280</v>
      </c>
      <c r="C295" t="s">
        <v>281</v>
      </c>
      <c r="D295" t="s">
        <v>165</v>
      </c>
      <c r="E295" t="s">
        <v>158</v>
      </c>
      <c r="F295" s="24">
        <v>9048815.119099563</v>
      </c>
      <c r="G295" s="1" t="s">
        <v>159</v>
      </c>
      <c r="H295" s="1" t="s">
        <v>159</v>
      </c>
      <c r="I295" s="1" t="s">
        <v>159</v>
      </c>
      <c r="J295" s="1" t="s">
        <v>159</v>
      </c>
      <c r="K295" s="1" t="s">
        <v>159</v>
      </c>
      <c r="L295" s="1" t="s">
        <v>159</v>
      </c>
      <c r="M295" s="1" t="s">
        <v>159</v>
      </c>
      <c r="N295" s="1" t="s">
        <v>159</v>
      </c>
      <c r="O295" s="1" t="s">
        <v>159</v>
      </c>
      <c r="P295" t="str">
        <f t="shared" si="4"/>
        <v>WSHC_ODI_DD_ISF_PR24</v>
      </c>
    </row>
    <row r="296" spans="1:16">
      <c r="A296" t="s">
        <v>622</v>
      </c>
      <c r="B296" t="s">
        <v>282</v>
      </c>
      <c r="C296" t="s">
        <v>283</v>
      </c>
      <c r="D296" t="s">
        <v>168</v>
      </c>
      <c r="E296" t="s">
        <v>158</v>
      </c>
      <c r="F296" s="25">
        <v>-6.0000000000000001E-3</v>
      </c>
      <c r="G296" s="1" t="s">
        <v>159</v>
      </c>
      <c r="H296" s="1" t="s">
        <v>159</v>
      </c>
      <c r="I296" s="1" t="s">
        <v>159</v>
      </c>
      <c r="J296" s="1" t="s">
        <v>159</v>
      </c>
      <c r="K296" s="1" t="s">
        <v>159</v>
      </c>
      <c r="L296" s="1" t="s">
        <v>159</v>
      </c>
      <c r="M296" s="1" t="s">
        <v>159</v>
      </c>
      <c r="N296" s="1" t="s">
        <v>159</v>
      </c>
      <c r="O296" s="1" t="s">
        <v>159</v>
      </c>
      <c r="P296" t="str">
        <f t="shared" si="4"/>
        <v>WSHC_ODIRISK_ISF_COLL_PR24_DD</v>
      </c>
    </row>
    <row r="297" spans="1:16">
      <c r="A297" t="s">
        <v>622</v>
      </c>
      <c r="B297" t="s">
        <v>284</v>
      </c>
      <c r="C297" t="s">
        <v>285</v>
      </c>
      <c r="D297" t="s">
        <v>37</v>
      </c>
      <c r="E297" t="s">
        <v>158</v>
      </c>
      <c r="F297" s="1" t="s">
        <v>159</v>
      </c>
      <c r="G297" s="1" t="s">
        <v>159</v>
      </c>
      <c r="H297" s="5">
        <v>22.67</v>
      </c>
      <c r="I297" s="5">
        <v>21.650000000000002</v>
      </c>
      <c r="J297" s="5">
        <v>20.630000000000003</v>
      </c>
      <c r="K297" s="5">
        <v>19.610000000000003</v>
      </c>
      <c r="L297" s="5">
        <v>18.590000000000003</v>
      </c>
      <c r="M297" s="5">
        <v>17.570000000000004</v>
      </c>
      <c r="N297" s="1" t="s">
        <v>159</v>
      </c>
      <c r="O297" s="1" t="s">
        <v>159</v>
      </c>
      <c r="P297" t="str">
        <f t="shared" si="4"/>
        <v>WSHC_OUT5_02_PR24_OFWAT</v>
      </c>
    </row>
    <row r="298" spans="1:16">
      <c r="A298" t="s">
        <v>622</v>
      </c>
      <c r="B298" t="s">
        <v>286</v>
      </c>
      <c r="C298" t="s">
        <v>287</v>
      </c>
      <c r="D298" t="s">
        <v>279</v>
      </c>
      <c r="E298" t="s">
        <v>158</v>
      </c>
      <c r="F298" s="1" t="s">
        <v>159</v>
      </c>
      <c r="G298" s="1" t="s">
        <v>159</v>
      </c>
      <c r="H298" s="1" t="s">
        <v>159</v>
      </c>
      <c r="I298" s="24">
        <v>18.845183439092779</v>
      </c>
      <c r="J298" s="24">
        <v>17.895183439092779</v>
      </c>
      <c r="K298" s="24">
        <v>16.94518343909278</v>
      </c>
      <c r="L298" s="24">
        <v>15.995183439092781</v>
      </c>
      <c r="M298" s="24">
        <v>15.055183439092779</v>
      </c>
      <c r="N298" s="1" t="s">
        <v>159</v>
      </c>
      <c r="O298" s="1" t="s">
        <v>159</v>
      </c>
      <c r="P298" t="str">
        <f t="shared" si="4"/>
        <v>WSHC_ET_DD_ESF_PR24</v>
      </c>
    </row>
    <row r="299" spans="1:16">
      <c r="A299" t="s">
        <v>622</v>
      </c>
      <c r="B299" t="s">
        <v>288</v>
      </c>
      <c r="C299" t="s">
        <v>281</v>
      </c>
      <c r="D299" t="s">
        <v>165</v>
      </c>
      <c r="E299" t="s">
        <v>158</v>
      </c>
      <c r="F299" s="24">
        <v>2483483.4132151259</v>
      </c>
      <c r="G299" s="1" t="s">
        <v>159</v>
      </c>
      <c r="H299" s="1" t="s">
        <v>159</v>
      </c>
      <c r="I299" s="1" t="s">
        <v>159</v>
      </c>
      <c r="J299" s="1" t="s">
        <v>159</v>
      </c>
      <c r="K299" s="1" t="s">
        <v>159</v>
      </c>
      <c r="L299" s="1" t="s">
        <v>159</v>
      </c>
      <c r="M299" s="1" t="s">
        <v>159</v>
      </c>
      <c r="N299" s="1" t="s">
        <v>159</v>
      </c>
      <c r="O299" s="1" t="s">
        <v>159</v>
      </c>
      <c r="P299" t="str">
        <f t="shared" si="4"/>
        <v>WSHC_ODI_DD_ESF_PR24</v>
      </c>
    </row>
    <row r="300" spans="1:16">
      <c r="A300" t="s">
        <v>622</v>
      </c>
      <c r="B300" t="s">
        <v>289</v>
      </c>
      <c r="C300" t="s">
        <v>290</v>
      </c>
      <c r="D300" t="s">
        <v>168</v>
      </c>
      <c r="E300" t="s">
        <v>158</v>
      </c>
      <c r="F300" s="25">
        <v>-6.0000000000000001E-3</v>
      </c>
      <c r="G300" s="1" t="s">
        <v>159</v>
      </c>
      <c r="H300" s="1" t="s">
        <v>159</v>
      </c>
      <c r="I300" s="1" t="s">
        <v>159</v>
      </c>
      <c r="J300" s="1" t="s">
        <v>159</v>
      </c>
      <c r="K300" s="1" t="s">
        <v>159</v>
      </c>
      <c r="L300" s="1" t="s">
        <v>159</v>
      </c>
      <c r="M300" s="1" t="s">
        <v>159</v>
      </c>
      <c r="N300" s="1" t="s">
        <v>159</v>
      </c>
      <c r="O300" s="1" t="s">
        <v>159</v>
      </c>
      <c r="P300" t="str">
        <f t="shared" si="4"/>
        <v>WSHC_ODIRISK_ESF_COLL_PR24_DD</v>
      </c>
    </row>
    <row r="301" spans="1:16">
      <c r="A301" t="s">
        <v>622</v>
      </c>
      <c r="B301" t="s">
        <v>291</v>
      </c>
      <c r="C301" t="s">
        <v>292</v>
      </c>
      <c r="D301" t="s">
        <v>37</v>
      </c>
      <c r="E301" t="s">
        <v>158</v>
      </c>
      <c r="F301" s="1" t="s">
        <v>159</v>
      </c>
      <c r="G301" s="1" t="s">
        <v>159</v>
      </c>
      <c r="H301" s="5">
        <v>7.2</v>
      </c>
      <c r="I301" s="5">
        <v>7.11</v>
      </c>
      <c r="J301" s="5">
        <v>7.02</v>
      </c>
      <c r="K301" s="5">
        <v>6.93</v>
      </c>
      <c r="L301" s="5">
        <v>6.84</v>
      </c>
      <c r="M301" s="5">
        <v>6.76</v>
      </c>
      <c r="N301" s="1" t="s">
        <v>159</v>
      </c>
      <c r="O301" s="1" t="s">
        <v>159</v>
      </c>
      <c r="P301" t="str">
        <f t="shared" si="4"/>
        <v>WSHC_OUT5_11_PR24_OFWAT</v>
      </c>
    </row>
    <row r="302" spans="1:16">
      <c r="A302" t="s">
        <v>622</v>
      </c>
      <c r="B302" t="s">
        <v>293</v>
      </c>
      <c r="C302" t="s">
        <v>294</v>
      </c>
      <c r="D302" t="s">
        <v>165</v>
      </c>
      <c r="E302" t="s">
        <v>158</v>
      </c>
      <c r="F302" s="24">
        <v>503962.0764151357</v>
      </c>
      <c r="G302" s="1" t="s">
        <v>159</v>
      </c>
      <c r="H302" s="1" t="s">
        <v>159</v>
      </c>
      <c r="I302" s="1" t="s">
        <v>159</v>
      </c>
      <c r="J302" s="1" t="s">
        <v>159</v>
      </c>
      <c r="K302" s="1" t="s">
        <v>159</v>
      </c>
      <c r="L302" s="1" t="s">
        <v>159</v>
      </c>
      <c r="M302" s="1" t="s">
        <v>159</v>
      </c>
      <c r="N302" s="1" t="s">
        <v>159</v>
      </c>
      <c r="O302" s="1" t="s">
        <v>159</v>
      </c>
      <c r="P302" t="str">
        <f t="shared" si="4"/>
        <v>WSHC_ODI_DD_SCO_PR24</v>
      </c>
    </row>
    <row r="303" spans="1:16">
      <c r="A303" t="s">
        <v>622</v>
      </c>
      <c r="B303" t="s">
        <v>295</v>
      </c>
      <c r="C303" t="s">
        <v>296</v>
      </c>
      <c r="D303" t="s">
        <v>168</v>
      </c>
      <c r="E303" t="s">
        <v>158</v>
      </c>
      <c r="F303" s="25">
        <v>-5.0000000000000001E-3</v>
      </c>
      <c r="G303" s="1" t="s">
        <v>159</v>
      </c>
      <c r="H303" s="1" t="s">
        <v>159</v>
      </c>
      <c r="I303" s="1" t="s">
        <v>159</v>
      </c>
      <c r="J303" s="1" t="s">
        <v>159</v>
      </c>
      <c r="K303" s="1" t="s">
        <v>159</v>
      </c>
      <c r="L303" s="1" t="s">
        <v>159</v>
      </c>
      <c r="M303" s="1" t="s">
        <v>159</v>
      </c>
      <c r="N303" s="1" t="s">
        <v>159</v>
      </c>
      <c r="O303" s="1" t="s">
        <v>159</v>
      </c>
      <c r="P303" t="str">
        <f t="shared" si="4"/>
        <v>WSHC_ODIRISK_SCO_COLL_PR24_DD</v>
      </c>
    </row>
    <row r="304" spans="1:16">
      <c r="A304" t="s">
        <v>622</v>
      </c>
      <c r="B304" t="s">
        <v>297</v>
      </c>
      <c r="C304" t="s">
        <v>298</v>
      </c>
      <c r="D304" t="s">
        <v>168</v>
      </c>
      <c r="E304" t="s">
        <v>158</v>
      </c>
      <c r="F304" s="25">
        <v>5.0000000000000001E-3</v>
      </c>
      <c r="G304" s="1" t="s">
        <v>159</v>
      </c>
      <c r="H304" s="1" t="s">
        <v>159</v>
      </c>
      <c r="I304" s="1" t="s">
        <v>159</v>
      </c>
      <c r="J304" s="1" t="s">
        <v>159</v>
      </c>
      <c r="K304" s="1" t="s">
        <v>159</v>
      </c>
      <c r="L304" s="1" t="s">
        <v>159</v>
      </c>
      <c r="M304" s="1" t="s">
        <v>159</v>
      </c>
      <c r="N304" s="1" t="s">
        <v>159</v>
      </c>
      <c r="O304" s="1" t="s">
        <v>159</v>
      </c>
      <c r="P304" t="str">
        <f t="shared" si="4"/>
        <v>WSHC_ODIRISK_SCO_CAP_PR24_DD</v>
      </c>
    </row>
    <row r="305" spans="1:16">
      <c r="A305" t="s">
        <v>622</v>
      </c>
      <c r="B305" t="s">
        <v>299</v>
      </c>
      <c r="C305" t="s">
        <v>300</v>
      </c>
      <c r="D305" t="s">
        <v>168</v>
      </c>
      <c r="E305" t="s">
        <v>158</v>
      </c>
      <c r="F305" s="1" t="s">
        <v>159</v>
      </c>
      <c r="G305" s="1" t="s">
        <v>159</v>
      </c>
      <c r="H305" s="25">
        <v>-0.14099999999999999</v>
      </c>
      <c r="I305" s="25">
        <v>-8.5999999999999993E-2</v>
      </c>
      <c r="J305" s="25">
        <v>-1E-3</v>
      </c>
      <c r="K305" s="25">
        <v>5.0999999999999997E-2</v>
      </c>
      <c r="L305" s="25">
        <v>0.10199999999999999</v>
      </c>
      <c r="M305" s="25">
        <v>0.153</v>
      </c>
      <c r="N305" s="1" t="s">
        <v>159</v>
      </c>
      <c r="O305" s="1" t="s">
        <v>159</v>
      </c>
      <c r="P305" t="str">
        <f t="shared" si="4"/>
        <v>WSHC_OUT4_05_PR24_OFWAT</v>
      </c>
    </row>
    <row r="306" spans="1:16">
      <c r="A306" t="s">
        <v>622</v>
      </c>
      <c r="B306" t="s">
        <v>301</v>
      </c>
      <c r="C306" t="s">
        <v>302</v>
      </c>
      <c r="D306" t="s">
        <v>168</v>
      </c>
      <c r="E306" t="s">
        <v>158</v>
      </c>
      <c r="F306" s="1" t="s">
        <v>159</v>
      </c>
      <c r="G306" s="1" t="s">
        <v>159</v>
      </c>
      <c r="H306" s="1" t="s">
        <v>159</v>
      </c>
      <c r="I306" s="25">
        <v>-7.9571265704593497E-2</v>
      </c>
      <c r="J306" s="25">
        <v>1.7972088941722753E-2</v>
      </c>
      <c r="K306" s="25">
        <v>8.6878502041926708E-2</v>
      </c>
      <c r="L306" s="25">
        <v>0.15345366150989026</v>
      </c>
      <c r="M306" s="25">
        <v>0.2174845910048242</v>
      </c>
      <c r="N306" s="1" t="s">
        <v>159</v>
      </c>
      <c r="O306" s="1" t="s">
        <v>159</v>
      </c>
      <c r="P306" t="str">
        <f t="shared" si="4"/>
        <v>WSHC_ET_DD_LEA_PR24</v>
      </c>
    </row>
    <row r="307" spans="1:16">
      <c r="A307" t="s">
        <v>622</v>
      </c>
      <c r="B307" t="s">
        <v>303</v>
      </c>
      <c r="C307" t="s">
        <v>304</v>
      </c>
      <c r="D307" t="s">
        <v>165</v>
      </c>
      <c r="E307" t="s">
        <v>158</v>
      </c>
      <c r="F307" s="24">
        <v>688160.37064622296</v>
      </c>
      <c r="G307" s="1" t="s">
        <v>159</v>
      </c>
      <c r="H307" s="1" t="s">
        <v>159</v>
      </c>
      <c r="I307" s="1" t="s">
        <v>159</v>
      </c>
      <c r="J307" s="1" t="s">
        <v>159</v>
      </c>
      <c r="K307" s="1" t="s">
        <v>159</v>
      </c>
      <c r="L307" s="1" t="s">
        <v>159</v>
      </c>
      <c r="M307" s="1" t="s">
        <v>159</v>
      </c>
      <c r="N307" s="1" t="s">
        <v>159</v>
      </c>
      <c r="O307" s="1" t="s">
        <v>159</v>
      </c>
      <c r="P307" t="str">
        <f t="shared" si="4"/>
        <v>WSHC_ODI_DD_LEA_PR24</v>
      </c>
    </row>
    <row r="308" spans="1:16">
      <c r="A308" t="s">
        <v>622</v>
      </c>
      <c r="B308" t="s">
        <v>305</v>
      </c>
      <c r="C308" t="s">
        <v>306</v>
      </c>
      <c r="D308" t="s">
        <v>168</v>
      </c>
      <c r="E308" t="s">
        <v>158</v>
      </c>
      <c r="F308" s="25">
        <v>0.01</v>
      </c>
      <c r="G308" s="1" t="s">
        <v>159</v>
      </c>
      <c r="H308" s="1" t="s">
        <v>159</v>
      </c>
      <c r="I308" s="1" t="s">
        <v>159</v>
      </c>
      <c r="J308" s="1" t="s">
        <v>159</v>
      </c>
      <c r="K308" s="1" t="s">
        <v>159</v>
      </c>
      <c r="L308" s="1" t="s">
        <v>159</v>
      </c>
      <c r="M308" s="1" t="s">
        <v>159</v>
      </c>
      <c r="N308" s="1" t="s">
        <v>159</v>
      </c>
      <c r="O308" s="1" t="s">
        <v>159</v>
      </c>
      <c r="P308" t="str">
        <f t="shared" si="4"/>
        <v>WSHC_ODIRISK_LEA_CAP_PR24_DD</v>
      </c>
    </row>
    <row r="309" spans="1:16">
      <c r="A309" t="s">
        <v>622</v>
      </c>
      <c r="B309" t="s">
        <v>307</v>
      </c>
      <c r="C309" t="s">
        <v>300</v>
      </c>
      <c r="D309" t="s">
        <v>168</v>
      </c>
      <c r="E309" t="s">
        <v>158</v>
      </c>
      <c r="F309" s="1" t="s">
        <v>159</v>
      </c>
      <c r="G309" s="1" t="s">
        <v>159</v>
      </c>
      <c r="H309" s="1" t="s">
        <v>159</v>
      </c>
      <c r="I309" s="1" t="s">
        <v>159</v>
      </c>
      <c r="J309" s="1" t="s">
        <v>159</v>
      </c>
      <c r="K309" s="1" t="s">
        <v>159</v>
      </c>
      <c r="L309" s="1" t="s">
        <v>159</v>
      </c>
      <c r="M309" s="1" t="s">
        <v>159</v>
      </c>
      <c r="N309" s="1" t="s">
        <v>159</v>
      </c>
      <c r="O309" s="1" t="s">
        <v>159</v>
      </c>
      <c r="P309" t="str">
        <f t="shared" si="4"/>
        <v>WSHC_OUT4_06_PR24_OFWAT</v>
      </c>
    </row>
    <row r="310" spans="1:16">
      <c r="A310" t="s">
        <v>622</v>
      </c>
      <c r="B310" t="s">
        <v>308</v>
      </c>
      <c r="C310" t="s">
        <v>309</v>
      </c>
      <c r="D310" t="s">
        <v>168</v>
      </c>
      <c r="E310" t="s">
        <v>158</v>
      </c>
      <c r="F310" s="1" t="s">
        <v>159</v>
      </c>
      <c r="G310" s="1" t="s">
        <v>159</v>
      </c>
      <c r="H310" s="1" t="s">
        <v>159</v>
      </c>
      <c r="I310" s="1" t="s">
        <v>159</v>
      </c>
      <c r="J310" s="1" t="s">
        <v>159</v>
      </c>
      <c r="K310" s="1" t="s">
        <v>159</v>
      </c>
      <c r="L310" s="1" t="s">
        <v>159</v>
      </c>
      <c r="M310" s="1" t="s">
        <v>159</v>
      </c>
      <c r="N310" s="1" t="s">
        <v>159</v>
      </c>
      <c r="O310" s="1" t="s">
        <v>159</v>
      </c>
      <c r="P310" t="str">
        <f t="shared" si="4"/>
        <v>WSHC_ET_DD_LEA_1_PR24</v>
      </c>
    </row>
    <row r="311" spans="1:16">
      <c r="A311" t="s">
        <v>622</v>
      </c>
      <c r="B311" t="s">
        <v>310</v>
      </c>
      <c r="C311" t="s">
        <v>311</v>
      </c>
      <c r="D311" t="s">
        <v>165</v>
      </c>
      <c r="E311" t="s">
        <v>158</v>
      </c>
      <c r="F311" s="1" t="s">
        <v>159</v>
      </c>
      <c r="G311" s="1" t="s">
        <v>159</v>
      </c>
      <c r="H311" s="1" t="s">
        <v>159</v>
      </c>
      <c r="I311" s="1" t="s">
        <v>159</v>
      </c>
      <c r="J311" s="1" t="s">
        <v>159</v>
      </c>
      <c r="K311" s="1" t="s">
        <v>159</v>
      </c>
      <c r="L311" s="1" t="s">
        <v>159</v>
      </c>
      <c r="M311" s="1" t="s">
        <v>159</v>
      </c>
      <c r="N311" s="1" t="s">
        <v>159</v>
      </c>
      <c r="O311" s="1" t="s">
        <v>159</v>
      </c>
      <c r="P311" t="str">
        <f t="shared" si="4"/>
        <v>WSHC_ODI_DD_LEA_1_PR24</v>
      </c>
    </row>
    <row r="312" spans="1:16">
      <c r="A312" t="s">
        <v>622</v>
      </c>
      <c r="B312" t="s">
        <v>312</v>
      </c>
      <c r="C312" t="s">
        <v>313</v>
      </c>
      <c r="D312" t="s">
        <v>168</v>
      </c>
      <c r="E312" t="s">
        <v>158</v>
      </c>
      <c r="F312" s="1" t="s">
        <v>159</v>
      </c>
      <c r="G312" s="1" t="s">
        <v>159</v>
      </c>
      <c r="H312" s="1" t="s">
        <v>159</v>
      </c>
      <c r="I312" s="1" t="s">
        <v>159</v>
      </c>
      <c r="J312" s="1" t="s">
        <v>159</v>
      </c>
      <c r="K312" s="1" t="s">
        <v>159</v>
      </c>
      <c r="L312" s="1" t="s">
        <v>159</v>
      </c>
      <c r="M312" s="1" t="s">
        <v>159</v>
      </c>
      <c r="N312" s="1" t="s">
        <v>159</v>
      </c>
      <c r="O312" s="1" t="s">
        <v>159</v>
      </c>
      <c r="P312" t="str">
        <f t="shared" si="4"/>
        <v>WSHC_ODIRISK_LEA_1_CAP_PR24_DD</v>
      </c>
    </row>
    <row r="313" spans="1:16">
      <c r="A313" t="s">
        <v>622</v>
      </c>
      <c r="B313" t="s">
        <v>314</v>
      </c>
      <c r="C313" t="s">
        <v>300</v>
      </c>
      <c r="D313" t="s">
        <v>168</v>
      </c>
      <c r="E313" t="s">
        <v>158</v>
      </c>
      <c r="F313" s="1" t="s">
        <v>159</v>
      </c>
      <c r="G313" s="1" t="s">
        <v>159</v>
      </c>
      <c r="H313" s="1" t="s">
        <v>159</v>
      </c>
      <c r="I313" s="1" t="s">
        <v>159</v>
      </c>
      <c r="J313" s="1" t="s">
        <v>159</v>
      </c>
      <c r="K313" s="1" t="s">
        <v>159</v>
      </c>
      <c r="L313" s="1" t="s">
        <v>159</v>
      </c>
      <c r="M313" s="1" t="s">
        <v>159</v>
      </c>
      <c r="N313" s="1" t="s">
        <v>159</v>
      </c>
      <c r="O313" s="1" t="s">
        <v>159</v>
      </c>
      <c r="P313" t="str">
        <f t="shared" si="4"/>
        <v>WSHC_OUT4_07_PR24_OFWAT</v>
      </c>
    </row>
    <row r="314" spans="1:16">
      <c r="A314" t="s">
        <v>622</v>
      </c>
      <c r="B314" t="s">
        <v>315</v>
      </c>
      <c r="C314" t="s">
        <v>316</v>
      </c>
      <c r="D314" t="s">
        <v>168</v>
      </c>
      <c r="E314" t="s">
        <v>158</v>
      </c>
      <c r="F314" s="1" t="s">
        <v>159</v>
      </c>
      <c r="G314" s="1" t="s">
        <v>159</v>
      </c>
      <c r="H314" s="1" t="s">
        <v>159</v>
      </c>
      <c r="I314" s="1" t="s">
        <v>159</v>
      </c>
      <c r="J314" s="1" t="s">
        <v>159</v>
      </c>
      <c r="K314" s="1" t="s">
        <v>159</v>
      </c>
      <c r="L314" s="1" t="s">
        <v>159</v>
      </c>
      <c r="M314" s="1" t="s">
        <v>159</v>
      </c>
      <c r="N314" s="1" t="s">
        <v>159</v>
      </c>
      <c r="O314" s="1" t="s">
        <v>159</v>
      </c>
      <c r="P314" t="str">
        <f t="shared" si="4"/>
        <v>WSHC_ET_DD_LEA_2_PR24</v>
      </c>
    </row>
    <row r="315" spans="1:16">
      <c r="A315" t="s">
        <v>622</v>
      </c>
      <c r="B315" t="s">
        <v>317</v>
      </c>
      <c r="C315" t="s">
        <v>318</v>
      </c>
      <c r="D315" t="s">
        <v>165</v>
      </c>
      <c r="E315" t="s">
        <v>158</v>
      </c>
      <c r="F315" s="1" t="s">
        <v>159</v>
      </c>
      <c r="G315" s="1" t="s">
        <v>159</v>
      </c>
      <c r="H315" s="1" t="s">
        <v>159</v>
      </c>
      <c r="I315" s="1" t="s">
        <v>159</v>
      </c>
      <c r="J315" s="1" t="s">
        <v>159</v>
      </c>
      <c r="K315" s="1" t="s">
        <v>159</v>
      </c>
      <c r="L315" s="1" t="s">
        <v>159</v>
      </c>
      <c r="M315" s="1" t="s">
        <v>159</v>
      </c>
      <c r="N315" s="1" t="s">
        <v>159</v>
      </c>
      <c r="O315" s="1" t="s">
        <v>159</v>
      </c>
      <c r="P315" t="str">
        <f t="shared" si="4"/>
        <v>WSHC_ODI_DD_LEA_2_PR24</v>
      </c>
    </row>
    <row r="316" spans="1:16">
      <c r="A316" t="s">
        <v>622</v>
      </c>
      <c r="B316" t="s">
        <v>319</v>
      </c>
      <c r="C316" t="s">
        <v>320</v>
      </c>
      <c r="D316" t="s">
        <v>168</v>
      </c>
      <c r="E316" t="s">
        <v>158</v>
      </c>
      <c r="F316" s="1" t="s">
        <v>159</v>
      </c>
      <c r="G316" s="1" t="s">
        <v>159</v>
      </c>
      <c r="H316" s="1" t="s">
        <v>159</v>
      </c>
      <c r="I316" s="1" t="s">
        <v>159</v>
      </c>
      <c r="J316" s="1" t="s">
        <v>159</v>
      </c>
      <c r="K316" s="1" t="s">
        <v>159</v>
      </c>
      <c r="L316" s="1" t="s">
        <v>159</v>
      </c>
      <c r="M316" s="1" t="s">
        <v>159</v>
      </c>
      <c r="N316" s="1" t="s">
        <v>159</v>
      </c>
      <c r="O316" s="1" t="s">
        <v>159</v>
      </c>
      <c r="P316" t="str">
        <f t="shared" si="4"/>
        <v>WSHC_ODIRISK_LEA_2_CAP_PR24_DD</v>
      </c>
    </row>
    <row r="317" spans="1:16">
      <c r="A317" t="s">
        <v>622</v>
      </c>
      <c r="B317" t="s">
        <v>321</v>
      </c>
      <c r="C317" t="s">
        <v>300</v>
      </c>
      <c r="D317" t="s">
        <v>168</v>
      </c>
      <c r="E317" t="s">
        <v>158</v>
      </c>
      <c r="F317" s="1" t="s">
        <v>159</v>
      </c>
      <c r="G317" s="1" t="s">
        <v>159</v>
      </c>
      <c r="H317" s="25">
        <v>-8.0000000000000002E-3</v>
      </c>
      <c r="I317" s="25">
        <v>8.0000000000000002E-3</v>
      </c>
      <c r="J317" s="25">
        <v>2.9000000000000005E-2</v>
      </c>
      <c r="K317" s="25">
        <v>4.2999999999999997E-2</v>
      </c>
      <c r="L317" s="25">
        <v>5.6000000000000008E-2</v>
      </c>
      <c r="M317" s="25">
        <v>6.9000000000000006E-2</v>
      </c>
      <c r="N317" s="1" t="s">
        <v>159</v>
      </c>
      <c r="O317" s="1" t="s">
        <v>159</v>
      </c>
      <c r="P317" t="str">
        <f t="shared" si="4"/>
        <v>WSHC_OUT4_08_PR24_OFWAT</v>
      </c>
    </row>
    <row r="318" spans="1:16">
      <c r="A318" t="s">
        <v>622</v>
      </c>
      <c r="B318" t="s">
        <v>322</v>
      </c>
      <c r="C318" t="s">
        <v>323</v>
      </c>
      <c r="D318" t="s">
        <v>168</v>
      </c>
      <c r="E318" t="s">
        <v>158</v>
      </c>
      <c r="F318" s="1" t="s">
        <v>159</v>
      </c>
      <c r="G318" s="1" t="s">
        <v>159</v>
      </c>
      <c r="H318" s="1" t="s">
        <v>159</v>
      </c>
      <c r="I318" s="25">
        <v>1.7719057423930318E-2</v>
      </c>
      <c r="J318" s="25">
        <v>4.8112560054907272E-2</v>
      </c>
      <c r="K318" s="25">
        <v>7.1054678563257867E-2</v>
      </c>
      <c r="L318" s="25">
        <v>8.4369709448638752E-2</v>
      </c>
      <c r="M318" s="25">
        <v>9.7240905971173519E-2</v>
      </c>
      <c r="N318" s="1" t="s">
        <v>159</v>
      </c>
      <c r="O318" s="1" t="s">
        <v>159</v>
      </c>
      <c r="P318" t="str">
        <f t="shared" si="4"/>
        <v>WSHC_ET_DD_PCC_PR24</v>
      </c>
    </row>
    <row r="319" spans="1:16">
      <c r="A319" t="s">
        <v>622</v>
      </c>
      <c r="B319" t="s">
        <v>324</v>
      </c>
      <c r="C319" t="s">
        <v>325</v>
      </c>
      <c r="D319" t="s">
        <v>165</v>
      </c>
      <c r="E319" t="s">
        <v>158</v>
      </c>
      <c r="F319" s="24">
        <v>520245.51523767592</v>
      </c>
      <c r="G319" s="1" t="s">
        <v>159</v>
      </c>
      <c r="H319" s="1" t="s">
        <v>159</v>
      </c>
      <c r="I319" s="1" t="s">
        <v>159</v>
      </c>
      <c r="J319" s="1" t="s">
        <v>159</v>
      </c>
      <c r="K319" s="1" t="s">
        <v>159</v>
      </c>
      <c r="L319" s="1" t="s">
        <v>159</v>
      </c>
      <c r="M319" s="1" t="s">
        <v>159</v>
      </c>
      <c r="N319" s="1" t="s">
        <v>159</v>
      </c>
      <c r="O319" s="1" t="s">
        <v>159</v>
      </c>
      <c r="P319" t="str">
        <f t="shared" si="4"/>
        <v>WSHC_ODI_DD_PCC_PR24</v>
      </c>
    </row>
    <row r="320" spans="1:16">
      <c r="A320" t="s">
        <v>622</v>
      </c>
      <c r="B320" t="s">
        <v>326</v>
      </c>
      <c r="C320" t="s">
        <v>327</v>
      </c>
      <c r="D320" t="s">
        <v>168</v>
      </c>
      <c r="E320" t="s">
        <v>158</v>
      </c>
      <c r="F320" s="25">
        <v>-5.0000000000000001E-3</v>
      </c>
      <c r="G320" s="1" t="s">
        <v>159</v>
      </c>
      <c r="H320" s="1" t="s">
        <v>159</v>
      </c>
      <c r="I320" s="1" t="s">
        <v>159</v>
      </c>
      <c r="J320" s="1" t="s">
        <v>159</v>
      </c>
      <c r="K320" s="1" t="s">
        <v>159</v>
      </c>
      <c r="L320" s="1" t="s">
        <v>159</v>
      </c>
      <c r="M320" s="1" t="s">
        <v>159</v>
      </c>
      <c r="N320" s="1" t="s">
        <v>159</v>
      </c>
      <c r="O320" s="1" t="s">
        <v>159</v>
      </c>
      <c r="P320" t="str">
        <f t="shared" si="4"/>
        <v>WSHC_ODIRISK_PCC_COLL_PR24_DD</v>
      </c>
    </row>
    <row r="321" spans="1:16">
      <c r="A321" t="s">
        <v>622</v>
      </c>
      <c r="B321" t="s">
        <v>328</v>
      </c>
      <c r="C321" t="s">
        <v>329</v>
      </c>
      <c r="D321" t="s">
        <v>168</v>
      </c>
      <c r="E321" t="s">
        <v>158</v>
      </c>
      <c r="F321" s="25">
        <v>0.01</v>
      </c>
      <c r="G321" s="1" t="s">
        <v>159</v>
      </c>
      <c r="H321" s="1" t="s">
        <v>159</v>
      </c>
      <c r="I321" s="1" t="s">
        <v>159</v>
      </c>
      <c r="J321" s="1" t="s">
        <v>159</v>
      </c>
      <c r="K321" s="1" t="s">
        <v>159</v>
      </c>
      <c r="L321" s="1" t="s">
        <v>159</v>
      </c>
      <c r="M321" s="1" t="s">
        <v>159</v>
      </c>
      <c r="N321" s="1" t="s">
        <v>159</v>
      </c>
      <c r="O321" s="1" t="s">
        <v>159</v>
      </c>
      <c r="P321" t="str">
        <f t="shared" si="4"/>
        <v>WSHC_ODIRISK_PCC_CAP_PR24_DD</v>
      </c>
    </row>
    <row r="322" spans="1:16">
      <c r="A322" t="s">
        <v>622</v>
      </c>
      <c r="B322" t="s">
        <v>330</v>
      </c>
      <c r="C322" t="s">
        <v>300</v>
      </c>
      <c r="D322" t="s">
        <v>168</v>
      </c>
      <c r="E322" t="s">
        <v>158</v>
      </c>
      <c r="F322" s="1" t="s">
        <v>159</v>
      </c>
      <c r="G322" s="1" t="s">
        <v>159</v>
      </c>
      <c r="H322" s="1" t="s">
        <v>159</v>
      </c>
      <c r="I322" s="1" t="s">
        <v>159</v>
      </c>
      <c r="J322" s="1" t="s">
        <v>159</v>
      </c>
      <c r="K322" s="1" t="s">
        <v>159</v>
      </c>
      <c r="L322" s="1" t="s">
        <v>159</v>
      </c>
      <c r="M322" s="1" t="s">
        <v>159</v>
      </c>
      <c r="N322" s="1" t="s">
        <v>159</v>
      </c>
      <c r="O322" s="1" t="s">
        <v>159</v>
      </c>
      <c r="P322" t="str">
        <f t="shared" si="4"/>
        <v>WSHC_OUT4_09_D_PR24_OFWAT</v>
      </c>
    </row>
    <row r="323" spans="1:16">
      <c r="A323" t="s">
        <v>622</v>
      </c>
      <c r="B323" t="s">
        <v>331</v>
      </c>
      <c r="C323" t="s">
        <v>332</v>
      </c>
      <c r="D323" t="s">
        <v>168</v>
      </c>
      <c r="E323" t="s">
        <v>158</v>
      </c>
      <c r="F323" s="1" t="s">
        <v>159</v>
      </c>
      <c r="G323" s="1" t="s">
        <v>159</v>
      </c>
      <c r="H323" s="1" t="s">
        <v>159</v>
      </c>
      <c r="I323" s="1" t="s">
        <v>159</v>
      </c>
      <c r="J323" s="1" t="s">
        <v>159</v>
      </c>
      <c r="K323" s="1" t="s">
        <v>159</v>
      </c>
      <c r="L323" s="1" t="s">
        <v>159</v>
      </c>
      <c r="M323" s="1" t="s">
        <v>159</v>
      </c>
      <c r="N323" s="1" t="s">
        <v>159</v>
      </c>
      <c r="O323" s="1" t="s">
        <v>159</v>
      </c>
      <c r="P323" t="str">
        <f t="shared" si="4"/>
        <v>WSHC_ET_DD_PCC_1_PR24</v>
      </c>
    </row>
    <row r="324" spans="1:16">
      <c r="A324" t="s">
        <v>622</v>
      </c>
      <c r="B324" t="s">
        <v>333</v>
      </c>
      <c r="C324" t="s">
        <v>334</v>
      </c>
      <c r="D324" t="s">
        <v>165</v>
      </c>
      <c r="E324" t="s">
        <v>158</v>
      </c>
      <c r="F324" s="1" t="s">
        <v>159</v>
      </c>
      <c r="G324" s="1" t="s">
        <v>159</v>
      </c>
      <c r="H324" s="1" t="s">
        <v>159</v>
      </c>
      <c r="I324" s="1" t="s">
        <v>159</v>
      </c>
      <c r="J324" s="1" t="s">
        <v>159</v>
      </c>
      <c r="K324" s="1" t="s">
        <v>159</v>
      </c>
      <c r="L324" s="1" t="s">
        <v>159</v>
      </c>
      <c r="M324" s="1" t="s">
        <v>159</v>
      </c>
      <c r="N324" s="1" t="s">
        <v>159</v>
      </c>
      <c r="O324" s="1" t="s">
        <v>159</v>
      </c>
      <c r="P324" t="str">
        <f t="shared" si="4"/>
        <v>WSHC_ODI_DD_PCC_1_PR24</v>
      </c>
    </row>
    <row r="325" spans="1:16">
      <c r="A325" t="s">
        <v>622</v>
      </c>
      <c r="B325" t="s">
        <v>335</v>
      </c>
      <c r="C325" t="s">
        <v>336</v>
      </c>
      <c r="D325" t="s">
        <v>168</v>
      </c>
      <c r="E325" t="s">
        <v>158</v>
      </c>
      <c r="F325" s="1" t="s">
        <v>159</v>
      </c>
      <c r="G325" s="1" t="s">
        <v>159</v>
      </c>
      <c r="H325" s="1" t="s">
        <v>159</v>
      </c>
      <c r="I325" s="1" t="s">
        <v>159</v>
      </c>
      <c r="J325" s="1" t="s">
        <v>159</v>
      </c>
      <c r="K325" s="1" t="s">
        <v>159</v>
      </c>
      <c r="L325" s="1" t="s">
        <v>159</v>
      </c>
      <c r="M325" s="1" t="s">
        <v>159</v>
      </c>
      <c r="N325" s="1" t="s">
        <v>159</v>
      </c>
      <c r="O325" s="1" t="s">
        <v>159</v>
      </c>
      <c r="P325" t="str">
        <f t="shared" ref="P325:P388" si="5">A325&amp;B325</f>
        <v>WSHC_ODIRISK_PCC_1_COLL_PR24_DD</v>
      </c>
    </row>
    <row r="326" spans="1:16">
      <c r="A326" t="s">
        <v>622</v>
      </c>
      <c r="B326" t="s">
        <v>337</v>
      </c>
      <c r="C326" t="s">
        <v>338</v>
      </c>
      <c r="D326" t="s">
        <v>168</v>
      </c>
      <c r="E326" t="s">
        <v>158</v>
      </c>
      <c r="F326" s="1" t="s">
        <v>159</v>
      </c>
      <c r="G326" s="1" t="s">
        <v>159</v>
      </c>
      <c r="H326" s="1" t="s">
        <v>159</v>
      </c>
      <c r="I326" s="1" t="s">
        <v>159</v>
      </c>
      <c r="J326" s="1" t="s">
        <v>159</v>
      </c>
      <c r="K326" s="1" t="s">
        <v>159</v>
      </c>
      <c r="L326" s="1" t="s">
        <v>159</v>
      </c>
      <c r="M326" s="1" t="s">
        <v>159</v>
      </c>
      <c r="N326" s="1" t="s">
        <v>159</v>
      </c>
      <c r="O326" s="1" t="s">
        <v>159</v>
      </c>
      <c r="P326" t="str">
        <f t="shared" si="5"/>
        <v>WSHC_ODIRISK_PCC_1_CAP_PR24_DD</v>
      </c>
    </row>
    <row r="327" spans="1:16">
      <c r="A327" t="s">
        <v>622</v>
      </c>
      <c r="B327" t="s">
        <v>339</v>
      </c>
      <c r="C327" t="s">
        <v>300</v>
      </c>
      <c r="D327" t="s">
        <v>168</v>
      </c>
      <c r="E327" t="s">
        <v>158</v>
      </c>
      <c r="F327" s="1" t="s">
        <v>159</v>
      </c>
      <c r="G327" s="1" t="s">
        <v>159</v>
      </c>
      <c r="H327" s="1" t="s">
        <v>159</v>
      </c>
      <c r="I327" s="1" t="s">
        <v>159</v>
      </c>
      <c r="J327" s="1" t="s">
        <v>159</v>
      </c>
      <c r="K327" s="1" t="s">
        <v>159</v>
      </c>
      <c r="L327" s="1" t="s">
        <v>159</v>
      </c>
      <c r="M327" s="1" t="s">
        <v>159</v>
      </c>
      <c r="N327" s="1" t="s">
        <v>159</v>
      </c>
      <c r="O327" s="1" t="s">
        <v>159</v>
      </c>
      <c r="P327" t="str">
        <f t="shared" si="5"/>
        <v>WSHC_OUT4_10_D_PR24_OFWAT</v>
      </c>
    </row>
    <row r="328" spans="1:16">
      <c r="A328" t="s">
        <v>622</v>
      </c>
      <c r="B328" t="s">
        <v>340</v>
      </c>
      <c r="C328" t="s">
        <v>341</v>
      </c>
      <c r="D328" t="s">
        <v>168</v>
      </c>
      <c r="E328" t="s">
        <v>158</v>
      </c>
      <c r="F328" s="1" t="s">
        <v>159</v>
      </c>
      <c r="G328" s="1" t="s">
        <v>159</v>
      </c>
      <c r="H328" s="1" t="s">
        <v>159</v>
      </c>
      <c r="I328" s="1" t="s">
        <v>159</v>
      </c>
      <c r="J328" s="1" t="s">
        <v>159</v>
      </c>
      <c r="K328" s="1" t="s">
        <v>159</v>
      </c>
      <c r="L328" s="1" t="s">
        <v>159</v>
      </c>
      <c r="M328" s="1" t="s">
        <v>159</v>
      </c>
      <c r="N328" s="1" t="s">
        <v>159</v>
      </c>
      <c r="O328" s="1" t="s">
        <v>159</v>
      </c>
      <c r="P328" t="str">
        <f t="shared" si="5"/>
        <v>WSHC_ET_DD_PCC_2_PR24</v>
      </c>
    </row>
    <row r="329" spans="1:16">
      <c r="A329" t="s">
        <v>622</v>
      </c>
      <c r="B329" t="s">
        <v>342</v>
      </c>
      <c r="C329" t="s">
        <v>343</v>
      </c>
      <c r="D329" t="s">
        <v>165</v>
      </c>
      <c r="E329" t="s">
        <v>158</v>
      </c>
      <c r="F329" s="1" t="s">
        <v>159</v>
      </c>
      <c r="G329" s="1" t="s">
        <v>159</v>
      </c>
      <c r="H329" s="1" t="s">
        <v>159</v>
      </c>
      <c r="I329" s="1" t="s">
        <v>159</v>
      </c>
      <c r="J329" s="1" t="s">
        <v>159</v>
      </c>
      <c r="K329" s="1" t="s">
        <v>159</v>
      </c>
      <c r="L329" s="1" t="s">
        <v>159</v>
      </c>
      <c r="M329" s="1" t="s">
        <v>159</v>
      </c>
      <c r="N329" s="1" t="s">
        <v>159</v>
      </c>
      <c r="O329" s="1" t="s">
        <v>159</v>
      </c>
      <c r="P329" t="str">
        <f t="shared" si="5"/>
        <v>WSHC_ODI_DD_PCC_2_PR24</v>
      </c>
    </row>
    <row r="330" spans="1:16">
      <c r="A330" t="s">
        <v>622</v>
      </c>
      <c r="B330" t="s">
        <v>344</v>
      </c>
      <c r="C330" t="s">
        <v>345</v>
      </c>
      <c r="D330" t="s">
        <v>168</v>
      </c>
      <c r="E330" t="s">
        <v>158</v>
      </c>
      <c r="F330" s="1" t="s">
        <v>159</v>
      </c>
      <c r="G330" s="1" t="s">
        <v>159</v>
      </c>
      <c r="H330" s="1" t="s">
        <v>159</v>
      </c>
      <c r="I330" s="1" t="s">
        <v>159</v>
      </c>
      <c r="J330" s="1" t="s">
        <v>159</v>
      </c>
      <c r="K330" s="1" t="s">
        <v>159</v>
      </c>
      <c r="L330" s="1" t="s">
        <v>159</v>
      </c>
      <c r="M330" s="1" t="s">
        <v>159</v>
      </c>
      <c r="N330" s="1" t="s">
        <v>159</v>
      </c>
      <c r="O330" s="1" t="s">
        <v>159</v>
      </c>
      <c r="P330" t="str">
        <f t="shared" si="5"/>
        <v>WSHC_ODIRISK_PCC_2_COLL_PR24_DD</v>
      </c>
    </row>
    <row r="331" spans="1:16">
      <c r="A331" t="s">
        <v>622</v>
      </c>
      <c r="B331" t="s">
        <v>346</v>
      </c>
      <c r="C331" t="s">
        <v>347</v>
      </c>
      <c r="D331" t="s">
        <v>168</v>
      </c>
      <c r="E331" t="s">
        <v>158</v>
      </c>
      <c r="F331" s="1" t="s">
        <v>159</v>
      </c>
      <c r="G331" s="1" t="s">
        <v>159</v>
      </c>
      <c r="H331" s="1" t="s">
        <v>159</v>
      </c>
      <c r="I331" s="1" t="s">
        <v>159</v>
      </c>
      <c r="J331" s="1" t="s">
        <v>159</v>
      </c>
      <c r="K331" s="1" t="s">
        <v>159</v>
      </c>
      <c r="L331" s="1" t="s">
        <v>159</v>
      </c>
      <c r="M331" s="1" t="s">
        <v>159</v>
      </c>
      <c r="N331" s="1" t="s">
        <v>159</v>
      </c>
      <c r="O331" s="1" t="s">
        <v>159</v>
      </c>
      <c r="P331" t="str">
        <f t="shared" si="5"/>
        <v>WSHC_ODIRISK_PCC_2_CAP_PR24_DD</v>
      </c>
    </row>
    <row r="332" spans="1:16">
      <c r="A332" t="s">
        <v>622</v>
      </c>
      <c r="B332" t="s">
        <v>348</v>
      </c>
      <c r="C332" t="s">
        <v>300</v>
      </c>
      <c r="D332" t="s">
        <v>168</v>
      </c>
      <c r="E332" t="s">
        <v>158</v>
      </c>
      <c r="F332" s="1" t="s">
        <v>159</v>
      </c>
      <c r="G332" s="1" t="s">
        <v>159</v>
      </c>
      <c r="H332" s="25">
        <v>4.3999999999999997E-2</v>
      </c>
      <c r="I332" s="25">
        <v>5.2000000000000005E-2</v>
      </c>
      <c r="J332" s="25">
        <v>5.2000000000000005E-2</v>
      </c>
      <c r="K332" s="25">
        <v>5.2999999999999999E-2</v>
      </c>
      <c r="L332" s="25">
        <v>5.2999999999999999E-2</v>
      </c>
      <c r="M332" s="25">
        <v>5.2999999999999999E-2</v>
      </c>
      <c r="N332" s="1" t="s">
        <v>159</v>
      </c>
      <c r="O332" s="1" t="s">
        <v>159</v>
      </c>
      <c r="P332" t="str">
        <f t="shared" si="5"/>
        <v>WSHC_OUT4_11_PR24_OFWAT</v>
      </c>
    </row>
    <row r="333" spans="1:16">
      <c r="A333" t="s">
        <v>622</v>
      </c>
      <c r="B333" t="s">
        <v>349</v>
      </c>
      <c r="C333" t="s">
        <v>304</v>
      </c>
      <c r="D333" t="s">
        <v>165</v>
      </c>
      <c r="E333" t="s">
        <v>158</v>
      </c>
      <c r="F333" s="24">
        <v>178976.80764958228</v>
      </c>
      <c r="G333" s="1" t="s">
        <v>159</v>
      </c>
      <c r="H333" s="1" t="s">
        <v>159</v>
      </c>
      <c r="I333" s="1" t="s">
        <v>159</v>
      </c>
      <c r="J333" s="1" t="s">
        <v>159</v>
      </c>
      <c r="K333" s="1" t="s">
        <v>159</v>
      </c>
      <c r="L333" s="1" t="s">
        <v>159</v>
      </c>
      <c r="M333" s="1" t="s">
        <v>159</v>
      </c>
      <c r="N333" s="1" t="s">
        <v>159</v>
      </c>
      <c r="O333" s="1" t="s">
        <v>159</v>
      </c>
      <c r="P333" t="str">
        <f t="shared" si="5"/>
        <v>WSHC_ODI_DD_NHH_PR24</v>
      </c>
    </row>
    <row r="334" spans="1:16">
      <c r="A334" t="s">
        <v>622</v>
      </c>
      <c r="B334" t="s">
        <v>350</v>
      </c>
      <c r="C334" t="s">
        <v>351</v>
      </c>
      <c r="D334" t="s">
        <v>168</v>
      </c>
      <c r="E334" t="s">
        <v>158</v>
      </c>
      <c r="F334" s="25">
        <v>-5.0000000000000001E-3</v>
      </c>
      <c r="G334" s="1" t="s">
        <v>159</v>
      </c>
      <c r="H334" s="1" t="s">
        <v>159</v>
      </c>
      <c r="I334" s="1" t="s">
        <v>159</v>
      </c>
      <c r="J334" s="1" t="s">
        <v>159</v>
      </c>
      <c r="K334" s="1" t="s">
        <v>159</v>
      </c>
      <c r="L334" s="1" t="s">
        <v>159</v>
      </c>
      <c r="M334" s="1" t="s">
        <v>159</v>
      </c>
      <c r="N334" s="1" t="s">
        <v>159</v>
      </c>
      <c r="O334" s="1" t="s">
        <v>159</v>
      </c>
      <c r="P334" t="str">
        <f t="shared" si="5"/>
        <v>WSHC_ODIRISK_NHH_COLL_PR24_DD</v>
      </c>
    </row>
    <row r="335" spans="1:16">
      <c r="A335" t="s">
        <v>622</v>
      </c>
      <c r="B335" t="s">
        <v>352</v>
      </c>
      <c r="C335" t="s">
        <v>353</v>
      </c>
      <c r="D335" t="s">
        <v>168</v>
      </c>
      <c r="E335" t="s">
        <v>158</v>
      </c>
      <c r="F335" s="25">
        <v>5.0000000000000001E-3</v>
      </c>
      <c r="G335" s="1" t="s">
        <v>159</v>
      </c>
      <c r="H335" s="1" t="s">
        <v>159</v>
      </c>
      <c r="I335" s="1" t="s">
        <v>159</v>
      </c>
      <c r="J335" s="1" t="s">
        <v>159</v>
      </c>
      <c r="K335" s="1" t="s">
        <v>159</v>
      </c>
      <c r="L335" s="1" t="s">
        <v>159</v>
      </c>
      <c r="M335" s="1" t="s">
        <v>159</v>
      </c>
      <c r="N335" s="1" t="s">
        <v>159</v>
      </c>
      <c r="O335" s="1" t="s">
        <v>159</v>
      </c>
      <c r="P335" t="str">
        <f t="shared" si="5"/>
        <v>WSHC_ODIRISK_NHH_CAP_PR24_DD</v>
      </c>
    </row>
    <row r="336" spans="1:16">
      <c r="A336" t="s">
        <v>622</v>
      </c>
      <c r="B336" t="s">
        <v>354</v>
      </c>
      <c r="C336" t="s">
        <v>300</v>
      </c>
      <c r="D336" t="s">
        <v>168</v>
      </c>
      <c r="E336" t="s">
        <v>158</v>
      </c>
      <c r="F336" s="1" t="s">
        <v>159</v>
      </c>
      <c r="G336" s="1" t="s">
        <v>159</v>
      </c>
      <c r="H336" s="1" t="s">
        <v>159</v>
      </c>
      <c r="I336" s="1" t="s">
        <v>159</v>
      </c>
      <c r="J336" s="1" t="s">
        <v>159</v>
      </c>
      <c r="K336" s="1" t="s">
        <v>159</v>
      </c>
      <c r="L336" s="1" t="s">
        <v>159</v>
      </c>
      <c r="M336" s="1" t="s">
        <v>159</v>
      </c>
      <c r="N336" s="1" t="s">
        <v>159</v>
      </c>
      <c r="O336" s="1" t="s">
        <v>159</v>
      </c>
      <c r="P336" t="str">
        <f t="shared" si="5"/>
        <v>WSHC_OUT4_12_PR24_OFWAT</v>
      </c>
    </row>
    <row r="337" spans="1:16">
      <c r="A337" t="s">
        <v>622</v>
      </c>
      <c r="B337" t="s">
        <v>355</v>
      </c>
      <c r="C337" t="s">
        <v>311</v>
      </c>
      <c r="D337" t="s">
        <v>165</v>
      </c>
      <c r="E337" t="s">
        <v>158</v>
      </c>
      <c r="F337" s="1" t="s">
        <v>159</v>
      </c>
      <c r="G337" s="1" t="s">
        <v>159</v>
      </c>
      <c r="H337" s="1" t="s">
        <v>159</v>
      </c>
      <c r="I337" s="1" t="s">
        <v>159</v>
      </c>
      <c r="J337" s="1" t="s">
        <v>159</v>
      </c>
      <c r="K337" s="1" t="s">
        <v>159</v>
      </c>
      <c r="L337" s="1" t="s">
        <v>159</v>
      </c>
      <c r="M337" s="1" t="s">
        <v>159</v>
      </c>
      <c r="N337" s="1" t="s">
        <v>159</v>
      </c>
      <c r="O337" s="1" t="s">
        <v>159</v>
      </c>
      <c r="P337" t="str">
        <f t="shared" si="5"/>
        <v>WSHC_ODI_DD_NHH_1_PR24</v>
      </c>
    </row>
    <row r="338" spans="1:16">
      <c r="A338" t="s">
        <v>622</v>
      </c>
      <c r="B338" t="s">
        <v>356</v>
      </c>
      <c r="C338" t="s">
        <v>357</v>
      </c>
      <c r="D338" t="s">
        <v>168</v>
      </c>
      <c r="E338" t="s">
        <v>158</v>
      </c>
      <c r="F338" s="1" t="s">
        <v>159</v>
      </c>
      <c r="G338" s="1" t="s">
        <v>159</v>
      </c>
      <c r="H338" s="1" t="s">
        <v>159</v>
      </c>
      <c r="I338" s="1" t="s">
        <v>159</v>
      </c>
      <c r="J338" s="1" t="s">
        <v>159</v>
      </c>
      <c r="K338" s="1" t="s">
        <v>159</v>
      </c>
      <c r="L338" s="1" t="s">
        <v>159</v>
      </c>
      <c r="M338" s="1" t="s">
        <v>159</v>
      </c>
      <c r="N338" s="1" t="s">
        <v>159</v>
      </c>
      <c r="O338" s="1" t="s">
        <v>159</v>
      </c>
      <c r="P338" t="str">
        <f t="shared" si="5"/>
        <v>WSHC_ODIRISK_NHH_1_COLL_PR24_DD</v>
      </c>
    </row>
    <row r="339" spans="1:16">
      <c r="A339" t="s">
        <v>622</v>
      </c>
      <c r="B339" t="s">
        <v>358</v>
      </c>
      <c r="C339" t="s">
        <v>359</v>
      </c>
      <c r="D339" t="s">
        <v>168</v>
      </c>
      <c r="E339" t="s">
        <v>158</v>
      </c>
      <c r="F339" s="1" t="s">
        <v>159</v>
      </c>
      <c r="G339" s="1" t="s">
        <v>159</v>
      </c>
      <c r="H339" s="1" t="s">
        <v>159</v>
      </c>
      <c r="I339" s="1" t="s">
        <v>159</v>
      </c>
      <c r="J339" s="1" t="s">
        <v>159</v>
      </c>
      <c r="K339" s="1" t="s">
        <v>159</v>
      </c>
      <c r="L339" s="1" t="s">
        <v>159</v>
      </c>
      <c r="M339" s="1" t="s">
        <v>159</v>
      </c>
      <c r="N339" s="1" t="s">
        <v>159</v>
      </c>
      <c r="O339" s="1" t="s">
        <v>159</v>
      </c>
      <c r="P339" t="str">
        <f t="shared" si="5"/>
        <v>WSHC_ODIRISK_NHH_1_CAP_PR24_DD</v>
      </c>
    </row>
    <row r="340" spans="1:16">
      <c r="A340" t="s">
        <v>622</v>
      </c>
      <c r="B340" t="s">
        <v>360</v>
      </c>
      <c r="C340" t="s">
        <v>300</v>
      </c>
      <c r="D340" t="s">
        <v>168</v>
      </c>
      <c r="E340" t="s">
        <v>158</v>
      </c>
      <c r="F340" s="1" t="s">
        <v>159</v>
      </c>
      <c r="G340" s="1" t="s">
        <v>159</v>
      </c>
      <c r="H340" s="1" t="s">
        <v>159</v>
      </c>
      <c r="I340" s="1" t="s">
        <v>159</v>
      </c>
      <c r="J340" s="1" t="s">
        <v>159</v>
      </c>
      <c r="K340" s="1" t="s">
        <v>159</v>
      </c>
      <c r="L340" s="1" t="s">
        <v>159</v>
      </c>
      <c r="M340" s="1" t="s">
        <v>159</v>
      </c>
      <c r="N340" s="1" t="s">
        <v>159</v>
      </c>
      <c r="O340" s="1" t="s">
        <v>159</v>
      </c>
      <c r="P340" t="str">
        <f t="shared" si="5"/>
        <v>WSHC_OUT4_13_PR24_OFWAT</v>
      </c>
    </row>
    <row r="341" spans="1:16">
      <c r="A341" t="s">
        <v>622</v>
      </c>
      <c r="B341" t="s">
        <v>361</v>
      </c>
      <c r="C341" t="s">
        <v>318</v>
      </c>
      <c r="D341" t="s">
        <v>165</v>
      </c>
      <c r="E341" t="s">
        <v>158</v>
      </c>
      <c r="F341" s="1" t="s">
        <v>159</v>
      </c>
      <c r="G341" s="1" t="s">
        <v>159</v>
      </c>
      <c r="H341" s="1" t="s">
        <v>159</v>
      </c>
      <c r="I341" s="1" t="s">
        <v>159</v>
      </c>
      <c r="J341" s="1" t="s">
        <v>159</v>
      </c>
      <c r="K341" s="1" t="s">
        <v>159</v>
      </c>
      <c r="L341" s="1" t="s">
        <v>159</v>
      </c>
      <c r="M341" s="1" t="s">
        <v>159</v>
      </c>
      <c r="N341" s="1" t="s">
        <v>159</v>
      </c>
      <c r="O341" s="1" t="s">
        <v>159</v>
      </c>
      <c r="P341" t="str">
        <f t="shared" si="5"/>
        <v>WSHC_ODI_DD_NHH_2_PR24</v>
      </c>
    </row>
    <row r="342" spans="1:16">
      <c r="A342" t="s">
        <v>622</v>
      </c>
      <c r="B342" t="s">
        <v>362</v>
      </c>
      <c r="C342" t="s">
        <v>363</v>
      </c>
      <c r="D342" t="s">
        <v>168</v>
      </c>
      <c r="E342" t="s">
        <v>158</v>
      </c>
      <c r="F342" s="1" t="s">
        <v>159</v>
      </c>
      <c r="G342" s="1" t="s">
        <v>159</v>
      </c>
      <c r="H342" s="1" t="s">
        <v>159</v>
      </c>
      <c r="I342" s="1" t="s">
        <v>159</v>
      </c>
      <c r="J342" s="1" t="s">
        <v>159</v>
      </c>
      <c r="K342" s="1" t="s">
        <v>159</v>
      </c>
      <c r="L342" s="1" t="s">
        <v>159</v>
      </c>
      <c r="M342" s="1" t="s">
        <v>159</v>
      </c>
      <c r="N342" s="1" t="s">
        <v>159</v>
      </c>
      <c r="O342" s="1" t="s">
        <v>159</v>
      </c>
      <c r="P342" t="str">
        <f t="shared" si="5"/>
        <v>WSHC_ODIRISK_NHH_2_COLL_PR24_DD</v>
      </c>
    </row>
    <row r="343" spans="1:16">
      <c r="A343" t="s">
        <v>622</v>
      </c>
      <c r="B343" t="s">
        <v>364</v>
      </c>
      <c r="C343" t="s">
        <v>365</v>
      </c>
      <c r="D343" t="s">
        <v>168</v>
      </c>
      <c r="E343" t="s">
        <v>158</v>
      </c>
      <c r="F343" s="1" t="s">
        <v>159</v>
      </c>
      <c r="G343" s="1" t="s">
        <v>159</v>
      </c>
      <c r="H343" s="1" t="s">
        <v>159</v>
      </c>
      <c r="I343" s="1" t="s">
        <v>159</v>
      </c>
      <c r="J343" s="1" t="s">
        <v>159</v>
      </c>
      <c r="K343" s="1" t="s">
        <v>159</v>
      </c>
      <c r="L343" s="1" t="s">
        <v>159</v>
      </c>
      <c r="M343" s="1" t="s">
        <v>159</v>
      </c>
      <c r="N343" s="1" t="s">
        <v>159</v>
      </c>
      <c r="O343" s="1" t="s">
        <v>159</v>
      </c>
      <c r="P343" t="str">
        <f t="shared" si="5"/>
        <v>WSHC_ODIRISK_NHH_2_CAP_PR24_DD</v>
      </c>
    </row>
    <row r="344" spans="1:16">
      <c r="A344" t="s">
        <v>622</v>
      </c>
      <c r="B344" t="s">
        <v>366</v>
      </c>
      <c r="C344" t="s">
        <v>367</v>
      </c>
      <c r="D344" t="s">
        <v>37</v>
      </c>
      <c r="E344" t="s">
        <v>158</v>
      </c>
      <c r="F344" s="1" t="s">
        <v>159</v>
      </c>
      <c r="G344" s="1" t="s">
        <v>159</v>
      </c>
      <c r="H344" s="26">
        <v>78.39</v>
      </c>
      <c r="I344" s="26">
        <v>78.75</v>
      </c>
      <c r="J344" s="26">
        <v>79.099999999999994</v>
      </c>
      <c r="K344" s="26">
        <v>79.459999999999994</v>
      </c>
      <c r="L344" s="26">
        <v>79.819999999999993</v>
      </c>
      <c r="M344" s="26">
        <v>80.17</v>
      </c>
      <c r="N344" s="1" t="s">
        <v>159</v>
      </c>
      <c r="O344" s="1" t="s">
        <v>159</v>
      </c>
      <c r="P344" t="str">
        <f t="shared" si="5"/>
        <v>WSHBCEW_PCL_PR24</v>
      </c>
    </row>
    <row r="345" spans="1:16">
      <c r="A345" t="s">
        <v>622</v>
      </c>
      <c r="B345" t="s">
        <v>368</v>
      </c>
      <c r="C345" t="s">
        <v>369</v>
      </c>
      <c r="D345" t="s">
        <v>165</v>
      </c>
      <c r="E345" t="s">
        <v>158</v>
      </c>
      <c r="F345" s="24">
        <v>1.3710828882787303</v>
      </c>
      <c r="G345" s="1" t="s">
        <v>159</v>
      </c>
      <c r="H345" s="1" t="s">
        <v>159</v>
      </c>
      <c r="I345" s="24">
        <v>1.3710828882787303</v>
      </c>
      <c r="J345" s="24">
        <v>1.3710828882787303</v>
      </c>
      <c r="K345" s="24">
        <v>1.3710828882787303</v>
      </c>
      <c r="L345" s="24">
        <v>1.3710828882787303</v>
      </c>
      <c r="M345" s="24">
        <v>1.3710828882787303</v>
      </c>
      <c r="N345" s="1" t="s">
        <v>159</v>
      </c>
      <c r="O345" s="1" t="s">
        <v>159</v>
      </c>
      <c r="P345" t="str">
        <f t="shared" si="5"/>
        <v>WSHOUT7_034SOR_OFW_PR24</v>
      </c>
    </row>
    <row r="346" spans="1:16">
      <c r="A346" t="s">
        <v>622</v>
      </c>
      <c r="B346" t="s">
        <v>370</v>
      </c>
      <c r="C346" t="s">
        <v>371</v>
      </c>
      <c r="D346" t="s">
        <v>165</v>
      </c>
      <c r="E346" t="s">
        <v>158</v>
      </c>
      <c r="F346" s="24">
        <v>-1.3710828882787303</v>
      </c>
      <c r="G346" s="1" t="s">
        <v>159</v>
      </c>
      <c r="H346" s="1" t="s">
        <v>159</v>
      </c>
      <c r="I346" s="24">
        <v>-1.3710828882787303</v>
      </c>
      <c r="J346" s="24">
        <v>-1.3710828882787303</v>
      </c>
      <c r="K346" s="24">
        <v>-1.3710828882787303</v>
      </c>
      <c r="L346" s="24">
        <v>-1.3710828882787303</v>
      </c>
      <c r="M346" s="24">
        <v>-1.3710828882787303</v>
      </c>
      <c r="N346" s="1" t="s">
        <v>159</v>
      </c>
      <c r="O346" s="1" t="s">
        <v>159</v>
      </c>
      <c r="P346" t="str">
        <f t="shared" si="5"/>
        <v>WSHOUT7_034SUR_OFW_PR24</v>
      </c>
    </row>
    <row r="347" spans="1:16">
      <c r="A347" t="s">
        <v>622</v>
      </c>
      <c r="B347" t="s">
        <v>372</v>
      </c>
      <c r="C347" t="s">
        <v>373</v>
      </c>
      <c r="D347" t="s">
        <v>168</v>
      </c>
      <c r="E347" t="s">
        <v>158</v>
      </c>
      <c r="F347" s="25">
        <v>-2E-3</v>
      </c>
      <c r="G347" s="1" t="s">
        <v>159</v>
      </c>
      <c r="H347" s="1" t="s">
        <v>159</v>
      </c>
      <c r="I347" s="1" t="s">
        <v>159</v>
      </c>
      <c r="J347" s="1" t="s">
        <v>159</v>
      </c>
      <c r="K347" s="1" t="s">
        <v>159</v>
      </c>
      <c r="L347" s="1" t="s">
        <v>159</v>
      </c>
      <c r="M347" s="1" t="s">
        <v>159</v>
      </c>
      <c r="N347" s="1" t="s">
        <v>159</v>
      </c>
      <c r="O347" s="1" t="s">
        <v>159</v>
      </c>
      <c r="P347" t="str">
        <f t="shared" si="5"/>
        <v>WSHC_ODIRISK_BCEW_COLL_PR24_DD</v>
      </c>
    </row>
    <row r="348" spans="1:16">
      <c r="A348" t="s">
        <v>622</v>
      </c>
      <c r="B348" t="s">
        <v>374</v>
      </c>
      <c r="C348" t="s">
        <v>375</v>
      </c>
      <c r="D348" t="s">
        <v>168</v>
      </c>
      <c r="E348" t="s">
        <v>158</v>
      </c>
      <c r="F348" s="25">
        <v>2E-3</v>
      </c>
      <c r="G348" s="1" t="s">
        <v>159</v>
      </c>
      <c r="H348" s="1" t="s">
        <v>159</v>
      </c>
      <c r="I348" s="1" t="s">
        <v>159</v>
      </c>
      <c r="J348" s="1" t="s">
        <v>159</v>
      </c>
      <c r="K348" s="1" t="s">
        <v>159</v>
      </c>
      <c r="L348" s="1" t="s">
        <v>159</v>
      </c>
      <c r="M348" s="1" t="s">
        <v>159</v>
      </c>
      <c r="N348" s="1" t="s">
        <v>159</v>
      </c>
      <c r="O348" s="1" t="s">
        <v>159</v>
      </c>
      <c r="P348" t="str">
        <f t="shared" si="5"/>
        <v>WSHC_ODIRISK_BCEW_CAP_PR24_DD</v>
      </c>
    </row>
    <row r="349" spans="1:16">
      <c r="A349" t="s">
        <v>622</v>
      </c>
      <c r="B349" t="s">
        <v>376</v>
      </c>
      <c r="C349" t="s">
        <v>377</v>
      </c>
      <c r="D349" t="s">
        <v>157</v>
      </c>
      <c r="E349" t="s">
        <v>158</v>
      </c>
      <c r="F349" s="1" t="s">
        <v>159</v>
      </c>
      <c r="G349" s="1" t="s">
        <v>159</v>
      </c>
      <c r="H349" s="1" t="s">
        <v>159</v>
      </c>
      <c r="I349" s="1" t="s">
        <v>159</v>
      </c>
      <c r="J349" s="1" t="s">
        <v>159</v>
      </c>
      <c r="K349" s="1" t="s">
        <v>159</v>
      </c>
      <c r="L349" s="1" t="s">
        <v>159</v>
      </c>
      <c r="M349" s="1" t="s">
        <v>159</v>
      </c>
      <c r="N349" s="1" t="s">
        <v>159</v>
      </c>
      <c r="O349" s="1" t="s">
        <v>159</v>
      </c>
      <c r="P349" t="str">
        <f t="shared" si="5"/>
        <v>WSHC_PCL_LPR_PR24</v>
      </c>
    </row>
    <row r="350" spans="1:16">
      <c r="A350" t="s">
        <v>622</v>
      </c>
      <c r="B350" t="s">
        <v>378</v>
      </c>
      <c r="C350" t="s">
        <v>379</v>
      </c>
      <c r="D350" t="s">
        <v>380</v>
      </c>
      <c r="E350" t="s">
        <v>158</v>
      </c>
      <c r="F350" s="1" t="s">
        <v>159</v>
      </c>
      <c r="G350" s="1" t="s">
        <v>159</v>
      </c>
      <c r="H350" s="1" t="s">
        <v>159</v>
      </c>
      <c r="I350" s="1" t="s">
        <v>159</v>
      </c>
      <c r="J350" s="1" t="s">
        <v>159</v>
      </c>
      <c r="K350" s="1" t="s">
        <v>159</v>
      </c>
      <c r="L350" s="1" t="s">
        <v>159</v>
      </c>
      <c r="M350" s="1" t="s">
        <v>159</v>
      </c>
      <c r="N350" s="1" t="s">
        <v>159</v>
      </c>
      <c r="O350" s="1" t="s">
        <v>159</v>
      </c>
      <c r="P350" t="str">
        <f t="shared" si="5"/>
        <v>WSHC_ODIRATE_LPR_PR24</v>
      </c>
    </row>
    <row r="351" spans="1:16">
      <c r="A351" t="s">
        <v>622</v>
      </c>
      <c r="B351" t="s">
        <v>381</v>
      </c>
      <c r="C351" t="s">
        <v>382</v>
      </c>
      <c r="D351" t="s">
        <v>168</v>
      </c>
      <c r="E351" t="s">
        <v>158</v>
      </c>
      <c r="F351" s="1" t="s">
        <v>159</v>
      </c>
      <c r="G351" s="1" t="s">
        <v>159</v>
      </c>
      <c r="H351" s="1" t="s">
        <v>159</v>
      </c>
      <c r="I351" s="1" t="s">
        <v>159</v>
      </c>
      <c r="J351" s="1" t="s">
        <v>159</v>
      </c>
      <c r="K351" s="1" t="s">
        <v>159</v>
      </c>
      <c r="L351" s="1" t="s">
        <v>159</v>
      </c>
      <c r="M351" s="1" t="s">
        <v>159</v>
      </c>
      <c r="N351" s="1" t="s">
        <v>159</v>
      </c>
      <c r="O351" s="1" t="s">
        <v>159</v>
      </c>
      <c r="P351" t="str">
        <f t="shared" si="5"/>
        <v>WSHC_ODIRISK_LPR_COLL_PR24</v>
      </c>
    </row>
    <row r="352" spans="1:16">
      <c r="A352" t="s">
        <v>622</v>
      </c>
      <c r="B352" t="s">
        <v>383</v>
      </c>
      <c r="C352" t="s">
        <v>384</v>
      </c>
      <c r="D352" t="s">
        <v>168</v>
      </c>
      <c r="E352" t="s">
        <v>158</v>
      </c>
      <c r="F352" s="1" t="s">
        <v>159</v>
      </c>
      <c r="G352" s="1" t="s">
        <v>159</v>
      </c>
      <c r="H352" s="1" t="s">
        <v>159</v>
      </c>
      <c r="I352" s="1" t="s">
        <v>159</v>
      </c>
      <c r="J352" s="1" t="s">
        <v>159</v>
      </c>
      <c r="K352" s="1" t="s">
        <v>159</v>
      </c>
      <c r="L352" s="1" t="s">
        <v>159</v>
      </c>
      <c r="M352" s="1" t="s">
        <v>159</v>
      </c>
      <c r="N352" s="1" t="s">
        <v>159</v>
      </c>
      <c r="O352" s="1" t="s">
        <v>159</v>
      </c>
      <c r="P352" t="str">
        <f t="shared" si="5"/>
        <v>WSHC_PCL_LCC_PR24</v>
      </c>
    </row>
    <row r="353" spans="1:16">
      <c r="A353" t="s">
        <v>622</v>
      </c>
      <c r="B353" t="s">
        <v>385</v>
      </c>
      <c r="C353" t="s">
        <v>386</v>
      </c>
      <c r="D353" t="s">
        <v>168</v>
      </c>
      <c r="E353" t="s">
        <v>158</v>
      </c>
      <c r="F353" s="1" t="s">
        <v>159</v>
      </c>
      <c r="G353" s="1" t="s">
        <v>159</v>
      </c>
      <c r="H353" s="1" t="s">
        <v>159</v>
      </c>
      <c r="I353" s="1" t="s">
        <v>159</v>
      </c>
      <c r="J353" s="1" t="s">
        <v>159</v>
      </c>
      <c r="K353" s="1" t="s">
        <v>159</v>
      </c>
      <c r="L353" s="1" t="s">
        <v>159</v>
      </c>
      <c r="M353" s="1" t="s">
        <v>159</v>
      </c>
      <c r="N353" s="1" t="s">
        <v>159</v>
      </c>
      <c r="O353" s="1" t="s">
        <v>159</v>
      </c>
      <c r="P353" t="str">
        <f t="shared" si="5"/>
        <v>WSHC_ODIRISK_LCC_DDBND_PR24</v>
      </c>
    </row>
    <row r="354" spans="1:16">
      <c r="A354" t="s">
        <v>622</v>
      </c>
      <c r="B354" t="s">
        <v>387</v>
      </c>
      <c r="C354" t="s">
        <v>388</v>
      </c>
      <c r="D354" t="s">
        <v>380</v>
      </c>
      <c r="E354" t="s">
        <v>158</v>
      </c>
      <c r="F354" s="1" t="s">
        <v>159</v>
      </c>
      <c r="G354" s="1" t="s">
        <v>159</v>
      </c>
      <c r="H354" s="1" t="s">
        <v>159</v>
      </c>
      <c r="I354" s="1" t="s">
        <v>159</v>
      </c>
      <c r="J354" s="1" t="s">
        <v>159</v>
      </c>
      <c r="K354" s="1" t="s">
        <v>159</v>
      </c>
      <c r="L354" s="1" t="s">
        <v>159</v>
      </c>
      <c r="M354" s="1" t="s">
        <v>159</v>
      </c>
      <c r="N354" s="1" t="s">
        <v>159</v>
      </c>
      <c r="O354" s="1" t="s">
        <v>159</v>
      </c>
      <c r="P354" t="str">
        <f t="shared" si="5"/>
        <v>WSHC_ODIRATE_LCC_UNDER_PR24</v>
      </c>
    </row>
    <row r="355" spans="1:16">
      <c r="A355" t="s">
        <v>622</v>
      </c>
      <c r="B355" t="s">
        <v>389</v>
      </c>
      <c r="C355" t="s">
        <v>390</v>
      </c>
      <c r="D355" t="s">
        <v>380</v>
      </c>
      <c r="E355" t="s">
        <v>158</v>
      </c>
      <c r="F355" s="1" t="s">
        <v>159</v>
      </c>
      <c r="G355" s="1" t="s">
        <v>159</v>
      </c>
      <c r="H355" s="1" t="s">
        <v>159</v>
      </c>
      <c r="I355" s="1" t="s">
        <v>159</v>
      </c>
      <c r="J355" s="1" t="s">
        <v>159</v>
      </c>
      <c r="K355" s="1" t="s">
        <v>159</v>
      </c>
      <c r="L355" s="1" t="s">
        <v>159</v>
      </c>
      <c r="M355" s="1" t="s">
        <v>159</v>
      </c>
      <c r="N355" s="1" t="s">
        <v>159</v>
      </c>
      <c r="O355" s="1" t="s">
        <v>159</v>
      </c>
      <c r="P355" t="str">
        <f t="shared" si="5"/>
        <v>WSHC_ODIRATE_LCC_OUT_PR24</v>
      </c>
    </row>
    <row r="356" spans="1:16">
      <c r="A356" t="s">
        <v>622</v>
      </c>
      <c r="B356" t="s">
        <v>391</v>
      </c>
      <c r="C356" t="s">
        <v>392</v>
      </c>
      <c r="D356" t="s">
        <v>168</v>
      </c>
      <c r="E356" t="s">
        <v>158</v>
      </c>
      <c r="F356" s="1" t="s">
        <v>159</v>
      </c>
      <c r="G356" s="1" t="s">
        <v>159</v>
      </c>
      <c r="H356" s="1" t="s">
        <v>159</v>
      </c>
      <c r="I356" s="1" t="s">
        <v>159</v>
      </c>
      <c r="J356" s="1" t="s">
        <v>159</v>
      </c>
      <c r="K356" s="1" t="s">
        <v>159</v>
      </c>
      <c r="L356" s="1" t="s">
        <v>159</v>
      </c>
      <c r="M356" s="1" t="s">
        <v>159</v>
      </c>
      <c r="N356" s="1" t="s">
        <v>159</v>
      </c>
      <c r="O356" s="1" t="s">
        <v>159</v>
      </c>
      <c r="P356" t="str">
        <f t="shared" si="5"/>
        <v>WSHC_ODIRISK_LCC_COLL_PR24</v>
      </c>
    </row>
    <row r="357" spans="1:16">
      <c r="A357" t="s">
        <v>622</v>
      </c>
      <c r="B357" t="s">
        <v>393</v>
      </c>
      <c r="C357" t="s">
        <v>394</v>
      </c>
      <c r="D357" t="s">
        <v>168</v>
      </c>
      <c r="E357" t="s">
        <v>158</v>
      </c>
      <c r="F357" s="1" t="s">
        <v>159</v>
      </c>
      <c r="G357" s="1" t="s">
        <v>159</v>
      </c>
      <c r="H357" s="1" t="s">
        <v>159</v>
      </c>
      <c r="I357" s="1" t="s">
        <v>159</v>
      </c>
      <c r="J357" s="1" t="s">
        <v>159</v>
      </c>
      <c r="K357" s="1" t="s">
        <v>159</v>
      </c>
      <c r="L357" s="1" t="s">
        <v>159</v>
      </c>
      <c r="M357" s="1" t="s">
        <v>159</v>
      </c>
      <c r="N357" s="1" t="s">
        <v>159</v>
      </c>
      <c r="O357" s="1" t="s">
        <v>159</v>
      </c>
      <c r="P357" t="str">
        <f t="shared" si="5"/>
        <v>WSHC_ODIRISK_LCC_CAP_PR24</v>
      </c>
    </row>
    <row r="358" spans="1:16">
      <c r="A358" t="s">
        <v>622</v>
      </c>
      <c r="B358" t="s">
        <v>395</v>
      </c>
      <c r="C358" t="s">
        <v>396</v>
      </c>
      <c r="D358" t="s">
        <v>397</v>
      </c>
      <c r="E358" t="s">
        <v>158</v>
      </c>
      <c r="F358" s="1" t="s">
        <v>159</v>
      </c>
      <c r="G358" s="1" t="s">
        <v>159</v>
      </c>
      <c r="H358" s="1" t="s">
        <v>159</v>
      </c>
      <c r="I358" s="1" t="s">
        <v>159</v>
      </c>
      <c r="J358" s="1" t="s">
        <v>159</v>
      </c>
      <c r="K358" s="1" t="s">
        <v>159</v>
      </c>
      <c r="L358" s="1" t="s">
        <v>159</v>
      </c>
      <c r="M358" s="1" t="s">
        <v>159</v>
      </c>
      <c r="N358" s="1" t="s">
        <v>159</v>
      </c>
      <c r="O358" s="1" t="s">
        <v>159</v>
      </c>
      <c r="P358" t="str">
        <f t="shared" si="5"/>
        <v>WSHC_PCL_WW_PR24</v>
      </c>
    </row>
    <row r="359" spans="1:16">
      <c r="A359" t="s">
        <v>622</v>
      </c>
      <c r="B359" t="s">
        <v>398</v>
      </c>
      <c r="C359" t="s">
        <v>399</v>
      </c>
      <c r="D359" t="s">
        <v>380</v>
      </c>
      <c r="E359" t="s">
        <v>158</v>
      </c>
      <c r="F359" s="1" t="s">
        <v>159</v>
      </c>
      <c r="G359" s="1" t="s">
        <v>159</v>
      </c>
      <c r="H359" s="1" t="s">
        <v>159</v>
      </c>
      <c r="I359" s="1" t="s">
        <v>159</v>
      </c>
      <c r="J359" s="1" t="s">
        <v>159</v>
      </c>
      <c r="K359" s="1" t="s">
        <v>159</v>
      </c>
      <c r="L359" s="1" t="s">
        <v>159</v>
      </c>
      <c r="M359" s="1" t="s">
        <v>159</v>
      </c>
      <c r="N359" s="1" t="s">
        <v>159</v>
      </c>
      <c r="O359" s="1" t="s">
        <v>159</v>
      </c>
      <c r="P359" t="str">
        <f t="shared" si="5"/>
        <v>WSHC_ODIRATE_WW_PR24</v>
      </c>
    </row>
    <row r="360" spans="1:16">
      <c r="A360" t="s">
        <v>622</v>
      </c>
      <c r="B360" t="s">
        <v>400</v>
      </c>
      <c r="C360" t="s">
        <v>401</v>
      </c>
      <c r="D360" t="s">
        <v>397</v>
      </c>
      <c r="E360" t="s">
        <v>158</v>
      </c>
      <c r="F360" s="1" t="s">
        <v>159</v>
      </c>
      <c r="G360" s="1" t="s">
        <v>159</v>
      </c>
      <c r="H360" s="1" t="s">
        <v>159</v>
      </c>
      <c r="I360" s="1" t="s">
        <v>159</v>
      </c>
      <c r="J360" s="1" t="s">
        <v>159</v>
      </c>
      <c r="K360" s="1" t="s">
        <v>159</v>
      </c>
      <c r="L360" s="1" t="s">
        <v>159</v>
      </c>
      <c r="M360" s="1" t="s">
        <v>159</v>
      </c>
      <c r="N360" s="1" t="s">
        <v>159</v>
      </c>
      <c r="O360" s="1" t="s">
        <v>159</v>
      </c>
      <c r="P360" t="str">
        <f t="shared" si="5"/>
        <v>WSHC_ODIRISK_WW_COLL_PR24</v>
      </c>
    </row>
    <row r="361" spans="1:16">
      <c r="A361" t="s">
        <v>622</v>
      </c>
      <c r="B361" t="s">
        <v>402</v>
      </c>
      <c r="C361" t="s">
        <v>403</v>
      </c>
      <c r="D361" t="s">
        <v>397</v>
      </c>
      <c r="E361" t="s">
        <v>158</v>
      </c>
      <c r="F361" s="1" t="s">
        <v>159</v>
      </c>
      <c r="G361" s="1" t="s">
        <v>159</v>
      </c>
      <c r="H361" s="1" t="s">
        <v>159</v>
      </c>
      <c r="I361" s="1" t="s">
        <v>159</v>
      </c>
      <c r="J361" s="1" t="s">
        <v>159</v>
      </c>
      <c r="K361" s="1" t="s">
        <v>159</v>
      </c>
      <c r="L361" s="1" t="s">
        <v>159</v>
      </c>
      <c r="M361" s="1" t="s">
        <v>159</v>
      </c>
      <c r="N361" s="1" t="s">
        <v>159</v>
      </c>
      <c r="O361" s="1" t="s">
        <v>159</v>
      </c>
      <c r="P361" t="str">
        <f t="shared" si="5"/>
        <v>WSHC_ODIRISK_WW_CAP_PR24</v>
      </c>
    </row>
    <row r="362" spans="1:16">
      <c r="A362" t="s">
        <v>622</v>
      </c>
      <c r="B362" t="s">
        <v>404</v>
      </c>
      <c r="C362" t="s">
        <v>405</v>
      </c>
      <c r="D362" t="s">
        <v>168</v>
      </c>
      <c r="E362" t="s">
        <v>158</v>
      </c>
      <c r="F362" s="1" t="s">
        <v>159</v>
      </c>
      <c r="G362" s="1" t="s">
        <v>159</v>
      </c>
      <c r="H362" s="1" t="s">
        <v>159</v>
      </c>
      <c r="I362" s="1" t="s">
        <v>159</v>
      </c>
      <c r="J362" s="1" t="s">
        <v>159</v>
      </c>
      <c r="K362" s="1" t="s">
        <v>159</v>
      </c>
      <c r="L362" s="1" t="s">
        <v>159</v>
      </c>
      <c r="M362" s="1" t="s">
        <v>159</v>
      </c>
      <c r="N362" s="1" t="s">
        <v>159</v>
      </c>
      <c r="O362" s="1" t="s">
        <v>159</v>
      </c>
      <c r="P362" t="str">
        <f t="shared" si="5"/>
        <v>WSHC_PCL_CC_PR24</v>
      </c>
    </row>
    <row r="363" spans="1:16">
      <c r="A363" t="s">
        <v>622</v>
      </c>
      <c r="B363" t="s">
        <v>406</v>
      </c>
      <c r="C363" t="s">
        <v>407</v>
      </c>
      <c r="D363" t="s">
        <v>168</v>
      </c>
      <c r="E363" t="s">
        <v>158</v>
      </c>
      <c r="F363" s="1" t="s">
        <v>159</v>
      </c>
      <c r="G363" s="1" t="s">
        <v>159</v>
      </c>
      <c r="H363" s="1" t="s">
        <v>159</v>
      </c>
      <c r="I363" s="1" t="s">
        <v>159</v>
      </c>
      <c r="J363" s="1" t="s">
        <v>159</v>
      </c>
      <c r="K363" s="1" t="s">
        <v>159</v>
      </c>
      <c r="L363" s="1" t="s">
        <v>159</v>
      </c>
      <c r="M363" s="1" t="s">
        <v>159</v>
      </c>
      <c r="N363" s="1" t="s">
        <v>159</v>
      </c>
      <c r="O363" s="1" t="s">
        <v>159</v>
      </c>
      <c r="P363" t="str">
        <f t="shared" si="5"/>
        <v>WSHC_ODIRISK_CC_DDBND_PR24</v>
      </c>
    </row>
    <row r="364" spans="1:16">
      <c r="A364" t="s">
        <v>622</v>
      </c>
      <c r="B364" t="s">
        <v>408</v>
      </c>
      <c r="C364" t="s">
        <v>409</v>
      </c>
      <c r="D364" t="s">
        <v>380</v>
      </c>
      <c r="E364" t="s">
        <v>158</v>
      </c>
      <c r="F364" s="1" t="s">
        <v>159</v>
      </c>
      <c r="G364" s="1" t="s">
        <v>159</v>
      </c>
      <c r="H364" s="1" t="s">
        <v>159</v>
      </c>
      <c r="I364" s="1" t="s">
        <v>159</v>
      </c>
      <c r="J364" s="1" t="s">
        <v>159</v>
      </c>
      <c r="K364" s="1" t="s">
        <v>159</v>
      </c>
      <c r="L364" s="1" t="s">
        <v>159</v>
      </c>
      <c r="M364" s="1" t="s">
        <v>159</v>
      </c>
      <c r="N364" s="1" t="s">
        <v>159</v>
      </c>
      <c r="O364" s="1" t="s">
        <v>159</v>
      </c>
      <c r="P364" t="str">
        <f t="shared" si="5"/>
        <v>WSHC_ODIRATE_CC_UNDER_PR24</v>
      </c>
    </row>
    <row r="365" spans="1:16">
      <c r="A365" t="s">
        <v>622</v>
      </c>
      <c r="B365" t="s">
        <v>410</v>
      </c>
      <c r="C365" t="s">
        <v>411</v>
      </c>
      <c r="D365" t="s">
        <v>380</v>
      </c>
      <c r="E365" t="s">
        <v>158</v>
      </c>
      <c r="F365" s="1" t="s">
        <v>159</v>
      </c>
      <c r="G365" s="1" t="s">
        <v>159</v>
      </c>
      <c r="H365" s="1" t="s">
        <v>159</v>
      </c>
      <c r="I365" s="1" t="s">
        <v>159</v>
      </c>
      <c r="J365" s="1" t="s">
        <v>159</v>
      </c>
      <c r="K365" s="1" t="s">
        <v>159</v>
      </c>
      <c r="L365" s="1" t="s">
        <v>159</v>
      </c>
      <c r="M365" s="1" t="s">
        <v>159</v>
      </c>
      <c r="N365" s="1" t="s">
        <v>159</v>
      </c>
      <c r="O365" s="1" t="s">
        <v>159</v>
      </c>
      <c r="P365" t="str">
        <f t="shared" si="5"/>
        <v>WSHC_ODIRATE_CC_OUT_PR24</v>
      </c>
    </row>
    <row r="366" spans="1:16">
      <c r="A366" t="s">
        <v>622</v>
      </c>
      <c r="B366" t="s">
        <v>412</v>
      </c>
      <c r="C366" t="s">
        <v>413</v>
      </c>
      <c r="D366" t="s">
        <v>168</v>
      </c>
      <c r="E366" t="s">
        <v>158</v>
      </c>
      <c r="F366" s="1" t="s">
        <v>159</v>
      </c>
      <c r="G366" s="1" t="s">
        <v>159</v>
      </c>
      <c r="H366" s="1" t="s">
        <v>159</v>
      </c>
      <c r="I366" s="1" t="s">
        <v>159</v>
      </c>
      <c r="J366" s="1" t="s">
        <v>159</v>
      </c>
      <c r="K366" s="1" t="s">
        <v>159</v>
      </c>
      <c r="L366" s="1" t="s">
        <v>159</v>
      </c>
      <c r="M366" s="1" t="s">
        <v>159</v>
      </c>
      <c r="N366" s="1" t="s">
        <v>159</v>
      </c>
      <c r="O366" s="1" t="s">
        <v>159</v>
      </c>
      <c r="P366" t="str">
        <f t="shared" si="5"/>
        <v>WSHC_ODIRISK_CC_COLL_PR24</v>
      </c>
    </row>
    <row r="367" spans="1:16">
      <c r="A367" t="s">
        <v>622</v>
      </c>
      <c r="B367" t="s">
        <v>414</v>
      </c>
      <c r="C367" t="s">
        <v>415</v>
      </c>
      <c r="D367" t="s">
        <v>168</v>
      </c>
      <c r="E367" t="s">
        <v>158</v>
      </c>
      <c r="F367" s="1" t="s">
        <v>159</v>
      </c>
      <c r="G367" s="1" t="s">
        <v>159</v>
      </c>
      <c r="H367" s="1" t="s">
        <v>159</v>
      </c>
      <c r="I367" s="1" t="s">
        <v>159</v>
      </c>
      <c r="J367" s="1" t="s">
        <v>159</v>
      </c>
      <c r="K367" s="1" t="s">
        <v>159</v>
      </c>
      <c r="L367" s="1" t="s">
        <v>159</v>
      </c>
      <c r="M367" s="1" t="s">
        <v>159</v>
      </c>
      <c r="N367" s="1" t="s">
        <v>159</v>
      </c>
      <c r="O367" s="1" t="s">
        <v>159</v>
      </c>
      <c r="P367" t="str">
        <f t="shared" si="5"/>
        <v>WSHC_ODIRISK_CC_CAP_PR24</v>
      </c>
    </row>
    <row r="368" spans="1:16">
      <c r="A368" t="s">
        <v>622</v>
      </c>
      <c r="B368" t="s">
        <v>416</v>
      </c>
      <c r="C368" t="s">
        <v>417</v>
      </c>
      <c r="D368" t="s">
        <v>37</v>
      </c>
      <c r="E368" t="s">
        <v>158</v>
      </c>
      <c r="F368" s="1" t="s">
        <v>159</v>
      </c>
      <c r="G368" s="1" t="s">
        <v>159</v>
      </c>
      <c r="H368" s="1" t="s">
        <v>159</v>
      </c>
      <c r="I368" s="1" t="s">
        <v>159</v>
      </c>
      <c r="J368" s="1" t="s">
        <v>159</v>
      </c>
      <c r="K368" s="1" t="s">
        <v>159</v>
      </c>
      <c r="L368" s="1" t="s">
        <v>159</v>
      </c>
      <c r="M368" s="1" t="s">
        <v>159</v>
      </c>
      <c r="N368" s="1" t="s">
        <v>159</v>
      </c>
      <c r="O368" s="1" t="s">
        <v>159</v>
      </c>
      <c r="P368" t="str">
        <f t="shared" si="5"/>
        <v>WSHC_PCL_SWC_PR24</v>
      </c>
    </row>
    <row r="369" spans="1:16">
      <c r="A369" t="s">
        <v>622</v>
      </c>
      <c r="B369" t="s">
        <v>418</v>
      </c>
      <c r="C369" t="s">
        <v>419</v>
      </c>
      <c r="D369" t="s">
        <v>380</v>
      </c>
      <c r="E369" t="s">
        <v>158</v>
      </c>
      <c r="F369" s="1" t="s">
        <v>159</v>
      </c>
      <c r="G369" s="1" t="s">
        <v>159</v>
      </c>
      <c r="H369" s="1" t="s">
        <v>159</v>
      </c>
      <c r="I369" s="1" t="s">
        <v>159</v>
      </c>
      <c r="J369" s="1" t="s">
        <v>159</v>
      </c>
      <c r="K369" s="1" t="s">
        <v>159</v>
      </c>
      <c r="L369" s="1" t="s">
        <v>159</v>
      </c>
      <c r="M369" s="1" t="s">
        <v>159</v>
      </c>
      <c r="N369" s="1" t="s">
        <v>159</v>
      </c>
      <c r="O369" s="1" t="s">
        <v>159</v>
      </c>
      <c r="P369" t="str">
        <f t="shared" si="5"/>
        <v>WSHC_ODIRATE_SWC_PR24</v>
      </c>
    </row>
    <row r="370" spans="1:16">
      <c r="A370" t="s">
        <v>622</v>
      </c>
      <c r="B370" t="s">
        <v>420</v>
      </c>
      <c r="C370" t="s">
        <v>421</v>
      </c>
      <c r="D370" t="s">
        <v>168</v>
      </c>
      <c r="E370" t="s">
        <v>158</v>
      </c>
      <c r="F370" s="1" t="s">
        <v>159</v>
      </c>
      <c r="G370" s="1" t="s">
        <v>159</v>
      </c>
      <c r="H370" s="1" t="s">
        <v>159</v>
      </c>
      <c r="I370" s="1" t="s">
        <v>159</v>
      </c>
      <c r="J370" s="1" t="s">
        <v>159</v>
      </c>
      <c r="K370" s="1" t="s">
        <v>159</v>
      </c>
      <c r="L370" s="1" t="s">
        <v>159</v>
      </c>
      <c r="M370" s="1" t="s">
        <v>159</v>
      </c>
      <c r="N370" s="1" t="s">
        <v>159</v>
      </c>
      <c r="O370" s="1" t="s">
        <v>159</v>
      </c>
      <c r="P370" t="str">
        <f t="shared" si="5"/>
        <v>WSHC_ODIRISK_SWC_CAP_PR24</v>
      </c>
    </row>
    <row r="371" spans="1:16">
      <c r="A371" t="s">
        <v>622</v>
      </c>
      <c r="B371" t="s">
        <v>422</v>
      </c>
      <c r="C371" t="s">
        <v>423</v>
      </c>
      <c r="D371" t="s">
        <v>168</v>
      </c>
      <c r="E371" t="s">
        <v>158</v>
      </c>
      <c r="F371" s="1" t="s">
        <v>159</v>
      </c>
      <c r="G371" s="1" t="s">
        <v>159</v>
      </c>
      <c r="H371" s="1" t="s">
        <v>159</v>
      </c>
      <c r="I371" s="1" t="s">
        <v>159</v>
      </c>
      <c r="J371" s="1" t="s">
        <v>159</v>
      </c>
      <c r="K371" s="1" t="s">
        <v>159</v>
      </c>
      <c r="L371" s="1" t="s">
        <v>159</v>
      </c>
      <c r="M371" s="1" t="s">
        <v>159</v>
      </c>
      <c r="N371" s="1" t="s">
        <v>159</v>
      </c>
      <c r="O371" s="1" t="s">
        <v>159</v>
      </c>
      <c r="P371" t="str">
        <f t="shared" si="5"/>
        <v>WSHC_PCL_EGG_PR24</v>
      </c>
    </row>
    <row r="372" spans="1:16">
      <c r="A372" t="s">
        <v>622</v>
      </c>
      <c r="B372" t="s">
        <v>424</v>
      </c>
      <c r="C372" t="s">
        <v>425</v>
      </c>
      <c r="D372" t="s">
        <v>380</v>
      </c>
      <c r="E372" t="s">
        <v>158</v>
      </c>
      <c r="F372" s="1" t="s">
        <v>159</v>
      </c>
      <c r="G372" s="1" t="s">
        <v>159</v>
      </c>
      <c r="H372" s="1" t="s">
        <v>159</v>
      </c>
      <c r="I372" s="1" t="s">
        <v>159</v>
      </c>
      <c r="J372" s="1" t="s">
        <v>159</v>
      </c>
      <c r="K372" s="1" t="s">
        <v>159</v>
      </c>
      <c r="L372" s="1" t="s">
        <v>159</v>
      </c>
      <c r="M372" s="1" t="s">
        <v>159</v>
      </c>
      <c r="N372" s="1" t="s">
        <v>159</v>
      </c>
      <c r="O372" s="1" t="s">
        <v>159</v>
      </c>
      <c r="P372" t="str">
        <f t="shared" si="5"/>
        <v>WSHC_ODIRATE_EGG_UNDER_PR24</v>
      </c>
    </row>
    <row r="373" spans="1:16">
      <c r="A373" t="s">
        <v>622</v>
      </c>
      <c r="B373" t="s">
        <v>426</v>
      </c>
      <c r="C373" t="s">
        <v>427</v>
      </c>
      <c r="D373" t="s">
        <v>380</v>
      </c>
      <c r="E373" t="s">
        <v>158</v>
      </c>
      <c r="F373" s="1" t="s">
        <v>159</v>
      </c>
      <c r="G373" s="1" t="s">
        <v>159</v>
      </c>
      <c r="H373" s="1" t="s">
        <v>159</v>
      </c>
      <c r="I373" s="1" t="s">
        <v>159</v>
      </c>
      <c r="J373" s="1" t="s">
        <v>159</v>
      </c>
      <c r="K373" s="1" t="s">
        <v>159</v>
      </c>
      <c r="L373" s="1" t="s">
        <v>159</v>
      </c>
      <c r="M373" s="1" t="s">
        <v>159</v>
      </c>
      <c r="N373" s="1" t="s">
        <v>159</v>
      </c>
      <c r="O373" s="1" t="s">
        <v>159</v>
      </c>
      <c r="P373" t="str">
        <f t="shared" si="5"/>
        <v>WSHC_ODIRATE_EGG_OUT_PR24</v>
      </c>
    </row>
    <row r="374" spans="1:16">
      <c r="A374" t="s">
        <v>622</v>
      </c>
      <c r="B374" t="s">
        <v>428</v>
      </c>
      <c r="C374" t="s">
        <v>429</v>
      </c>
      <c r="D374" t="s">
        <v>168</v>
      </c>
      <c r="E374" t="s">
        <v>158</v>
      </c>
      <c r="F374" s="1" t="s">
        <v>159</v>
      </c>
      <c r="G374" s="1" t="s">
        <v>159</v>
      </c>
      <c r="H374" s="1" t="s">
        <v>159</v>
      </c>
      <c r="I374" s="1" t="s">
        <v>159</v>
      </c>
      <c r="J374" s="1" t="s">
        <v>159</v>
      </c>
      <c r="K374" s="1" t="s">
        <v>159</v>
      </c>
      <c r="L374" s="1" t="s">
        <v>159</v>
      </c>
      <c r="M374" s="1" t="s">
        <v>159</v>
      </c>
      <c r="N374" s="1" t="s">
        <v>159</v>
      </c>
      <c r="O374" s="1" t="s">
        <v>159</v>
      </c>
      <c r="P374" t="str">
        <f t="shared" si="5"/>
        <v>WSHC_ODIRISK_EGG_COLL_PR24</v>
      </c>
    </row>
    <row r="375" spans="1:16">
      <c r="A375" t="s">
        <v>622</v>
      </c>
      <c r="B375" t="s">
        <v>430</v>
      </c>
      <c r="C375" t="s">
        <v>431</v>
      </c>
      <c r="D375" t="s">
        <v>168</v>
      </c>
      <c r="E375" t="s">
        <v>158</v>
      </c>
      <c r="F375" s="1" t="s">
        <v>159</v>
      </c>
      <c r="G375" s="1" t="s">
        <v>159</v>
      </c>
      <c r="H375" s="1" t="s">
        <v>159</v>
      </c>
      <c r="I375" s="1" t="s">
        <v>159</v>
      </c>
      <c r="J375" s="1" t="s">
        <v>159</v>
      </c>
      <c r="K375" s="1" t="s">
        <v>159</v>
      </c>
      <c r="L375" s="1" t="s">
        <v>159</v>
      </c>
      <c r="M375" s="1" t="s">
        <v>159</v>
      </c>
      <c r="N375" s="1" t="s">
        <v>159</v>
      </c>
      <c r="O375" s="1" t="s">
        <v>159</v>
      </c>
      <c r="P375" t="str">
        <f t="shared" si="5"/>
        <v>WSHC_ODIRISK_EGG_CAP_PR24</v>
      </c>
    </row>
    <row r="376" spans="1:16">
      <c r="A376" t="s">
        <v>622</v>
      </c>
      <c r="B376" t="s">
        <v>432</v>
      </c>
      <c r="C376" t="s">
        <v>433</v>
      </c>
      <c r="D376" t="s">
        <v>157</v>
      </c>
      <c r="E376" t="s">
        <v>158</v>
      </c>
      <c r="F376" s="1" t="s">
        <v>159</v>
      </c>
      <c r="G376" s="24">
        <v>1.6152002314814801E-2</v>
      </c>
      <c r="H376" s="24">
        <v>6.9444444444444397E-3</v>
      </c>
      <c r="I376" s="24">
        <v>3.402777777777778E-3</v>
      </c>
      <c r="J376" s="24">
        <v>3.333333333333334E-3</v>
      </c>
      <c r="K376" s="24">
        <v>3.2638888888888891E-3</v>
      </c>
      <c r="L376" s="24">
        <v>3.1944444444444451E-3</v>
      </c>
      <c r="M376" s="24">
        <v>3.1250000000000002E-3</v>
      </c>
      <c r="N376" s="1" t="s">
        <v>159</v>
      </c>
      <c r="O376" s="1" t="s">
        <v>159</v>
      </c>
      <c r="P376" t="str">
        <f t="shared" si="5"/>
        <v>WSHOUT4_01_PR24_OFWAT</v>
      </c>
    </row>
    <row r="377" spans="1:16">
      <c r="A377" t="s">
        <v>622</v>
      </c>
      <c r="B377" t="s">
        <v>434</v>
      </c>
      <c r="C377" t="s">
        <v>435</v>
      </c>
      <c r="D377" t="s">
        <v>436</v>
      </c>
      <c r="E377" t="s">
        <v>158</v>
      </c>
      <c r="F377" s="1" t="s">
        <v>159</v>
      </c>
      <c r="G377" s="27">
        <v>261.60000000000002</v>
      </c>
      <c r="H377" s="27">
        <v>228.5</v>
      </c>
      <c r="I377" s="27">
        <v>187.8</v>
      </c>
      <c r="J377" s="27">
        <v>183.9</v>
      </c>
      <c r="K377" s="27">
        <v>180.8</v>
      </c>
      <c r="L377" s="27">
        <v>178</v>
      </c>
      <c r="M377" s="27">
        <v>172.7</v>
      </c>
      <c r="N377" s="1" t="s">
        <v>159</v>
      </c>
      <c r="O377" s="1" t="s">
        <v>159</v>
      </c>
      <c r="P377" t="str">
        <f t="shared" si="5"/>
        <v>WSHBN2345A_PR24_OFWAT</v>
      </c>
    </row>
    <row r="378" spans="1:16">
      <c r="A378" t="s">
        <v>622</v>
      </c>
      <c r="B378" t="s">
        <v>437</v>
      </c>
      <c r="C378" t="s">
        <v>438</v>
      </c>
      <c r="D378" t="s">
        <v>439</v>
      </c>
      <c r="E378" t="s">
        <v>158</v>
      </c>
      <c r="F378" s="1" t="s">
        <v>159</v>
      </c>
      <c r="G378" s="27">
        <v>148.6</v>
      </c>
      <c r="H378" s="27">
        <v>143.5</v>
      </c>
      <c r="I378" s="27">
        <v>141.69999999999999</v>
      </c>
      <c r="J378" s="27">
        <v>139.69999999999999</v>
      </c>
      <c r="K378" s="27">
        <v>137.6</v>
      </c>
      <c r="L378" s="27">
        <v>135.5</v>
      </c>
      <c r="M378" s="27">
        <v>133.69999999999999</v>
      </c>
      <c r="N378" s="1" t="s">
        <v>159</v>
      </c>
      <c r="O378" s="1" t="s">
        <v>159</v>
      </c>
      <c r="P378" t="str">
        <f t="shared" si="5"/>
        <v>WSHOUT4_08_B_PR24_OFWAT</v>
      </c>
    </row>
    <row r="379" spans="1:16">
      <c r="A379" t="s">
        <v>622</v>
      </c>
      <c r="B379" t="s">
        <v>440</v>
      </c>
      <c r="C379" t="s">
        <v>441</v>
      </c>
      <c r="D379" t="s">
        <v>37</v>
      </c>
      <c r="E379" t="s">
        <v>158</v>
      </c>
      <c r="F379" s="1" t="s">
        <v>159</v>
      </c>
      <c r="G379" s="27">
        <v>146.19999999999999</v>
      </c>
      <c r="H379" s="27">
        <v>131.19999999999999</v>
      </c>
      <c r="I379" s="27">
        <v>167.4</v>
      </c>
      <c r="J379" s="27">
        <v>166.3</v>
      </c>
      <c r="K379" s="27">
        <v>165.4</v>
      </c>
      <c r="L379" s="27">
        <v>164.7</v>
      </c>
      <c r="M379" s="27">
        <v>164.2</v>
      </c>
      <c r="N379" s="1" t="s">
        <v>159</v>
      </c>
      <c r="O379" s="1" t="s">
        <v>159</v>
      </c>
      <c r="P379" t="str">
        <f t="shared" si="5"/>
        <v>WSHOUT4_16_PR24_OFWAT</v>
      </c>
    </row>
    <row r="380" spans="1:16">
      <c r="A380" t="s">
        <v>622</v>
      </c>
      <c r="B380" t="s">
        <v>442</v>
      </c>
      <c r="C380" t="s">
        <v>443</v>
      </c>
      <c r="D380" t="s">
        <v>37</v>
      </c>
      <c r="E380" t="s">
        <v>158</v>
      </c>
      <c r="F380" s="1" t="s">
        <v>159</v>
      </c>
      <c r="G380" s="5">
        <v>1.35</v>
      </c>
      <c r="H380" s="5">
        <v>1.33</v>
      </c>
      <c r="I380" s="5">
        <v>1.28</v>
      </c>
      <c r="J380" s="5">
        <v>1.22</v>
      </c>
      <c r="K380" s="5">
        <v>1.17</v>
      </c>
      <c r="L380" s="5">
        <v>1.1200000000000001</v>
      </c>
      <c r="M380" s="5">
        <v>1.07</v>
      </c>
      <c r="N380" s="1" t="s">
        <v>159</v>
      </c>
      <c r="O380" s="1" t="s">
        <v>159</v>
      </c>
      <c r="P380" t="str">
        <f t="shared" si="5"/>
        <v>WSHOUT5_01_PR24_OFWAT</v>
      </c>
    </row>
    <row r="381" spans="1:16">
      <c r="A381" t="s">
        <v>622</v>
      </c>
      <c r="B381" t="s">
        <v>444</v>
      </c>
      <c r="C381" t="s">
        <v>445</v>
      </c>
      <c r="D381" t="s">
        <v>37</v>
      </c>
      <c r="E381" t="s">
        <v>158</v>
      </c>
      <c r="F381" s="1" t="s">
        <v>159</v>
      </c>
      <c r="G381" s="5">
        <v>23.7</v>
      </c>
      <c r="H381" s="5">
        <v>22.67</v>
      </c>
      <c r="I381" s="5">
        <v>21.41</v>
      </c>
      <c r="J381" s="5">
        <v>20.14</v>
      </c>
      <c r="K381" s="5">
        <v>18.87</v>
      </c>
      <c r="L381" s="5">
        <v>17.600000000000001</v>
      </c>
      <c r="M381" s="5">
        <v>16.34</v>
      </c>
      <c r="N381" s="1" t="s">
        <v>159</v>
      </c>
      <c r="O381" s="1" t="s">
        <v>159</v>
      </c>
      <c r="P381" t="str">
        <f t="shared" si="5"/>
        <v>WSHOUT5_02_PR24_OFWAT</v>
      </c>
    </row>
    <row r="382" spans="1:16">
      <c r="A382" t="s">
        <v>622</v>
      </c>
      <c r="B382" t="s">
        <v>446</v>
      </c>
      <c r="C382" t="s">
        <v>447</v>
      </c>
      <c r="D382" t="s">
        <v>37</v>
      </c>
      <c r="E382" t="s">
        <v>158</v>
      </c>
      <c r="F382" s="1" t="s">
        <v>159</v>
      </c>
      <c r="G382" s="26">
        <v>55.89</v>
      </c>
      <c r="H382" s="26">
        <v>47.29</v>
      </c>
      <c r="I382" s="26">
        <v>44.93</v>
      </c>
      <c r="J382" s="26">
        <v>44.38</v>
      </c>
      <c r="K382" s="26">
        <v>42.17</v>
      </c>
      <c r="L382" s="26">
        <v>38.020000000000003</v>
      </c>
      <c r="M382" s="26">
        <v>33.869999999999997</v>
      </c>
      <c r="N382" s="1" t="s">
        <v>159</v>
      </c>
      <c r="O382" s="1" t="s">
        <v>159</v>
      </c>
      <c r="P382" t="str">
        <f t="shared" si="5"/>
        <v>WSHOUT5_10_F_PR24_OFWAT</v>
      </c>
    </row>
    <row r="383" spans="1:16">
      <c r="A383" t="s">
        <v>622</v>
      </c>
      <c r="B383" t="s">
        <v>448</v>
      </c>
      <c r="C383" t="s">
        <v>449</v>
      </c>
      <c r="D383" t="s">
        <v>37</v>
      </c>
      <c r="E383" t="s">
        <v>158</v>
      </c>
      <c r="F383" s="1" t="s">
        <v>159</v>
      </c>
      <c r="G383" s="26">
        <v>29.52</v>
      </c>
      <c r="H383" s="26">
        <v>21.52</v>
      </c>
      <c r="I383" s="26">
        <v>19.309999999999999</v>
      </c>
      <c r="J383" s="26">
        <v>19.309999999999999</v>
      </c>
      <c r="K383" s="26">
        <v>19.04</v>
      </c>
      <c r="L383" s="26">
        <v>19.04</v>
      </c>
      <c r="M383" s="26">
        <v>18.760000000000002</v>
      </c>
      <c r="N383" s="1" t="s">
        <v>159</v>
      </c>
      <c r="O383" s="1" t="s">
        <v>159</v>
      </c>
      <c r="P383" t="str">
        <f t="shared" si="5"/>
        <v>WSHOUT5_05_PR24_OFWAT</v>
      </c>
    </row>
    <row r="384" spans="1:16">
      <c r="A384" t="s">
        <v>622</v>
      </c>
      <c r="B384" t="s">
        <v>450</v>
      </c>
      <c r="C384" t="s">
        <v>451</v>
      </c>
      <c r="D384" t="s">
        <v>37</v>
      </c>
      <c r="E384" t="s">
        <v>158</v>
      </c>
      <c r="F384" s="1" t="s">
        <v>159</v>
      </c>
      <c r="G384" s="5">
        <v>5.96</v>
      </c>
      <c r="H384" s="5">
        <v>7.09</v>
      </c>
      <c r="I384" s="5">
        <v>7.15</v>
      </c>
      <c r="J384" s="5">
        <v>7.11</v>
      </c>
      <c r="K384" s="5">
        <v>7.04</v>
      </c>
      <c r="L384" s="5">
        <v>7</v>
      </c>
      <c r="M384" s="5">
        <v>6.96</v>
      </c>
      <c r="N384" s="1" t="s">
        <v>159</v>
      </c>
      <c r="O384" s="1" t="s">
        <v>159</v>
      </c>
      <c r="P384" t="str">
        <f t="shared" si="5"/>
        <v>WSHOUT5_11_PR24_OFWAT</v>
      </c>
    </row>
    <row r="385" spans="1:16">
      <c r="A385" t="s">
        <v>622</v>
      </c>
      <c r="B385" t="s">
        <v>452</v>
      </c>
      <c r="C385" t="s">
        <v>453</v>
      </c>
      <c r="D385" t="s">
        <v>37</v>
      </c>
      <c r="E385" t="s">
        <v>158</v>
      </c>
      <c r="F385" s="1" t="s">
        <v>159</v>
      </c>
      <c r="G385" s="26">
        <v>2.48</v>
      </c>
      <c r="H385" s="26">
        <v>2.2999999999999998</v>
      </c>
      <c r="I385" s="26">
        <v>2.04</v>
      </c>
      <c r="J385" s="26">
        <v>1.78</v>
      </c>
      <c r="K385" s="26">
        <v>1.52</v>
      </c>
      <c r="L385" s="26">
        <v>1.26</v>
      </c>
      <c r="M385" s="26">
        <v>1</v>
      </c>
      <c r="N385" s="1" t="s">
        <v>159</v>
      </c>
      <c r="O385" s="1" t="s">
        <v>159</v>
      </c>
      <c r="P385" t="str">
        <f t="shared" si="5"/>
        <v>WSHOUT4_02_PR24_OFWAT</v>
      </c>
    </row>
    <row r="386" spans="1:16">
      <c r="A386" t="s">
        <v>622</v>
      </c>
      <c r="B386" t="s">
        <v>454</v>
      </c>
      <c r="C386" t="s">
        <v>455</v>
      </c>
      <c r="D386" t="s">
        <v>185</v>
      </c>
      <c r="E386" t="s">
        <v>158</v>
      </c>
      <c r="F386" s="1" t="s">
        <v>159</v>
      </c>
      <c r="G386" s="1" t="s">
        <v>159</v>
      </c>
      <c r="H386" s="26">
        <v>0</v>
      </c>
      <c r="I386" s="26">
        <v>0</v>
      </c>
      <c r="J386" s="26">
        <v>0</v>
      </c>
      <c r="K386" s="26">
        <v>0</v>
      </c>
      <c r="L386" s="26">
        <v>0</v>
      </c>
      <c r="M386" s="26">
        <v>0.73</v>
      </c>
      <c r="N386" s="1" t="s">
        <v>159</v>
      </c>
      <c r="O386" s="1" t="s">
        <v>159</v>
      </c>
      <c r="P386" t="str">
        <f t="shared" si="5"/>
        <v>WSHOUT4_20_PR24_OFWAT</v>
      </c>
    </row>
    <row r="387" spans="1:16">
      <c r="A387" t="s">
        <v>622</v>
      </c>
      <c r="B387" t="s">
        <v>456</v>
      </c>
      <c r="C387" t="s">
        <v>457</v>
      </c>
      <c r="D387" t="s">
        <v>168</v>
      </c>
      <c r="E387" t="s">
        <v>158</v>
      </c>
      <c r="F387" s="1" t="s">
        <v>159</v>
      </c>
      <c r="G387" s="25">
        <v>0.86699999999999999</v>
      </c>
      <c r="H387" s="25">
        <v>0.86199999999999999</v>
      </c>
      <c r="I387" s="25">
        <v>0.871</v>
      </c>
      <c r="J387" s="25">
        <v>0.871</v>
      </c>
      <c r="K387" s="25">
        <v>0.871</v>
      </c>
      <c r="L387" s="25">
        <v>0.871</v>
      </c>
      <c r="M387" s="25">
        <v>0.871</v>
      </c>
      <c r="N387" s="1" t="s">
        <v>159</v>
      </c>
      <c r="O387" s="1" t="s">
        <v>159</v>
      </c>
      <c r="P387" t="str">
        <f t="shared" si="5"/>
        <v>WSHOUT5_08_PR24_OFWAT</v>
      </c>
    </row>
    <row r="388" spans="1:16">
      <c r="A388" t="s">
        <v>622</v>
      </c>
      <c r="B388" t="s">
        <v>458</v>
      </c>
      <c r="C388" t="s">
        <v>459</v>
      </c>
      <c r="D388" t="s">
        <v>168</v>
      </c>
      <c r="E388" t="s">
        <v>158</v>
      </c>
      <c r="F388" s="1" t="s">
        <v>159</v>
      </c>
      <c r="G388" s="25">
        <v>1E-4</v>
      </c>
      <c r="H388" s="25">
        <v>0.1081</v>
      </c>
      <c r="I388" s="25">
        <v>0.11869999999999999</v>
      </c>
      <c r="J388" s="25">
        <v>0.2384</v>
      </c>
      <c r="K388" s="25">
        <v>0.23899999999999999</v>
      </c>
      <c r="L388" s="25">
        <v>0.26640000000000003</v>
      </c>
      <c r="M388" s="25">
        <v>0.26819999999999999</v>
      </c>
      <c r="N388" s="1" t="s">
        <v>159</v>
      </c>
      <c r="O388" s="1" t="s">
        <v>159</v>
      </c>
      <c r="P388" t="str">
        <f t="shared" si="5"/>
        <v>WSHOUT5_09_PR24_OFWAT</v>
      </c>
    </row>
    <row r="389" spans="1:16">
      <c r="A389" t="s">
        <v>622</v>
      </c>
      <c r="B389" t="s">
        <v>460</v>
      </c>
      <c r="C389" t="s">
        <v>461</v>
      </c>
      <c r="D389" t="s">
        <v>168</v>
      </c>
      <c r="E389" t="s">
        <v>158</v>
      </c>
      <c r="F389" s="1" t="s">
        <v>159</v>
      </c>
      <c r="G389" s="25">
        <v>3.5000000000000005E-3</v>
      </c>
      <c r="H389" s="25">
        <v>1.4999999999999999E-2</v>
      </c>
      <c r="I389" s="25">
        <v>1.4999999999999999E-2</v>
      </c>
      <c r="J389" s="25">
        <v>1.4999999999999999E-2</v>
      </c>
      <c r="K389" s="25">
        <v>1.4999999999999999E-2</v>
      </c>
      <c r="L389" s="25">
        <v>1.4999999999999999E-2</v>
      </c>
      <c r="M389" s="25">
        <v>1.4999999999999999E-2</v>
      </c>
      <c r="N389" s="1" t="s">
        <v>159</v>
      </c>
      <c r="O389" s="1" t="s">
        <v>159</v>
      </c>
      <c r="P389" t="str">
        <f t="shared" ref="P389:P452" si="6">A389&amp;B389</f>
        <v>WSHOUT4_17_PR24_OFWAT</v>
      </c>
    </row>
    <row r="390" spans="1:16">
      <c r="A390" t="s">
        <v>622</v>
      </c>
      <c r="B390" t="s">
        <v>462</v>
      </c>
      <c r="C390" t="s">
        <v>463</v>
      </c>
      <c r="D390" t="s">
        <v>232</v>
      </c>
      <c r="E390" t="s">
        <v>158</v>
      </c>
      <c r="F390" s="1" t="s">
        <v>159</v>
      </c>
      <c r="G390" s="26">
        <v>84003.03</v>
      </c>
      <c r="H390" s="26">
        <v>77865.02</v>
      </c>
      <c r="I390" s="26">
        <v>74879.92</v>
      </c>
      <c r="J390" s="26">
        <v>74936.94</v>
      </c>
      <c r="K390" s="26">
        <v>76623.94</v>
      </c>
      <c r="L390" s="26">
        <v>77105.95</v>
      </c>
      <c r="M390" s="26">
        <v>77103.12</v>
      </c>
      <c r="N390" s="1" t="s">
        <v>159</v>
      </c>
      <c r="O390" s="1" t="s">
        <v>159</v>
      </c>
      <c r="P390" t="str">
        <f t="shared" si="6"/>
        <v>WSHOUT4_04_PR24_OFWAT</v>
      </c>
    </row>
    <row r="391" spans="1:16">
      <c r="A391" t="s">
        <v>622</v>
      </c>
      <c r="B391" t="s">
        <v>464</v>
      </c>
      <c r="C391" t="s">
        <v>463</v>
      </c>
      <c r="D391" t="s">
        <v>232</v>
      </c>
      <c r="E391" t="s">
        <v>158</v>
      </c>
      <c r="F391" s="1" t="s">
        <v>159</v>
      </c>
      <c r="G391" s="26">
        <v>105386.04</v>
      </c>
      <c r="H391" s="26">
        <v>103013.5</v>
      </c>
      <c r="I391" s="26">
        <v>109053.57</v>
      </c>
      <c r="J391" s="26">
        <v>107368.52</v>
      </c>
      <c r="K391" s="26">
        <v>110141.42</v>
      </c>
      <c r="L391" s="26">
        <v>108616.38</v>
      </c>
      <c r="M391" s="26">
        <v>105310.97</v>
      </c>
      <c r="N391" s="1" t="s">
        <v>159</v>
      </c>
      <c r="O391" s="1" t="s">
        <v>159</v>
      </c>
      <c r="P391" t="str">
        <f t="shared" si="6"/>
        <v>WSHOUT5_04_PR24_OFWAT</v>
      </c>
    </row>
    <row r="392" spans="1:16">
      <c r="A392" t="s">
        <v>622</v>
      </c>
      <c r="B392" t="s">
        <v>465</v>
      </c>
      <c r="C392" t="s">
        <v>466</v>
      </c>
      <c r="D392" t="s">
        <v>436</v>
      </c>
      <c r="E392" t="s">
        <v>158</v>
      </c>
      <c r="F392" s="1" t="s">
        <v>159</v>
      </c>
      <c r="G392" s="27">
        <v>169</v>
      </c>
      <c r="H392" s="27">
        <v>168.8</v>
      </c>
      <c r="I392" s="27">
        <v>168.8</v>
      </c>
      <c r="J392" s="27">
        <v>168.7</v>
      </c>
      <c r="K392" s="27">
        <v>168.7</v>
      </c>
      <c r="L392" s="27">
        <v>168.6</v>
      </c>
      <c r="M392" s="27">
        <v>168.5</v>
      </c>
      <c r="N392" s="1" t="s">
        <v>159</v>
      </c>
      <c r="O392" s="1" t="s">
        <v>159</v>
      </c>
      <c r="P392" t="str">
        <f t="shared" si="6"/>
        <v>WSHOUT4_11_B_PR24_OFWAT</v>
      </c>
    </row>
    <row r="393" spans="1:16">
      <c r="A393" t="s">
        <v>622</v>
      </c>
      <c r="B393" t="s">
        <v>467</v>
      </c>
      <c r="C393" t="s">
        <v>468</v>
      </c>
      <c r="D393" t="s">
        <v>37</v>
      </c>
      <c r="E393" t="s">
        <v>158</v>
      </c>
      <c r="F393" s="1" t="s">
        <v>159</v>
      </c>
      <c r="G393" s="1" t="s">
        <v>159</v>
      </c>
      <c r="H393" s="26">
        <v>4.4000000000000004</v>
      </c>
      <c r="I393" s="26">
        <v>4.4000000000000004</v>
      </c>
      <c r="J393" s="26">
        <v>4.4000000000000004</v>
      </c>
      <c r="K393" s="26">
        <v>4.4000000000000004</v>
      </c>
      <c r="L393" s="26">
        <v>4.4000000000000004</v>
      </c>
      <c r="M393" s="26">
        <v>4.4000000000000004</v>
      </c>
      <c r="N393" s="1" t="s">
        <v>159</v>
      </c>
      <c r="O393" s="1" t="s">
        <v>159</v>
      </c>
      <c r="P393" t="str">
        <f t="shared" si="6"/>
        <v>WSHOUT1_02_PR24_OFWAT</v>
      </c>
    </row>
    <row r="394" spans="1:16">
      <c r="A394" t="s">
        <v>622</v>
      </c>
      <c r="B394" t="s">
        <v>469</v>
      </c>
      <c r="C394" t="s">
        <v>470</v>
      </c>
      <c r="D394" t="s">
        <v>436</v>
      </c>
      <c r="E394" t="s">
        <v>158</v>
      </c>
      <c r="F394" s="1" t="s">
        <v>159</v>
      </c>
      <c r="G394" s="27">
        <v>261.60000000000002</v>
      </c>
      <c r="H394" s="27">
        <v>228.5</v>
      </c>
      <c r="I394" s="27">
        <v>217.3</v>
      </c>
      <c r="J394" s="27">
        <v>206.1</v>
      </c>
      <c r="K394" s="27">
        <v>194.9</v>
      </c>
      <c r="L394" s="27">
        <v>183.7</v>
      </c>
      <c r="M394" s="27">
        <v>172.7</v>
      </c>
      <c r="N394" s="1" t="s">
        <v>159</v>
      </c>
      <c r="O394" s="1" t="s">
        <v>159</v>
      </c>
      <c r="P394" t="str">
        <f t="shared" si="6"/>
        <v>WSHC_BN2345A_PR24_OFWAT</v>
      </c>
    </row>
    <row r="395" spans="1:16">
      <c r="A395" t="s">
        <v>622</v>
      </c>
      <c r="B395" t="s">
        <v>471</v>
      </c>
      <c r="C395" t="s">
        <v>472</v>
      </c>
      <c r="D395" t="s">
        <v>439</v>
      </c>
      <c r="E395" t="s">
        <v>158</v>
      </c>
      <c r="F395" s="1" t="s">
        <v>159</v>
      </c>
      <c r="G395" s="27">
        <v>148.6</v>
      </c>
      <c r="H395" s="27">
        <v>143.5</v>
      </c>
      <c r="I395" s="27">
        <v>141.5</v>
      </c>
      <c r="J395" s="27">
        <v>139.5</v>
      </c>
      <c r="K395" s="27">
        <v>137.6</v>
      </c>
      <c r="L395" s="27">
        <v>135.5</v>
      </c>
      <c r="M395" s="27">
        <v>133.69999999999999</v>
      </c>
      <c r="N395" s="1" t="s">
        <v>159</v>
      </c>
      <c r="O395" s="1" t="s">
        <v>159</v>
      </c>
      <c r="P395" t="str">
        <f t="shared" si="6"/>
        <v>WSHC_OUT4_08_B_PR24_OFWAT</v>
      </c>
    </row>
    <row r="396" spans="1:16">
      <c r="A396" t="s">
        <v>622</v>
      </c>
      <c r="B396" t="s">
        <v>473</v>
      </c>
      <c r="C396" t="s">
        <v>474</v>
      </c>
      <c r="D396" t="s">
        <v>168</v>
      </c>
      <c r="E396" t="s">
        <v>158</v>
      </c>
      <c r="F396" s="1" t="s">
        <v>159</v>
      </c>
      <c r="G396" s="1" t="s">
        <v>159</v>
      </c>
      <c r="H396" s="25">
        <v>2.1399999999999995E-2</v>
      </c>
      <c r="I396" s="25">
        <v>2.1399999999999995E-2</v>
      </c>
      <c r="J396" s="25">
        <v>2.1399999999999995E-2</v>
      </c>
      <c r="K396" s="25">
        <v>2.1399999999999995E-2</v>
      </c>
      <c r="L396" s="25">
        <v>2.1399999999999995E-2</v>
      </c>
      <c r="M396" s="25">
        <v>2.1399999999999995E-2</v>
      </c>
      <c r="N396" s="1" t="s">
        <v>159</v>
      </c>
      <c r="O396" s="1" t="s">
        <v>159</v>
      </c>
      <c r="P396" t="str">
        <f t="shared" si="6"/>
        <v>WSHC_OUT4_17_PR24_OFWAT</v>
      </c>
    </row>
    <row r="397" spans="1:16">
      <c r="A397" t="s">
        <v>622</v>
      </c>
      <c r="B397" t="s">
        <v>475</v>
      </c>
      <c r="C397" t="s">
        <v>231</v>
      </c>
      <c r="D397" t="s">
        <v>232</v>
      </c>
      <c r="E397" t="s">
        <v>158</v>
      </c>
      <c r="F397" s="1" t="s">
        <v>159</v>
      </c>
      <c r="G397" s="1" t="s">
        <v>159</v>
      </c>
      <c r="H397" s="26">
        <v>77865.02</v>
      </c>
      <c r="I397" s="26">
        <v>74879.92</v>
      </c>
      <c r="J397" s="26">
        <v>74936.94</v>
      </c>
      <c r="K397" s="26">
        <v>76623.94</v>
      </c>
      <c r="L397" s="26">
        <v>77105.95</v>
      </c>
      <c r="M397" s="26">
        <v>76168.740000000005</v>
      </c>
      <c r="N397" s="1" t="s">
        <v>159</v>
      </c>
      <c r="O397" s="1" t="s">
        <v>159</v>
      </c>
      <c r="P397" t="str">
        <f t="shared" si="6"/>
        <v>WSHC_OUT4_04_PR24_OFWAT</v>
      </c>
    </row>
    <row r="398" spans="1:16">
      <c r="A398" t="s">
        <v>622</v>
      </c>
      <c r="B398" t="s">
        <v>476</v>
      </c>
      <c r="C398" t="s">
        <v>477</v>
      </c>
      <c r="D398" t="s">
        <v>436</v>
      </c>
      <c r="E398" t="s">
        <v>158</v>
      </c>
      <c r="F398" s="1" t="s">
        <v>159</v>
      </c>
      <c r="G398" s="1" t="s">
        <v>159</v>
      </c>
      <c r="H398" s="27">
        <v>168.8</v>
      </c>
      <c r="I398" s="27">
        <v>168.8</v>
      </c>
      <c r="J398" s="27">
        <v>168.7</v>
      </c>
      <c r="K398" s="27">
        <v>168.7</v>
      </c>
      <c r="L398" s="27">
        <v>168.6</v>
      </c>
      <c r="M398" s="27">
        <v>168.5</v>
      </c>
      <c r="N398" s="1" t="s">
        <v>159</v>
      </c>
      <c r="O398" s="1" t="s">
        <v>159</v>
      </c>
      <c r="P398" t="str">
        <f t="shared" si="6"/>
        <v>WSHC_OUT4_11_B_PR24_OFWAT</v>
      </c>
    </row>
    <row r="399" spans="1:16">
      <c r="A399" t="s">
        <v>622</v>
      </c>
      <c r="B399" t="s">
        <v>478</v>
      </c>
      <c r="C399" t="s">
        <v>479</v>
      </c>
      <c r="D399" t="s">
        <v>168</v>
      </c>
      <c r="E399" t="s">
        <v>158</v>
      </c>
      <c r="F399" s="1" t="s">
        <v>159</v>
      </c>
      <c r="G399" s="1" t="s">
        <v>159</v>
      </c>
      <c r="H399" s="1" t="s">
        <v>159</v>
      </c>
      <c r="I399" s="1" t="s">
        <v>159</v>
      </c>
      <c r="J399" s="1" t="s">
        <v>159</v>
      </c>
      <c r="K399" s="1" t="s">
        <v>159</v>
      </c>
      <c r="L399" s="1" t="s">
        <v>159</v>
      </c>
      <c r="M399" s="1" t="s">
        <v>159</v>
      </c>
      <c r="N399" s="25">
        <v>0</v>
      </c>
      <c r="O399" s="1" t="s">
        <v>159</v>
      </c>
      <c r="P399" t="str">
        <f t="shared" si="6"/>
        <v>WSHC_OUT4_01_PR24_IMP_OFWAT</v>
      </c>
    </row>
    <row r="400" spans="1:16">
      <c r="A400" t="s">
        <v>622</v>
      </c>
      <c r="B400" t="s">
        <v>480</v>
      </c>
      <c r="C400" t="s">
        <v>481</v>
      </c>
      <c r="D400" t="s">
        <v>168</v>
      </c>
      <c r="E400" t="s">
        <v>158</v>
      </c>
      <c r="F400" s="1" t="s">
        <v>159</v>
      </c>
      <c r="G400" s="1" t="s">
        <v>159</v>
      </c>
      <c r="H400" s="1" t="s">
        <v>159</v>
      </c>
      <c r="I400" s="1" t="s">
        <v>159</v>
      </c>
      <c r="J400" s="1" t="s">
        <v>159</v>
      </c>
      <c r="K400" s="1" t="s">
        <v>159</v>
      </c>
      <c r="L400" s="1" t="s">
        <v>159</v>
      </c>
      <c r="M400" s="1" t="s">
        <v>159</v>
      </c>
      <c r="N400" s="25">
        <v>0.24</v>
      </c>
      <c r="O400" s="1" t="s">
        <v>159</v>
      </c>
      <c r="P400" t="str">
        <f t="shared" si="6"/>
        <v>WSHC_BN2345A_PR24_IMP_OFWAT</v>
      </c>
    </row>
    <row r="401" spans="1:16">
      <c r="A401" t="s">
        <v>622</v>
      </c>
      <c r="B401" t="s">
        <v>482</v>
      </c>
      <c r="C401" t="s">
        <v>483</v>
      </c>
      <c r="D401" t="s">
        <v>168</v>
      </c>
      <c r="E401" t="s">
        <v>158</v>
      </c>
      <c r="F401" s="1" t="s">
        <v>159</v>
      </c>
      <c r="G401" s="1" t="s">
        <v>159</v>
      </c>
      <c r="H401" s="1" t="s">
        <v>159</v>
      </c>
      <c r="I401" s="1" t="s">
        <v>159</v>
      </c>
      <c r="J401" s="1" t="s">
        <v>159</v>
      </c>
      <c r="K401" s="1" t="s">
        <v>159</v>
      </c>
      <c r="L401" s="1" t="s">
        <v>159</v>
      </c>
      <c r="M401" s="1" t="s">
        <v>159</v>
      </c>
      <c r="N401" s="25">
        <v>7.0000000000000007E-2</v>
      </c>
      <c r="O401" s="1" t="s">
        <v>159</v>
      </c>
      <c r="P401" t="str">
        <f t="shared" si="6"/>
        <v>WSHC_OUT4_08_B_PR24_IMP_OFWAT</v>
      </c>
    </row>
    <row r="402" spans="1:16">
      <c r="A402" t="s">
        <v>622</v>
      </c>
      <c r="B402" t="s">
        <v>484</v>
      </c>
      <c r="C402" t="s">
        <v>485</v>
      </c>
      <c r="D402" t="s">
        <v>168</v>
      </c>
      <c r="E402" t="s">
        <v>158</v>
      </c>
      <c r="F402" s="1" t="s">
        <v>159</v>
      </c>
      <c r="G402" s="1" t="s">
        <v>159</v>
      </c>
      <c r="H402" s="1" t="s">
        <v>159</v>
      </c>
      <c r="I402" s="1" t="s">
        <v>159</v>
      </c>
      <c r="J402" s="1" t="s">
        <v>159</v>
      </c>
      <c r="K402" s="1" t="s">
        <v>159</v>
      </c>
      <c r="L402" s="1" t="s">
        <v>159</v>
      </c>
      <c r="M402" s="1" t="s">
        <v>159</v>
      </c>
      <c r="N402" s="25">
        <v>0</v>
      </c>
      <c r="O402" s="1" t="s">
        <v>159</v>
      </c>
      <c r="P402" t="str">
        <f t="shared" si="6"/>
        <v>WSHC_OUT4_16_PR24_IMP_OFWAT</v>
      </c>
    </row>
    <row r="403" spans="1:16">
      <c r="A403" t="s">
        <v>622</v>
      </c>
      <c r="B403" t="s">
        <v>486</v>
      </c>
      <c r="C403" t="s">
        <v>487</v>
      </c>
      <c r="D403" t="s">
        <v>168</v>
      </c>
      <c r="E403" t="s">
        <v>158</v>
      </c>
      <c r="F403" s="1" t="s">
        <v>159</v>
      </c>
      <c r="G403" s="1" t="s">
        <v>159</v>
      </c>
      <c r="H403" s="1" t="s">
        <v>159</v>
      </c>
      <c r="I403" s="1" t="s">
        <v>159</v>
      </c>
      <c r="J403" s="1" t="s">
        <v>159</v>
      </c>
      <c r="K403" s="1" t="s">
        <v>159</v>
      </c>
      <c r="L403" s="1" t="s">
        <v>159</v>
      </c>
      <c r="M403" s="1" t="s">
        <v>159</v>
      </c>
      <c r="N403" s="25">
        <v>0.24</v>
      </c>
      <c r="O403" s="1" t="s">
        <v>159</v>
      </c>
      <c r="P403" t="str">
        <f t="shared" si="6"/>
        <v>WSHC_OUT5_01_PR24_IMP_OFWAT</v>
      </c>
    </row>
    <row r="404" spans="1:16">
      <c r="A404" t="s">
        <v>622</v>
      </c>
      <c r="B404" t="s">
        <v>488</v>
      </c>
      <c r="C404" t="s">
        <v>489</v>
      </c>
      <c r="D404" t="s">
        <v>168</v>
      </c>
      <c r="E404" t="s">
        <v>158</v>
      </c>
      <c r="F404" s="1" t="s">
        <v>159</v>
      </c>
      <c r="G404" s="1" t="s">
        <v>159</v>
      </c>
      <c r="H404" s="1" t="s">
        <v>159</v>
      </c>
      <c r="I404" s="1" t="s">
        <v>159</v>
      </c>
      <c r="J404" s="1" t="s">
        <v>159</v>
      </c>
      <c r="K404" s="1" t="s">
        <v>159</v>
      </c>
      <c r="L404" s="1" t="s">
        <v>159</v>
      </c>
      <c r="M404" s="1" t="s">
        <v>159</v>
      </c>
      <c r="N404" s="25">
        <v>0.22</v>
      </c>
      <c r="O404" s="1" t="s">
        <v>159</v>
      </c>
      <c r="P404" t="str">
        <f t="shared" si="6"/>
        <v>WSHC_OUT5_02_PR24_IMP_OFWAT</v>
      </c>
    </row>
    <row r="405" spans="1:16">
      <c r="A405" t="s">
        <v>622</v>
      </c>
      <c r="B405" t="s">
        <v>490</v>
      </c>
      <c r="C405" t="s">
        <v>491</v>
      </c>
      <c r="D405" t="s">
        <v>168</v>
      </c>
      <c r="E405" t="s">
        <v>158</v>
      </c>
      <c r="F405" s="1" t="s">
        <v>159</v>
      </c>
      <c r="G405" s="1" t="s">
        <v>159</v>
      </c>
      <c r="H405" s="1" t="s">
        <v>159</v>
      </c>
      <c r="I405" s="1" t="s">
        <v>159</v>
      </c>
      <c r="J405" s="1" t="s">
        <v>159</v>
      </c>
      <c r="K405" s="1" t="s">
        <v>159</v>
      </c>
      <c r="L405" s="1" t="s">
        <v>159</v>
      </c>
      <c r="M405" s="1" t="s">
        <v>159</v>
      </c>
      <c r="N405" s="25">
        <v>0.3</v>
      </c>
      <c r="O405" s="1" t="s">
        <v>159</v>
      </c>
      <c r="P405" t="str">
        <f t="shared" si="6"/>
        <v>WSHC_OUT5_10_PR24_IMP_OFWAT</v>
      </c>
    </row>
    <row r="406" spans="1:16">
      <c r="A406" t="s">
        <v>622</v>
      </c>
      <c r="B406" t="s">
        <v>492</v>
      </c>
      <c r="C406" t="s">
        <v>493</v>
      </c>
      <c r="D406" t="s">
        <v>168</v>
      </c>
      <c r="E406" t="s">
        <v>158</v>
      </c>
      <c r="F406" s="1" t="s">
        <v>159</v>
      </c>
      <c r="G406" s="1" t="s">
        <v>159</v>
      </c>
      <c r="H406" s="1" t="s">
        <v>159</v>
      </c>
      <c r="I406" s="1" t="s">
        <v>159</v>
      </c>
      <c r="J406" s="1" t="s">
        <v>159</v>
      </c>
      <c r="K406" s="1" t="s">
        <v>159</v>
      </c>
      <c r="L406" s="1" t="s">
        <v>159</v>
      </c>
      <c r="M406" s="1" t="s">
        <v>159</v>
      </c>
      <c r="N406" s="25">
        <v>0.3</v>
      </c>
      <c r="O406" s="1" t="s">
        <v>159</v>
      </c>
      <c r="P406" t="str">
        <f t="shared" si="6"/>
        <v>WSHC_OUT5_05_PR24_IMP_OFWAT</v>
      </c>
    </row>
    <row r="407" spans="1:16">
      <c r="A407" t="s">
        <v>622</v>
      </c>
      <c r="B407" t="s">
        <v>494</v>
      </c>
      <c r="C407" t="s">
        <v>495</v>
      </c>
      <c r="D407" t="s">
        <v>168</v>
      </c>
      <c r="E407" t="s">
        <v>158</v>
      </c>
      <c r="F407" s="1" t="s">
        <v>159</v>
      </c>
      <c r="G407" s="1" t="s">
        <v>159</v>
      </c>
      <c r="H407" s="1" t="s">
        <v>159</v>
      </c>
      <c r="I407" s="1" t="s">
        <v>159</v>
      </c>
      <c r="J407" s="1" t="s">
        <v>159</v>
      </c>
      <c r="K407" s="1" t="s">
        <v>159</v>
      </c>
      <c r="L407" s="1" t="s">
        <v>159</v>
      </c>
      <c r="M407" s="1" t="s">
        <v>159</v>
      </c>
      <c r="N407" s="25">
        <v>0.06</v>
      </c>
      <c r="O407" s="1" t="s">
        <v>159</v>
      </c>
      <c r="P407" t="str">
        <f t="shared" si="6"/>
        <v>WSHC_OUT5_11_PR24_IMP_OFWAT</v>
      </c>
    </row>
    <row r="408" spans="1:16">
      <c r="A408" t="s">
        <v>622</v>
      </c>
      <c r="B408" t="s">
        <v>496</v>
      </c>
      <c r="C408" t="s">
        <v>497</v>
      </c>
      <c r="D408" t="s">
        <v>168</v>
      </c>
      <c r="E408" t="s">
        <v>158</v>
      </c>
      <c r="F408" s="1" t="s">
        <v>159</v>
      </c>
      <c r="G408" s="1" t="s">
        <v>159</v>
      </c>
      <c r="H408" s="1" t="s">
        <v>159</v>
      </c>
      <c r="I408" s="1" t="s">
        <v>159</v>
      </c>
      <c r="J408" s="1" t="s">
        <v>159</v>
      </c>
      <c r="K408" s="1" t="s">
        <v>159</v>
      </c>
      <c r="L408" s="1" t="s">
        <v>159</v>
      </c>
      <c r="M408" s="1" t="s">
        <v>159</v>
      </c>
      <c r="N408" s="25">
        <v>0.56999999999999995</v>
      </c>
      <c r="O408" s="1" t="s">
        <v>159</v>
      </c>
      <c r="P408" t="str">
        <f t="shared" si="6"/>
        <v>WSHC_OUT4_02_PR24_IMP_OFWAT</v>
      </c>
    </row>
    <row r="409" spans="1:16">
      <c r="A409" t="s">
        <v>622</v>
      </c>
      <c r="B409" t="s">
        <v>498</v>
      </c>
      <c r="C409" t="s">
        <v>499</v>
      </c>
      <c r="D409" t="s">
        <v>168</v>
      </c>
      <c r="E409" t="s">
        <v>158</v>
      </c>
      <c r="F409" s="1" t="s">
        <v>159</v>
      </c>
      <c r="G409" s="1" t="s">
        <v>159</v>
      </c>
      <c r="H409" s="1" t="s">
        <v>159</v>
      </c>
      <c r="I409" s="1" t="s">
        <v>159</v>
      </c>
      <c r="J409" s="1" t="s">
        <v>159</v>
      </c>
      <c r="K409" s="1" t="s">
        <v>159</v>
      </c>
      <c r="L409" s="1" t="s">
        <v>159</v>
      </c>
      <c r="M409" s="1" t="s">
        <v>159</v>
      </c>
      <c r="N409" s="1" t="s">
        <v>159</v>
      </c>
      <c r="O409" s="1" t="s">
        <v>159</v>
      </c>
      <c r="P409" t="str">
        <f t="shared" si="6"/>
        <v>WSHC_OUT4_20_PR24_IMP_OFWAT</v>
      </c>
    </row>
    <row r="410" spans="1:16">
      <c r="A410" t="s">
        <v>622</v>
      </c>
      <c r="B410" t="s">
        <v>500</v>
      </c>
      <c r="C410" t="s">
        <v>501</v>
      </c>
      <c r="D410" t="s">
        <v>168</v>
      </c>
      <c r="E410" t="s">
        <v>158</v>
      </c>
      <c r="F410" s="1" t="s">
        <v>159</v>
      </c>
      <c r="G410" s="1" t="s">
        <v>159</v>
      </c>
      <c r="H410" s="1" t="s">
        <v>159</v>
      </c>
      <c r="I410" s="1" t="s">
        <v>159</v>
      </c>
      <c r="J410" s="1" t="s">
        <v>159</v>
      </c>
      <c r="K410" s="1" t="s">
        <v>159</v>
      </c>
      <c r="L410" s="1" t="s">
        <v>159</v>
      </c>
      <c r="M410" s="1" t="s">
        <v>159</v>
      </c>
      <c r="N410" s="25">
        <v>0</v>
      </c>
      <c r="O410" s="1" t="s">
        <v>159</v>
      </c>
      <c r="P410" t="str">
        <f t="shared" si="6"/>
        <v>WSHC_OUT5_08_PR24_IMP_OFWAT</v>
      </c>
    </row>
    <row r="411" spans="1:16">
      <c r="A411" t="s">
        <v>622</v>
      </c>
      <c r="B411" t="s">
        <v>502</v>
      </c>
      <c r="C411" t="s">
        <v>503</v>
      </c>
      <c r="D411" t="s">
        <v>168</v>
      </c>
      <c r="E411" t="s">
        <v>158</v>
      </c>
      <c r="F411" s="1" t="s">
        <v>159</v>
      </c>
      <c r="G411" s="1" t="s">
        <v>159</v>
      </c>
      <c r="H411" s="1" t="s">
        <v>159</v>
      </c>
      <c r="I411" s="1" t="s">
        <v>159</v>
      </c>
      <c r="J411" s="1" t="s">
        <v>159</v>
      </c>
      <c r="K411" s="1" t="s">
        <v>159</v>
      </c>
      <c r="L411" s="1" t="s">
        <v>159</v>
      </c>
      <c r="M411" s="1" t="s">
        <v>159</v>
      </c>
      <c r="N411" s="25">
        <v>0.16</v>
      </c>
      <c r="O411" s="1" t="s">
        <v>159</v>
      </c>
      <c r="P411" t="str">
        <f t="shared" si="6"/>
        <v>WSHC_OUT5_09_PR24_IMP_OFWAT</v>
      </c>
    </row>
    <row r="412" spans="1:16">
      <c r="A412" t="s">
        <v>622</v>
      </c>
      <c r="B412" t="s">
        <v>504</v>
      </c>
      <c r="C412" t="s">
        <v>505</v>
      </c>
      <c r="D412" t="s">
        <v>168</v>
      </c>
      <c r="E412" t="s">
        <v>158</v>
      </c>
      <c r="F412" s="1" t="s">
        <v>159</v>
      </c>
      <c r="G412" s="1" t="s">
        <v>159</v>
      </c>
      <c r="H412" s="1" t="s">
        <v>159</v>
      </c>
      <c r="I412" s="1" t="s">
        <v>159</v>
      </c>
      <c r="J412" s="1" t="s">
        <v>159</v>
      </c>
      <c r="K412" s="1" t="s">
        <v>159</v>
      </c>
      <c r="L412" s="1" t="s">
        <v>159</v>
      </c>
      <c r="M412" s="1" t="s">
        <v>159</v>
      </c>
      <c r="N412" s="25">
        <v>0</v>
      </c>
      <c r="O412" s="1" t="s">
        <v>159</v>
      </c>
      <c r="P412" t="str">
        <f t="shared" si="6"/>
        <v>WSHC_OUT4_17_PR24_IMP_OFWAT</v>
      </c>
    </row>
    <row r="413" spans="1:16">
      <c r="A413" t="s">
        <v>622</v>
      </c>
      <c r="B413" t="s">
        <v>506</v>
      </c>
      <c r="C413" t="s">
        <v>507</v>
      </c>
      <c r="D413" t="s">
        <v>168</v>
      </c>
      <c r="E413" t="s">
        <v>158</v>
      </c>
      <c r="F413" s="1" t="s">
        <v>159</v>
      </c>
      <c r="G413" s="1" t="s">
        <v>159</v>
      </c>
      <c r="H413" s="1" t="s">
        <v>159</v>
      </c>
      <c r="I413" s="1" t="s">
        <v>159</v>
      </c>
      <c r="J413" s="1" t="s">
        <v>159</v>
      </c>
      <c r="K413" s="1" t="s">
        <v>159</v>
      </c>
      <c r="L413" s="1" t="s">
        <v>159</v>
      </c>
      <c r="M413" s="1" t="s">
        <v>159</v>
      </c>
      <c r="N413" s="25">
        <v>0.02</v>
      </c>
      <c r="O413" s="1" t="s">
        <v>159</v>
      </c>
      <c r="P413" t="str">
        <f t="shared" si="6"/>
        <v>WSHC_OUT5_04_PR24_IMP_OFWAT</v>
      </c>
    </row>
    <row r="414" spans="1:16">
      <c r="A414" t="s">
        <v>622</v>
      </c>
      <c r="B414" t="s">
        <v>508</v>
      </c>
      <c r="C414" t="s">
        <v>509</v>
      </c>
      <c r="D414" t="s">
        <v>168</v>
      </c>
      <c r="E414" t="s">
        <v>158</v>
      </c>
      <c r="F414" s="1" t="s">
        <v>159</v>
      </c>
      <c r="G414" s="1" t="s">
        <v>159</v>
      </c>
      <c r="H414" s="1" t="s">
        <v>159</v>
      </c>
      <c r="I414" s="1" t="s">
        <v>159</v>
      </c>
      <c r="J414" s="1" t="s">
        <v>159</v>
      </c>
      <c r="K414" s="1" t="s">
        <v>159</v>
      </c>
      <c r="L414" s="1" t="s">
        <v>159</v>
      </c>
      <c r="M414" s="1" t="s">
        <v>159</v>
      </c>
      <c r="N414" s="25">
        <v>-0.01</v>
      </c>
      <c r="O414" s="1" t="s">
        <v>159</v>
      </c>
      <c r="P414" t="str">
        <f t="shared" si="6"/>
        <v>WSHC_OUT4_04_PR24_IMP_OFWAT</v>
      </c>
    </row>
    <row r="415" spans="1:16">
      <c r="A415" t="s">
        <v>622</v>
      </c>
      <c r="B415" t="s">
        <v>510</v>
      </c>
      <c r="C415" t="s">
        <v>511</v>
      </c>
      <c r="D415" t="s">
        <v>168</v>
      </c>
      <c r="E415" t="s">
        <v>158</v>
      </c>
      <c r="F415" s="1" t="s">
        <v>159</v>
      </c>
      <c r="G415" s="1" t="s">
        <v>159</v>
      </c>
      <c r="H415" s="1" t="s">
        <v>159</v>
      </c>
      <c r="I415" s="1" t="s">
        <v>159</v>
      </c>
      <c r="J415" s="1" t="s">
        <v>159</v>
      </c>
      <c r="K415" s="1" t="s">
        <v>159</v>
      </c>
      <c r="L415" s="1" t="s">
        <v>159</v>
      </c>
      <c r="M415" s="1" t="s">
        <v>159</v>
      </c>
      <c r="N415" s="25">
        <v>0</v>
      </c>
      <c r="O415" s="1" t="s">
        <v>159</v>
      </c>
      <c r="P415" t="str">
        <f t="shared" si="6"/>
        <v>WSHC_OUT4_11_B_PR24_IMP_OFWAT</v>
      </c>
    </row>
    <row r="416" spans="1:16">
      <c r="A416" t="s">
        <v>622</v>
      </c>
      <c r="B416" t="s">
        <v>512</v>
      </c>
      <c r="C416" t="s">
        <v>513</v>
      </c>
      <c r="D416" t="s">
        <v>168</v>
      </c>
      <c r="E416" t="s">
        <v>158</v>
      </c>
      <c r="F416" s="1" t="s">
        <v>159</v>
      </c>
      <c r="G416" s="1" t="s">
        <v>159</v>
      </c>
      <c r="H416" s="1" t="s">
        <v>159</v>
      </c>
      <c r="I416" s="1" t="s">
        <v>159</v>
      </c>
      <c r="J416" s="1" t="s">
        <v>159</v>
      </c>
      <c r="K416" s="1" t="s">
        <v>159</v>
      </c>
      <c r="L416" s="1" t="s">
        <v>159</v>
      </c>
      <c r="M416" s="1" t="s">
        <v>159</v>
      </c>
      <c r="N416" s="25">
        <v>0.02</v>
      </c>
      <c r="O416" s="1" t="s">
        <v>159</v>
      </c>
      <c r="P416" t="str">
        <f t="shared" si="6"/>
        <v>WSHC_OUT1_02_PR24_IMP_OFWAT</v>
      </c>
    </row>
    <row r="417" spans="1:16">
      <c r="A417" t="s">
        <v>622</v>
      </c>
      <c r="B417" t="s">
        <v>514</v>
      </c>
      <c r="C417" t="s">
        <v>515</v>
      </c>
      <c r="D417" t="s">
        <v>168</v>
      </c>
      <c r="E417" t="s">
        <v>158</v>
      </c>
      <c r="F417" s="1" t="s">
        <v>159</v>
      </c>
      <c r="G417" s="1" t="s">
        <v>159</v>
      </c>
      <c r="H417" s="1" t="s">
        <v>159</v>
      </c>
      <c r="I417" s="1" t="s">
        <v>159</v>
      </c>
      <c r="J417" s="1" t="s">
        <v>159</v>
      </c>
      <c r="K417" s="1" t="s">
        <v>159</v>
      </c>
      <c r="L417" s="1" t="s">
        <v>159</v>
      </c>
      <c r="M417" s="1" t="s">
        <v>159</v>
      </c>
      <c r="N417" s="25">
        <v>0.5</v>
      </c>
      <c r="O417" s="25">
        <v>0.79</v>
      </c>
      <c r="P417" t="str">
        <f t="shared" si="6"/>
        <v>WSHC_OUT4_01_PR24_IMP_COMPANY_OFWAT</v>
      </c>
    </row>
    <row r="418" spans="1:16">
      <c r="A418" t="s">
        <v>622</v>
      </c>
      <c r="B418" t="s">
        <v>516</v>
      </c>
      <c r="C418" t="s">
        <v>517</v>
      </c>
      <c r="D418" t="s">
        <v>168</v>
      </c>
      <c r="E418" t="s">
        <v>158</v>
      </c>
      <c r="F418" s="1" t="s">
        <v>159</v>
      </c>
      <c r="G418" s="1" t="s">
        <v>159</v>
      </c>
      <c r="H418" s="1" t="s">
        <v>159</v>
      </c>
      <c r="I418" s="1" t="s">
        <v>159</v>
      </c>
      <c r="J418" s="1" t="s">
        <v>159</v>
      </c>
      <c r="K418" s="1" t="s">
        <v>159</v>
      </c>
      <c r="L418" s="1" t="s">
        <v>159</v>
      </c>
      <c r="M418" s="1" t="s">
        <v>159</v>
      </c>
      <c r="N418" s="25">
        <v>0.24</v>
      </c>
      <c r="O418" s="25">
        <v>0.34</v>
      </c>
      <c r="P418" t="str">
        <f t="shared" si="6"/>
        <v>WSHC_BN2345A_PR24_IMP_COMPANY_OFWAT</v>
      </c>
    </row>
    <row r="419" spans="1:16">
      <c r="A419" t="s">
        <v>622</v>
      </c>
      <c r="B419" t="s">
        <v>518</v>
      </c>
      <c r="C419" t="s">
        <v>519</v>
      </c>
      <c r="D419" t="s">
        <v>168</v>
      </c>
      <c r="E419" t="s">
        <v>158</v>
      </c>
      <c r="F419" s="1" t="s">
        <v>159</v>
      </c>
      <c r="G419" s="1" t="s">
        <v>159</v>
      </c>
      <c r="H419" s="1" t="s">
        <v>159</v>
      </c>
      <c r="I419" s="1" t="s">
        <v>159</v>
      </c>
      <c r="J419" s="1" t="s">
        <v>159</v>
      </c>
      <c r="K419" s="1" t="s">
        <v>159</v>
      </c>
      <c r="L419" s="1" t="s">
        <v>159</v>
      </c>
      <c r="M419" s="1" t="s">
        <v>159</v>
      </c>
      <c r="N419" s="25">
        <v>7.0000000000000007E-2</v>
      </c>
      <c r="O419" s="25">
        <v>0.1</v>
      </c>
      <c r="P419" t="str">
        <f t="shared" si="6"/>
        <v>WSHC_OUT4_08_B_PR24_IMP_COMPANY_OFWAT</v>
      </c>
    </row>
    <row r="420" spans="1:16">
      <c r="A420" t="s">
        <v>622</v>
      </c>
      <c r="B420" t="s">
        <v>520</v>
      </c>
      <c r="C420" t="s">
        <v>521</v>
      </c>
      <c r="D420" t="s">
        <v>168</v>
      </c>
      <c r="E420" t="s">
        <v>158</v>
      </c>
      <c r="F420" s="1" t="s">
        <v>159</v>
      </c>
      <c r="G420" s="1" t="s">
        <v>159</v>
      </c>
      <c r="H420" s="1" t="s">
        <v>159</v>
      </c>
      <c r="I420" s="1" t="s">
        <v>159</v>
      </c>
      <c r="J420" s="1" t="s">
        <v>159</v>
      </c>
      <c r="K420" s="1" t="s">
        <v>159</v>
      </c>
      <c r="L420" s="1" t="s">
        <v>159</v>
      </c>
      <c r="M420" s="1" t="s">
        <v>159</v>
      </c>
      <c r="N420" s="25">
        <v>-0.02</v>
      </c>
      <c r="O420" s="25">
        <v>0.09</v>
      </c>
      <c r="P420" t="str">
        <f t="shared" si="6"/>
        <v>WSHC_OUT4_16_PR24_IMP_COMPANY_OFWAT</v>
      </c>
    </row>
    <row r="421" spans="1:16">
      <c r="A421" t="s">
        <v>622</v>
      </c>
      <c r="B421" t="s">
        <v>522</v>
      </c>
      <c r="C421" t="s">
        <v>523</v>
      </c>
      <c r="D421" t="s">
        <v>168</v>
      </c>
      <c r="E421" t="s">
        <v>158</v>
      </c>
      <c r="F421" s="1" t="s">
        <v>159</v>
      </c>
      <c r="G421" s="1" t="s">
        <v>159</v>
      </c>
      <c r="H421" s="1" t="s">
        <v>159</v>
      </c>
      <c r="I421" s="1" t="s">
        <v>159</v>
      </c>
      <c r="J421" s="1" t="s">
        <v>159</v>
      </c>
      <c r="K421" s="1" t="s">
        <v>159</v>
      </c>
      <c r="L421" s="1" t="s">
        <v>159</v>
      </c>
      <c r="M421" s="1" t="s">
        <v>159</v>
      </c>
      <c r="N421" s="25">
        <v>0.08</v>
      </c>
      <c r="O421" s="25">
        <v>0.09</v>
      </c>
      <c r="P421" t="str">
        <f t="shared" si="6"/>
        <v>WSHC_OUT5_01_PR24_IMP_COMPANY_OFWAT</v>
      </c>
    </row>
    <row r="422" spans="1:16">
      <c r="A422" t="s">
        <v>622</v>
      </c>
      <c r="B422" t="s">
        <v>524</v>
      </c>
      <c r="C422" t="s">
        <v>525</v>
      </c>
      <c r="D422" t="s">
        <v>168</v>
      </c>
      <c r="E422" t="s">
        <v>158</v>
      </c>
      <c r="F422" s="1" t="s">
        <v>159</v>
      </c>
      <c r="G422" s="1" t="s">
        <v>159</v>
      </c>
      <c r="H422" s="1" t="s">
        <v>159</v>
      </c>
      <c r="I422" s="1" t="s">
        <v>159</v>
      </c>
      <c r="J422" s="1" t="s">
        <v>159</v>
      </c>
      <c r="K422" s="1" t="s">
        <v>159</v>
      </c>
      <c r="L422" s="1" t="s">
        <v>159</v>
      </c>
      <c r="M422" s="1" t="s">
        <v>159</v>
      </c>
      <c r="N422" s="25">
        <v>0.22</v>
      </c>
      <c r="O422" s="25">
        <v>0.26</v>
      </c>
      <c r="P422" t="str">
        <f t="shared" si="6"/>
        <v>WSHC_OUT5_02_PR24_IMP_COMPANY_OFWAT</v>
      </c>
    </row>
    <row r="423" spans="1:16">
      <c r="A423" t="s">
        <v>622</v>
      </c>
      <c r="B423" t="s">
        <v>526</v>
      </c>
      <c r="C423" t="s">
        <v>527</v>
      </c>
      <c r="D423" t="s">
        <v>168</v>
      </c>
      <c r="E423" t="s">
        <v>158</v>
      </c>
      <c r="F423" s="1" t="s">
        <v>159</v>
      </c>
      <c r="G423" s="1" t="s">
        <v>159</v>
      </c>
      <c r="H423" s="1" t="s">
        <v>159</v>
      </c>
      <c r="I423" s="1" t="s">
        <v>159</v>
      </c>
      <c r="J423" s="1" t="s">
        <v>159</v>
      </c>
      <c r="K423" s="1" t="s">
        <v>159</v>
      </c>
      <c r="L423" s="1" t="s">
        <v>159</v>
      </c>
      <c r="M423" s="1" t="s">
        <v>159</v>
      </c>
      <c r="N423" s="25">
        <v>0.33</v>
      </c>
      <c r="O423" s="25">
        <v>0.46</v>
      </c>
      <c r="P423" t="str">
        <f t="shared" si="6"/>
        <v>WSHC_OUT5_10_PR24_IMP_COMPANY_OFWAT</v>
      </c>
    </row>
    <row r="424" spans="1:16">
      <c r="A424" t="s">
        <v>622</v>
      </c>
      <c r="B424" t="s">
        <v>528</v>
      </c>
      <c r="C424" t="s">
        <v>529</v>
      </c>
      <c r="D424" t="s">
        <v>168</v>
      </c>
      <c r="E424" t="s">
        <v>158</v>
      </c>
      <c r="F424" s="1" t="s">
        <v>159</v>
      </c>
      <c r="G424" s="1" t="s">
        <v>159</v>
      </c>
      <c r="H424" s="1" t="s">
        <v>159</v>
      </c>
      <c r="I424" s="1" t="s">
        <v>159</v>
      </c>
      <c r="J424" s="1" t="s">
        <v>159</v>
      </c>
      <c r="K424" s="1" t="s">
        <v>159</v>
      </c>
      <c r="L424" s="1" t="s">
        <v>159</v>
      </c>
      <c r="M424" s="1" t="s">
        <v>159</v>
      </c>
      <c r="N424" s="25">
        <v>0.13</v>
      </c>
      <c r="O424" s="25">
        <v>0.37</v>
      </c>
      <c r="P424" t="str">
        <f t="shared" si="6"/>
        <v>WSHC_OUT5_05_PR24_IMP_COMPANY_OFWAT</v>
      </c>
    </row>
    <row r="425" spans="1:16">
      <c r="A425" t="s">
        <v>622</v>
      </c>
      <c r="B425" t="s">
        <v>530</v>
      </c>
      <c r="C425" t="s">
        <v>531</v>
      </c>
      <c r="D425" t="s">
        <v>168</v>
      </c>
      <c r="E425" t="s">
        <v>158</v>
      </c>
      <c r="F425" s="1" t="s">
        <v>159</v>
      </c>
      <c r="G425" s="1" t="s">
        <v>159</v>
      </c>
      <c r="H425" s="1" t="s">
        <v>159</v>
      </c>
      <c r="I425" s="1" t="s">
        <v>159</v>
      </c>
      <c r="J425" s="1" t="s">
        <v>159</v>
      </c>
      <c r="K425" s="1" t="s">
        <v>159</v>
      </c>
      <c r="L425" s="1" t="s">
        <v>159</v>
      </c>
      <c r="M425" s="1" t="s">
        <v>159</v>
      </c>
      <c r="N425" s="25">
        <v>0.05</v>
      </c>
      <c r="O425" s="25">
        <v>-0.13</v>
      </c>
      <c r="P425" t="str">
        <f t="shared" si="6"/>
        <v>WSHC_OUT5_11_PR24_IMP_COMPANY_OFWAT</v>
      </c>
    </row>
    <row r="426" spans="1:16">
      <c r="A426" t="s">
        <v>622</v>
      </c>
      <c r="B426" t="s">
        <v>532</v>
      </c>
      <c r="C426" t="s">
        <v>533</v>
      </c>
      <c r="D426" t="s">
        <v>168</v>
      </c>
      <c r="E426" t="s">
        <v>158</v>
      </c>
      <c r="F426" s="1" t="s">
        <v>159</v>
      </c>
      <c r="G426" s="1" t="s">
        <v>159</v>
      </c>
      <c r="H426" s="1" t="s">
        <v>159</v>
      </c>
      <c r="I426" s="1" t="s">
        <v>159</v>
      </c>
      <c r="J426" s="1" t="s">
        <v>159</v>
      </c>
      <c r="K426" s="1" t="s">
        <v>159</v>
      </c>
      <c r="L426" s="1" t="s">
        <v>159</v>
      </c>
      <c r="M426" s="1" t="s">
        <v>159</v>
      </c>
      <c r="N426" s="25">
        <v>0.56999999999999995</v>
      </c>
      <c r="O426" s="25">
        <v>0.6</v>
      </c>
      <c r="P426" t="str">
        <f t="shared" si="6"/>
        <v>WSHC_OUT4_02_PR24_IMP_COMPANY_OFWAT</v>
      </c>
    </row>
    <row r="427" spans="1:16">
      <c r="A427" t="s">
        <v>622</v>
      </c>
      <c r="B427" t="s">
        <v>534</v>
      </c>
      <c r="C427" t="s">
        <v>535</v>
      </c>
      <c r="D427" t="s">
        <v>168</v>
      </c>
      <c r="E427" t="s">
        <v>158</v>
      </c>
      <c r="F427" s="1" t="s">
        <v>159</v>
      </c>
      <c r="G427" s="1" t="s">
        <v>159</v>
      </c>
      <c r="H427" s="1" t="s">
        <v>159</v>
      </c>
      <c r="I427" s="1" t="s">
        <v>159</v>
      </c>
      <c r="J427" s="1" t="s">
        <v>159</v>
      </c>
      <c r="K427" s="1" t="s">
        <v>159</v>
      </c>
      <c r="L427" s="1" t="s">
        <v>159</v>
      </c>
      <c r="M427" s="1" t="s">
        <v>159</v>
      </c>
      <c r="N427" s="1" t="s">
        <v>159</v>
      </c>
      <c r="O427" s="1" t="s">
        <v>159</v>
      </c>
      <c r="P427" t="str">
        <f t="shared" si="6"/>
        <v>WSHC_OUT4_20_PR24_IMP_COMPANY_OFWAT</v>
      </c>
    </row>
    <row r="428" spans="1:16">
      <c r="A428" t="s">
        <v>622</v>
      </c>
      <c r="B428" t="s">
        <v>536</v>
      </c>
      <c r="C428" t="s">
        <v>537</v>
      </c>
      <c r="D428" t="s">
        <v>168</v>
      </c>
      <c r="E428" t="s">
        <v>158</v>
      </c>
      <c r="F428" s="1" t="s">
        <v>159</v>
      </c>
      <c r="G428" s="1" t="s">
        <v>159</v>
      </c>
      <c r="H428" s="1" t="s">
        <v>159</v>
      </c>
      <c r="I428" s="1" t="s">
        <v>159</v>
      </c>
      <c r="J428" s="1" t="s">
        <v>159</v>
      </c>
      <c r="K428" s="1" t="s">
        <v>159</v>
      </c>
      <c r="L428" s="1" t="s">
        <v>159</v>
      </c>
      <c r="M428" s="1" t="s">
        <v>159</v>
      </c>
      <c r="N428" s="25">
        <v>0.01</v>
      </c>
      <c r="O428" s="25">
        <v>0.01</v>
      </c>
      <c r="P428" t="str">
        <f t="shared" si="6"/>
        <v>WSHC_OUT5_08_PR24_IMP_COMPANY_OFWAT</v>
      </c>
    </row>
    <row r="429" spans="1:16">
      <c r="A429" t="s">
        <v>622</v>
      </c>
      <c r="B429" t="s">
        <v>538</v>
      </c>
      <c r="C429" t="s">
        <v>539</v>
      </c>
      <c r="D429" t="s">
        <v>168</v>
      </c>
      <c r="E429" t="s">
        <v>158</v>
      </c>
      <c r="F429" s="1" t="s">
        <v>159</v>
      </c>
      <c r="G429" s="1" t="s">
        <v>159</v>
      </c>
      <c r="H429" s="1" t="s">
        <v>159</v>
      </c>
      <c r="I429" s="1" t="s">
        <v>159</v>
      </c>
      <c r="J429" s="1" t="s">
        <v>159</v>
      </c>
      <c r="K429" s="1" t="s">
        <v>159</v>
      </c>
      <c r="L429" s="1" t="s">
        <v>159</v>
      </c>
      <c r="M429" s="1" t="s">
        <v>159</v>
      </c>
      <c r="N429" s="25">
        <v>0.16</v>
      </c>
      <c r="O429" s="25">
        <v>0.27</v>
      </c>
      <c r="P429" t="str">
        <f t="shared" si="6"/>
        <v>WSHC_OUT5_09_PR24_IMP_COMPANY_OFWAT</v>
      </c>
    </row>
    <row r="430" spans="1:16">
      <c r="A430" t="s">
        <v>622</v>
      </c>
      <c r="B430" t="s">
        <v>540</v>
      </c>
      <c r="C430" t="s">
        <v>541</v>
      </c>
      <c r="D430" t="s">
        <v>168</v>
      </c>
      <c r="E430" t="s">
        <v>158</v>
      </c>
      <c r="F430" s="1" t="s">
        <v>159</v>
      </c>
      <c r="G430" s="1" t="s">
        <v>159</v>
      </c>
      <c r="H430" s="1" t="s">
        <v>159</v>
      </c>
      <c r="I430" s="1" t="s">
        <v>159</v>
      </c>
      <c r="J430" s="1" t="s">
        <v>159</v>
      </c>
      <c r="K430" s="1" t="s">
        <v>159</v>
      </c>
      <c r="L430" s="1" t="s">
        <v>159</v>
      </c>
      <c r="M430" s="1" t="s">
        <v>159</v>
      </c>
      <c r="N430" s="25">
        <v>-0.01</v>
      </c>
      <c r="O430" s="25">
        <v>-0.02</v>
      </c>
      <c r="P430" t="str">
        <f t="shared" si="6"/>
        <v>WSHC_OUT4_17_PR24_IMP_COMPANY_OFWAT</v>
      </c>
    </row>
    <row r="431" spans="1:16">
      <c r="A431" t="s">
        <v>622</v>
      </c>
      <c r="B431" t="s">
        <v>542</v>
      </c>
      <c r="C431" t="s">
        <v>543</v>
      </c>
      <c r="D431" t="s">
        <v>168</v>
      </c>
      <c r="E431" t="s">
        <v>158</v>
      </c>
      <c r="F431" s="1" t="s">
        <v>159</v>
      </c>
      <c r="G431" s="1" t="s">
        <v>159</v>
      </c>
      <c r="H431" s="1" t="s">
        <v>159</v>
      </c>
      <c r="I431" s="1" t="s">
        <v>159</v>
      </c>
      <c r="J431" s="1" t="s">
        <v>159</v>
      </c>
      <c r="K431" s="1" t="s">
        <v>159</v>
      </c>
      <c r="L431" s="1" t="s">
        <v>159</v>
      </c>
      <c r="M431" s="1" t="s">
        <v>159</v>
      </c>
      <c r="N431" s="25">
        <v>0.02</v>
      </c>
      <c r="O431" s="25">
        <v>0.09</v>
      </c>
      <c r="P431" t="str">
        <f t="shared" si="6"/>
        <v>WSHC_OUT5_04_PR24_IMP_COMPANY_OFWAT</v>
      </c>
    </row>
    <row r="432" spans="1:16">
      <c r="A432" t="s">
        <v>622</v>
      </c>
      <c r="B432" t="s">
        <v>544</v>
      </c>
      <c r="C432" t="s">
        <v>545</v>
      </c>
      <c r="D432" t="s">
        <v>168</v>
      </c>
      <c r="E432" t="s">
        <v>158</v>
      </c>
      <c r="F432" s="1" t="s">
        <v>159</v>
      </c>
      <c r="G432" s="1" t="s">
        <v>159</v>
      </c>
      <c r="H432" s="1" t="s">
        <v>159</v>
      </c>
      <c r="I432" s="1" t="s">
        <v>159</v>
      </c>
      <c r="J432" s="1" t="s">
        <v>159</v>
      </c>
      <c r="K432" s="1" t="s">
        <v>159</v>
      </c>
      <c r="L432" s="1" t="s">
        <v>159</v>
      </c>
      <c r="M432" s="1" t="s">
        <v>159</v>
      </c>
      <c r="N432" s="25">
        <v>-0.01</v>
      </c>
      <c r="O432" s="25">
        <v>0.01</v>
      </c>
      <c r="P432" t="str">
        <f t="shared" si="6"/>
        <v>WSHC_OUT4_04_PR24_IMP_COMPANY_OFWAT</v>
      </c>
    </row>
    <row r="433" spans="1:16">
      <c r="A433" t="s">
        <v>622</v>
      </c>
      <c r="B433" t="s">
        <v>546</v>
      </c>
      <c r="C433" t="s">
        <v>547</v>
      </c>
      <c r="D433" t="s">
        <v>168</v>
      </c>
      <c r="E433" t="s">
        <v>158</v>
      </c>
      <c r="F433" s="1" t="s">
        <v>159</v>
      </c>
      <c r="G433" s="1" t="s">
        <v>159</v>
      </c>
      <c r="H433" s="1" t="s">
        <v>159</v>
      </c>
      <c r="I433" s="1" t="s">
        <v>159</v>
      </c>
      <c r="J433" s="1" t="s">
        <v>159</v>
      </c>
      <c r="K433" s="1" t="s">
        <v>159</v>
      </c>
      <c r="L433" s="1" t="s">
        <v>159</v>
      </c>
      <c r="M433" s="1" t="s">
        <v>159</v>
      </c>
      <c r="N433" s="25">
        <v>0</v>
      </c>
      <c r="O433" s="25">
        <v>0</v>
      </c>
      <c r="P433" t="str">
        <f t="shared" si="6"/>
        <v>WSHC_OUT4_11_B_PR24_IMP_COMPANY_OFWAT</v>
      </c>
    </row>
    <row r="434" spans="1:16">
      <c r="A434" t="s">
        <v>622</v>
      </c>
      <c r="B434" t="s">
        <v>548</v>
      </c>
      <c r="C434" t="s">
        <v>549</v>
      </c>
      <c r="D434" t="s">
        <v>168</v>
      </c>
      <c r="E434" t="s">
        <v>158</v>
      </c>
      <c r="F434" s="1" t="s">
        <v>159</v>
      </c>
      <c r="G434" s="1" t="s">
        <v>159</v>
      </c>
      <c r="H434" s="1" t="s">
        <v>159</v>
      </c>
      <c r="I434" s="1" t="s">
        <v>159</v>
      </c>
      <c r="J434" s="1" t="s">
        <v>159</v>
      </c>
      <c r="K434" s="1" t="s">
        <v>159</v>
      </c>
      <c r="L434" s="1" t="s">
        <v>159</v>
      </c>
      <c r="M434" s="1" t="s">
        <v>159</v>
      </c>
      <c r="N434" s="1" t="s">
        <v>159</v>
      </c>
      <c r="O434" s="1" t="s">
        <v>159</v>
      </c>
      <c r="P434" t="str">
        <f t="shared" si="6"/>
        <v>WSHC_OUT1_02_PR24_IMP_COMPANY_OFWAT</v>
      </c>
    </row>
    <row r="435" spans="1:16">
      <c r="A435" t="s">
        <v>622</v>
      </c>
      <c r="B435" t="s">
        <v>550</v>
      </c>
      <c r="C435" t="s">
        <v>551</v>
      </c>
      <c r="D435" t="s">
        <v>552</v>
      </c>
      <c r="E435" t="s">
        <v>158</v>
      </c>
      <c r="F435" s="1" t="s">
        <v>159</v>
      </c>
      <c r="G435" s="1" t="s">
        <v>159</v>
      </c>
      <c r="H435" s="24">
        <v>5148</v>
      </c>
      <c r="I435" s="24">
        <v>5179</v>
      </c>
      <c r="J435" s="24">
        <v>5210</v>
      </c>
      <c r="K435" s="24">
        <v>5240</v>
      </c>
      <c r="L435" s="24">
        <v>5270</v>
      </c>
      <c r="M435" s="24">
        <v>5299</v>
      </c>
      <c r="N435" s="1" t="s">
        <v>159</v>
      </c>
      <c r="O435" s="1" t="s">
        <v>159</v>
      </c>
      <c r="P435" t="str">
        <f t="shared" si="6"/>
        <v>WSHC_OUT4_01_D_PR24_OFWAT</v>
      </c>
    </row>
    <row r="436" spans="1:16">
      <c r="A436" t="s">
        <v>622</v>
      </c>
      <c r="B436" t="s">
        <v>553</v>
      </c>
      <c r="C436" t="s">
        <v>554</v>
      </c>
      <c r="D436" t="s">
        <v>436</v>
      </c>
      <c r="E436" t="s">
        <v>158</v>
      </c>
      <c r="F436" s="1" t="s">
        <v>159</v>
      </c>
      <c r="G436" s="1" t="s">
        <v>159</v>
      </c>
      <c r="H436" s="27">
        <v>430</v>
      </c>
      <c r="I436" s="27">
        <v>425.2</v>
      </c>
      <c r="J436" s="27">
        <v>420.4</v>
      </c>
      <c r="K436" s="27">
        <v>415.9</v>
      </c>
      <c r="L436" s="27">
        <v>410.6</v>
      </c>
      <c r="M436" s="27">
        <v>406.2</v>
      </c>
      <c r="N436" s="1" t="s">
        <v>159</v>
      </c>
      <c r="O436" s="1" t="s">
        <v>159</v>
      </c>
      <c r="P436" t="str">
        <f t="shared" si="6"/>
        <v>WSHC_APR3F_06_PR24_OFWAT</v>
      </c>
    </row>
    <row r="437" spans="1:16">
      <c r="A437" t="s">
        <v>622</v>
      </c>
      <c r="B437" t="s">
        <v>555</v>
      </c>
      <c r="C437" t="s">
        <v>556</v>
      </c>
      <c r="D437" t="s">
        <v>37</v>
      </c>
      <c r="E437" t="s">
        <v>158</v>
      </c>
      <c r="F437" s="1" t="s">
        <v>159</v>
      </c>
      <c r="G437" s="1" t="s">
        <v>159</v>
      </c>
      <c r="H437" s="24">
        <v>3735</v>
      </c>
      <c r="I437" s="24">
        <v>3743</v>
      </c>
      <c r="J437" s="24">
        <v>3751</v>
      </c>
      <c r="K437" s="24">
        <v>3760</v>
      </c>
      <c r="L437" s="24">
        <v>3769</v>
      </c>
      <c r="M437" s="24">
        <v>3778</v>
      </c>
      <c r="N437" s="1" t="s">
        <v>159</v>
      </c>
      <c r="O437" s="1" t="s">
        <v>159</v>
      </c>
      <c r="P437" t="str">
        <f t="shared" si="6"/>
        <v>WSHC_OUT4_16_C_PR24_OFWAT</v>
      </c>
    </row>
    <row r="438" spans="1:16">
      <c r="A438" t="s">
        <v>622</v>
      </c>
      <c r="B438" t="s">
        <v>557</v>
      </c>
      <c r="C438" t="s">
        <v>558</v>
      </c>
      <c r="D438" t="s">
        <v>37</v>
      </c>
      <c r="E438" t="s">
        <v>158</v>
      </c>
      <c r="F438" s="1" t="s">
        <v>159</v>
      </c>
      <c r="G438" s="1" t="s">
        <v>159</v>
      </c>
      <c r="H438" s="24">
        <v>243</v>
      </c>
      <c r="I438" s="24">
        <v>232</v>
      </c>
      <c r="J438" s="24">
        <v>222</v>
      </c>
      <c r="K438" s="24">
        <v>212</v>
      </c>
      <c r="L438" s="24">
        <v>201</v>
      </c>
      <c r="M438" s="24">
        <v>190</v>
      </c>
      <c r="N438" s="1" t="s">
        <v>159</v>
      </c>
      <c r="O438" s="1" t="s">
        <v>159</v>
      </c>
      <c r="P438" t="str">
        <f t="shared" si="6"/>
        <v>WSHC_OUT5_01_E_PR24_OFWAT</v>
      </c>
    </row>
    <row r="439" spans="1:16">
      <c r="A439" t="s">
        <v>622</v>
      </c>
      <c r="B439" t="s">
        <v>559</v>
      </c>
      <c r="C439" t="s">
        <v>560</v>
      </c>
      <c r="D439" t="s">
        <v>37</v>
      </c>
      <c r="E439" t="s">
        <v>158</v>
      </c>
      <c r="F439" s="1" t="s">
        <v>159</v>
      </c>
      <c r="G439" s="1" t="s">
        <v>159</v>
      </c>
      <c r="H439" s="24">
        <v>3400</v>
      </c>
      <c r="I439" s="24">
        <v>3267</v>
      </c>
      <c r="J439" s="24">
        <v>3131</v>
      </c>
      <c r="K439" s="24">
        <v>2994</v>
      </c>
      <c r="L439" s="24">
        <v>2855</v>
      </c>
      <c r="M439" s="24">
        <v>2713</v>
      </c>
      <c r="N439" s="1" t="s">
        <v>159</v>
      </c>
      <c r="O439" s="1" t="s">
        <v>159</v>
      </c>
      <c r="P439" t="str">
        <f t="shared" si="6"/>
        <v>WSHC_OUT5_02_E_PR24_OFWAT</v>
      </c>
    </row>
    <row r="440" spans="1:16">
      <c r="A440" t="s">
        <v>622</v>
      </c>
      <c r="B440" t="s">
        <v>561</v>
      </c>
      <c r="C440" t="s">
        <v>562</v>
      </c>
      <c r="D440" t="s">
        <v>37</v>
      </c>
      <c r="E440" t="s">
        <v>158</v>
      </c>
      <c r="F440" s="1" t="s">
        <v>159</v>
      </c>
      <c r="G440" s="1" t="s">
        <v>159</v>
      </c>
      <c r="H440" s="1" t="s">
        <v>159</v>
      </c>
      <c r="I440" s="24">
        <v>2304</v>
      </c>
      <c r="J440" s="24">
        <v>2304</v>
      </c>
      <c r="K440" s="24">
        <v>2304</v>
      </c>
      <c r="L440" s="24">
        <v>2304</v>
      </c>
      <c r="M440" s="24">
        <v>2304</v>
      </c>
      <c r="N440" s="1" t="s">
        <v>159</v>
      </c>
      <c r="O440" s="1" t="s">
        <v>159</v>
      </c>
      <c r="P440" t="str">
        <f t="shared" si="6"/>
        <v>WSHC_OUT5_10_B_PR24_OFWAT</v>
      </c>
    </row>
    <row r="441" spans="1:16">
      <c r="A441" t="s">
        <v>622</v>
      </c>
      <c r="B441" t="s">
        <v>563</v>
      </c>
      <c r="C441" t="s">
        <v>564</v>
      </c>
      <c r="D441" t="s">
        <v>37</v>
      </c>
      <c r="E441" t="s">
        <v>158</v>
      </c>
      <c r="F441" s="1" t="s">
        <v>159</v>
      </c>
      <c r="G441" s="1" t="s">
        <v>159</v>
      </c>
      <c r="H441" s="24">
        <v>97</v>
      </c>
      <c r="I441" s="24">
        <v>91</v>
      </c>
      <c r="J441" s="24">
        <v>85</v>
      </c>
      <c r="K441" s="24">
        <v>80</v>
      </c>
      <c r="L441" s="24">
        <v>74</v>
      </c>
      <c r="M441" s="24">
        <v>68</v>
      </c>
      <c r="N441" s="1" t="s">
        <v>159</v>
      </c>
      <c r="O441" s="1" t="s">
        <v>159</v>
      </c>
      <c r="P441" t="str">
        <f t="shared" si="6"/>
        <v>WSHC_OUT5_05_J_PR24_OFWAT</v>
      </c>
    </row>
    <row r="442" spans="1:16">
      <c r="A442" t="s">
        <v>622</v>
      </c>
      <c r="B442" t="s">
        <v>565</v>
      </c>
      <c r="C442" t="s">
        <v>566</v>
      </c>
      <c r="D442" t="s">
        <v>37</v>
      </c>
      <c r="E442" t="s">
        <v>158</v>
      </c>
      <c r="F442" s="1" t="s">
        <v>159</v>
      </c>
      <c r="G442" s="1" t="s">
        <v>159</v>
      </c>
      <c r="H442" s="24">
        <v>270</v>
      </c>
      <c r="I442" s="24">
        <v>267</v>
      </c>
      <c r="J442" s="24">
        <v>264</v>
      </c>
      <c r="K442" s="24">
        <v>261</v>
      </c>
      <c r="L442" s="24">
        <v>258</v>
      </c>
      <c r="M442" s="24">
        <v>256</v>
      </c>
      <c r="N442" s="1" t="s">
        <v>159</v>
      </c>
      <c r="O442" s="1" t="s">
        <v>159</v>
      </c>
      <c r="P442" t="str">
        <f t="shared" si="6"/>
        <v>WSHC_OUT5_11_A_PR24_OFWAT</v>
      </c>
    </row>
    <row r="443" spans="1:16">
      <c r="A443" t="s">
        <v>622</v>
      </c>
      <c r="B443" t="s">
        <v>567</v>
      </c>
      <c r="C443" t="s">
        <v>568</v>
      </c>
      <c r="D443" t="s">
        <v>37</v>
      </c>
      <c r="E443" t="s">
        <v>158</v>
      </c>
      <c r="F443" s="1" t="s">
        <v>159</v>
      </c>
      <c r="G443" s="1" t="s">
        <v>159</v>
      </c>
      <c r="H443" s="24">
        <v>7142</v>
      </c>
      <c r="I443" s="24">
        <v>6326</v>
      </c>
      <c r="J443" s="24">
        <v>5536</v>
      </c>
      <c r="K443" s="24">
        <v>4741</v>
      </c>
      <c r="L443" s="24">
        <v>3941</v>
      </c>
      <c r="M443" s="24">
        <v>3137</v>
      </c>
      <c r="N443" s="1" t="s">
        <v>159</v>
      </c>
      <c r="O443" s="1" t="s">
        <v>159</v>
      </c>
      <c r="P443" t="str">
        <f t="shared" si="6"/>
        <v>WSHC_OUT4_02_D_PR24_OFWAT</v>
      </c>
    </row>
    <row r="444" spans="1:16">
      <c r="A444" t="s">
        <v>622</v>
      </c>
      <c r="B444" t="s">
        <v>569</v>
      </c>
      <c r="C444" t="s">
        <v>570</v>
      </c>
      <c r="D444" t="s">
        <v>185</v>
      </c>
      <c r="E444" t="s">
        <v>158</v>
      </c>
      <c r="F444" s="1" t="s">
        <v>159</v>
      </c>
      <c r="G444" s="1" t="s">
        <v>159</v>
      </c>
      <c r="H444" s="26">
        <v>0</v>
      </c>
      <c r="I444" s="26">
        <v>0</v>
      </c>
      <c r="J444" s="26">
        <v>0</v>
      </c>
      <c r="K444" s="26">
        <v>0</v>
      </c>
      <c r="L444" s="26">
        <v>20.53</v>
      </c>
      <c r="M444" s="26">
        <v>301.04000000000002</v>
      </c>
      <c r="N444" s="1" t="s">
        <v>159</v>
      </c>
      <c r="O444" s="1" t="s">
        <v>159</v>
      </c>
      <c r="P444" t="str">
        <f t="shared" si="6"/>
        <v>WSHC_OUT4_20_B_PR24_OFWAT</v>
      </c>
    </row>
    <row r="445" spans="1:16">
      <c r="A445" t="s">
        <v>622</v>
      </c>
      <c r="B445" t="s">
        <v>571</v>
      </c>
      <c r="C445" t="s">
        <v>572</v>
      </c>
      <c r="D445" t="s">
        <v>37</v>
      </c>
      <c r="E445" t="s">
        <v>158</v>
      </c>
      <c r="F445" s="1" t="s">
        <v>159</v>
      </c>
      <c r="G445" s="1" t="s">
        <v>159</v>
      </c>
      <c r="H445" s="24">
        <v>86</v>
      </c>
      <c r="I445" s="24">
        <v>86</v>
      </c>
      <c r="J445" s="24">
        <v>86</v>
      </c>
      <c r="K445" s="24">
        <v>86</v>
      </c>
      <c r="L445" s="24">
        <v>87</v>
      </c>
      <c r="M445" s="24">
        <v>87</v>
      </c>
      <c r="N445" s="1" t="s">
        <v>159</v>
      </c>
      <c r="O445" s="1" t="s">
        <v>159</v>
      </c>
      <c r="P445" t="str">
        <f t="shared" si="6"/>
        <v>WSHC_OUT5_08_H_PR24_OFWAT</v>
      </c>
    </row>
    <row r="446" spans="1:16">
      <c r="A446" t="s">
        <v>622</v>
      </c>
      <c r="B446" t="s">
        <v>573</v>
      </c>
      <c r="C446" t="s">
        <v>574</v>
      </c>
      <c r="D446" t="s">
        <v>575</v>
      </c>
      <c r="E446" t="s">
        <v>158</v>
      </c>
      <c r="F446" s="1" t="s">
        <v>159</v>
      </c>
      <c r="G446" s="1" t="s">
        <v>159</v>
      </c>
      <c r="H446" s="194">
        <v>39804.144899999999</v>
      </c>
      <c r="I446" s="194">
        <v>43706.676299999999</v>
      </c>
      <c r="J446" s="194">
        <v>87757.579199999993</v>
      </c>
      <c r="K446" s="194">
        <v>87970.363700000002</v>
      </c>
      <c r="L446" s="194">
        <v>98051.1106</v>
      </c>
      <c r="M446" s="194">
        <v>98739.268899999995</v>
      </c>
      <c r="N446" s="1" t="s">
        <v>159</v>
      </c>
      <c r="O446" s="1" t="s">
        <v>159</v>
      </c>
      <c r="P446" t="str">
        <f t="shared" si="6"/>
        <v>WSHC_OUT5_09_H_PR24_OFWAT</v>
      </c>
    </row>
    <row r="447" spans="1:16">
      <c r="A447" t="s">
        <v>622</v>
      </c>
      <c r="B447" t="s">
        <v>576</v>
      </c>
      <c r="C447" t="s">
        <v>577</v>
      </c>
      <c r="D447" t="s">
        <v>436</v>
      </c>
      <c r="E447" t="s">
        <v>158</v>
      </c>
      <c r="F447" s="1" t="s">
        <v>159</v>
      </c>
      <c r="G447" s="1" t="s">
        <v>159</v>
      </c>
      <c r="H447" s="26">
        <v>28.09</v>
      </c>
      <c r="I447" s="26">
        <v>28.09</v>
      </c>
      <c r="J447" s="26">
        <v>28.09</v>
      </c>
      <c r="K447" s="26">
        <v>28.09</v>
      </c>
      <c r="L447" s="26">
        <v>28.08</v>
      </c>
      <c r="M447" s="26">
        <v>28.08</v>
      </c>
      <c r="N447" s="1" t="s">
        <v>159</v>
      </c>
      <c r="O447" s="1" t="s">
        <v>159</v>
      </c>
      <c r="P447" t="str">
        <f t="shared" si="6"/>
        <v>WSHC_OUT4_17_B_PR24_OFWAT</v>
      </c>
    </row>
    <row r="448" spans="1:16">
      <c r="A448" t="s">
        <v>622</v>
      </c>
      <c r="B448" t="s">
        <v>578</v>
      </c>
      <c r="C448" t="s">
        <v>579</v>
      </c>
      <c r="D448" t="s">
        <v>231</v>
      </c>
      <c r="E448" t="s">
        <v>158</v>
      </c>
      <c r="F448" s="1" t="s">
        <v>159</v>
      </c>
      <c r="G448" s="1" t="s">
        <v>159</v>
      </c>
      <c r="H448" s="1" t="s">
        <v>159</v>
      </c>
      <c r="I448" s="1" t="s">
        <v>159</v>
      </c>
      <c r="J448" s="1" t="s">
        <v>159</v>
      </c>
      <c r="K448" s="1" t="s">
        <v>159</v>
      </c>
      <c r="L448" s="1" t="s">
        <v>159</v>
      </c>
      <c r="M448" s="1" t="s">
        <v>159</v>
      </c>
      <c r="N448" s="1" t="s">
        <v>159</v>
      </c>
      <c r="O448" s="1" t="s">
        <v>159</v>
      </c>
      <c r="P448" t="str">
        <f t="shared" si="6"/>
        <v>WSHC_ODIRISK_OGW_DDBND_PR24_DD</v>
      </c>
    </row>
    <row r="449" spans="1:16">
      <c r="A449" t="s">
        <v>622</v>
      </c>
      <c r="B449" t="s">
        <v>580</v>
      </c>
      <c r="C449" t="s">
        <v>581</v>
      </c>
      <c r="D449" t="s">
        <v>165</v>
      </c>
      <c r="E449" t="s">
        <v>158</v>
      </c>
      <c r="F449" s="24">
        <v>188</v>
      </c>
      <c r="G449" s="1" t="s">
        <v>159</v>
      </c>
      <c r="H449" s="1" t="s">
        <v>159</v>
      </c>
      <c r="I449" s="1" t="s">
        <v>159</v>
      </c>
      <c r="J449" s="1" t="s">
        <v>159</v>
      </c>
      <c r="K449" s="1" t="s">
        <v>159</v>
      </c>
      <c r="L449" s="1" t="s">
        <v>159</v>
      </c>
      <c r="M449" s="1" t="s">
        <v>159</v>
      </c>
      <c r="N449" s="1" t="s">
        <v>159</v>
      </c>
      <c r="O449" s="1" t="s">
        <v>159</v>
      </c>
      <c r="P449" t="str">
        <f t="shared" si="6"/>
        <v>WSHC_ODI_DD_GHG_PR24</v>
      </c>
    </row>
    <row r="450" spans="1:16">
      <c r="A450" t="s">
        <v>622</v>
      </c>
      <c r="B450" t="s">
        <v>582</v>
      </c>
      <c r="C450" t="s">
        <v>583</v>
      </c>
      <c r="D450" t="s">
        <v>168</v>
      </c>
      <c r="E450" t="s">
        <v>158</v>
      </c>
      <c r="F450" s="25">
        <v>-5.0000000000000001E-3</v>
      </c>
      <c r="G450" s="1" t="s">
        <v>159</v>
      </c>
      <c r="H450" s="1" t="s">
        <v>159</v>
      </c>
      <c r="I450" s="1" t="s">
        <v>159</v>
      </c>
      <c r="J450" s="1" t="s">
        <v>159</v>
      </c>
      <c r="K450" s="1" t="s">
        <v>159</v>
      </c>
      <c r="L450" s="1" t="s">
        <v>159</v>
      </c>
      <c r="M450" s="1" t="s">
        <v>159</v>
      </c>
      <c r="N450" s="1" t="s">
        <v>159</v>
      </c>
      <c r="O450" s="1" t="s">
        <v>159</v>
      </c>
      <c r="P450" t="str">
        <f t="shared" si="6"/>
        <v>WSHC_ODIRISK_OGW_COLL_PR24_DD</v>
      </c>
    </row>
    <row r="451" spans="1:16">
      <c r="A451" t="s">
        <v>622</v>
      </c>
      <c r="B451" t="s">
        <v>584</v>
      </c>
      <c r="C451" t="s">
        <v>585</v>
      </c>
      <c r="D451" t="s">
        <v>168</v>
      </c>
      <c r="E451" t="s">
        <v>158</v>
      </c>
      <c r="F451" s="25">
        <v>5.0000000000000001E-3</v>
      </c>
      <c r="G451" s="1" t="s">
        <v>159</v>
      </c>
      <c r="H451" s="1" t="s">
        <v>159</v>
      </c>
      <c r="I451" s="1" t="s">
        <v>159</v>
      </c>
      <c r="J451" s="1" t="s">
        <v>159</v>
      </c>
      <c r="K451" s="1" t="s">
        <v>159</v>
      </c>
      <c r="L451" s="1" t="s">
        <v>159</v>
      </c>
      <c r="M451" s="1" t="s">
        <v>159</v>
      </c>
      <c r="N451" s="1" t="s">
        <v>159</v>
      </c>
      <c r="O451" s="1" t="s">
        <v>159</v>
      </c>
      <c r="P451" t="str">
        <f t="shared" si="6"/>
        <v>WSHC_ODIRISK_OGW_CAP_PR24_DD</v>
      </c>
    </row>
    <row r="452" spans="1:16">
      <c r="A452" t="s">
        <v>622</v>
      </c>
      <c r="B452" t="s">
        <v>586</v>
      </c>
      <c r="C452" t="s">
        <v>587</v>
      </c>
      <c r="D452" t="s">
        <v>168</v>
      </c>
      <c r="E452" t="s">
        <v>158</v>
      </c>
      <c r="F452" s="1" t="s">
        <v>159</v>
      </c>
      <c r="G452" s="1" t="s">
        <v>159</v>
      </c>
      <c r="H452" s="1" t="s">
        <v>159</v>
      </c>
      <c r="I452" s="1" t="s">
        <v>159</v>
      </c>
      <c r="J452" s="1" t="s">
        <v>159</v>
      </c>
      <c r="K452" s="1" t="s">
        <v>159</v>
      </c>
      <c r="L452" s="1" t="s">
        <v>159</v>
      </c>
      <c r="M452" s="1" t="s">
        <v>159</v>
      </c>
      <c r="N452" s="1" t="s">
        <v>159</v>
      </c>
      <c r="O452" s="1" t="s">
        <v>159</v>
      </c>
      <c r="P452" t="str">
        <f t="shared" si="6"/>
        <v>WSHC_ODIRISK_EGG_DDBND_PR24</v>
      </c>
    </row>
    <row r="453" spans="1:16">
      <c r="A453" t="s">
        <v>622</v>
      </c>
      <c r="B453" t="s">
        <v>588</v>
      </c>
      <c r="C453" t="s">
        <v>589</v>
      </c>
      <c r="D453" t="s">
        <v>37</v>
      </c>
      <c r="E453" t="s">
        <v>158</v>
      </c>
      <c r="F453" s="1" t="s">
        <v>159</v>
      </c>
      <c r="G453" s="1" t="s">
        <v>159</v>
      </c>
      <c r="H453" s="1" t="s">
        <v>159</v>
      </c>
      <c r="I453" s="24">
        <v>98888</v>
      </c>
      <c r="J453" s="24">
        <v>96549</v>
      </c>
      <c r="K453" s="24">
        <v>90386</v>
      </c>
      <c r="L453" s="24">
        <v>79753</v>
      </c>
      <c r="M453" s="24">
        <v>69120</v>
      </c>
      <c r="N453" s="1" t="s">
        <v>159</v>
      </c>
      <c r="O453" s="1" t="s">
        <v>159</v>
      </c>
      <c r="P453" t="str">
        <f t="shared" ref="P453:P516" si="7">A453&amp;B453</f>
        <v>WSHC_OUT5_10_A_PR24_OFWAT</v>
      </c>
    </row>
    <row r="454" spans="1:16">
      <c r="A454" t="s">
        <v>622</v>
      </c>
      <c r="B454" t="s">
        <v>473</v>
      </c>
      <c r="C454" t="s">
        <v>474</v>
      </c>
      <c r="D454" t="s">
        <v>168</v>
      </c>
      <c r="E454" t="s">
        <v>158</v>
      </c>
      <c r="F454" s="1" t="s">
        <v>159</v>
      </c>
      <c r="G454" s="1" t="s">
        <v>159</v>
      </c>
      <c r="H454" s="25">
        <v>2.1399999999999995E-2</v>
      </c>
      <c r="I454" s="25">
        <v>2.1399999999999995E-2</v>
      </c>
      <c r="J454" s="25">
        <v>2.1399999999999995E-2</v>
      </c>
      <c r="K454" s="25">
        <v>2.1399999999999995E-2</v>
      </c>
      <c r="L454" s="25">
        <v>2.1399999999999995E-2</v>
      </c>
      <c r="M454" s="25">
        <v>2.1399999999999995E-2</v>
      </c>
      <c r="N454" s="1" t="s">
        <v>159</v>
      </c>
      <c r="O454" s="1" t="s">
        <v>159</v>
      </c>
      <c r="P454" t="str">
        <f t="shared" si="7"/>
        <v>WSHC_OUT4_17_PR24_OFWAT</v>
      </c>
    </row>
    <row r="455" spans="1:16">
      <c r="A455" t="s">
        <v>622</v>
      </c>
      <c r="B455" t="s">
        <v>590</v>
      </c>
      <c r="C455" t="s">
        <v>591</v>
      </c>
      <c r="D455" t="s">
        <v>165</v>
      </c>
      <c r="E455" t="s">
        <v>158</v>
      </c>
      <c r="F455" s="24">
        <v>1691587.6770305466</v>
      </c>
      <c r="G455" s="1" t="s">
        <v>159</v>
      </c>
      <c r="H455" s="1" t="s">
        <v>159</v>
      </c>
      <c r="I455" s="1" t="s">
        <v>159</v>
      </c>
      <c r="J455" s="1" t="s">
        <v>159</v>
      </c>
      <c r="K455" s="1" t="s">
        <v>159</v>
      </c>
      <c r="L455" s="1" t="s">
        <v>159</v>
      </c>
      <c r="M455" s="1" t="s">
        <v>159</v>
      </c>
      <c r="N455" s="1" t="s">
        <v>159</v>
      </c>
      <c r="O455" s="1" t="s">
        <v>159</v>
      </c>
      <c r="P455" t="str">
        <f t="shared" si="7"/>
        <v>WSHC_ODI_DD_UNO_PR24</v>
      </c>
    </row>
    <row r="456" spans="1:16">
      <c r="A456" t="s">
        <v>622</v>
      </c>
      <c r="B456" t="s">
        <v>592</v>
      </c>
      <c r="C456" t="s">
        <v>593</v>
      </c>
      <c r="D456" t="s">
        <v>168</v>
      </c>
      <c r="E456" t="s">
        <v>158</v>
      </c>
      <c r="F456" s="25">
        <v>-5.0000000000000001E-3</v>
      </c>
      <c r="G456" s="1" t="s">
        <v>159</v>
      </c>
      <c r="H456" s="1" t="s">
        <v>159</v>
      </c>
      <c r="I456" s="1" t="s">
        <v>159</v>
      </c>
      <c r="J456" s="1" t="s">
        <v>159</v>
      </c>
      <c r="K456" s="1" t="s">
        <v>159</v>
      </c>
      <c r="L456" s="1" t="s">
        <v>159</v>
      </c>
      <c r="M456" s="1" t="s">
        <v>159</v>
      </c>
      <c r="N456" s="1" t="s">
        <v>159</v>
      </c>
      <c r="O456" s="1" t="s">
        <v>159</v>
      </c>
      <c r="P456" t="str">
        <f t="shared" si="7"/>
        <v>WSHC_ODIRISK_UNO_COLL_PR24_DD</v>
      </c>
    </row>
    <row r="457" spans="1:16">
      <c r="A457" t="s">
        <v>622</v>
      </c>
      <c r="B457" t="s">
        <v>594</v>
      </c>
      <c r="C457" t="s">
        <v>595</v>
      </c>
      <c r="D457" t="s">
        <v>168</v>
      </c>
      <c r="E457" t="s">
        <v>158</v>
      </c>
      <c r="F457" s="25">
        <v>5.0000000000000001E-3</v>
      </c>
      <c r="G457" s="1" t="s">
        <v>159</v>
      </c>
      <c r="H457" s="1" t="s">
        <v>159</v>
      </c>
      <c r="I457" s="1" t="s">
        <v>159</v>
      </c>
      <c r="J457" s="1" t="s">
        <v>159</v>
      </c>
      <c r="K457" s="1" t="s">
        <v>159</v>
      </c>
      <c r="L457" s="1" t="s">
        <v>159</v>
      </c>
      <c r="M457" s="1" t="s">
        <v>159</v>
      </c>
      <c r="N457" s="1" t="s">
        <v>159</v>
      </c>
      <c r="O457" s="1" t="s">
        <v>159</v>
      </c>
      <c r="P457" t="str">
        <f t="shared" si="7"/>
        <v>WSHC_ODIRISK_UNO_CAP_PR24_DD</v>
      </c>
    </row>
    <row r="458" spans="1:16">
      <c r="A458" t="s">
        <v>622</v>
      </c>
      <c r="B458" t="s">
        <v>596</v>
      </c>
      <c r="C458" t="s">
        <v>597</v>
      </c>
      <c r="D458" t="s">
        <v>168</v>
      </c>
      <c r="E458" t="s">
        <v>158</v>
      </c>
      <c r="F458" s="25">
        <v>1.4999999999999999E-2</v>
      </c>
      <c r="G458" s="1" t="s">
        <v>159</v>
      </c>
      <c r="H458" s="1" t="s">
        <v>159</v>
      </c>
      <c r="I458" s="1" t="s">
        <v>159</v>
      </c>
      <c r="J458" s="1" t="s">
        <v>159</v>
      </c>
      <c r="K458" s="1" t="s">
        <v>159</v>
      </c>
      <c r="L458" s="1" t="s">
        <v>159</v>
      </c>
      <c r="M458" s="1" t="s">
        <v>159</v>
      </c>
      <c r="N458" s="1" t="s">
        <v>159</v>
      </c>
      <c r="O458" s="1" t="s">
        <v>159</v>
      </c>
      <c r="P458" t="str">
        <f t="shared" si="7"/>
        <v>WSHC_ODIRISK_ESF_CAP_PR24_DD</v>
      </c>
    </row>
    <row r="459" spans="1:16">
      <c r="A459" t="s">
        <v>622</v>
      </c>
      <c r="B459" t="s">
        <v>598</v>
      </c>
      <c r="C459" t="s">
        <v>599</v>
      </c>
      <c r="D459" t="s">
        <v>168</v>
      </c>
      <c r="E459" t="s">
        <v>158</v>
      </c>
      <c r="F459" s="1" t="s">
        <v>159</v>
      </c>
      <c r="G459" s="1" t="s">
        <v>159</v>
      </c>
      <c r="H459" s="25">
        <v>0</v>
      </c>
      <c r="I459" s="25">
        <v>3.8300000000000001E-2</v>
      </c>
      <c r="J459" s="25">
        <v>3.7600000000000001E-2</v>
      </c>
      <c r="K459" s="25">
        <v>1.5900000000000001E-2</v>
      </c>
      <c r="L459" s="25">
        <v>9.7000000000000003E-3</v>
      </c>
      <c r="M459" s="25">
        <v>2.18E-2</v>
      </c>
      <c r="N459" s="1" t="s">
        <v>159</v>
      </c>
      <c r="O459" s="1" t="s">
        <v>159</v>
      </c>
      <c r="P459" t="str">
        <f t="shared" si="7"/>
        <v>WSHC_OUT4_04_H_PR24_OFWAT</v>
      </c>
    </row>
    <row r="460" spans="1:16">
      <c r="A460" t="s">
        <v>622</v>
      </c>
      <c r="B460" t="s">
        <v>600</v>
      </c>
      <c r="C460" t="s">
        <v>601</v>
      </c>
      <c r="D460" t="s">
        <v>168</v>
      </c>
      <c r="E460" t="s">
        <v>158</v>
      </c>
      <c r="F460" s="1" t="s">
        <v>159</v>
      </c>
      <c r="G460" s="1" t="s">
        <v>159</v>
      </c>
      <c r="H460" s="25">
        <v>0</v>
      </c>
      <c r="I460" s="25">
        <v>-5.8600000000000006E-2</v>
      </c>
      <c r="J460" s="25">
        <v>-4.2299999999999997E-2</v>
      </c>
      <c r="K460" s="25">
        <v>-6.9199999999999998E-2</v>
      </c>
      <c r="L460" s="25">
        <v>-5.4399999999999997E-2</v>
      </c>
      <c r="M460" s="25">
        <v>-1.03E-2</v>
      </c>
      <c r="N460" s="1" t="s">
        <v>159</v>
      </c>
      <c r="O460" s="1" t="s">
        <v>159</v>
      </c>
      <c r="P460" t="str">
        <f t="shared" si="7"/>
        <v>WSHC_OUT5_04_G_PR24_OFWAT</v>
      </c>
    </row>
    <row r="461" spans="1:16">
      <c r="A461" t="s">
        <v>622</v>
      </c>
      <c r="B461" t="s">
        <v>251</v>
      </c>
      <c r="C461" t="s">
        <v>252</v>
      </c>
      <c r="D461" t="s">
        <v>165</v>
      </c>
      <c r="E461" t="s">
        <v>158</v>
      </c>
      <c r="F461" s="24">
        <v>4054818.5729161012</v>
      </c>
      <c r="G461" s="1" t="s">
        <v>159</v>
      </c>
      <c r="H461" s="1" t="s">
        <v>159</v>
      </c>
      <c r="I461" s="1" t="s">
        <v>159</v>
      </c>
      <c r="J461" s="1" t="s">
        <v>159</v>
      </c>
      <c r="K461" s="1" t="s">
        <v>159</v>
      </c>
      <c r="L461" s="1" t="s">
        <v>159</v>
      </c>
      <c r="M461" s="1" t="s">
        <v>159</v>
      </c>
      <c r="N461" s="1" t="s">
        <v>159</v>
      </c>
      <c r="O461" s="1" t="s">
        <v>159</v>
      </c>
      <c r="P461" t="str">
        <f t="shared" si="7"/>
        <v>WSHC_ODI_DD_BWQ_PR24</v>
      </c>
    </row>
    <row r="462" spans="1:16">
      <c r="A462" t="s">
        <v>622</v>
      </c>
      <c r="B462" t="s">
        <v>602</v>
      </c>
      <c r="C462" t="s">
        <v>603</v>
      </c>
      <c r="D462" t="s">
        <v>165</v>
      </c>
      <c r="E462" t="s">
        <v>158</v>
      </c>
      <c r="F462" s="1" t="s">
        <v>159</v>
      </c>
      <c r="G462" s="1" t="s">
        <v>159</v>
      </c>
      <c r="H462" s="1" t="s">
        <v>159</v>
      </c>
      <c r="I462" s="1" t="s">
        <v>159</v>
      </c>
      <c r="J462" s="1" t="s">
        <v>159</v>
      </c>
      <c r="K462" s="1" t="s">
        <v>159</v>
      </c>
      <c r="L462" s="1" t="s">
        <v>159</v>
      </c>
      <c r="M462" s="1" t="s">
        <v>159</v>
      </c>
      <c r="N462" s="1" t="s">
        <v>159</v>
      </c>
      <c r="O462" s="1" t="s">
        <v>159</v>
      </c>
      <c r="P462" t="str">
        <f t="shared" si="7"/>
        <v>WSHC_ODIRATE_LCC_B_OUT_PR24</v>
      </c>
    </row>
    <row r="463" spans="1:16">
      <c r="A463" t="s">
        <v>622</v>
      </c>
      <c r="B463" t="s">
        <v>604</v>
      </c>
      <c r="C463" t="s">
        <v>605</v>
      </c>
      <c r="D463" t="s">
        <v>165</v>
      </c>
      <c r="E463" t="s">
        <v>158</v>
      </c>
      <c r="F463" s="1" t="s">
        <v>159</v>
      </c>
      <c r="G463" s="1" t="s">
        <v>159</v>
      </c>
      <c r="H463" s="1" t="s">
        <v>159</v>
      </c>
      <c r="I463" s="1" t="s">
        <v>159</v>
      </c>
      <c r="J463" s="1" t="s">
        <v>159</v>
      </c>
      <c r="K463" s="1" t="s">
        <v>159</v>
      </c>
      <c r="L463" s="1" t="s">
        <v>159</v>
      </c>
      <c r="M463" s="1" t="s">
        <v>159</v>
      </c>
      <c r="N463" s="1" t="s">
        <v>159</v>
      </c>
      <c r="O463" s="1" t="s">
        <v>159</v>
      </c>
      <c r="P463" t="str">
        <f t="shared" si="7"/>
        <v>WSHC_ODIRATE_LCC_B_UNDER_PR24</v>
      </c>
    </row>
    <row r="464" spans="1:16">
      <c r="A464" t="s">
        <v>622</v>
      </c>
      <c r="B464" t="s">
        <v>606</v>
      </c>
      <c r="C464" t="s">
        <v>607</v>
      </c>
      <c r="D464" t="s">
        <v>165</v>
      </c>
      <c r="E464" t="s">
        <v>158</v>
      </c>
      <c r="F464" s="1" t="s">
        <v>159</v>
      </c>
      <c r="G464" s="1" t="s">
        <v>159</v>
      </c>
      <c r="H464" s="1" t="s">
        <v>159</v>
      </c>
      <c r="I464" s="1" t="s">
        <v>159</v>
      </c>
      <c r="J464" s="1" t="s">
        <v>159</v>
      </c>
      <c r="K464" s="1" t="s">
        <v>159</v>
      </c>
      <c r="L464" s="1" t="s">
        <v>159</v>
      </c>
      <c r="M464" s="1" t="s">
        <v>159</v>
      </c>
      <c r="N464" s="1" t="s">
        <v>159</v>
      </c>
      <c r="O464" s="1" t="s">
        <v>159</v>
      </c>
      <c r="P464" t="str">
        <f t="shared" si="7"/>
        <v>WSHC_ODIRATE_EGG_B_OUT_PR24</v>
      </c>
    </row>
    <row r="465" spans="1:16">
      <c r="A465" t="s">
        <v>622</v>
      </c>
      <c r="B465" t="s">
        <v>608</v>
      </c>
      <c r="C465" t="s">
        <v>609</v>
      </c>
      <c r="D465" t="s">
        <v>165</v>
      </c>
      <c r="E465" t="s">
        <v>158</v>
      </c>
      <c r="F465" s="1" t="s">
        <v>159</v>
      </c>
      <c r="G465" s="1" t="s">
        <v>159</v>
      </c>
      <c r="H465" s="1" t="s">
        <v>159</v>
      </c>
      <c r="I465" s="1" t="s">
        <v>159</v>
      </c>
      <c r="J465" s="1" t="s">
        <v>159</v>
      </c>
      <c r="K465" s="1" t="s">
        <v>159</v>
      </c>
      <c r="L465" s="1" t="s">
        <v>159</v>
      </c>
      <c r="M465" s="1" t="s">
        <v>159</v>
      </c>
      <c r="N465" s="1" t="s">
        <v>159</v>
      </c>
      <c r="O465" s="1" t="s">
        <v>159</v>
      </c>
      <c r="P465" t="str">
        <f t="shared" si="7"/>
        <v>WSHC_ODIRATE_EGG_B_UNDER_PR24</v>
      </c>
    </row>
    <row r="466" spans="1:16">
      <c r="A466" t="s">
        <v>622</v>
      </c>
      <c r="B466" t="s">
        <v>610</v>
      </c>
      <c r="C466" t="s">
        <v>611</v>
      </c>
      <c r="D466" t="s">
        <v>165</v>
      </c>
      <c r="E466" t="s">
        <v>158</v>
      </c>
      <c r="F466" s="1" t="s">
        <v>159</v>
      </c>
      <c r="G466" s="1" t="s">
        <v>159</v>
      </c>
      <c r="H466" s="1" t="s">
        <v>159</v>
      </c>
      <c r="I466" s="1" t="s">
        <v>159</v>
      </c>
      <c r="J466" s="1" t="s">
        <v>159</v>
      </c>
      <c r="K466" s="1" t="s">
        <v>159</v>
      </c>
      <c r="L466" s="1" t="s">
        <v>159</v>
      </c>
      <c r="M466" s="1" t="s">
        <v>159</v>
      </c>
      <c r="N466" s="1" t="s">
        <v>159</v>
      </c>
      <c r="O466" s="1" t="s">
        <v>159</v>
      </c>
      <c r="P466" t="str">
        <f t="shared" si="7"/>
        <v>WSHC_ODIRATE_CC_B_OUT_PR24</v>
      </c>
    </row>
    <row r="467" spans="1:16">
      <c r="A467" t="s">
        <v>622</v>
      </c>
      <c r="B467" t="s">
        <v>612</v>
      </c>
      <c r="C467" t="s">
        <v>613</v>
      </c>
      <c r="D467" t="s">
        <v>165</v>
      </c>
      <c r="E467" t="s">
        <v>158</v>
      </c>
      <c r="F467" s="1" t="s">
        <v>159</v>
      </c>
      <c r="G467" s="1" t="s">
        <v>159</v>
      </c>
      <c r="H467" s="1" t="s">
        <v>159</v>
      </c>
      <c r="I467" s="1" t="s">
        <v>159</v>
      </c>
      <c r="J467" s="1" t="s">
        <v>159</v>
      </c>
      <c r="K467" s="1" t="s">
        <v>159</v>
      </c>
      <c r="L467" s="1" t="s">
        <v>159</v>
      </c>
      <c r="M467" s="1" t="s">
        <v>159</v>
      </c>
      <c r="N467" s="1" t="s">
        <v>159</v>
      </c>
      <c r="O467" s="1" t="s">
        <v>159</v>
      </c>
      <c r="P467" t="str">
        <f t="shared" si="7"/>
        <v>WSHC_ODIRATE_CC_B_UNDER_PR24</v>
      </c>
    </row>
    <row r="468" spans="1:16">
      <c r="A468" t="s">
        <v>622</v>
      </c>
      <c r="B468" t="s">
        <v>614</v>
      </c>
      <c r="C468" t="s">
        <v>615</v>
      </c>
      <c r="D468" t="s">
        <v>165</v>
      </c>
      <c r="E468" t="s">
        <v>158</v>
      </c>
      <c r="F468" s="1" t="s">
        <v>159</v>
      </c>
      <c r="G468" s="1" t="s">
        <v>159</v>
      </c>
      <c r="H468" s="1" t="s">
        <v>159</v>
      </c>
      <c r="I468" s="1" t="s">
        <v>159</v>
      </c>
      <c r="J468" s="1" t="s">
        <v>159</v>
      </c>
      <c r="K468" s="1" t="s">
        <v>159</v>
      </c>
      <c r="L468" s="1" t="s">
        <v>159</v>
      </c>
      <c r="M468" s="1" t="s">
        <v>159</v>
      </c>
      <c r="N468" s="1" t="s">
        <v>159</v>
      </c>
      <c r="O468" s="1" t="s">
        <v>159</v>
      </c>
      <c r="P468" t="str">
        <f t="shared" si="7"/>
        <v>WSHC_ODIRATE_SWC_B_PR24</v>
      </c>
    </row>
    <row r="469" spans="1:16">
      <c r="A469" t="s">
        <v>622</v>
      </c>
      <c r="B469" t="s">
        <v>616</v>
      </c>
      <c r="C469" t="s">
        <v>617</v>
      </c>
      <c r="D469" t="s">
        <v>165</v>
      </c>
      <c r="E469" t="s">
        <v>158</v>
      </c>
      <c r="F469" s="1" t="s">
        <v>159</v>
      </c>
      <c r="G469" s="1" t="s">
        <v>159</v>
      </c>
      <c r="H469" s="1" t="s">
        <v>159</v>
      </c>
      <c r="I469" s="1" t="s">
        <v>159</v>
      </c>
      <c r="J469" s="1" t="s">
        <v>159</v>
      </c>
      <c r="K469" s="1" t="s">
        <v>159</v>
      </c>
      <c r="L469" s="1" t="s">
        <v>159</v>
      </c>
      <c r="M469" s="1" t="s">
        <v>159</v>
      </c>
      <c r="N469" s="1" t="s">
        <v>159</v>
      </c>
      <c r="O469" s="1" t="s">
        <v>159</v>
      </c>
      <c r="P469" t="str">
        <f t="shared" si="7"/>
        <v>WSHC_ODIRATE_WW_B_PR24</v>
      </c>
    </row>
    <row r="470" spans="1:16">
      <c r="A470" t="s">
        <v>622</v>
      </c>
      <c r="B470" t="s">
        <v>618</v>
      </c>
      <c r="C470" t="s">
        <v>619</v>
      </c>
      <c r="D470" t="s">
        <v>165</v>
      </c>
      <c r="E470" t="s">
        <v>158</v>
      </c>
      <c r="F470" s="1" t="s">
        <v>159</v>
      </c>
      <c r="G470" s="1" t="s">
        <v>159</v>
      </c>
      <c r="H470" s="1" t="s">
        <v>159</v>
      </c>
      <c r="I470" s="1" t="s">
        <v>159</v>
      </c>
      <c r="J470" s="1" t="s">
        <v>159</v>
      </c>
      <c r="K470" s="1" t="s">
        <v>159</v>
      </c>
      <c r="L470" s="1" t="s">
        <v>159</v>
      </c>
      <c r="M470" s="1" t="s">
        <v>159</v>
      </c>
      <c r="N470" s="1" t="s">
        <v>159</v>
      </c>
      <c r="O470" s="1" t="s">
        <v>159</v>
      </c>
      <c r="P470" t="str">
        <f t="shared" si="7"/>
        <v>WSHC_ODIRATE_LPR_B_PR24</v>
      </c>
    </row>
    <row r="471" spans="1:16">
      <c r="A471" t="s">
        <v>622</v>
      </c>
      <c r="B471" t="s">
        <v>620</v>
      </c>
      <c r="C471" t="s">
        <v>621</v>
      </c>
      <c r="D471" t="s">
        <v>157</v>
      </c>
      <c r="E471" t="s">
        <v>158</v>
      </c>
      <c r="F471" s="1" t="s">
        <v>159</v>
      </c>
      <c r="G471" s="1" t="s">
        <v>159</v>
      </c>
      <c r="H471" s="1" t="s">
        <v>159</v>
      </c>
      <c r="I471" s="1" t="s">
        <v>159</v>
      </c>
      <c r="J471" s="1" t="s">
        <v>159</v>
      </c>
      <c r="K471" s="1" t="s">
        <v>159</v>
      </c>
      <c r="L471" s="1" t="s">
        <v>159</v>
      </c>
      <c r="M471" s="1" t="s">
        <v>159</v>
      </c>
      <c r="N471" s="1" t="s">
        <v>159</v>
      </c>
      <c r="O471" s="1" t="s">
        <v>159</v>
      </c>
      <c r="P471" t="str">
        <f t="shared" si="7"/>
        <v>WSHC_ODIRISK_WSI_DDBND_PR24_DD</v>
      </c>
    </row>
    <row r="472" spans="1:16">
      <c r="A472" t="s">
        <v>623</v>
      </c>
      <c r="B472" t="s">
        <v>155</v>
      </c>
      <c r="C472" t="s">
        <v>156</v>
      </c>
      <c r="D472" t="s">
        <v>157</v>
      </c>
      <c r="E472" t="s">
        <v>158</v>
      </c>
      <c r="F472" s="1" t="s">
        <v>159</v>
      </c>
      <c r="G472" s="1" t="s">
        <v>159</v>
      </c>
      <c r="H472" s="24">
        <v>3.472222222222222E-3</v>
      </c>
      <c r="I472" s="24">
        <v>3.472222222222222E-3</v>
      </c>
      <c r="J472" s="24">
        <v>3.472222222222222E-3</v>
      </c>
      <c r="K472" s="24">
        <v>3.472222222222222E-3</v>
      </c>
      <c r="L472" s="24">
        <v>3.472222222222222E-3</v>
      </c>
      <c r="M472" s="24">
        <v>3.47E-3</v>
      </c>
      <c r="N472" s="1" t="s">
        <v>159</v>
      </c>
      <c r="O472" s="1" t="s">
        <v>159</v>
      </c>
      <c r="P472" t="str">
        <f t="shared" si="7"/>
        <v>HDDC_OUT4_01_PR24_OFWAT</v>
      </c>
    </row>
    <row r="473" spans="1:16">
      <c r="A473" t="s">
        <v>623</v>
      </c>
      <c r="B473" t="s">
        <v>160</v>
      </c>
      <c r="C473" t="s">
        <v>161</v>
      </c>
      <c r="D473" t="s">
        <v>162</v>
      </c>
      <c r="E473" t="s">
        <v>158</v>
      </c>
      <c r="F473" s="1" t="s">
        <v>159</v>
      </c>
      <c r="G473" s="1" t="s">
        <v>159</v>
      </c>
      <c r="H473" s="1" t="s">
        <v>159</v>
      </c>
      <c r="I473" s="24">
        <v>1.8444930555555549E-3</v>
      </c>
      <c r="J473" s="24">
        <v>1.8444930555555549E-3</v>
      </c>
      <c r="K473" s="24">
        <v>1.8444930555555549E-3</v>
      </c>
      <c r="L473" s="24">
        <v>1.8444930555555549E-3</v>
      </c>
      <c r="M473" s="24">
        <v>1.8422708333333331E-3</v>
      </c>
      <c r="N473" s="1" t="s">
        <v>159</v>
      </c>
      <c r="O473" s="1" t="s">
        <v>159</v>
      </c>
      <c r="P473" t="str">
        <f t="shared" si="7"/>
        <v>HDDC_ET_DD_WSI_PR24</v>
      </c>
    </row>
    <row r="474" spans="1:16">
      <c r="A474" t="s">
        <v>623</v>
      </c>
      <c r="B474" t="s">
        <v>163</v>
      </c>
      <c r="C474" t="s">
        <v>164</v>
      </c>
      <c r="D474" t="s">
        <v>165</v>
      </c>
      <c r="E474" t="s">
        <v>158</v>
      </c>
      <c r="F474" s="24">
        <v>33342.736453781945</v>
      </c>
      <c r="G474" s="1" t="s">
        <v>159</v>
      </c>
      <c r="H474" s="1" t="s">
        <v>159</v>
      </c>
      <c r="I474" s="1" t="s">
        <v>159</v>
      </c>
      <c r="J474" s="1" t="s">
        <v>159</v>
      </c>
      <c r="K474" s="1" t="s">
        <v>159</v>
      </c>
      <c r="L474" s="1" t="s">
        <v>159</v>
      </c>
      <c r="M474" s="1" t="s">
        <v>159</v>
      </c>
      <c r="N474" s="1" t="s">
        <v>159</v>
      </c>
      <c r="O474" s="1" t="s">
        <v>159</v>
      </c>
      <c r="P474" t="str">
        <f t="shared" si="7"/>
        <v>HDDC_ODI_DD_WSI_PR24</v>
      </c>
    </row>
    <row r="475" spans="1:16">
      <c r="A475" t="s">
        <v>623</v>
      </c>
      <c r="B475" t="s">
        <v>166</v>
      </c>
      <c r="C475" t="s">
        <v>167</v>
      </c>
      <c r="D475" t="s">
        <v>168</v>
      </c>
      <c r="E475" t="s">
        <v>158</v>
      </c>
      <c r="F475" s="25">
        <v>-0.01</v>
      </c>
      <c r="G475" s="1" t="s">
        <v>159</v>
      </c>
      <c r="H475" s="1" t="s">
        <v>159</v>
      </c>
      <c r="I475" s="1" t="s">
        <v>159</v>
      </c>
      <c r="J475" s="1" t="s">
        <v>159</v>
      </c>
      <c r="K475" s="1" t="s">
        <v>159</v>
      </c>
      <c r="L475" s="1" t="s">
        <v>159</v>
      </c>
      <c r="M475" s="1" t="s">
        <v>159</v>
      </c>
      <c r="N475" s="1" t="s">
        <v>159</v>
      </c>
      <c r="O475" s="1" t="s">
        <v>159</v>
      </c>
      <c r="P475" t="str">
        <f t="shared" si="7"/>
        <v>HDDC_ODIRISK_WSI_COLL_PR24_DD</v>
      </c>
    </row>
    <row r="476" spans="1:16">
      <c r="A476" t="s">
        <v>623</v>
      </c>
      <c r="B476" t="s">
        <v>169</v>
      </c>
      <c r="C476" t="s">
        <v>170</v>
      </c>
      <c r="D476" t="s">
        <v>171</v>
      </c>
      <c r="E476" t="s">
        <v>158</v>
      </c>
      <c r="F476" s="1" t="s">
        <v>159</v>
      </c>
      <c r="G476" s="1" t="s">
        <v>159</v>
      </c>
      <c r="H476" s="26">
        <v>0</v>
      </c>
      <c r="I476" s="26">
        <v>0</v>
      </c>
      <c r="J476" s="26">
        <v>0</v>
      </c>
      <c r="K476" s="26">
        <v>0</v>
      </c>
      <c r="L476" s="26">
        <v>0</v>
      </c>
      <c r="M476" s="26">
        <v>0</v>
      </c>
      <c r="N476" s="1" t="s">
        <v>159</v>
      </c>
      <c r="O476" s="1" t="s">
        <v>159</v>
      </c>
      <c r="P476" t="str">
        <f t="shared" si="7"/>
        <v>HDDC_QEBW0183_PR24_OFWAT</v>
      </c>
    </row>
    <row r="477" spans="1:16">
      <c r="A477" t="s">
        <v>623</v>
      </c>
      <c r="B477" t="s">
        <v>172</v>
      </c>
      <c r="C477" t="s">
        <v>173</v>
      </c>
      <c r="D477" t="s">
        <v>174</v>
      </c>
      <c r="E477" t="s">
        <v>158</v>
      </c>
      <c r="F477" s="1" t="s">
        <v>159</v>
      </c>
      <c r="G477" s="1" t="s">
        <v>159</v>
      </c>
      <c r="H477" s="26">
        <v>2</v>
      </c>
      <c r="I477" s="26">
        <v>1.83</v>
      </c>
      <c r="J477" s="26">
        <v>1.67</v>
      </c>
      <c r="K477" s="26">
        <v>1.5</v>
      </c>
      <c r="L477" s="26">
        <v>1.25</v>
      </c>
      <c r="M477" s="26">
        <v>1</v>
      </c>
      <c r="N477" s="1" t="s">
        <v>159</v>
      </c>
      <c r="O477" s="1" t="s">
        <v>159</v>
      </c>
      <c r="P477" t="str">
        <f t="shared" si="7"/>
        <v>HDDC_ODIRISK_CRI_DDBND_PR24_DD</v>
      </c>
    </row>
    <row r="478" spans="1:16">
      <c r="A478" t="s">
        <v>623</v>
      </c>
      <c r="B478" t="s">
        <v>175</v>
      </c>
      <c r="C478" t="s">
        <v>176</v>
      </c>
      <c r="D478" t="s">
        <v>165</v>
      </c>
      <c r="E478" t="s">
        <v>158</v>
      </c>
      <c r="F478" s="24">
        <v>27998.873933291063</v>
      </c>
      <c r="G478" s="1" t="s">
        <v>159</v>
      </c>
      <c r="H478" s="1" t="s">
        <v>159</v>
      </c>
      <c r="I478" s="1" t="s">
        <v>159</v>
      </c>
      <c r="J478" s="1" t="s">
        <v>159</v>
      </c>
      <c r="K478" s="1" t="s">
        <v>159</v>
      </c>
      <c r="L478" s="1" t="s">
        <v>159</v>
      </c>
      <c r="M478" s="1" t="s">
        <v>159</v>
      </c>
      <c r="N478" s="1" t="s">
        <v>159</v>
      </c>
      <c r="O478" s="1" t="s">
        <v>159</v>
      </c>
      <c r="P478" t="str">
        <f t="shared" si="7"/>
        <v>HDDC_ODI_DD_CRI_PR24</v>
      </c>
    </row>
    <row r="479" spans="1:16">
      <c r="A479" t="s">
        <v>623</v>
      </c>
      <c r="B479" t="s">
        <v>177</v>
      </c>
      <c r="C479" t="s">
        <v>178</v>
      </c>
      <c r="D479" t="s">
        <v>37</v>
      </c>
      <c r="E479" t="s">
        <v>158</v>
      </c>
      <c r="F479" s="1" t="s">
        <v>159</v>
      </c>
      <c r="G479" s="1" t="s">
        <v>159</v>
      </c>
      <c r="H479" s="26">
        <v>1.53</v>
      </c>
      <c r="I479" s="26">
        <v>1.41</v>
      </c>
      <c r="J479" s="26">
        <v>1.29</v>
      </c>
      <c r="K479" s="26">
        <v>1.17</v>
      </c>
      <c r="L479" s="26">
        <v>1.05</v>
      </c>
      <c r="M479" s="26">
        <v>0.93</v>
      </c>
      <c r="N479" s="1" t="s">
        <v>159</v>
      </c>
      <c r="O479" s="1" t="s">
        <v>159</v>
      </c>
      <c r="P479" t="str">
        <f t="shared" si="7"/>
        <v>HDDC_OUT4_02_PR24_OFWAT</v>
      </c>
    </row>
    <row r="480" spans="1:16">
      <c r="A480" t="s">
        <v>623</v>
      </c>
      <c r="B480" t="s">
        <v>179</v>
      </c>
      <c r="C480" t="s">
        <v>180</v>
      </c>
      <c r="D480" t="s">
        <v>37</v>
      </c>
      <c r="E480" t="s">
        <v>158</v>
      </c>
      <c r="F480" s="1" t="s">
        <v>159</v>
      </c>
      <c r="G480" s="1" t="s">
        <v>159</v>
      </c>
      <c r="H480" s="1" t="s">
        <v>159</v>
      </c>
      <c r="I480" s="1" t="s">
        <v>159</v>
      </c>
      <c r="J480" s="1" t="s">
        <v>159</v>
      </c>
      <c r="K480" s="1" t="s">
        <v>159</v>
      </c>
      <c r="L480" s="1" t="s">
        <v>159</v>
      </c>
      <c r="M480" s="1" t="s">
        <v>159</v>
      </c>
      <c r="N480" s="1" t="s">
        <v>159</v>
      </c>
      <c r="O480" s="1" t="s">
        <v>159</v>
      </c>
      <c r="P480" t="str">
        <f t="shared" si="7"/>
        <v>HDDC_ODIRISK_WQC_DDBND_PR24_DD</v>
      </c>
    </row>
    <row r="481" spans="1:16">
      <c r="A481" t="s">
        <v>623</v>
      </c>
      <c r="B481" t="s">
        <v>181</v>
      </c>
      <c r="C481" t="s">
        <v>182</v>
      </c>
      <c r="D481" t="s">
        <v>165</v>
      </c>
      <c r="E481" t="s">
        <v>158</v>
      </c>
      <c r="F481" s="24">
        <v>149237.69376412424</v>
      </c>
      <c r="G481" s="1" t="s">
        <v>159</v>
      </c>
      <c r="H481" s="1" t="s">
        <v>159</v>
      </c>
      <c r="I481" s="1" t="s">
        <v>159</v>
      </c>
      <c r="J481" s="1" t="s">
        <v>159</v>
      </c>
      <c r="K481" s="1" t="s">
        <v>159</v>
      </c>
      <c r="L481" s="1" t="s">
        <v>159</v>
      </c>
      <c r="M481" s="1" t="s">
        <v>159</v>
      </c>
      <c r="N481" s="1" t="s">
        <v>159</v>
      </c>
      <c r="O481" s="1" t="s">
        <v>159</v>
      </c>
      <c r="P481" t="str">
        <f t="shared" si="7"/>
        <v>HDDC_ODI_DD_WQC_PR24</v>
      </c>
    </row>
    <row r="482" spans="1:16">
      <c r="A482" t="s">
        <v>623</v>
      </c>
      <c r="B482" t="s">
        <v>183</v>
      </c>
      <c r="C482" t="s">
        <v>184</v>
      </c>
      <c r="D482" t="s">
        <v>185</v>
      </c>
      <c r="E482" t="s">
        <v>158</v>
      </c>
      <c r="F482" s="1" t="s">
        <v>159</v>
      </c>
      <c r="G482" s="1" t="s">
        <v>159</v>
      </c>
      <c r="H482" s="26">
        <v>0</v>
      </c>
      <c r="I482" s="26">
        <v>0</v>
      </c>
      <c r="J482" s="26">
        <v>0</v>
      </c>
      <c r="K482" s="26">
        <v>0</v>
      </c>
      <c r="L482" s="26">
        <v>4.9778677696996745E-2</v>
      </c>
      <c r="M482" s="26">
        <v>0.73</v>
      </c>
      <c r="N482" s="1" t="s">
        <v>159</v>
      </c>
      <c r="O482" s="1" t="s">
        <v>159</v>
      </c>
      <c r="P482" t="str">
        <f t="shared" si="7"/>
        <v>HDDC_OUT4_20_PR24_OFWAT</v>
      </c>
    </row>
    <row r="483" spans="1:16">
      <c r="A483" t="s">
        <v>623</v>
      </c>
      <c r="B483" t="s">
        <v>186</v>
      </c>
      <c r="C483" t="s">
        <v>187</v>
      </c>
      <c r="D483" t="s">
        <v>165</v>
      </c>
      <c r="E483" t="s">
        <v>158</v>
      </c>
      <c r="F483" s="24">
        <v>220000</v>
      </c>
      <c r="G483" s="1" t="s">
        <v>159</v>
      </c>
      <c r="H483" s="1" t="s">
        <v>159</v>
      </c>
      <c r="I483" s="1" t="s">
        <v>159</v>
      </c>
      <c r="J483" s="1" t="s">
        <v>159</v>
      </c>
      <c r="K483" s="1" t="s">
        <v>159</v>
      </c>
      <c r="L483" s="1" t="s">
        <v>159</v>
      </c>
      <c r="M483" s="1" t="s">
        <v>159</v>
      </c>
      <c r="N483" s="1" t="s">
        <v>159</v>
      </c>
      <c r="O483" s="1" t="s">
        <v>159</v>
      </c>
      <c r="P483" t="str">
        <f t="shared" si="7"/>
        <v>HDDC_ODI_DD_BIO_PR24</v>
      </c>
    </row>
    <row r="484" spans="1:16">
      <c r="A484" t="s">
        <v>623</v>
      </c>
      <c r="B484" t="s">
        <v>188</v>
      </c>
      <c r="C484" t="s">
        <v>189</v>
      </c>
      <c r="D484" t="s">
        <v>168</v>
      </c>
      <c r="E484" t="s">
        <v>158</v>
      </c>
      <c r="F484" s="25">
        <v>-5.0000000000000001E-3</v>
      </c>
      <c r="G484" s="1" t="s">
        <v>159</v>
      </c>
      <c r="H484" s="1" t="s">
        <v>159</v>
      </c>
      <c r="I484" s="1" t="s">
        <v>159</v>
      </c>
      <c r="J484" s="1" t="s">
        <v>159</v>
      </c>
      <c r="K484" s="1" t="s">
        <v>159</v>
      </c>
      <c r="L484" s="1" t="s">
        <v>159</v>
      </c>
      <c r="M484" s="1" t="s">
        <v>159</v>
      </c>
      <c r="N484" s="1" t="s">
        <v>159</v>
      </c>
      <c r="O484" s="1" t="s">
        <v>159</v>
      </c>
      <c r="P484" t="str">
        <f t="shared" si="7"/>
        <v>HDDC_ODIRISK_BIO_COLL_PR24_DD</v>
      </c>
    </row>
    <row r="485" spans="1:16">
      <c r="A485" t="s">
        <v>623</v>
      </c>
      <c r="B485" t="s">
        <v>190</v>
      </c>
      <c r="C485" t="s">
        <v>191</v>
      </c>
      <c r="D485" t="s">
        <v>168</v>
      </c>
      <c r="E485" t="s">
        <v>158</v>
      </c>
      <c r="F485" s="25">
        <v>5.0000000000000001E-3</v>
      </c>
      <c r="G485" s="1" t="s">
        <v>159</v>
      </c>
      <c r="H485" s="1" t="s">
        <v>159</v>
      </c>
      <c r="I485" s="1" t="s">
        <v>159</v>
      </c>
      <c r="J485" s="1" t="s">
        <v>159</v>
      </c>
      <c r="K485" s="1" t="s">
        <v>159</v>
      </c>
      <c r="L485" s="1" t="s">
        <v>159</v>
      </c>
      <c r="M485" s="1" t="s">
        <v>159</v>
      </c>
      <c r="N485" s="1" t="s">
        <v>159</v>
      </c>
      <c r="O485" s="1" t="s">
        <v>159</v>
      </c>
      <c r="P485" t="str">
        <f t="shared" si="7"/>
        <v>HDDC_ODIRISK_BIO_CAP_PR24_DD</v>
      </c>
    </row>
    <row r="486" spans="1:16">
      <c r="A486" t="s">
        <v>623</v>
      </c>
      <c r="B486" t="s">
        <v>192</v>
      </c>
      <c r="C486" t="s">
        <v>193</v>
      </c>
      <c r="D486" t="s">
        <v>37</v>
      </c>
      <c r="E486" t="s">
        <v>158</v>
      </c>
      <c r="F486" s="1" t="s">
        <v>159</v>
      </c>
      <c r="G486" s="1" t="s">
        <v>159</v>
      </c>
      <c r="H486" s="24">
        <v>0</v>
      </c>
      <c r="I486" s="24">
        <v>0</v>
      </c>
      <c r="J486" s="24">
        <v>0</v>
      </c>
      <c r="K486" s="24">
        <v>0</v>
      </c>
      <c r="L486" s="24">
        <v>0</v>
      </c>
      <c r="M486" s="24">
        <v>0</v>
      </c>
      <c r="N486" s="1" t="s">
        <v>159</v>
      </c>
      <c r="O486" s="1" t="s">
        <v>159</v>
      </c>
      <c r="P486" t="str">
        <f t="shared" si="7"/>
        <v>HDDC_OUT4_18_PR24_OFWAT</v>
      </c>
    </row>
    <row r="487" spans="1:16">
      <c r="A487" t="s">
        <v>623</v>
      </c>
      <c r="B487" t="s">
        <v>194</v>
      </c>
      <c r="C487" t="s">
        <v>195</v>
      </c>
      <c r="D487" t="s">
        <v>37</v>
      </c>
      <c r="E487" t="s">
        <v>158</v>
      </c>
      <c r="F487" s="1" t="s">
        <v>159</v>
      </c>
      <c r="G487" s="1" t="s">
        <v>159</v>
      </c>
      <c r="H487" s="1" t="s">
        <v>159</v>
      </c>
      <c r="I487" s="24">
        <v>1</v>
      </c>
      <c r="J487" s="24">
        <v>1</v>
      </c>
      <c r="K487" s="24">
        <v>1</v>
      </c>
      <c r="L487" s="24">
        <v>1</v>
      </c>
      <c r="M487" s="24">
        <v>1</v>
      </c>
      <c r="N487" s="1" t="s">
        <v>159</v>
      </c>
      <c r="O487" s="1" t="s">
        <v>159</v>
      </c>
      <c r="P487" t="str">
        <f t="shared" si="7"/>
        <v>HDDC_ODIRISK_SPL_DDBND_PR24_DD</v>
      </c>
    </row>
    <row r="488" spans="1:16">
      <c r="A488" t="s">
        <v>623</v>
      </c>
      <c r="B488" t="s">
        <v>196</v>
      </c>
      <c r="C488" t="s">
        <v>197</v>
      </c>
      <c r="D488" t="s">
        <v>165</v>
      </c>
      <c r="E488" t="s">
        <v>158</v>
      </c>
      <c r="F488" s="24">
        <v>5669.4113843801069</v>
      </c>
      <c r="G488" s="1" t="s">
        <v>159</v>
      </c>
      <c r="H488" s="1" t="s">
        <v>159</v>
      </c>
      <c r="I488" s="1" t="s">
        <v>159</v>
      </c>
      <c r="J488" s="1" t="s">
        <v>159</v>
      </c>
      <c r="K488" s="1" t="s">
        <v>159</v>
      </c>
      <c r="L488" s="1" t="s">
        <v>159</v>
      </c>
      <c r="M488" s="1" t="s">
        <v>159</v>
      </c>
      <c r="N488" s="1" t="s">
        <v>159</v>
      </c>
      <c r="O488" s="1" t="s">
        <v>159</v>
      </c>
      <c r="P488" t="str">
        <f t="shared" si="7"/>
        <v>HDDC_ODI_DD_SPL_PR24</v>
      </c>
    </row>
    <row r="489" spans="1:16">
      <c r="A489" t="s">
        <v>623</v>
      </c>
      <c r="B489" t="s">
        <v>198</v>
      </c>
      <c r="C489" t="s">
        <v>199</v>
      </c>
      <c r="D489" t="s">
        <v>168</v>
      </c>
      <c r="E489" t="s">
        <v>158</v>
      </c>
      <c r="F489" s="1" t="s">
        <v>159</v>
      </c>
      <c r="G489" s="1" t="s">
        <v>159</v>
      </c>
      <c r="H489" s="25">
        <v>1</v>
      </c>
      <c r="I489" s="25">
        <v>1</v>
      </c>
      <c r="J489" s="25">
        <v>1</v>
      </c>
      <c r="K489" s="25">
        <v>1</v>
      </c>
      <c r="L489" s="25">
        <v>1</v>
      </c>
      <c r="M489" s="25">
        <v>1</v>
      </c>
      <c r="N489" s="1" t="s">
        <v>159</v>
      </c>
      <c r="O489" s="1" t="s">
        <v>159</v>
      </c>
      <c r="P489" t="str">
        <f t="shared" si="7"/>
        <v>HDDC_OUT4_19_PR24_OFWAT</v>
      </c>
    </row>
    <row r="490" spans="1:16">
      <c r="A490" t="s">
        <v>623</v>
      </c>
      <c r="B490" t="s">
        <v>200</v>
      </c>
      <c r="C490" t="s">
        <v>201</v>
      </c>
      <c r="D490" t="s">
        <v>168</v>
      </c>
      <c r="E490" t="s">
        <v>158</v>
      </c>
      <c r="F490" s="1" t="s">
        <v>159</v>
      </c>
      <c r="G490" s="1" t="s">
        <v>159</v>
      </c>
      <c r="H490" s="1" t="s">
        <v>159</v>
      </c>
      <c r="I490" s="25">
        <v>0.97857142857142865</v>
      </c>
      <c r="J490" s="25">
        <v>0.97857142857142865</v>
      </c>
      <c r="K490" s="25">
        <v>0.97857142857142865</v>
      </c>
      <c r="L490" s="25">
        <v>0.97857142857142865</v>
      </c>
      <c r="M490" s="25">
        <v>0.97857142857142865</v>
      </c>
      <c r="N490" s="1" t="s">
        <v>159</v>
      </c>
      <c r="O490" s="1" t="s">
        <v>159</v>
      </c>
      <c r="P490" t="str">
        <f t="shared" si="7"/>
        <v>HDDC_ODIRISK_DPC_DDBND_PR24_DD</v>
      </c>
    </row>
    <row r="491" spans="1:16">
      <c r="A491" t="s">
        <v>623</v>
      </c>
      <c r="B491" t="s">
        <v>202</v>
      </c>
      <c r="C491" t="s">
        <v>203</v>
      </c>
      <c r="D491" t="s">
        <v>165</v>
      </c>
      <c r="E491" t="s">
        <v>158</v>
      </c>
      <c r="F491" s="24">
        <v>26174.039560843001</v>
      </c>
      <c r="G491" s="1" t="s">
        <v>159</v>
      </c>
      <c r="H491" s="1" t="s">
        <v>159</v>
      </c>
      <c r="I491" s="1" t="s">
        <v>159</v>
      </c>
      <c r="J491" s="1" t="s">
        <v>159</v>
      </c>
      <c r="K491" s="1" t="s">
        <v>159</v>
      </c>
      <c r="L491" s="1" t="s">
        <v>159</v>
      </c>
      <c r="M491" s="1" t="s">
        <v>159</v>
      </c>
      <c r="N491" s="1" t="s">
        <v>159</v>
      </c>
      <c r="O491" s="1" t="s">
        <v>159</v>
      </c>
      <c r="P491" t="str">
        <f t="shared" si="7"/>
        <v>HDDC_ODI_DD_DPC_PR24</v>
      </c>
    </row>
    <row r="492" spans="1:16">
      <c r="A492" t="s">
        <v>623</v>
      </c>
      <c r="B492" t="s">
        <v>204</v>
      </c>
      <c r="C492" t="s">
        <v>205</v>
      </c>
      <c r="D492" t="s">
        <v>37</v>
      </c>
      <c r="E492" t="s">
        <v>158</v>
      </c>
      <c r="F492" s="1" t="s">
        <v>159</v>
      </c>
      <c r="G492" s="1" t="s">
        <v>159</v>
      </c>
      <c r="H492" s="27">
        <v>112.5</v>
      </c>
      <c r="I492" s="27">
        <v>112</v>
      </c>
      <c r="J492" s="27">
        <v>111.5</v>
      </c>
      <c r="K492" s="27">
        <v>111</v>
      </c>
      <c r="L492" s="27">
        <v>110.5</v>
      </c>
      <c r="M492" s="27">
        <v>110</v>
      </c>
      <c r="N492" s="1" t="s">
        <v>159</v>
      </c>
      <c r="O492" s="1" t="s">
        <v>159</v>
      </c>
      <c r="P492" t="str">
        <f t="shared" si="7"/>
        <v>HDDC_OUT4_16_PR24_OFWAT</v>
      </c>
    </row>
    <row r="493" spans="1:16">
      <c r="A493" t="s">
        <v>623</v>
      </c>
      <c r="B493" t="s">
        <v>206</v>
      </c>
      <c r="C493" t="s">
        <v>207</v>
      </c>
      <c r="D493" t="s">
        <v>37</v>
      </c>
      <c r="E493" t="s">
        <v>158</v>
      </c>
      <c r="F493" s="1" t="s">
        <v>159</v>
      </c>
      <c r="G493" s="1" t="s">
        <v>159</v>
      </c>
      <c r="H493" s="1" t="s">
        <v>159</v>
      </c>
      <c r="I493" s="27">
        <v>122</v>
      </c>
      <c r="J493" s="27">
        <v>121.5</v>
      </c>
      <c r="K493" s="27">
        <v>121</v>
      </c>
      <c r="L493" s="27">
        <v>120.5</v>
      </c>
      <c r="M493" s="27">
        <v>120</v>
      </c>
      <c r="N493" s="1" t="s">
        <v>159</v>
      </c>
      <c r="O493" s="1" t="s">
        <v>159</v>
      </c>
      <c r="P493" t="str">
        <f t="shared" si="7"/>
        <v>HDDC_ODIRISK_MRP_DDBND_PR24_DD</v>
      </c>
    </row>
    <row r="494" spans="1:16">
      <c r="A494" t="s">
        <v>623</v>
      </c>
      <c r="B494" t="s">
        <v>208</v>
      </c>
      <c r="C494" t="s">
        <v>209</v>
      </c>
      <c r="D494" t="s">
        <v>165</v>
      </c>
      <c r="E494" t="s">
        <v>158</v>
      </c>
      <c r="F494" s="24">
        <v>12010.029598323048</v>
      </c>
      <c r="G494" s="1" t="s">
        <v>159</v>
      </c>
      <c r="H494" s="1" t="s">
        <v>159</v>
      </c>
      <c r="I494" s="1" t="s">
        <v>159</v>
      </c>
      <c r="J494" s="1" t="s">
        <v>159</v>
      </c>
      <c r="K494" s="1" t="s">
        <v>159</v>
      </c>
      <c r="L494" s="1" t="s">
        <v>159</v>
      </c>
      <c r="M494" s="1" t="s">
        <v>159</v>
      </c>
      <c r="N494" s="1" t="s">
        <v>159</v>
      </c>
      <c r="O494" s="1" t="s">
        <v>159</v>
      </c>
      <c r="P494" t="str">
        <f t="shared" si="7"/>
        <v>HDDC_ODI_DD_MRP_PR24</v>
      </c>
    </row>
    <row r="495" spans="1:16">
      <c r="A495" t="s">
        <v>623</v>
      </c>
      <c r="B495" t="s">
        <v>210</v>
      </c>
      <c r="C495" t="s">
        <v>211</v>
      </c>
      <c r="D495" t="s">
        <v>168</v>
      </c>
      <c r="E495" t="s">
        <v>158</v>
      </c>
      <c r="F495" s="25">
        <v>-5.0000000000000001E-3</v>
      </c>
      <c r="G495" s="1" t="s">
        <v>159</v>
      </c>
      <c r="H495" s="1" t="s">
        <v>159</v>
      </c>
      <c r="I495" s="1" t="s">
        <v>159</v>
      </c>
      <c r="J495" s="1" t="s">
        <v>159</v>
      </c>
      <c r="K495" s="1" t="s">
        <v>159</v>
      </c>
      <c r="L495" s="1" t="s">
        <v>159</v>
      </c>
      <c r="M495" s="1" t="s">
        <v>159</v>
      </c>
      <c r="N495" s="1" t="s">
        <v>159</v>
      </c>
      <c r="O495" s="1" t="s">
        <v>159</v>
      </c>
      <c r="P495" t="str">
        <f t="shared" si="7"/>
        <v>HDDC_ODIRISK_MRP_COLL_PR24_DD</v>
      </c>
    </row>
    <row r="496" spans="1:16">
      <c r="A496" t="s">
        <v>623</v>
      </c>
      <c r="B496" t="s">
        <v>212</v>
      </c>
      <c r="C496" t="s">
        <v>213</v>
      </c>
      <c r="D496" t="s">
        <v>168</v>
      </c>
      <c r="E496" t="s">
        <v>158</v>
      </c>
      <c r="F496" s="25">
        <v>5.0000000000000001E-3</v>
      </c>
      <c r="G496" s="1" t="s">
        <v>159</v>
      </c>
      <c r="H496" s="1" t="s">
        <v>159</v>
      </c>
      <c r="I496" s="1" t="s">
        <v>159</v>
      </c>
      <c r="J496" s="1" t="s">
        <v>159</v>
      </c>
      <c r="K496" s="1" t="s">
        <v>159</v>
      </c>
      <c r="L496" s="1" t="s">
        <v>159</v>
      </c>
      <c r="M496" s="1" t="s">
        <v>159</v>
      </c>
      <c r="N496" s="1" t="s">
        <v>159</v>
      </c>
      <c r="O496" s="1" t="s">
        <v>159</v>
      </c>
      <c r="P496" t="str">
        <f t="shared" si="7"/>
        <v>HDDC_ODIRISK_MRP_CAP_PR24_DD</v>
      </c>
    </row>
    <row r="497" spans="1:16">
      <c r="A497" t="s">
        <v>623</v>
      </c>
      <c r="B497" t="s">
        <v>214</v>
      </c>
      <c r="C497" t="s">
        <v>215</v>
      </c>
      <c r="D497" t="s">
        <v>165</v>
      </c>
      <c r="E497" t="s">
        <v>158</v>
      </c>
      <c r="F497" s="24">
        <v>-3.764E-2</v>
      </c>
      <c r="G497" s="1" t="s">
        <v>159</v>
      </c>
      <c r="H497" s="1" t="s">
        <v>159</v>
      </c>
      <c r="I497" s="24">
        <v>-3.764E-2</v>
      </c>
      <c r="J497" s="24">
        <v>-3.764E-2</v>
      </c>
      <c r="K497" s="24">
        <v>-3.764E-2</v>
      </c>
      <c r="L497" s="24">
        <v>-3.764E-2</v>
      </c>
      <c r="M497" s="24">
        <v>-3.764E-2</v>
      </c>
      <c r="N497" s="1" t="s">
        <v>159</v>
      </c>
      <c r="O497" s="1" t="s">
        <v>159</v>
      </c>
      <c r="P497" t="str">
        <f t="shared" si="7"/>
        <v>HDDOUT7_035SUR_OFW_PR24</v>
      </c>
    </row>
    <row r="498" spans="1:16">
      <c r="A498" t="s">
        <v>623</v>
      </c>
      <c r="B498" t="s">
        <v>216</v>
      </c>
      <c r="C498" t="s">
        <v>217</v>
      </c>
      <c r="D498" t="s">
        <v>165</v>
      </c>
      <c r="E498" t="s">
        <v>158</v>
      </c>
      <c r="F498" s="24">
        <v>3.764E-2</v>
      </c>
      <c r="G498" s="1" t="s">
        <v>159</v>
      </c>
      <c r="H498" s="1" t="s">
        <v>159</v>
      </c>
      <c r="I498" s="24">
        <v>3.764E-2</v>
      </c>
      <c r="J498" s="24">
        <v>3.764E-2</v>
      </c>
      <c r="K498" s="24">
        <v>3.764E-2</v>
      </c>
      <c r="L498" s="24">
        <v>3.764E-2</v>
      </c>
      <c r="M498" s="24">
        <v>3.764E-2</v>
      </c>
      <c r="N498" s="1" t="s">
        <v>159</v>
      </c>
      <c r="O498" s="1" t="s">
        <v>159</v>
      </c>
      <c r="P498" t="str">
        <f t="shared" si="7"/>
        <v>HDDOUT7_035SOR_OFW_PR24</v>
      </c>
    </row>
    <row r="499" spans="1:16">
      <c r="A499" t="s">
        <v>623</v>
      </c>
      <c r="B499" t="s">
        <v>218</v>
      </c>
      <c r="C499" t="s">
        <v>219</v>
      </c>
      <c r="D499" t="s">
        <v>168</v>
      </c>
      <c r="E499" t="s">
        <v>158</v>
      </c>
      <c r="F499" s="25">
        <v>-4.0000000000000001E-3</v>
      </c>
      <c r="G499" s="1" t="s">
        <v>159</v>
      </c>
      <c r="H499" s="1" t="s">
        <v>159</v>
      </c>
      <c r="I499" s="25">
        <v>-4.0000000000000001E-3</v>
      </c>
      <c r="J499" s="25">
        <v>-4.0000000000000001E-3</v>
      </c>
      <c r="K499" s="25">
        <v>-4.0000000000000001E-3</v>
      </c>
      <c r="L499" s="25">
        <v>-4.0000000000000001E-3</v>
      </c>
      <c r="M499" s="1" t="s">
        <v>159</v>
      </c>
      <c r="N499" s="1" t="s">
        <v>159</v>
      </c>
      <c r="O499" s="1" t="s">
        <v>159</v>
      </c>
      <c r="P499" t="str">
        <f t="shared" si="7"/>
        <v>HDDC_PR24OC34_COLLAR</v>
      </c>
    </row>
    <row r="500" spans="1:16">
      <c r="A500" t="s">
        <v>623</v>
      </c>
      <c r="B500" t="s">
        <v>220</v>
      </c>
      <c r="C500" t="s">
        <v>221</v>
      </c>
      <c r="D500" t="s">
        <v>168</v>
      </c>
      <c r="E500" t="s">
        <v>158</v>
      </c>
      <c r="F500" s="25">
        <v>4.0000000000000001E-3</v>
      </c>
      <c r="G500" s="1" t="s">
        <v>159</v>
      </c>
      <c r="H500" s="1" t="s">
        <v>159</v>
      </c>
      <c r="I500" s="25">
        <v>4.0000000000000001E-3</v>
      </c>
      <c r="J500" s="25">
        <v>4.0000000000000001E-3</v>
      </c>
      <c r="K500" s="25">
        <v>4.0000000000000001E-3</v>
      </c>
      <c r="L500" s="25">
        <v>4.0000000000000001E-3</v>
      </c>
      <c r="M500" s="1" t="s">
        <v>159</v>
      </c>
      <c r="N500" s="1" t="s">
        <v>159</v>
      </c>
      <c r="O500" s="1" t="s">
        <v>159</v>
      </c>
      <c r="P500" t="str">
        <f t="shared" si="7"/>
        <v>HDDC_PR24OC34_CAP</v>
      </c>
    </row>
    <row r="501" spans="1:16">
      <c r="A501" t="s">
        <v>623</v>
      </c>
      <c r="B501" t="s">
        <v>222</v>
      </c>
      <c r="C501" t="s">
        <v>223</v>
      </c>
      <c r="D501" t="s">
        <v>165</v>
      </c>
      <c r="E501" t="s">
        <v>158</v>
      </c>
      <c r="F501" s="24">
        <v>-1.7770000000000001E-2</v>
      </c>
      <c r="G501" s="1" t="s">
        <v>159</v>
      </c>
      <c r="H501" s="1" t="s">
        <v>159</v>
      </c>
      <c r="I501" s="24">
        <v>-1.7770000000000001E-2</v>
      </c>
      <c r="J501" s="24">
        <v>-1.7770000000000001E-2</v>
      </c>
      <c r="K501" s="24">
        <v>-1.7770000000000001E-2</v>
      </c>
      <c r="L501" s="24">
        <v>-1.7770000000000001E-2</v>
      </c>
      <c r="M501" s="24">
        <v>-1.7770000000000001E-2</v>
      </c>
      <c r="N501" s="1" t="s">
        <v>159</v>
      </c>
      <c r="O501" s="1" t="s">
        <v>159</v>
      </c>
      <c r="P501" t="str">
        <f t="shared" si="7"/>
        <v>HDDOUT7_036SUR_OFW_PR24</v>
      </c>
    </row>
    <row r="502" spans="1:16">
      <c r="A502" t="s">
        <v>623</v>
      </c>
      <c r="B502" t="s">
        <v>224</v>
      </c>
      <c r="C502" t="s">
        <v>225</v>
      </c>
      <c r="D502" t="s">
        <v>165</v>
      </c>
      <c r="E502" t="s">
        <v>158</v>
      </c>
      <c r="F502" s="24">
        <v>1.7770000000000001E-2</v>
      </c>
      <c r="G502" s="1" t="s">
        <v>159</v>
      </c>
      <c r="H502" s="1" t="s">
        <v>159</v>
      </c>
      <c r="I502" s="24">
        <v>1.7770000000000001E-2</v>
      </c>
      <c r="J502" s="24">
        <v>1.7770000000000001E-2</v>
      </c>
      <c r="K502" s="24">
        <v>1.7770000000000001E-2</v>
      </c>
      <c r="L502" s="24">
        <v>1.7770000000000001E-2</v>
      </c>
      <c r="M502" s="24">
        <v>1.7770000000000001E-2</v>
      </c>
      <c r="N502" s="1" t="s">
        <v>159</v>
      </c>
      <c r="O502" s="1" t="s">
        <v>159</v>
      </c>
      <c r="P502" t="str">
        <f t="shared" si="7"/>
        <v>HDDOUT7_036SOR_OFW_PR24</v>
      </c>
    </row>
    <row r="503" spans="1:16">
      <c r="A503" t="s">
        <v>623</v>
      </c>
      <c r="B503" t="s">
        <v>226</v>
      </c>
      <c r="C503" t="s">
        <v>227</v>
      </c>
      <c r="D503" t="s">
        <v>168</v>
      </c>
      <c r="E503" t="s">
        <v>158</v>
      </c>
      <c r="F503" s="25">
        <v>-2E-3</v>
      </c>
      <c r="G503" s="1" t="s">
        <v>159</v>
      </c>
      <c r="H503" s="1" t="s">
        <v>159</v>
      </c>
      <c r="I503" s="25">
        <v>-2E-3</v>
      </c>
      <c r="J503" s="25">
        <v>-2E-3</v>
      </c>
      <c r="K503" s="25">
        <v>-2E-3</v>
      </c>
      <c r="L503" s="25">
        <v>-2E-3</v>
      </c>
      <c r="M503" s="1" t="s">
        <v>159</v>
      </c>
      <c r="N503" s="1" t="s">
        <v>159</v>
      </c>
      <c r="O503" s="1" t="s">
        <v>159</v>
      </c>
      <c r="P503" t="str">
        <f t="shared" si="7"/>
        <v>HDDC_PR24OC35_COLLAR</v>
      </c>
    </row>
    <row r="504" spans="1:16">
      <c r="A504" t="s">
        <v>623</v>
      </c>
      <c r="B504" t="s">
        <v>228</v>
      </c>
      <c r="C504" t="s">
        <v>229</v>
      </c>
      <c r="D504" t="s">
        <v>168</v>
      </c>
      <c r="E504" t="s">
        <v>158</v>
      </c>
      <c r="F504" s="25">
        <v>2E-3</v>
      </c>
      <c r="G504" s="1" t="s">
        <v>159</v>
      </c>
      <c r="H504" s="1" t="s">
        <v>159</v>
      </c>
      <c r="I504" s="25">
        <v>2E-3</v>
      </c>
      <c r="J504" s="25">
        <v>2E-3</v>
      </c>
      <c r="K504" s="25">
        <v>2E-3</v>
      </c>
      <c r="L504" s="25">
        <v>2E-3</v>
      </c>
      <c r="M504" s="1" t="s">
        <v>159</v>
      </c>
      <c r="N504" s="1" t="s">
        <v>159</v>
      </c>
      <c r="O504" s="1" t="s">
        <v>159</v>
      </c>
      <c r="P504" t="str">
        <f t="shared" si="7"/>
        <v>HDDC_PR24OC35_CAP</v>
      </c>
    </row>
    <row r="505" spans="1:16">
      <c r="A505" t="s">
        <v>623</v>
      </c>
      <c r="B505" t="s">
        <v>230</v>
      </c>
      <c r="C505" t="s">
        <v>231</v>
      </c>
      <c r="D505" t="s">
        <v>232</v>
      </c>
      <c r="E505" t="s">
        <v>158</v>
      </c>
      <c r="F505" s="1" t="s">
        <v>159</v>
      </c>
      <c r="G505" s="1" t="s">
        <v>159</v>
      </c>
      <c r="H505" s="26">
        <v>1917.92</v>
      </c>
      <c r="I505" s="26">
        <v>1935.08</v>
      </c>
      <c r="J505" s="26">
        <v>1993.84</v>
      </c>
      <c r="K505" s="26">
        <v>1999.54</v>
      </c>
      <c r="L505" s="26">
        <v>2065.96</v>
      </c>
      <c r="M505" s="26">
        <v>2081.5100000000002</v>
      </c>
      <c r="N505" s="1" t="s">
        <v>159</v>
      </c>
      <c r="O505" s="1" t="s">
        <v>159</v>
      </c>
      <c r="P505" t="str">
        <f t="shared" si="7"/>
        <v>HDDC_OUT5_04_PR24_OFWAT</v>
      </c>
    </row>
    <row r="506" spans="1:16">
      <c r="A506" t="s">
        <v>623</v>
      </c>
      <c r="B506" t="s">
        <v>233</v>
      </c>
      <c r="C506" t="s">
        <v>234</v>
      </c>
      <c r="D506" t="s">
        <v>231</v>
      </c>
      <c r="E506" t="s">
        <v>158</v>
      </c>
      <c r="F506" s="1" t="s">
        <v>159</v>
      </c>
      <c r="G506" s="1" t="s">
        <v>159</v>
      </c>
      <c r="H506" s="1" t="s">
        <v>159</v>
      </c>
      <c r="I506" s="26">
        <v>1917.92</v>
      </c>
      <c r="J506" s="26">
        <v>1917.92</v>
      </c>
      <c r="K506" s="26">
        <v>1917.92</v>
      </c>
      <c r="L506" s="26">
        <v>1917.92</v>
      </c>
      <c r="M506" s="26">
        <v>1917.92</v>
      </c>
      <c r="N506" s="1" t="s">
        <v>159</v>
      </c>
      <c r="O506" s="1" t="s">
        <v>159</v>
      </c>
      <c r="P506" t="str">
        <f t="shared" si="7"/>
        <v>HDDC_ODIRISK_OGWW_DDBND_PR24_DD</v>
      </c>
    </row>
    <row r="507" spans="1:16">
      <c r="A507" t="s">
        <v>623</v>
      </c>
      <c r="B507" t="s">
        <v>235</v>
      </c>
      <c r="C507" t="s">
        <v>236</v>
      </c>
      <c r="D507" t="s">
        <v>165</v>
      </c>
      <c r="E507" t="s">
        <v>158</v>
      </c>
      <c r="F507" s="24">
        <v>188</v>
      </c>
      <c r="G507" s="1" t="s">
        <v>159</v>
      </c>
      <c r="H507" s="1" t="s">
        <v>159</v>
      </c>
      <c r="I507" s="1" t="s">
        <v>159</v>
      </c>
      <c r="J507" s="1" t="s">
        <v>159</v>
      </c>
      <c r="K507" s="1" t="s">
        <v>159</v>
      </c>
      <c r="L507" s="1" t="s">
        <v>159</v>
      </c>
      <c r="M507" s="1" t="s">
        <v>159</v>
      </c>
      <c r="N507" s="1" t="s">
        <v>159</v>
      </c>
      <c r="O507" s="1" t="s">
        <v>159</v>
      </c>
      <c r="P507" t="str">
        <f t="shared" si="7"/>
        <v>HDDC_ODI_DD_GHG_WW_PR24</v>
      </c>
    </row>
    <row r="508" spans="1:16">
      <c r="A508" t="s">
        <v>623</v>
      </c>
      <c r="B508" t="s">
        <v>237</v>
      </c>
      <c r="C508" t="s">
        <v>238</v>
      </c>
      <c r="D508" t="s">
        <v>168</v>
      </c>
      <c r="E508" t="s">
        <v>158</v>
      </c>
      <c r="F508" s="25">
        <v>-5.0000000000000001E-3</v>
      </c>
      <c r="G508" s="1" t="s">
        <v>159</v>
      </c>
      <c r="H508" s="1" t="s">
        <v>159</v>
      </c>
      <c r="I508" s="1" t="s">
        <v>159</v>
      </c>
      <c r="J508" s="1" t="s">
        <v>159</v>
      </c>
      <c r="K508" s="1" t="s">
        <v>159</v>
      </c>
      <c r="L508" s="1" t="s">
        <v>159</v>
      </c>
      <c r="M508" s="1" t="s">
        <v>159</v>
      </c>
      <c r="N508" s="1" t="s">
        <v>159</v>
      </c>
      <c r="O508" s="1" t="s">
        <v>159</v>
      </c>
      <c r="P508" t="str">
        <f t="shared" si="7"/>
        <v>HDDC_ODIRISK_OGWW_COLL_PR24_DD</v>
      </c>
    </row>
    <row r="509" spans="1:16">
      <c r="A509" t="s">
        <v>623</v>
      </c>
      <c r="B509" t="s">
        <v>239</v>
      </c>
      <c r="C509" t="s">
        <v>240</v>
      </c>
      <c r="D509" t="s">
        <v>168</v>
      </c>
      <c r="E509" t="s">
        <v>158</v>
      </c>
      <c r="F509" s="25">
        <v>5.0000000000000001E-3</v>
      </c>
      <c r="G509" s="1" t="s">
        <v>159</v>
      </c>
      <c r="H509" s="1" t="s">
        <v>159</v>
      </c>
      <c r="I509" s="1" t="s">
        <v>159</v>
      </c>
      <c r="J509" s="1" t="s">
        <v>159</v>
      </c>
      <c r="K509" s="1" t="s">
        <v>159</v>
      </c>
      <c r="L509" s="1" t="s">
        <v>159</v>
      </c>
      <c r="M509" s="1" t="s">
        <v>159</v>
      </c>
      <c r="N509" s="1" t="s">
        <v>159</v>
      </c>
      <c r="O509" s="1" t="s">
        <v>159</v>
      </c>
      <c r="P509" t="str">
        <f t="shared" si="7"/>
        <v>HDDC_ODIRISK_OGWW_CAP_PR24_DD</v>
      </c>
    </row>
    <row r="510" spans="1:16">
      <c r="A510" t="s">
        <v>623</v>
      </c>
      <c r="B510" t="s">
        <v>241</v>
      </c>
      <c r="C510" t="s">
        <v>242</v>
      </c>
      <c r="D510" t="s">
        <v>37</v>
      </c>
      <c r="E510" t="s">
        <v>158</v>
      </c>
      <c r="F510" s="1" t="s">
        <v>159</v>
      </c>
      <c r="G510" s="1" t="s">
        <v>159</v>
      </c>
      <c r="H510" s="26">
        <v>60.48</v>
      </c>
      <c r="I510" s="26">
        <v>60.48</v>
      </c>
      <c r="J510" s="26">
        <v>60.48</v>
      </c>
      <c r="K510" s="26">
        <v>60.48</v>
      </c>
      <c r="L510" s="26">
        <v>60.48</v>
      </c>
      <c r="M510" s="26">
        <v>60.48</v>
      </c>
      <c r="N510" s="1" t="s">
        <v>159</v>
      </c>
      <c r="O510" s="1" t="s">
        <v>159</v>
      </c>
      <c r="P510" t="str">
        <f t="shared" si="7"/>
        <v>HDDC_OUT5_05_PR24_OFWAT</v>
      </c>
    </row>
    <row r="511" spans="1:16">
      <c r="A511" t="s">
        <v>623</v>
      </c>
      <c r="B511" t="s">
        <v>243</v>
      </c>
      <c r="C511" t="s">
        <v>244</v>
      </c>
      <c r="D511" t="s">
        <v>165</v>
      </c>
      <c r="E511" t="s">
        <v>158</v>
      </c>
      <c r="F511" s="24">
        <v>1343.2637929213536</v>
      </c>
      <c r="G511" s="1" t="s">
        <v>159</v>
      </c>
      <c r="H511" s="1" t="s">
        <v>159</v>
      </c>
      <c r="I511" s="1" t="s">
        <v>159</v>
      </c>
      <c r="J511" s="1" t="s">
        <v>159</v>
      </c>
      <c r="K511" s="1" t="s">
        <v>159</v>
      </c>
      <c r="L511" s="1" t="s">
        <v>159</v>
      </c>
      <c r="M511" s="1" t="s">
        <v>159</v>
      </c>
      <c r="N511" s="1" t="s">
        <v>159</v>
      </c>
      <c r="O511" s="1" t="s">
        <v>159</v>
      </c>
      <c r="P511" t="str">
        <f t="shared" si="7"/>
        <v>HDDC_ODI_DD_POL_PR24</v>
      </c>
    </row>
    <row r="512" spans="1:16">
      <c r="A512" t="s">
        <v>623</v>
      </c>
      <c r="B512" t="s">
        <v>245</v>
      </c>
      <c r="C512" t="s">
        <v>246</v>
      </c>
      <c r="D512" t="s">
        <v>168</v>
      </c>
      <c r="E512" t="s">
        <v>158</v>
      </c>
      <c r="F512" s="25">
        <v>-7.4999999999999997E-3</v>
      </c>
      <c r="G512" s="1" t="s">
        <v>159</v>
      </c>
      <c r="H512" s="1" t="s">
        <v>159</v>
      </c>
      <c r="I512" s="1" t="s">
        <v>159</v>
      </c>
      <c r="J512" s="1" t="s">
        <v>159</v>
      </c>
      <c r="K512" s="1" t="s">
        <v>159</v>
      </c>
      <c r="L512" s="1" t="s">
        <v>159</v>
      </c>
      <c r="M512" s="1" t="s">
        <v>159</v>
      </c>
      <c r="N512" s="1" t="s">
        <v>159</v>
      </c>
      <c r="O512" s="1" t="s">
        <v>159</v>
      </c>
      <c r="P512" t="str">
        <f t="shared" si="7"/>
        <v>HDDC_ODIRISK_POL_COLL_PR24_DD</v>
      </c>
    </row>
    <row r="513" spans="1:16">
      <c r="A513" t="s">
        <v>623</v>
      </c>
      <c r="B513" t="s">
        <v>247</v>
      </c>
      <c r="C513" t="s">
        <v>248</v>
      </c>
      <c r="D513" t="s">
        <v>168</v>
      </c>
      <c r="E513" t="s">
        <v>158</v>
      </c>
      <c r="F513" s="1" t="s">
        <v>159</v>
      </c>
      <c r="G513" s="1" t="s">
        <v>159</v>
      </c>
      <c r="H513" s="1" t="s">
        <v>159</v>
      </c>
      <c r="I513" s="1" t="s">
        <v>159</v>
      </c>
      <c r="J513" s="1" t="s">
        <v>159</v>
      </c>
      <c r="K513" s="1" t="s">
        <v>159</v>
      </c>
      <c r="L513" s="1" t="s">
        <v>159</v>
      </c>
      <c r="M513" s="1" t="s">
        <v>159</v>
      </c>
      <c r="N513" s="1" t="s">
        <v>159</v>
      </c>
      <c r="O513" s="1" t="s">
        <v>159</v>
      </c>
      <c r="P513" t="str">
        <f t="shared" si="7"/>
        <v>HDDC_OUT5_08_PR24_OFWAT</v>
      </c>
    </row>
    <row r="514" spans="1:16">
      <c r="A514" t="s">
        <v>623</v>
      </c>
      <c r="B514" t="s">
        <v>249</v>
      </c>
      <c r="C514" t="s">
        <v>250</v>
      </c>
      <c r="D514" t="s">
        <v>168</v>
      </c>
      <c r="E514" t="s">
        <v>158</v>
      </c>
      <c r="F514" s="1" t="s">
        <v>159</v>
      </c>
      <c r="G514" s="1" t="s">
        <v>159</v>
      </c>
      <c r="H514" s="1" t="s">
        <v>159</v>
      </c>
      <c r="I514" s="1" t="s">
        <v>159</v>
      </c>
      <c r="J514" s="1" t="s">
        <v>159</v>
      </c>
      <c r="K514" s="1" t="s">
        <v>159</v>
      </c>
      <c r="L514" s="1" t="s">
        <v>159</v>
      </c>
      <c r="M514" s="1" t="s">
        <v>159</v>
      </c>
      <c r="N514" s="1" t="s">
        <v>159</v>
      </c>
      <c r="O514" s="1" t="s">
        <v>159</v>
      </c>
      <c r="P514" t="str">
        <f t="shared" si="7"/>
        <v>HDDC_ODIRISK_BWQ_DDBND_PR24_DD</v>
      </c>
    </row>
    <row r="515" spans="1:16">
      <c r="A515" t="s">
        <v>623</v>
      </c>
      <c r="B515" t="s">
        <v>251</v>
      </c>
      <c r="C515" t="s">
        <v>252</v>
      </c>
      <c r="D515" t="s">
        <v>165</v>
      </c>
      <c r="E515" t="s">
        <v>158</v>
      </c>
      <c r="F515" s="1" t="s">
        <v>159</v>
      </c>
      <c r="G515" s="1" t="s">
        <v>159</v>
      </c>
      <c r="H515" s="1" t="s">
        <v>159</v>
      </c>
      <c r="I515" s="1" t="s">
        <v>159</v>
      </c>
      <c r="J515" s="1" t="s">
        <v>159</v>
      </c>
      <c r="K515" s="1" t="s">
        <v>159</v>
      </c>
      <c r="L515" s="1" t="s">
        <v>159</v>
      </c>
      <c r="M515" s="1" t="s">
        <v>159</v>
      </c>
      <c r="N515" s="1" t="s">
        <v>159</v>
      </c>
      <c r="O515" s="1" t="s">
        <v>159</v>
      </c>
      <c r="P515" t="str">
        <f t="shared" si="7"/>
        <v>HDDC_ODI_DD_BWQ_PR24</v>
      </c>
    </row>
    <row r="516" spans="1:16">
      <c r="A516" t="s">
        <v>623</v>
      </c>
      <c r="B516" t="s">
        <v>253</v>
      </c>
      <c r="C516" t="s">
        <v>254</v>
      </c>
      <c r="D516" t="s">
        <v>168</v>
      </c>
      <c r="E516" t="s">
        <v>158</v>
      </c>
      <c r="F516" s="25">
        <v>-5.0000000000000001E-3</v>
      </c>
      <c r="G516" s="1" t="s">
        <v>159</v>
      </c>
      <c r="H516" s="1" t="s">
        <v>159</v>
      </c>
      <c r="I516" s="1" t="s">
        <v>159</v>
      </c>
      <c r="J516" s="1" t="s">
        <v>159</v>
      </c>
      <c r="K516" s="1" t="s">
        <v>159</v>
      </c>
      <c r="L516" s="1" t="s">
        <v>159</v>
      </c>
      <c r="M516" s="1" t="s">
        <v>159</v>
      </c>
      <c r="N516" s="1" t="s">
        <v>159</v>
      </c>
      <c r="O516" s="1" t="s">
        <v>159</v>
      </c>
      <c r="P516" t="str">
        <f t="shared" si="7"/>
        <v>HDDC_ODIRISK_BWQ_COLL_PR24_DD</v>
      </c>
    </row>
    <row r="517" spans="1:16">
      <c r="A517" t="s">
        <v>623</v>
      </c>
      <c r="B517" t="s">
        <v>255</v>
      </c>
      <c r="C517" t="s">
        <v>256</v>
      </c>
      <c r="D517" t="s">
        <v>168</v>
      </c>
      <c r="E517" t="s">
        <v>158</v>
      </c>
      <c r="F517" s="25">
        <v>5.0000000000000001E-3</v>
      </c>
      <c r="G517" s="1" t="s">
        <v>159</v>
      </c>
      <c r="H517" s="1" t="s">
        <v>159</v>
      </c>
      <c r="I517" s="1" t="s">
        <v>159</v>
      </c>
      <c r="J517" s="1" t="s">
        <v>159</v>
      </c>
      <c r="K517" s="1" t="s">
        <v>159</v>
      </c>
      <c r="L517" s="1" t="s">
        <v>159</v>
      </c>
      <c r="M517" s="1" t="s">
        <v>159</v>
      </c>
      <c r="N517" s="1" t="s">
        <v>159</v>
      </c>
      <c r="O517" s="1" t="s">
        <v>159</v>
      </c>
      <c r="P517" t="str">
        <f t="shared" ref="P517:P580" si="8">A517&amp;B517</f>
        <v>HDDC_ODIRISK_BWQ_CAP_PR24_DD</v>
      </c>
    </row>
    <row r="518" spans="1:16">
      <c r="A518" t="s">
        <v>623</v>
      </c>
      <c r="B518" t="s">
        <v>257</v>
      </c>
      <c r="C518" t="s">
        <v>258</v>
      </c>
      <c r="D518" t="s">
        <v>168</v>
      </c>
      <c r="E518" t="s">
        <v>158</v>
      </c>
      <c r="F518" s="1" t="s">
        <v>159</v>
      </c>
      <c r="G518" s="1" t="s">
        <v>159</v>
      </c>
      <c r="H518" s="25">
        <v>0</v>
      </c>
      <c r="I518" s="25">
        <v>0.1114</v>
      </c>
      <c r="J518" s="25">
        <v>0.1114</v>
      </c>
      <c r="K518" s="25">
        <v>0.1114</v>
      </c>
      <c r="L518" s="25">
        <v>0.1114</v>
      </c>
      <c r="M518" s="25">
        <v>0.1114</v>
      </c>
      <c r="N518" s="1" t="s">
        <v>159</v>
      </c>
      <c r="O518" s="1" t="s">
        <v>159</v>
      </c>
      <c r="P518" t="str">
        <f t="shared" si="8"/>
        <v>HDDC_OUT5_09_PR24_OFWAT</v>
      </c>
    </row>
    <row r="519" spans="1:16">
      <c r="A519" t="s">
        <v>623</v>
      </c>
      <c r="B519" t="s">
        <v>259</v>
      </c>
      <c r="C519" t="s">
        <v>260</v>
      </c>
      <c r="D519" t="s">
        <v>165</v>
      </c>
      <c r="E519" t="s">
        <v>158</v>
      </c>
      <c r="F519" s="1" t="s">
        <v>159</v>
      </c>
      <c r="G519" s="1" t="s">
        <v>159</v>
      </c>
      <c r="H519" s="1" t="s">
        <v>159</v>
      </c>
      <c r="I519" s="1" t="s">
        <v>159</v>
      </c>
      <c r="J519" s="1" t="s">
        <v>159</v>
      </c>
      <c r="K519" s="1" t="s">
        <v>159</v>
      </c>
      <c r="L519" s="1" t="s">
        <v>159</v>
      </c>
      <c r="M519" s="1" t="s">
        <v>159</v>
      </c>
      <c r="N519" s="1" t="s">
        <v>159</v>
      </c>
      <c r="O519" s="1" t="s">
        <v>159</v>
      </c>
      <c r="P519" t="str">
        <f t="shared" si="8"/>
        <v>HDDC_ODI_DD_RWQ_PR24</v>
      </c>
    </row>
    <row r="520" spans="1:16">
      <c r="A520" t="s">
        <v>623</v>
      </c>
      <c r="B520" t="s">
        <v>261</v>
      </c>
      <c r="C520" t="s">
        <v>262</v>
      </c>
      <c r="D520" t="s">
        <v>168</v>
      </c>
      <c r="E520" t="s">
        <v>158</v>
      </c>
      <c r="F520" s="25">
        <v>-5.0000000000000001E-3</v>
      </c>
      <c r="G520" s="1" t="s">
        <v>159</v>
      </c>
      <c r="H520" s="1" t="s">
        <v>159</v>
      </c>
      <c r="I520" s="1" t="s">
        <v>159</v>
      </c>
      <c r="J520" s="1" t="s">
        <v>159</v>
      </c>
      <c r="K520" s="1" t="s">
        <v>159</v>
      </c>
      <c r="L520" s="1" t="s">
        <v>159</v>
      </c>
      <c r="M520" s="1" t="s">
        <v>159</v>
      </c>
      <c r="N520" s="1" t="s">
        <v>159</v>
      </c>
      <c r="O520" s="1" t="s">
        <v>159</v>
      </c>
      <c r="P520" t="str">
        <f t="shared" si="8"/>
        <v>HDDC_ODIRISK_RWQ_COLL_PR24_DD</v>
      </c>
    </row>
    <row r="521" spans="1:16">
      <c r="A521" t="s">
        <v>623</v>
      </c>
      <c r="B521" t="s">
        <v>263</v>
      </c>
      <c r="C521" t="s">
        <v>264</v>
      </c>
      <c r="D521" t="s">
        <v>168</v>
      </c>
      <c r="E521" t="s">
        <v>158</v>
      </c>
      <c r="F521" s="25">
        <v>5.0000000000000001E-3</v>
      </c>
      <c r="G521" s="1" t="s">
        <v>159</v>
      </c>
      <c r="H521" s="1" t="s">
        <v>159</v>
      </c>
      <c r="I521" s="1" t="s">
        <v>159</v>
      </c>
      <c r="J521" s="1" t="s">
        <v>159</v>
      </c>
      <c r="K521" s="1" t="s">
        <v>159</v>
      </c>
      <c r="L521" s="1" t="s">
        <v>159</v>
      </c>
      <c r="M521" s="1" t="s">
        <v>159</v>
      </c>
      <c r="N521" s="1" t="s">
        <v>159</v>
      </c>
      <c r="O521" s="1" t="s">
        <v>159</v>
      </c>
      <c r="P521" t="str">
        <f t="shared" si="8"/>
        <v>HDDC_ODIRISK_RWQ_CAP_PR24_DD</v>
      </c>
    </row>
    <row r="522" spans="1:16">
      <c r="A522" t="s">
        <v>623</v>
      </c>
      <c r="B522" t="s">
        <v>265</v>
      </c>
      <c r="C522" t="s">
        <v>266</v>
      </c>
      <c r="D522" t="s">
        <v>37</v>
      </c>
      <c r="E522" t="s">
        <v>158</v>
      </c>
      <c r="F522" s="1" t="s">
        <v>159</v>
      </c>
      <c r="G522" s="1" t="s">
        <v>159</v>
      </c>
      <c r="H522" s="1" t="s">
        <v>159</v>
      </c>
      <c r="I522" s="26">
        <v>37.76</v>
      </c>
      <c r="J522" s="26">
        <v>35.78</v>
      </c>
      <c r="K522" s="26">
        <v>29.81</v>
      </c>
      <c r="L522" s="26">
        <v>25.93</v>
      </c>
      <c r="M522" s="26">
        <v>17.260000000000002</v>
      </c>
      <c r="N522" s="1" t="s">
        <v>159</v>
      </c>
      <c r="O522" s="1" t="s">
        <v>159</v>
      </c>
      <c r="P522" t="str">
        <f t="shared" si="8"/>
        <v>HDDC_OUT5_10_F_PR24_OFWAT</v>
      </c>
    </row>
    <row r="523" spans="1:16">
      <c r="A523" t="s">
        <v>623</v>
      </c>
      <c r="B523" t="s">
        <v>267</v>
      </c>
      <c r="C523" t="s">
        <v>268</v>
      </c>
      <c r="D523" t="s">
        <v>168</v>
      </c>
      <c r="E523" t="s">
        <v>158</v>
      </c>
      <c r="F523" s="1" t="s">
        <v>159</v>
      </c>
      <c r="G523" s="1" t="s">
        <v>159</v>
      </c>
      <c r="H523" s="1" t="s">
        <v>159</v>
      </c>
      <c r="I523" s="25">
        <v>0.97</v>
      </c>
      <c r="J523" s="25">
        <v>0.97250000000000003</v>
      </c>
      <c r="K523" s="25">
        <v>0.97499999999999998</v>
      </c>
      <c r="L523" s="25">
        <v>0.97750000000000004</v>
      </c>
      <c r="M523" s="25">
        <v>0.97999999999999976</v>
      </c>
      <c r="N523" s="1" t="s">
        <v>159</v>
      </c>
      <c r="O523" s="1" t="s">
        <v>159</v>
      </c>
      <c r="P523" t="str">
        <f t="shared" si="8"/>
        <v>HDDC_OUT5_10_D_PR24_OFWAT</v>
      </c>
    </row>
    <row r="524" spans="1:16">
      <c r="A524" t="s">
        <v>623</v>
      </c>
      <c r="B524" t="s">
        <v>269</v>
      </c>
      <c r="C524" t="s">
        <v>270</v>
      </c>
      <c r="D524" t="s">
        <v>165</v>
      </c>
      <c r="E524" t="s">
        <v>158</v>
      </c>
      <c r="F524" s="24">
        <v>5433.6008292804199</v>
      </c>
      <c r="G524" s="1" t="s">
        <v>159</v>
      </c>
      <c r="H524" s="1" t="s">
        <v>159</v>
      </c>
      <c r="I524" s="1" t="s">
        <v>159</v>
      </c>
      <c r="J524" s="1" t="s">
        <v>159</v>
      </c>
      <c r="K524" s="1" t="s">
        <v>159</v>
      </c>
      <c r="L524" s="1" t="s">
        <v>159</v>
      </c>
      <c r="M524" s="1" t="s">
        <v>159</v>
      </c>
      <c r="N524" s="1" t="s">
        <v>159</v>
      </c>
      <c r="O524" s="1" t="s">
        <v>159</v>
      </c>
      <c r="P524" t="str">
        <f t="shared" si="8"/>
        <v>HDDC_ODI_DD_SOF_PR24</v>
      </c>
    </row>
    <row r="525" spans="1:16">
      <c r="A525" t="s">
        <v>623</v>
      </c>
      <c r="B525" t="s">
        <v>271</v>
      </c>
      <c r="C525" t="s">
        <v>272</v>
      </c>
      <c r="D525" t="s">
        <v>168</v>
      </c>
      <c r="E525" t="s">
        <v>158</v>
      </c>
      <c r="F525" s="25">
        <v>-5.0000000000000001E-3</v>
      </c>
      <c r="G525" s="1" t="s">
        <v>159</v>
      </c>
      <c r="H525" s="1" t="s">
        <v>159</v>
      </c>
      <c r="I525" s="1" t="s">
        <v>159</v>
      </c>
      <c r="J525" s="1" t="s">
        <v>159</v>
      </c>
      <c r="K525" s="1" t="s">
        <v>159</v>
      </c>
      <c r="L525" s="1" t="s">
        <v>159</v>
      </c>
      <c r="M525" s="1" t="s">
        <v>159</v>
      </c>
      <c r="N525" s="1" t="s">
        <v>159</v>
      </c>
      <c r="O525" s="1" t="s">
        <v>159</v>
      </c>
      <c r="P525" t="str">
        <f t="shared" si="8"/>
        <v>HDDC_ODIRISK_SOF_COLL_PR24_DD</v>
      </c>
    </row>
    <row r="526" spans="1:16">
      <c r="A526" t="s">
        <v>623</v>
      </c>
      <c r="B526" t="s">
        <v>273</v>
      </c>
      <c r="C526" t="s">
        <v>274</v>
      </c>
      <c r="D526" t="s">
        <v>168</v>
      </c>
      <c r="E526" t="s">
        <v>158</v>
      </c>
      <c r="F526" s="25">
        <v>5.0000000000000001E-3</v>
      </c>
      <c r="G526" s="1" t="s">
        <v>159</v>
      </c>
      <c r="H526" s="1" t="s">
        <v>159</v>
      </c>
      <c r="I526" s="1" t="s">
        <v>159</v>
      </c>
      <c r="J526" s="1" t="s">
        <v>159</v>
      </c>
      <c r="K526" s="1" t="s">
        <v>159</v>
      </c>
      <c r="L526" s="1" t="s">
        <v>159</v>
      </c>
      <c r="M526" s="1" t="s">
        <v>159</v>
      </c>
      <c r="N526" s="1" t="s">
        <v>159</v>
      </c>
      <c r="O526" s="1" t="s">
        <v>159</v>
      </c>
      <c r="P526" t="str">
        <f t="shared" si="8"/>
        <v>HDDC_ODIRISK_SOF_CAP_PR24_DD</v>
      </c>
    </row>
    <row r="527" spans="1:16">
      <c r="A527" t="s">
        <v>623</v>
      </c>
      <c r="B527" t="s">
        <v>275</v>
      </c>
      <c r="C527" t="s">
        <v>276</v>
      </c>
      <c r="D527" t="s">
        <v>37</v>
      </c>
      <c r="E527" t="s">
        <v>158</v>
      </c>
      <c r="F527" s="1" t="s">
        <v>159</v>
      </c>
      <c r="G527" s="1" t="s">
        <v>159</v>
      </c>
      <c r="H527" s="5">
        <v>2.2799999999999998</v>
      </c>
      <c r="I527" s="5">
        <v>2.2799999999999998</v>
      </c>
      <c r="J527" s="5">
        <v>2.2799999999999998</v>
      </c>
      <c r="K527" s="5">
        <v>1.82</v>
      </c>
      <c r="L527" s="5">
        <v>1.82</v>
      </c>
      <c r="M527" s="5">
        <v>1.82</v>
      </c>
      <c r="N527" s="1" t="s">
        <v>159</v>
      </c>
      <c r="O527" s="1" t="s">
        <v>159</v>
      </c>
      <c r="P527" t="str">
        <f t="shared" si="8"/>
        <v>HDDC_OUT5_01_PR24_OFWAT</v>
      </c>
    </row>
    <row r="528" spans="1:16">
      <c r="A528" t="s">
        <v>623</v>
      </c>
      <c r="B528" t="s">
        <v>277</v>
      </c>
      <c r="C528" t="s">
        <v>278</v>
      </c>
      <c r="D528" t="s">
        <v>279</v>
      </c>
      <c r="E528" t="s">
        <v>158</v>
      </c>
      <c r="F528" s="1" t="s">
        <v>159</v>
      </c>
      <c r="G528" s="1" t="s">
        <v>159</v>
      </c>
      <c r="H528" s="1" t="s">
        <v>159</v>
      </c>
      <c r="I528" s="24">
        <v>1.3792469311755777</v>
      </c>
      <c r="J528" s="24">
        <v>1.3792469311755777</v>
      </c>
      <c r="K528" s="24">
        <v>0.91949795411705182</v>
      </c>
      <c r="L528" s="24">
        <v>0.91949795411705182</v>
      </c>
      <c r="M528" s="24">
        <v>0.91949795411705182</v>
      </c>
      <c r="N528" s="1" t="s">
        <v>159</v>
      </c>
      <c r="O528" s="1" t="s">
        <v>159</v>
      </c>
      <c r="P528" t="str">
        <f t="shared" si="8"/>
        <v>HDDC_ET_DD_ISF_PR24</v>
      </c>
    </row>
    <row r="529" spans="1:16">
      <c r="A529" t="s">
        <v>623</v>
      </c>
      <c r="B529" t="s">
        <v>280</v>
      </c>
      <c r="C529" t="s">
        <v>281</v>
      </c>
      <c r="D529" t="s">
        <v>165</v>
      </c>
      <c r="E529" t="s">
        <v>158</v>
      </c>
      <c r="F529" s="24">
        <v>71908.619774480379</v>
      </c>
      <c r="G529" s="1" t="s">
        <v>159</v>
      </c>
      <c r="H529" s="1" t="s">
        <v>159</v>
      </c>
      <c r="I529" s="1" t="s">
        <v>159</v>
      </c>
      <c r="J529" s="1" t="s">
        <v>159</v>
      </c>
      <c r="K529" s="1" t="s">
        <v>159</v>
      </c>
      <c r="L529" s="1" t="s">
        <v>159</v>
      </c>
      <c r="M529" s="1" t="s">
        <v>159</v>
      </c>
      <c r="N529" s="1" t="s">
        <v>159</v>
      </c>
      <c r="O529" s="1" t="s">
        <v>159</v>
      </c>
      <c r="P529" t="str">
        <f t="shared" si="8"/>
        <v>HDDC_ODI_DD_ISF_PR24</v>
      </c>
    </row>
    <row r="530" spans="1:16">
      <c r="A530" t="s">
        <v>623</v>
      </c>
      <c r="B530" t="s">
        <v>282</v>
      </c>
      <c r="C530" t="s">
        <v>283</v>
      </c>
      <c r="D530" t="s">
        <v>168</v>
      </c>
      <c r="E530" t="s">
        <v>158</v>
      </c>
      <c r="F530" s="25">
        <v>-1.4999999999999999E-2</v>
      </c>
      <c r="G530" s="1" t="s">
        <v>159</v>
      </c>
      <c r="H530" s="1" t="s">
        <v>159</v>
      </c>
      <c r="I530" s="1" t="s">
        <v>159</v>
      </c>
      <c r="J530" s="1" t="s">
        <v>159</v>
      </c>
      <c r="K530" s="1" t="s">
        <v>159</v>
      </c>
      <c r="L530" s="1" t="s">
        <v>159</v>
      </c>
      <c r="M530" s="1" t="s">
        <v>159</v>
      </c>
      <c r="N530" s="1" t="s">
        <v>159</v>
      </c>
      <c r="O530" s="1" t="s">
        <v>159</v>
      </c>
      <c r="P530" t="str">
        <f t="shared" si="8"/>
        <v>HDDC_ODIRISK_ISF_COLL_PR24_DD</v>
      </c>
    </row>
    <row r="531" spans="1:16">
      <c r="A531" t="s">
        <v>623</v>
      </c>
      <c r="B531" t="s">
        <v>284</v>
      </c>
      <c r="C531" t="s">
        <v>285</v>
      </c>
      <c r="D531" t="s">
        <v>37</v>
      </c>
      <c r="E531" t="s">
        <v>158</v>
      </c>
      <c r="F531" s="1" t="s">
        <v>159</v>
      </c>
      <c r="G531" s="1" t="s">
        <v>159</v>
      </c>
      <c r="H531" s="5">
        <v>18.110000000000003</v>
      </c>
      <c r="I531" s="5">
        <v>17.600000000000001</v>
      </c>
      <c r="J531" s="5">
        <v>17.09</v>
      </c>
      <c r="K531" s="5">
        <v>16.579999999999998</v>
      </c>
      <c r="L531" s="5">
        <v>16.069999999999997</v>
      </c>
      <c r="M531" s="5">
        <v>15.56</v>
      </c>
      <c r="N531" s="1" t="s">
        <v>159</v>
      </c>
      <c r="O531" s="1" t="s">
        <v>159</v>
      </c>
      <c r="P531" t="str">
        <f t="shared" si="8"/>
        <v>HDDC_OUT5_02_PR24_OFWAT</v>
      </c>
    </row>
    <row r="532" spans="1:16">
      <c r="A532" t="s">
        <v>623</v>
      </c>
      <c r="B532" t="s">
        <v>286</v>
      </c>
      <c r="C532" t="s">
        <v>287</v>
      </c>
      <c r="D532" t="s">
        <v>279</v>
      </c>
      <c r="E532" t="s">
        <v>158</v>
      </c>
      <c r="F532" s="1" t="s">
        <v>159</v>
      </c>
      <c r="G532" s="1" t="s">
        <v>159</v>
      </c>
      <c r="H532" s="1" t="s">
        <v>159</v>
      </c>
      <c r="I532" s="24">
        <v>15.685183439092778</v>
      </c>
      <c r="J532" s="24">
        <v>15.185183439092778</v>
      </c>
      <c r="K532" s="24">
        <v>14.68518343909278</v>
      </c>
      <c r="L532" s="24">
        <v>14.18518343909278</v>
      </c>
      <c r="M532" s="24">
        <v>13.69518343909278</v>
      </c>
      <c r="N532" s="1" t="s">
        <v>159</v>
      </c>
      <c r="O532" s="1" t="s">
        <v>159</v>
      </c>
      <c r="P532" t="str">
        <f t="shared" si="8"/>
        <v>HDDC_ET_DD_ESF_PR24</v>
      </c>
    </row>
    <row r="533" spans="1:16">
      <c r="A533" t="s">
        <v>623</v>
      </c>
      <c r="B533" t="s">
        <v>288</v>
      </c>
      <c r="C533" t="s">
        <v>281</v>
      </c>
      <c r="D533" t="s">
        <v>165</v>
      </c>
      <c r="E533" t="s">
        <v>158</v>
      </c>
      <c r="F533" s="24">
        <v>16994.307892482459</v>
      </c>
      <c r="G533" s="1" t="s">
        <v>159</v>
      </c>
      <c r="H533" s="1" t="s">
        <v>159</v>
      </c>
      <c r="I533" s="1" t="s">
        <v>159</v>
      </c>
      <c r="J533" s="1" t="s">
        <v>159</v>
      </c>
      <c r="K533" s="1" t="s">
        <v>159</v>
      </c>
      <c r="L533" s="1" t="s">
        <v>159</v>
      </c>
      <c r="M533" s="1" t="s">
        <v>159</v>
      </c>
      <c r="N533" s="1" t="s">
        <v>159</v>
      </c>
      <c r="O533" s="1" t="s">
        <v>159</v>
      </c>
      <c r="P533" t="str">
        <f t="shared" si="8"/>
        <v>HDDC_ODI_DD_ESF_PR24</v>
      </c>
    </row>
    <row r="534" spans="1:16">
      <c r="A534" t="s">
        <v>623</v>
      </c>
      <c r="B534" t="s">
        <v>289</v>
      </c>
      <c r="C534" t="s">
        <v>290</v>
      </c>
      <c r="D534" t="s">
        <v>168</v>
      </c>
      <c r="E534" t="s">
        <v>158</v>
      </c>
      <c r="F534" s="25">
        <v>-6.0000000000000001E-3</v>
      </c>
      <c r="G534" s="1" t="s">
        <v>159</v>
      </c>
      <c r="H534" s="1" t="s">
        <v>159</v>
      </c>
      <c r="I534" s="1" t="s">
        <v>159</v>
      </c>
      <c r="J534" s="1" t="s">
        <v>159</v>
      </c>
      <c r="K534" s="1" t="s">
        <v>159</v>
      </c>
      <c r="L534" s="1" t="s">
        <v>159</v>
      </c>
      <c r="M534" s="1" t="s">
        <v>159</v>
      </c>
      <c r="N534" s="1" t="s">
        <v>159</v>
      </c>
      <c r="O534" s="1" t="s">
        <v>159</v>
      </c>
      <c r="P534" t="str">
        <f t="shared" si="8"/>
        <v>HDDC_ODIRISK_ESF_COLL_PR24_DD</v>
      </c>
    </row>
    <row r="535" spans="1:16">
      <c r="A535" t="s">
        <v>623</v>
      </c>
      <c r="B535" t="s">
        <v>291</v>
      </c>
      <c r="C535" t="s">
        <v>292</v>
      </c>
      <c r="D535" t="s">
        <v>37</v>
      </c>
      <c r="E535" t="s">
        <v>158</v>
      </c>
      <c r="F535" s="1" t="s">
        <v>159</v>
      </c>
      <c r="G535" s="1" t="s">
        <v>159</v>
      </c>
      <c r="H535" s="5">
        <v>16.13</v>
      </c>
      <c r="I535" s="5">
        <v>14.11</v>
      </c>
      <c r="J535" s="5">
        <v>14.11</v>
      </c>
      <c r="K535" s="5">
        <v>14.11</v>
      </c>
      <c r="L535" s="5">
        <v>12.1</v>
      </c>
      <c r="M535" s="5">
        <v>12.1</v>
      </c>
      <c r="N535" s="1" t="s">
        <v>159</v>
      </c>
      <c r="O535" s="1" t="s">
        <v>159</v>
      </c>
      <c r="P535" t="str">
        <f t="shared" si="8"/>
        <v>HDDC_OUT5_11_PR24_OFWAT</v>
      </c>
    </row>
    <row r="536" spans="1:16">
      <c r="A536" t="s">
        <v>623</v>
      </c>
      <c r="B536" t="s">
        <v>293</v>
      </c>
      <c r="C536" t="s">
        <v>294</v>
      </c>
      <c r="D536" t="s">
        <v>165</v>
      </c>
      <c r="E536" t="s">
        <v>158</v>
      </c>
      <c r="F536" s="24">
        <v>6979.1983878285782</v>
      </c>
      <c r="G536" s="1" t="s">
        <v>159</v>
      </c>
      <c r="H536" s="1" t="s">
        <v>159</v>
      </c>
      <c r="I536" s="1" t="s">
        <v>159</v>
      </c>
      <c r="J536" s="1" t="s">
        <v>159</v>
      </c>
      <c r="K536" s="1" t="s">
        <v>159</v>
      </c>
      <c r="L536" s="1" t="s">
        <v>159</v>
      </c>
      <c r="M536" s="1" t="s">
        <v>159</v>
      </c>
      <c r="N536" s="1" t="s">
        <v>159</v>
      </c>
      <c r="O536" s="1" t="s">
        <v>159</v>
      </c>
      <c r="P536" t="str">
        <f t="shared" si="8"/>
        <v>HDDC_ODI_DD_SCO_PR24</v>
      </c>
    </row>
    <row r="537" spans="1:16">
      <c r="A537" t="s">
        <v>623</v>
      </c>
      <c r="B537" t="s">
        <v>295</v>
      </c>
      <c r="C537" t="s">
        <v>296</v>
      </c>
      <c r="D537" t="s">
        <v>168</v>
      </c>
      <c r="E537" t="s">
        <v>158</v>
      </c>
      <c r="F537" s="25">
        <v>-5.0000000000000001E-3</v>
      </c>
      <c r="G537" s="1" t="s">
        <v>159</v>
      </c>
      <c r="H537" s="1" t="s">
        <v>159</v>
      </c>
      <c r="I537" s="1" t="s">
        <v>159</v>
      </c>
      <c r="J537" s="1" t="s">
        <v>159</v>
      </c>
      <c r="K537" s="1" t="s">
        <v>159</v>
      </c>
      <c r="L537" s="1" t="s">
        <v>159</v>
      </c>
      <c r="M537" s="1" t="s">
        <v>159</v>
      </c>
      <c r="N537" s="1" t="s">
        <v>159</v>
      </c>
      <c r="O537" s="1" t="s">
        <v>159</v>
      </c>
      <c r="P537" t="str">
        <f t="shared" si="8"/>
        <v>HDDC_ODIRISK_SCO_COLL_PR24_DD</v>
      </c>
    </row>
    <row r="538" spans="1:16">
      <c r="A538" t="s">
        <v>623</v>
      </c>
      <c r="B538" t="s">
        <v>297</v>
      </c>
      <c r="C538" t="s">
        <v>298</v>
      </c>
      <c r="D538" t="s">
        <v>168</v>
      </c>
      <c r="E538" t="s">
        <v>158</v>
      </c>
      <c r="F538" s="25">
        <v>5.0000000000000001E-3</v>
      </c>
      <c r="G538" s="1" t="s">
        <v>159</v>
      </c>
      <c r="H538" s="1" t="s">
        <v>159</v>
      </c>
      <c r="I538" s="1" t="s">
        <v>159</v>
      </c>
      <c r="J538" s="1" t="s">
        <v>159</v>
      </c>
      <c r="K538" s="1" t="s">
        <v>159</v>
      </c>
      <c r="L538" s="1" t="s">
        <v>159</v>
      </c>
      <c r="M538" s="1" t="s">
        <v>159</v>
      </c>
      <c r="N538" s="1" t="s">
        <v>159</v>
      </c>
      <c r="O538" s="1" t="s">
        <v>159</v>
      </c>
      <c r="P538" t="str">
        <f t="shared" si="8"/>
        <v>HDDC_ODIRISK_SCO_CAP_PR24_DD</v>
      </c>
    </row>
    <row r="539" spans="1:16">
      <c r="A539" t="s">
        <v>623</v>
      </c>
      <c r="B539" t="s">
        <v>299</v>
      </c>
      <c r="C539" t="s">
        <v>300</v>
      </c>
      <c r="D539" t="s">
        <v>168</v>
      </c>
      <c r="E539" t="s">
        <v>158</v>
      </c>
      <c r="F539" s="1" t="s">
        <v>159</v>
      </c>
      <c r="G539" s="1" t="s">
        <v>159</v>
      </c>
      <c r="H539" s="25">
        <v>0.121</v>
      </c>
      <c r="I539" s="25">
        <v>0.191</v>
      </c>
      <c r="J539" s="25">
        <v>0.24299999999999999</v>
      </c>
      <c r="K539" s="25">
        <v>0.249</v>
      </c>
      <c r="L539" s="25">
        <v>0.254</v>
      </c>
      <c r="M539" s="25">
        <v>0.254</v>
      </c>
      <c r="N539" s="1" t="s">
        <v>159</v>
      </c>
      <c r="O539" s="1" t="s">
        <v>159</v>
      </c>
      <c r="P539" t="str">
        <f t="shared" si="8"/>
        <v>HDDC_OUT4_05_PR24_OFWAT</v>
      </c>
    </row>
    <row r="540" spans="1:16">
      <c r="A540" t="s">
        <v>623</v>
      </c>
      <c r="B540" t="s">
        <v>301</v>
      </c>
      <c r="C540" t="s">
        <v>302</v>
      </c>
      <c r="D540" t="s">
        <v>168</v>
      </c>
      <c r="E540" t="s">
        <v>158</v>
      </c>
      <c r="F540" s="1" t="s">
        <v>159</v>
      </c>
      <c r="G540" s="1" t="s">
        <v>159</v>
      </c>
      <c r="H540" s="1" t="s">
        <v>159</v>
      </c>
      <c r="I540" s="25">
        <v>0.19772696306048432</v>
      </c>
      <c r="J540" s="25">
        <v>0.2593548867721428</v>
      </c>
      <c r="K540" s="25">
        <v>0.2794685771898151</v>
      </c>
      <c r="L540" s="25">
        <v>0.29730238933473618</v>
      </c>
      <c r="M540" s="25">
        <v>0.31467844323379779</v>
      </c>
      <c r="N540" s="1" t="s">
        <v>159</v>
      </c>
      <c r="O540" s="1" t="s">
        <v>159</v>
      </c>
      <c r="P540" t="str">
        <f t="shared" si="8"/>
        <v>HDDC_ET_DD_LEA_PR24</v>
      </c>
    </row>
    <row r="541" spans="1:16">
      <c r="A541" t="s">
        <v>623</v>
      </c>
      <c r="B541" t="s">
        <v>303</v>
      </c>
      <c r="C541" t="s">
        <v>304</v>
      </c>
      <c r="D541" t="s">
        <v>165</v>
      </c>
      <c r="E541" t="s">
        <v>158</v>
      </c>
      <c r="F541" s="24">
        <v>388107.07109414885</v>
      </c>
      <c r="G541" s="1" t="s">
        <v>159</v>
      </c>
      <c r="H541" s="1" t="s">
        <v>159</v>
      </c>
      <c r="I541" s="1" t="s">
        <v>159</v>
      </c>
      <c r="J541" s="1" t="s">
        <v>159</v>
      </c>
      <c r="K541" s="1" t="s">
        <v>159</v>
      </c>
      <c r="L541" s="1" t="s">
        <v>159</v>
      </c>
      <c r="M541" s="1" t="s">
        <v>159</v>
      </c>
      <c r="N541" s="1" t="s">
        <v>159</v>
      </c>
      <c r="O541" s="1" t="s">
        <v>159</v>
      </c>
      <c r="P541" t="str">
        <f t="shared" si="8"/>
        <v>HDDC_ODI_DD_LEA_PR24</v>
      </c>
    </row>
    <row r="542" spans="1:16">
      <c r="A542" t="s">
        <v>623</v>
      </c>
      <c r="B542" t="s">
        <v>305</v>
      </c>
      <c r="C542" t="s">
        <v>306</v>
      </c>
      <c r="D542" t="s">
        <v>168</v>
      </c>
      <c r="E542" t="s">
        <v>158</v>
      </c>
      <c r="F542" s="25">
        <v>0.01</v>
      </c>
      <c r="G542" s="1" t="s">
        <v>159</v>
      </c>
      <c r="H542" s="1" t="s">
        <v>159</v>
      </c>
      <c r="I542" s="1" t="s">
        <v>159</v>
      </c>
      <c r="J542" s="1" t="s">
        <v>159</v>
      </c>
      <c r="K542" s="1" t="s">
        <v>159</v>
      </c>
      <c r="L542" s="1" t="s">
        <v>159</v>
      </c>
      <c r="M542" s="1" t="s">
        <v>159</v>
      </c>
      <c r="N542" s="1" t="s">
        <v>159</v>
      </c>
      <c r="O542" s="1" t="s">
        <v>159</v>
      </c>
      <c r="P542" t="str">
        <f t="shared" si="8"/>
        <v>HDDC_ODIRISK_LEA_CAP_PR24_DD</v>
      </c>
    </row>
    <row r="543" spans="1:16">
      <c r="A543" t="s">
        <v>623</v>
      </c>
      <c r="B543" t="s">
        <v>307</v>
      </c>
      <c r="C543" t="s">
        <v>300</v>
      </c>
      <c r="D543" t="s">
        <v>168</v>
      </c>
      <c r="E543" t="s">
        <v>158</v>
      </c>
      <c r="F543" s="1" t="s">
        <v>159</v>
      </c>
      <c r="G543" s="1" t="s">
        <v>159</v>
      </c>
      <c r="H543" s="1" t="s">
        <v>159</v>
      </c>
      <c r="I543" s="1" t="s">
        <v>159</v>
      </c>
      <c r="J543" s="1" t="s">
        <v>159</v>
      </c>
      <c r="K543" s="1" t="s">
        <v>159</v>
      </c>
      <c r="L543" s="1" t="s">
        <v>159</v>
      </c>
      <c r="M543" s="1" t="s">
        <v>159</v>
      </c>
      <c r="N543" s="1" t="s">
        <v>159</v>
      </c>
      <c r="O543" s="1" t="s">
        <v>159</v>
      </c>
      <c r="P543" t="str">
        <f t="shared" si="8"/>
        <v>HDDC_OUT4_06_PR24_OFWAT</v>
      </c>
    </row>
    <row r="544" spans="1:16">
      <c r="A544" t="s">
        <v>623</v>
      </c>
      <c r="B544" t="s">
        <v>308</v>
      </c>
      <c r="C544" t="s">
        <v>309</v>
      </c>
      <c r="D544" t="s">
        <v>168</v>
      </c>
      <c r="E544" t="s">
        <v>158</v>
      </c>
      <c r="F544" s="1" t="s">
        <v>159</v>
      </c>
      <c r="G544" s="1" t="s">
        <v>159</v>
      </c>
      <c r="H544" s="1" t="s">
        <v>159</v>
      </c>
      <c r="I544" s="1" t="s">
        <v>159</v>
      </c>
      <c r="J544" s="1" t="s">
        <v>159</v>
      </c>
      <c r="K544" s="1" t="s">
        <v>159</v>
      </c>
      <c r="L544" s="1" t="s">
        <v>159</v>
      </c>
      <c r="M544" s="1" t="s">
        <v>159</v>
      </c>
      <c r="N544" s="1" t="s">
        <v>159</v>
      </c>
      <c r="O544" s="1" t="s">
        <v>159</v>
      </c>
      <c r="P544" t="str">
        <f t="shared" si="8"/>
        <v>HDDC_ET_DD_LEA_1_PR24</v>
      </c>
    </row>
    <row r="545" spans="1:16">
      <c r="A545" t="s">
        <v>623</v>
      </c>
      <c r="B545" t="s">
        <v>310</v>
      </c>
      <c r="C545" t="s">
        <v>311</v>
      </c>
      <c r="D545" t="s">
        <v>165</v>
      </c>
      <c r="E545" t="s">
        <v>158</v>
      </c>
      <c r="F545" s="1" t="s">
        <v>159</v>
      </c>
      <c r="G545" s="1" t="s">
        <v>159</v>
      </c>
      <c r="H545" s="1" t="s">
        <v>159</v>
      </c>
      <c r="I545" s="1" t="s">
        <v>159</v>
      </c>
      <c r="J545" s="1" t="s">
        <v>159</v>
      </c>
      <c r="K545" s="1" t="s">
        <v>159</v>
      </c>
      <c r="L545" s="1" t="s">
        <v>159</v>
      </c>
      <c r="M545" s="1" t="s">
        <v>159</v>
      </c>
      <c r="N545" s="1" t="s">
        <v>159</v>
      </c>
      <c r="O545" s="1" t="s">
        <v>159</v>
      </c>
      <c r="P545" t="str">
        <f t="shared" si="8"/>
        <v>HDDC_ODI_DD_LEA_1_PR24</v>
      </c>
    </row>
    <row r="546" spans="1:16">
      <c r="A546" t="s">
        <v>623</v>
      </c>
      <c r="B546" t="s">
        <v>312</v>
      </c>
      <c r="C546" t="s">
        <v>313</v>
      </c>
      <c r="D546" t="s">
        <v>168</v>
      </c>
      <c r="E546" t="s">
        <v>158</v>
      </c>
      <c r="F546" s="1" t="s">
        <v>159</v>
      </c>
      <c r="G546" s="1" t="s">
        <v>159</v>
      </c>
      <c r="H546" s="1" t="s">
        <v>159</v>
      </c>
      <c r="I546" s="1" t="s">
        <v>159</v>
      </c>
      <c r="J546" s="1" t="s">
        <v>159</v>
      </c>
      <c r="K546" s="1" t="s">
        <v>159</v>
      </c>
      <c r="L546" s="1" t="s">
        <v>159</v>
      </c>
      <c r="M546" s="1" t="s">
        <v>159</v>
      </c>
      <c r="N546" s="1" t="s">
        <v>159</v>
      </c>
      <c r="O546" s="1" t="s">
        <v>159</v>
      </c>
      <c r="P546" t="str">
        <f t="shared" si="8"/>
        <v>HDDC_ODIRISK_LEA_1_CAP_PR24_DD</v>
      </c>
    </row>
    <row r="547" spans="1:16">
      <c r="A547" t="s">
        <v>623</v>
      </c>
      <c r="B547" t="s">
        <v>314</v>
      </c>
      <c r="C547" t="s">
        <v>300</v>
      </c>
      <c r="D547" t="s">
        <v>168</v>
      </c>
      <c r="E547" t="s">
        <v>158</v>
      </c>
      <c r="F547" s="1" t="s">
        <v>159</v>
      </c>
      <c r="G547" s="1" t="s">
        <v>159</v>
      </c>
      <c r="H547" s="1" t="s">
        <v>159</v>
      </c>
      <c r="I547" s="1" t="s">
        <v>159</v>
      </c>
      <c r="J547" s="1" t="s">
        <v>159</v>
      </c>
      <c r="K547" s="1" t="s">
        <v>159</v>
      </c>
      <c r="L547" s="1" t="s">
        <v>159</v>
      </c>
      <c r="M547" s="1" t="s">
        <v>159</v>
      </c>
      <c r="N547" s="1" t="s">
        <v>159</v>
      </c>
      <c r="O547" s="1" t="s">
        <v>159</v>
      </c>
      <c r="P547" t="str">
        <f t="shared" si="8"/>
        <v>HDDC_OUT4_07_PR24_OFWAT</v>
      </c>
    </row>
    <row r="548" spans="1:16">
      <c r="A548" t="s">
        <v>623</v>
      </c>
      <c r="B548" t="s">
        <v>315</v>
      </c>
      <c r="C548" t="s">
        <v>316</v>
      </c>
      <c r="D548" t="s">
        <v>168</v>
      </c>
      <c r="E548" t="s">
        <v>158</v>
      </c>
      <c r="F548" s="1" t="s">
        <v>159</v>
      </c>
      <c r="G548" s="1" t="s">
        <v>159</v>
      </c>
      <c r="H548" s="1" t="s">
        <v>159</v>
      </c>
      <c r="I548" s="1" t="s">
        <v>159</v>
      </c>
      <c r="J548" s="1" t="s">
        <v>159</v>
      </c>
      <c r="K548" s="1" t="s">
        <v>159</v>
      </c>
      <c r="L548" s="1" t="s">
        <v>159</v>
      </c>
      <c r="M548" s="1" t="s">
        <v>159</v>
      </c>
      <c r="N548" s="1" t="s">
        <v>159</v>
      </c>
      <c r="O548" s="1" t="s">
        <v>159</v>
      </c>
      <c r="P548" t="str">
        <f t="shared" si="8"/>
        <v>HDDC_ET_DD_LEA_2_PR24</v>
      </c>
    </row>
    <row r="549" spans="1:16">
      <c r="A549" t="s">
        <v>623</v>
      </c>
      <c r="B549" t="s">
        <v>317</v>
      </c>
      <c r="C549" t="s">
        <v>318</v>
      </c>
      <c r="D549" t="s">
        <v>165</v>
      </c>
      <c r="E549" t="s">
        <v>158</v>
      </c>
      <c r="F549" s="1" t="s">
        <v>159</v>
      </c>
      <c r="G549" s="1" t="s">
        <v>159</v>
      </c>
      <c r="H549" s="1" t="s">
        <v>159</v>
      </c>
      <c r="I549" s="1" t="s">
        <v>159</v>
      </c>
      <c r="J549" s="1" t="s">
        <v>159</v>
      </c>
      <c r="K549" s="1" t="s">
        <v>159</v>
      </c>
      <c r="L549" s="1" t="s">
        <v>159</v>
      </c>
      <c r="M549" s="1" t="s">
        <v>159</v>
      </c>
      <c r="N549" s="1" t="s">
        <v>159</v>
      </c>
      <c r="O549" s="1" t="s">
        <v>159</v>
      </c>
      <c r="P549" t="str">
        <f t="shared" si="8"/>
        <v>HDDC_ODI_DD_LEA_2_PR24</v>
      </c>
    </row>
    <row r="550" spans="1:16">
      <c r="A550" t="s">
        <v>623</v>
      </c>
      <c r="B550" t="s">
        <v>319</v>
      </c>
      <c r="C550" t="s">
        <v>320</v>
      </c>
      <c r="D550" t="s">
        <v>168</v>
      </c>
      <c r="E550" t="s">
        <v>158</v>
      </c>
      <c r="F550" s="1" t="s">
        <v>159</v>
      </c>
      <c r="G550" s="1" t="s">
        <v>159</v>
      </c>
      <c r="H550" s="1" t="s">
        <v>159</v>
      </c>
      <c r="I550" s="1" t="s">
        <v>159</v>
      </c>
      <c r="J550" s="1" t="s">
        <v>159</v>
      </c>
      <c r="K550" s="1" t="s">
        <v>159</v>
      </c>
      <c r="L550" s="1" t="s">
        <v>159</v>
      </c>
      <c r="M550" s="1" t="s">
        <v>159</v>
      </c>
      <c r="N550" s="1" t="s">
        <v>159</v>
      </c>
      <c r="O550" s="1" t="s">
        <v>159</v>
      </c>
      <c r="P550" t="str">
        <f t="shared" si="8"/>
        <v>HDDC_ODIRISK_LEA_2_CAP_PR24_DD</v>
      </c>
    </row>
    <row r="551" spans="1:16">
      <c r="A551" t="s">
        <v>623</v>
      </c>
      <c r="B551" t="s">
        <v>321</v>
      </c>
      <c r="C551" t="s">
        <v>300</v>
      </c>
      <c r="D551" t="s">
        <v>168</v>
      </c>
      <c r="E551" t="s">
        <v>158</v>
      </c>
      <c r="F551" s="1" t="s">
        <v>159</v>
      </c>
      <c r="G551" s="1" t="s">
        <v>159</v>
      </c>
      <c r="H551" s="25">
        <v>8.9999999999999993E-3</v>
      </c>
      <c r="I551" s="25">
        <v>3.9E-2</v>
      </c>
      <c r="J551" s="25">
        <v>5.800000000000001E-2</v>
      </c>
      <c r="K551" s="25">
        <v>8.1000000000000003E-2</v>
      </c>
      <c r="L551" s="25">
        <v>9.9000000000000005E-2</v>
      </c>
      <c r="M551" s="25">
        <v>0.11</v>
      </c>
      <c r="N551" s="1" t="s">
        <v>159</v>
      </c>
      <c r="O551" s="1" t="s">
        <v>159</v>
      </c>
      <c r="P551" t="str">
        <f t="shared" si="8"/>
        <v>HDDC_OUT4_08_PR24_OFWAT</v>
      </c>
    </row>
    <row r="552" spans="1:16">
      <c r="A552" t="s">
        <v>623</v>
      </c>
      <c r="B552" t="s">
        <v>322</v>
      </c>
      <c r="C552" t="s">
        <v>323</v>
      </c>
      <c r="D552" t="s">
        <v>168</v>
      </c>
      <c r="E552" t="s">
        <v>158</v>
      </c>
      <c r="F552" s="1" t="s">
        <v>159</v>
      </c>
      <c r="G552" s="1" t="s">
        <v>159</v>
      </c>
      <c r="H552" s="1" t="s">
        <v>159</v>
      </c>
      <c r="I552" s="25">
        <v>4.8453981385728984E-2</v>
      </c>
      <c r="J552" s="25">
        <v>7.702688728024798E-2</v>
      </c>
      <c r="K552" s="25">
        <v>0.10949586349534624</v>
      </c>
      <c r="L552" s="25">
        <v>0.12629782833505676</v>
      </c>
      <c r="M552" s="25">
        <v>0.1370811789038261</v>
      </c>
      <c r="N552" s="1" t="s">
        <v>159</v>
      </c>
      <c r="O552" s="1" t="s">
        <v>159</v>
      </c>
      <c r="P552" t="str">
        <f t="shared" si="8"/>
        <v>HDDC_ET_DD_PCC_PR24</v>
      </c>
    </row>
    <row r="553" spans="1:16">
      <c r="A553" t="s">
        <v>623</v>
      </c>
      <c r="B553" t="s">
        <v>324</v>
      </c>
      <c r="C553" t="s">
        <v>325</v>
      </c>
      <c r="D553" t="s">
        <v>165</v>
      </c>
      <c r="E553" t="s">
        <v>158</v>
      </c>
      <c r="F553" s="24">
        <v>27944.665872834874</v>
      </c>
      <c r="G553" s="1" t="s">
        <v>159</v>
      </c>
      <c r="H553" s="1" t="s">
        <v>159</v>
      </c>
      <c r="I553" s="1" t="s">
        <v>159</v>
      </c>
      <c r="J553" s="1" t="s">
        <v>159</v>
      </c>
      <c r="K553" s="1" t="s">
        <v>159</v>
      </c>
      <c r="L553" s="1" t="s">
        <v>159</v>
      </c>
      <c r="M553" s="1" t="s">
        <v>159</v>
      </c>
      <c r="N553" s="1" t="s">
        <v>159</v>
      </c>
      <c r="O553" s="1" t="s">
        <v>159</v>
      </c>
      <c r="P553" t="str">
        <f t="shared" si="8"/>
        <v>HDDC_ODI_DD_PCC_PR24</v>
      </c>
    </row>
    <row r="554" spans="1:16">
      <c r="A554" t="s">
        <v>623</v>
      </c>
      <c r="B554" t="s">
        <v>326</v>
      </c>
      <c r="C554" t="s">
        <v>327</v>
      </c>
      <c r="D554" t="s">
        <v>168</v>
      </c>
      <c r="E554" t="s">
        <v>158</v>
      </c>
      <c r="F554" s="25">
        <v>-5.0000000000000001E-3</v>
      </c>
      <c r="G554" s="1" t="s">
        <v>159</v>
      </c>
      <c r="H554" s="1" t="s">
        <v>159</v>
      </c>
      <c r="I554" s="1" t="s">
        <v>159</v>
      </c>
      <c r="J554" s="1" t="s">
        <v>159</v>
      </c>
      <c r="K554" s="1" t="s">
        <v>159</v>
      </c>
      <c r="L554" s="1" t="s">
        <v>159</v>
      </c>
      <c r="M554" s="1" t="s">
        <v>159</v>
      </c>
      <c r="N554" s="1" t="s">
        <v>159</v>
      </c>
      <c r="O554" s="1" t="s">
        <v>159</v>
      </c>
      <c r="P554" t="str">
        <f t="shared" si="8"/>
        <v>HDDC_ODIRISK_PCC_COLL_PR24_DD</v>
      </c>
    </row>
    <row r="555" spans="1:16">
      <c r="A555" t="s">
        <v>623</v>
      </c>
      <c r="B555" t="s">
        <v>328</v>
      </c>
      <c r="C555" t="s">
        <v>329</v>
      </c>
      <c r="D555" t="s">
        <v>168</v>
      </c>
      <c r="E555" t="s">
        <v>158</v>
      </c>
      <c r="F555" s="25">
        <v>0.01</v>
      </c>
      <c r="G555" s="1" t="s">
        <v>159</v>
      </c>
      <c r="H555" s="1" t="s">
        <v>159</v>
      </c>
      <c r="I555" s="1" t="s">
        <v>159</v>
      </c>
      <c r="J555" s="1" t="s">
        <v>159</v>
      </c>
      <c r="K555" s="1" t="s">
        <v>159</v>
      </c>
      <c r="L555" s="1" t="s">
        <v>159</v>
      </c>
      <c r="M555" s="1" t="s">
        <v>159</v>
      </c>
      <c r="N555" s="1" t="s">
        <v>159</v>
      </c>
      <c r="O555" s="1" t="s">
        <v>159</v>
      </c>
      <c r="P555" t="str">
        <f t="shared" si="8"/>
        <v>HDDC_ODIRISK_PCC_CAP_PR24_DD</v>
      </c>
    </row>
    <row r="556" spans="1:16">
      <c r="A556" t="s">
        <v>623</v>
      </c>
      <c r="B556" t="s">
        <v>330</v>
      </c>
      <c r="C556" t="s">
        <v>300</v>
      </c>
      <c r="D556" t="s">
        <v>168</v>
      </c>
      <c r="E556" t="s">
        <v>158</v>
      </c>
      <c r="F556" s="1" t="s">
        <v>159</v>
      </c>
      <c r="G556" s="1" t="s">
        <v>159</v>
      </c>
      <c r="H556" s="1" t="s">
        <v>159</v>
      </c>
      <c r="I556" s="1" t="s">
        <v>159</v>
      </c>
      <c r="J556" s="1" t="s">
        <v>159</v>
      </c>
      <c r="K556" s="1" t="s">
        <v>159</v>
      </c>
      <c r="L556" s="1" t="s">
        <v>159</v>
      </c>
      <c r="M556" s="1" t="s">
        <v>159</v>
      </c>
      <c r="N556" s="1" t="s">
        <v>159</v>
      </c>
      <c r="O556" s="1" t="s">
        <v>159</v>
      </c>
      <c r="P556" t="str">
        <f t="shared" si="8"/>
        <v>HDDC_OUT4_09_D_PR24_OFWAT</v>
      </c>
    </row>
    <row r="557" spans="1:16">
      <c r="A557" t="s">
        <v>623</v>
      </c>
      <c r="B557" t="s">
        <v>331</v>
      </c>
      <c r="C557" t="s">
        <v>332</v>
      </c>
      <c r="D557" t="s">
        <v>168</v>
      </c>
      <c r="E557" t="s">
        <v>158</v>
      </c>
      <c r="F557" s="1" t="s">
        <v>159</v>
      </c>
      <c r="G557" s="1" t="s">
        <v>159</v>
      </c>
      <c r="H557" s="1" t="s">
        <v>159</v>
      </c>
      <c r="I557" s="1" t="s">
        <v>159</v>
      </c>
      <c r="J557" s="1" t="s">
        <v>159</v>
      </c>
      <c r="K557" s="1" t="s">
        <v>159</v>
      </c>
      <c r="L557" s="1" t="s">
        <v>159</v>
      </c>
      <c r="M557" s="1" t="s">
        <v>159</v>
      </c>
      <c r="N557" s="1" t="s">
        <v>159</v>
      </c>
      <c r="O557" s="1" t="s">
        <v>159</v>
      </c>
      <c r="P557" t="str">
        <f t="shared" si="8"/>
        <v>HDDC_ET_DD_PCC_1_PR24</v>
      </c>
    </row>
    <row r="558" spans="1:16">
      <c r="A558" t="s">
        <v>623</v>
      </c>
      <c r="B558" t="s">
        <v>333</v>
      </c>
      <c r="C558" t="s">
        <v>334</v>
      </c>
      <c r="D558" t="s">
        <v>165</v>
      </c>
      <c r="E558" t="s">
        <v>158</v>
      </c>
      <c r="F558" s="1" t="s">
        <v>159</v>
      </c>
      <c r="G558" s="1" t="s">
        <v>159</v>
      </c>
      <c r="H558" s="1" t="s">
        <v>159</v>
      </c>
      <c r="I558" s="1" t="s">
        <v>159</v>
      </c>
      <c r="J558" s="1" t="s">
        <v>159</v>
      </c>
      <c r="K558" s="1" t="s">
        <v>159</v>
      </c>
      <c r="L558" s="1" t="s">
        <v>159</v>
      </c>
      <c r="M558" s="1" t="s">
        <v>159</v>
      </c>
      <c r="N558" s="1" t="s">
        <v>159</v>
      </c>
      <c r="O558" s="1" t="s">
        <v>159</v>
      </c>
      <c r="P558" t="str">
        <f t="shared" si="8"/>
        <v>HDDC_ODI_DD_PCC_1_PR24</v>
      </c>
    </row>
    <row r="559" spans="1:16">
      <c r="A559" t="s">
        <v>623</v>
      </c>
      <c r="B559" t="s">
        <v>335</v>
      </c>
      <c r="C559" t="s">
        <v>336</v>
      </c>
      <c r="D559" t="s">
        <v>168</v>
      </c>
      <c r="E559" t="s">
        <v>158</v>
      </c>
      <c r="F559" s="1" t="s">
        <v>159</v>
      </c>
      <c r="G559" s="1" t="s">
        <v>159</v>
      </c>
      <c r="H559" s="1" t="s">
        <v>159</v>
      </c>
      <c r="I559" s="1" t="s">
        <v>159</v>
      </c>
      <c r="J559" s="1" t="s">
        <v>159</v>
      </c>
      <c r="K559" s="1" t="s">
        <v>159</v>
      </c>
      <c r="L559" s="1" t="s">
        <v>159</v>
      </c>
      <c r="M559" s="1" t="s">
        <v>159</v>
      </c>
      <c r="N559" s="1" t="s">
        <v>159</v>
      </c>
      <c r="O559" s="1" t="s">
        <v>159</v>
      </c>
      <c r="P559" t="str">
        <f t="shared" si="8"/>
        <v>HDDC_ODIRISK_PCC_1_COLL_PR24_DD</v>
      </c>
    </row>
    <row r="560" spans="1:16">
      <c r="A560" t="s">
        <v>623</v>
      </c>
      <c r="B560" t="s">
        <v>337</v>
      </c>
      <c r="C560" t="s">
        <v>338</v>
      </c>
      <c r="D560" t="s">
        <v>168</v>
      </c>
      <c r="E560" t="s">
        <v>158</v>
      </c>
      <c r="F560" s="1" t="s">
        <v>159</v>
      </c>
      <c r="G560" s="1" t="s">
        <v>159</v>
      </c>
      <c r="H560" s="1" t="s">
        <v>159</v>
      </c>
      <c r="I560" s="1" t="s">
        <v>159</v>
      </c>
      <c r="J560" s="1" t="s">
        <v>159</v>
      </c>
      <c r="K560" s="1" t="s">
        <v>159</v>
      </c>
      <c r="L560" s="1" t="s">
        <v>159</v>
      </c>
      <c r="M560" s="1" t="s">
        <v>159</v>
      </c>
      <c r="N560" s="1" t="s">
        <v>159</v>
      </c>
      <c r="O560" s="1" t="s">
        <v>159</v>
      </c>
      <c r="P560" t="str">
        <f t="shared" si="8"/>
        <v>HDDC_ODIRISK_PCC_1_CAP_PR24_DD</v>
      </c>
    </row>
    <row r="561" spans="1:16">
      <c r="A561" t="s">
        <v>623</v>
      </c>
      <c r="B561" t="s">
        <v>339</v>
      </c>
      <c r="C561" t="s">
        <v>300</v>
      </c>
      <c r="D561" t="s">
        <v>168</v>
      </c>
      <c r="E561" t="s">
        <v>158</v>
      </c>
      <c r="F561" s="1" t="s">
        <v>159</v>
      </c>
      <c r="G561" s="1" t="s">
        <v>159</v>
      </c>
      <c r="H561" s="1" t="s">
        <v>159</v>
      </c>
      <c r="I561" s="1" t="s">
        <v>159</v>
      </c>
      <c r="J561" s="1" t="s">
        <v>159</v>
      </c>
      <c r="K561" s="1" t="s">
        <v>159</v>
      </c>
      <c r="L561" s="1" t="s">
        <v>159</v>
      </c>
      <c r="M561" s="1" t="s">
        <v>159</v>
      </c>
      <c r="N561" s="1" t="s">
        <v>159</v>
      </c>
      <c r="O561" s="1" t="s">
        <v>159</v>
      </c>
      <c r="P561" t="str">
        <f t="shared" si="8"/>
        <v>HDDC_OUT4_10_D_PR24_OFWAT</v>
      </c>
    </row>
    <row r="562" spans="1:16">
      <c r="A562" t="s">
        <v>623</v>
      </c>
      <c r="B562" t="s">
        <v>340</v>
      </c>
      <c r="C562" t="s">
        <v>341</v>
      </c>
      <c r="D562" t="s">
        <v>168</v>
      </c>
      <c r="E562" t="s">
        <v>158</v>
      </c>
      <c r="F562" s="1" t="s">
        <v>159</v>
      </c>
      <c r="G562" s="1" t="s">
        <v>159</v>
      </c>
      <c r="H562" s="1" t="s">
        <v>159</v>
      </c>
      <c r="I562" s="1" t="s">
        <v>159</v>
      </c>
      <c r="J562" s="1" t="s">
        <v>159</v>
      </c>
      <c r="K562" s="1" t="s">
        <v>159</v>
      </c>
      <c r="L562" s="1" t="s">
        <v>159</v>
      </c>
      <c r="M562" s="1" t="s">
        <v>159</v>
      </c>
      <c r="N562" s="1" t="s">
        <v>159</v>
      </c>
      <c r="O562" s="1" t="s">
        <v>159</v>
      </c>
      <c r="P562" t="str">
        <f t="shared" si="8"/>
        <v>HDDC_ET_DD_PCC_2_PR24</v>
      </c>
    </row>
    <row r="563" spans="1:16">
      <c r="A563" t="s">
        <v>623</v>
      </c>
      <c r="B563" t="s">
        <v>342</v>
      </c>
      <c r="C563" t="s">
        <v>343</v>
      </c>
      <c r="D563" t="s">
        <v>165</v>
      </c>
      <c r="E563" t="s">
        <v>158</v>
      </c>
      <c r="F563" s="1" t="s">
        <v>159</v>
      </c>
      <c r="G563" s="1" t="s">
        <v>159</v>
      </c>
      <c r="H563" s="1" t="s">
        <v>159</v>
      </c>
      <c r="I563" s="1" t="s">
        <v>159</v>
      </c>
      <c r="J563" s="1" t="s">
        <v>159</v>
      </c>
      <c r="K563" s="1" t="s">
        <v>159</v>
      </c>
      <c r="L563" s="1" t="s">
        <v>159</v>
      </c>
      <c r="M563" s="1" t="s">
        <v>159</v>
      </c>
      <c r="N563" s="1" t="s">
        <v>159</v>
      </c>
      <c r="O563" s="1" t="s">
        <v>159</v>
      </c>
      <c r="P563" t="str">
        <f t="shared" si="8"/>
        <v>HDDC_ODI_DD_PCC_2_PR24</v>
      </c>
    </row>
    <row r="564" spans="1:16">
      <c r="A564" t="s">
        <v>623</v>
      </c>
      <c r="B564" t="s">
        <v>344</v>
      </c>
      <c r="C564" t="s">
        <v>345</v>
      </c>
      <c r="D564" t="s">
        <v>168</v>
      </c>
      <c r="E564" t="s">
        <v>158</v>
      </c>
      <c r="F564" s="1" t="s">
        <v>159</v>
      </c>
      <c r="G564" s="1" t="s">
        <v>159</v>
      </c>
      <c r="H564" s="1" t="s">
        <v>159</v>
      </c>
      <c r="I564" s="1" t="s">
        <v>159</v>
      </c>
      <c r="J564" s="1" t="s">
        <v>159</v>
      </c>
      <c r="K564" s="1" t="s">
        <v>159</v>
      </c>
      <c r="L564" s="1" t="s">
        <v>159</v>
      </c>
      <c r="M564" s="1" t="s">
        <v>159</v>
      </c>
      <c r="N564" s="1" t="s">
        <v>159</v>
      </c>
      <c r="O564" s="1" t="s">
        <v>159</v>
      </c>
      <c r="P564" t="str">
        <f t="shared" si="8"/>
        <v>HDDC_ODIRISK_PCC_2_COLL_PR24_DD</v>
      </c>
    </row>
    <row r="565" spans="1:16">
      <c r="A565" t="s">
        <v>623</v>
      </c>
      <c r="B565" t="s">
        <v>346</v>
      </c>
      <c r="C565" t="s">
        <v>347</v>
      </c>
      <c r="D565" t="s">
        <v>168</v>
      </c>
      <c r="E565" t="s">
        <v>158</v>
      </c>
      <c r="F565" s="1" t="s">
        <v>159</v>
      </c>
      <c r="G565" s="1" t="s">
        <v>159</v>
      </c>
      <c r="H565" s="1" t="s">
        <v>159</v>
      </c>
      <c r="I565" s="1" t="s">
        <v>159</v>
      </c>
      <c r="J565" s="1" t="s">
        <v>159</v>
      </c>
      <c r="K565" s="1" t="s">
        <v>159</v>
      </c>
      <c r="L565" s="1" t="s">
        <v>159</v>
      </c>
      <c r="M565" s="1" t="s">
        <v>159</v>
      </c>
      <c r="N565" s="1" t="s">
        <v>159</v>
      </c>
      <c r="O565" s="1" t="s">
        <v>159</v>
      </c>
      <c r="P565" t="str">
        <f t="shared" si="8"/>
        <v>HDDC_ODIRISK_PCC_2_CAP_PR24_DD</v>
      </c>
    </row>
    <row r="566" spans="1:16">
      <c r="A566" t="s">
        <v>623</v>
      </c>
      <c r="B566" t="s">
        <v>348</v>
      </c>
      <c r="C566" t="s">
        <v>300</v>
      </c>
      <c r="D566" t="s">
        <v>168</v>
      </c>
      <c r="E566" t="s">
        <v>158</v>
      </c>
      <c r="F566" s="1" t="s">
        <v>159</v>
      </c>
      <c r="G566" s="1" t="s">
        <v>159</v>
      </c>
      <c r="H566" s="25">
        <v>6.0999999999999999E-2</v>
      </c>
      <c r="I566" s="25">
        <v>3.6999999999999998E-2</v>
      </c>
      <c r="J566" s="25">
        <v>1.2E-2</v>
      </c>
      <c r="K566" s="25">
        <v>1.7999999999999999E-2</v>
      </c>
      <c r="L566" s="25">
        <v>2.4E-2</v>
      </c>
      <c r="M566" s="25">
        <v>0.03</v>
      </c>
      <c r="N566" s="1" t="s">
        <v>159</v>
      </c>
      <c r="O566" s="1" t="s">
        <v>159</v>
      </c>
      <c r="P566" t="str">
        <f t="shared" si="8"/>
        <v>HDDC_OUT4_11_PR24_OFWAT</v>
      </c>
    </row>
    <row r="567" spans="1:16">
      <c r="A567" t="s">
        <v>623</v>
      </c>
      <c r="B567" t="s">
        <v>349</v>
      </c>
      <c r="C567" t="s">
        <v>304</v>
      </c>
      <c r="D567" t="s">
        <v>165</v>
      </c>
      <c r="E567" t="s">
        <v>158</v>
      </c>
      <c r="F567" s="24">
        <v>98785.419125662491</v>
      </c>
      <c r="G567" s="1" t="s">
        <v>159</v>
      </c>
      <c r="H567" s="1" t="s">
        <v>159</v>
      </c>
      <c r="I567" s="1" t="s">
        <v>159</v>
      </c>
      <c r="J567" s="1" t="s">
        <v>159</v>
      </c>
      <c r="K567" s="1" t="s">
        <v>159</v>
      </c>
      <c r="L567" s="1" t="s">
        <v>159</v>
      </c>
      <c r="M567" s="1" t="s">
        <v>159</v>
      </c>
      <c r="N567" s="1" t="s">
        <v>159</v>
      </c>
      <c r="O567" s="1" t="s">
        <v>159</v>
      </c>
      <c r="P567" t="str">
        <f t="shared" si="8"/>
        <v>HDDC_ODI_DD_NHH_PR24</v>
      </c>
    </row>
    <row r="568" spans="1:16">
      <c r="A568" t="s">
        <v>623</v>
      </c>
      <c r="B568" t="s">
        <v>350</v>
      </c>
      <c r="C568" t="s">
        <v>351</v>
      </c>
      <c r="D568" t="s">
        <v>168</v>
      </c>
      <c r="E568" t="s">
        <v>158</v>
      </c>
      <c r="F568" s="25">
        <v>-5.0000000000000001E-3</v>
      </c>
      <c r="G568" s="1" t="s">
        <v>159</v>
      </c>
      <c r="H568" s="1" t="s">
        <v>159</v>
      </c>
      <c r="I568" s="1" t="s">
        <v>159</v>
      </c>
      <c r="J568" s="1" t="s">
        <v>159</v>
      </c>
      <c r="K568" s="1" t="s">
        <v>159</v>
      </c>
      <c r="L568" s="1" t="s">
        <v>159</v>
      </c>
      <c r="M568" s="1" t="s">
        <v>159</v>
      </c>
      <c r="N568" s="1" t="s">
        <v>159</v>
      </c>
      <c r="O568" s="1" t="s">
        <v>159</v>
      </c>
      <c r="P568" t="str">
        <f t="shared" si="8"/>
        <v>HDDC_ODIRISK_NHH_COLL_PR24_DD</v>
      </c>
    </row>
    <row r="569" spans="1:16">
      <c r="A569" t="s">
        <v>623</v>
      </c>
      <c r="B569" t="s">
        <v>352</v>
      </c>
      <c r="C569" t="s">
        <v>353</v>
      </c>
      <c r="D569" t="s">
        <v>168</v>
      </c>
      <c r="E569" t="s">
        <v>158</v>
      </c>
      <c r="F569" s="25">
        <v>5.0000000000000001E-3</v>
      </c>
      <c r="G569" s="1" t="s">
        <v>159</v>
      </c>
      <c r="H569" s="1" t="s">
        <v>159</v>
      </c>
      <c r="I569" s="1" t="s">
        <v>159</v>
      </c>
      <c r="J569" s="1" t="s">
        <v>159</v>
      </c>
      <c r="K569" s="1" t="s">
        <v>159</v>
      </c>
      <c r="L569" s="1" t="s">
        <v>159</v>
      </c>
      <c r="M569" s="1" t="s">
        <v>159</v>
      </c>
      <c r="N569" s="1" t="s">
        <v>159</v>
      </c>
      <c r="O569" s="1" t="s">
        <v>159</v>
      </c>
      <c r="P569" t="str">
        <f t="shared" si="8"/>
        <v>HDDC_ODIRISK_NHH_CAP_PR24_DD</v>
      </c>
    </row>
    <row r="570" spans="1:16">
      <c r="A570" t="s">
        <v>623</v>
      </c>
      <c r="B570" t="s">
        <v>354</v>
      </c>
      <c r="C570" t="s">
        <v>300</v>
      </c>
      <c r="D570" t="s">
        <v>168</v>
      </c>
      <c r="E570" t="s">
        <v>158</v>
      </c>
      <c r="F570" s="1" t="s">
        <v>159</v>
      </c>
      <c r="G570" s="1" t="s">
        <v>159</v>
      </c>
      <c r="H570" s="1" t="s">
        <v>159</v>
      </c>
      <c r="I570" s="1" t="s">
        <v>159</v>
      </c>
      <c r="J570" s="1" t="s">
        <v>159</v>
      </c>
      <c r="K570" s="1" t="s">
        <v>159</v>
      </c>
      <c r="L570" s="1" t="s">
        <v>159</v>
      </c>
      <c r="M570" s="1" t="s">
        <v>159</v>
      </c>
      <c r="N570" s="1" t="s">
        <v>159</v>
      </c>
      <c r="O570" s="1" t="s">
        <v>159</v>
      </c>
      <c r="P570" t="str">
        <f t="shared" si="8"/>
        <v>HDDC_OUT4_12_PR24_OFWAT</v>
      </c>
    </row>
    <row r="571" spans="1:16">
      <c r="A571" t="s">
        <v>623</v>
      </c>
      <c r="B571" t="s">
        <v>355</v>
      </c>
      <c r="C571" t="s">
        <v>311</v>
      </c>
      <c r="D571" t="s">
        <v>165</v>
      </c>
      <c r="E571" t="s">
        <v>158</v>
      </c>
      <c r="F571" s="1" t="s">
        <v>159</v>
      </c>
      <c r="G571" s="1" t="s">
        <v>159</v>
      </c>
      <c r="H571" s="1" t="s">
        <v>159</v>
      </c>
      <c r="I571" s="1" t="s">
        <v>159</v>
      </c>
      <c r="J571" s="1" t="s">
        <v>159</v>
      </c>
      <c r="K571" s="1" t="s">
        <v>159</v>
      </c>
      <c r="L571" s="1" t="s">
        <v>159</v>
      </c>
      <c r="M571" s="1" t="s">
        <v>159</v>
      </c>
      <c r="N571" s="1" t="s">
        <v>159</v>
      </c>
      <c r="O571" s="1" t="s">
        <v>159</v>
      </c>
      <c r="P571" t="str">
        <f t="shared" si="8"/>
        <v>HDDC_ODI_DD_NHH_1_PR24</v>
      </c>
    </row>
    <row r="572" spans="1:16">
      <c r="A572" t="s">
        <v>623</v>
      </c>
      <c r="B572" t="s">
        <v>356</v>
      </c>
      <c r="C572" t="s">
        <v>357</v>
      </c>
      <c r="D572" t="s">
        <v>168</v>
      </c>
      <c r="E572" t="s">
        <v>158</v>
      </c>
      <c r="F572" s="1" t="s">
        <v>159</v>
      </c>
      <c r="G572" s="1" t="s">
        <v>159</v>
      </c>
      <c r="H572" s="1" t="s">
        <v>159</v>
      </c>
      <c r="I572" s="1" t="s">
        <v>159</v>
      </c>
      <c r="J572" s="1" t="s">
        <v>159</v>
      </c>
      <c r="K572" s="1" t="s">
        <v>159</v>
      </c>
      <c r="L572" s="1" t="s">
        <v>159</v>
      </c>
      <c r="M572" s="1" t="s">
        <v>159</v>
      </c>
      <c r="N572" s="1" t="s">
        <v>159</v>
      </c>
      <c r="O572" s="1" t="s">
        <v>159</v>
      </c>
      <c r="P572" t="str">
        <f t="shared" si="8"/>
        <v>HDDC_ODIRISK_NHH_1_COLL_PR24_DD</v>
      </c>
    </row>
    <row r="573" spans="1:16">
      <c r="A573" t="s">
        <v>623</v>
      </c>
      <c r="B573" t="s">
        <v>358</v>
      </c>
      <c r="C573" t="s">
        <v>359</v>
      </c>
      <c r="D573" t="s">
        <v>168</v>
      </c>
      <c r="E573" t="s">
        <v>158</v>
      </c>
      <c r="F573" s="1" t="s">
        <v>159</v>
      </c>
      <c r="G573" s="1" t="s">
        <v>159</v>
      </c>
      <c r="H573" s="1" t="s">
        <v>159</v>
      </c>
      <c r="I573" s="1" t="s">
        <v>159</v>
      </c>
      <c r="J573" s="1" t="s">
        <v>159</v>
      </c>
      <c r="K573" s="1" t="s">
        <v>159</v>
      </c>
      <c r="L573" s="1" t="s">
        <v>159</v>
      </c>
      <c r="M573" s="1" t="s">
        <v>159</v>
      </c>
      <c r="N573" s="1" t="s">
        <v>159</v>
      </c>
      <c r="O573" s="1" t="s">
        <v>159</v>
      </c>
      <c r="P573" t="str">
        <f t="shared" si="8"/>
        <v>HDDC_ODIRISK_NHH_1_CAP_PR24_DD</v>
      </c>
    </row>
    <row r="574" spans="1:16">
      <c r="A574" t="s">
        <v>623</v>
      </c>
      <c r="B574" t="s">
        <v>360</v>
      </c>
      <c r="C574" t="s">
        <v>300</v>
      </c>
      <c r="D574" t="s">
        <v>168</v>
      </c>
      <c r="E574" t="s">
        <v>158</v>
      </c>
      <c r="F574" s="1" t="s">
        <v>159</v>
      </c>
      <c r="G574" s="1" t="s">
        <v>159</v>
      </c>
      <c r="H574" s="1" t="s">
        <v>159</v>
      </c>
      <c r="I574" s="1" t="s">
        <v>159</v>
      </c>
      <c r="J574" s="1" t="s">
        <v>159</v>
      </c>
      <c r="K574" s="1" t="s">
        <v>159</v>
      </c>
      <c r="L574" s="1" t="s">
        <v>159</v>
      </c>
      <c r="M574" s="1" t="s">
        <v>159</v>
      </c>
      <c r="N574" s="1" t="s">
        <v>159</v>
      </c>
      <c r="O574" s="1" t="s">
        <v>159</v>
      </c>
      <c r="P574" t="str">
        <f t="shared" si="8"/>
        <v>HDDC_OUT4_13_PR24_OFWAT</v>
      </c>
    </row>
    <row r="575" spans="1:16">
      <c r="A575" t="s">
        <v>623</v>
      </c>
      <c r="B575" t="s">
        <v>361</v>
      </c>
      <c r="C575" t="s">
        <v>318</v>
      </c>
      <c r="D575" t="s">
        <v>165</v>
      </c>
      <c r="E575" t="s">
        <v>158</v>
      </c>
      <c r="F575" s="1" t="s">
        <v>159</v>
      </c>
      <c r="G575" s="1" t="s">
        <v>159</v>
      </c>
      <c r="H575" s="1" t="s">
        <v>159</v>
      </c>
      <c r="I575" s="1" t="s">
        <v>159</v>
      </c>
      <c r="J575" s="1" t="s">
        <v>159</v>
      </c>
      <c r="K575" s="1" t="s">
        <v>159</v>
      </c>
      <c r="L575" s="1" t="s">
        <v>159</v>
      </c>
      <c r="M575" s="1" t="s">
        <v>159</v>
      </c>
      <c r="N575" s="1" t="s">
        <v>159</v>
      </c>
      <c r="O575" s="1" t="s">
        <v>159</v>
      </c>
      <c r="P575" t="str">
        <f t="shared" si="8"/>
        <v>HDDC_ODI_DD_NHH_2_PR24</v>
      </c>
    </row>
    <row r="576" spans="1:16">
      <c r="A576" t="s">
        <v>623</v>
      </c>
      <c r="B576" t="s">
        <v>362</v>
      </c>
      <c r="C576" t="s">
        <v>363</v>
      </c>
      <c r="D576" t="s">
        <v>168</v>
      </c>
      <c r="E576" t="s">
        <v>158</v>
      </c>
      <c r="F576" s="1" t="s">
        <v>159</v>
      </c>
      <c r="G576" s="1" t="s">
        <v>159</v>
      </c>
      <c r="H576" s="1" t="s">
        <v>159</v>
      </c>
      <c r="I576" s="1" t="s">
        <v>159</v>
      </c>
      <c r="J576" s="1" t="s">
        <v>159</v>
      </c>
      <c r="K576" s="1" t="s">
        <v>159</v>
      </c>
      <c r="L576" s="1" t="s">
        <v>159</v>
      </c>
      <c r="M576" s="1" t="s">
        <v>159</v>
      </c>
      <c r="N576" s="1" t="s">
        <v>159</v>
      </c>
      <c r="O576" s="1" t="s">
        <v>159</v>
      </c>
      <c r="P576" t="str">
        <f t="shared" si="8"/>
        <v>HDDC_ODIRISK_NHH_2_COLL_PR24_DD</v>
      </c>
    </row>
    <row r="577" spans="1:16">
      <c r="A577" t="s">
        <v>623</v>
      </c>
      <c r="B577" t="s">
        <v>364</v>
      </c>
      <c r="C577" t="s">
        <v>365</v>
      </c>
      <c r="D577" t="s">
        <v>168</v>
      </c>
      <c r="E577" t="s">
        <v>158</v>
      </c>
      <c r="F577" s="1" t="s">
        <v>159</v>
      </c>
      <c r="G577" s="1" t="s">
        <v>159</v>
      </c>
      <c r="H577" s="1" t="s">
        <v>159</v>
      </c>
      <c r="I577" s="1" t="s">
        <v>159</v>
      </c>
      <c r="J577" s="1" t="s">
        <v>159</v>
      </c>
      <c r="K577" s="1" t="s">
        <v>159</v>
      </c>
      <c r="L577" s="1" t="s">
        <v>159</v>
      </c>
      <c r="M577" s="1" t="s">
        <v>159</v>
      </c>
      <c r="N577" s="1" t="s">
        <v>159</v>
      </c>
      <c r="O577" s="1" t="s">
        <v>159</v>
      </c>
      <c r="P577" t="str">
        <f t="shared" si="8"/>
        <v>HDDC_ODIRISK_NHH_2_CAP_PR24_DD</v>
      </c>
    </row>
    <row r="578" spans="1:16">
      <c r="A578" t="s">
        <v>623</v>
      </c>
      <c r="B578" t="s">
        <v>366</v>
      </c>
      <c r="C578" t="s">
        <v>367</v>
      </c>
      <c r="D578" t="s">
        <v>37</v>
      </c>
      <c r="E578" t="s">
        <v>158</v>
      </c>
      <c r="F578" s="1" t="s">
        <v>159</v>
      </c>
      <c r="G578" s="1" t="s">
        <v>159</v>
      </c>
      <c r="H578" s="26">
        <v>78.39</v>
      </c>
      <c r="I578" s="26">
        <v>78.75</v>
      </c>
      <c r="J578" s="26">
        <v>79.099999999999994</v>
      </c>
      <c r="K578" s="26">
        <v>79.459999999999994</v>
      </c>
      <c r="L578" s="26">
        <v>79.819999999999993</v>
      </c>
      <c r="M578" s="26">
        <v>80.17</v>
      </c>
      <c r="N578" s="1" t="s">
        <v>159</v>
      </c>
      <c r="O578" s="1" t="s">
        <v>159</v>
      </c>
      <c r="P578" t="str">
        <f t="shared" si="8"/>
        <v>HDDBCEW_PCL_PR24</v>
      </c>
    </row>
    <row r="579" spans="1:16">
      <c r="A579" t="s">
        <v>623</v>
      </c>
      <c r="B579" t="s">
        <v>368</v>
      </c>
      <c r="C579" t="s">
        <v>369</v>
      </c>
      <c r="D579" t="s">
        <v>165</v>
      </c>
      <c r="E579" t="s">
        <v>158</v>
      </c>
      <c r="F579" s="24">
        <v>2.9148453277536835E-2</v>
      </c>
      <c r="G579" s="1" t="s">
        <v>159</v>
      </c>
      <c r="H579" s="1" t="s">
        <v>159</v>
      </c>
      <c r="I579" s="24">
        <v>2.9148453277536835E-2</v>
      </c>
      <c r="J579" s="24">
        <v>2.9148453277536835E-2</v>
      </c>
      <c r="K579" s="24">
        <v>2.9148453277536835E-2</v>
      </c>
      <c r="L579" s="24">
        <v>2.9148453277536835E-2</v>
      </c>
      <c r="M579" s="24">
        <v>2.9148453277536835E-2</v>
      </c>
      <c r="N579" s="1" t="s">
        <v>159</v>
      </c>
      <c r="O579" s="1" t="s">
        <v>159</v>
      </c>
      <c r="P579" t="str">
        <f t="shared" si="8"/>
        <v>HDDOUT7_034SOR_OFW_PR24</v>
      </c>
    </row>
    <row r="580" spans="1:16">
      <c r="A580" t="s">
        <v>623</v>
      </c>
      <c r="B580" t="s">
        <v>370</v>
      </c>
      <c r="C580" t="s">
        <v>371</v>
      </c>
      <c r="D580" t="s">
        <v>165</v>
      </c>
      <c r="E580" t="s">
        <v>158</v>
      </c>
      <c r="F580" s="24">
        <v>-2.9148453277536835E-2</v>
      </c>
      <c r="G580" s="1" t="s">
        <v>159</v>
      </c>
      <c r="H580" s="1" t="s">
        <v>159</v>
      </c>
      <c r="I580" s="24">
        <v>-2.9148453277536835E-2</v>
      </c>
      <c r="J580" s="24">
        <v>-2.9148453277536835E-2</v>
      </c>
      <c r="K580" s="24">
        <v>-2.9148453277536835E-2</v>
      </c>
      <c r="L580" s="24">
        <v>-2.9148453277536835E-2</v>
      </c>
      <c r="M580" s="24">
        <v>-2.9148453277536835E-2</v>
      </c>
      <c r="N580" s="1" t="s">
        <v>159</v>
      </c>
      <c r="O580" s="1" t="s">
        <v>159</v>
      </c>
      <c r="P580" t="str">
        <f t="shared" si="8"/>
        <v>HDDOUT7_034SUR_OFW_PR24</v>
      </c>
    </row>
    <row r="581" spans="1:16">
      <c r="A581" t="s">
        <v>623</v>
      </c>
      <c r="B581" t="s">
        <v>372</v>
      </c>
      <c r="C581" t="s">
        <v>373</v>
      </c>
      <c r="D581" t="s">
        <v>168</v>
      </c>
      <c r="E581" t="s">
        <v>158</v>
      </c>
      <c r="F581" s="25">
        <v>-2E-3</v>
      </c>
      <c r="G581" s="1" t="s">
        <v>159</v>
      </c>
      <c r="H581" s="1" t="s">
        <v>159</v>
      </c>
      <c r="I581" s="1" t="s">
        <v>159</v>
      </c>
      <c r="J581" s="1" t="s">
        <v>159</v>
      </c>
      <c r="K581" s="1" t="s">
        <v>159</v>
      </c>
      <c r="L581" s="1" t="s">
        <v>159</v>
      </c>
      <c r="M581" s="1" t="s">
        <v>159</v>
      </c>
      <c r="N581" s="1" t="s">
        <v>159</v>
      </c>
      <c r="O581" s="1" t="s">
        <v>159</v>
      </c>
      <c r="P581" t="str">
        <f t="shared" ref="P581:P644" si="9">A581&amp;B581</f>
        <v>HDDC_ODIRISK_BCEW_COLL_PR24_DD</v>
      </c>
    </row>
    <row r="582" spans="1:16">
      <c r="A582" t="s">
        <v>623</v>
      </c>
      <c r="B582" t="s">
        <v>374</v>
      </c>
      <c r="C582" t="s">
        <v>375</v>
      </c>
      <c r="D582" t="s">
        <v>168</v>
      </c>
      <c r="E582" t="s">
        <v>158</v>
      </c>
      <c r="F582" s="25">
        <v>2E-3</v>
      </c>
      <c r="G582" s="1" t="s">
        <v>159</v>
      </c>
      <c r="H582" s="1" t="s">
        <v>159</v>
      </c>
      <c r="I582" s="1" t="s">
        <v>159</v>
      </c>
      <c r="J582" s="1" t="s">
        <v>159</v>
      </c>
      <c r="K582" s="1" t="s">
        <v>159</v>
      </c>
      <c r="L582" s="1" t="s">
        <v>159</v>
      </c>
      <c r="M582" s="1" t="s">
        <v>159</v>
      </c>
      <c r="N582" s="1" t="s">
        <v>159</v>
      </c>
      <c r="O582" s="1" t="s">
        <v>159</v>
      </c>
      <c r="P582" t="str">
        <f t="shared" si="9"/>
        <v>HDDC_ODIRISK_BCEW_CAP_PR24_DD</v>
      </c>
    </row>
    <row r="583" spans="1:16">
      <c r="A583" t="s">
        <v>623</v>
      </c>
      <c r="B583" t="s">
        <v>376</v>
      </c>
      <c r="C583" t="s">
        <v>377</v>
      </c>
      <c r="D583" t="s">
        <v>157</v>
      </c>
      <c r="E583" t="s">
        <v>158</v>
      </c>
      <c r="F583" s="1" t="s">
        <v>159</v>
      </c>
      <c r="G583" s="1" t="s">
        <v>159</v>
      </c>
      <c r="H583" s="1" t="s">
        <v>159</v>
      </c>
      <c r="I583" s="1" t="s">
        <v>159</v>
      </c>
      <c r="J583" s="1" t="s">
        <v>159</v>
      </c>
      <c r="K583" s="1" t="s">
        <v>159</v>
      </c>
      <c r="L583" s="1" t="s">
        <v>159</v>
      </c>
      <c r="M583" s="1" t="s">
        <v>159</v>
      </c>
      <c r="N583" s="1" t="s">
        <v>159</v>
      </c>
      <c r="O583" s="1" t="s">
        <v>159</v>
      </c>
      <c r="P583" t="str">
        <f t="shared" si="9"/>
        <v>HDDC_PCL_LPR_PR24</v>
      </c>
    </row>
    <row r="584" spans="1:16">
      <c r="A584" t="s">
        <v>623</v>
      </c>
      <c r="B584" t="s">
        <v>378</v>
      </c>
      <c r="C584" t="s">
        <v>379</v>
      </c>
      <c r="D584" t="s">
        <v>380</v>
      </c>
      <c r="E584" t="s">
        <v>158</v>
      </c>
      <c r="F584" s="1" t="s">
        <v>159</v>
      </c>
      <c r="G584" s="1" t="s">
        <v>159</v>
      </c>
      <c r="H584" s="1" t="s">
        <v>159</v>
      </c>
      <c r="I584" s="1" t="s">
        <v>159</v>
      </c>
      <c r="J584" s="1" t="s">
        <v>159</v>
      </c>
      <c r="K584" s="1" t="s">
        <v>159</v>
      </c>
      <c r="L584" s="1" t="s">
        <v>159</v>
      </c>
      <c r="M584" s="1" t="s">
        <v>159</v>
      </c>
      <c r="N584" s="1" t="s">
        <v>159</v>
      </c>
      <c r="O584" s="1" t="s">
        <v>159</v>
      </c>
      <c r="P584" t="str">
        <f t="shared" si="9"/>
        <v>HDDC_ODIRATE_LPR_PR24</v>
      </c>
    </row>
    <row r="585" spans="1:16">
      <c r="A585" t="s">
        <v>623</v>
      </c>
      <c r="B585" t="s">
        <v>381</v>
      </c>
      <c r="C585" t="s">
        <v>382</v>
      </c>
      <c r="D585" t="s">
        <v>168</v>
      </c>
      <c r="E585" t="s">
        <v>158</v>
      </c>
      <c r="F585" s="1" t="s">
        <v>159</v>
      </c>
      <c r="G585" s="1" t="s">
        <v>159</v>
      </c>
      <c r="H585" s="1" t="s">
        <v>159</v>
      </c>
      <c r="I585" s="1" t="s">
        <v>159</v>
      </c>
      <c r="J585" s="1" t="s">
        <v>159</v>
      </c>
      <c r="K585" s="1" t="s">
        <v>159</v>
      </c>
      <c r="L585" s="1" t="s">
        <v>159</v>
      </c>
      <c r="M585" s="1" t="s">
        <v>159</v>
      </c>
      <c r="N585" s="1" t="s">
        <v>159</v>
      </c>
      <c r="O585" s="1" t="s">
        <v>159</v>
      </c>
      <c r="P585" t="str">
        <f t="shared" si="9"/>
        <v>HDDC_ODIRISK_LPR_COLL_PR24</v>
      </c>
    </row>
    <row r="586" spans="1:16">
      <c r="A586" t="s">
        <v>623</v>
      </c>
      <c r="B586" t="s">
        <v>383</v>
      </c>
      <c r="C586" t="s">
        <v>384</v>
      </c>
      <c r="D586" t="s">
        <v>168</v>
      </c>
      <c r="E586" t="s">
        <v>158</v>
      </c>
      <c r="F586" s="1" t="s">
        <v>159</v>
      </c>
      <c r="G586" s="1" t="s">
        <v>159</v>
      </c>
      <c r="H586" s="1" t="s">
        <v>159</v>
      </c>
      <c r="I586" s="1" t="s">
        <v>159</v>
      </c>
      <c r="J586" s="1" t="s">
        <v>159</v>
      </c>
      <c r="K586" s="1" t="s">
        <v>159</v>
      </c>
      <c r="L586" s="1" t="s">
        <v>159</v>
      </c>
      <c r="M586" s="1" t="s">
        <v>159</v>
      </c>
      <c r="N586" s="1" t="s">
        <v>159</v>
      </c>
      <c r="O586" s="1" t="s">
        <v>159</v>
      </c>
      <c r="P586" t="str">
        <f t="shared" si="9"/>
        <v>HDDC_PCL_LCC_PR24</v>
      </c>
    </row>
    <row r="587" spans="1:16">
      <c r="A587" t="s">
        <v>623</v>
      </c>
      <c r="B587" t="s">
        <v>385</v>
      </c>
      <c r="C587" t="s">
        <v>386</v>
      </c>
      <c r="D587" t="s">
        <v>168</v>
      </c>
      <c r="E587" t="s">
        <v>158</v>
      </c>
      <c r="F587" s="1" t="s">
        <v>159</v>
      </c>
      <c r="G587" s="1" t="s">
        <v>159</v>
      </c>
      <c r="H587" s="1" t="s">
        <v>159</v>
      </c>
      <c r="I587" s="1" t="s">
        <v>159</v>
      </c>
      <c r="J587" s="1" t="s">
        <v>159</v>
      </c>
      <c r="K587" s="1" t="s">
        <v>159</v>
      </c>
      <c r="L587" s="1" t="s">
        <v>159</v>
      </c>
      <c r="M587" s="1" t="s">
        <v>159</v>
      </c>
      <c r="N587" s="1" t="s">
        <v>159</v>
      </c>
      <c r="O587" s="1" t="s">
        <v>159</v>
      </c>
      <c r="P587" t="str">
        <f t="shared" si="9"/>
        <v>HDDC_ODIRISK_LCC_DDBND_PR24</v>
      </c>
    </row>
    <row r="588" spans="1:16">
      <c r="A588" t="s">
        <v>623</v>
      </c>
      <c r="B588" t="s">
        <v>387</v>
      </c>
      <c r="C588" t="s">
        <v>388</v>
      </c>
      <c r="D588" t="s">
        <v>380</v>
      </c>
      <c r="E588" t="s">
        <v>158</v>
      </c>
      <c r="F588" s="1" t="s">
        <v>159</v>
      </c>
      <c r="G588" s="1" t="s">
        <v>159</v>
      </c>
      <c r="H588" s="1" t="s">
        <v>159</v>
      </c>
      <c r="I588" s="1" t="s">
        <v>159</v>
      </c>
      <c r="J588" s="1" t="s">
        <v>159</v>
      </c>
      <c r="K588" s="1" t="s">
        <v>159</v>
      </c>
      <c r="L588" s="1" t="s">
        <v>159</v>
      </c>
      <c r="M588" s="1" t="s">
        <v>159</v>
      </c>
      <c r="N588" s="1" t="s">
        <v>159</v>
      </c>
      <c r="O588" s="1" t="s">
        <v>159</v>
      </c>
      <c r="P588" t="str">
        <f t="shared" si="9"/>
        <v>HDDC_ODIRATE_LCC_UNDER_PR24</v>
      </c>
    </row>
    <row r="589" spans="1:16">
      <c r="A589" t="s">
        <v>623</v>
      </c>
      <c r="B589" t="s">
        <v>389</v>
      </c>
      <c r="C589" t="s">
        <v>390</v>
      </c>
      <c r="D589" t="s">
        <v>380</v>
      </c>
      <c r="E589" t="s">
        <v>158</v>
      </c>
      <c r="F589" s="1" t="s">
        <v>159</v>
      </c>
      <c r="G589" s="1" t="s">
        <v>159</v>
      </c>
      <c r="H589" s="1" t="s">
        <v>159</v>
      </c>
      <c r="I589" s="1" t="s">
        <v>159</v>
      </c>
      <c r="J589" s="1" t="s">
        <v>159</v>
      </c>
      <c r="K589" s="1" t="s">
        <v>159</v>
      </c>
      <c r="L589" s="1" t="s">
        <v>159</v>
      </c>
      <c r="M589" s="1" t="s">
        <v>159</v>
      </c>
      <c r="N589" s="1" t="s">
        <v>159</v>
      </c>
      <c r="O589" s="1" t="s">
        <v>159</v>
      </c>
      <c r="P589" t="str">
        <f t="shared" si="9"/>
        <v>HDDC_ODIRATE_LCC_OUT_PR24</v>
      </c>
    </row>
    <row r="590" spans="1:16">
      <c r="A590" t="s">
        <v>623</v>
      </c>
      <c r="B590" t="s">
        <v>391</v>
      </c>
      <c r="C590" t="s">
        <v>392</v>
      </c>
      <c r="D590" t="s">
        <v>168</v>
      </c>
      <c r="E590" t="s">
        <v>158</v>
      </c>
      <c r="F590" s="1" t="s">
        <v>159</v>
      </c>
      <c r="G590" s="1" t="s">
        <v>159</v>
      </c>
      <c r="H590" s="1" t="s">
        <v>159</v>
      </c>
      <c r="I590" s="1" t="s">
        <v>159</v>
      </c>
      <c r="J590" s="1" t="s">
        <v>159</v>
      </c>
      <c r="K590" s="1" t="s">
        <v>159</v>
      </c>
      <c r="L590" s="1" t="s">
        <v>159</v>
      </c>
      <c r="M590" s="1" t="s">
        <v>159</v>
      </c>
      <c r="N590" s="1" t="s">
        <v>159</v>
      </c>
      <c r="O590" s="1" t="s">
        <v>159</v>
      </c>
      <c r="P590" t="str">
        <f t="shared" si="9"/>
        <v>HDDC_ODIRISK_LCC_COLL_PR24</v>
      </c>
    </row>
    <row r="591" spans="1:16">
      <c r="A591" t="s">
        <v>623</v>
      </c>
      <c r="B591" t="s">
        <v>393</v>
      </c>
      <c r="C591" t="s">
        <v>394</v>
      </c>
      <c r="D591" t="s">
        <v>168</v>
      </c>
      <c r="E591" t="s">
        <v>158</v>
      </c>
      <c r="F591" s="1" t="s">
        <v>159</v>
      </c>
      <c r="G591" s="1" t="s">
        <v>159</v>
      </c>
      <c r="H591" s="1" t="s">
        <v>159</v>
      </c>
      <c r="I591" s="1" t="s">
        <v>159</v>
      </c>
      <c r="J591" s="1" t="s">
        <v>159</v>
      </c>
      <c r="K591" s="1" t="s">
        <v>159</v>
      </c>
      <c r="L591" s="1" t="s">
        <v>159</v>
      </c>
      <c r="M591" s="1" t="s">
        <v>159</v>
      </c>
      <c r="N591" s="1" t="s">
        <v>159</v>
      </c>
      <c r="O591" s="1" t="s">
        <v>159</v>
      </c>
      <c r="P591" t="str">
        <f t="shared" si="9"/>
        <v>HDDC_ODIRISK_LCC_CAP_PR24</v>
      </c>
    </row>
    <row r="592" spans="1:16">
      <c r="A592" t="s">
        <v>623</v>
      </c>
      <c r="B592" t="s">
        <v>395</v>
      </c>
      <c r="C592" t="s">
        <v>396</v>
      </c>
      <c r="D592" t="s">
        <v>397</v>
      </c>
      <c r="E592" t="s">
        <v>158</v>
      </c>
      <c r="F592" s="1" t="s">
        <v>159</v>
      </c>
      <c r="G592" s="1" t="s">
        <v>159</v>
      </c>
      <c r="H592" s="1" t="s">
        <v>159</v>
      </c>
      <c r="I592" s="1" t="s">
        <v>159</v>
      </c>
      <c r="J592" s="1" t="s">
        <v>159</v>
      </c>
      <c r="K592" s="1" t="s">
        <v>159</v>
      </c>
      <c r="L592" s="1" t="s">
        <v>159</v>
      </c>
      <c r="M592" s="1" t="s">
        <v>159</v>
      </c>
      <c r="N592" s="1" t="s">
        <v>159</v>
      </c>
      <c r="O592" s="1" t="s">
        <v>159</v>
      </c>
      <c r="P592" t="str">
        <f t="shared" si="9"/>
        <v>HDDC_PCL_WW_PR24</v>
      </c>
    </row>
    <row r="593" spans="1:16">
      <c r="A593" t="s">
        <v>623</v>
      </c>
      <c r="B593" t="s">
        <v>398</v>
      </c>
      <c r="C593" t="s">
        <v>399</v>
      </c>
      <c r="D593" t="s">
        <v>380</v>
      </c>
      <c r="E593" t="s">
        <v>158</v>
      </c>
      <c r="F593" s="1" t="s">
        <v>159</v>
      </c>
      <c r="G593" s="1" t="s">
        <v>159</v>
      </c>
      <c r="H593" s="1" t="s">
        <v>159</v>
      </c>
      <c r="I593" s="1" t="s">
        <v>159</v>
      </c>
      <c r="J593" s="1" t="s">
        <v>159</v>
      </c>
      <c r="K593" s="1" t="s">
        <v>159</v>
      </c>
      <c r="L593" s="1" t="s">
        <v>159</v>
      </c>
      <c r="M593" s="1" t="s">
        <v>159</v>
      </c>
      <c r="N593" s="1" t="s">
        <v>159</v>
      </c>
      <c r="O593" s="1" t="s">
        <v>159</v>
      </c>
      <c r="P593" t="str">
        <f t="shared" si="9"/>
        <v>HDDC_ODIRATE_WW_PR24</v>
      </c>
    </row>
    <row r="594" spans="1:16">
      <c r="A594" t="s">
        <v>623</v>
      </c>
      <c r="B594" t="s">
        <v>400</v>
      </c>
      <c r="C594" t="s">
        <v>401</v>
      </c>
      <c r="D594" t="s">
        <v>397</v>
      </c>
      <c r="E594" t="s">
        <v>158</v>
      </c>
      <c r="F594" s="1" t="s">
        <v>159</v>
      </c>
      <c r="G594" s="1" t="s">
        <v>159</v>
      </c>
      <c r="H594" s="1" t="s">
        <v>159</v>
      </c>
      <c r="I594" s="1" t="s">
        <v>159</v>
      </c>
      <c r="J594" s="1" t="s">
        <v>159</v>
      </c>
      <c r="K594" s="1" t="s">
        <v>159</v>
      </c>
      <c r="L594" s="1" t="s">
        <v>159</v>
      </c>
      <c r="M594" s="1" t="s">
        <v>159</v>
      </c>
      <c r="N594" s="1" t="s">
        <v>159</v>
      </c>
      <c r="O594" s="1" t="s">
        <v>159</v>
      </c>
      <c r="P594" t="str">
        <f t="shared" si="9"/>
        <v>HDDC_ODIRISK_WW_COLL_PR24</v>
      </c>
    </row>
    <row r="595" spans="1:16">
      <c r="A595" t="s">
        <v>623</v>
      </c>
      <c r="B595" t="s">
        <v>402</v>
      </c>
      <c r="C595" t="s">
        <v>403</v>
      </c>
      <c r="D595" t="s">
        <v>397</v>
      </c>
      <c r="E595" t="s">
        <v>158</v>
      </c>
      <c r="F595" s="1" t="s">
        <v>159</v>
      </c>
      <c r="G595" s="1" t="s">
        <v>159</v>
      </c>
      <c r="H595" s="1" t="s">
        <v>159</v>
      </c>
      <c r="I595" s="1" t="s">
        <v>159</v>
      </c>
      <c r="J595" s="1" t="s">
        <v>159</v>
      </c>
      <c r="K595" s="1" t="s">
        <v>159</v>
      </c>
      <c r="L595" s="1" t="s">
        <v>159</v>
      </c>
      <c r="M595" s="1" t="s">
        <v>159</v>
      </c>
      <c r="N595" s="1" t="s">
        <v>159</v>
      </c>
      <c r="O595" s="1" t="s">
        <v>159</v>
      </c>
      <c r="P595" t="str">
        <f t="shared" si="9"/>
        <v>HDDC_ODIRISK_WW_CAP_PR24</v>
      </c>
    </row>
    <row r="596" spans="1:16">
      <c r="A596" t="s">
        <v>623</v>
      </c>
      <c r="B596" t="s">
        <v>404</v>
      </c>
      <c r="C596" t="s">
        <v>405</v>
      </c>
      <c r="D596" t="s">
        <v>168</v>
      </c>
      <c r="E596" t="s">
        <v>158</v>
      </c>
      <c r="F596" s="1" t="s">
        <v>159</v>
      </c>
      <c r="G596" s="1" t="s">
        <v>159</v>
      </c>
      <c r="H596" s="1" t="s">
        <v>159</v>
      </c>
      <c r="I596" s="1" t="s">
        <v>159</v>
      </c>
      <c r="J596" s="1" t="s">
        <v>159</v>
      </c>
      <c r="K596" s="1" t="s">
        <v>159</v>
      </c>
      <c r="L596" s="1" t="s">
        <v>159</v>
      </c>
      <c r="M596" s="1" t="s">
        <v>159</v>
      </c>
      <c r="N596" s="1" t="s">
        <v>159</v>
      </c>
      <c r="O596" s="1" t="s">
        <v>159</v>
      </c>
      <c r="P596" t="str">
        <f t="shared" si="9"/>
        <v>HDDC_PCL_CC_PR24</v>
      </c>
    </row>
    <row r="597" spans="1:16">
      <c r="A597" t="s">
        <v>623</v>
      </c>
      <c r="B597" t="s">
        <v>406</v>
      </c>
      <c r="C597" t="s">
        <v>407</v>
      </c>
      <c r="D597" t="s">
        <v>168</v>
      </c>
      <c r="E597" t="s">
        <v>158</v>
      </c>
      <c r="F597" s="1" t="s">
        <v>159</v>
      </c>
      <c r="G597" s="1" t="s">
        <v>159</v>
      </c>
      <c r="H597" s="1" t="s">
        <v>159</v>
      </c>
      <c r="I597" s="1" t="s">
        <v>159</v>
      </c>
      <c r="J597" s="1" t="s">
        <v>159</v>
      </c>
      <c r="K597" s="1" t="s">
        <v>159</v>
      </c>
      <c r="L597" s="1" t="s">
        <v>159</v>
      </c>
      <c r="M597" s="1" t="s">
        <v>159</v>
      </c>
      <c r="N597" s="1" t="s">
        <v>159</v>
      </c>
      <c r="O597" s="1" t="s">
        <v>159</v>
      </c>
      <c r="P597" t="str">
        <f t="shared" si="9"/>
        <v>HDDC_ODIRISK_CC_DDBND_PR24</v>
      </c>
    </row>
    <row r="598" spans="1:16">
      <c r="A598" t="s">
        <v>623</v>
      </c>
      <c r="B598" t="s">
        <v>408</v>
      </c>
      <c r="C598" t="s">
        <v>409</v>
      </c>
      <c r="D598" t="s">
        <v>380</v>
      </c>
      <c r="E598" t="s">
        <v>158</v>
      </c>
      <c r="F598" s="1" t="s">
        <v>159</v>
      </c>
      <c r="G598" s="1" t="s">
        <v>159</v>
      </c>
      <c r="H598" s="1" t="s">
        <v>159</v>
      </c>
      <c r="I598" s="1" t="s">
        <v>159</v>
      </c>
      <c r="J598" s="1" t="s">
        <v>159</v>
      </c>
      <c r="K598" s="1" t="s">
        <v>159</v>
      </c>
      <c r="L598" s="1" t="s">
        <v>159</v>
      </c>
      <c r="M598" s="1" t="s">
        <v>159</v>
      </c>
      <c r="N598" s="1" t="s">
        <v>159</v>
      </c>
      <c r="O598" s="1" t="s">
        <v>159</v>
      </c>
      <c r="P598" t="str">
        <f t="shared" si="9"/>
        <v>HDDC_ODIRATE_CC_UNDER_PR24</v>
      </c>
    </row>
    <row r="599" spans="1:16">
      <c r="A599" t="s">
        <v>623</v>
      </c>
      <c r="B599" t="s">
        <v>410</v>
      </c>
      <c r="C599" t="s">
        <v>411</v>
      </c>
      <c r="D599" t="s">
        <v>380</v>
      </c>
      <c r="E599" t="s">
        <v>158</v>
      </c>
      <c r="F599" s="1" t="s">
        <v>159</v>
      </c>
      <c r="G599" s="1" t="s">
        <v>159</v>
      </c>
      <c r="H599" s="1" t="s">
        <v>159</v>
      </c>
      <c r="I599" s="1" t="s">
        <v>159</v>
      </c>
      <c r="J599" s="1" t="s">
        <v>159</v>
      </c>
      <c r="K599" s="1" t="s">
        <v>159</v>
      </c>
      <c r="L599" s="1" t="s">
        <v>159</v>
      </c>
      <c r="M599" s="1" t="s">
        <v>159</v>
      </c>
      <c r="N599" s="1" t="s">
        <v>159</v>
      </c>
      <c r="O599" s="1" t="s">
        <v>159</v>
      </c>
      <c r="P599" t="str">
        <f t="shared" si="9"/>
        <v>HDDC_ODIRATE_CC_OUT_PR24</v>
      </c>
    </row>
    <row r="600" spans="1:16">
      <c r="A600" t="s">
        <v>623</v>
      </c>
      <c r="B600" t="s">
        <v>412</v>
      </c>
      <c r="C600" t="s">
        <v>413</v>
      </c>
      <c r="D600" t="s">
        <v>168</v>
      </c>
      <c r="E600" t="s">
        <v>158</v>
      </c>
      <c r="F600" s="1" t="s">
        <v>159</v>
      </c>
      <c r="G600" s="1" t="s">
        <v>159</v>
      </c>
      <c r="H600" s="1" t="s">
        <v>159</v>
      </c>
      <c r="I600" s="1" t="s">
        <v>159</v>
      </c>
      <c r="J600" s="1" t="s">
        <v>159</v>
      </c>
      <c r="K600" s="1" t="s">
        <v>159</v>
      </c>
      <c r="L600" s="1" t="s">
        <v>159</v>
      </c>
      <c r="M600" s="1" t="s">
        <v>159</v>
      </c>
      <c r="N600" s="1" t="s">
        <v>159</v>
      </c>
      <c r="O600" s="1" t="s">
        <v>159</v>
      </c>
      <c r="P600" t="str">
        <f t="shared" si="9"/>
        <v>HDDC_ODIRISK_CC_COLL_PR24</v>
      </c>
    </row>
    <row r="601" spans="1:16">
      <c r="A601" t="s">
        <v>623</v>
      </c>
      <c r="B601" t="s">
        <v>414</v>
      </c>
      <c r="C601" t="s">
        <v>415</v>
      </c>
      <c r="D601" t="s">
        <v>168</v>
      </c>
      <c r="E601" t="s">
        <v>158</v>
      </c>
      <c r="F601" s="1" t="s">
        <v>159</v>
      </c>
      <c r="G601" s="1" t="s">
        <v>159</v>
      </c>
      <c r="H601" s="1" t="s">
        <v>159</v>
      </c>
      <c r="I601" s="1" t="s">
        <v>159</v>
      </c>
      <c r="J601" s="1" t="s">
        <v>159</v>
      </c>
      <c r="K601" s="1" t="s">
        <v>159</v>
      </c>
      <c r="L601" s="1" t="s">
        <v>159</v>
      </c>
      <c r="M601" s="1" t="s">
        <v>159</v>
      </c>
      <c r="N601" s="1" t="s">
        <v>159</v>
      </c>
      <c r="O601" s="1" t="s">
        <v>159</v>
      </c>
      <c r="P601" t="str">
        <f t="shared" si="9"/>
        <v>HDDC_ODIRISK_CC_CAP_PR24</v>
      </c>
    </row>
    <row r="602" spans="1:16">
      <c r="A602" t="s">
        <v>623</v>
      </c>
      <c r="B602" t="s">
        <v>416</v>
      </c>
      <c r="C602" t="s">
        <v>417</v>
      </c>
      <c r="D602" t="s">
        <v>37</v>
      </c>
      <c r="E602" t="s">
        <v>158</v>
      </c>
      <c r="F602" s="1" t="s">
        <v>159</v>
      </c>
      <c r="G602" s="1" t="s">
        <v>159</v>
      </c>
      <c r="H602" s="1" t="s">
        <v>159</v>
      </c>
      <c r="I602" s="1" t="s">
        <v>159</v>
      </c>
      <c r="J602" s="1" t="s">
        <v>159</v>
      </c>
      <c r="K602" s="1" t="s">
        <v>159</v>
      </c>
      <c r="L602" s="1" t="s">
        <v>159</v>
      </c>
      <c r="M602" s="1" t="s">
        <v>159</v>
      </c>
      <c r="N602" s="1" t="s">
        <v>159</v>
      </c>
      <c r="O602" s="1" t="s">
        <v>159</v>
      </c>
      <c r="P602" t="str">
        <f t="shared" si="9"/>
        <v>HDDC_PCL_SWC_PR24</v>
      </c>
    </row>
    <row r="603" spans="1:16">
      <c r="A603" t="s">
        <v>623</v>
      </c>
      <c r="B603" t="s">
        <v>418</v>
      </c>
      <c r="C603" t="s">
        <v>419</v>
      </c>
      <c r="D603" t="s">
        <v>380</v>
      </c>
      <c r="E603" t="s">
        <v>158</v>
      </c>
      <c r="F603" s="1" t="s">
        <v>159</v>
      </c>
      <c r="G603" s="1" t="s">
        <v>159</v>
      </c>
      <c r="H603" s="1" t="s">
        <v>159</v>
      </c>
      <c r="I603" s="1" t="s">
        <v>159</v>
      </c>
      <c r="J603" s="1" t="s">
        <v>159</v>
      </c>
      <c r="K603" s="1" t="s">
        <v>159</v>
      </c>
      <c r="L603" s="1" t="s">
        <v>159</v>
      </c>
      <c r="M603" s="1" t="s">
        <v>159</v>
      </c>
      <c r="N603" s="1" t="s">
        <v>159</v>
      </c>
      <c r="O603" s="1" t="s">
        <v>159</v>
      </c>
      <c r="P603" t="str">
        <f t="shared" si="9"/>
        <v>HDDC_ODIRATE_SWC_PR24</v>
      </c>
    </row>
    <row r="604" spans="1:16">
      <c r="A604" t="s">
        <v>623</v>
      </c>
      <c r="B604" t="s">
        <v>420</v>
      </c>
      <c r="C604" t="s">
        <v>421</v>
      </c>
      <c r="D604" t="s">
        <v>168</v>
      </c>
      <c r="E604" t="s">
        <v>158</v>
      </c>
      <c r="F604" s="1" t="s">
        <v>159</v>
      </c>
      <c r="G604" s="1" t="s">
        <v>159</v>
      </c>
      <c r="H604" s="1" t="s">
        <v>159</v>
      </c>
      <c r="I604" s="1" t="s">
        <v>159</v>
      </c>
      <c r="J604" s="1" t="s">
        <v>159</v>
      </c>
      <c r="K604" s="1" t="s">
        <v>159</v>
      </c>
      <c r="L604" s="1" t="s">
        <v>159</v>
      </c>
      <c r="M604" s="1" t="s">
        <v>159</v>
      </c>
      <c r="N604" s="1" t="s">
        <v>159</v>
      </c>
      <c r="O604" s="1" t="s">
        <v>159</v>
      </c>
      <c r="P604" t="str">
        <f t="shared" si="9"/>
        <v>HDDC_ODIRISK_SWC_CAP_PR24</v>
      </c>
    </row>
    <row r="605" spans="1:16">
      <c r="A605" t="s">
        <v>623</v>
      </c>
      <c r="B605" t="s">
        <v>422</v>
      </c>
      <c r="C605" t="s">
        <v>423</v>
      </c>
      <c r="D605" t="s">
        <v>168</v>
      </c>
      <c r="E605" t="s">
        <v>158</v>
      </c>
      <c r="F605" s="1" t="s">
        <v>159</v>
      </c>
      <c r="G605" s="1" t="s">
        <v>159</v>
      </c>
      <c r="H605" s="1" t="s">
        <v>159</v>
      </c>
      <c r="I605" s="1" t="s">
        <v>159</v>
      </c>
      <c r="J605" s="1" t="s">
        <v>159</v>
      </c>
      <c r="K605" s="1" t="s">
        <v>159</v>
      </c>
      <c r="L605" s="1" t="s">
        <v>159</v>
      </c>
      <c r="M605" s="1" t="s">
        <v>159</v>
      </c>
      <c r="N605" s="1" t="s">
        <v>159</v>
      </c>
      <c r="O605" s="1" t="s">
        <v>159</v>
      </c>
      <c r="P605" t="str">
        <f t="shared" si="9"/>
        <v>HDDC_PCL_EGG_PR24</v>
      </c>
    </row>
    <row r="606" spans="1:16">
      <c r="A606" t="s">
        <v>623</v>
      </c>
      <c r="B606" t="s">
        <v>424</v>
      </c>
      <c r="C606" t="s">
        <v>425</v>
      </c>
      <c r="D606" t="s">
        <v>380</v>
      </c>
      <c r="E606" t="s">
        <v>158</v>
      </c>
      <c r="F606" s="1" t="s">
        <v>159</v>
      </c>
      <c r="G606" s="1" t="s">
        <v>159</v>
      </c>
      <c r="H606" s="1" t="s">
        <v>159</v>
      </c>
      <c r="I606" s="1" t="s">
        <v>159</v>
      </c>
      <c r="J606" s="1" t="s">
        <v>159</v>
      </c>
      <c r="K606" s="1" t="s">
        <v>159</v>
      </c>
      <c r="L606" s="1" t="s">
        <v>159</v>
      </c>
      <c r="M606" s="1" t="s">
        <v>159</v>
      </c>
      <c r="N606" s="1" t="s">
        <v>159</v>
      </c>
      <c r="O606" s="1" t="s">
        <v>159</v>
      </c>
      <c r="P606" t="str">
        <f t="shared" si="9"/>
        <v>HDDC_ODIRATE_EGG_UNDER_PR24</v>
      </c>
    </row>
    <row r="607" spans="1:16">
      <c r="A607" t="s">
        <v>623</v>
      </c>
      <c r="B607" t="s">
        <v>426</v>
      </c>
      <c r="C607" t="s">
        <v>427</v>
      </c>
      <c r="D607" t="s">
        <v>380</v>
      </c>
      <c r="E607" t="s">
        <v>158</v>
      </c>
      <c r="F607" s="1" t="s">
        <v>159</v>
      </c>
      <c r="G607" s="1" t="s">
        <v>159</v>
      </c>
      <c r="H607" s="1" t="s">
        <v>159</v>
      </c>
      <c r="I607" s="1" t="s">
        <v>159</v>
      </c>
      <c r="J607" s="1" t="s">
        <v>159</v>
      </c>
      <c r="K607" s="1" t="s">
        <v>159</v>
      </c>
      <c r="L607" s="1" t="s">
        <v>159</v>
      </c>
      <c r="M607" s="1" t="s">
        <v>159</v>
      </c>
      <c r="N607" s="1" t="s">
        <v>159</v>
      </c>
      <c r="O607" s="1" t="s">
        <v>159</v>
      </c>
      <c r="P607" t="str">
        <f t="shared" si="9"/>
        <v>HDDC_ODIRATE_EGG_OUT_PR24</v>
      </c>
    </row>
    <row r="608" spans="1:16">
      <c r="A608" t="s">
        <v>623</v>
      </c>
      <c r="B608" t="s">
        <v>428</v>
      </c>
      <c r="C608" t="s">
        <v>429</v>
      </c>
      <c r="D608" t="s">
        <v>168</v>
      </c>
      <c r="E608" t="s">
        <v>158</v>
      </c>
      <c r="F608" s="1" t="s">
        <v>159</v>
      </c>
      <c r="G608" s="1" t="s">
        <v>159</v>
      </c>
      <c r="H608" s="1" t="s">
        <v>159</v>
      </c>
      <c r="I608" s="1" t="s">
        <v>159</v>
      </c>
      <c r="J608" s="1" t="s">
        <v>159</v>
      </c>
      <c r="K608" s="1" t="s">
        <v>159</v>
      </c>
      <c r="L608" s="1" t="s">
        <v>159</v>
      </c>
      <c r="M608" s="1" t="s">
        <v>159</v>
      </c>
      <c r="N608" s="1" t="s">
        <v>159</v>
      </c>
      <c r="O608" s="1" t="s">
        <v>159</v>
      </c>
      <c r="P608" t="str">
        <f t="shared" si="9"/>
        <v>HDDC_ODIRISK_EGG_COLL_PR24</v>
      </c>
    </row>
    <row r="609" spans="1:16">
      <c r="A609" t="s">
        <v>623</v>
      </c>
      <c r="B609" t="s">
        <v>430</v>
      </c>
      <c r="C609" t="s">
        <v>431</v>
      </c>
      <c r="D609" t="s">
        <v>168</v>
      </c>
      <c r="E609" t="s">
        <v>158</v>
      </c>
      <c r="F609" s="1" t="s">
        <v>159</v>
      </c>
      <c r="G609" s="1" t="s">
        <v>159</v>
      </c>
      <c r="H609" s="1" t="s">
        <v>159</v>
      </c>
      <c r="I609" s="1" t="s">
        <v>159</v>
      </c>
      <c r="J609" s="1" t="s">
        <v>159</v>
      </c>
      <c r="K609" s="1" t="s">
        <v>159</v>
      </c>
      <c r="L609" s="1" t="s">
        <v>159</v>
      </c>
      <c r="M609" s="1" t="s">
        <v>159</v>
      </c>
      <c r="N609" s="1" t="s">
        <v>159</v>
      </c>
      <c r="O609" s="1" t="s">
        <v>159</v>
      </c>
      <c r="P609" t="str">
        <f t="shared" si="9"/>
        <v>HDDC_ODIRISK_EGG_CAP_PR24</v>
      </c>
    </row>
    <row r="610" spans="1:16">
      <c r="A610" t="s">
        <v>623</v>
      </c>
      <c r="B610" t="s">
        <v>432</v>
      </c>
      <c r="C610" t="s">
        <v>433</v>
      </c>
      <c r="D610" t="s">
        <v>157</v>
      </c>
      <c r="E610" t="s">
        <v>158</v>
      </c>
      <c r="F610" s="1" t="s">
        <v>159</v>
      </c>
      <c r="G610" s="24">
        <v>7.8658333333333306E-3</v>
      </c>
      <c r="H610" s="24">
        <v>1.3883946759259301E-2</v>
      </c>
      <c r="I610" s="24">
        <v>6.9444444444444397E-3</v>
      </c>
      <c r="J610" s="24">
        <v>6.07737268518519E-3</v>
      </c>
      <c r="K610" s="24">
        <v>5.2025694444444402E-3</v>
      </c>
      <c r="L610" s="24">
        <v>4.3409606481481502E-3</v>
      </c>
      <c r="M610" s="24">
        <v>3.47167824074074E-3</v>
      </c>
      <c r="N610" s="1" t="s">
        <v>159</v>
      </c>
      <c r="O610" s="1" t="s">
        <v>159</v>
      </c>
      <c r="P610" t="str">
        <f t="shared" si="9"/>
        <v>HDDOUT4_01_PR24_OFWAT</v>
      </c>
    </row>
    <row r="611" spans="1:16">
      <c r="A611" t="s">
        <v>623</v>
      </c>
      <c r="B611" t="s">
        <v>434</v>
      </c>
      <c r="C611" t="s">
        <v>435</v>
      </c>
      <c r="D611" t="s">
        <v>436</v>
      </c>
      <c r="E611" t="s">
        <v>158</v>
      </c>
      <c r="F611" s="1" t="s">
        <v>159</v>
      </c>
      <c r="G611" s="27">
        <v>15.7</v>
      </c>
      <c r="H611" s="27">
        <v>13.2</v>
      </c>
      <c r="I611" s="27">
        <v>13.1</v>
      </c>
      <c r="J611" s="27">
        <v>13</v>
      </c>
      <c r="K611" s="27">
        <v>12.9</v>
      </c>
      <c r="L611" s="27">
        <v>12.9</v>
      </c>
      <c r="M611" s="27">
        <v>12.8</v>
      </c>
      <c r="N611" s="1" t="s">
        <v>159</v>
      </c>
      <c r="O611" s="1" t="s">
        <v>159</v>
      </c>
      <c r="P611" t="str">
        <f t="shared" si="9"/>
        <v>HDDBN2345A_PR24_OFWAT</v>
      </c>
    </row>
    <row r="612" spans="1:16">
      <c r="A612" t="s">
        <v>623</v>
      </c>
      <c r="B612" t="s">
        <v>437</v>
      </c>
      <c r="C612" t="s">
        <v>438</v>
      </c>
      <c r="D612" t="s">
        <v>439</v>
      </c>
      <c r="E612" t="s">
        <v>158</v>
      </c>
      <c r="F612" s="1" t="s">
        <v>159</v>
      </c>
      <c r="G612" s="27">
        <v>120.5</v>
      </c>
      <c r="H612" s="27">
        <v>117</v>
      </c>
      <c r="I612" s="27">
        <v>116.5</v>
      </c>
      <c r="J612" s="27">
        <v>115.9</v>
      </c>
      <c r="K612" s="27">
        <v>115.3</v>
      </c>
      <c r="L612" s="27">
        <v>114.7</v>
      </c>
      <c r="M612" s="27">
        <v>114.1</v>
      </c>
      <c r="N612" s="1" t="s">
        <v>159</v>
      </c>
      <c r="O612" s="1" t="s">
        <v>159</v>
      </c>
      <c r="P612" t="str">
        <f t="shared" si="9"/>
        <v>HDDOUT4_08_B_PR24_OFWAT</v>
      </c>
    </row>
    <row r="613" spans="1:16">
      <c r="A613" t="s">
        <v>623</v>
      </c>
      <c r="B613" t="s">
        <v>440</v>
      </c>
      <c r="C613" t="s">
        <v>441</v>
      </c>
      <c r="D613" t="s">
        <v>37</v>
      </c>
      <c r="E613" t="s">
        <v>158</v>
      </c>
      <c r="F613" s="1" t="s">
        <v>159</v>
      </c>
      <c r="G613" s="27">
        <v>104.8</v>
      </c>
      <c r="H613" s="27">
        <v>112.5</v>
      </c>
      <c r="I613" s="27">
        <v>112.8</v>
      </c>
      <c r="J613" s="27">
        <v>112.3</v>
      </c>
      <c r="K613" s="27">
        <v>111.8</v>
      </c>
      <c r="L613" s="27">
        <v>110.9</v>
      </c>
      <c r="M613" s="27">
        <v>110</v>
      </c>
      <c r="N613" s="1" t="s">
        <v>159</v>
      </c>
      <c r="O613" s="1" t="s">
        <v>159</v>
      </c>
      <c r="P613" t="str">
        <f t="shared" si="9"/>
        <v>HDDOUT4_16_PR24_OFWAT</v>
      </c>
    </row>
    <row r="614" spans="1:16">
      <c r="A614" t="s">
        <v>623</v>
      </c>
      <c r="B614" t="s">
        <v>442</v>
      </c>
      <c r="C614" t="s">
        <v>443</v>
      </c>
      <c r="D614" t="s">
        <v>37</v>
      </c>
      <c r="E614" t="s">
        <v>158</v>
      </c>
      <c r="F614" s="1" t="s">
        <v>159</v>
      </c>
      <c r="G614" s="5">
        <v>2.2799999999999998</v>
      </c>
      <c r="H614" s="5">
        <v>2.72</v>
      </c>
      <c r="I614" s="5">
        <v>2.25</v>
      </c>
      <c r="J614" s="5">
        <v>2.23</v>
      </c>
      <c r="K614" s="5">
        <v>2.21</v>
      </c>
      <c r="L614" s="5">
        <v>2.2000000000000002</v>
      </c>
      <c r="M614" s="5">
        <v>2.1800000000000002</v>
      </c>
      <c r="N614" s="1" t="s">
        <v>159</v>
      </c>
      <c r="O614" s="1" t="s">
        <v>159</v>
      </c>
      <c r="P614" t="str">
        <f t="shared" si="9"/>
        <v>HDDOUT5_01_PR24_OFWAT</v>
      </c>
    </row>
    <row r="615" spans="1:16">
      <c r="A615" t="s">
        <v>623</v>
      </c>
      <c r="B615" t="s">
        <v>444</v>
      </c>
      <c r="C615" t="s">
        <v>445</v>
      </c>
      <c r="D615" t="s">
        <v>37</v>
      </c>
      <c r="E615" t="s">
        <v>158</v>
      </c>
      <c r="F615" s="1" t="s">
        <v>159</v>
      </c>
      <c r="G615" s="5">
        <v>18.690000000000001</v>
      </c>
      <c r="H615" s="5">
        <v>18.559999999999999</v>
      </c>
      <c r="I615" s="5">
        <v>17.97</v>
      </c>
      <c r="J615" s="5">
        <v>17.399999999999999</v>
      </c>
      <c r="K615" s="5">
        <v>17.27</v>
      </c>
      <c r="L615" s="5">
        <v>16.71</v>
      </c>
      <c r="M615" s="5">
        <v>16.16</v>
      </c>
      <c r="N615" s="1" t="s">
        <v>159</v>
      </c>
      <c r="O615" s="1" t="s">
        <v>159</v>
      </c>
      <c r="P615" t="str">
        <f t="shared" si="9"/>
        <v>HDDOUT5_02_PR24_OFWAT</v>
      </c>
    </row>
    <row r="616" spans="1:16">
      <c r="A616" t="s">
        <v>623</v>
      </c>
      <c r="B616" t="s">
        <v>446</v>
      </c>
      <c r="C616" t="s">
        <v>447</v>
      </c>
      <c r="D616" t="s">
        <v>37</v>
      </c>
      <c r="E616" t="s">
        <v>158</v>
      </c>
      <c r="F616" s="1" t="s">
        <v>159</v>
      </c>
      <c r="G616" s="26">
        <v>38.729999999999997</v>
      </c>
      <c r="H616" s="26">
        <v>39.72</v>
      </c>
      <c r="I616" s="26">
        <v>37.76</v>
      </c>
      <c r="J616" s="26">
        <v>35.78</v>
      </c>
      <c r="K616" s="26">
        <v>29.81</v>
      </c>
      <c r="L616" s="26">
        <v>25.93</v>
      </c>
      <c r="M616" s="26">
        <v>17.260000000000002</v>
      </c>
      <c r="N616" s="1" t="s">
        <v>159</v>
      </c>
      <c r="O616" s="1" t="s">
        <v>159</v>
      </c>
      <c r="P616" t="str">
        <f t="shared" si="9"/>
        <v>HDDOUT5_10_F_PR24_OFWAT</v>
      </c>
    </row>
    <row r="617" spans="1:16">
      <c r="A617" t="s">
        <v>623</v>
      </c>
      <c r="B617" t="s">
        <v>448</v>
      </c>
      <c r="C617" t="s">
        <v>449</v>
      </c>
      <c r="D617" t="s">
        <v>37</v>
      </c>
      <c r="E617" t="s">
        <v>158</v>
      </c>
      <c r="F617" s="1" t="s">
        <v>159</v>
      </c>
      <c r="G617" s="26">
        <v>20.16</v>
      </c>
      <c r="H617" s="26">
        <v>40.32</v>
      </c>
      <c r="I617" s="26">
        <v>80.650000000000006</v>
      </c>
      <c r="J617" s="26">
        <v>80.650000000000006</v>
      </c>
      <c r="K617" s="26">
        <v>80.650000000000006</v>
      </c>
      <c r="L617" s="26">
        <v>80.650000000000006</v>
      </c>
      <c r="M617" s="26">
        <v>80.650000000000006</v>
      </c>
      <c r="N617" s="1" t="s">
        <v>159</v>
      </c>
      <c r="O617" s="1" t="s">
        <v>159</v>
      </c>
      <c r="P617" t="str">
        <f t="shared" si="9"/>
        <v>HDDOUT5_05_PR24_OFWAT</v>
      </c>
    </row>
    <row r="618" spans="1:16">
      <c r="A618" t="s">
        <v>623</v>
      </c>
      <c r="B618" t="s">
        <v>450</v>
      </c>
      <c r="C618" t="s">
        <v>451</v>
      </c>
      <c r="D618" t="s">
        <v>37</v>
      </c>
      <c r="E618" t="s">
        <v>158</v>
      </c>
      <c r="F618" s="1" t="s">
        <v>159</v>
      </c>
      <c r="G618" s="5">
        <v>8.06</v>
      </c>
      <c r="H618" s="5">
        <v>11.95</v>
      </c>
      <c r="I618" s="5">
        <v>13.86</v>
      </c>
      <c r="J618" s="5">
        <v>13.81</v>
      </c>
      <c r="K618" s="5">
        <v>13.7</v>
      </c>
      <c r="L618" s="5">
        <v>13.62</v>
      </c>
      <c r="M618" s="5">
        <v>13.54</v>
      </c>
      <c r="N618" s="1" t="s">
        <v>159</v>
      </c>
      <c r="O618" s="1" t="s">
        <v>159</v>
      </c>
      <c r="P618" t="str">
        <f t="shared" si="9"/>
        <v>HDDOUT5_11_PR24_OFWAT</v>
      </c>
    </row>
    <row r="619" spans="1:16">
      <c r="A619" t="s">
        <v>623</v>
      </c>
      <c r="B619" t="s">
        <v>452</v>
      </c>
      <c r="C619" t="s">
        <v>453</v>
      </c>
      <c r="D619" t="s">
        <v>37</v>
      </c>
      <c r="E619" t="s">
        <v>158</v>
      </c>
      <c r="F619" s="1" t="s">
        <v>159</v>
      </c>
      <c r="G619" s="26">
        <v>0.9</v>
      </c>
      <c r="H619" s="26">
        <v>1.02</v>
      </c>
      <c r="I619" s="26">
        <v>0.96</v>
      </c>
      <c r="J619" s="26">
        <v>0.95</v>
      </c>
      <c r="K619" s="26">
        <v>0.95</v>
      </c>
      <c r="L619" s="26">
        <v>0.94</v>
      </c>
      <c r="M619" s="26">
        <v>0.93</v>
      </c>
      <c r="N619" s="1" t="s">
        <v>159</v>
      </c>
      <c r="O619" s="1" t="s">
        <v>159</v>
      </c>
      <c r="P619" t="str">
        <f t="shared" si="9"/>
        <v>HDDOUT4_02_PR24_OFWAT</v>
      </c>
    </row>
    <row r="620" spans="1:16">
      <c r="A620" t="s">
        <v>623</v>
      </c>
      <c r="B620" t="s">
        <v>454</v>
      </c>
      <c r="C620" t="s">
        <v>455</v>
      </c>
      <c r="D620" t="s">
        <v>185</v>
      </c>
      <c r="E620" t="s">
        <v>158</v>
      </c>
      <c r="F620" s="1" t="s">
        <v>159</v>
      </c>
      <c r="G620" s="1" t="s">
        <v>159</v>
      </c>
      <c r="H620" s="26">
        <v>0</v>
      </c>
      <c r="I620" s="26">
        <v>1.6538737182356786</v>
      </c>
      <c r="J620" s="26">
        <v>1.6538737182356786</v>
      </c>
      <c r="K620" s="26">
        <v>1.6538737182356786</v>
      </c>
      <c r="L620" s="26">
        <v>1.6538737182356786</v>
      </c>
      <c r="M620" s="26">
        <v>1.6538737182356786</v>
      </c>
      <c r="N620" s="1" t="s">
        <v>159</v>
      </c>
      <c r="O620" s="1" t="s">
        <v>159</v>
      </c>
      <c r="P620" t="str">
        <f t="shared" si="9"/>
        <v>HDDOUT4_20_PR24_OFWAT</v>
      </c>
    </row>
    <row r="621" spans="1:16">
      <c r="A621" t="s">
        <v>623</v>
      </c>
      <c r="B621" t="s">
        <v>456</v>
      </c>
      <c r="C621" t="s">
        <v>457</v>
      </c>
      <c r="D621" t="s">
        <v>168</v>
      </c>
      <c r="E621" t="s">
        <v>158</v>
      </c>
      <c r="F621" s="1" t="s">
        <v>159</v>
      </c>
      <c r="G621" s="1" t="s">
        <v>159</v>
      </c>
      <c r="H621" s="1" t="s">
        <v>159</v>
      </c>
      <c r="I621" s="1" t="s">
        <v>159</v>
      </c>
      <c r="J621" s="1" t="s">
        <v>159</v>
      </c>
      <c r="K621" s="1" t="s">
        <v>159</v>
      </c>
      <c r="L621" s="1" t="s">
        <v>159</v>
      </c>
      <c r="M621" s="1" t="s">
        <v>159</v>
      </c>
      <c r="N621" s="1" t="s">
        <v>159</v>
      </c>
      <c r="O621" s="1" t="s">
        <v>159</v>
      </c>
      <c r="P621" t="str">
        <f t="shared" si="9"/>
        <v>HDDOUT5_08_PR24_OFWAT</v>
      </c>
    </row>
    <row r="622" spans="1:16">
      <c r="A622" t="s">
        <v>623</v>
      </c>
      <c r="B622" t="s">
        <v>458</v>
      </c>
      <c r="C622" t="s">
        <v>459</v>
      </c>
      <c r="D622" t="s">
        <v>168</v>
      </c>
      <c r="E622" t="s">
        <v>158</v>
      </c>
      <c r="F622" s="1" t="s">
        <v>159</v>
      </c>
      <c r="G622" s="25">
        <v>0</v>
      </c>
      <c r="H622" s="25">
        <v>0</v>
      </c>
      <c r="I622" s="25">
        <v>0.1114</v>
      </c>
      <c r="J622" s="25">
        <v>0.1114</v>
      </c>
      <c r="K622" s="25">
        <v>0.1114</v>
      </c>
      <c r="L622" s="25">
        <v>0.1114</v>
      </c>
      <c r="M622" s="25">
        <v>0.1114</v>
      </c>
      <c r="N622" s="1" t="s">
        <v>159</v>
      </c>
      <c r="O622" s="1" t="s">
        <v>159</v>
      </c>
      <c r="P622" t="str">
        <f t="shared" si="9"/>
        <v>HDDOUT5_09_PR24_OFWAT</v>
      </c>
    </row>
    <row r="623" spans="1:16">
      <c r="A623" t="s">
        <v>623</v>
      </c>
      <c r="B623" t="s">
        <v>460</v>
      </c>
      <c r="C623" t="s">
        <v>461</v>
      </c>
      <c r="D623" t="s">
        <v>168</v>
      </c>
      <c r="E623" t="s">
        <v>158</v>
      </c>
      <c r="F623" s="1" t="s">
        <v>159</v>
      </c>
      <c r="G623" s="25">
        <v>3.0999999999999999E-3</v>
      </c>
      <c r="H623" s="25">
        <v>0.01</v>
      </c>
      <c r="I623" s="25">
        <v>0.01</v>
      </c>
      <c r="J623" s="25">
        <v>0.01</v>
      </c>
      <c r="K623" s="25">
        <v>0.01</v>
      </c>
      <c r="L623" s="25">
        <v>0.01</v>
      </c>
      <c r="M623" s="25">
        <v>0.01</v>
      </c>
      <c r="N623" s="1" t="s">
        <v>159</v>
      </c>
      <c r="O623" s="1" t="s">
        <v>159</v>
      </c>
      <c r="P623" t="str">
        <f t="shared" si="9"/>
        <v>HDDOUT4_17_PR24_OFWAT</v>
      </c>
    </row>
    <row r="624" spans="1:16">
      <c r="A624" t="s">
        <v>623</v>
      </c>
      <c r="B624" t="s">
        <v>462</v>
      </c>
      <c r="C624" t="s">
        <v>463</v>
      </c>
      <c r="D624" t="s">
        <v>232</v>
      </c>
      <c r="E624" t="s">
        <v>158</v>
      </c>
      <c r="F624" s="1" t="s">
        <v>159</v>
      </c>
      <c r="G624" s="26">
        <v>6681.63</v>
      </c>
      <c r="H624" s="26">
        <v>6847.14</v>
      </c>
      <c r="I624" s="26">
        <v>6239.15</v>
      </c>
      <c r="J624" s="26">
        <v>6191.14</v>
      </c>
      <c r="K624" s="26">
        <v>6153.73</v>
      </c>
      <c r="L624" s="26">
        <v>6114.95</v>
      </c>
      <c r="M624" s="26">
        <v>6078.12</v>
      </c>
      <c r="N624" s="1" t="s">
        <v>159</v>
      </c>
      <c r="O624" s="1" t="s">
        <v>159</v>
      </c>
      <c r="P624" t="str">
        <f t="shared" si="9"/>
        <v>HDDOUT4_04_PR24_OFWAT</v>
      </c>
    </row>
    <row r="625" spans="1:16">
      <c r="A625" t="s">
        <v>623</v>
      </c>
      <c r="B625" t="s">
        <v>464</v>
      </c>
      <c r="C625" t="s">
        <v>463</v>
      </c>
      <c r="D625" t="s">
        <v>232</v>
      </c>
      <c r="E625" t="s">
        <v>158</v>
      </c>
      <c r="F625" s="1" t="s">
        <v>159</v>
      </c>
      <c r="G625" s="26">
        <v>1799.91</v>
      </c>
      <c r="H625" s="26">
        <v>1917.92</v>
      </c>
      <c r="I625" s="26">
        <v>1935.08</v>
      </c>
      <c r="J625" s="26">
        <v>1993.84</v>
      </c>
      <c r="K625" s="26">
        <v>1999.54</v>
      </c>
      <c r="L625" s="26">
        <v>2065.96</v>
      </c>
      <c r="M625" s="26">
        <v>2104.5300000000002</v>
      </c>
      <c r="N625" s="1" t="s">
        <v>159</v>
      </c>
      <c r="O625" s="1" t="s">
        <v>159</v>
      </c>
      <c r="P625" t="str">
        <f t="shared" si="9"/>
        <v>HDDOUT5_04_PR24_OFWAT</v>
      </c>
    </row>
    <row r="626" spans="1:16">
      <c r="A626" t="s">
        <v>623</v>
      </c>
      <c r="B626" t="s">
        <v>465</v>
      </c>
      <c r="C626" t="s">
        <v>466</v>
      </c>
      <c r="D626" t="s">
        <v>436</v>
      </c>
      <c r="E626" t="s">
        <v>158</v>
      </c>
      <c r="F626" s="1" t="s">
        <v>159</v>
      </c>
      <c r="G626" s="27">
        <v>15</v>
      </c>
      <c r="H626" s="27">
        <v>16.3</v>
      </c>
      <c r="I626" s="27">
        <v>16.2</v>
      </c>
      <c r="J626" s="27">
        <v>16.100000000000001</v>
      </c>
      <c r="K626" s="27">
        <v>16</v>
      </c>
      <c r="L626" s="27">
        <v>15.9</v>
      </c>
      <c r="M626" s="27">
        <v>15.7</v>
      </c>
      <c r="N626" s="1" t="s">
        <v>159</v>
      </c>
      <c r="O626" s="1" t="s">
        <v>159</v>
      </c>
      <c r="P626" t="str">
        <f t="shared" si="9"/>
        <v>HDDOUT4_11_B_PR24_OFWAT</v>
      </c>
    </row>
    <row r="627" spans="1:16">
      <c r="A627" t="s">
        <v>623</v>
      </c>
      <c r="B627" t="s">
        <v>467</v>
      </c>
      <c r="C627" t="s">
        <v>468</v>
      </c>
      <c r="D627" t="s">
        <v>37</v>
      </c>
      <c r="E627" t="s">
        <v>158</v>
      </c>
      <c r="F627" s="1" t="s">
        <v>159</v>
      </c>
      <c r="G627" s="1" t="s">
        <v>159</v>
      </c>
      <c r="H627" s="26">
        <v>4.3</v>
      </c>
      <c r="I627" s="26">
        <v>4.5</v>
      </c>
      <c r="J627" s="26">
        <v>4.5</v>
      </c>
      <c r="K627" s="26">
        <v>4.5</v>
      </c>
      <c r="L627" s="26">
        <v>4.5</v>
      </c>
      <c r="M627" s="26">
        <v>4.5</v>
      </c>
      <c r="N627" s="1" t="s">
        <v>159</v>
      </c>
      <c r="O627" s="1" t="s">
        <v>159</v>
      </c>
      <c r="P627" t="str">
        <f t="shared" si="9"/>
        <v>HDDOUT1_02_PR24_OFWAT</v>
      </c>
    </row>
    <row r="628" spans="1:16">
      <c r="A628" t="s">
        <v>623</v>
      </c>
      <c r="B628" t="s">
        <v>469</v>
      </c>
      <c r="C628" t="s">
        <v>470</v>
      </c>
      <c r="D628" t="s">
        <v>436</v>
      </c>
      <c r="E628" t="s">
        <v>158</v>
      </c>
      <c r="F628" s="1" t="s">
        <v>159</v>
      </c>
      <c r="G628" s="27">
        <v>15.7</v>
      </c>
      <c r="H628" s="27">
        <v>13.2</v>
      </c>
      <c r="I628" s="27">
        <v>13.1</v>
      </c>
      <c r="J628" s="27">
        <v>13</v>
      </c>
      <c r="K628" s="27">
        <v>12.9</v>
      </c>
      <c r="L628" s="27">
        <v>12.9</v>
      </c>
      <c r="M628" s="27">
        <v>12.8</v>
      </c>
      <c r="N628" s="1" t="s">
        <v>159</v>
      </c>
      <c r="O628" s="1" t="s">
        <v>159</v>
      </c>
      <c r="P628" t="str">
        <f t="shared" si="9"/>
        <v>HDDC_BN2345A_PR24_OFWAT</v>
      </c>
    </row>
    <row r="629" spans="1:16">
      <c r="A629" t="s">
        <v>623</v>
      </c>
      <c r="B629" t="s">
        <v>471</v>
      </c>
      <c r="C629" t="s">
        <v>472</v>
      </c>
      <c r="D629" t="s">
        <v>439</v>
      </c>
      <c r="E629" t="s">
        <v>158</v>
      </c>
      <c r="F629" s="1" t="s">
        <v>159</v>
      </c>
      <c r="G629" s="27">
        <v>125.9</v>
      </c>
      <c r="H629" s="27">
        <v>124.4</v>
      </c>
      <c r="I629" s="27">
        <v>121.4</v>
      </c>
      <c r="J629" s="27">
        <v>118.4</v>
      </c>
      <c r="K629" s="27">
        <v>115.3</v>
      </c>
      <c r="L629" s="27">
        <v>114.7</v>
      </c>
      <c r="M629" s="27">
        <v>114.1</v>
      </c>
      <c r="N629" s="1" t="s">
        <v>159</v>
      </c>
      <c r="O629" s="1" t="s">
        <v>159</v>
      </c>
      <c r="P629" t="str">
        <f t="shared" si="9"/>
        <v>HDDC_OUT4_08_B_PR24_OFWAT</v>
      </c>
    </row>
    <row r="630" spans="1:16">
      <c r="A630" t="s">
        <v>623</v>
      </c>
      <c r="B630" t="s">
        <v>473</v>
      </c>
      <c r="C630" t="s">
        <v>474</v>
      </c>
      <c r="D630" t="s">
        <v>168</v>
      </c>
      <c r="E630" t="s">
        <v>158</v>
      </c>
      <c r="F630" s="1" t="s">
        <v>159</v>
      </c>
      <c r="G630" s="1" t="s">
        <v>159</v>
      </c>
      <c r="H630" s="25">
        <v>2.1399999999999995E-2</v>
      </c>
      <c r="I630" s="25">
        <v>2.1399999999999995E-2</v>
      </c>
      <c r="J630" s="25">
        <v>2.1399999999999995E-2</v>
      </c>
      <c r="K630" s="25">
        <v>2.1399999999999995E-2</v>
      </c>
      <c r="L630" s="25">
        <v>2.1399999999999995E-2</v>
      </c>
      <c r="M630" s="25">
        <v>2.1399999999999995E-2</v>
      </c>
      <c r="N630" s="1" t="s">
        <v>159</v>
      </c>
      <c r="O630" s="1" t="s">
        <v>159</v>
      </c>
      <c r="P630" t="str">
        <f t="shared" si="9"/>
        <v>HDDC_OUT4_17_PR24_OFWAT</v>
      </c>
    </row>
    <row r="631" spans="1:16">
      <c r="A631" t="s">
        <v>623</v>
      </c>
      <c r="B631" t="s">
        <v>475</v>
      </c>
      <c r="C631" t="s">
        <v>231</v>
      </c>
      <c r="D631" t="s">
        <v>232</v>
      </c>
      <c r="E631" t="s">
        <v>158</v>
      </c>
      <c r="F631" s="1" t="s">
        <v>159</v>
      </c>
      <c r="G631" s="1" t="s">
        <v>159</v>
      </c>
      <c r="H631" s="26">
        <v>6847.14</v>
      </c>
      <c r="I631" s="26">
        <v>6239.15</v>
      </c>
      <c r="J631" s="26">
        <v>6191.14</v>
      </c>
      <c r="K631" s="26">
        <v>6153.73</v>
      </c>
      <c r="L631" s="26">
        <v>6114.95</v>
      </c>
      <c r="M631" s="26">
        <v>5995.95</v>
      </c>
      <c r="N631" s="1" t="s">
        <v>159</v>
      </c>
      <c r="O631" s="1" t="s">
        <v>159</v>
      </c>
      <c r="P631" t="str">
        <f t="shared" si="9"/>
        <v>HDDC_OUT4_04_PR24_OFWAT</v>
      </c>
    </row>
    <row r="632" spans="1:16">
      <c r="A632" t="s">
        <v>623</v>
      </c>
      <c r="B632" t="s">
        <v>476</v>
      </c>
      <c r="C632" t="s">
        <v>477</v>
      </c>
      <c r="D632" t="s">
        <v>436</v>
      </c>
      <c r="E632" t="s">
        <v>158</v>
      </c>
      <c r="F632" s="1" t="s">
        <v>159</v>
      </c>
      <c r="G632" s="1" t="s">
        <v>159</v>
      </c>
      <c r="H632" s="27">
        <v>16.3</v>
      </c>
      <c r="I632" s="27">
        <v>16.2</v>
      </c>
      <c r="J632" s="27">
        <v>16.100000000000001</v>
      </c>
      <c r="K632" s="27">
        <v>16</v>
      </c>
      <c r="L632" s="27">
        <v>15.9</v>
      </c>
      <c r="M632" s="27">
        <v>15.7</v>
      </c>
      <c r="N632" s="1" t="s">
        <v>159</v>
      </c>
      <c r="O632" s="1" t="s">
        <v>159</v>
      </c>
      <c r="P632" t="str">
        <f t="shared" si="9"/>
        <v>HDDC_OUT4_11_B_PR24_OFWAT</v>
      </c>
    </row>
    <row r="633" spans="1:16">
      <c r="A633" t="s">
        <v>623</v>
      </c>
      <c r="B633" t="s">
        <v>478</v>
      </c>
      <c r="C633" t="s">
        <v>479</v>
      </c>
      <c r="D633" t="s">
        <v>168</v>
      </c>
      <c r="E633" t="s">
        <v>158</v>
      </c>
      <c r="F633" s="1" t="s">
        <v>159</v>
      </c>
      <c r="G633" s="1" t="s">
        <v>159</v>
      </c>
      <c r="H633" s="1" t="s">
        <v>159</v>
      </c>
      <c r="I633" s="1" t="s">
        <v>159</v>
      </c>
      <c r="J633" s="1" t="s">
        <v>159</v>
      </c>
      <c r="K633" s="1" t="s">
        <v>159</v>
      </c>
      <c r="L633" s="1" t="s">
        <v>159</v>
      </c>
      <c r="M633" s="1" t="s">
        <v>159</v>
      </c>
      <c r="N633" s="25">
        <v>0</v>
      </c>
      <c r="O633" s="1" t="s">
        <v>159</v>
      </c>
      <c r="P633" t="str">
        <f t="shared" si="9"/>
        <v>HDDC_OUT4_01_PR24_IMP_OFWAT</v>
      </c>
    </row>
    <row r="634" spans="1:16">
      <c r="A634" t="s">
        <v>623</v>
      </c>
      <c r="B634" t="s">
        <v>480</v>
      </c>
      <c r="C634" t="s">
        <v>481</v>
      </c>
      <c r="D634" t="s">
        <v>168</v>
      </c>
      <c r="E634" t="s">
        <v>158</v>
      </c>
      <c r="F634" s="1" t="s">
        <v>159</v>
      </c>
      <c r="G634" s="1" t="s">
        <v>159</v>
      </c>
      <c r="H634" s="1" t="s">
        <v>159</v>
      </c>
      <c r="I634" s="1" t="s">
        <v>159</v>
      </c>
      <c r="J634" s="1" t="s">
        <v>159</v>
      </c>
      <c r="K634" s="1" t="s">
        <v>159</v>
      </c>
      <c r="L634" s="1" t="s">
        <v>159</v>
      </c>
      <c r="M634" s="1" t="s">
        <v>159</v>
      </c>
      <c r="N634" s="25">
        <v>0.03</v>
      </c>
      <c r="O634" s="1" t="s">
        <v>159</v>
      </c>
      <c r="P634" t="str">
        <f t="shared" si="9"/>
        <v>HDDC_BN2345A_PR24_IMP_OFWAT</v>
      </c>
    </row>
    <row r="635" spans="1:16">
      <c r="A635" t="s">
        <v>623</v>
      </c>
      <c r="B635" t="s">
        <v>482</v>
      </c>
      <c r="C635" t="s">
        <v>483</v>
      </c>
      <c r="D635" t="s">
        <v>168</v>
      </c>
      <c r="E635" t="s">
        <v>158</v>
      </c>
      <c r="F635" s="1" t="s">
        <v>159</v>
      </c>
      <c r="G635" s="1" t="s">
        <v>159</v>
      </c>
      <c r="H635" s="1" t="s">
        <v>159</v>
      </c>
      <c r="I635" s="1" t="s">
        <v>159</v>
      </c>
      <c r="J635" s="1" t="s">
        <v>159</v>
      </c>
      <c r="K635" s="1" t="s">
        <v>159</v>
      </c>
      <c r="L635" s="1" t="s">
        <v>159</v>
      </c>
      <c r="M635" s="1" t="s">
        <v>159</v>
      </c>
      <c r="N635" s="25">
        <v>0.08</v>
      </c>
      <c r="O635" s="1" t="s">
        <v>159</v>
      </c>
      <c r="P635" t="str">
        <f t="shared" si="9"/>
        <v>HDDC_OUT4_08_B_PR24_IMP_OFWAT</v>
      </c>
    </row>
    <row r="636" spans="1:16">
      <c r="A636" t="s">
        <v>623</v>
      </c>
      <c r="B636" t="s">
        <v>484</v>
      </c>
      <c r="C636" t="s">
        <v>485</v>
      </c>
      <c r="D636" t="s">
        <v>168</v>
      </c>
      <c r="E636" t="s">
        <v>158</v>
      </c>
      <c r="F636" s="1" t="s">
        <v>159</v>
      </c>
      <c r="G636" s="1" t="s">
        <v>159</v>
      </c>
      <c r="H636" s="1" t="s">
        <v>159</v>
      </c>
      <c r="I636" s="1" t="s">
        <v>159</v>
      </c>
      <c r="J636" s="1" t="s">
        <v>159</v>
      </c>
      <c r="K636" s="1" t="s">
        <v>159</v>
      </c>
      <c r="L636" s="1" t="s">
        <v>159</v>
      </c>
      <c r="M636" s="1" t="s">
        <v>159</v>
      </c>
      <c r="N636" s="25">
        <v>0.02</v>
      </c>
      <c r="O636" s="1" t="s">
        <v>159</v>
      </c>
      <c r="P636" t="str">
        <f t="shared" si="9"/>
        <v>HDDC_OUT4_16_PR24_IMP_OFWAT</v>
      </c>
    </row>
    <row r="637" spans="1:16">
      <c r="A637" t="s">
        <v>623</v>
      </c>
      <c r="B637" t="s">
        <v>486</v>
      </c>
      <c r="C637" t="s">
        <v>487</v>
      </c>
      <c r="D637" t="s">
        <v>168</v>
      </c>
      <c r="E637" t="s">
        <v>158</v>
      </c>
      <c r="F637" s="1" t="s">
        <v>159</v>
      </c>
      <c r="G637" s="1" t="s">
        <v>159</v>
      </c>
      <c r="H637" s="1" t="s">
        <v>159</v>
      </c>
      <c r="I637" s="1" t="s">
        <v>159</v>
      </c>
      <c r="J637" s="1" t="s">
        <v>159</v>
      </c>
      <c r="K637" s="1" t="s">
        <v>159</v>
      </c>
      <c r="L637" s="1" t="s">
        <v>159</v>
      </c>
      <c r="M637" s="1" t="s">
        <v>159</v>
      </c>
      <c r="N637" s="25">
        <v>0.2</v>
      </c>
      <c r="O637" s="1" t="s">
        <v>159</v>
      </c>
      <c r="P637" t="str">
        <f t="shared" si="9"/>
        <v>HDDC_OUT5_01_PR24_IMP_OFWAT</v>
      </c>
    </row>
    <row r="638" spans="1:16">
      <c r="A638" t="s">
        <v>623</v>
      </c>
      <c r="B638" t="s">
        <v>488</v>
      </c>
      <c r="C638" t="s">
        <v>489</v>
      </c>
      <c r="D638" t="s">
        <v>168</v>
      </c>
      <c r="E638" t="s">
        <v>158</v>
      </c>
      <c r="F638" s="1" t="s">
        <v>159</v>
      </c>
      <c r="G638" s="1" t="s">
        <v>159</v>
      </c>
      <c r="H638" s="1" t="s">
        <v>159</v>
      </c>
      <c r="I638" s="1" t="s">
        <v>159</v>
      </c>
      <c r="J638" s="1" t="s">
        <v>159</v>
      </c>
      <c r="K638" s="1" t="s">
        <v>159</v>
      </c>
      <c r="L638" s="1" t="s">
        <v>159</v>
      </c>
      <c r="M638" s="1" t="s">
        <v>159</v>
      </c>
      <c r="N638" s="25">
        <v>0.14000000000000001</v>
      </c>
      <c r="O638" s="1" t="s">
        <v>159</v>
      </c>
      <c r="P638" t="str">
        <f t="shared" si="9"/>
        <v>HDDC_OUT5_02_PR24_IMP_OFWAT</v>
      </c>
    </row>
    <row r="639" spans="1:16">
      <c r="A639" t="s">
        <v>623</v>
      </c>
      <c r="B639" t="s">
        <v>490</v>
      </c>
      <c r="C639" t="s">
        <v>491</v>
      </c>
      <c r="D639" t="s">
        <v>168</v>
      </c>
      <c r="E639" t="s">
        <v>158</v>
      </c>
      <c r="F639" s="1" t="s">
        <v>159</v>
      </c>
      <c r="G639" s="1" t="s">
        <v>159</v>
      </c>
      <c r="H639" s="1" t="s">
        <v>159</v>
      </c>
      <c r="I639" s="1" t="s">
        <v>159</v>
      </c>
      <c r="J639" s="1" t="s">
        <v>159</v>
      </c>
      <c r="K639" s="1" t="s">
        <v>159</v>
      </c>
      <c r="L639" s="1" t="s">
        <v>159</v>
      </c>
      <c r="M639" s="1" t="s">
        <v>159</v>
      </c>
      <c r="N639" s="25">
        <v>0.54</v>
      </c>
      <c r="O639" s="1" t="s">
        <v>159</v>
      </c>
      <c r="P639" t="str">
        <f t="shared" si="9"/>
        <v>HDDC_OUT5_10_PR24_IMP_OFWAT</v>
      </c>
    </row>
    <row r="640" spans="1:16">
      <c r="A640" t="s">
        <v>623</v>
      </c>
      <c r="B640" t="s">
        <v>492</v>
      </c>
      <c r="C640" t="s">
        <v>493</v>
      </c>
      <c r="D640" t="s">
        <v>168</v>
      </c>
      <c r="E640" t="s">
        <v>158</v>
      </c>
      <c r="F640" s="1" t="s">
        <v>159</v>
      </c>
      <c r="G640" s="1" t="s">
        <v>159</v>
      </c>
      <c r="H640" s="1" t="s">
        <v>159</v>
      </c>
      <c r="I640" s="1" t="s">
        <v>159</v>
      </c>
      <c r="J640" s="1" t="s">
        <v>159</v>
      </c>
      <c r="K640" s="1" t="s">
        <v>159</v>
      </c>
      <c r="L640" s="1" t="s">
        <v>159</v>
      </c>
      <c r="M640" s="1" t="s">
        <v>159</v>
      </c>
      <c r="N640" s="25">
        <v>0</v>
      </c>
      <c r="O640" s="1" t="s">
        <v>159</v>
      </c>
      <c r="P640" t="str">
        <f t="shared" si="9"/>
        <v>HDDC_OUT5_05_PR24_IMP_OFWAT</v>
      </c>
    </row>
    <row r="641" spans="1:16">
      <c r="A641" t="s">
        <v>623</v>
      </c>
      <c r="B641" t="s">
        <v>494</v>
      </c>
      <c r="C641" t="s">
        <v>495</v>
      </c>
      <c r="D641" t="s">
        <v>168</v>
      </c>
      <c r="E641" t="s">
        <v>158</v>
      </c>
      <c r="F641" s="1" t="s">
        <v>159</v>
      </c>
      <c r="G641" s="1" t="s">
        <v>159</v>
      </c>
      <c r="H641" s="1" t="s">
        <v>159</v>
      </c>
      <c r="I641" s="1" t="s">
        <v>159</v>
      </c>
      <c r="J641" s="1" t="s">
        <v>159</v>
      </c>
      <c r="K641" s="1" t="s">
        <v>159</v>
      </c>
      <c r="L641" s="1" t="s">
        <v>159</v>
      </c>
      <c r="M641" s="1" t="s">
        <v>159</v>
      </c>
      <c r="N641" s="25">
        <v>0.25</v>
      </c>
      <c r="O641" s="1" t="s">
        <v>159</v>
      </c>
      <c r="P641" t="str">
        <f t="shared" si="9"/>
        <v>HDDC_OUT5_11_PR24_IMP_OFWAT</v>
      </c>
    </row>
    <row r="642" spans="1:16">
      <c r="A642" t="s">
        <v>623</v>
      </c>
      <c r="B642" t="s">
        <v>496</v>
      </c>
      <c r="C642" t="s">
        <v>497</v>
      </c>
      <c r="D642" t="s">
        <v>168</v>
      </c>
      <c r="E642" t="s">
        <v>158</v>
      </c>
      <c r="F642" s="1" t="s">
        <v>159</v>
      </c>
      <c r="G642" s="1" t="s">
        <v>159</v>
      </c>
      <c r="H642" s="1" t="s">
        <v>159</v>
      </c>
      <c r="I642" s="1" t="s">
        <v>159</v>
      </c>
      <c r="J642" s="1" t="s">
        <v>159</v>
      </c>
      <c r="K642" s="1" t="s">
        <v>159</v>
      </c>
      <c r="L642" s="1" t="s">
        <v>159</v>
      </c>
      <c r="M642" s="1" t="s">
        <v>159</v>
      </c>
      <c r="N642" s="25">
        <v>0.39</v>
      </c>
      <c r="O642" s="1" t="s">
        <v>159</v>
      </c>
      <c r="P642" t="str">
        <f t="shared" si="9"/>
        <v>HDDC_OUT4_02_PR24_IMP_OFWAT</v>
      </c>
    </row>
    <row r="643" spans="1:16">
      <c r="A643" t="s">
        <v>623</v>
      </c>
      <c r="B643" t="s">
        <v>498</v>
      </c>
      <c r="C643" t="s">
        <v>499</v>
      </c>
      <c r="D643" t="s">
        <v>168</v>
      </c>
      <c r="E643" t="s">
        <v>158</v>
      </c>
      <c r="F643" s="1" t="s">
        <v>159</v>
      </c>
      <c r="G643" s="1" t="s">
        <v>159</v>
      </c>
      <c r="H643" s="1" t="s">
        <v>159</v>
      </c>
      <c r="I643" s="1" t="s">
        <v>159</v>
      </c>
      <c r="J643" s="1" t="s">
        <v>159</v>
      </c>
      <c r="K643" s="1" t="s">
        <v>159</v>
      </c>
      <c r="L643" s="1" t="s">
        <v>159</v>
      </c>
      <c r="M643" s="1" t="s">
        <v>159</v>
      </c>
      <c r="N643" s="1" t="s">
        <v>159</v>
      </c>
      <c r="O643" s="1" t="s">
        <v>159</v>
      </c>
      <c r="P643" t="str">
        <f t="shared" si="9"/>
        <v>HDDC_OUT4_20_PR24_IMP_OFWAT</v>
      </c>
    </row>
    <row r="644" spans="1:16">
      <c r="A644" t="s">
        <v>623</v>
      </c>
      <c r="B644" t="s">
        <v>500</v>
      </c>
      <c r="C644" t="s">
        <v>501</v>
      </c>
      <c r="D644" t="s">
        <v>168</v>
      </c>
      <c r="E644" t="s">
        <v>158</v>
      </c>
      <c r="F644" s="1" t="s">
        <v>159</v>
      </c>
      <c r="G644" s="1" t="s">
        <v>159</v>
      </c>
      <c r="H644" s="1" t="s">
        <v>159</v>
      </c>
      <c r="I644" s="1" t="s">
        <v>159</v>
      </c>
      <c r="J644" s="1" t="s">
        <v>159</v>
      </c>
      <c r="K644" s="1" t="s">
        <v>159</v>
      </c>
      <c r="L644" s="1" t="s">
        <v>159</v>
      </c>
      <c r="M644" s="1" t="s">
        <v>159</v>
      </c>
      <c r="N644" s="1" t="s">
        <v>159</v>
      </c>
      <c r="O644" s="1" t="s">
        <v>159</v>
      </c>
      <c r="P644" t="str">
        <f t="shared" si="9"/>
        <v>HDDC_OUT5_08_PR24_IMP_OFWAT</v>
      </c>
    </row>
    <row r="645" spans="1:16">
      <c r="A645" t="s">
        <v>623</v>
      </c>
      <c r="B645" t="s">
        <v>502</v>
      </c>
      <c r="C645" t="s">
        <v>503</v>
      </c>
      <c r="D645" t="s">
        <v>168</v>
      </c>
      <c r="E645" t="s">
        <v>158</v>
      </c>
      <c r="F645" s="1" t="s">
        <v>159</v>
      </c>
      <c r="G645" s="1" t="s">
        <v>159</v>
      </c>
      <c r="H645" s="1" t="s">
        <v>159</v>
      </c>
      <c r="I645" s="1" t="s">
        <v>159</v>
      </c>
      <c r="J645" s="1" t="s">
        <v>159</v>
      </c>
      <c r="K645" s="1" t="s">
        <v>159</v>
      </c>
      <c r="L645" s="1" t="s">
        <v>159</v>
      </c>
      <c r="M645" s="1" t="s">
        <v>159</v>
      </c>
      <c r="N645" s="25">
        <v>0.11</v>
      </c>
      <c r="O645" s="1" t="s">
        <v>159</v>
      </c>
      <c r="P645" t="str">
        <f t="shared" ref="P645:P708" si="10">A645&amp;B645</f>
        <v>HDDC_OUT5_09_PR24_IMP_OFWAT</v>
      </c>
    </row>
    <row r="646" spans="1:16">
      <c r="A646" t="s">
        <v>623</v>
      </c>
      <c r="B646" t="s">
        <v>504</v>
      </c>
      <c r="C646" t="s">
        <v>505</v>
      </c>
      <c r="D646" t="s">
        <v>168</v>
      </c>
      <c r="E646" t="s">
        <v>158</v>
      </c>
      <c r="F646" s="1" t="s">
        <v>159</v>
      </c>
      <c r="G646" s="1" t="s">
        <v>159</v>
      </c>
      <c r="H646" s="1" t="s">
        <v>159</v>
      </c>
      <c r="I646" s="1" t="s">
        <v>159</v>
      </c>
      <c r="J646" s="1" t="s">
        <v>159</v>
      </c>
      <c r="K646" s="1" t="s">
        <v>159</v>
      </c>
      <c r="L646" s="1" t="s">
        <v>159</v>
      </c>
      <c r="M646" s="1" t="s">
        <v>159</v>
      </c>
      <c r="N646" s="25">
        <v>0</v>
      </c>
      <c r="O646" s="1" t="s">
        <v>159</v>
      </c>
      <c r="P646" t="str">
        <f t="shared" si="10"/>
        <v>HDDC_OUT4_17_PR24_IMP_OFWAT</v>
      </c>
    </row>
    <row r="647" spans="1:16">
      <c r="A647" t="s">
        <v>623</v>
      </c>
      <c r="B647" t="s">
        <v>506</v>
      </c>
      <c r="C647" t="s">
        <v>507</v>
      </c>
      <c r="D647" t="s">
        <v>168</v>
      </c>
      <c r="E647" t="s">
        <v>158</v>
      </c>
      <c r="F647" s="1" t="s">
        <v>159</v>
      </c>
      <c r="G647" s="1" t="s">
        <v>159</v>
      </c>
      <c r="H647" s="1" t="s">
        <v>159</v>
      </c>
      <c r="I647" s="1" t="s">
        <v>159</v>
      </c>
      <c r="J647" s="1" t="s">
        <v>159</v>
      </c>
      <c r="K647" s="1" t="s">
        <v>159</v>
      </c>
      <c r="L647" s="1" t="s">
        <v>159</v>
      </c>
      <c r="M647" s="1" t="s">
        <v>159</v>
      </c>
      <c r="N647" s="25">
        <v>0.12</v>
      </c>
      <c r="O647" s="1" t="s">
        <v>159</v>
      </c>
      <c r="P647" t="str">
        <f t="shared" si="10"/>
        <v>HDDC_OUT5_04_PR24_IMP_OFWAT</v>
      </c>
    </row>
    <row r="648" spans="1:16">
      <c r="A648" t="s">
        <v>623</v>
      </c>
      <c r="B648" t="s">
        <v>508</v>
      </c>
      <c r="C648" t="s">
        <v>509</v>
      </c>
      <c r="D648" t="s">
        <v>168</v>
      </c>
      <c r="E648" t="s">
        <v>158</v>
      </c>
      <c r="F648" s="1" t="s">
        <v>159</v>
      </c>
      <c r="G648" s="1" t="s">
        <v>159</v>
      </c>
      <c r="H648" s="1" t="s">
        <v>159</v>
      </c>
      <c r="I648" s="1" t="s">
        <v>159</v>
      </c>
      <c r="J648" s="1" t="s">
        <v>159</v>
      </c>
      <c r="K648" s="1" t="s">
        <v>159</v>
      </c>
      <c r="L648" s="1" t="s">
        <v>159</v>
      </c>
      <c r="M648" s="1" t="s">
        <v>159</v>
      </c>
      <c r="N648" s="25">
        <v>-0.09</v>
      </c>
      <c r="O648" s="1" t="s">
        <v>159</v>
      </c>
      <c r="P648" t="str">
        <f t="shared" si="10"/>
        <v>HDDC_OUT4_04_PR24_IMP_OFWAT</v>
      </c>
    </row>
    <row r="649" spans="1:16">
      <c r="A649" t="s">
        <v>623</v>
      </c>
      <c r="B649" t="s">
        <v>510</v>
      </c>
      <c r="C649" t="s">
        <v>511</v>
      </c>
      <c r="D649" t="s">
        <v>168</v>
      </c>
      <c r="E649" t="s">
        <v>158</v>
      </c>
      <c r="F649" s="1" t="s">
        <v>159</v>
      </c>
      <c r="G649" s="1" t="s">
        <v>159</v>
      </c>
      <c r="H649" s="1" t="s">
        <v>159</v>
      </c>
      <c r="I649" s="1" t="s">
        <v>159</v>
      </c>
      <c r="J649" s="1" t="s">
        <v>159</v>
      </c>
      <c r="K649" s="1" t="s">
        <v>159</v>
      </c>
      <c r="L649" s="1" t="s">
        <v>159</v>
      </c>
      <c r="M649" s="1" t="s">
        <v>159</v>
      </c>
      <c r="N649" s="25">
        <v>0.04</v>
      </c>
      <c r="O649" s="1" t="s">
        <v>159</v>
      </c>
      <c r="P649" t="str">
        <f t="shared" si="10"/>
        <v>HDDC_OUT4_11_B_PR24_IMP_OFWAT</v>
      </c>
    </row>
    <row r="650" spans="1:16">
      <c r="A650" t="s">
        <v>623</v>
      </c>
      <c r="B650" t="s">
        <v>512</v>
      </c>
      <c r="C650" t="s">
        <v>513</v>
      </c>
      <c r="D650" t="s">
        <v>168</v>
      </c>
      <c r="E650" t="s">
        <v>158</v>
      </c>
      <c r="F650" s="1" t="s">
        <v>159</v>
      </c>
      <c r="G650" s="1" t="s">
        <v>159</v>
      </c>
      <c r="H650" s="1" t="s">
        <v>159</v>
      </c>
      <c r="I650" s="1" t="s">
        <v>159</v>
      </c>
      <c r="J650" s="1" t="s">
        <v>159</v>
      </c>
      <c r="K650" s="1" t="s">
        <v>159</v>
      </c>
      <c r="L650" s="1" t="s">
        <v>159</v>
      </c>
      <c r="M650" s="1" t="s">
        <v>159</v>
      </c>
      <c r="N650" s="25">
        <v>0.02</v>
      </c>
      <c r="O650" s="1" t="s">
        <v>159</v>
      </c>
      <c r="P650" t="str">
        <f t="shared" si="10"/>
        <v>HDDC_OUT1_02_PR24_IMP_OFWAT</v>
      </c>
    </row>
    <row r="651" spans="1:16">
      <c r="A651" t="s">
        <v>623</v>
      </c>
      <c r="B651" t="s">
        <v>514</v>
      </c>
      <c r="C651" t="s">
        <v>515</v>
      </c>
      <c r="D651" t="s">
        <v>168</v>
      </c>
      <c r="E651" t="s">
        <v>158</v>
      </c>
      <c r="F651" s="1" t="s">
        <v>159</v>
      </c>
      <c r="G651" s="1" t="s">
        <v>159</v>
      </c>
      <c r="H651" s="1" t="s">
        <v>159</v>
      </c>
      <c r="I651" s="1" t="s">
        <v>159</v>
      </c>
      <c r="J651" s="1" t="s">
        <v>159</v>
      </c>
      <c r="K651" s="1" t="s">
        <v>159</v>
      </c>
      <c r="L651" s="1" t="s">
        <v>159</v>
      </c>
      <c r="M651" s="1" t="s">
        <v>159</v>
      </c>
      <c r="N651" s="25">
        <v>0.38</v>
      </c>
      <c r="O651" s="25">
        <v>0.56000000000000005</v>
      </c>
      <c r="P651" t="str">
        <f t="shared" si="10"/>
        <v>HDDC_OUT4_01_PR24_IMP_COMPANY_OFWAT</v>
      </c>
    </row>
    <row r="652" spans="1:16">
      <c r="A652" t="s">
        <v>623</v>
      </c>
      <c r="B652" t="s">
        <v>516</v>
      </c>
      <c r="C652" t="s">
        <v>517</v>
      </c>
      <c r="D652" t="s">
        <v>168</v>
      </c>
      <c r="E652" t="s">
        <v>158</v>
      </c>
      <c r="F652" s="1" t="s">
        <v>159</v>
      </c>
      <c r="G652" s="1" t="s">
        <v>159</v>
      </c>
      <c r="H652" s="1" t="s">
        <v>159</v>
      </c>
      <c r="I652" s="1" t="s">
        <v>159</v>
      </c>
      <c r="J652" s="1" t="s">
        <v>159</v>
      </c>
      <c r="K652" s="1" t="s">
        <v>159</v>
      </c>
      <c r="L652" s="1" t="s">
        <v>159</v>
      </c>
      <c r="M652" s="1" t="s">
        <v>159</v>
      </c>
      <c r="N652" s="25">
        <v>0.03</v>
      </c>
      <c r="O652" s="25">
        <v>0.18</v>
      </c>
      <c r="P652" t="str">
        <f t="shared" si="10"/>
        <v>HDDC_BN2345A_PR24_IMP_COMPANY_OFWAT</v>
      </c>
    </row>
    <row r="653" spans="1:16">
      <c r="A653" t="s">
        <v>623</v>
      </c>
      <c r="B653" t="s">
        <v>518</v>
      </c>
      <c r="C653" t="s">
        <v>519</v>
      </c>
      <c r="D653" t="s">
        <v>168</v>
      </c>
      <c r="E653" t="s">
        <v>158</v>
      </c>
      <c r="F653" s="1" t="s">
        <v>159</v>
      </c>
      <c r="G653" s="1" t="s">
        <v>159</v>
      </c>
      <c r="H653" s="1" t="s">
        <v>159</v>
      </c>
      <c r="I653" s="1" t="s">
        <v>159</v>
      </c>
      <c r="J653" s="1" t="s">
        <v>159</v>
      </c>
      <c r="K653" s="1" t="s">
        <v>159</v>
      </c>
      <c r="L653" s="1" t="s">
        <v>159</v>
      </c>
      <c r="M653" s="1" t="s">
        <v>159</v>
      </c>
      <c r="N653" s="25">
        <v>0.02</v>
      </c>
      <c r="O653" s="25">
        <v>0.05</v>
      </c>
      <c r="P653" t="str">
        <f t="shared" si="10"/>
        <v>HDDC_OUT4_08_B_PR24_IMP_COMPANY_OFWAT</v>
      </c>
    </row>
    <row r="654" spans="1:16">
      <c r="A654" t="s">
        <v>623</v>
      </c>
      <c r="B654" t="s">
        <v>520</v>
      </c>
      <c r="C654" t="s">
        <v>521</v>
      </c>
      <c r="D654" t="s">
        <v>168</v>
      </c>
      <c r="E654" t="s">
        <v>158</v>
      </c>
      <c r="F654" s="1" t="s">
        <v>159</v>
      </c>
      <c r="G654" s="1" t="s">
        <v>159</v>
      </c>
      <c r="H654" s="1" t="s">
        <v>159</v>
      </c>
      <c r="I654" s="1" t="s">
        <v>159</v>
      </c>
      <c r="J654" s="1" t="s">
        <v>159</v>
      </c>
      <c r="K654" s="1" t="s">
        <v>159</v>
      </c>
      <c r="L654" s="1" t="s">
        <v>159</v>
      </c>
      <c r="M654" s="1" t="s">
        <v>159</v>
      </c>
      <c r="N654" s="25">
        <v>0.02</v>
      </c>
      <c r="O654" s="25">
        <v>-0.05</v>
      </c>
      <c r="P654" t="str">
        <f t="shared" si="10"/>
        <v>HDDC_OUT4_16_PR24_IMP_COMPANY_OFWAT</v>
      </c>
    </row>
    <row r="655" spans="1:16">
      <c r="A655" t="s">
        <v>623</v>
      </c>
      <c r="B655" t="s">
        <v>522</v>
      </c>
      <c r="C655" t="s">
        <v>523</v>
      </c>
      <c r="D655" t="s">
        <v>168</v>
      </c>
      <c r="E655" t="s">
        <v>158</v>
      </c>
      <c r="F655" s="1" t="s">
        <v>159</v>
      </c>
      <c r="G655" s="1" t="s">
        <v>159</v>
      </c>
      <c r="H655" s="1" t="s">
        <v>159</v>
      </c>
      <c r="I655" s="1" t="s">
        <v>159</v>
      </c>
      <c r="J655" s="1" t="s">
        <v>159</v>
      </c>
      <c r="K655" s="1" t="s">
        <v>159</v>
      </c>
      <c r="L655" s="1" t="s">
        <v>159</v>
      </c>
      <c r="M655" s="1" t="s">
        <v>159</v>
      </c>
      <c r="N655" s="25">
        <v>0.33</v>
      </c>
      <c r="O655" s="25">
        <v>0.2</v>
      </c>
      <c r="P655" t="str">
        <f t="shared" si="10"/>
        <v>HDDC_OUT5_01_PR24_IMP_COMPANY_OFWAT</v>
      </c>
    </row>
    <row r="656" spans="1:16">
      <c r="A656" t="s">
        <v>623</v>
      </c>
      <c r="B656" t="s">
        <v>524</v>
      </c>
      <c r="C656" t="s">
        <v>525</v>
      </c>
      <c r="D656" t="s">
        <v>168</v>
      </c>
      <c r="E656" t="s">
        <v>158</v>
      </c>
      <c r="F656" s="1" t="s">
        <v>159</v>
      </c>
      <c r="G656" s="1" t="s">
        <v>159</v>
      </c>
      <c r="H656" s="1" t="s">
        <v>159</v>
      </c>
      <c r="I656" s="1" t="s">
        <v>159</v>
      </c>
      <c r="J656" s="1" t="s">
        <v>159</v>
      </c>
      <c r="K656" s="1" t="s">
        <v>159</v>
      </c>
      <c r="L656" s="1" t="s">
        <v>159</v>
      </c>
      <c r="M656" s="1" t="s">
        <v>159</v>
      </c>
      <c r="N656" s="25">
        <v>0.16</v>
      </c>
      <c r="O656" s="25">
        <v>0.17</v>
      </c>
      <c r="P656" t="str">
        <f t="shared" si="10"/>
        <v>HDDC_OUT5_02_PR24_IMP_COMPANY_OFWAT</v>
      </c>
    </row>
    <row r="657" spans="1:16">
      <c r="A657" t="s">
        <v>623</v>
      </c>
      <c r="B657" t="s">
        <v>526</v>
      </c>
      <c r="C657" t="s">
        <v>527</v>
      </c>
      <c r="D657" t="s">
        <v>168</v>
      </c>
      <c r="E657" t="s">
        <v>158</v>
      </c>
      <c r="F657" s="1" t="s">
        <v>159</v>
      </c>
      <c r="G657" s="1" t="s">
        <v>159</v>
      </c>
      <c r="H657" s="1" t="s">
        <v>159</v>
      </c>
      <c r="I657" s="1" t="s">
        <v>159</v>
      </c>
      <c r="J657" s="1" t="s">
        <v>159</v>
      </c>
      <c r="K657" s="1" t="s">
        <v>159</v>
      </c>
      <c r="L657" s="1" t="s">
        <v>159</v>
      </c>
      <c r="M657" s="1" t="s">
        <v>159</v>
      </c>
      <c r="N657" s="25">
        <v>0.54</v>
      </c>
      <c r="O657" s="25">
        <v>0.55000000000000004</v>
      </c>
      <c r="P657" t="str">
        <f t="shared" si="10"/>
        <v>HDDC_OUT5_10_PR24_IMP_COMPANY_OFWAT</v>
      </c>
    </row>
    <row r="658" spans="1:16">
      <c r="A658" t="s">
        <v>623</v>
      </c>
      <c r="B658" t="s">
        <v>528</v>
      </c>
      <c r="C658" t="s">
        <v>529</v>
      </c>
      <c r="D658" t="s">
        <v>168</v>
      </c>
      <c r="E658" t="s">
        <v>158</v>
      </c>
      <c r="F658" s="1" t="s">
        <v>159</v>
      </c>
      <c r="G658" s="1" t="s">
        <v>159</v>
      </c>
      <c r="H658" s="1" t="s">
        <v>159</v>
      </c>
      <c r="I658" s="1" t="s">
        <v>159</v>
      </c>
      <c r="J658" s="1" t="s">
        <v>159</v>
      </c>
      <c r="K658" s="1" t="s">
        <v>159</v>
      </c>
      <c r="L658" s="1" t="s">
        <v>159</v>
      </c>
      <c r="M658" s="1" t="s">
        <v>159</v>
      </c>
      <c r="N658" s="25">
        <v>-0.5</v>
      </c>
      <c r="O658" s="25">
        <v>-2</v>
      </c>
      <c r="P658" t="str">
        <f t="shared" si="10"/>
        <v>HDDC_OUT5_05_PR24_IMP_COMPANY_OFWAT</v>
      </c>
    </row>
    <row r="659" spans="1:16">
      <c r="A659" t="s">
        <v>623</v>
      </c>
      <c r="B659" t="s">
        <v>530</v>
      </c>
      <c r="C659" t="s">
        <v>531</v>
      </c>
      <c r="D659" t="s">
        <v>168</v>
      </c>
      <c r="E659" t="s">
        <v>158</v>
      </c>
      <c r="F659" s="1" t="s">
        <v>159</v>
      </c>
      <c r="G659" s="1" t="s">
        <v>159</v>
      </c>
      <c r="H659" s="1" t="s">
        <v>159</v>
      </c>
      <c r="I659" s="1" t="s">
        <v>159</v>
      </c>
      <c r="J659" s="1" t="s">
        <v>159</v>
      </c>
      <c r="K659" s="1" t="s">
        <v>159</v>
      </c>
      <c r="L659" s="1" t="s">
        <v>159</v>
      </c>
      <c r="M659" s="1" t="s">
        <v>159</v>
      </c>
      <c r="N659" s="25">
        <v>-0.01</v>
      </c>
      <c r="O659" s="25">
        <v>-0.5</v>
      </c>
      <c r="P659" t="str">
        <f t="shared" si="10"/>
        <v>HDDC_OUT5_11_PR24_IMP_COMPANY_OFWAT</v>
      </c>
    </row>
    <row r="660" spans="1:16">
      <c r="A660" t="s">
        <v>623</v>
      </c>
      <c r="B660" t="s">
        <v>532</v>
      </c>
      <c r="C660" t="s">
        <v>533</v>
      </c>
      <c r="D660" t="s">
        <v>168</v>
      </c>
      <c r="E660" t="s">
        <v>158</v>
      </c>
      <c r="F660" s="1" t="s">
        <v>159</v>
      </c>
      <c r="G660" s="1" t="s">
        <v>159</v>
      </c>
      <c r="H660" s="1" t="s">
        <v>159</v>
      </c>
      <c r="I660" s="1" t="s">
        <v>159</v>
      </c>
      <c r="J660" s="1" t="s">
        <v>159</v>
      </c>
      <c r="K660" s="1" t="s">
        <v>159</v>
      </c>
      <c r="L660" s="1" t="s">
        <v>159</v>
      </c>
      <c r="M660" s="1" t="s">
        <v>159</v>
      </c>
      <c r="N660" s="25">
        <v>0.38</v>
      </c>
      <c r="O660" s="25">
        <v>-0.03</v>
      </c>
      <c r="P660" t="str">
        <f t="shared" si="10"/>
        <v>HDDC_OUT4_02_PR24_IMP_COMPANY_OFWAT</v>
      </c>
    </row>
    <row r="661" spans="1:16">
      <c r="A661" t="s">
        <v>623</v>
      </c>
      <c r="B661" t="s">
        <v>534</v>
      </c>
      <c r="C661" t="s">
        <v>535</v>
      </c>
      <c r="D661" t="s">
        <v>168</v>
      </c>
      <c r="E661" t="s">
        <v>158</v>
      </c>
      <c r="F661" s="1" t="s">
        <v>159</v>
      </c>
      <c r="G661" s="1" t="s">
        <v>159</v>
      </c>
      <c r="H661" s="1" t="s">
        <v>159</v>
      </c>
      <c r="I661" s="1" t="s">
        <v>159</v>
      </c>
      <c r="J661" s="1" t="s">
        <v>159</v>
      </c>
      <c r="K661" s="1" t="s">
        <v>159</v>
      </c>
      <c r="L661" s="1" t="s">
        <v>159</v>
      </c>
      <c r="M661" s="1" t="s">
        <v>159</v>
      </c>
      <c r="N661" s="1" t="s">
        <v>159</v>
      </c>
      <c r="O661" s="1" t="s">
        <v>159</v>
      </c>
      <c r="P661" t="str">
        <f t="shared" si="10"/>
        <v>HDDC_OUT4_20_PR24_IMP_COMPANY_OFWAT</v>
      </c>
    </row>
    <row r="662" spans="1:16">
      <c r="A662" t="s">
        <v>623</v>
      </c>
      <c r="B662" t="s">
        <v>536</v>
      </c>
      <c r="C662" t="s">
        <v>537</v>
      </c>
      <c r="D662" t="s">
        <v>168</v>
      </c>
      <c r="E662" t="s">
        <v>158</v>
      </c>
      <c r="F662" s="1" t="s">
        <v>159</v>
      </c>
      <c r="G662" s="1" t="s">
        <v>159</v>
      </c>
      <c r="H662" s="1" t="s">
        <v>159</v>
      </c>
      <c r="I662" s="1" t="s">
        <v>159</v>
      </c>
      <c r="J662" s="1" t="s">
        <v>159</v>
      </c>
      <c r="K662" s="1" t="s">
        <v>159</v>
      </c>
      <c r="L662" s="1" t="s">
        <v>159</v>
      </c>
      <c r="M662" s="1" t="s">
        <v>159</v>
      </c>
      <c r="N662" s="1" t="s">
        <v>159</v>
      </c>
      <c r="O662" s="1" t="s">
        <v>159</v>
      </c>
      <c r="P662" t="str">
        <f t="shared" si="10"/>
        <v>HDDC_OUT5_08_PR24_IMP_COMPANY_OFWAT</v>
      </c>
    </row>
    <row r="663" spans="1:16">
      <c r="A663" t="s">
        <v>623</v>
      </c>
      <c r="B663" t="s">
        <v>538</v>
      </c>
      <c r="C663" t="s">
        <v>539</v>
      </c>
      <c r="D663" t="s">
        <v>168</v>
      </c>
      <c r="E663" t="s">
        <v>158</v>
      </c>
      <c r="F663" s="1" t="s">
        <v>159</v>
      </c>
      <c r="G663" s="1" t="s">
        <v>159</v>
      </c>
      <c r="H663" s="1" t="s">
        <v>159</v>
      </c>
      <c r="I663" s="1" t="s">
        <v>159</v>
      </c>
      <c r="J663" s="1" t="s">
        <v>159</v>
      </c>
      <c r="K663" s="1" t="s">
        <v>159</v>
      </c>
      <c r="L663" s="1" t="s">
        <v>159</v>
      </c>
      <c r="M663" s="1" t="s">
        <v>159</v>
      </c>
      <c r="N663" s="25">
        <v>0.11</v>
      </c>
      <c r="O663" s="25">
        <v>0.11</v>
      </c>
      <c r="P663" t="str">
        <f t="shared" si="10"/>
        <v>HDDC_OUT5_09_PR24_IMP_COMPANY_OFWAT</v>
      </c>
    </row>
    <row r="664" spans="1:16">
      <c r="A664" t="s">
        <v>623</v>
      </c>
      <c r="B664" t="s">
        <v>540</v>
      </c>
      <c r="C664" t="s">
        <v>541</v>
      </c>
      <c r="D664" t="s">
        <v>168</v>
      </c>
      <c r="E664" t="s">
        <v>158</v>
      </c>
      <c r="F664" s="1" t="s">
        <v>159</v>
      </c>
      <c r="G664" s="1" t="s">
        <v>159</v>
      </c>
      <c r="H664" s="1" t="s">
        <v>159</v>
      </c>
      <c r="I664" s="1" t="s">
        <v>159</v>
      </c>
      <c r="J664" s="1" t="s">
        <v>159</v>
      </c>
      <c r="K664" s="1" t="s">
        <v>159</v>
      </c>
      <c r="L664" s="1" t="s">
        <v>159</v>
      </c>
      <c r="M664" s="1" t="s">
        <v>159</v>
      </c>
      <c r="N664" s="25">
        <v>-0.01</v>
      </c>
      <c r="O664" s="25">
        <v>-0.02</v>
      </c>
      <c r="P664" t="str">
        <f t="shared" si="10"/>
        <v>HDDC_OUT4_17_PR24_IMP_COMPANY_OFWAT</v>
      </c>
    </row>
    <row r="665" spans="1:16">
      <c r="A665" t="s">
        <v>623</v>
      </c>
      <c r="B665" t="s">
        <v>542</v>
      </c>
      <c r="C665" t="s">
        <v>543</v>
      </c>
      <c r="D665" t="s">
        <v>168</v>
      </c>
      <c r="E665" t="s">
        <v>158</v>
      </c>
      <c r="F665" s="1" t="s">
        <v>159</v>
      </c>
      <c r="G665" s="1" t="s">
        <v>159</v>
      </c>
      <c r="H665" s="1" t="s">
        <v>159</v>
      </c>
      <c r="I665" s="1" t="s">
        <v>159</v>
      </c>
      <c r="J665" s="1" t="s">
        <v>159</v>
      </c>
      <c r="K665" s="1" t="s">
        <v>159</v>
      </c>
      <c r="L665" s="1" t="s">
        <v>159</v>
      </c>
      <c r="M665" s="1" t="s">
        <v>159</v>
      </c>
      <c r="N665" s="25">
        <v>0.12</v>
      </c>
      <c r="O665" s="25">
        <v>0.1</v>
      </c>
      <c r="P665" t="str">
        <f t="shared" si="10"/>
        <v>HDDC_OUT5_04_PR24_IMP_COMPANY_OFWAT</v>
      </c>
    </row>
    <row r="666" spans="1:16">
      <c r="A666" t="s">
        <v>623</v>
      </c>
      <c r="B666" t="s">
        <v>544</v>
      </c>
      <c r="C666" t="s">
        <v>545</v>
      </c>
      <c r="D666" t="s">
        <v>168</v>
      </c>
      <c r="E666" t="s">
        <v>158</v>
      </c>
      <c r="F666" s="1" t="s">
        <v>159</v>
      </c>
      <c r="G666" s="1" t="s">
        <v>159</v>
      </c>
      <c r="H666" s="1" t="s">
        <v>159</v>
      </c>
      <c r="I666" s="1" t="s">
        <v>159</v>
      </c>
      <c r="J666" s="1" t="s">
        <v>159</v>
      </c>
      <c r="K666" s="1" t="s">
        <v>159</v>
      </c>
      <c r="L666" s="1" t="s">
        <v>159</v>
      </c>
      <c r="M666" s="1" t="s">
        <v>159</v>
      </c>
      <c r="N666" s="25">
        <v>-0.09</v>
      </c>
      <c r="O666" s="25">
        <v>-0.16</v>
      </c>
      <c r="P666" t="str">
        <f t="shared" si="10"/>
        <v>HDDC_OUT4_04_PR24_IMP_COMPANY_OFWAT</v>
      </c>
    </row>
    <row r="667" spans="1:16">
      <c r="A667" t="s">
        <v>623</v>
      </c>
      <c r="B667" t="s">
        <v>546</v>
      </c>
      <c r="C667" t="s">
        <v>547</v>
      </c>
      <c r="D667" t="s">
        <v>168</v>
      </c>
      <c r="E667" t="s">
        <v>158</v>
      </c>
      <c r="F667" s="1" t="s">
        <v>159</v>
      </c>
      <c r="G667" s="1" t="s">
        <v>159</v>
      </c>
      <c r="H667" s="1" t="s">
        <v>159</v>
      </c>
      <c r="I667" s="1" t="s">
        <v>159</v>
      </c>
      <c r="J667" s="1" t="s">
        <v>159</v>
      </c>
      <c r="K667" s="1" t="s">
        <v>159</v>
      </c>
      <c r="L667" s="1" t="s">
        <v>159</v>
      </c>
      <c r="M667" s="1" t="s">
        <v>159</v>
      </c>
      <c r="N667" s="25">
        <v>0.04</v>
      </c>
      <c r="O667" s="25">
        <v>-0.05</v>
      </c>
      <c r="P667" t="str">
        <f t="shared" si="10"/>
        <v>HDDC_OUT4_11_B_PR24_IMP_COMPANY_OFWAT</v>
      </c>
    </row>
    <row r="668" spans="1:16">
      <c r="A668" t="s">
        <v>623</v>
      </c>
      <c r="B668" t="s">
        <v>548</v>
      </c>
      <c r="C668" t="s">
        <v>549</v>
      </c>
      <c r="D668" t="s">
        <v>168</v>
      </c>
      <c r="E668" t="s">
        <v>158</v>
      </c>
      <c r="F668" s="1" t="s">
        <v>159</v>
      </c>
      <c r="G668" s="1" t="s">
        <v>159</v>
      </c>
      <c r="H668" s="1" t="s">
        <v>159</v>
      </c>
      <c r="I668" s="1" t="s">
        <v>159</v>
      </c>
      <c r="J668" s="1" t="s">
        <v>159</v>
      </c>
      <c r="K668" s="1" t="s">
        <v>159</v>
      </c>
      <c r="L668" s="1" t="s">
        <v>159</v>
      </c>
      <c r="M668" s="1" t="s">
        <v>159</v>
      </c>
      <c r="N668" s="1" t="s">
        <v>159</v>
      </c>
      <c r="O668" s="1" t="s">
        <v>159</v>
      </c>
      <c r="P668" t="str">
        <f t="shared" si="10"/>
        <v>HDDC_OUT1_02_PR24_IMP_COMPANY_OFWAT</v>
      </c>
    </row>
    <row r="669" spans="1:16">
      <c r="A669" t="s">
        <v>623</v>
      </c>
      <c r="B669" t="s">
        <v>550</v>
      </c>
      <c r="C669" t="s">
        <v>551</v>
      </c>
      <c r="D669" t="s">
        <v>552</v>
      </c>
      <c r="E669" t="s">
        <v>158</v>
      </c>
      <c r="F669" s="1" t="s">
        <v>159</v>
      </c>
      <c r="G669" s="1" t="s">
        <v>159</v>
      </c>
      <c r="H669" s="24">
        <v>371</v>
      </c>
      <c r="I669" s="24">
        <v>372</v>
      </c>
      <c r="J669" s="24">
        <v>374</v>
      </c>
      <c r="K669" s="24">
        <v>375</v>
      </c>
      <c r="L669" s="24">
        <v>377</v>
      </c>
      <c r="M669" s="24">
        <v>378</v>
      </c>
      <c r="N669" s="1" t="s">
        <v>159</v>
      </c>
      <c r="O669" s="1" t="s">
        <v>159</v>
      </c>
      <c r="P669" t="str">
        <f t="shared" si="10"/>
        <v>HDDC_OUT4_01_D_PR24_OFWAT</v>
      </c>
    </row>
    <row r="670" spans="1:16">
      <c r="A670" t="s">
        <v>623</v>
      </c>
      <c r="B670" t="s">
        <v>553</v>
      </c>
      <c r="C670" t="s">
        <v>554</v>
      </c>
      <c r="D670" t="s">
        <v>436</v>
      </c>
      <c r="E670" t="s">
        <v>158</v>
      </c>
      <c r="F670" s="1" t="s">
        <v>159</v>
      </c>
      <c r="G670" s="1" t="s">
        <v>159</v>
      </c>
      <c r="H670" s="27">
        <v>27.1</v>
      </c>
      <c r="I670" s="27">
        <v>24.9</v>
      </c>
      <c r="J670" s="27">
        <v>24.2</v>
      </c>
      <c r="K670" s="27">
        <v>23.6</v>
      </c>
      <c r="L670" s="27">
        <v>23.4</v>
      </c>
      <c r="M670" s="27">
        <v>23.2</v>
      </c>
      <c r="N670" s="1" t="s">
        <v>159</v>
      </c>
      <c r="O670" s="1" t="s">
        <v>159</v>
      </c>
      <c r="P670" t="str">
        <f t="shared" si="10"/>
        <v>HDDC_APR3F_06_PR24_OFWAT</v>
      </c>
    </row>
    <row r="671" spans="1:16">
      <c r="A671" t="s">
        <v>623</v>
      </c>
      <c r="B671" t="s">
        <v>555</v>
      </c>
      <c r="C671" t="s">
        <v>556</v>
      </c>
      <c r="D671" t="s">
        <v>37</v>
      </c>
      <c r="E671" t="s">
        <v>158</v>
      </c>
      <c r="F671" s="1" t="s">
        <v>159</v>
      </c>
      <c r="G671" s="1" t="s">
        <v>159</v>
      </c>
      <c r="H671" s="24">
        <v>297</v>
      </c>
      <c r="I671" s="24">
        <v>296</v>
      </c>
      <c r="J671" s="24">
        <v>295</v>
      </c>
      <c r="K671" s="24">
        <v>294</v>
      </c>
      <c r="L671" s="24">
        <v>293</v>
      </c>
      <c r="M671" s="24">
        <v>292</v>
      </c>
      <c r="N671" s="1" t="s">
        <v>159</v>
      </c>
      <c r="O671" s="1" t="s">
        <v>159</v>
      </c>
      <c r="P671" t="str">
        <f t="shared" si="10"/>
        <v>HDDC_OUT4_16_C_PR24_OFWAT</v>
      </c>
    </row>
    <row r="672" spans="1:16">
      <c r="A672" t="s">
        <v>623</v>
      </c>
      <c r="B672" t="s">
        <v>557</v>
      </c>
      <c r="C672" t="s">
        <v>558</v>
      </c>
      <c r="D672" t="s">
        <v>37</v>
      </c>
      <c r="E672" t="s">
        <v>158</v>
      </c>
      <c r="F672" s="1" t="s">
        <v>159</v>
      </c>
      <c r="G672" s="1" t="s">
        <v>159</v>
      </c>
      <c r="H672" s="24">
        <v>5</v>
      </c>
      <c r="I672" s="24">
        <v>5</v>
      </c>
      <c r="J672" s="24">
        <v>5</v>
      </c>
      <c r="K672" s="24">
        <v>4</v>
      </c>
      <c r="L672" s="24">
        <v>4</v>
      </c>
      <c r="M672" s="24">
        <v>4</v>
      </c>
      <c r="N672" s="1" t="s">
        <v>159</v>
      </c>
      <c r="O672" s="1" t="s">
        <v>159</v>
      </c>
      <c r="P672" t="str">
        <f t="shared" si="10"/>
        <v>HDDC_OUT5_01_E_PR24_OFWAT</v>
      </c>
    </row>
    <row r="673" spans="1:16">
      <c r="A673" t="s">
        <v>623</v>
      </c>
      <c r="B673" t="s">
        <v>559</v>
      </c>
      <c r="C673" t="s">
        <v>560</v>
      </c>
      <c r="D673" t="s">
        <v>37</v>
      </c>
      <c r="E673" t="s">
        <v>158</v>
      </c>
      <c r="F673" s="1" t="s">
        <v>159</v>
      </c>
      <c r="G673" s="1" t="s">
        <v>159</v>
      </c>
      <c r="H673" s="24">
        <v>40</v>
      </c>
      <c r="I673" s="24">
        <v>39</v>
      </c>
      <c r="J673" s="24">
        <v>38</v>
      </c>
      <c r="K673" s="24">
        <v>37</v>
      </c>
      <c r="L673" s="24">
        <v>37</v>
      </c>
      <c r="M673" s="24">
        <v>36</v>
      </c>
      <c r="N673" s="1" t="s">
        <v>159</v>
      </c>
      <c r="O673" s="1" t="s">
        <v>159</v>
      </c>
      <c r="P673" t="str">
        <f t="shared" si="10"/>
        <v>HDDC_OUT5_02_E_PR24_OFWAT</v>
      </c>
    </row>
    <row r="674" spans="1:16">
      <c r="A674" t="s">
        <v>623</v>
      </c>
      <c r="B674" t="s">
        <v>561</v>
      </c>
      <c r="C674" t="s">
        <v>562</v>
      </c>
      <c r="D674" t="s">
        <v>37</v>
      </c>
      <c r="E674" t="s">
        <v>158</v>
      </c>
      <c r="F674" s="1" t="s">
        <v>159</v>
      </c>
      <c r="G674" s="1" t="s">
        <v>159</v>
      </c>
      <c r="H674" s="1" t="s">
        <v>159</v>
      </c>
      <c r="I674" s="24">
        <v>54</v>
      </c>
      <c r="J674" s="24">
        <v>54</v>
      </c>
      <c r="K674" s="24">
        <v>54</v>
      </c>
      <c r="L674" s="24">
        <v>54</v>
      </c>
      <c r="M674" s="24">
        <v>54</v>
      </c>
      <c r="N674" s="1" t="s">
        <v>159</v>
      </c>
      <c r="O674" s="1" t="s">
        <v>159</v>
      </c>
      <c r="P674" t="str">
        <f t="shared" si="10"/>
        <v>HDDC_OUT5_10_B_PR24_OFWAT</v>
      </c>
    </row>
    <row r="675" spans="1:16">
      <c r="A675" t="s">
        <v>623</v>
      </c>
      <c r="B675" t="s">
        <v>563</v>
      </c>
      <c r="C675" t="s">
        <v>564</v>
      </c>
      <c r="D675" t="s">
        <v>37</v>
      </c>
      <c r="E675" t="s">
        <v>158</v>
      </c>
      <c r="F675" s="1" t="s">
        <v>159</v>
      </c>
      <c r="G675" s="1" t="s">
        <v>159</v>
      </c>
      <c r="H675" s="24">
        <v>3</v>
      </c>
      <c r="I675" s="24">
        <v>3</v>
      </c>
      <c r="J675" s="24">
        <v>3</v>
      </c>
      <c r="K675" s="24">
        <v>3</v>
      </c>
      <c r="L675" s="24">
        <v>3</v>
      </c>
      <c r="M675" s="24">
        <v>3</v>
      </c>
      <c r="N675" s="1" t="s">
        <v>159</v>
      </c>
      <c r="O675" s="1" t="s">
        <v>159</v>
      </c>
      <c r="P675" t="str">
        <f t="shared" si="10"/>
        <v>HDDC_OUT5_05_J_PR24_OFWAT</v>
      </c>
    </row>
    <row r="676" spans="1:16">
      <c r="A676" t="s">
        <v>623</v>
      </c>
      <c r="B676" t="s">
        <v>565</v>
      </c>
      <c r="C676" t="s">
        <v>566</v>
      </c>
      <c r="D676" t="s">
        <v>37</v>
      </c>
      <c r="E676" t="s">
        <v>158</v>
      </c>
      <c r="F676" s="1" t="s">
        <v>159</v>
      </c>
      <c r="G676" s="1" t="s">
        <v>159</v>
      </c>
      <c r="H676" s="24">
        <v>8</v>
      </c>
      <c r="I676" s="24">
        <v>7</v>
      </c>
      <c r="J676" s="24">
        <v>7</v>
      </c>
      <c r="K676" s="24">
        <v>7</v>
      </c>
      <c r="L676" s="24">
        <v>6</v>
      </c>
      <c r="M676" s="24">
        <v>6</v>
      </c>
      <c r="N676" s="1" t="s">
        <v>159</v>
      </c>
      <c r="O676" s="1" t="s">
        <v>159</v>
      </c>
      <c r="P676" t="str">
        <f t="shared" si="10"/>
        <v>HDDC_OUT5_11_A_PR24_OFWAT</v>
      </c>
    </row>
    <row r="677" spans="1:16">
      <c r="A677" t="s">
        <v>623</v>
      </c>
      <c r="B677" t="s">
        <v>567</v>
      </c>
      <c r="C677" t="s">
        <v>568</v>
      </c>
      <c r="D677" t="s">
        <v>37</v>
      </c>
      <c r="E677" t="s">
        <v>158</v>
      </c>
      <c r="F677" s="1" t="s">
        <v>159</v>
      </c>
      <c r="G677" s="1" t="s">
        <v>159</v>
      </c>
      <c r="H677" s="24">
        <v>317</v>
      </c>
      <c r="I677" s="24">
        <v>291</v>
      </c>
      <c r="J677" s="24">
        <v>266</v>
      </c>
      <c r="K677" s="24">
        <v>241</v>
      </c>
      <c r="L677" s="24">
        <v>216</v>
      </c>
      <c r="M677" s="24">
        <v>191</v>
      </c>
      <c r="N677" s="1" t="s">
        <v>159</v>
      </c>
      <c r="O677" s="1" t="s">
        <v>159</v>
      </c>
      <c r="P677" t="str">
        <f t="shared" si="10"/>
        <v>HDDC_OUT4_02_D_PR24_OFWAT</v>
      </c>
    </row>
    <row r="678" spans="1:16">
      <c r="A678" t="s">
        <v>623</v>
      </c>
      <c r="B678" t="s">
        <v>569</v>
      </c>
      <c r="C678" t="s">
        <v>570</v>
      </c>
      <c r="D678" t="s">
        <v>185</v>
      </c>
      <c r="E678" t="s">
        <v>158</v>
      </c>
      <c r="F678" s="1" t="s">
        <v>159</v>
      </c>
      <c r="G678" s="1" t="s">
        <v>159</v>
      </c>
      <c r="H678" s="26">
        <v>0</v>
      </c>
      <c r="I678" s="26">
        <v>0</v>
      </c>
      <c r="J678" s="26">
        <v>0</v>
      </c>
      <c r="K678" s="26">
        <v>0</v>
      </c>
      <c r="L678" s="26">
        <v>2.37</v>
      </c>
      <c r="M678" s="26">
        <v>34.729999999999997</v>
      </c>
      <c r="N678" s="1" t="s">
        <v>159</v>
      </c>
      <c r="O678" s="1" t="s">
        <v>159</v>
      </c>
      <c r="P678" t="str">
        <f t="shared" si="10"/>
        <v>HDDC_OUT4_20_B_PR24_OFWAT</v>
      </c>
    </row>
    <row r="679" spans="1:16">
      <c r="A679" t="s">
        <v>623</v>
      </c>
      <c r="B679" t="s">
        <v>571</v>
      </c>
      <c r="C679" t="s">
        <v>572</v>
      </c>
      <c r="D679" t="s">
        <v>37</v>
      </c>
      <c r="E679" t="s">
        <v>158</v>
      </c>
      <c r="F679" s="1" t="s">
        <v>159</v>
      </c>
      <c r="G679" s="1" t="s">
        <v>159</v>
      </c>
      <c r="H679" s="1" t="s">
        <v>159</v>
      </c>
      <c r="I679" s="1" t="s">
        <v>159</v>
      </c>
      <c r="J679" s="1" t="s">
        <v>159</v>
      </c>
      <c r="K679" s="1" t="s">
        <v>159</v>
      </c>
      <c r="L679" s="1" t="s">
        <v>159</v>
      </c>
      <c r="M679" s="1" t="s">
        <v>159</v>
      </c>
      <c r="N679" s="1" t="s">
        <v>159</v>
      </c>
      <c r="O679" s="1" t="s">
        <v>159</v>
      </c>
      <c r="P679" t="str">
        <f t="shared" si="10"/>
        <v>HDDC_OUT5_08_H_PR24_OFWAT</v>
      </c>
    </row>
    <row r="680" spans="1:16">
      <c r="A680" t="s">
        <v>623</v>
      </c>
      <c r="B680" t="s">
        <v>573</v>
      </c>
      <c r="C680" t="s">
        <v>574</v>
      </c>
      <c r="D680" t="s">
        <v>575</v>
      </c>
      <c r="E680" t="s">
        <v>158</v>
      </c>
      <c r="F680" s="1" t="s">
        <v>159</v>
      </c>
      <c r="G680" s="1" t="s">
        <v>159</v>
      </c>
      <c r="H680" s="194">
        <v>0</v>
      </c>
      <c r="I680" s="194">
        <v>3443.2865999999999</v>
      </c>
      <c r="J680" s="194">
        <v>3443.2865999999999</v>
      </c>
      <c r="K680" s="194">
        <v>3443.2865999999999</v>
      </c>
      <c r="L680" s="194">
        <v>3443.2865999999999</v>
      </c>
      <c r="M680" s="194">
        <v>3443.2865999999999</v>
      </c>
      <c r="N680" s="1" t="s">
        <v>159</v>
      </c>
      <c r="O680" s="1" t="s">
        <v>159</v>
      </c>
      <c r="P680" t="str">
        <f t="shared" si="10"/>
        <v>HDDC_OUT5_09_H_PR24_OFWAT</v>
      </c>
    </row>
    <row r="681" spans="1:16">
      <c r="A681" t="s">
        <v>623</v>
      </c>
      <c r="B681" t="s">
        <v>576</v>
      </c>
      <c r="C681" t="s">
        <v>577</v>
      </c>
      <c r="D681" t="s">
        <v>436</v>
      </c>
      <c r="E681" t="s">
        <v>158</v>
      </c>
      <c r="F681" s="1" t="s">
        <v>159</v>
      </c>
      <c r="G681" s="1" t="s">
        <v>159</v>
      </c>
      <c r="H681" s="26">
        <v>1.58</v>
      </c>
      <c r="I681" s="26">
        <v>1.58</v>
      </c>
      <c r="J681" s="26">
        <v>1.58</v>
      </c>
      <c r="K681" s="26">
        <v>1.58</v>
      </c>
      <c r="L681" s="26">
        <v>1.58</v>
      </c>
      <c r="M681" s="26">
        <v>1.58</v>
      </c>
      <c r="N681" s="1" t="s">
        <v>159</v>
      </c>
      <c r="O681" s="1" t="s">
        <v>159</v>
      </c>
      <c r="P681" t="str">
        <f t="shared" si="10"/>
        <v>HDDC_OUT4_17_B_PR24_OFWAT</v>
      </c>
    </row>
    <row r="682" spans="1:16">
      <c r="A682" t="s">
        <v>623</v>
      </c>
      <c r="B682" t="s">
        <v>578</v>
      </c>
      <c r="C682" t="s">
        <v>579</v>
      </c>
      <c r="D682" t="s">
        <v>231</v>
      </c>
      <c r="E682" t="s">
        <v>158</v>
      </c>
      <c r="F682" s="1" t="s">
        <v>159</v>
      </c>
      <c r="G682" s="1" t="s">
        <v>159</v>
      </c>
      <c r="H682" s="1" t="s">
        <v>159</v>
      </c>
      <c r="I682" s="1" t="s">
        <v>159</v>
      </c>
      <c r="J682" s="1" t="s">
        <v>159</v>
      </c>
      <c r="K682" s="1" t="s">
        <v>159</v>
      </c>
      <c r="L682" s="1" t="s">
        <v>159</v>
      </c>
      <c r="M682" s="1" t="s">
        <v>159</v>
      </c>
      <c r="N682" s="1" t="s">
        <v>159</v>
      </c>
      <c r="O682" s="1" t="s">
        <v>159</v>
      </c>
      <c r="P682" t="str">
        <f t="shared" si="10"/>
        <v>HDDC_ODIRISK_OGW_DDBND_PR24_DD</v>
      </c>
    </row>
    <row r="683" spans="1:16">
      <c r="A683" t="s">
        <v>623</v>
      </c>
      <c r="B683" t="s">
        <v>580</v>
      </c>
      <c r="C683" t="s">
        <v>581</v>
      </c>
      <c r="D683" t="s">
        <v>165</v>
      </c>
      <c r="E683" t="s">
        <v>158</v>
      </c>
      <c r="F683" s="24">
        <v>188</v>
      </c>
      <c r="G683" s="1" t="s">
        <v>159</v>
      </c>
      <c r="H683" s="1" t="s">
        <v>159</v>
      </c>
      <c r="I683" s="1" t="s">
        <v>159</v>
      </c>
      <c r="J683" s="1" t="s">
        <v>159</v>
      </c>
      <c r="K683" s="1" t="s">
        <v>159</v>
      </c>
      <c r="L683" s="1" t="s">
        <v>159</v>
      </c>
      <c r="M683" s="1" t="s">
        <v>159</v>
      </c>
      <c r="N683" s="1" t="s">
        <v>159</v>
      </c>
      <c r="O683" s="1" t="s">
        <v>159</v>
      </c>
      <c r="P683" t="str">
        <f t="shared" si="10"/>
        <v>HDDC_ODI_DD_GHG_PR24</v>
      </c>
    </row>
    <row r="684" spans="1:16">
      <c r="A684" t="s">
        <v>623</v>
      </c>
      <c r="B684" t="s">
        <v>582</v>
      </c>
      <c r="C684" t="s">
        <v>583</v>
      </c>
      <c r="D684" t="s">
        <v>168</v>
      </c>
      <c r="E684" t="s">
        <v>158</v>
      </c>
      <c r="F684" s="25">
        <v>-5.0000000000000001E-3</v>
      </c>
      <c r="G684" s="1" t="s">
        <v>159</v>
      </c>
      <c r="H684" s="1" t="s">
        <v>159</v>
      </c>
      <c r="I684" s="1" t="s">
        <v>159</v>
      </c>
      <c r="J684" s="1" t="s">
        <v>159</v>
      </c>
      <c r="K684" s="1" t="s">
        <v>159</v>
      </c>
      <c r="L684" s="1" t="s">
        <v>159</v>
      </c>
      <c r="M684" s="1" t="s">
        <v>159</v>
      </c>
      <c r="N684" s="1" t="s">
        <v>159</v>
      </c>
      <c r="O684" s="1" t="s">
        <v>159</v>
      </c>
      <c r="P684" t="str">
        <f t="shared" si="10"/>
        <v>HDDC_ODIRISK_OGW_COLL_PR24_DD</v>
      </c>
    </row>
    <row r="685" spans="1:16">
      <c r="A685" t="s">
        <v>623</v>
      </c>
      <c r="B685" t="s">
        <v>584</v>
      </c>
      <c r="C685" t="s">
        <v>585</v>
      </c>
      <c r="D685" t="s">
        <v>168</v>
      </c>
      <c r="E685" t="s">
        <v>158</v>
      </c>
      <c r="F685" s="25">
        <v>5.0000000000000001E-3</v>
      </c>
      <c r="G685" s="1" t="s">
        <v>159</v>
      </c>
      <c r="H685" s="1" t="s">
        <v>159</v>
      </c>
      <c r="I685" s="1" t="s">
        <v>159</v>
      </c>
      <c r="J685" s="1" t="s">
        <v>159</v>
      </c>
      <c r="K685" s="1" t="s">
        <v>159</v>
      </c>
      <c r="L685" s="1" t="s">
        <v>159</v>
      </c>
      <c r="M685" s="1" t="s">
        <v>159</v>
      </c>
      <c r="N685" s="1" t="s">
        <v>159</v>
      </c>
      <c r="O685" s="1" t="s">
        <v>159</v>
      </c>
      <c r="P685" t="str">
        <f t="shared" si="10"/>
        <v>HDDC_ODIRISK_OGW_CAP_PR24_DD</v>
      </c>
    </row>
    <row r="686" spans="1:16">
      <c r="A686" t="s">
        <v>623</v>
      </c>
      <c r="B686" t="s">
        <v>586</v>
      </c>
      <c r="C686" t="s">
        <v>587</v>
      </c>
      <c r="D686" t="s">
        <v>168</v>
      </c>
      <c r="E686" t="s">
        <v>158</v>
      </c>
      <c r="F686" s="1" t="s">
        <v>159</v>
      </c>
      <c r="G686" s="1" t="s">
        <v>159</v>
      </c>
      <c r="H686" s="1" t="s">
        <v>159</v>
      </c>
      <c r="I686" s="1" t="s">
        <v>159</v>
      </c>
      <c r="J686" s="1" t="s">
        <v>159</v>
      </c>
      <c r="K686" s="1" t="s">
        <v>159</v>
      </c>
      <c r="L686" s="1" t="s">
        <v>159</v>
      </c>
      <c r="M686" s="1" t="s">
        <v>159</v>
      </c>
      <c r="N686" s="1" t="s">
        <v>159</v>
      </c>
      <c r="O686" s="1" t="s">
        <v>159</v>
      </c>
      <c r="P686" t="str">
        <f t="shared" si="10"/>
        <v>HDDC_ODIRISK_EGG_DDBND_PR24</v>
      </c>
    </row>
    <row r="687" spans="1:16">
      <c r="A687" t="s">
        <v>623</v>
      </c>
      <c r="B687" t="s">
        <v>588</v>
      </c>
      <c r="C687" t="s">
        <v>589</v>
      </c>
      <c r="D687" t="s">
        <v>37</v>
      </c>
      <c r="E687" t="s">
        <v>158</v>
      </c>
      <c r="F687" s="1" t="s">
        <v>159</v>
      </c>
      <c r="G687" s="1" t="s">
        <v>159</v>
      </c>
      <c r="H687" s="1" t="s">
        <v>159</v>
      </c>
      <c r="I687" s="24">
        <v>2039</v>
      </c>
      <c r="J687" s="24">
        <v>1932</v>
      </c>
      <c r="K687" s="24">
        <v>1610</v>
      </c>
      <c r="L687" s="24">
        <v>1400</v>
      </c>
      <c r="M687" s="24">
        <v>932</v>
      </c>
      <c r="N687" s="1" t="s">
        <v>159</v>
      </c>
      <c r="O687" s="1" t="s">
        <v>159</v>
      </c>
      <c r="P687" t="str">
        <f t="shared" si="10"/>
        <v>HDDC_OUT5_10_A_PR24_OFWAT</v>
      </c>
    </row>
    <row r="688" spans="1:16">
      <c r="A688" t="s">
        <v>623</v>
      </c>
      <c r="B688" t="s">
        <v>473</v>
      </c>
      <c r="C688" t="s">
        <v>474</v>
      </c>
      <c r="D688" t="s">
        <v>168</v>
      </c>
      <c r="E688" t="s">
        <v>158</v>
      </c>
      <c r="F688" s="1" t="s">
        <v>159</v>
      </c>
      <c r="G688" s="1" t="s">
        <v>159</v>
      </c>
      <c r="H688" s="25">
        <v>2.1399999999999995E-2</v>
      </c>
      <c r="I688" s="25">
        <v>2.1399999999999995E-2</v>
      </c>
      <c r="J688" s="25">
        <v>2.1399999999999995E-2</v>
      </c>
      <c r="K688" s="25">
        <v>2.1399999999999995E-2</v>
      </c>
      <c r="L688" s="25">
        <v>2.1399999999999995E-2</v>
      </c>
      <c r="M688" s="25">
        <v>2.1399999999999995E-2</v>
      </c>
      <c r="N688" s="1" t="s">
        <v>159</v>
      </c>
      <c r="O688" s="1" t="s">
        <v>159</v>
      </c>
      <c r="P688" t="str">
        <f t="shared" si="10"/>
        <v>HDDC_OUT4_17_PR24_OFWAT</v>
      </c>
    </row>
    <row r="689" spans="1:16">
      <c r="A689" t="s">
        <v>623</v>
      </c>
      <c r="B689" t="s">
        <v>590</v>
      </c>
      <c r="C689" t="s">
        <v>591</v>
      </c>
      <c r="D689" t="s">
        <v>165</v>
      </c>
      <c r="E689" t="s">
        <v>158</v>
      </c>
      <c r="F689" s="24">
        <v>85024.952015355098</v>
      </c>
      <c r="G689" s="1" t="s">
        <v>159</v>
      </c>
      <c r="H689" s="1" t="s">
        <v>159</v>
      </c>
      <c r="I689" s="1" t="s">
        <v>159</v>
      </c>
      <c r="J689" s="1" t="s">
        <v>159</v>
      </c>
      <c r="K689" s="1" t="s">
        <v>159</v>
      </c>
      <c r="L689" s="1" t="s">
        <v>159</v>
      </c>
      <c r="M689" s="1" t="s">
        <v>159</v>
      </c>
      <c r="N689" s="1" t="s">
        <v>159</v>
      </c>
      <c r="O689" s="1" t="s">
        <v>159</v>
      </c>
      <c r="P689" t="str">
        <f t="shared" si="10"/>
        <v>HDDC_ODI_DD_UNO_PR24</v>
      </c>
    </row>
    <row r="690" spans="1:16">
      <c r="A690" t="s">
        <v>623</v>
      </c>
      <c r="B690" t="s">
        <v>592</v>
      </c>
      <c r="C690" t="s">
        <v>593</v>
      </c>
      <c r="D690" t="s">
        <v>168</v>
      </c>
      <c r="E690" t="s">
        <v>158</v>
      </c>
      <c r="F690" s="25">
        <v>-5.0000000000000001E-3</v>
      </c>
      <c r="G690" s="1" t="s">
        <v>159</v>
      </c>
      <c r="H690" s="1" t="s">
        <v>159</v>
      </c>
      <c r="I690" s="1" t="s">
        <v>159</v>
      </c>
      <c r="J690" s="1" t="s">
        <v>159</v>
      </c>
      <c r="K690" s="1" t="s">
        <v>159</v>
      </c>
      <c r="L690" s="1" t="s">
        <v>159</v>
      </c>
      <c r="M690" s="1" t="s">
        <v>159</v>
      </c>
      <c r="N690" s="1" t="s">
        <v>159</v>
      </c>
      <c r="O690" s="1" t="s">
        <v>159</v>
      </c>
      <c r="P690" t="str">
        <f t="shared" si="10"/>
        <v>HDDC_ODIRISK_UNO_COLL_PR24_DD</v>
      </c>
    </row>
    <row r="691" spans="1:16">
      <c r="A691" t="s">
        <v>623</v>
      </c>
      <c r="B691" t="s">
        <v>594</v>
      </c>
      <c r="C691" t="s">
        <v>595</v>
      </c>
      <c r="D691" t="s">
        <v>168</v>
      </c>
      <c r="E691" t="s">
        <v>158</v>
      </c>
      <c r="F691" s="25">
        <v>5.0000000000000001E-3</v>
      </c>
      <c r="G691" s="1" t="s">
        <v>159</v>
      </c>
      <c r="H691" s="1" t="s">
        <v>159</v>
      </c>
      <c r="I691" s="1" t="s">
        <v>159</v>
      </c>
      <c r="J691" s="1" t="s">
        <v>159</v>
      </c>
      <c r="K691" s="1" t="s">
        <v>159</v>
      </c>
      <c r="L691" s="1" t="s">
        <v>159</v>
      </c>
      <c r="M691" s="1" t="s">
        <v>159</v>
      </c>
      <c r="N691" s="1" t="s">
        <v>159</v>
      </c>
      <c r="O691" s="1" t="s">
        <v>159</v>
      </c>
      <c r="P691" t="str">
        <f t="shared" si="10"/>
        <v>HDDC_ODIRISK_UNO_CAP_PR24_DD</v>
      </c>
    </row>
    <row r="692" spans="1:16">
      <c r="A692" t="s">
        <v>623</v>
      </c>
      <c r="B692" t="s">
        <v>596</v>
      </c>
      <c r="C692" t="s">
        <v>597</v>
      </c>
      <c r="D692" t="s">
        <v>168</v>
      </c>
      <c r="E692" t="s">
        <v>158</v>
      </c>
      <c r="F692" s="25">
        <v>1.4999999999999999E-2</v>
      </c>
      <c r="G692" s="1" t="s">
        <v>159</v>
      </c>
      <c r="H692" s="1" t="s">
        <v>159</v>
      </c>
      <c r="I692" s="1" t="s">
        <v>159</v>
      </c>
      <c r="J692" s="1" t="s">
        <v>159</v>
      </c>
      <c r="K692" s="1" t="s">
        <v>159</v>
      </c>
      <c r="L692" s="1" t="s">
        <v>159</v>
      </c>
      <c r="M692" s="1" t="s">
        <v>159</v>
      </c>
      <c r="N692" s="1" t="s">
        <v>159</v>
      </c>
      <c r="O692" s="1" t="s">
        <v>159</v>
      </c>
      <c r="P692" t="str">
        <f t="shared" si="10"/>
        <v>HDDC_ODIRISK_ESF_CAP_PR24_DD</v>
      </c>
    </row>
    <row r="693" spans="1:16">
      <c r="A693" t="s">
        <v>623</v>
      </c>
      <c r="B693" t="s">
        <v>598</v>
      </c>
      <c r="C693" t="s">
        <v>599</v>
      </c>
      <c r="D693" t="s">
        <v>168</v>
      </c>
      <c r="E693" t="s">
        <v>158</v>
      </c>
      <c r="F693" s="1" t="s">
        <v>159</v>
      </c>
      <c r="G693" s="1" t="s">
        <v>159</v>
      </c>
      <c r="H693" s="25">
        <v>0</v>
      </c>
      <c r="I693" s="25">
        <v>8.8800000000000004E-2</v>
      </c>
      <c r="J693" s="25">
        <v>9.5799999999999996E-2</v>
      </c>
      <c r="K693" s="25">
        <v>0.1013</v>
      </c>
      <c r="L693" s="25">
        <v>0.1069</v>
      </c>
      <c r="M693" s="25">
        <v>0.12429999999999999</v>
      </c>
      <c r="N693" s="1" t="s">
        <v>159</v>
      </c>
      <c r="O693" s="1" t="s">
        <v>159</v>
      </c>
      <c r="P693" t="str">
        <f t="shared" si="10"/>
        <v>HDDC_OUT4_04_H_PR24_OFWAT</v>
      </c>
    </row>
    <row r="694" spans="1:16">
      <c r="A694" t="s">
        <v>623</v>
      </c>
      <c r="B694" t="s">
        <v>600</v>
      </c>
      <c r="C694" t="s">
        <v>601</v>
      </c>
      <c r="D694" t="s">
        <v>168</v>
      </c>
      <c r="E694" t="s">
        <v>158</v>
      </c>
      <c r="F694" s="1" t="s">
        <v>159</v>
      </c>
      <c r="G694" s="1" t="s">
        <v>159</v>
      </c>
      <c r="H694" s="25">
        <v>0</v>
      </c>
      <c r="I694" s="25">
        <v>-8.8999999999999999E-3</v>
      </c>
      <c r="J694" s="25">
        <v>-3.9600000000000003E-2</v>
      </c>
      <c r="K694" s="25">
        <v>-4.2599999999999999E-2</v>
      </c>
      <c r="L694" s="25">
        <v>-7.7200000000000005E-2</v>
      </c>
      <c r="M694" s="25">
        <v>-8.5299999999999987E-2</v>
      </c>
      <c r="N694" s="1" t="s">
        <v>159</v>
      </c>
      <c r="O694" s="1" t="s">
        <v>159</v>
      </c>
      <c r="P694" t="str">
        <f t="shared" si="10"/>
        <v>HDDC_OUT5_04_G_PR24_OFWAT</v>
      </c>
    </row>
    <row r="695" spans="1:16">
      <c r="A695" t="s">
        <v>623</v>
      </c>
      <c r="B695" t="s">
        <v>251</v>
      </c>
      <c r="C695" t="s">
        <v>252</v>
      </c>
      <c r="D695" t="s">
        <v>165</v>
      </c>
      <c r="E695" t="s">
        <v>158</v>
      </c>
      <c r="F695" s="1" t="s">
        <v>159</v>
      </c>
      <c r="G695" s="1" t="s">
        <v>159</v>
      </c>
      <c r="H695" s="1" t="s">
        <v>159</v>
      </c>
      <c r="I695" s="1" t="s">
        <v>159</v>
      </c>
      <c r="J695" s="1" t="s">
        <v>159</v>
      </c>
      <c r="K695" s="1" t="s">
        <v>159</v>
      </c>
      <c r="L695" s="1" t="s">
        <v>159</v>
      </c>
      <c r="M695" s="1" t="s">
        <v>159</v>
      </c>
      <c r="N695" s="1" t="s">
        <v>159</v>
      </c>
      <c r="O695" s="1" t="s">
        <v>159</v>
      </c>
      <c r="P695" t="str">
        <f t="shared" si="10"/>
        <v>HDDC_ODI_DD_BWQ_PR24</v>
      </c>
    </row>
    <row r="696" spans="1:16">
      <c r="A696" t="s">
        <v>623</v>
      </c>
      <c r="B696" t="s">
        <v>602</v>
      </c>
      <c r="C696" t="s">
        <v>603</v>
      </c>
      <c r="D696" t="s">
        <v>165</v>
      </c>
      <c r="E696" t="s">
        <v>158</v>
      </c>
      <c r="F696" s="1" t="s">
        <v>159</v>
      </c>
      <c r="G696" s="1" t="s">
        <v>159</v>
      </c>
      <c r="H696" s="1" t="s">
        <v>159</v>
      </c>
      <c r="I696" s="1" t="s">
        <v>159</v>
      </c>
      <c r="J696" s="1" t="s">
        <v>159</v>
      </c>
      <c r="K696" s="1" t="s">
        <v>159</v>
      </c>
      <c r="L696" s="1" t="s">
        <v>159</v>
      </c>
      <c r="M696" s="1" t="s">
        <v>159</v>
      </c>
      <c r="N696" s="1" t="s">
        <v>159</v>
      </c>
      <c r="O696" s="1" t="s">
        <v>159</v>
      </c>
      <c r="P696" t="str">
        <f t="shared" si="10"/>
        <v>HDDC_ODIRATE_LCC_B_OUT_PR24</v>
      </c>
    </row>
    <row r="697" spans="1:16">
      <c r="A697" t="s">
        <v>623</v>
      </c>
      <c r="B697" t="s">
        <v>604</v>
      </c>
      <c r="C697" t="s">
        <v>605</v>
      </c>
      <c r="D697" t="s">
        <v>165</v>
      </c>
      <c r="E697" t="s">
        <v>158</v>
      </c>
      <c r="F697" s="1" t="s">
        <v>159</v>
      </c>
      <c r="G697" s="1" t="s">
        <v>159</v>
      </c>
      <c r="H697" s="1" t="s">
        <v>159</v>
      </c>
      <c r="I697" s="1" t="s">
        <v>159</v>
      </c>
      <c r="J697" s="1" t="s">
        <v>159</v>
      </c>
      <c r="K697" s="1" t="s">
        <v>159</v>
      </c>
      <c r="L697" s="1" t="s">
        <v>159</v>
      </c>
      <c r="M697" s="1" t="s">
        <v>159</v>
      </c>
      <c r="N697" s="1" t="s">
        <v>159</v>
      </c>
      <c r="O697" s="1" t="s">
        <v>159</v>
      </c>
      <c r="P697" t="str">
        <f t="shared" si="10"/>
        <v>HDDC_ODIRATE_LCC_B_UNDER_PR24</v>
      </c>
    </row>
    <row r="698" spans="1:16">
      <c r="A698" t="s">
        <v>623</v>
      </c>
      <c r="B698" t="s">
        <v>606</v>
      </c>
      <c r="C698" t="s">
        <v>607</v>
      </c>
      <c r="D698" t="s">
        <v>165</v>
      </c>
      <c r="E698" t="s">
        <v>158</v>
      </c>
      <c r="F698" s="1" t="s">
        <v>159</v>
      </c>
      <c r="G698" s="1" t="s">
        <v>159</v>
      </c>
      <c r="H698" s="1" t="s">
        <v>159</v>
      </c>
      <c r="I698" s="1" t="s">
        <v>159</v>
      </c>
      <c r="J698" s="1" t="s">
        <v>159</v>
      </c>
      <c r="K698" s="1" t="s">
        <v>159</v>
      </c>
      <c r="L698" s="1" t="s">
        <v>159</v>
      </c>
      <c r="M698" s="1" t="s">
        <v>159</v>
      </c>
      <c r="N698" s="1" t="s">
        <v>159</v>
      </c>
      <c r="O698" s="1" t="s">
        <v>159</v>
      </c>
      <c r="P698" t="str">
        <f t="shared" si="10"/>
        <v>HDDC_ODIRATE_EGG_B_OUT_PR24</v>
      </c>
    </row>
    <row r="699" spans="1:16">
      <c r="A699" t="s">
        <v>623</v>
      </c>
      <c r="B699" t="s">
        <v>608</v>
      </c>
      <c r="C699" t="s">
        <v>609</v>
      </c>
      <c r="D699" t="s">
        <v>165</v>
      </c>
      <c r="E699" t="s">
        <v>158</v>
      </c>
      <c r="F699" s="1" t="s">
        <v>159</v>
      </c>
      <c r="G699" s="1" t="s">
        <v>159</v>
      </c>
      <c r="H699" s="1" t="s">
        <v>159</v>
      </c>
      <c r="I699" s="1" t="s">
        <v>159</v>
      </c>
      <c r="J699" s="1" t="s">
        <v>159</v>
      </c>
      <c r="K699" s="1" t="s">
        <v>159</v>
      </c>
      <c r="L699" s="1" t="s">
        <v>159</v>
      </c>
      <c r="M699" s="1" t="s">
        <v>159</v>
      </c>
      <c r="N699" s="1" t="s">
        <v>159</v>
      </c>
      <c r="O699" s="1" t="s">
        <v>159</v>
      </c>
      <c r="P699" t="str">
        <f t="shared" si="10"/>
        <v>HDDC_ODIRATE_EGG_B_UNDER_PR24</v>
      </c>
    </row>
    <row r="700" spans="1:16">
      <c r="A700" t="s">
        <v>623</v>
      </c>
      <c r="B700" t="s">
        <v>610</v>
      </c>
      <c r="C700" t="s">
        <v>611</v>
      </c>
      <c r="D700" t="s">
        <v>165</v>
      </c>
      <c r="E700" t="s">
        <v>158</v>
      </c>
      <c r="F700" s="1" t="s">
        <v>159</v>
      </c>
      <c r="G700" s="1" t="s">
        <v>159</v>
      </c>
      <c r="H700" s="1" t="s">
        <v>159</v>
      </c>
      <c r="I700" s="1" t="s">
        <v>159</v>
      </c>
      <c r="J700" s="1" t="s">
        <v>159</v>
      </c>
      <c r="K700" s="1" t="s">
        <v>159</v>
      </c>
      <c r="L700" s="1" t="s">
        <v>159</v>
      </c>
      <c r="M700" s="1" t="s">
        <v>159</v>
      </c>
      <c r="N700" s="1" t="s">
        <v>159</v>
      </c>
      <c r="O700" s="1" t="s">
        <v>159</v>
      </c>
      <c r="P700" t="str">
        <f t="shared" si="10"/>
        <v>HDDC_ODIRATE_CC_B_OUT_PR24</v>
      </c>
    </row>
    <row r="701" spans="1:16">
      <c r="A701" t="s">
        <v>623</v>
      </c>
      <c r="B701" t="s">
        <v>612</v>
      </c>
      <c r="C701" t="s">
        <v>613</v>
      </c>
      <c r="D701" t="s">
        <v>165</v>
      </c>
      <c r="E701" t="s">
        <v>158</v>
      </c>
      <c r="F701" s="1" t="s">
        <v>159</v>
      </c>
      <c r="G701" s="1" t="s">
        <v>159</v>
      </c>
      <c r="H701" s="1" t="s">
        <v>159</v>
      </c>
      <c r="I701" s="1" t="s">
        <v>159</v>
      </c>
      <c r="J701" s="1" t="s">
        <v>159</v>
      </c>
      <c r="K701" s="1" t="s">
        <v>159</v>
      </c>
      <c r="L701" s="1" t="s">
        <v>159</v>
      </c>
      <c r="M701" s="1" t="s">
        <v>159</v>
      </c>
      <c r="N701" s="1" t="s">
        <v>159</v>
      </c>
      <c r="O701" s="1" t="s">
        <v>159</v>
      </c>
      <c r="P701" t="str">
        <f t="shared" si="10"/>
        <v>HDDC_ODIRATE_CC_B_UNDER_PR24</v>
      </c>
    </row>
    <row r="702" spans="1:16">
      <c r="A702" t="s">
        <v>623</v>
      </c>
      <c r="B702" t="s">
        <v>614</v>
      </c>
      <c r="C702" t="s">
        <v>615</v>
      </c>
      <c r="D702" t="s">
        <v>165</v>
      </c>
      <c r="E702" t="s">
        <v>158</v>
      </c>
      <c r="F702" s="1" t="s">
        <v>159</v>
      </c>
      <c r="G702" s="1" t="s">
        <v>159</v>
      </c>
      <c r="H702" s="1" t="s">
        <v>159</v>
      </c>
      <c r="I702" s="1" t="s">
        <v>159</v>
      </c>
      <c r="J702" s="1" t="s">
        <v>159</v>
      </c>
      <c r="K702" s="1" t="s">
        <v>159</v>
      </c>
      <c r="L702" s="1" t="s">
        <v>159</v>
      </c>
      <c r="M702" s="1" t="s">
        <v>159</v>
      </c>
      <c r="N702" s="1" t="s">
        <v>159</v>
      </c>
      <c r="O702" s="1" t="s">
        <v>159</v>
      </c>
      <c r="P702" t="str">
        <f t="shared" si="10"/>
        <v>HDDC_ODIRATE_SWC_B_PR24</v>
      </c>
    </row>
    <row r="703" spans="1:16">
      <c r="A703" t="s">
        <v>623</v>
      </c>
      <c r="B703" t="s">
        <v>616</v>
      </c>
      <c r="C703" t="s">
        <v>617</v>
      </c>
      <c r="D703" t="s">
        <v>165</v>
      </c>
      <c r="E703" t="s">
        <v>158</v>
      </c>
      <c r="F703" s="1" t="s">
        <v>159</v>
      </c>
      <c r="G703" s="1" t="s">
        <v>159</v>
      </c>
      <c r="H703" s="1" t="s">
        <v>159</v>
      </c>
      <c r="I703" s="1" t="s">
        <v>159</v>
      </c>
      <c r="J703" s="1" t="s">
        <v>159</v>
      </c>
      <c r="K703" s="1" t="s">
        <v>159</v>
      </c>
      <c r="L703" s="1" t="s">
        <v>159</v>
      </c>
      <c r="M703" s="1" t="s">
        <v>159</v>
      </c>
      <c r="N703" s="1" t="s">
        <v>159</v>
      </c>
      <c r="O703" s="1" t="s">
        <v>159</v>
      </c>
      <c r="P703" t="str">
        <f t="shared" si="10"/>
        <v>HDDC_ODIRATE_WW_B_PR24</v>
      </c>
    </row>
    <row r="704" spans="1:16">
      <c r="A704" t="s">
        <v>623</v>
      </c>
      <c r="B704" t="s">
        <v>618</v>
      </c>
      <c r="C704" t="s">
        <v>619</v>
      </c>
      <c r="D704" t="s">
        <v>165</v>
      </c>
      <c r="E704" t="s">
        <v>158</v>
      </c>
      <c r="F704" s="1" t="s">
        <v>159</v>
      </c>
      <c r="G704" s="1" t="s">
        <v>159</v>
      </c>
      <c r="H704" s="1" t="s">
        <v>159</v>
      </c>
      <c r="I704" s="1" t="s">
        <v>159</v>
      </c>
      <c r="J704" s="1" t="s">
        <v>159</v>
      </c>
      <c r="K704" s="1" t="s">
        <v>159</v>
      </c>
      <c r="L704" s="1" t="s">
        <v>159</v>
      </c>
      <c r="M704" s="1" t="s">
        <v>159</v>
      </c>
      <c r="N704" s="1" t="s">
        <v>159</v>
      </c>
      <c r="O704" s="1" t="s">
        <v>159</v>
      </c>
      <c r="P704" t="str">
        <f t="shared" si="10"/>
        <v>HDDC_ODIRATE_LPR_B_PR24</v>
      </c>
    </row>
    <row r="705" spans="1:16">
      <c r="A705" t="s">
        <v>623</v>
      </c>
      <c r="B705" t="s">
        <v>620</v>
      </c>
      <c r="C705" t="s">
        <v>621</v>
      </c>
      <c r="D705" t="s">
        <v>157</v>
      </c>
      <c r="E705" t="s">
        <v>158</v>
      </c>
      <c r="F705" s="1" t="s">
        <v>159</v>
      </c>
      <c r="G705" s="1" t="s">
        <v>159</v>
      </c>
      <c r="H705" s="1" t="s">
        <v>159</v>
      </c>
      <c r="I705" s="1" t="s">
        <v>159</v>
      </c>
      <c r="J705" s="1" t="s">
        <v>159</v>
      </c>
      <c r="K705" s="1" t="s">
        <v>159</v>
      </c>
      <c r="L705" s="1" t="s">
        <v>159</v>
      </c>
      <c r="M705" s="1" t="s">
        <v>159</v>
      </c>
      <c r="N705" s="1" t="s">
        <v>159</v>
      </c>
      <c r="O705" s="1" t="s">
        <v>159</v>
      </c>
      <c r="P705" t="str">
        <f t="shared" si="10"/>
        <v>HDDC_ODIRISK_WSI_DDBND_PR24_DD</v>
      </c>
    </row>
    <row r="706" spans="1:16">
      <c r="A706" t="s">
        <v>624</v>
      </c>
      <c r="B706" t="s">
        <v>155</v>
      </c>
      <c r="C706" t="s">
        <v>156</v>
      </c>
      <c r="D706" t="s">
        <v>157</v>
      </c>
      <c r="E706" t="s">
        <v>158</v>
      </c>
      <c r="F706" s="1" t="s">
        <v>159</v>
      </c>
      <c r="G706" s="1" t="s">
        <v>159</v>
      </c>
      <c r="H706" s="24">
        <v>6.4374999999999996E-3</v>
      </c>
      <c r="I706" s="24">
        <v>5.8444444444444438E-3</v>
      </c>
      <c r="J706" s="24">
        <v>5.2513888888888879E-3</v>
      </c>
      <c r="K706" s="24">
        <v>4.658333333333332E-3</v>
      </c>
      <c r="L706" s="24">
        <v>4.0652777777777762E-3</v>
      </c>
      <c r="M706" s="24">
        <v>3.472222222222222E-3</v>
      </c>
      <c r="N706" s="1" t="s">
        <v>159</v>
      </c>
      <c r="O706" s="1" t="s">
        <v>159</v>
      </c>
      <c r="P706" t="str">
        <f t="shared" si="10"/>
        <v>NESC_OUT4_01_PR24_OFWAT</v>
      </c>
    </row>
    <row r="707" spans="1:16">
      <c r="A707" t="s">
        <v>624</v>
      </c>
      <c r="B707" t="s">
        <v>160</v>
      </c>
      <c r="C707" t="s">
        <v>161</v>
      </c>
      <c r="D707" t="s">
        <v>162</v>
      </c>
      <c r="E707" t="s">
        <v>158</v>
      </c>
      <c r="F707" s="1" t="s">
        <v>159</v>
      </c>
      <c r="G707" s="1" t="s">
        <v>159</v>
      </c>
      <c r="H707" s="1" t="s">
        <v>159</v>
      </c>
      <c r="I707" s="24">
        <v>1.8444930555555549E-3</v>
      </c>
      <c r="J707" s="24">
        <v>1.8444930555555549E-3</v>
      </c>
      <c r="K707" s="24">
        <v>1.8444930555555549E-3</v>
      </c>
      <c r="L707" s="24">
        <v>1.8444930555555549E-3</v>
      </c>
      <c r="M707" s="24">
        <v>1.8422708333333331E-3</v>
      </c>
      <c r="N707" s="1" t="s">
        <v>159</v>
      </c>
      <c r="O707" s="1" t="s">
        <v>159</v>
      </c>
      <c r="P707" t="str">
        <f t="shared" si="10"/>
        <v>NESC_ET_DD_WSI_PR24</v>
      </c>
    </row>
    <row r="708" spans="1:16">
      <c r="A708" t="s">
        <v>624</v>
      </c>
      <c r="B708" t="s">
        <v>163</v>
      </c>
      <c r="C708" t="s">
        <v>164</v>
      </c>
      <c r="D708" t="s">
        <v>165</v>
      </c>
      <c r="E708" t="s">
        <v>158</v>
      </c>
      <c r="F708" s="24">
        <v>610135.97247775621</v>
      </c>
      <c r="G708" s="1" t="s">
        <v>159</v>
      </c>
      <c r="H708" s="1" t="s">
        <v>159</v>
      </c>
      <c r="I708" s="1" t="s">
        <v>159</v>
      </c>
      <c r="J708" s="1" t="s">
        <v>159</v>
      </c>
      <c r="K708" s="1" t="s">
        <v>159</v>
      </c>
      <c r="L708" s="1" t="s">
        <v>159</v>
      </c>
      <c r="M708" s="1" t="s">
        <v>159</v>
      </c>
      <c r="N708" s="1" t="s">
        <v>159</v>
      </c>
      <c r="O708" s="1" t="s">
        <v>159</v>
      </c>
      <c r="P708" t="str">
        <f t="shared" si="10"/>
        <v>NESC_ODI_DD_WSI_PR24</v>
      </c>
    </row>
    <row r="709" spans="1:16">
      <c r="A709" t="s">
        <v>624</v>
      </c>
      <c r="B709" t="s">
        <v>166</v>
      </c>
      <c r="C709" t="s">
        <v>167</v>
      </c>
      <c r="D709" t="s">
        <v>168</v>
      </c>
      <c r="E709" t="s">
        <v>158</v>
      </c>
      <c r="F709" s="25">
        <v>-0.01</v>
      </c>
      <c r="G709" s="1" t="s">
        <v>159</v>
      </c>
      <c r="H709" s="1" t="s">
        <v>159</v>
      </c>
      <c r="I709" s="1" t="s">
        <v>159</v>
      </c>
      <c r="J709" s="1" t="s">
        <v>159</v>
      </c>
      <c r="K709" s="1" t="s">
        <v>159</v>
      </c>
      <c r="L709" s="1" t="s">
        <v>159</v>
      </c>
      <c r="M709" s="1" t="s">
        <v>159</v>
      </c>
      <c r="N709" s="1" t="s">
        <v>159</v>
      </c>
      <c r="O709" s="1" t="s">
        <v>159</v>
      </c>
      <c r="P709" t="str">
        <f t="shared" ref="P709:P772" si="11">A709&amp;B709</f>
        <v>NESC_ODIRISK_WSI_COLL_PR24_DD</v>
      </c>
    </row>
    <row r="710" spans="1:16">
      <c r="A710" t="s">
        <v>624</v>
      </c>
      <c r="B710" t="s">
        <v>169</v>
      </c>
      <c r="C710" t="s">
        <v>170</v>
      </c>
      <c r="D710" t="s">
        <v>171</v>
      </c>
      <c r="E710" t="s">
        <v>158</v>
      </c>
      <c r="F710" s="1" t="s">
        <v>159</v>
      </c>
      <c r="G710" s="1" t="s">
        <v>159</v>
      </c>
      <c r="H710" s="26">
        <v>0</v>
      </c>
      <c r="I710" s="26">
        <v>0</v>
      </c>
      <c r="J710" s="26">
        <v>0</v>
      </c>
      <c r="K710" s="26">
        <v>0</v>
      </c>
      <c r="L710" s="26">
        <v>0</v>
      </c>
      <c r="M710" s="26">
        <v>0</v>
      </c>
      <c r="N710" s="1" t="s">
        <v>159</v>
      </c>
      <c r="O710" s="1" t="s">
        <v>159</v>
      </c>
      <c r="P710" t="str">
        <f t="shared" si="11"/>
        <v>NESC_QEBW0183_PR24_OFWAT</v>
      </c>
    </row>
    <row r="711" spans="1:16">
      <c r="A711" t="s">
        <v>624</v>
      </c>
      <c r="B711" t="s">
        <v>172</v>
      </c>
      <c r="C711" t="s">
        <v>173</v>
      </c>
      <c r="D711" t="s">
        <v>174</v>
      </c>
      <c r="E711" t="s">
        <v>158</v>
      </c>
      <c r="F711" s="1" t="s">
        <v>159</v>
      </c>
      <c r="G711" s="1" t="s">
        <v>159</v>
      </c>
      <c r="H711" s="26">
        <v>1.5</v>
      </c>
      <c r="I711" s="26">
        <v>1.5</v>
      </c>
      <c r="J711" s="26">
        <v>1.5</v>
      </c>
      <c r="K711" s="26">
        <v>1.5</v>
      </c>
      <c r="L711" s="26">
        <v>1.25</v>
      </c>
      <c r="M711" s="26">
        <v>1</v>
      </c>
      <c r="N711" s="1" t="s">
        <v>159</v>
      </c>
      <c r="O711" s="1" t="s">
        <v>159</v>
      </c>
      <c r="P711" t="str">
        <f t="shared" si="11"/>
        <v>NESC_ODIRISK_CRI_DDBND_PR24_DD</v>
      </c>
    </row>
    <row r="712" spans="1:16">
      <c r="A712" t="s">
        <v>624</v>
      </c>
      <c r="B712" t="s">
        <v>175</v>
      </c>
      <c r="C712" t="s">
        <v>176</v>
      </c>
      <c r="D712" t="s">
        <v>165</v>
      </c>
      <c r="E712" t="s">
        <v>158</v>
      </c>
      <c r="F712" s="24">
        <v>1215064.2435159178</v>
      </c>
      <c r="G712" s="1" t="s">
        <v>159</v>
      </c>
      <c r="H712" s="1" t="s">
        <v>159</v>
      </c>
      <c r="I712" s="1" t="s">
        <v>159</v>
      </c>
      <c r="J712" s="1" t="s">
        <v>159</v>
      </c>
      <c r="K712" s="1" t="s">
        <v>159</v>
      </c>
      <c r="L712" s="1" t="s">
        <v>159</v>
      </c>
      <c r="M712" s="1" t="s">
        <v>159</v>
      </c>
      <c r="N712" s="1" t="s">
        <v>159</v>
      </c>
      <c r="O712" s="1" t="s">
        <v>159</v>
      </c>
      <c r="P712" t="str">
        <f t="shared" si="11"/>
        <v>NESC_ODI_DD_CRI_PR24</v>
      </c>
    </row>
    <row r="713" spans="1:16">
      <c r="A713" t="s">
        <v>624</v>
      </c>
      <c r="B713" t="s">
        <v>177</v>
      </c>
      <c r="C713" t="s">
        <v>178</v>
      </c>
      <c r="D713" t="s">
        <v>37</v>
      </c>
      <c r="E713" t="s">
        <v>158</v>
      </c>
      <c r="F713" s="1" t="s">
        <v>159</v>
      </c>
      <c r="G713" s="1" t="s">
        <v>159</v>
      </c>
      <c r="H713" s="26">
        <v>0.95</v>
      </c>
      <c r="I713" s="26">
        <v>0.9</v>
      </c>
      <c r="J713" s="26">
        <v>0.87</v>
      </c>
      <c r="K713" s="26">
        <v>0.84</v>
      </c>
      <c r="L713" s="26">
        <v>0.81</v>
      </c>
      <c r="M713" s="26">
        <v>0.78</v>
      </c>
      <c r="N713" s="1" t="s">
        <v>159</v>
      </c>
      <c r="O713" s="1" t="s">
        <v>159</v>
      </c>
      <c r="P713" t="str">
        <f t="shared" si="11"/>
        <v>NESC_OUT4_02_PR24_OFWAT</v>
      </c>
    </row>
    <row r="714" spans="1:16">
      <c r="A714" t="s">
        <v>624</v>
      </c>
      <c r="B714" t="s">
        <v>179</v>
      </c>
      <c r="C714" t="s">
        <v>180</v>
      </c>
      <c r="D714" t="s">
        <v>37</v>
      </c>
      <c r="E714" t="s">
        <v>158</v>
      </c>
      <c r="F714" s="1" t="s">
        <v>159</v>
      </c>
      <c r="G714" s="1" t="s">
        <v>159</v>
      </c>
      <c r="H714" s="1" t="s">
        <v>159</v>
      </c>
      <c r="I714" s="1" t="s">
        <v>159</v>
      </c>
      <c r="J714" s="1" t="s">
        <v>159</v>
      </c>
      <c r="K714" s="1" t="s">
        <v>159</v>
      </c>
      <c r="L714" s="1" t="s">
        <v>159</v>
      </c>
      <c r="M714" s="1" t="s">
        <v>159</v>
      </c>
      <c r="N714" s="1" t="s">
        <v>159</v>
      </c>
      <c r="O714" s="1" t="s">
        <v>159</v>
      </c>
      <c r="P714" t="str">
        <f t="shared" si="11"/>
        <v>NESC_ODIRISK_WQC_DDBND_PR24_DD</v>
      </c>
    </row>
    <row r="715" spans="1:16">
      <c r="A715" t="s">
        <v>624</v>
      </c>
      <c r="B715" t="s">
        <v>181</v>
      </c>
      <c r="C715" t="s">
        <v>182</v>
      </c>
      <c r="D715" t="s">
        <v>165</v>
      </c>
      <c r="E715" t="s">
        <v>158</v>
      </c>
      <c r="F715" s="24">
        <v>3243098.5880928277</v>
      </c>
      <c r="G715" s="1" t="s">
        <v>159</v>
      </c>
      <c r="H715" s="1" t="s">
        <v>159</v>
      </c>
      <c r="I715" s="1" t="s">
        <v>159</v>
      </c>
      <c r="J715" s="1" t="s">
        <v>159</v>
      </c>
      <c r="K715" s="1" t="s">
        <v>159</v>
      </c>
      <c r="L715" s="1" t="s">
        <v>159</v>
      </c>
      <c r="M715" s="1" t="s">
        <v>159</v>
      </c>
      <c r="N715" s="1" t="s">
        <v>159</v>
      </c>
      <c r="O715" s="1" t="s">
        <v>159</v>
      </c>
      <c r="P715" t="str">
        <f t="shared" si="11"/>
        <v>NESC_ODI_DD_WQC_PR24</v>
      </c>
    </row>
    <row r="716" spans="1:16">
      <c r="A716" t="s">
        <v>624</v>
      </c>
      <c r="B716" t="s">
        <v>183</v>
      </c>
      <c r="C716" t="s">
        <v>184</v>
      </c>
      <c r="D716" t="s">
        <v>185</v>
      </c>
      <c r="E716" t="s">
        <v>158</v>
      </c>
      <c r="F716" s="1" t="s">
        <v>159</v>
      </c>
      <c r="G716" s="1" t="s">
        <v>159</v>
      </c>
      <c r="H716" s="26">
        <v>0</v>
      </c>
      <c r="I716" s="26">
        <v>0</v>
      </c>
      <c r="J716" s="26">
        <v>0</v>
      </c>
      <c r="K716" s="26">
        <v>0</v>
      </c>
      <c r="L716" s="26">
        <v>4.9778677696996745E-2</v>
      </c>
      <c r="M716" s="26">
        <v>0.73</v>
      </c>
      <c r="N716" s="1" t="s">
        <v>159</v>
      </c>
      <c r="O716" s="1" t="s">
        <v>159</v>
      </c>
      <c r="P716" t="str">
        <f t="shared" si="11"/>
        <v>NESC_OUT4_20_PR24_OFWAT</v>
      </c>
    </row>
    <row r="717" spans="1:16">
      <c r="A717" t="s">
        <v>624</v>
      </c>
      <c r="B717" t="s">
        <v>186</v>
      </c>
      <c r="C717" t="s">
        <v>187</v>
      </c>
      <c r="D717" t="s">
        <v>165</v>
      </c>
      <c r="E717" t="s">
        <v>158</v>
      </c>
      <c r="F717" s="24">
        <v>5946248.9223545576</v>
      </c>
      <c r="G717" s="1" t="s">
        <v>159</v>
      </c>
      <c r="H717" s="1" t="s">
        <v>159</v>
      </c>
      <c r="I717" s="1" t="s">
        <v>159</v>
      </c>
      <c r="J717" s="1" t="s">
        <v>159</v>
      </c>
      <c r="K717" s="1" t="s">
        <v>159</v>
      </c>
      <c r="L717" s="1" t="s">
        <v>159</v>
      </c>
      <c r="M717" s="1" t="s">
        <v>159</v>
      </c>
      <c r="N717" s="1" t="s">
        <v>159</v>
      </c>
      <c r="O717" s="1" t="s">
        <v>159</v>
      </c>
      <c r="P717" t="str">
        <f t="shared" si="11"/>
        <v>NESC_ODI_DD_BIO_PR24</v>
      </c>
    </row>
    <row r="718" spans="1:16">
      <c r="A718" t="s">
        <v>624</v>
      </c>
      <c r="B718" t="s">
        <v>188</v>
      </c>
      <c r="C718" t="s">
        <v>189</v>
      </c>
      <c r="D718" t="s">
        <v>168</v>
      </c>
      <c r="E718" t="s">
        <v>158</v>
      </c>
      <c r="F718" s="25">
        <v>-5.0000000000000001E-3</v>
      </c>
      <c r="G718" s="1" t="s">
        <v>159</v>
      </c>
      <c r="H718" s="1" t="s">
        <v>159</v>
      </c>
      <c r="I718" s="1" t="s">
        <v>159</v>
      </c>
      <c r="J718" s="1" t="s">
        <v>159</v>
      </c>
      <c r="K718" s="1" t="s">
        <v>159</v>
      </c>
      <c r="L718" s="1" t="s">
        <v>159</v>
      </c>
      <c r="M718" s="1" t="s">
        <v>159</v>
      </c>
      <c r="N718" s="1" t="s">
        <v>159</v>
      </c>
      <c r="O718" s="1" t="s">
        <v>159</v>
      </c>
      <c r="P718" t="str">
        <f t="shared" si="11"/>
        <v>NESC_ODIRISK_BIO_COLL_PR24_DD</v>
      </c>
    </row>
    <row r="719" spans="1:16">
      <c r="A719" t="s">
        <v>624</v>
      </c>
      <c r="B719" t="s">
        <v>190</v>
      </c>
      <c r="C719" t="s">
        <v>191</v>
      </c>
      <c r="D719" t="s">
        <v>168</v>
      </c>
      <c r="E719" t="s">
        <v>158</v>
      </c>
      <c r="F719" s="25">
        <v>5.0000000000000001E-3</v>
      </c>
      <c r="G719" s="1" t="s">
        <v>159</v>
      </c>
      <c r="H719" s="1" t="s">
        <v>159</v>
      </c>
      <c r="I719" s="1" t="s">
        <v>159</v>
      </c>
      <c r="J719" s="1" t="s">
        <v>159</v>
      </c>
      <c r="K719" s="1" t="s">
        <v>159</v>
      </c>
      <c r="L719" s="1" t="s">
        <v>159</v>
      </c>
      <c r="M719" s="1" t="s">
        <v>159</v>
      </c>
      <c r="N719" s="1" t="s">
        <v>159</v>
      </c>
      <c r="O719" s="1" t="s">
        <v>159</v>
      </c>
      <c r="P719" t="str">
        <f t="shared" si="11"/>
        <v>NESC_ODIRISK_BIO_CAP_PR24_DD</v>
      </c>
    </row>
    <row r="720" spans="1:16">
      <c r="A720" t="s">
        <v>624</v>
      </c>
      <c r="B720" t="s">
        <v>192</v>
      </c>
      <c r="C720" t="s">
        <v>193</v>
      </c>
      <c r="D720" t="s">
        <v>37</v>
      </c>
      <c r="E720" t="s">
        <v>158</v>
      </c>
      <c r="F720" s="1" t="s">
        <v>159</v>
      </c>
      <c r="G720" s="1" t="s">
        <v>159</v>
      </c>
      <c r="H720" s="24">
        <v>0</v>
      </c>
      <c r="I720" s="24">
        <v>0</v>
      </c>
      <c r="J720" s="24">
        <v>0</v>
      </c>
      <c r="K720" s="24">
        <v>0</v>
      </c>
      <c r="L720" s="24">
        <v>0</v>
      </c>
      <c r="M720" s="24">
        <v>0</v>
      </c>
      <c r="N720" s="1" t="s">
        <v>159</v>
      </c>
      <c r="O720" s="1" t="s">
        <v>159</v>
      </c>
      <c r="P720" t="str">
        <f t="shared" si="11"/>
        <v>NESC_OUT4_18_PR24_OFWAT</v>
      </c>
    </row>
    <row r="721" spans="1:16">
      <c r="A721" t="s">
        <v>624</v>
      </c>
      <c r="B721" t="s">
        <v>194</v>
      </c>
      <c r="C721" t="s">
        <v>195</v>
      </c>
      <c r="D721" t="s">
        <v>37</v>
      </c>
      <c r="E721" t="s">
        <v>158</v>
      </c>
      <c r="F721" s="1" t="s">
        <v>159</v>
      </c>
      <c r="G721" s="1" t="s">
        <v>159</v>
      </c>
      <c r="H721" s="1" t="s">
        <v>159</v>
      </c>
      <c r="I721" s="24">
        <v>1</v>
      </c>
      <c r="J721" s="24">
        <v>1</v>
      </c>
      <c r="K721" s="24">
        <v>1</v>
      </c>
      <c r="L721" s="24">
        <v>1</v>
      </c>
      <c r="M721" s="24">
        <v>1</v>
      </c>
      <c r="N721" s="1" t="s">
        <v>159</v>
      </c>
      <c r="O721" s="1" t="s">
        <v>159</v>
      </c>
      <c r="P721" t="str">
        <f t="shared" si="11"/>
        <v>NESC_ODIRISK_SPL_DDBND_PR24_DD</v>
      </c>
    </row>
    <row r="722" spans="1:16">
      <c r="A722" t="s">
        <v>624</v>
      </c>
      <c r="B722" t="s">
        <v>196</v>
      </c>
      <c r="C722" t="s">
        <v>197</v>
      </c>
      <c r="D722" t="s">
        <v>165</v>
      </c>
      <c r="E722" t="s">
        <v>158</v>
      </c>
      <c r="F722" s="24">
        <v>1556875.7725911823</v>
      </c>
      <c r="G722" s="1" t="s">
        <v>159</v>
      </c>
      <c r="H722" s="1" t="s">
        <v>159</v>
      </c>
      <c r="I722" s="1" t="s">
        <v>159</v>
      </c>
      <c r="J722" s="1" t="s">
        <v>159</v>
      </c>
      <c r="K722" s="1" t="s">
        <v>159</v>
      </c>
      <c r="L722" s="1" t="s">
        <v>159</v>
      </c>
      <c r="M722" s="1" t="s">
        <v>159</v>
      </c>
      <c r="N722" s="1" t="s">
        <v>159</v>
      </c>
      <c r="O722" s="1" t="s">
        <v>159</v>
      </c>
      <c r="P722" t="str">
        <f t="shared" si="11"/>
        <v>NESC_ODI_DD_SPL_PR24</v>
      </c>
    </row>
    <row r="723" spans="1:16">
      <c r="A723" t="s">
        <v>624</v>
      </c>
      <c r="B723" t="s">
        <v>198</v>
      </c>
      <c r="C723" t="s">
        <v>199</v>
      </c>
      <c r="D723" t="s">
        <v>168</v>
      </c>
      <c r="E723" t="s">
        <v>158</v>
      </c>
      <c r="F723" s="1" t="s">
        <v>159</v>
      </c>
      <c r="G723" s="1" t="s">
        <v>159</v>
      </c>
      <c r="H723" s="25">
        <v>1</v>
      </c>
      <c r="I723" s="25">
        <v>1</v>
      </c>
      <c r="J723" s="25">
        <v>1</v>
      </c>
      <c r="K723" s="25">
        <v>1</v>
      </c>
      <c r="L723" s="25">
        <v>1</v>
      </c>
      <c r="M723" s="25">
        <v>1</v>
      </c>
      <c r="N723" s="1" t="s">
        <v>159</v>
      </c>
      <c r="O723" s="1" t="s">
        <v>159</v>
      </c>
      <c r="P723" t="str">
        <f t="shared" si="11"/>
        <v>NESC_OUT4_19_PR24_OFWAT</v>
      </c>
    </row>
    <row r="724" spans="1:16">
      <c r="A724" t="s">
        <v>624</v>
      </c>
      <c r="B724" t="s">
        <v>200</v>
      </c>
      <c r="C724" t="s">
        <v>201</v>
      </c>
      <c r="D724" t="s">
        <v>168</v>
      </c>
      <c r="E724" t="s">
        <v>158</v>
      </c>
      <c r="F724" s="1" t="s">
        <v>159</v>
      </c>
      <c r="G724" s="1" t="s">
        <v>159</v>
      </c>
      <c r="H724" s="1" t="s">
        <v>159</v>
      </c>
      <c r="I724" s="25">
        <v>0.99</v>
      </c>
      <c r="J724" s="25">
        <v>0.99</v>
      </c>
      <c r="K724" s="25">
        <v>0.99</v>
      </c>
      <c r="L724" s="25">
        <v>0.99</v>
      </c>
      <c r="M724" s="25">
        <v>0.99</v>
      </c>
      <c r="N724" s="1" t="s">
        <v>159</v>
      </c>
      <c r="O724" s="1" t="s">
        <v>159</v>
      </c>
      <c r="P724" t="str">
        <f t="shared" si="11"/>
        <v>NESC_ODIRISK_DPC_DDBND_PR24_DD</v>
      </c>
    </row>
    <row r="725" spans="1:16">
      <c r="A725" t="s">
        <v>624</v>
      </c>
      <c r="B725" t="s">
        <v>202</v>
      </c>
      <c r="C725" t="s">
        <v>203</v>
      </c>
      <c r="D725" t="s">
        <v>165</v>
      </c>
      <c r="E725" t="s">
        <v>158</v>
      </c>
      <c r="F725" s="24">
        <v>650970.11275802064</v>
      </c>
      <c r="G725" s="1" t="s">
        <v>159</v>
      </c>
      <c r="H725" s="1" t="s">
        <v>159</v>
      </c>
      <c r="I725" s="1" t="s">
        <v>159</v>
      </c>
      <c r="J725" s="1" t="s">
        <v>159</v>
      </c>
      <c r="K725" s="1" t="s">
        <v>159</v>
      </c>
      <c r="L725" s="1" t="s">
        <v>159</v>
      </c>
      <c r="M725" s="1" t="s">
        <v>159</v>
      </c>
      <c r="N725" s="1" t="s">
        <v>159</v>
      </c>
      <c r="O725" s="1" t="s">
        <v>159</v>
      </c>
      <c r="P725" t="str">
        <f t="shared" si="11"/>
        <v>NESC_ODI_DD_DPC_PR24</v>
      </c>
    </row>
    <row r="726" spans="1:16">
      <c r="A726" t="s">
        <v>624</v>
      </c>
      <c r="B726" t="s">
        <v>204</v>
      </c>
      <c r="C726" t="s">
        <v>205</v>
      </c>
      <c r="D726" t="s">
        <v>37</v>
      </c>
      <c r="E726" t="s">
        <v>158</v>
      </c>
      <c r="F726" s="1" t="s">
        <v>159</v>
      </c>
      <c r="G726" s="1" t="s">
        <v>159</v>
      </c>
      <c r="H726" s="27">
        <v>123.4</v>
      </c>
      <c r="I726" s="27">
        <v>123.4</v>
      </c>
      <c r="J726" s="27">
        <v>123.4</v>
      </c>
      <c r="K726" s="27">
        <v>123.4</v>
      </c>
      <c r="L726" s="27">
        <v>123.4</v>
      </c>
      <c r="M726" s="27">
        <v>123.4</v>
      </c>
      <c r="N726" s="1" t="s">
        <v>159</v>
      </c>
      <c r="O726" s="1" t="s">
        <v>159</v>
      </c>
      <c r="P726" t="str">
        <f t="shared" si="11"/>
        <v>NESC_OUT4_16_PR24_OFWAT</v>
      </c>
    </row>
    <row r="727" spans="1:16">
      <c r="A727" t="s">
        <v>624</v>
      </c>
      <c r="B727" t="s">
        <v>206</v>
      </c>
      <c r="C727" t="s">
        <v>207</v>
      </c>
      <c r="D727" t="s">
        <v>37</v>
      </c>
      <c r="E727" t="s">
        <v>158</v>
      </c>
      <c r="F727" s="1" t="s">
        <v>159</v>
      </c>
      <c r="G727" s="1" t="s">
        <v>159</v>
      </c>
      <c r="H727" s="1" t="s">
        <v>159</v>
      </c>
      <c r="I727" s="27">
        <v>133.4</v>
      </c>
      <c r="J727" s="27">
        <v>133.4</v>
      </c>
      <c r="K727" s="27">
        <v>133.4</v>
      </c>
      <c r="L727" s="27">
        <v>133.4</v>
      </c>
      <c r="M727" s="27">
        <v>133.4</v>
      </c>
      <c r="N727" s="1" t="s">
        <v>159</v>
      </c>
      <c r="O727" s="1" t="s">
        <v>159</v>
      </c>
      <c r="P727" t="str">
        <f t="shared" si="11"/>
        <v>NESC_ODIRISK_MRP_DDBND_PR24_DD</v>
      </c>
    </row>
    <row r="728" spans="1:16">
      <c r="A728" t="s">
        <v>624</v>
      </c>
      <c r="B728" t="s">
        <v>208</v>
      </c>
      <c r="C728" t="s">
        <v>209</v>
      </c>
      <c r="D728" t="s">
        <v>165</v>
      </c>
      <c r="E728" t="s">
        <v>158</v>
      </c>
      <c r="F728" s="24">
        <v>210679.7651044169</v>
      </c>
      <c r="G728" s="1" t="s">
        <v>159</v>
      </c>
      <c r="H728" s="1" t="s">
        <v>159</v>
      </c>
      <c r="I728" s="1" t="s">
        <v>159</v>
      </c>
      <c r="J728" s="1" t="s">
        <v>159</v>
      </c>
      <c r="K728" s="1" t="s">
        <v>159</v>
      </c>
      <c r="L728" s="1" t="s">
        <v>159</v>
      </c>
      <c r="M728" s="1" t="s">
        <v>159</v>
      </c>
      <c r="N728" s="1" t="s">
        <v>159</v>
      </c>
      <c r="O728" s="1" t="s">
        <v>159</v>
      </c>
      <c r="P728" t="str">
        <f t="shared" si="11"/>
        <v>NESC_ODI_DD_MRP_PR24</v>
      </c>
    </row>
    <row r="729" spans="1:16">
      <c r="A729" t="s">
        <v>624</v>
      </c>
      <c r="B729" t="s">
        <v>210</v>
      </c>
      <c r="C729" t="s">
        <v>211</v>
      </c>
      <c r="D729" t="s">
        <v>168</v>
      </c>
      <c r="E729" t="s">
        <v>158</v>
      </c>
      <c r="F729" s="25">
        <v>-5.0000000000000001E-3</v>
      </c>
      <c r="G729" s="1" t="s">
        <v>159</v>
      </c>
      <c r="H729" s="1" t="s">
        <v>159</v>
      </c>
      <c r="I729" s="1" t="s">
        <v>159</v>
      </c>
      <c r="J729" s="1" t="s">
        <v>159</v>
      </c>
      <c r="K729" s="1" t="s">
        <v>159</v>
      </c>
      <c r="L729" s="1" t="s">
        <v>159</v>
      </c>
      <c r="M729" s="1" t="s">
        <v>159</v>
      </c>
      <c r="N729" s="1" t="s">
        <v>159</v>
      </c>
      <c r="O729" s="1" t="s">
        <v>159</v>
      </c>
      <c r="P729" t="str">
        <f t="shared" si="11"/>
        <v>NESC_ODIRISK_MRP_COLL_PR24_DD</v>
      </c>
    </row>
    <row r="730" spans="1:16">
      <c r="A730" t="s">
        <v>624</v>
      </c>
      <c r="B730" t="s">
        <v>212</v>
      </c>
      <c r="C730" t="s">
        <v>213</v>
      </c>
      <c r="D730" t="s">
        <v>168</v>
      </c>
      <c r="E730" t="s">
        <v>158</v>
      </c>
      <c r="F730" s="25">
        <v>5.0000000000000001E-3</v>
      </c>
      <c r="G730" s="1" t="s">
        <v>159</v>
      </c>
      <c r="H730" s="1" t="s">
        <v>159</v>
      </c>
      <c r="I730" s="1" t="s">
        <v>159</v>
      </c>
      <c r="J730" s="1" t="s">
        <v>159</v>
      </c>
      <c r="K730" s="1" t="s">
        <v>159</v>
      </c>
      <c r="L730" s="1" t="s">
        <v>159</v>
      </c>
      <c r="M730" s="1" t="s">
        <v>159</v>
      </c>
      <c r="N730" s="1" t="s">
        <v>159</v>
      </c>
      <c r="O730" s="1" t="s">
        <v>159</v>
      </c>
      <c r="P730" t="str">
        <f t="shared" si="11"/>
        <v>NESC_ODIRISK_MRP_CAP_PR24_DD</v>
      </c>
    </row>
    <row r="731" spans="1:16">
      <c r="A731" t="s">
        <v>624</v>
      </c>
      <c r="B731" t="s">
        <v>214</v>
      </c>
      <c r="C731" t="s">
        <v>215</v>
      </c>
      <c r="D731" t="s">
        <v>165</v>
      </c>
      <c r="E731" t="s">
        <v>158</v>
      </c>
      <c r="F731" s="24">
        <v>-1.32813</v>
      </c>
      <c r="G731" s="1" t="s">
        <v>159</v>
      </c>
      <c r="H731" s="1" t="s">
        <v>159</v>
      </c>
      <c r="I731" s="24">
        <v>-1.32813</v>
      </c>
      <c r="J731" s="24">
        <v>-1.32813</v>
      </c>
      <c r="K731" s="24">
        <v>-1.32813</v>
      </c>
      <c r="L731" s="24">
        <v>-1.32813</v>
      </c>
      <c r="M731" s="24">
        <v>-1.32813</v>
      </c>
      <c r="N731" s="1" t="s">
        <v>159</v>
      </c>
      <c r="O731" s="1" t="s">
        <v>159</v>
      </c>
      <c r="P731" t="str">
        <f t="shared" si="11"/>
        <v>NESOUT7_035SUR_OFW_PR24</v>
      </c>
    </row>
    <row r="732" spans="1:16">
      <c r="A732" t="s">
        <v>624</v>
      </c>
      <c r="B732" t="s">
        <v>216</v>
      </c>
      <c r="C732" t="s">
        <v>217</v>
      </c>
      <c r="D732" t="s">
        <v>165</v>
      </c>
      <c r="E732" t="s">
        <v>158</v>
      </c>
      <c r="F732" s="24">
        <v>1.32813</v>
      </c>
      <c r="G732" s="1" t="s">
        <v>159</v>
      </c>
      <c r="H732" s="1" t="s">
        <v>159</v>
      </c>
      <c r="I732" s="24">
        <v>1.32813</v>
      </c>
      <c r="J732" s="24">
        <v>1.32813</v>
      </c>
      <c r="K732" s="24">
        <v>1.32813</v>
      </c>
      <c r="L732" s="24">
        <v>1.32813</v>
      </c>
      <c r="M732" s="24">
        <v>1.32813</v>
      </c>
      <c r="N732" s="1" t="s">
        <v>159</v>
      </c>
      <c r="O732" s="1" t="s">
        <v>159</v>
      </c>
      <c r="P732" t="str">
        <f t="shared" si="11"/>
        <v>NESOUT7_035SOR_OFW_PR24</v>
      </c>
    </row>
    <row r="733" spans="1:16">
      <c r="A733" t="s">
        <v>624</v>
      </c>
      <c r="B733" t="s">
        <v>218</v>
      </c>
      <c r="C733" t="s">
        <v>219</v>
      </c>
      <c r="D733" t="s">
        <v>168</v>
      </c>
      <c r="E733" t="s">
        <v>158</v>
      </c>
      <c r="F733" s="25">
        <v>-4.0000000000000001E-3</v>
      </c>
      <c r="G733" s="1" t="s">
        <v>159</v>
      </c>
      <c r="H733" s="1" t="s">
        <v>159</v>
      </c>
      <c r="I733" s="25">
        <v>-4.0000000000000001E-3</v>
      </c>
      <c r="J733" s="25">
        <v>-4.0000000000000001E-3</v>
      </c>
      <c r="K733" s="25">
        <v>-4.0000000000000001E-3</v>
      </c>
      <c r="L733" s="25">
        <v>-4.0000000000000001E-3</v>
      </c>
      <c r="M733" s="1" t="s">
        <v>159</v>
      </c>
      <c r="N733" s="1" t="s">
        <v>159</v>
      </c>
      <c r="O733" s="1" t="s">
        <v>159</v>
      </c>
      <c r="P733" t="str">
        <f t="shared" si="11"/>
        <v>NESC_PR24OC34_COLLAR</v>
      </c>
    </row>
    <row r="734" spans="1:16">
      <c r="A734" t="s">
        <v>624</v>
      </c>
      <c r="B734" t="s">
        <v>220</v>
      </c>
      <c r="C734" t="s">
        <v>221</v>
      </c>
      <c r="D734" t="s">
        <v>168</v>
      </c>
      <c r="E734" t="s">
        <v>158</v>
      </c>
      <c r="F734" s="25">
        <v>4.0000000000000001E-3</v>
      </c>
      <c r="G734" s="1" t="s">
        <v>159</v>
      </c>
      <c r="H734" s="1" t="s">
        <v>159</v>
      </c>
      <c r="I734" s="25">
        <v>4.0000000000000001E-3</v>
      </c>
      <c r="J734" s="25">
        <v>4.0000000000000001E-3</v>
      </c>
      <c r="K734" s="25">
        <v>4.0000000000000001E-3</v>
      </c>
      <c r="L734" s="25">
        <v>4.0000000000000001E-3</v>
      </c>
      <c r="M734" s="1" t="s">
        <v>159</v>
      </c>
      <c r="N734" s="1" t="s">
        <v>159</v>
      </c>
      <c r="O734" s="1" t="s">
        <v>159</v>
      </c>
      <c r="P734" t="str">
        <f t="shared" si="11"/>
        <v>NESC_PR24OC34_CAP</v>
      </c>
    </row>
    <row r="735" spans="1:16">
      <c r="A735" t="s">
        <v>624</v>
      </c>
      <c r="B735" t="s">
        <v>222</v>
      </c>
      <c r="C735" t="s">
        <v>223</v>
      </c>
      <c r="D735" t="s">
        <v>165</v>
      </c>
      <c r="E735" t="s">
        <v>158</v>
      </c>
      <c r="F735" s="24">
        <v>-0.67591999999999997</v>
      </c>
      <c r="G735" s="1" t="s">
        <v>159</v>
      </c>
      <c r="H735" s="1" t="s">
        <v>159</v>
      </c>
      <c r="I735" s="24">
        <v>-0.67591999999999997</v>
      </c>
      <c r="J735" s="24">
        <v>-0.67591999999999997</v>
      </c>
      <c r="K735" s="24">
        <v>-0.67591999999999997</v>
      </c>
      <c r="L735" s="24">
        <v>-0.67591999999999997</v>
      </c>
      <c r="M735" s="24">
        <v>-0.67591999999999997</v>
      </c>
      <c r="N735" s="1" t="s">
        <v>159</v>
      </c>
      <c r="O735" s="1" t="s">
        <v>159</v>
      </c>
      <c r="P735" t="str">
        <f t="shared" si="11"/>
        <v>NESOUT7_036SUR_OFW_PR24</v>
      </c>
    </row>
    <row r="736" spans="1:16">
      <c r="A736" t="s">
        <v>624</v>
      </c>
      <c r="B736" t="s">
        <v>224</v>
      </c>
      <c r="C736" t="s">
        <v>225</v>
      </c>
      <c r="D736" t="s">
        <v>165</v>
      </c>
      <c r="E736" t="s">
        <v>158</v>
      </c>
      <c r="F736" s="24">
        <v>0.67591999999999997</v>
      </c>
      <c r="G736" s="1" t="s">
        <v>159</v>
      </c>
      <c r="H736" s="1" t="s">
        <v>159</v>
      </c>
      <c r="I736" s="24">
        <v>0.67591999999999997</v>
      </c>
      <c r="J736" s="24">
        <v>0.67591999999999997</v>
      </c>
      <c r="K736" s="24">
        <v>0.67591999999999997</v>
      </c>
      <c r="L736" s="24">
        <v>0.67591999999999997</v>
      </c>
      <c r="M736" s="24">
        <v>0.67591999999999997</v>
      </c>
      <c r="N736" s="1" t="s">
        <v>159</v>
      </c>
      <c r="O736" s="1" t="s">
        <v>159</v>
      </c>
      <c r="P736" t="str">
        <f t="shared" si="11"/>
        <v>NESOUT7_036SOR_OFW_PR24</v>
      </c>
    </row>
    <row r="737" spans="1:16">
      <c r="A737" t="s">
        <v>624</v>
      </c>
      <c r="B737" t="s">
        <v>226</v>
      </c>
      <c r="C737" t="s">
        <v>227</v>
      </c>
      <c r="D737" t="s">
        <v>168</v>
      </c>
      <c r="E737" t="s">
        <v>158</v>
      </c>
      <c r="F737" s="25">
        <v>-2E-3</v>
      </c>
      <c r="G737" s="1" t="s">
        <v>159</v>
      </c>
      <c r="H737" s="1" t="s">
        <v>159</v>
      </c>
      <c r="I737" s="25">
        <v>-2E-3</v>
      </c>
      <c r="J737" s="25">
        <v>-2E-3</v>
      </c>
      <c r="K737" s="25">
        <v>-2E-3</v>
      </c>
      <c r="L737" s="25">
        <v>-2E-3</v>
      </c>
      <c r="M737" s="1" t="s">
        <v>159</v>
      </c>
      <c r="N737" s="1" t="s">
        <v>159</v>
      </c>
      <c r="O737" s="1" t="s">
        <v>159</v>
      </c>
      <c r="P737" t="str">
        <f t="shared" si="11"/>
        <v>NESC_PR24OC35_COLLAR</v>
      </c>
    </row>
    <row r="738" spans="1:16">
      <c r="A738" t="s">
        <v>624</v>
      </c>
      <c r="B738" t="s">
        <v>228</v>
      </c>
      <c r="C738" t="s">
        <v>229</v>
      </c>
      <c r="D738" t="s">
        <v>168</v>
      </c>
      <c r="E738" t="s">
        <v>158</v>
      </c>
      <c r="F738" s="25">
        <v>2E-3</v>
      </c>
      <c r="G738" s="1" t="s">
        <v>159</v>
      </c>
      <c r="H738" s="1" t="s">
        <v>159</v>
      </c>
      <c r="I738" s="25">
        <v>2E-3</v>
      </c>
      <c r="J738" s="25">
        <v>2E-3</v>
      </c>
      <c r="K738" s="25">
        <v>2E-3</v>
      </c>
      <c r="L738" s="25">
        <v>2E-3</v>
      </c>
      <c r="M738" s="1" t="s">
        <v>159</v>
      </c>
      <c r="N738" s="1" t="s">
        <v>159</v>
      </c>
      <c r="O738" s="1" t="s">
        <v>159</v>
      </c>
      <c r="P738" t="str">
        <f t="shared" si="11"/>
        <v>NESC_PR24OC35_CAP</v>
      </c>
    </row>
    <row r="739" spans="1:16">
      <c r="A739" t="s">
        <v>624</v>
      </c>
      <c r="B739" t="s">
        <v>230</v>
      </c>
      <c r="C739" t="s">
        <v>231</v>
      </c>
      <c r="D739" t="s">
        <v>232</v>
      </c>
      <c r="E739" t="s">
        <v>158</v>
      </c>
      <c r="F739" s="1" t="s">
        <v>159</v>
      </c>
      <c r="G739" s="1" t="s">
        <v>159</v>
      </c>
      <c r="H739" s="26">
        <v>120685.79</v>
      </c>
      <c r="I739" s="26">
        <v>99645.23</v>
      </c>
      <c r="J739" s="26">
        <v>99197.11</v>
      </c>
      <c r="K739" s="26">
        <v>98547.87</v>
      </c>
      <c r="L739" s="26">
        <v>97924.5</v>
      </c>
      <c r="M739" s="26">
        <v>95614.080000000002</v>
      </c>
      <c r="N739" s="1" t="s">
        <v>159</v>
      </c>
      <c r="O739" s="1" t="s">
        <v>159</v>
      </c>
      <c r="P739" t="str">
        <f t="shared" si="11"/>
        <v>NESC_OUT5_04_PR24_OFWAT</v>
      </c>
    </row>
    <row r="740" spans="1:16">
      <c r="A740" t="s">
        <v>624</v>
      </c>
      <c r="B740" t="s">
        <v>233</v>
      </c>
      <c r="C740" t="s">
        <v>234</v>
      </c>
      <c r="D740" t="s">
        <v>231</v>
      </c>
      <c r="E740" t="s">
        <v>158</v>
      </c>
      <c r="F740" s="1" t="s">
        <v>159</v>
      </c>
      <c r="G740" s="1" t="s">
        <v>159</v>
      </c>
      <c r="H740" s="1" t="s">
        <v>159</v>
      </c>
      <c r="I740" s="1" t="s">
        <v>159</v>
      </c>
      <c r="J740" s="1" t="s">
        <v>159</v>
      </c>
      <c r="K740" s="1" t="s">
        <v>159</v>
      </c>
      <c r="L740" s="1" t="s">
        <v>159</v>
      </c>
      <c r="M740" s="1" t="s">
        <v>159</v>
      </c>
      <c r="N740" s="1" t="s">
        <v>159</v>
      </c>
      <c r="O740" s="1" t="s">
        <v>159</v>
      </c>
      <c r="P740" t="str">
        <f t="shared" si="11"/>
        <v>NESC_ODIRISK_OGWW_DDBND_PR24_DD</v>
      </c>
    </row>
    <row r="741" spans="1:16">
      <c r="A741" t="s">
        <v>624</v>
      </c>
      <c r="B741" t="s">
        <v>235</v>
      </c>
      <c r="C741" t="s">
        <v>236</v>
      </c>
      <c r="D741" t="s">
        <v>165</v>
      </c>
      <c r="E741" t="s">
        <v>158</v>
      </c>
      <c r="F741" s="24">
        <v>188</v>
      </c>
      <c r="G741" s="1" t="s">
        <v>159</v>
      </c>
      <c r="H741" s="1" t="s">
        <v>159</v>
      </c>
      <c r="I741" s="1" t="s">
        <v>159</v>
      </c>
      <c r="J741" s="1" t="s">
        <v>159</v>
      </c>
      <c r="K741" s="1" t="s">
        <v>159</v>
      </c>
      <c r="L741" s="1" t="s">
        <v>159</v>
      </c>
      <c r="M741" s="1" t="s">
        <v>159</v>
      </c>
      <c r="N741" s="1" t="s">
        <v>159</v>
      </c>
      <c r="O741" s="1" t="s">
        <v>159</v>
      </c>
      <c r="P741" t="str">
        <f t="shared" si="11"/>
        <v>NESC_ODI_DD_GHG_WW_PR24</v>
      </c>
    </row>
    <row r="742" spans="1:16">
      <c r="A742" t="s">
        <v>624</v>
      </c>
      <c r="B742" t="s">
        <v>237</v>
      </c>
      <c r="C742" t="s">
        <v>238</v>
      </c>
      <c r="D742" t="s">
        <v>168</v>
      </c>
      <c r="E742" t="s">
        <v>158</v>
      </c>
      <c r="F742" s="25">
        <v>-5.0000000000000001E-3</v>
      </c>
      <c r="G742" s="1" t="s">
        <v>159</v>
      </c>
      <c r="H742" s="1" t="s">
        <v>159</v>
      </c>
      <c r="I742" s="1" t="s">
        <v>159</v>
      </c>
      <c r="J742" s="1" t="s">
        <v>159</v>
      </c>
      <c r="K742" s="1" t="s">
        <v>159</v>
      </c>
      <c r="L742" s="1" t="s">
        <v>159</v>
      </c>
      <c r="M742" s="1" t="s">
        <v>159</v>
      </c>
      <c r="N742" s="1" t="s">
        <v>159</v>
      </c>
      <c r="O742" s="1" t="s">
        <v>159</v>
      </c>
      <c r="P742" t="str">
        <f t="shared" si="11"/>
        <v>NESC_ODIRISK_OGWW_COLL_PR24_DD</v>
      </c>
    </row>
    <row r="743" spans="1:16">
      <c r="A743" t="s">
        <v>624</v>
      </c>
      <c r="B743" t="s">
        <v>239</v>
      </c>
      <c r="C743" t="s">
        <v>240</v>
      </c>
      <c r="D743" t="s">
        <v>168</v>
      </c>
      <c r="E743" t="s">
        <v>158</v>
      </c>
      <c r="F743" s="25">
        <v>5.0000000000000001E-3</v>
      </c>
      <c r="G743" s="1" t="s">
        <v>159</v>
      </c>
      <c r="H743" s="1" t="s">
        <v>159</v>
      </c>
      <c r="I743" s="1" t="s">
        <v>159</v>
      </c>
      <c r="J743" s="1" t="s">
        <v>159</v>
      </c>
      <c r="K743" s="1" t="s">
        <v>159</v>
      </c>
      <c r="L743" s="1" t="s">
        <v>159</v>
      </c>
      <c r="M743" s="1" t="s">
        <v>159</v>
      </c>
      <c r="N743" s="1" t="s">
        <v>159</v>
      </c>
      <c r="O743" s="1" t="s">
        <v>159</v>
      </c>
      <c r="P743" t="str">
        <f t="shared" si="11"/>
        <v>NESC_ODIRISK_OGWW_CAP_PR24_DD</v>
      </c>
    </row>
    <row r="744" spans="1:16">
      <c r="A744" t="s">
        <v>624</v>
      </c>
      <c r="B744" t="s">
        <v>241</v>
      </c>
      <c r="C744" t="s">
        <v>242</v>
      </c>
      <c r="D744" t="s">
        <v>37</v>
      </c>
      <c r="E744" t="s">
        <v>158</v>
      </c>
      <c r="F744" s="1" t="s">
        <v>159</v>
      </c>
      <c r="G744" s="1" t="s">
        <v>159</v>
      </c>
      <c r="H744" s="26">
        <v>29.19</v>
      </c>
      <c r="I744" s="26">
        <v>27.44</v>
      </c>
      <c r="J744" s="26">
        <v>25.69</v>
      </c>
      <c r="K744" s="26">
        <v>23.93</v>
      </c>
      <c r="L744" s="26">
        <v>22.18</v>
      </c>
      <c r="M744" s="26">
        <v>20.43</v>
      </c>
      <c r="N744" s="1" t="s">
        <v>159</v>
      </c>
      <c r="O744" s="1" t="s">
        <v>159</v>
      </c>
      <c r="P744" t="str">
        <f t="shared" si="11"/>
        <v>NESC_OUT5_05_PR24_OFWAT</v>
      </c>
    </row>
    <row r="745" spans="1:16">
      <c r="A745" t="s">
        <v>624</v>
      </c>
      <c r="B745" t="s">
        <v>243</v>
      </c>
      <c r="C745" t="s">
        <v>244</v>
      </c>
      <c r="D745" t="s">
        <v>165</v>
      </c>
      <c r="E745" t="s">
        <v>158</v>
      </c>
      <c r="F745" s="24">
        <v>291301.61467619473</v>
      </c>
      <c r="G745" s="1" t="s">
        <v>159</v>
      </c>
      <c r="H745" s="1" t="s">
        <v>159</v>
      </c>
      <c r="I745" s="1" t="s">
        <v>159</v>
      </c>
      <c r="J745" s="1" t="s">
        <v>159</v>
      </c>
      <c r="K745" s="1" t="s">
        <v>159</v>
      </c>
      <c r="L745" s="1" t="s">
        <v>159</v>
      </c>
      <c r="M745" s="1" t="s">
        <v>159</v>
      </c>
      <c r="N745" s="1" t="s">
        <v>159</v>
      </c>
      <c r="O745" s="1" t="s">
        <v>159</v>
      </c>
      <c r="P745" t="str">
        <f t="shared" si="11"/>
        <v>NESC_ODI_DD_POL_PR24</v>
      </c>
    </row>
    <row r="746" spans="1:16">
      <c r="A746" t="s">
        <v>624</v>
      </c>
      <c r="B746" t="s">
        <v>245</v>
      </c>
      <c r="C746" t="s">
        <v>246</v>
      </c>
      <c r="D746" t="s">
        <v>168</v>
      </c>
      <c r="E746" t="s">
        <v>158</v>
      </c>
      <c r="F746" s="25">
        <v>-7.4999999999999997E-3</v>
      </c>
      <c r="G746" s="1" t="s">
        <v>159</v>
      </c>
      <c r="H746" s="1" t="s">
        <v>159</v>
      </c>
      <c r="I746" s="1" t="s">
        <v>159</v>
      </c>
      <c r="J746" s="1" t="s">
        <v>159</v>
      </c>
      <c r="K746" s="1" t="s">
        <v>159</v>
      </c>
      <c r="L746" s="1" t="s">
        <v>159</v>
      </c>
      <c r="M746" s="1" t="s">
        <v>159</v>
      </c>
      <c r="N746" s="1" t="s">
        <v>159</v>
      </c>
      <c r="O746" s="1" t="s">
        <v>159</v>
      </c>
      <c r="P746" t="str">
        <f t="shared" si="11"/>
        <v>NESC_ODIRISK_POL_COLL_PR24_DD</v>
      </c>
    </row>
    <row r="747" spans="1:16">
      <c r="A747" t="s">
        <v>624</v>
      </c>
      <c r="B747" t="s">
        <v>247</v>
      </c>
      <c r="C747" t="s">
        <v>248</v>
      </c>
      <c r="D747" t="s">
        <v>168</v>
      </c>
      <c r="E747" t="s">
        <v>158</v>
      </c>
      <c r="F747" s="1" t="s">
        <v>159</v>
      </c>
      <c r="G747" s="1" t="s">
        <v>159</v>
      </c>
      <c r="H747" s="25">
        <v>0.82099999999999995</v>
      </c>
      <c r="I747" s="25">
        <v>0.78200000000000003</v>
      </c>
      <c r="J747" s="25">
        <v>0.78200000000000003</v>
      </c>
      <c r="K747" s="25">
        <v>0.79100000000000004</v>
      </c>
      <c r="L747" s="25">
        <v>0.80100000000000005</v>
      </c>
      <c r="M747" s="25">
        <v>0.85099999999999998</v>
      </c>
      <c r="N747" s="1" t="s">
        <v>159</v>
      </c>
      <c r="O747" s="1" t="s">
        <v>159</v>
      </c>
      <c r="P747" t="str">
        <f t="shared" si="11"/>
        <v>NESC_OUT5_08_PR24_OFWAT</v>
      </c>
    </row>
    <row r="748" spans="1:16">
      <c r="A748" t="s">
        <v>624</v>
      </c>
      <c r="B748" t="s">
        <v>249</v>
      </c>
      <c r="C748" t="s">
        <v>250</v>
      </c>
      <c r="D748" t="s">
        <v>168</v>
      </c>
      <c r="E748" t="s">
        <v>158</v>
      </c>
      <c r="F748" s="1" t="s">
        <v>159</v>
      </c>
      <c r="G748" s="1" t="s">
        <v>159</v>
      </c>
      <c r="H748" s="1" t="s">
        <v>159</v>
      </c>
      <c r="I748" s="1" t="s">
        <v>159</v>
      </c>
      <c r="J748" s="1" t="s">
        <v>159</v>
      </c>
      <c r="K748" s="1" t="s">
        <v>159</v>
      </c>
      <c r="L748" s="1" t="s">
        <v>159</v>
      </c>
      <c r="M748" s="1" t="s">
        <v>159</v>
      </c>
      <c r="N748" s="1" t="s">
        <v>159</v>
      </c>
      <c r="O748" s="1" t="s">
        <v>159</v>
      </c>
      <c r="P748" t="str">
        <f t="shared" si="11"/>
        <v>NESC_ODIRISK_BWQ_DDBND_PR24_DD</v>
      </c>
    </row>
    <row r="749" spans="1:16">
      <c r="A749" t="s">
        <v>624</v>
      </c>
      <c r="B749" t="s">
        <v>251</v>
      </c>
      <c r="C749" t="s">
        <v>252</v>
      </c>
      <c r="D749" t="s">
        <v>165</v>
      </c>
      <c r="E749" t="s">
        <v>158</v>
      </c>
      <c r="F749" s="24">
        <v>1242016.499812139</v>
      </c>
      <c r="G749" s="1" t="s">
        <v>159</v>
      </c>
      <c r="H749" s="1" t="s">
        <v>159</v>
      </c>
      <c r="I749" s="1" t="s">
        <v>159</v>
      </c>
      <c r="J749" s="1" t="s">
        <v>159</v>
      </c>
      <c r="K749" s="1" t="s">
        <v>159</v>
      </c>
      <c r="L749" s="1" t="s">
        <v>159</v>
      </c>
      <c r="M749" s="1" t="s">
        <v>159</v>
      </c>
      <c r="N749" s="1" t="s">
        <v>159</v>
      </c>
      <c r="O749" s="1" t="s">
        <v>159</v>
      </c>
      <c r="P749" t="str">
        <f t="shared" si="11"/>
        <v>NESC_ODI_DD_BWQ_PR24</v>
      </c>
    </row>
    <row r="750" spans="1:16">
      <c r="A750" t="s">
        <v>624</v>
      </c>
      <c r="B750" t="s">
        <v>253</v>
      </c>
      <c r="C750" t="s">
        <v>254</v>
      </c>
      <c r="D750" t="s">
        <v>168</v>
      </c>
      <c r="E750" t="s">
        <v>158</v>
      </c>
      <c r="F750" s="25">
        <v>-5.0000000000000001E-3</v>
      </c>
      <c r="G750" s="1" t="s">
        <v>159</v>
      </c>
      <c r="H750" s="1" t="s">
        <v>159</v>
      </c>
      <c r="I750" s="1" t="s">
        <v>159</v>
      </c>
      <c r="J750" s="1" t="s">
        <v>159</v>
      </c>
      <c r="K750" s="1" t="s">
        <v>159</v>
      </c>
      <c r="L750" s="1" t="s">
        <v>159</v>
      </c>
      <c r="M750" s="1" t="s">
        <v>159</v>
      </c>
      <c r="N750" s="1" t="s">
        <v>159</v>
      </c>
      <c r="O750" s="1" t="s">
        <v>159</v>
      </c>
      <c r="P750" t="str">
        <f t="shared" si="11"/>
        <v>NESC_ODIRISK_BWQ_COLL_PR24_DD</v>
      </c>
    </row>
    <row r="751" spans="1:16">
      <c r="A751" t="s">
        <v>624</v>
      </c>
      <c r="B751" t="s">
        <v>255</v>
      </c>
      <c r="C751" t="s">
        <v>256</v>
      </c>
      <c r="D751" t="s">
        <v>168</v>
      </c>
      <c r="E751" t="s">
        <v>158</v>
      </c>
      <c r="F751" s="25">
        <v>5.0000000000000001E-3</v>
      </c>
      <c r="G751" s="1" t="s">
        <v>159</v>
      </c>
      <c r="H751" s="1" t="s">
        <v>159</v>
      </c>
      <c r="I751" s="1" t="s">
        <v>159</v>
      </c>
      <c r="J751" s="1" t="s">
        <v>159</v>
      </c>
      <c r="K751" s="1" t="s">
        <v>159</v>
      </c>
      <c r="L751" s="1" t="s">
        <v>159</v>
      </c>
      <c r="M751" s="1" t="s">
        <v>159</v>
      </c>
      <c r="N751" s="1" t="s">
        <v>159</v>
      </c>
      <c r="O751" s="1" t="s">
        <v>159</v>
      </c>
      <c r="P751" t="str">
        <f t="shared" si="11"/>
        <v>NESC_ODIRISK_BWQ_CAP_PR24_DD</v>
      </c>
    </row>
    <row r="752" spans="1:16">
      <c r="A752" t="s">
        <v>624</v>
      </c>
      <c r="B752" t="s">
        <v>257</v>
      </c>
      <c r="C752" t="s">
        <v>258</v>
      </c>
      <c r="D752" t="s">
        <v>168</v>
      </c>
      <c r="E752" t="s">
        <v>158</v>
      </c>
      <c r="F752" s="1" t="s">
        <v>159</v>
      </c>
      <c r="G752" s="1" t="s">
        <v>159</v>
      </c>
      <c r="H752" s="25">
        <v>0</v>
      </c>
      <c r="I752" s="25">
        <v>0</v>
      </c>
      <c r="J752" s="25">
        <v>0</v>
      </c>
      <c r="K752" s="25">
        <v>2.8899999999999995E-2</v>
      </c>
      <c r="L752" s="25">
        <v>4.9500000000000002E-2</v>
      </c>
      <c r="M752" s="25">
        <v>5.04E-2</v>
      </c>
      <c r="N752" s="1" t="s">
        <v>159</v>
      </c>
      <c r="O752" s="1" t="s">
        <v>159</v>
      </c>
      <c r="P752" t="str">
        <f t="shared" si="11"/>
        <v>NESC_OUT5_09_PR24_OFWAT</v>
      </c>
    </row>
    <row r="753" spans="1:16">
      <c r="A753" t="s">
        <v>624</v>
      </c>
      <c r="B753" t="s">
        <v>259</v>
      </c>
      <c r="C753" t="s">
        <v>260</v>
      </c>
      <c r="D753" t="s">
        <v>165</v>
      </c>
      <c r="E753" t="s">
        <v>158</v>
      </c>
      <c r="F753" s="1" t="s">
        <v>159</v>
      </c>
      <c r="G753" s="1" t="s">
        <v>159</v>
      </c>
      <c r="H753" s="1" t="s">
        <v>159</v>
      </c>
      <c r="I753" s="1" t="s">
        <v>159</v>
      </c>
      <c r="J753" s="1" t="s">
        <v>159</v>
      </c>
      <c r="K753" s="1" t="s">
        <v>159</v>
      </c>
      <c r="L753" s="1" t="s">
        <v>159</v>
      </c>
      <c r="M753" s="1" t="s">
        <v>159</v>
      </c>
      <c r="N753" s="1" t="s">
        <v>159</v>
      </c>
      <c r="O753" s="1" t="s">
        <v>159</v>
      </c>
      <c r="P753" t="str">
        <f t="shared" si="11"/>
        <v>NESC_ODI_DD_RWQ_PR24</v>
      </c>
    </row>
    <row r="754" spans="1:16">
      <c r="A754" t="s">
        <v>624</v>
      </c>
      <c r="B754" t="s">
        <v>261</v>
      </c>
      <c r="C754" t="s">
        <v>262</v>
      </c>
      <c r="D754" t="s">
        <v>168</v>
      </c>
      <c r="E754" t="s">
        <v>158</v>
      </c>
      <c r="F754" s="25">
        <v>-5.0000000000000001E-3</v>
      </c>
      <c r="G754" s="1" t="s">
        <v>159</v>
      </c>
      <c r="H754" s="1" t="s">
        <v>159</v>
      </c>
      <c r="I754" s="1" t="s">
        <v>159</v>
      </c>
      <c r="J754" s="1" t="s">
        <v>159</v>
      </c>
      <c r="K754" s="1" t="s">
        <v>159</v>
      </c>
      <c r="L754" s="1" t="s">
        <v>159</v>
      </c>
      <c r="M754" s="1" t="s">
        <v>159</v>
      </c>
      <c r="N754" s="1" t="s">
        <v>159</v>
      </c>
      <c r="O754" s="1" t="s">
        <v>159</v>
      </c>
      <c r="P754" t="str">
        <f t="shared" si="11"/>
        <v>NESC_ODIRISK_RWQ_COLL_PR24_DD</v>
      </c>
    </row>
    <row r="755" spans="1:16">
      <c r="A755" t="s">
        <v>624</v>
      </c>
      <c r="B755" t="s">
        <v>263</v>
      </c>
      <c r="C755" t="s">
        <v>264</v>
      </c>
      <c r="D755" t="s">
        <v>168</v>
      </c>
      <c r="E755" t="s">
        <v>158</v>
      </c>
      <c r="F755" s="25">
        <v>5.0000000000000001E-3</v>
      </c>
      <c r="G755" s="1" t="s">
        <v>159</v>
      </c>
      <c r="H755" s="1" t="s">
        <v>159</v>
      </c>
      <c r="I755" s="1" t="s">
        <v>159</v>
      </c>
      <c r="J755" s="1" t="s">
        <v>159</v>
      </c>
      <c r="K755" s="1" t="s">
        <v>159</v>
      </c>
      <c r="L755" s="1" t="s">
        <v>159</v>
      </c>
      <c r="M755" s="1" t="s">
        <v>159</v>
      </c>
      <c r="N755" s="1" t="s">
        <v>159</v>
      </c>
      <c r="O755" s="1" t="s">
        <v>159</v>
      </c>
      <c r="P755" t="str">
        <f t="shared" si="11"/>
        <v>NESC_ODIRISK_RWQ_CAP_PR24_DD</v>
      </c>
    </row>
    <row r="756" spans="1:16">
      <c r="A756" t="s">
        <v>624</v>
      </c>
      <c r="B756" t="s">
        <v>265</v>
      </c>
      <c r="C756" t="s">
        <v>266</v>
      </c>
      <c r="D756" t="s">
        <v>37</v>
      </c>
      <c r="E756" t="s">
        <v>158</v>
      </c>
      <c r="F756" s="1" t="s">
        <v>159</v>
      </c>
      <c r="G756" s="1" t="s">
        <v>159</v>
      </c>
      <c r="H756" s="1" t="s">
        <v>159</v>
      </c>
      <c r="I756" s="26">
        <v>19.329999999999998</v>
      </c>
      <c r="J756" s="26">
        <v>18.39</v>
      </c>
      <c r="K756" s="26">
        <v>17.3</v>
      </c>
      <c r="L756" s="26">
        <v>16.2</v>
      </c>
      <c r="M756" s="26">
        <v>14</v>
      </c>
      <c r="N756" s="1" t="s">
        <v>159</v>
      </c>
      <c r="O756" s="1" t="s">
        <v>159</v>
      </c>
      <c r="P756" t="str">
        <f t="shared" si="11"/>
        <v>NESC_OUT5_10_F_PR24_OFWAT</v>
      </c>
    </row>
    <row r="757" spans="1:16">
      <c r="A757" t="s">
        <v>624</v>
      </c>
      <c r="B757" t="s">
        <v>267</v>
      </c>
      <c r="C757" t="s">
        <v>268</v>
      </c>
      <c r="D757" t="s">
        <v>168</v>
      </c>
      <c r="E757" t="s">
        <v>158</v>
      </c>
      <c r="F757" s="1" t="s">
        <v>159</v>
      </c>
      <c r="G757" s="1" t="s">
        <v>159</v>
      </c>
      <c r="H757" s="1" t="s">
        <v>159</v>
      </c>
      <c r="I757" s="25">
        <v>0.97</v>
      </c>
      <c r="J757" s="25">
        <v>0.97250000000000003</v>
      </c>
      <c r="K757" s="25">
        <v>0.97499999999999998</v>
      </c>
      <c r="L757" s="25">
        <v>0.97750000000000004</v>
      </c>
      <c r="M757" s="25">
        <v>0.97999999999999976</v>
      </c>
      <c r="N757" s="1" t="s">
        <v>159</v>
      </c>
      <c r="O757" s="1" t="s">
        <v>159</v>
      </c>
      <c r="P757" t="str">
        <f t="shared" si="11"/>
        <v>NESC_OUT5_10_D_PR24_OFWAT</v>
      </c>
    </row>
    <row r="758" spans="1:16">
      <c r="A758" t="s">
        <v>624</v>
      </c>
      <c r="B758" t="s">
        <v>269</v>
      </c>
      <c r="C758" t="s">
        <v>270</v>
      </c>
      <c r="D758" t="s">
        <v>165</v>
      </c>
      <c r="E758" t="s">
        <v>158</v>
      </c>
      <c r="F758" s="24">
        <v>1351794.4009342003</v>
      </c>
      <c r="G758" s="1" t="s">
        <v>159</v>
      </c>
      <c r="H758" s="1" t="s">
        <v>159</v>
      </c>
      <c r="I758" s="1" t="s">
        <v>159</v>
      </c>
      <c r="J758" s="1" t="s">
        <v>159</v>
      </c>
      <c r="K758" s="1" t="s">
        <v>159</v>
      </c>
      <c r="L758" s="1" t="s">
        <v>159</v>
      </c>
      <c r="M758" s="1" t="s">
        <v>159</v>
      </c>
      <c r="N758" s="1" t="s">
        <v>159</v>
      </c>
      <c r="O758" s="1" t="s">
        <v>159</v>
      </c>
      <c r="P758" t="str">
        <f t="shared" si="11"/>
        <v>NESC_ODI_DD_SOF_PR24</v>
      </c>
    </row>
    <row r="759" spans="1:16">
      <c r="A759" t="s">
        <v>624</v>
      </c>
      <c r="B759" t="s">
        <v>271</v>
      </c>
      <c r="C759" t="s">
        <v>272</v>
      </c>
      <c r="D759" t="s">
        <v>168</v>
      </c>
      <c r="E759" t="s">
        <v>158</v>
      </c>
      <c r="F759" s="25">
        <v>-5.0000000000000001E-3</v>
      </c>
      <c r="G759" s="1" t="s">
        <v>159</v>
      </c>
      <c r="H759" s="1" t="s">
        <v>159</v>
      </c>
      <c r="I759" s="1" t="s">
        <v>159</v>
      </c>
      <c r="J759" s="1" t="s">
        <v>159</v>
      </c>
      <c r="K759" s="1" t="s">
        <v>159</v>
      </c>
      <c r="L759" s="1" t="s">
        <v>159</v>
      </c>
      <c r="M759" s="1" t="s">
        <v>159</v>
      </c>
      <c r="N759" s="1" t="s">
        <v>159</v>
      </c>
      <c r="O759" s="1" t="s">
        <v>159</v>
      </c>
      <c r="P759" t="str">
        <f t="shared" si="11"/>
        <v>NESC_ODIRISK_SOF_COLL_PR24_DD</v>
      </c>
    </row>
    <row r="760" spans="1:16">
      <c r="A760" t="s">
        <v>624</v>
      </c>
      <c r="B760" t="s">
        <v>273</v>
      </c>
      <c r="C760" t="s">
        <v>274</v>
      </c>
      <c r="D760" t="s">
        <v>168</v>
      </c>
      <c r="E760" t="s">
        <v>158</v>
      </c>
      <c r="F760" s="25">
        <v>5.0000000000000001E-3</v>
      </c>
      <c r="G760" s="1" t="s">
        <v>159</v>
      </c>
      <c r="H760" s="1" t="s">
        <v>159</v>
      </c>
      <c r="I760" s="1" t="s">
        <v>159</v>
      </c>
      <c r="J760" s="1" t="s">
        <v>159</v>
      </c>
      <c r="K760" s="1" t="s">
        <v>159</v>
      </c>
      <c r="L760" s="1" t="s">
        <v>159</v>
      </c>
      <c r="M760" s="1" t="s">
        <v>159</v>
      </c>
      <c r="N760" s="1" t="s">
        <v>159</v>
      </c>
      <c r="O760" s="1" t="s">
        <v>159</v>
      </c>
      <c r="P760" t="str">
        <f t="shared" si="11"/>
        <v>NESC_ODIRISK_SOF_CAP_PR24_DD</v>
      </c>
    </row>
    <row r="761" spans="1:16">
      <c r="A761" t="s">
        <v>624</v>
      </c>
      <c r="B761" t="s">
        <v>275</v>
      </c>
      <c r="C761" t="s">
        <v>276</v>
      </c>
      <c r="D761" t="s">
        <v>37</v>
      </c>
      <c r="E761" t="s">
        <v>158</v>
      </c>
      <c r="F761" s="1" t="s">
        <v>159</v>
      </c>
      <c r="G761" s="1" t="s">
        <v>159</v>
      </c>
      <c r="H761" s="5">
        <v>1.62</v>
      </c>
      <c r="I761" s="5">
        <v>1.54</v>
      </c>
      <c r="J761" s="5">
        <v>1.46</v>
      </c>
      <c r="K761" s="5">
        <v>1.39</v>
      </c>
      <c r="L761" s="5">
        <v>1.31</v>
      </c>
      <c r="M761" s="5">
        <v>1.23</v>
      </c>
      <c r="N761" s="1" t="s">
        <v>159</v>
      </c>
      <c r="O761" s="1" t="s">
        <v>159</v>
      </c>
      <c r="P761" t="str">
        <f t="shared" si="11"/>
        <v>NESC_OUT5_01_PR24_OFWAT</v>
      </c>
    </row>
    <row r="762" spans="1:16">
      <c r="A762" t="s">
        <v>624</v>
      </c>
      <c r="B762" t="s">
        <v>277</v>
      </c>
      <c r="C762" t="s">
        <v>278</v>
      </c>
      <c r="D762" t="s">
        <v>279</v>
      </c>
      <c r="E762" t="s">
        <v>158</v>
      </c>
      <c r="F762" s="1" t="s">
        <v>159</v>
      </c>
      <c r="G762" s="1" t="s">
        <v>159</v>
      </c>
      <c r="H762" s="1" t="s">
        <v>159</v>
      </c>
      <c r="I762" s="24">
        <v>1.0383983051474184</v>
      </c>
      <c r="J762" s="24">
        <v>0.98445553604885117</v>
      </c>
      <c r="K762" s="24">
        <v>0.93725561308760486</v>
      </c>
      <c r="L762" s="24">
        <v>0.88331284398903775</v>
      </c>
      <c r="M762" s="24">
        <v>0.82937007489047054</v>
      </c>
      <c r="N762" s="1" t="s">
        <v>159</v>
      </c>
      <c r="O762" s="1" t="s">
        <v>159</v>
      </c>
      <c r="P762" t="str">
        <f t="shared" si="11"/>
        <v>NESC_ET_DD_ISF_PR24</v>
      </c>
    </row>
    <row r="763" spans="1:16">
      <c r="A763" t="s">
        <v>624</v>
      </c>
      <c r="B763" t="s">
        <v>280</v>
      </c>
      <c r="C763" t="s">
        <v>281</v>
      </c>
      <c r="D763" t="s">
        <v>165</v>
      </c>
      <c r="E763" t="s">
        <v>158</v>
      </c>
      <c r="F763" s="24">
        <v>7944817.1862173229</v>
      </c>
      <c r="G763" s="1" t="s">
        <v>159</v>
      </c>
      <c r="H763" s="1" t="s">
        <v>159</v>
      </c>
      <c r="I763" s="1" t="s">
        <v>159</v>
      </c>
      <c r="J763" s="1" t="s">
        <v>159</v>
      </c>
      <c r="K763" s="1" t="s">
        <v>159</v>
      </c>
      <c r="L763" s="1" t="s">
        <v>159</v>
      </c>
      <c r="M763" s="1" t="s">
        <v>159</v>
      </c>
      <c r="N763" s="1" t="s">
        <v>159</v>
      </c>
      <c r="O763" s="1" t="s">
        <v>159</v>
      </c>
      <c r="P763" t="str">
        <f t="shared" si="11"/>
        <v>NESC_ODI_DD_ISF_PR24</v>
      </c>
    </row>
    <row r="764" spans="1:16">
      <c r="A764" t="s">
        <v>624</v>
      </c>
      <c r="B764" t="s">
        <v>282</v>
      </c>
      <c r="C764" t="s">
        <v>283</v>
      </c>
      <c r="D764" t="s">
        <v>168</v>
      </c>
      <c r="E764" t="s">
        <v>158</v>
      </c>
      <c r="F764" s="25">
        <v>-6.0000000000000001E-3</v>
      </c>
      <c r="G764" s="1" t="s">
        <v>159</v>
      </c>
      <c r="H764" s="1" t="s">
        <v>159</v>
      </c>
      <c r="I764" s="1" t="s">
        <v>159</v>
      </c>
      <c r="J764" s="1" t="s">
        <v>159</v>
      </c>
      <c r="K764" s="1" t="s">
        <v>159</v>
      </c>
      <c r="L764" s="1" t="s">
        <v>159</v>
      </c>
      <c r="M764" s="1" t="s">
        <v>159</v>
      </c>
      <c r="N764" s="1" t="s">
        <v>159</v>
      </c>
      <c r="O764" s="1" t="s">
        <v>159</v>
      </c>
      <c r="P764" t="str">
        <f t="shared" si="11"/>
        <v>NESC_ODIRISK_ISF_COLL_PR24_DD</v>
      </c>
    </row>
    <row r="765" spans="1:16">
      <c r="A765" t="s">
        <v>624</v>
      </c>
      <c r="B765" t="s">
        <v>284</v>
      </c>
      <c r="C765" t="s">
        <v>285</v>
      </c>
      <c r="D765" t="s">
        <v>37</v>
      </c>
      <c r="E765" t="s">
        <v>158</v>
      </c>
      <c r="F765" s="1" t="s">
        <v>159</v>
      </c>
      <c r="G765" s="1" t="s">
        <v>159</v>
      </c>
      <c r="H765" s="5">
        <v>20.94</v>
      </c>
      <c r="I765" s="5">
        <v>20.110000000000003</v>
      </c>
      <c r="J765" s="5">
        <v>19.280000000000005</v>
      </c>
      <c r="K765" s="5">
        <v>18.450000000000006</v>
      </c>
      <c r="L765" s="5">
        <v>17.620000000000008</v>
      </c>
      <c r="M765" s="5">
        <v>16.79000000000001</v>
      </c>
      <c r="N765" s="1" t="s">
        <v>159</v>
      </c>
      <c r="O765" s="1" t="s">
        <v>159</v>
      </c>
      <c r="P765" t="str">
        <f t="shared" si="11"/>
        <v>NESC_OUT5_02_PR24_OFWAT</v>
      </c>
    </row>
    <row r="766" spans="1:16">
      <c r="A766" t="s">
        <v>624</v>
      </c>
      <c r="B766" t="s">
        <v>286</v>
      </c>
      <c r="C766" t="s">
        <v>287</v>
      </c>
      <c r="D766" t="s">
        <v>279</v>
      </c>
      <c r="E766" t="s">
        <v>158</v>
      </c>
      <c r="F766" s="1" t="s">
        <v>159</v>
      </c>
      <c r="G766" s="1" t="s">
        <v>159</v>
      </c>
      <c r="H766" s="1" t="s">
        <v>159</v>
      </c>
      <c r="I766" s="24">
        <v>18.71518343909278</v>
      </c>
      <c r="J766" s="24">
        <v>17.775183439092778</v>
      </c>
      <c r="K766" s="24">
        <v>16.835183439092781</v>
      </c>
      <c r="L766" s="24">
        <v>15.895183439092779</v>
      </c>
      <c r="M766" s="24">
        <v>14.96518343909278</v>
      </c>
      <c r="N766" s="1" t="s">
        <v>159</v>
      </c>
      <c r="O766" s="1" t="s">
        <v>159</v>
      </c>
      <c r="P766" t="str">
        <f t="shared" si="11"/>
        <v>NESC_ET_DD_ESF_PR24</v>
      </c>
    </row>
    <row r="767" spans="1:16">
      <c r="A767" t="s">
        <v>624</v>
      </c>
      <c r="B767" t="s">
        <v>288</v>
      </c>
      <c r="C767" t="s">
        <v>281</v>
      </c>
      <c r="D767" t="s">
        <v>165</v>
      </c>
      <c r="E767" t="s">
        <v>158</v>
      </c>
      <c r="F767" s="24">
        <v>2180486.7757051243</v>
      </c>
      <c r="G767" s="1" t="s">
        <v>159</v>
      </c>
      <c r="H767" s="1" t="s">
        <v>159</v>
      </c>
      <c r="I767" s="1" t="s">
        <v>159</v>
      </c>
      <c r="J767" s="1" t="s">
        <v>159</v>
      </c>
      <c r="K767" s="1" t="s">
        <v>159</v>
      </c>
      <c r="L767" s="1" t="s">
        <v>159</v>
      </c>
      <c r="M767" s="1" t="s">
        <v>159</v>
      </c>
      <c r="N767" s="1" t="s">
        <v>159</v>
      </c>
      <c r="O767" s="1" t="s">
        <v>159</v>
      </c>
      <c r="P767" t="str">
        <f t="shared" si="11"/>
        <v>NESC_ODI_DD_ESF_PR24</v>
      </c>
    </row>
    <row r="768" spans="1:16">
      <c r="A768" t="s">
        <v>624</v>
      </c>
      <c r="B768" t="s">
        <v>289</v>
      </c>
      <c r="C768" t="s">
        <v>290</v>
      </c>
      <c r="D768" t="s">
        <v>168</v>
      </c>
      <c r="E768" t="s">
        <v>158</v>
      </c>
      <c r="F768" s="25">
        <v>-6.0000000000000001E-3</v>
      </c>
      <c r="G768" s="1" t="s">
        <v>159</v>
      </c>
      <c r="H768" s="1" t="s">
        <v>159</v>
      </c>
      <c r="I768" s="1" t="s">
        <v>159</v>
      </c>
      <c r="J768" s="1" t="s">
        <v>159</v>
      </c>
      <c r="K768" s="1" t="s">
        <v>159</v>
      </c>
      <c r="L768" s="1" t="s">
        <v>159</v>
      </c>
      <c r="M768" s="1" t="s">
        <v>159</v>
      </c>
      <c r="N768" s="1" t="s">
        <v>159</v>
      </c>
      <c r="O768" s="1" t="s">
        <v>159</v>
      </c>
      <c r="P768" t="str">
        <f t="shared" si="11"/>
        <v>NESC_ODIRISK_ESF_COLL_PR24_DD</v>
      </c>
    </row>
    <row r="769" spans="1:16">
      <c r="A769" t="s">
        <v>624</v>
      </c>
      <c r="B769" t="s">
        <v>291</v>
      </c>
      <c r="C769" t="s">
        <v>292</v>
      </c>
      <c r="D769" t="s">
        <v>37</v>
      </c>
      <c r="E769" t="s">
        <v>158</v>
      </c>
      <c r="F769" s="1" t="s">
        <v>159</v>
      </c>
      <c r="G769" s="1" t="s">
        <v>159</v>
      </c>
      <c r="H769" s="5">
        <v>8.1300000000000008</v>
      </c>
      <c r="I769" s="5">
        <v>7.93</v>
      </c>
      <c r="J769" s="5">
        <v>7.73</v>
      </c>
      <c r="K769" s="5">
        <v>7.53</v>
      </c>
      <c r="L769" s="5">
        <v>7.33</v>
      </c>
      <c r="M769" s="5">
        <v>7.12</v>
      </c>
      <c r="N769" s="1" t="s">
        <v>159</v>
      </c>
      <c r="O769" s="1" t="s">
        <v>159</v>
      </c>
      <c r="P769" t="str">
        <f t="shared" si="11"/>
        <v>NESC_OUT5_11_PR24_OFWAT</v>
      </c>
    </row>
    <row r="770" spans="1:16">
      <c r="A770" t="s">
        <v>624</v>
      </c>
      <c r="B770" t="s">
        <v>293</v>
      </c>
      <c r="C770" t="s">
        <v>294</v>
      </c>
      <c r="D770" t="s">
        <v>165</v>
      </c>
      <c r="E770" t="s">
        <v>158</v>
      </c>
      <c r="F770" s="24">
        <v>417445.04142020096</v>
      </c>
      <c r="G770" s="1" t="s">
        <v>159</v>
      </c>
      <c r="H770" s="1" t="s">
        <v>159</v>
      </c>
      <c r="I770" s="1" t="s">
        <v>159</v>
      </c>
      <c r="J770" s="1" t="s">
        <v>159</v>
      </c>
      <c r="K770" s="1" t="s">
        <v>159</v>
      </c>
      <c r="L770" s="1" t="s">
        <v>159</v>
      </c>
      <c r="M770" s="1" t="s">
        <v>159</v>
      </c>
      <c r="N770" s="1" t="s">
        <v>159</v>
      </c>
      <c r="O770" s="1" t="s">
        <v>159</v>
      </c>
      <c r="P770" t="str">
        <f t="shared" si="11"/>
        <v>NESC_ODI_DD_SCO_PR24</v>
      </c>
    </row>
    <row r="771" spans="1:16">
      <c r="A771" t="s">
        <v>624</v>
      </c>
      <c r="B771" t="s">
        <v>295</v>
      </c>
      <c r="C771" t="s">
        <v>296</v>
      </c>
      <c r="D771" t="s">
        <v>168</v>
      </c>
      <c r="E771" t="s">
        <v>158</v>
      </c>
      <c r="F771" s="25">
        <v>-5.0000000000000001E-3</v>
      </c>
      <c r="G771" s="1" t="s">
        <v>159</v>
      </c>
      <c r="H771" s="1" t="s">
        <v>159</v>
      </c>
      <c r="I771" s="1" t="s">
        <v>159</v>
      </c>
      <c r="J771" s="1" t="s">
        <v>159</v>
      </c>
      <c r="K771" s="1" t="s">
        <v>159</v>
      </c>
      <c r="L771" s="1" t="s">
        <v>159</v>
      </c>
      <c r="M771" s="1" t="s">
        <v>159</v>
      </c>
      <c r="N771" s="1" t="s">
        <v>159</v>
      </c>
      <c r="O771" s="1" t="s">
        <v>159</v>
      </c>
      <c r="P771" t="str">
        <f t="shared" si="11"/>
        <v>NESC_ODIRISK_SCO_COLL_PR24_DD</v>
      </c>
    </row>
    <row r="772" spans="1:16">
      <c r="A772" t="s">
        <v>624</v>
      </c>
      <c r="B772" t="s">
        <v>297</v>
      </c>
      <c r="C772" t="s">
        <v>298</v>
      </c>
      <c r="D772" t="s">
        <v>168</v>
      </c>
      <c r="E772" t="s">
        <v>158</v>
      </c>
      <c r="F772" s="25">
        <v>5.0000000000000001E-3</v>
      </c>
      <c r="G772" s="1" t="s">
        <v>159</v>
      </c>
      <c r="H772" s="1" t="s">
        <v>159</v>
      </c>
      <c r="I772" s="1" t="s">
        <v>159</v>
      </c>
      <c r="J772" s="1" t="s">
        <v>159</v>
      </c>
      <c r="K772" s="1" t="s">
        <v>159</v>
      </c>
      <c r="L772" s="1" t="s">
        <v>159</v>
      </c>
      <c r="M772" s="1" t="s">
        <v>159</v>
      </c>
      <c r="N772" s="1" t="s">
        <v>159</v>
      </c>
      <c r="O772" s="1" t="s">
        <v>159</v>
      </c>
      <c r="P772" t="str">
        <f t="shared" si="11"/>
        <v>NESC_ODIRISK_SCO_CAP_PR24_DD</v>
      </c>
    </row>
    <row r="773" spans="1:16">
      <c r="A773" t="s">
        <v>624</v>
      </c>
      <c r="B773" t="s">
        <v>299</v>
      </c>
      <c r="C773" t="s">
        <v>300</v>
      </c>
      <c r="D773" t="s">
        <v>168</v>
      </c>
      <c r="E773" t="s">
        <v>158</v>
      </c>
      <c r="F773" s="1" t="s">
        <v>159</v>
      </c>
      <c r="G773" s="1" t="s">
        <v>159</v>
      </c>
      <c r="H773" s="25">
        <v>0.14399999999999999</v>
      </c>
      <c r="I773" s="25">
        <v>0.158</v>
      </c>
      <c r="J773" s="25">
        <v>0.17</v>
      </c>
      <c r="K773" s="25">
        <v>0.182</v>
      </c>
      <c r="L773" s="25">
        <v>0.19400000000000003</v>
      </c>
      <c r="M773" s="25">
        <v>0.20699999999999999</v>
      </c>
      <c r="N773" s="1" t="s">
        <v>159</v>
      </c>
      <c r="O773" s="1" t="s">
        <v>159</v>
      </c>
      <c r="P773" t="str">
        <f t="shared" ref="P773:P836" si="12">A773&amp;B773</f>
        <v>NESC_OUT4_05_PR24_OFWAT</v>
      </c>
    </row>
    <row r="774" spans="1:16">
      <c r="A774" t="s">
        <v>624</v>
      </c>
      <c r="B774" t="s">
        <v>301</v>
      </c>
      <c r="C774" t="s">
        <v>302</v>
      </c>
      <c r="D774" t="s">
        <v>168</v>
      </c>
      <c r="E774" t="s">
        <v>158</v>
      </c>
      <c r="F774" s="1" t="s">
        <v>159</v>
      </c>
      <c r="G774" s="1" t="s">
        <v>159</v>
      </c>
      <c r="H774" s="1" t="s">
        <v>159</v>
      </c>
      <c r="I774" s="25">
        <v>0.16374599806207069</v>
      </c>
      <c r="J774" s="25">
        <v>0.18636575918513942</v>
      </c>
      <c r="K774" s="25">
        <v>0.21390874857889153</v>
      </c>
      <c r="L774" s="25">
        <v>0.24067350856306891</v>
      </c>
      <c r="M774" s="25">
        <v>0.26684941405805129</v>
      </c>
      <c r="N774" s="1" t="s">
        <v>159</v>
      </c>
      <c r="O774" s="1" t="s">
        <v>159</v>
      </c>
      <c r="P774" t="str">
        <f t="shared" si="12"/>
        <v>NESC_ET_DD_LEA_PR24</v>
      </c>
    </row>
    <row r="775" spans="1:16">
      <c r="A775" t="s">
        <v>624</v>
      </c>
      <c r="B775" t="s">
        <v>303</v>
      </c>
      <c r="C775" t="s">
        <v>304</v>
      </c>
      <c r="D775" t="s">
        <v>165</v>
      </c>
      <c r="E775" t="s">
        <v>158</v>
      </c>
      <c r="F775" s="24">
        <v>688160.37064622284</v>
      </c>
      <c r="G775" s="1" t="s">
        <v>159</v>
      </c>
      <c r="H775" s="1" t="s">
        <v>159</v>
      </c>
      <c r="I775" s="1" t="s">
        <v>159</v>
      </c>
      <c r="J775" s="1" t="s">
        <v>159</v>
      </c>
      <c r="K775" s="1" t="s">
        <v>159</v>
      </c>
      <c r="L775" s="1" t="s">
        <v>159</v>
      </c>
      <c r="M775" s="1" t="s">
        <v>159</v>
      </c>
      <c r="N775" s="1" t="s">
        <v>159</v>
      </c>
      <c r="O775" s="1" t="s">
        <v>159</v>
      </c>
      <c r="P775" t="str">
        <f t="shared" si="12"/>
        <v>NESC_ODI_DD_LEA_PR24</v>
      </c>
    </row>
    <row r="776" spans="1:16">
      <c r="A776" t="s">
        <v>624</v>
      </c>
      <c r="B776" t="s">
        <v>305</v>
      </c>
      <c r="C776" t="s">
        <v>306</v>
      </c>
      <c r="D776" t="s">
        <v>168</v>
      </c>
      <c r="E776" t="s">
        <v>158</v>
      </c>
      <c r="F776" s="1" t="s">
        <v>159</v>
      </c>
      <c r="G776" s="1" t="s">
        <v>159</v>
      </c>
      <c r="H776" s="1" t="s">
        <v>159</v>
      </c>
      <c r="I776" s="1" t="s">
        <v>159</v>
      </c>
      <c r="J776" s="1" t="s">
        <v>159</v>
      </c>
      <c r="K776" s="1" t="s">
        <v>159</v>
      </c>
      <c r="L776" s="1" t="s">
        <v>159</v>
      </c>
      <c r="M776" s="1" t="s">
        <v>159</v>
      </c>
      <c r="N776" s="1" t="s">
        <v>159</v>
      </c>
      <c r="O776" s="1" t="s">
        <v>159</v>
      </c>
      <c r="P776" t="str">
        <f t="shared" si="12"/>
        <v>NESC_ODIRISK_LEA_CAP_PR24_DD</v>
      </c>
    </row>
    <row r="777" spans="1:16">
      <c r="A777" t="s">
        <v>624</v>
      </c>
      <c r="B777" t="s">
        <v>307</v>
      </c>
      <c r="C777" t="s">
        <v>300</v>
      </c>
      <c r="D777" t="s">
        <v>168</v>
      </c>
      <c r="E777" t="s">
        <v>158</v>
      </c>
      <c r="F777" s="1" t="s">
        <v>159</v>
      </c>
      <c r="G777" s="1" t="s">
        <v>159</v>
      </c>
      <c r="H777" s="25">
        <v>0.126</v>
      </c>
      <c r="I777" s="25">
        <v>0.14099999999999999</v>
      </c>
      <c r="J777" s="25">
        <v>0.16400000000000003</v>
      </c>
      <c r="K777" s="25">
        <v>0.17699999999999999</v>
      </c>
      <c r="L777" s="25">
        <v>0.191</v>
      </c>
      <c r="M777" s="25">
        <v>0.20499999999999999</v>
      </c>
      <c r="N777" s="1" t="s">
        <v>159</v>
      </c>
      <c r="O777" s="1" t="s">
        <v>159</v>
      </c>
      <c r="P777" t="str">
        <f t="shared" si="12"/>
        <v>NESC_OUT4_06_PR24_OFWAT</v>
      </c>
    </row>
    <row r="778" spans="1:16">
      <c r="A778" t="s">
        <v>624</v>
      </c>
      <c r="B778" t="s">
        <v>308</v>
      </c>
      <c r="C778" t="s">
        <v>309</v>
      </c>
      <c r="D778" t="s">
        <v>168</v>
      </c>
      <c r="E778" t="s">
        <v>158</v>
      </c>
      <c r="F778" s="1" t="s">
        <v>159</v>
      </c>
      <c r="G778" s="1" t="s">
        <v>159</v>
      </c>
      <c r="H778" s="1" t="s">
        <v>159</v>
      </c>
      <c r="I778" s="25">
        <v>0.14667976857275478</v>
      </c>
      <c r="J778" s="25">
        <v>0.17986681615751088</v>
      </c>
      <c r="K778" s="25">
        <v>0.20931232813334155</v>
      </c>
      <c r="L778" s="25">
        <v>0.23791197936227937</v>
      </c>
      <c r="M778" s="25">
        <v>0.26592530108912338</v>
      </c>
      <c r="N778" s="1" t="s">
        <v>159</v>
      </c>
      <c r="O778" s="1" t="s">
        <v>159</v>
      </c>
      <c r="P778" t="str">
        <f t="shared" si="12"/>
        <v>NESC_ET_DD_LEA_1_PR24</v>
      </c>
    </row>
    <row r="779" spans="1:16">
      <c r="A779" t="s">
        <v>624</v>
      </c>
      <c r="B779" t="s">
        <v>310</v>
      </c>
      <c r="C779" t="s">
        <v>311</v>
      </c>
      <c r="D779" t="s">
        <v>165</v>
      </c>
      <c r="E779" t="s">
        <v>158</v>
      </c>
      <c r="F779" s="24">
        <v>688160.37064622284</v>
      </c>
      <c r="G779" s="1" t="s">
        <v>159</v>
      </c>
      <c r="H779" s="1" t="s">
        <v>159</v>
      </c>
      <c r="I779" s="1" t="s">
        <v>159</v>
      </c>
      <c r="J779" s="1" t="s">
        <v>159</v>
      </c>
      <c r="K779" s="1" t="s">
        <v>159</v>
      </c>
      <c r="L779" s="1" t="s">
        <v>159</v>
      </c>
      <c r="M779" s="1" t="s">
        <v>159</v>
      </c>
      <c r="N779" s="1" t="s">
        <v>159</v>
      </c>
      <c r="O779" s="1" t="s">
        <v>159</v>
      </c>
      <c r="P779" t="str">
        <f t="shared" si="12"/>
        <v>NESC_ODI_DD_LEA_1_PR24</v>
      </c>
    </row>
    <row r="780" spans="1:16">
      <c r="A780" t="s">
        <v>624</v>
      </c>
      <c r="B780" t="s">
        <v>312</v>
      </c>
      <c r="C780" t="s">
        <v>313</v>
      </c>
      <c r="D780" t="s">
        <v>168</v>
      </c>
      <c r="E780" t="s">
        <v>158</v>
      </c>
      <c r="F780" s="25">
        <v>0.01</v>
      </c>
      <c r="G780" s="1" t="s">
        <v>159</v>
      </c>
      <c r="H780" s="1" t="s">
        <v>159</v>
      </c>
      <c r="I780" s="1" t="s">
        <v>159</v>
      </c>
      <c r="J780" s="1" t="s">
        <v>159</v>
      </c>
      <c r="K780" s="1" t="s">
        <v>159</v>
      </c>
      <c r="L780" s="1" t="s">
        <v>159</v>
      </c>
      <c r="M780" s="1" t="s">
        <v>159</v>
      </c>
      <c r="N780" s="1" t="s">
        <v>159</v>
      </c>
      <c r="O780" s="1" t="s">
        <v>159</v>
      </c>
      <c r="P780" t="str">
        <f t="shared" si="12"/>
        <v>NESC_ODIRISK_LEA_1_CAP_PR24_DD</v>
      </c>
    </row>
    <row r="781" spans="1:16">
      <c r="A781" t="s">
        <v>624</v>
      </c>
      <c r="B781" t="s">
        <v>314</v>
      </c>
      <c r="C781" t="s">
        <v>300</v>
      </c>
      <c r="D781" t="s">
        <v>168</v>
      </c>
      <c r="E781" t="s">
        <v>158</v>
      </c>
      <c r="F781" s="1" t="s">
        <v>159</v>
      </c>
      <c r="G781" s="1" t="s">
        <v>159</v>
      </c>
      <c r="H781" s="25">
        <v>0.18099999999999997</v>
      </c>
      <c r="I781" s="25">
        <v>0.193</v>
      </c>
      <c r="J781" s="25">
        <v>0.184</v>
      </c>
      <c r="K781" s="25">
        <v>0.192</v>
      </c>
      <c r="L781" s="25">
        <v>0.19900000000000001</v>
      </c>
      <c r="M781" s="25">
        <v>0.20899999999999999</v>
      </c>
      <c r="N781" s="1" t="s">
        <v>159</v>
      </c>
      <c r="O781" s="1" t="s">
        <v>159</v>
      </c>
      <c r="P781" t="str">
        <f t="shared" si="12"/>
        <v>NESC_OUT4_07_PR24_OFWAT</v>
      </c>
    </row>
    <row r="782" spans="1:16">
      <c r="A782" t="s">
        <v>624</v>
      </c>
      <c r="B782" t="s">
        <v>315</v>
      </c>
      <c r="C782" t="s">
        <v>316</v>
      </c>
      <c r="D782" t="s">
        <v>168</v>
      </c>
      <c r="E782" t="s">
        <v>158</v>
      </c>
      <c r="F782" s="1" t="s">
        <v>159</v>
      </c>
      <c r="G782" s="1" t="s">
        <v>159</v>
      </c>
      <c r="H782" s="1" t="s">
        <v>159</v>
      </c>
      <c r="I782" s="25">
        <v>0.19901213605634427</v>
      </c>
      <c r="J782" s="25">
        <v>0.19979535836946749</v>
      </c>
      <c r="K782" s="25">
        <v>0.22340692143622609</v>
      </c>
      <c r="L782" s="25">
        <v>0.24638001039648361</v>
      </c>
      <c r="M782" s="25">
        <v>0.26875902716297961</v>
      </c>
      <c r="N782" s="1" t="s">
        <v>159</v>
      </c>
      <c r="O782" s="1" t="s">
        <v>159</v>
      </c>
      <c r="P782" t="str">
        <f t="shared" si="12"/>
        <v>NESC_ET_DD_LEA_2_PR24</v>
      </c>
    </row>
    <row r="783" spans="1:16">
      <c r="A783" t="s">
        <v>624</v>
      </c>
      <c r="B783" t="s">
        <v>317</v>
      </c>
      <c r="C783" t="s">
        <v>318</v>
      </c>
      <c r="D783" t="s">
        <v>165</v>
      </c>
      <c r="E783" t="s">
        <v>158</v>
      </c>
      <c r="F783" s="24">
        <v>688160.37064622284</v>
      </c>
      <c r="G783" s="1" t="s">
        <v>159</v>
      </c>
      <c r="H783" s="1" t="s">
        <v>159</v>
      </c>
      <c r="I783" s="1" t="s">
        <v>159</v>
      </c>
      <c r="J783" s="1" t="s">
        <v>159</v>
      </c>
      <c r="K783" s="1" t="s">
        <v>159</v>
      </c>
      <c r="L783" s="1" t="s">
        <v>159</v>
      </c>
      <c r="M783" s="1" t="s">
        <v>159</v>
      </c>
      <c r="N783" s="1" t="s">
        <v>159</v>
      </c>
      <c r="O783" s="1" t="s">
        <v>159</v>
      </c>
      <c r="P783" t="str">
        <f t="shared" si="12"/>
        <v>NESC_ODI_DD_LEA_2_PR24</v>
      </c>
    </row>
    <row r="784" spans="1:16">
      <c r="A784" t="s">
        <v>624</v>
      </c>
      <c r="B784" t="s">
        <v>319</v>
      </c>
      <c r="C784" t="s">
        <v>320</v>
      </c>
      <c r="D784" t="s">
        <v>168</v>
      </c>
      <c r="E784" t="s">
        <v>158</v>
      </c>
      <c r="F784" s="25">
        <v>0.01</v>
      </c>
      <c r="G784" s="1" t="s">
        <v>159</v>
      </c>
      <c r="H784" s="1" t="s">
        <v>159</v>
      </c>
      <c r="I784" s="1" t="s">
        <v>159</v>
      </c>
      <c r="J784" s="1" t="s">
        <v>159</v>
      </c>
      <c r="K784" s="1" t="s">
        <v>159</v>
      </c>
      <c r="L784" s="1" t="s">
        <v>159</v>
      </c>
      <c r="M784" s="1" t="s">
        <v>159</v>
      </c>
      <c r="N784" s="1" t="s">
        <v>159</v>
      </c>
      <c r="O784" s="1" t="s">
        <v>159</v>
      </c>
      <c r="P784" t="str">
        <f t="shared" si="12"/>
        <v>NESC_ODIRISK_LEA_2_CAP_PR24_DD</v>
      </c>
    </row>
    <row r="785" spans="1:16">
      <c r="A785" t="s">
        <v>624</v>
      </c>
      <c r="B785" t="s">
        <v>321</v>
      </c>
      <c r="C785" t="s">
        <v>300</v>
      </c>
      <c r="D785" t="s">
        <v>168</v>
      </c>
      <c r="E785" t="s">
        <v>158</v>
      </c>
      <c r="F785" s="1" t="s">
        <v>159</v>
      </c>
      <c r="G785" s="1" t="s">
        <v>159</v>
      </c>
      <c r="H785" s="25">
        <v>-7.000000000000001E-3</v>
      </c>
      <c r="I785" s="25">
        <v>1.2E-2</v>
      </c>
      <c r="J785" s="25">
        <v>3.5000000000000003E-2</v>
      </c>
      <c r="K785" s="25">
        <v>5.800000000000001E-2</v>
      </c>
      <c r="L785" s="25">
        <v>7.9000000000000001E-2</v>
      </c>
      <c r="M785" s="25">
        <v>9.8000000000000004E-2</v>
      </c>
      <c r="N785" s="1" t="s">
        <v>159</v>
      </c>
      <c r="O785" s="1" t="s">
        <v>159</v>
      </c>
      <c r="P785" t="str">
        <f t="shared" si="12"/>
        <v>NESC_OUT4_08_PR24_OFWAT</v>
      </c>
    </row>
    <row r="786" spans="1:16">
      <c r="A786" t="s">
        <v>624</v>
      </c>
      <c r="B786" t="s">
        <v>322</v>
      </c>
      <c r="C786" t="s">
        <v>323</v>
      </c>
      <c r="D786" t="s">
        <v>168</v>
      </c>
      <c r="E786" t="s">
        <v>158</v>
      </c>
      <c r="F786" s="1" t="s">
        <v>159</v>
      </c>
      <c r="G786" s="1" t="s">
        <v>159</v>
      </c>
      <c r="H786" s="1" t="s">
        <v>159</v>
      </c>
      <c r="I786" s="25">
        <v>2.1154867256637178E-2</v>
      </c>
      <c r="J786" s="25">
        <v>5.402433628318571E-2</v>
      </c>
      <c r="K786" s="25">
        <v>8.6440265486725565E-2</v>
      </c>
      <c r="L786" s="25">
        <v>0.1066128318584072</v>
      </c>
      <c r="M786" s="25">
        <v>0.12421017699115054</v>
      </c>
      <c r="N786" s="1" t="s">
        <v>159</v>
      </c>
      <c r="O786" s="1" t="s">
        <v>159</v>
      </c>
      <c r="P786" t="str">
        <f t="shared" si="12"/>
        <v>NESC_ET_DD_PCC_PR24</v>
      </c>
    </row>
    <row r="787" spans="1:16">
      <c r="A787" t="s">
        <v>624</v>
      </c>
      <c r="B787" t="s">
        <v>324</v>
      </c>
      <c r="C787" t="s">
        <v>325</v>
      </c>
      <c r="D787" t="s">
        <v>165</v>
      </c>
      <c r="E787" t="s">
        <v>158</v>
      </c>
      <c r="F787" s="24">
        <v>802424.05929865001</v>
      </c>
      <c r="G787" s="1" t="s">
        <v>159</v>
      </c>
      <c r="H787" s="1" t="s">
        <v>159</v>
      </c>
      <c r="I787" s="1" t="s">
        <v>159</v>
      </c>
      <c r="J787" s="1" t="s">
        <v>159</v>
      </c>
      <c r="K787" s="1" t="s">
        <v>159</v>
      </c>
      <c r="L787" s="1" t="s">
        <v>159</v>
      </c>
      <c r="M787" s="1" t="s">
        <v>159</v>
      </c>
      <c r="N787" s="1" t="s">
        <v>159</v>
      </c>
      <c r="O787" s="1" t="s">
        <v>159</v>
      </c>
      <c r="P787" t="str">
        <f t="shared" si="12"/>
        <v>NESC_ODI_DD_PCC_PR24</v>
      </c>
    </row>
    <row r="788" spans="1:16">
      <c r="A788" t="s">
        <v>624</v>
      </c>
      <c r="B788" t="s">
        <v>326</v>
      </c>
      <c r="C788" t="s">
        <v>327</v>
      </c>
      <c r="D788" t="s">
        <v>168</v>
      </c>
      <c r="E788" t="s">
        <v>158</v>
      </c>
      <c r="F788" s="1" t="s">
        <v>159</v>
      </c>
      <c r="G788" s="1" t="s">
        <v>159</v>
      </c>
      <c r="H788" s="1" t="s">
        <v>159</v>
      </c>
      <c r="I788" s="1" t="s">
        <v>159</v>
      </c>
      <c r="J788" s="1" t="s">
        <v>159</v>
      </c>
      <c r="K788" s="1" t="s">
        <v>159</v>
      </c>
      <c r="L788" s="1" t="s">
        <v>159</v>
      </c>
      <c r="M788" s="1" t="s">
        <v>159</v>
      </c>
      <c r="N788" s="1" t="s">
        <v>159</v>
      </c>
      <c r="O788" s="1" t="s">
        <v>159</v>
      </c>
      <c r="P788" t="str">
        <f t="shared" si="12"/>
        <v>NESC_ODIRISK_PCC_COLL_PR24_DD</v>
      </c>
    </row>
    <row r="789" spans="1:16">
      <c r="A789" t="s">
        <v>624</v>
      </c>
      <c r="B789" t="s">
        <v>328</v>
      </c>
      <c r="C789" t="s">
        <v>329</v>
      </c>
      <c r="D789" t="s">
        <v>168</v>
      </c>
      <c r="E789" t="s">
        <v>158</v>
      </c>
      <c r="F789" s="1" t="s">
        <v>159</v>
      </c>
      <c r="G789" s="1" t="s">
        <v>159</v>
      </c>
      <c r="H789" s="1" t="s">
        <v>159</v>
      </c>
      <c r="I789" s="1" t="s">
        <v>159</v>
      </c>
      <c r="J789" s="1" t="s">
        <v>159</v>
      </c>
      <c r="K789" s="1" t="s">
        <v>159</v>
      </c>
      <c r="L789" s="1" t="s">
        <v>159</v>
      </c>
      <c r="M789" s="1" t="s">
        <v>159</v>
      </c>
      <c r="N789" s="1" t="s">
        <v>159</v>
      </c>
      <c r="O789" s="1" t="s">
        <v>159</v>
      </c>
      <c r="P789" t="str">
        <f t="shared" si="12"/>
        <v>NESC_ODIRISK_PCC_CAP_PR24_DD</v>
      </c>
    </row>
    <row r="790" spans="1:16">
      <c r="A790" t="s">
        <v>624</v>
      </c>
      <c r="B790" t="s">
        <v>330</v>
      </c>
      <c r="C790" t="s">
        <v>300</v>
      </c>
      <c r="D790" t="s">
        <v>168</v>
      </c>
      <c r="E790" t="s">
        <v>158</v>
      </c>
      <c r="F790" s="1" t="s">
        <v>159</v>
      </c>
      <c r="G790" s="1" t="s">
        <v>159</v>
      </c>
      <c r="H790" s="25">
        <v>-3.6999999999999998E-2</v>
      </c>
      <c r="I790" s="25">
        <v>-1.9E-2</v>
      </c>
      <c r="J790" s="25">
        <v>4.0000000000000001E-3</v>
      </c>
      <c r="K790" s="25">
        <v>2.7000000000000003E-2</v>
      </c>
      <c r="L790" s="25">
        <v>4.9000000000000002E-2</v>
      </c>
      <c r="M790" s="25">
        <v>6.6000000000000003E-2</v>
      </c>
      <c r="N790" s="1" t="s">
        <v>159</v>
      </c>
      <c r="O790" s="1" t="s">
        <v>159</v>
      </c>
      <c r="P790" t="str">
        <f t="shared" si="12"/>
        <v>NESC_OUT4_09_D_PR24_OFWAT</v>
      </c>
    </row>
    <row r="791" spans="1:16">
      <c r="A791" t="s">
        <v>624</v>
      </c>
      <c r="B791" t="s">
        <v>331</v>
      </c>
      <c r="C791" t="s">
        <v>332</v>
      </c>
      <c r="D791" t="s">
        <v>168</v>
      </c>
      <c r="E791" t="s">
        <v>158</v>
      </c>
      <c r="F791" s="1" t="s">
        <v>159</v>
      </c>
      <c r="G791" s="1" t="s">
        <v>159</v>
      </c>
      <c r="H791" s="1" t="s">
        <v>159</v>
      </c>
      <c r="I791" s="25">
        <v>-8.5449977158520429E-3</v>
      </c>
      <c r="J791" s="25">
        <v>2.4020100502512576E-2</v>
      </c>
      <c r="K791" s="25">
        <v>5.7030607583371411E-2</v>
      </c>
      <c r="L791" s="25">
        <v>7.7192782092279644E-2</v>
      </c>
      <c r="M791" s="25">
        <v>9.4696208314298827E-2</v>
      </c>
      <c r="N791" s="1" t="s">
        <v>159</v>
      </c>
      <c r="O791" s="1" t="s">
        <v>159</v>
      </c>
      <c r="P791" t="str">
        <f t="shared" si="12"/>
        <v>NESC_ET_DD_PCC_1_PR24</v>
      </c>
    </row>
    <row r="792" spans="1:16">
      <c r="A792" t="s">
        <v>624</v>
      </c>
      <c r="B792" t="s">
        <v>333</v>
      </c>
      <c r="C792" t="s">
        <v>334</v>
      </c>
      <c r="D792" t="s">
        <v>165</v>
      </c>
      <c r="E792" t="s">
        <v>158</v>
      </c>
      <c r="F792" s="24">
        <v>802424.05929865001</v>
      </c>
      <c r="G792" s="1" t="s">
        <v>159</v>
      </c>
      <c r="H792" s="1" t="s">
        <v>159</v>
      </c>
      <c r="I792" s="1" t="s">
        <v>159</v>
      </c>
      <c r="J792" s="1" t="s">
        <v>159</v>
      </c>
      <c r="K792" s="1" t="s">
        <v>159</v>
      </c>
      <c r="L792" s="1" t="s">
        <v>159</v>
      </c>
      <c r="M792" s="1" t="s">
        <v>159</v>
      </c>
      <c r="N792" s="1" t="s">
        <v>159</v>
      </c>
      <c r="O792" s="1" t="s">
        <v>159</v>
      </c>
      <c r="P792" t="str">
        <f t="shared" si="12"/>
        <v>NESC_ODI_DD_PCC_1_PR24</v>
      </c>
    </row>
    <row r="793" spans="1:16">
      <c r="A793" t="s">
        <v>624</v>
      </c>
      <c r="B793" t="s">
        <v>335</v>
      </c>
      <c r="C793" t="s">
        <v>336</v>
      </c>
      <c r="D793" t="s">
        <v>168</v>
      </c>
      <c r="E793" t="s">
        <v>158</v>
      </c>
      <c r="F793" s="25">
        <v>-5.0000000000000001E-3</v>
      </c>
      <c r="G793" s="1" t="s">
        <v>159</v>
      </c>
      <c r="H793" s="1" t="s">
        <v>159</v>
      </c>
      <c r="I793" s="1" t="s">
        <v>159</v>
      </c>
      <c r="J793" s="1" t="s">
        <v>159</v>
      </c>
      <c r="K793" s="1" t="s">
        <v>159</v>
      </c>
      <c r="L793" s="1" t="s">
        <v>159</v>
      </c>
      <c r="M793" s="1" t="s">
        <v>159</v>
      </c>
      <c r="N793" s="1" t="s">
        <v>159</v>
      </c>
      <c r="O793" s="1" t="s">
        <v>159</v>
      </c>
      <c r="P793" t="str">
        <f t="shared" si="12"/>
        <v>NESC_ODIRISK_PCC_1_COLL_PR24_DD</v>
      </c>
    </row>
    <row r="794" spans="1:16">
      <c r="A794" t="s">
        <v>624</v>
      </c>
      <c r="B794" t="s">
        <v>337</v>
      </c>
      <c r="C794" t="s">
        <v>338</v>
      </c>
      <c r="D794" t="s">
        <v>168</v>
      </c>
      <c r="E794" t="s">
        <v>158</v>
      </c>
      <c r="F794" s="25">
        <v>0.01</v>
      </c>
      <c r="G794" s="1" t="s">
        <v>159</v>
      </c>
      <c r="H794" s="1" t="s">
        <v>159</v>
      </c>
      <c r="I794" s="1" t="s">
        <v>159</v>
      </c>
      <c r="J794" s="1" t="s">
        <v>159</v>
      </c>
      <c r="K794" s="1" t="s">
        <v>159</v>
      </c>
      <c r="L794" s="1" t="s">
        <v>159</v>
      </c>
      <c r="M794" s="1" t="s">
        <v>159</v>
      </c>
      <c r="N794" s="1" t="s">
        <v>159</v>
      </c>
      <c r="O794" s="1" t="s">
        <v>159</v>
      </c>
      <c r="P794" t="str">
        <f t="shared" si="12"/>
        <v>NESC_ODIRISK_PCC_1_CAP_PR24_DD</v>
      </c>
    </row>
    <row r="795" spans="1:16">
      <c r="A795" t="s">
        <v>624</v>
      </c>
      <c r="B795" t="s">
        <v>339</v>
      </c>
      <c r="C795" t="s">
        <v>300</v>
      </c>
      <c r="D795" t="s">
        <v>168</v>
      </c>
      <c r="E795" t="s">
        <v>158</v>
      </c>
      <c r="F795" s="1" t="s">
        <v>159</v>
      </c>
      <c r="G795" s="1" t="s">
        <v>159</v>
      </c>
      <c r="H795" s="25">
        <v>2.9000000000000005E-2</v>
      </c>
      <c r="I795" s="25">
        <v>4.8000000000000001E-2</v>
      </c>
      <c r="J795" s="25">
        <v>7.1999999999999995E-2</v>
      </c>
      <c r="K795" s="25">
        <v>9.5000000000000001E-2</v>
      </c>
      <c r="L795" s="25">
        <v>0.115</v>
      </c>
      <c r="M795" s="25">
        <v>0.13400000000000001</v>
      </c>
      <c r="N795" s="1" t="s">
        <v>159</v>
      </c>
      <c r="O795" s="1" t="s">
        <v>159</v>
      </c>
      <c r="P795" t="str">
        <f t="shared" si="12"/>
        <v>NESC_OUT4_10_D_PR24_OFWAT</v>
      </c>
    </row>
    <row r="796" spans="1:16">
      <c r="A796" t="s">
        <v>624</v>
      </c>
      <c r="B796" t="s">
        <v>340</v>
      </c>
      <c r="C796" t="s">
        <v>341</v>
      </c>
      <c r="D796" t="s">
        <v>168</v>
      </c>
      <c r="E796" t="s">
        <v>158</v>
      </c>
      <c r="F796" s="1" t="s">
        <v>159</v>
      </c>
      <c r="G796" s="1" t="s">
        <v>159</v>
      </c>
      <c r="H796" s="1" t="s">
        <v>159</v>
      </c>
      <c r="I796" s="25">
        <v>5.7523910733262691E-2</v>
      </c>
      <c r="J796" s="25">
        <v>9.0588735387885255E-2</v>
      </c>
      <c r="K796" s="25">
        <v>0.12215515409139222</v>
      </c>
      <c r="L796" s="25">
        <v>0.14215302869288005</v>
      </c>
      <c r="M796" s="25">
        <v>0.15988310308182796</v>
      </c>
      <c r="N796" s="1" t="s">
        <v>159</v>
      </c>
      <c r="O796" s="1" t="s">
        <v>159</v>
      </c>
      <c r="P796" t="str">
        <f t="shared" si="12"/>
        <v>NESC_ET_DD_PCC_2_PR24</v>
      </c>
    </row>
    <row r="797" spans="1:16">
      <c r="A797" t="s">
        <v>624</v>
      </c>
      <c r="B797" t="s">
        <v>342</v>
      </c>
      <c r="C797" t="s">
        <v>343</v>
      </c>
      <c r="D797" t="s">
        <v>165</v>
      </c>
      <c r="E797" t="s">
        <v>158</v>
      </c>
      <c r="F797" s="24">
        <v>802424.05929865001</v>
      </c>
      <c r="G797" s="1" t="s">
        <v>159</v>
      </c>
      <c r="H797" s="1" t="s">
        <v>159</v>
      </c>
      <c r="I797" s="1" t="s">
        <v>159</v>
      </c>
      <c r="J797" s="1" t="s">
        <v>159</v>
      </c>
      <c r="K797" s="1" t="s">
        <v>159</v>
      </c>
      <c r="L797" s="1" t="s">
        <v>159</v>
      </c>
      <c r="M797" s="1" t="s">
        <v>159</v>
      </c>
      <c r="N797" s="1" t="s">
        <v>159</v>
      </c>
      <c r="O797" s="1" t="s">
        <v>159</v>
      </c>
      <c r="P797" t="str">
        <f t="shared" si="12"/>
        <v>NESC_ODI_DD_PCC_2_PR24</v>
      </c>
    </row>
    <row r="798" spans="1:16">
      <c r="A798" t="s">
        <v>624</v>
      </c>
      <c r="B798" t="s">
        <v>344</v>
      </c>
      <c r="C798" t="s">
        <v>345</v>
      </c>
      <c r="D798" t="s">
        <v>168</v>
      </c>
      <c r="E798" t="s">
        <v>158</v>
      </c>
      <c r="F798" s="25">
        <v>-5.0000000000000001E-3</v>
      </c>
      <c r="G798" s="1" t="s">
        <v>159</v>
      </c>
      <c r="H798" s="1" t="s">
        <v>159</v>
      </c>
      <c r="I798" s="1" t="s">
        <v>159</v>
      </c>
      <c r="J798" s="1" t="s">
        <v>159</v>
      </c>
      <c r="K798" s="1" t="s">
        <v>159</v>
      </c>
      <c r="L798" s="1" t="s">
        <v>159</v>
      </c>
      <c r="M798" s="1" t="s">
        <v>159</v>
      </c>
      <c r="N798" s="1" t="s">
        <v>159</v>
      </c>
      <c r="O798" s="1" t="s">
        <v>159</v>
      </c>
      <c r="P798" t="str">
        <f t="shared" si="12"/>
        <v>NESC_ODIRISK_PCC_2_COLL_PR24_DD</v>
      </c>
    </row>
    <row r="799" spans="1:16">
      <c r="A799" t="s">
        <v>624</v>
      </c>
      <c r="B799" t="s">
        <v>346</v>
      </c>
      <c r="C799" t="s">
        <v>347</v>
      </c>
      <c r="D799" t="s">
        <v>168</v>
      </c>
      <c r="E799" t="s">
        <v>158</v>
      </c>
      <c r="F799" s="25">
        <v>0.01</v>
      </c>
      <c r="G799" s="1" t="s">
        <v>159</v>
      </c>
      <c r="H799" s="1" t="s">
        <v>159</v>
      </c>
      <c r="I799" s="1" t="s">
        <v>159</v>
      </c>
      <c r="J799" s="1" t="s">
        <v>159</v>
      </c>
      <c r="K799" s="1" t="s">
        <v>159</v>
      </c>
      <c r="L799" s="1" t="s">
        <v>159</v>
      </c>
      <c r="M799" s="1" t="s">
        <v>159</v>
      </c>
      <c r="N799" s="1" t="s">
        <v>159</v>
      </c>
      <c r="O799" s="1" t="s">
        <v>159</v>
      </c>
      <c r="P799" t="str">
        <f t="shared" si="12"/>
        <v>NESC_ODIRISK_PCC_2_CAP_PR24_DD</v>
      </c>
    </row>
    <row r="800" spans="1:16">
      <c r="A800" t="s">
        <v>624</v>
      </c>
      <c r="B800" t="s">
        <v>348</v>
      </c>
      <c r="C800" t="s">
        <v>300</v>
      </c>
      <c r="D800" t="s">
        <v>168</v>
      </c>
      <c r="E800" t="s">
        <v>158</v>
      </c>
      <c r="F800" s="1" t="s">
        <v>159</v>
      </c>
      <c r="G800" s="1" t="s">
        <v>159</v>
      </c>
      <c r="H800" s="25">
        <v>1.4999999999999999E-2</v>
      </c>
      <c r="I800" s="25">
        <v>-4.2000000000000003E-2</v>
      </c>
      <c r="J800" s="25">
        <v>-0.115</v>
      </c>
      <c r="K800" s="25">
        <v>-0.16600000000000001</v>
      </c>
      <c r="L800" s="25">
        <v>-0.19800000000000001</v>
      </c>
      <c r="M800" s="25">
        <v>-0.221</v>
      </c>
      <c r="N800" s="1" t="s">
        <v>159</v>
      </c>
      <c r="O800" s="1" t="s">
        <v>159</v>
      </c>
      <c r="P800" t="str">
        <f t="shared" si="12"/>
        <v>NESC_OUT4_11_PR24_OFWAT</v>
      </c>
    </row>
    <row r="801" spans="1:16">
      <c r="A801" t="s">
        <v>624</v>
      </c>
      <c r="B801" t="s">
        <v>349</v>
      </c>
      <c r="C801" t="s">
        <v>304</v>
      </c>
      <c r="D801" t="s">
        <v>165</v>
      </c>
      <c r="E801" t="s">
        <v>158</v>
      </c>
      <c r="F801" s="24">
        <v>178976.80764958228</v>
      </c>
      <c r="G801" s="1" t="s">
        <v>159</v>
      </c>
      <c r="H801" s="1" t="s">
        <v>159</v>
      </c>
      <c r="I801" s="1" t="s">
        <v>159</v>
      </c>
      <c r="J801" s="1" t="s">
        <v>159</v>
      </c>
      <c r="K801" s="1" t="s">
        <v>159</v>
      </c>
      <c r="L801" s="1" t="s">
        <v>159</v>
      </c>
      <c r="M801" s="1" t="s">
        <v>159</v>
      </c>
      <c r="N801" s="1" t="s">
        <v>159</v>
      </c>
      <c r="O801" s="1" t="s">
        <v>159</v>
      </c>
      <c r="P801" t="str">
        <f t="shared" si="12"/>
        <v>NESC_ODI_DD_NHH_PR24</v>
      </c>
    </row>
    <row r="802" spans="1:16">
      <c r="A802" t="s">
        <v>624</v>
      </c>
      <c r="B802" t="s">
        <v>350</v>
      </c>
      <c r="C802" t="s">
        <v>351</v>
      </c>
      <c r="D802" t="s">
        <v>168</v>
      </c>
      <c r="E802" t="s">
        <v>158</v>
      </c>
      <c r="F802" s="1" t="s">
        <v>159</v>
      </c>
      <c r="G802" s="1" t="s">
        <v>159</v>
      </c>
      <c r="H802" s="1" t="s">
        <v>159</v>
      </c>
      <c r="I802" s="1" t="s">
        <v>159</v>
      </c>
      <c r="J802" s="1" t="s">
        <v>159</v>
      </c>
      <c r="K802" s="1" t="s">
        <v>159</v>
      </c>
      <c r="L802" s="1" t="s">
        <v>159</v>
      </c>
      <c r="M802" s="1" t="s">
        <v>159</v>
      </c>
      <c r="N802" s="1" t="s">
        <v>159</v>
      </c>
      <c r="O802" s="1" t="s">
        <v>159</v>
      </c>
      <c r="P802" t="str">
        <f t="shared" si="12"/>
        <v>NESC_ODIRISK_NHH_COLL_PR24_DD</v>
      </c>
    </row>
    <row r="803" spans="1:16">
      <c r="A803" t="s">
        <v>624</v>
      </c>
      <c r="B803" t="s">
        <v>352</v>
      </c>
      <c r="C803" t="s">
        <v>353</v>
      </c>
      <c r="D803" t="s">
        <v>168</v>
      </c>
      <c r="E803" t="s">
        <v>158</v>
      </c>
      <c r="F803" s="1" t="s">
        <v>159</v>
      </c>
      <c r="G803" s="1" t="s">
        <v>159</v>
      </c>
      <c r="H803" s="1" t="s">
        <v>159</v>
      </c>
      <c r="I803" s="1" t="s">
        <v>159</v>
      </c>
      <c r="J803" s="1" t="s">
        <v>159</v>
      </c>
      <c r="K803" s="1" t="s">
        <v>159</v>
      </c>
      <c r="L803" s="1" t="s">
        <v>159</v>
      </c>
      <c r="M803" s="1" t="s">
        <v>159</v>
      </c>
      <c r="N803" s="1" t="s">
        <v>159</v>
      </c>
      <c r="O803" s="1" t="s">
        <v>159</v>
      </c>
      <c r="P803" t="str">
        <f t="shared" si="12"/>
        <v>NESC_ODIRISK_NHH_CAP_PR24_DD</v>
      </c>
    </row>
    <row r="804" spans="1:16">
      <c r="A804" t="s">
        <v>624</v>
      </c>
      <c r="B804" t="s">
        <v>354</v>
      </c>
      <c r="C804" t="s">
        <v>300</v>
      </c>
      <c r="D804" t="s">
        <v>168</v>
      </c>
      <c r="E804" t="s">
        <v>158</v>
      </c>
      <c r="F804" s="1" t="s">
        <v>159</v>
      </c>
      <c r="G804" s="1" t="s">
        <v>159</v>
      </c>
      <c r="H804" s="25">
        <v>3.1E-2</v>
      </c>
      <c r="I804" s="25">
        <v>-3.3000000000000002E-2</v>
      </c>
      <c r="J804" s="25">
        <v>-0.125</v>
      </c>
      <c r="K804" s="25">
        <v>-0.187</v>
      </c>
      <c r="L804" s="25">
        <v>-0.23</v>
      </c>
      <c r="M804" s="25">
        <v>-0.25900000000000001</v>
      </c>
      <c r="N804" s="1" t="s">
        <v>159</v>
      </c>
      <c r="O804" s="1" t="s">
        <v>159</v>
      </c>
      <c r="P804" t="str">
        <f t="shared" si="12"/>
        <v>NESC_OUT4_12_PR24_OFWAT</v>
      </c>
    </row>
    <row r="805" spans="1:16">
      <c r="A805" t="s">
        <v>624</v>
      </c>
      <c r="B805" t="s">
        <v>355</v>
      </c>
      <c r="C805" t="s">
        <v>311</v>
      </c>
      <c r="D805" t="s">
        <v>165</v>
      </c>
      <c r="E805" t="s">
        <v>158</v>
      </c>
      <c r="F805" s="24">
        <v>178976.80764958228</v>
      </c>
      <c r="G805" s="1" t="s">
        <v>159</v>
      </c>
      <c r="H805" s="1" t="s">
        <v>159</v>
      </c>
      <c r="I805" s="1" t="s">
        <v>159</v>
      </c>
      <c r="J805" s="1" t="s">
        <v>159</v>
      </c>
      <c r="K805" s="1" t="s">
        <v>159</v>
      </c>
      <c r="L805" s="1" t="s">
        <v>159</v>
      </c>
      <c r="M805" s="1" t="s">
        <v>159</v>
      </c>
      <c r="N805" s="1" t="s">
        <v>159</v>
      </c>
      <c r="O805" s="1" t="s">
        <v>159</v>
      </c>
      <c r="P805" t="str">
        <f t="shared" si="12"/>
        <v>NESC_ODI_DD_NHH_1_PR24</v>
      </c>
    </row>
    <row r="806" spans="1:16">
      <c r="A806" t="s">
        <v>624</v>
      </c>
      <c r="B806" t="s">
        <v>356</v>
      </c>
      <c r="C806" t="s">
        <v>357</v>
      </c>
      <c r="D806" t="s">
        <v>168</v>
      </c>
      <c r="E806" t="s">
        <v>158</v>
      </c>
      <c r="F806" s="25">
        <v>-5.0000000000000001E-3</v>
      </c>
      <c r="G806" s="1" t="s">
        <v>159</v>
      </c>
      <c r="H806" s="1" t="s">
        <v>159</v>
      </c>
      <c r="I806" s="1" t="s">
        <v>159</v>
      </c>
      <c r="J806" s="1" t="s">
        <v>159</v>
      </c>
      <c r="K806" s="1" t="s">
        <v>159</v>
      </c>
      <c r="L806" s="1" t="s">
        <v>159</v>
      </c>
      <c r="M806" s="1" t="s">
        <v>159</v>
      </c>
      <c r="N806" s="1" t="s">
        <v>159</v>
      </c>
      <c r="O806" s="1" t="s">
        <v>159</v>
      </c>
      <c r="P806" t="str">
        <f t="shared" si="12"/>
        <v>NESC_ODIRISK_NHH_1_COLL_PR24_DD</v>
      </c>
    </row>
    <row r="807" spans="1:16">
      <c r="A807" t="s">
        <v>624</v>
      </c>
      <c r="B807" t="s">
        <v>358</v>
      </c>
      <c r="C807" t="s">
        <v>359</v>
      </c>
      <c r="D807" t="s">
        <v>168</v>
      </c>
      <c r="E807" t="s">
        <v>158</v>
      </c>
      <c r="F807" s="25">
        <v>5.0000000000000001E-3</v>
      </c>
      <c r="G807" s="1" t="s">
        <v>159</v>
      </c>
      <c r="H807" s="1" t="s">
        <v>159</v>
      </c>
      <c r="I807" s="1" t="s">
        <v>159</v>
      </c>
      <c r="J807" s="1" t="s">
        <v>159</v>
      </c>
      <c r="K807" s="1" t="s">
        <v>159</v>
      </c>
      <c r="L807" s="1" t="s">
        <v>159</v>
      </c>
      <c r="M807" s="1" t="s">
        <v>159</v>
      </c>
      <c r="N807" s="1" t="s">
        <v>159</v>
      </c>
      <c r="O807" s="1" t="s">
        <v>159</v>
      </c>
      <c r="P807" t="str">
        <f t="shared" si="12"/>
        <v>NESC_ODIRISK_NHH_1_CAP_PR24_DD</v>
      </c>
    </row>
    <row r="808" spans="1:16">
      <c r="A808" t="s">
        <v>624</v>
      </c>
      <c r="B808" t="s">
        <v>360</v>
      </c>
      <c r="C808" t="s">
        <v>300</v>
      </c>
      <c r="D808" t="s">
        <v>168</v>
      </c>
      <c r="E808" t="s">
        <v>158</v>
      </c>
      <c r="F808" s="1" t="s">
        <v>159</v>
      </c>
      <c r="G808" s="1" t="s">
        <v>159</v>
      </c>
      <c r="H808" s="25">
        <v>-1.3000000000000001E-2</v>
      </c>
      <c r="I808" s="25">
        <v>-5.8999999999999997E-2</v>
      </c>
      <c r="J808" s="25">
        <v>-9.6000000000000002E-2</v>
      </c>
      <c r="K808" s="25">
        <v>-0.125</v>
      </c>
      <c r="L808" s="25">
        <v>-0.13600000000000001</v>
      </c>
      <c r="M808" s="25">
        <v>-0.14699999999999999</v>
      </c>
      <c r="N808" s="1" t="s">
        <v>159</v>
      </c>
      <c r="O808" s="1" t="s">
        <v>159</v>
      </c>
      <c r="P808" t="str">
        <f t="shared" si="12"/>
        <v>NESC_OUT4_13_PR24_OFWAT</v>
      </c>
    </row>
    <row r="809" spans="1:16">
      <c r="A809" t="s">
        <v>624</v>
      </c>
      <c r="B809" t="s">
        <v>361</v>
      </c>
      <c r="C809" t="s">
        <v>318</v>
      </c>
      <c r="D809" t="s">
        <v>165</v>
      </c>
      <c r="E809" t="s">
        <v>158</v>
      </c>
      <c r="F809" s="24">
        <v>178976.80764958228</v>
      </c>
      <c r="G809" s="1" t="s">
        <v>159</v>
      </c>
      <c r="H809" s="1" t="s">
        <v>159</v>
      </c>
      <c r="I809" s="1" t="s">
        <v>159</v>
      </c>
      <c r="J809" s="1" t="s">
        <v>159</v>
      </c>
      <c r="K809" s="1" t="s">
        <v>159</v>
      </c>
      <c r="L809" s="1" t="s">
        <v>159</v>
      </c>
      <c r="M809" s="1" t="s">
        <v>159</v>
      </c>
      <c r="N809" s="1" t="s">
        <v>159</v>
      </c>
      <c r="O809" s="1" t="s">
        <v>159</v>
      </c>
      <c r="P809" t="str">
        <f t="shared" si="12"/>
        <v>NESC_ODI_DD_NHH_2_PR24</v>
      </c>
    </row>
    <row r="810" spans="1:16">
      <c r="A810" t="s">
        <v>624</v>
      </c>
      <c r="B810" t="s">
        <v>362</v>
      </c>
      <c r="C810" t="s">
        <v>363</v>
      </c>
      <c r="D810" t="s">
        <v>168</v>
      </c>
      <c r="E810" t="s">
        <v>158</v>
      </c>
      <c r="F810" s="25">
        <v>-5.0000000000000001E-3</v>
      </c>
      <c r="G810" s="1" t="s">
        <v>159</v>
      </c>
      <c r="H810" s="1" t="s">
        <v>159</v>
      </c>
      <c r="I810" s="1" t="s">
        <v>159</v>
      </c>
      <c r="J810" s="1" t="s">
        <v>159</v>
      </c>
      <c r="K810" s="1" t="s">
        <v>159</v>
      </c>
      <c r="L810" s="1" t="s">
        <v>159</v>
      </c>
      <c r="M810" s="1" t="s">
        <v>159</v>
      </c>
      <c r="N810" s="1" t="s">
        <v>159</v>
      </c>
      <c r="O810" s="1" t="s">
        <v>159</v>
      </c>
      <c r="P810" t="str">
        <f t="shared" si="12"/>
        <v>NESC_ODIRISK_NHH_2_COLL_PR24_DD</v>
      </c>
    </row>
    <row r="811" spans="1:16">
      <c r="A811" t="s">
        <v>624</v>
      </c>
      <c r="B811" t="s">
        <v>364</v>
      </c>
      <c r="C811" t="s">
        <v>365</v>
      </c>
      <c r="D811" t="s">
        <v>168</v>
      </c>
      <c r="E811" t="s">
        <v>158</v>
      </c>
      <c r="F811" s="25">
        <v>5.0000000000000001E-3</v>
      </c>
      <c r="G811" s="1" t="s">
        <v>159</v>
      </c>
      <c r="H811" s="1" t="s">
        <v>159</v>
      </c>
      <c r="I811" s="1" t="s">
        <v>159</v>
      </c>
      <c r="J811" s="1" t="s">
        <v>159</v>
      </c>
      <c r="K811" s="1" t="s">
        <v>159</v>
      </c>
      <c r="L811" s="1" t="s">
        <v>159</v>
      </c>
      <c r="M811" s="1" t="s">
        <v>159</v>
      </c>
      <c r="N811" s="1" t="s">
        <v>159</v>
      </c>
      <c r="O811" s="1" t="s">
        <v>159</v>
      </c>
      <c r="P811" t="str">
        <f t="shared" si="12"/>
        <v>NESC_ODIRISK_NHH_2_CAP_PR24_DD</v>
      </c>
    </row>
    <row r="812" spans="1:16">
      <c r="A812" t="s">
        <v>624</v>
      </c>
      <c r="B812" t="s">
        <v>366</v>
      </c>
      <c r="C812" t="s">
        <v>367</v>
      </c>
      <c r="D812" t="s">
        <v>37</v>
      </c>
      <c r="E812" t="s">
        <v>158</v>
      </c>
      <c r="F812" s="1" t="s">
        <v>159</v>
      </c>
      <c r="G812" s="1" t="s">
        <v>159</v>
      </c>
      <c r="H812" s="1" t="s">
        <v>159</v>
      </c>
      <c r="I812" s="1" t="s">
        <v>159</v>
      </c>
      <c r="J812" s="1" t="s">
        <v>159</v>
      </c>
      <c r="K812" s="1" t="s">
        <v>159</v>
      </c>
      <c r="L812" s="1" t="s">
        <v>159</v>
      </c>
      <c r="M812" s="1" t="s">
        <v>159</v>
      </c>
      <c r="N812" s="1" t="s">
        <v>159</v>
      </c>
      <c r="O812" s="1" t="s">
        <v>159</v>
      </c>
      <c r="P812" t="str">
        <f t="shared" si="12"/>
        <v>NESBCEW_PCL_PR24</v>
      </c>
    </row>
    <row r="813" spans="1:16">
      <c r="A813" t="s">
        <v>624</v>
      </c>
      <c r="B813" t="s">
        <v>368</v>
      </c>
      <c r="C813" t="s">
        <v>369</v>
      </c>
      <c r="D813" t="s">
        <v>165</v>
      </c>
      <c r="E813" t="s">
        <v>158</v>
      </c>
      <c r="F813" s="1" t="s">
        <v>159</v>
      </c>
      <c r="G813" s="1" t="s">
        <v>159</v>
      </c>
      <c r="H813" s="1" t="s">
        <v>159</v>
      </c>
      <c r="I813" s="1" t="s">
        <v>159</v>
      </c>
      <c r="J813" s="1" t="s">
        <v>159</v>
      </c>
      <c r="K813" s="1" t="s">
        <v>159</v>
      </c>
      <c r="L813" s="1" t="s">
        <v>159</v>
      </c>
      <c r="M813" s="1" t="s">
        <v>159</v>
      </c>
      <c r="N813" s="1" t="s">
        <v>159</v>
      </c>
      <c r="O813" s="1" t="s">
        <v>159</v>
      </c>
      <c r="P813" t="str">
        <f t="shared" si="12"/>
        <v>NESOUT7_034SOR_OFW_PR24</v>
      </c>
    </row>
    <row r="814" spans="1:16">
      <c r="A814" t="s">
        <v>624</v>
      </c>
      <c r="B814" t="s">
        <v>370</v>
      </c>
      <c r="C814" t="s">
        <v>371</v>
      </c>
      <c r="D814" t="s">
        <v>165</v>
      </c>
      <c r="E814" t="s">
        <v>158</v>
      </c>
      <c r="F814" s="1" t="s">
        <v>159</v>
      </c>
      <c r="G814" s="1" t="s">
        <v>159</v>
      </c>
      <c r="H814" s="1" t="s">
        <v>159</v>
      </c>
      <c r="I814" s="1" t="s">
        <v>159</v>
      </c>
      <c r="J814" s="1" t="s">
        <v>159</v>
      </c>
      <c r="K814" s="1" t="s">
        <v>159</v>
      </c>
      <c r="L814" s="1" t="s">
        <v>159</v>
      </c>
      <c r="M814" s="1" t="s">
        <v>159</v>
      </c>
      <c r="N814" s="1" t="s">
        <v>159</v>
      </c>
      <c r="O814" s="1" t="s">
        <v>159</v>
      </c>
      <c r="P814" t="str">
        <f t="shared" si="12"/>
        <v>NESOUT7_034SUR_OFW_PR24</v>
      </c>
    </row>
    <row r="815" spans="1:16">
      <c r="A815" t="s">
        <v>624</v>
      </c>
      <c r="B815" t="s">
        <v>372</v>
      </c>
      <c r="C815" t="s">
        <v>373</v>
      </c>
      <c r="D815" t="s">
        <v>168</v>
      </c>
      <c r="E815" t="s">
        <v>158</v>
      </c>
      <c r="F815" s="1" t="s">
        <v>159</v>
      </c>
      <c r="G815" s="1" t="s">
        <v>159</v>
      </c>
      <c r="H815" s="1" t="s">
        <v>159</v>
      </c>
      <c r="I815" s="1" t="s">
        <v>159</v>
      </c>
      <c r="J815" s="1" t="s">
        <v>159</v>
      </c>
      <c r="K815" s="1" t="s">
        <v>159</v>
      </c>
      <c r="L815" s="1" t="s">
        <v>159</v>
      </c>
      <c r="M815" s="1" t="s">
        <v>159</v>
      </c>
      <c r="N815" s="1" t="s">
        <v>159</v>
      </c>
      <c r="O815" s="1" t="s">
        <v>159</v>
      </c>
      <c r="P815" t="str">
        <f t="shared" si="12"/>
        <v>NESC_ODIRISK_BCEW_COLL_PR24_DD</v>
      </c>
    </row>
    <row r="816" spans="1:16">
      <c r="A816" t="s">
        <v>624</v>
      </c>
      <c r="B816" t="s">
        <v>374</v>
      </c>
      <c r="C816" t="s">
        <v>375</v>
      </c>
      <c r="D816" t="s">
        <v>168</v>
      </c>
      <c r="E816" t="s">
        <v>158</v>
      </c>
      <c r="F816" s="1" t="s">
        <v>159</v>
      </c>
      <c r="G816" s="1" t="s">
        <v>159</v>
      </c>
      <c r="H816" s="1" t="s">
        <v>159</v>
      </c>
      <c r="I816" s="1" t="s">
        <v>159</v>
      </c>
      <c r="J816" s="1" t="s">
        <v>159</v>
      </c>
      <c r="K816" s="1" t="s">
        <v>159</v>
      </c>
      <c r="L816" s="1" t="s">
        <v>159</v>
      </c>
      <c r="M816" s="1" t="s">
        <v>159</v>
      </c>
      <c r="N816" s="1" t="s">
        <v>159</v>
      </c>
      <c r="O816" s="1" t="s">
        <v>159</v>
      </c>
      <c r="P816" t="str">
        <f t="shared" si="12"/>
        <v>NESC_ODIRISK_BCEW_CAP_PR24_DD</v>
      </c>
    </row>
    <row r="817" spans="1:16">
      <c r="A817" t="s">
        <v>624</v>
      </c>
      <c r="B817" t="s">
        <v>376</v>
      </c>
      <c r="C817" t="s">
        <v>377</v>
      </c>
      <c r="D817" t="s">
        <v>157</v>
      </c>
      <c r="E817" t="s">
        <v>158</v>
      </c>
      <c r="F817" s="1" t="s">
        <v>159</v>
      </c>
      <c r="G817" s="1" t="s">
        <v>159</v>
      </c>
      <c r="H817" s="1" t="s">
        <v>159</v>
      </c>
      <c r="I817" s="1" t="s">
        <v>159</v>
      </c>
      <c r="J817" s="1" t="s">
        <v>159</v>
      </c>
      <c r="K817" s="1" t="s">
        <v>159</v>
      </c>
      <c r="L817" s="1" t="s">
        <v>159</v>
      </c>
      <c r="M817" s="1" t="s">
        <v>159</v>
      </c>
      <c r="N817" s="1" t="s">
        <v>159</v>
      </c>
      <c r="O817" s="1" t="s">
        <v>159</v>
      </c>
      <c r="P817" t="str">
        <f t="shared" si="12"/>
        <v>NESC_PCL_LPR_PR24</v>
      </c>
    </row>
    <row r="818" spans="1:16">
      <c r="A818" t="s">
        <v>624</v>
      </c>
      <c r="B818" t="s">
        <v>378</v>
      </c>
      <c r="C818" t="s">
        <v>379</v>
      </c>
      <c r="D818" t="s">
        <v>380</v>
      </c>
      <c r="E818" t="s">
        <v>158</v>
      </c>
      <c r="F818" s="1" t="s">
        <v>159</v>
      </c>
      <c r="G818" s="1" t="s">
        <v>159</v>
      </c>
      <c r="H818" s="1" t="s">
        <v>159</v>
      </c>
      <c r="I818" s="1" t="s">
        <v>159</v>
      </c>
      <c r="J818" s="1" t="s">
        <v>159</v>
      </c>
      <c r="K818" s="1" t="s">
        <v>159</v>
      </c>
      <c r="L818" s="1" t="s">
        <v>159</v>
      </c>
      <c r="M818" s="1" t="s">
        <v>159</v>
      </c>
      <c r="N818" s="1" t="s">
        <v>159</v>
      </c>
      <c r="O818" s="1" t="s">
        <v>159</v>
      </c>
      <c r="P818" t="str">
        <f t="shared" si="12"/>
        <v>NESC_ODIRATE_LPR_PR24</v>
      </c>
    </row>
    <row r="819" spans="1:16">
      <c r="A819" t="s">
        <v>624</v>
      </c>
      <c r="B819" t="s">
        <v>381</v>
      </c>
      <c r="C819" t="s">
        <v>382</v>
      </c>
      <c r="D819" t="s">
        <v>168</v>
      </c>
      <c r="E819" t="s">
        <v>158</v>
      </c>
      <c r="F819" s="1" t="s">
        <v>159</v>
      </c>
      <c r="G819" s="1" t="s">
        <v>159</v>
      </c>
      <c r="H819" s="1" t="s">
        <v>159</v>
      </c>
      <c r="I819" s="1" t="s">
        <v>159</v>
      </c>
      <c r="J819" s="1" t="s">
        <v>159</v>
      </c>
      <c r="K819" s="1" t="s">
        <v>159</v>
      </c>
      <c r="L819" s="1" t="s">
        <v>159</v>
      </c>
      <c r="M819" s="1" t="s">
        <v>159</v>
      </c>
      <c r="N819" s="1" t="s">
        <v>159</v>
      </c>
      <c r="O819" s="1" t="s">
        <v>159</v>
      </c>
      <c r="P819" t="str">
        <f t="shared" si="12"/>
        <v>NESC_ODIRISK_LPR_COLL_PR24</v>
      </c>
    </row>
    <row r="820" spans="1:16">
      <c r="A820" t="s">
        <v>624</v>
      </c>
      <c r="B820" t="s">
        <v>383</v>
      </c>
      <c r="C820" t="s">
        <v>384</v>
      </c>
      <c r="D820" t="s">
        <v>168</v>
      </c>
      <c r="E820" t="s">
        <v>158</v>
      </c>
      <c r="F820" s="1" t="s">
        <v>159</v>
      </c>
      <c r="G820" s="1" t="s">
        <v>159</v>
      </c>
      <c r="H820" s="1" t="s">
        <v>159</v>
      </c>
      <c r="I820" s="1" t="s">
        <v>159</v>
      </c>
      <c r="J820" s="1" t="s">
        <v>159</v>
      </c>
      <c r="K820" s="1" t="s">
        <v>159</v>
      </c>
      <c r="L820" s="1" t="s">
        <v>159</v>
      </c>
      <c r="M820" s="1" t="s">
        <v>159</v>
      </c>
      <c r="N820" s="1" t="s">
        <v>159</v>
      </c>
      <c r="O820" s="1" t="s">
        <v>159</v>
      </c>
      <c r="P820" t="str">
        <f t="shared" si="12"/>
        <v>NESC_PCL_LCC_PR24</v>
      </c>
    </row>
    <row r="821" spans="1:16">
      <c r="A821" t="s">
        <v>624</v>
      </c>
      <c r="B821" t="s">
        <v>385</v>
      </c>
      <c r="C821" t="s">
        <v>386</v>
      </c>
      <c r="D821" t="s">
        <v>168</v>
      </c>
      <c r="E821" t="s">
        <v>158</v>
      </c>
      <c r="F821" s="1" t="s">
        <v>159</v>
      </c>
      <c r="G821" s="1" t="s">
        <v>159</v>
      </c>
      <c r="H821" s="1" t="s">
        <v>159</v>
      </c>
      <c r="I821" s="1" t="s">
        <v>159</v>
      </c>
      <c r="J821" s="1" t="s">
        <v>159</v>
      </c>
      <c r="K821" s="1" t="s">
        <v>159</v>
      </c>
      <c r="L821" s="1" t="s">
        <v>159</v>
      </c>
      <c r="M821" s="1" t="s">
        <v>159</v>
      </c>
      <c r="N821" s="1" t="s">
        <v>159</v>
      </c>
      <c r="O821" s="1" t="s">
        <v>159</v>
      </c>
      <c r="P821" t="str">
        <f t="shared" si="12"/>
        <v>NESC_ODIRISK_LCC_DDBND_PR24</v>
      </c>
    </row>
    <row r="822" spans="1:16">
      <c r="A822" t="s">
        <v>624</v>
      </c>
      <c r="B822" t="s">
        <v>387</v>
      </c>
      <c r="C822" t="s">
        <v>388</v>
      </c>
      <c r="D822" t="s">
        <v>380</v>
      </c>
      <c r="E822" t="s">
        <v>158</v>
      </c>
      <c r="F822" s="1" t="s">
        <v>159</v>
      </c>
      <c r="G822" s="1" t="s">
        <v>159</v>
      </c>
      <c r="H822" s="1" t="s">
        <v>159</v>
      </c>
      <c r="I822" s="1" t="s">
        <v>159</v>
      </c>
      <c r="J822" s="1" t="s">
        <v>159</v>
      </c>
      <c r="K822" s="1" t="s">
        <v>159</v>
      </c>
      <c r="L822" s="1" t="s">
        <v>159</v>
      </c>
      <c r="M822" s="1" t="s">
        <v>159</v>
      </c>
      <c r="N822" s="1" t="s">
        <v>159</v>
      </c>
      <c r="O822" s="1" t="s">
        <v>159</v>
      </c>
      <c r="P822" t="str">
        <f t="shared" si="12"/>
        <v>NESC_ODIRATE_LCC_UNDER_PR24</v>
      </c>
    </row>
    <row r="823" spans="1:16">
      <c r="A823" t="s">
        <v>624</v>
      </c>
      <c r="B823" t="s">
        <v>389</v>
      </c>
      <c r="C823" t="s">
        <v>390</v>
      </c>
      <c r="D823" t="s">
        <v>380</v>
      </c>
      <c r="E823" t="s">
        <v>158</v>
      </c>
      <c r="F823" s="1" t="s">
        <v>159</v>
      </c>
      <c r="G823" s="1" t="s">
        <v>159</v>
      </c>
      <c r="H823" s="1" t="s">
        <v>159</v>
      </c>
      <c r="I823" s="1" t="s">
        <v>159</v>
      </c>
      <c r="J823" s="1" t="s">
        <v>159</v>
      </c>
      <c r="K823" s="1" t="s">
        <v>159</v>
      </c>
      <c r="L823" s="1" t="s">
        <v>159</v>
      </c>
      <c r="M823" s="1" t="s">
        <v>159</v>
      </c>
      <c r="N823" s="1" t="s">
        <v>159</v>
      </c>
      <c r="O823" s="1" t="s">
        <v>159</v>
      </c>
      <c r="P823" t="str">
        <f t="shared" si="12"/>
        <v>NESC_ODIRATE_LCC_OUT_PR24</v>
      </c>
    </row>
    <row r="824" spans="1:16">
      <c r="A824" t="s">
        <v>624</v>
      </c>
      <c r="B824" t="s">
        <v>391</v>
      </c>
      <c r="C824" t="s">
        <v>392</v>
      </c>
      <c r="D824" t="s">
        <v>168</v>
      </c>
      <c r="E824" t="s">
        <v>158</v>
      </c>
      <c r="F824" s="1" t="s">
        <v>159</v>
      </c>
      <c r="G824" s="1" t="s">
        <v>159</v>
      </c>
      <c r="H824" s="1" t="s">
        <v>159</v>
      </c>
      <c r="I824" s="1" t="s">
        <v>159</v>
      </c>
      <c r="J824" s="1" t="s">
        <v>159</v>
      </c>
      <c r="K824" s="1" t="s">
        <v>159</v>
      </c>
      <c r="L824" s="1" t="s">
        <v>159</v>
      </c>
      <c r="M824" s="1" t="s">
        <v>159</v>
      </c>
      <c r="N824" s="1" t="s">
        <v>159</v>
      </c>
      <c r="O824" s="1" t="s">
        <v>159</v>
      </c>
      <c r="P824" t="str">
        <f t="shared" si="12"/>
        <v>NESC_ODIRISK_LCC_COLL_PR24</v>
      </c>
    </row>
    <row r="825" spans="1:16">
      <c r="A825" t="s">
        <v>624</v>
      </c>
      <c r="B825" t="s">
        <v>393</v>
      </c>
      <c r="C825" t="s">
        <v>394</v>
      </c>
      <c r="D825" t="s">
        <v>168</v>
      </c>
      <c r="E825" t="s">
        <v>158</v>
      </c>
      <c r="F825" s="1" t="s">
        <v>159</v>
      </c>
      <c r="G825" s="1" t="s">
        <v>159</v>
      </c>
      <c r="H825" s="1" t="s">
        <v>159</v>
      </c>
      <c r="I825" s="1" t="s">
        <v>159</v>
      </c>
      <c r="J825" s="1" t="s">
        <v>159</v>
      </c>
      <c r="K825" s="1" t="s">
        <v>159</v>
      </c>
      <c r="L825" s="1" t="s">
        <v>159</v>
      </c>
      <c r="M825" s="1" t="s">
        <v>159</v>
      </c>
      <c r="N825" s="1" t="s">
        <v>159</v>
      </c>
      <c r="O825" s="1" t="s">
        <v>159</v>
      </c>
      <c r="P825" t="str">
        <f t="shared" si="12"/>
        <v>NESC_ODIRISK_LCC_CAP_PR24</v>
      </c>
    </row>
    <row r="826" spans="1:16">
      <c r="A826" t="s">
        <v>624</v>
      </c>
      <c r="B826" t="s">
        <v>395</v>
      </c>
      <c r="C826" t="s">
        <v>396</v>
      </c>
      <c r="D826" t="s">
        <v>397</v>
      </c>
      <c r="E826" t="s">
        <v>158</v>
      </c>
      <c r="F826" s="1" t="s">
        <v>159</v>
      </c>
      <c r="G826" s="1" t="s">
        <v>159</v>
      </c>
      <c r="H826" s="1" t="s">
        <v>159</v>
      </c>
      <c r="I826" s="1" t="s">
        <v>159</v>
      </c>
      <c r="J826" s="1" t="s">
        <v>159</v>
      </c>
      <c r="K826" s="1" t="s">
        <v>159</v>
      </c>
      <c r="L826" s="1" t="s">
        <v>159</v>
      </c>
      <c r="M826" s="1" t="s">
        <v>159</v>
      </c>
      <c r="N826" s="1" t="s">
        <v>159</v>
      </c>
      <c r="O826" s="1" t="s">
        <v>159</v>
      </c>
      <c r="P826" t="str">
        <f t="shared" si="12"/>
        <v>NESC_PCL_WW_PR24</v>
      </c>
    </row>
    <row r="827" spans="1:16">
      <c r="A827" t="s">
        <v>624</v>
      </c>
      <c r="B827" t="s">
        <v>398</v>
      </c>
      <c r="C827" t="s">
        <v>399</v>
      </c>
      <c r="D827" t="s">
        <v>380</v>
      </c>
      <c r="E827" t="s">
        <v>158</v>
      </c>
      <c r="F827" s="1" t="s">
        <v>159</v>
      </c>
      <c r="G827" s="1" t="s">
        <v>159</v>
      </c>
      <c r="H827" s="1" t="s">
        <v>159</v>
      </c>
      <c r="I827" s="1" t="s">
        <v>159</v>
      </c>
      <c r="J827" s="1" t="s">
        <v>159</v>
      </c>
      <c r="K827" s="1" t="s">
        <v>159</v>
      </c>
      <c r="L827" s="1" t="s">
        <v>159</v>
      </c>
      <c r="M827" s="1" t="s">
        <v>159</v>
      </c>
      <c r="N827" s="1" t="s">
        <v>159</v>
      </c>
      <c r="O827" s="1" t="s">
        <v>159</v>
      </c>
      <c r="P827" t="str">
        <f t="shared" si="12"/>
        <v>NESC_ODIRATE_WW_PR24</v>
      </c>
    </row>
    <row r="828" spans="1:16">
      <c r="A828" t="s">
        <v>624</v>
      </c>
      <c r="B828" t="s">
        <v>400</v>
      </c>
      <c r="C828" t="s">
        <v>401</v>
      </c>
      <c r="D828" t="s">
        <v>397</v>
      </c>
      <c r="E828" t="s">
        <v>158</v>
      </c>
      <c r="F828" s="1" t="s">
        <v>159</v>
      </c>
      <c r="G828" s="1" t="s">
        <v>159</v>
      </c>
      <c r="H828" s="1" t="s">
        <v>159</v>
      </c>
      <c r="I828" s="1" t="s">
        <v>159</v>
      </c>
      <c r="J828" s="1" t="s">
        <v>159</v>
      </c>
      <c r="K828" s="1" t="s">
        <v>159</v>
      </c>
      <c r="L828" s="1" t="s">
        <v>159</v>
      </c>
      <c r="M828" s="1" t="s">
        <v>159</v>
      </c>
      <c r="N828" s="1" t="s">
        <v>159</v>
      </c>
      <c r="O828" s="1" t="s">
        <v>159</v>
      </c>
      <c r="P828" t="str">
        <f t="shared" si="12"/>
        <v>NESC_ODIRISK_WW_COLL_PR24</v>
      </c>
    </row>
    <row r="829" spans="1:16">
      <c r="A829" t="s">
        <v>624</v>
      </c>
      <c r="B829" t="s">
        <v>402</v>
      </c>
      <c r="C829" t="s">
        <v>403</v>
      </c>
      <c r="D829" t="s">
        <v>397</v>
      </c>
      <c r="E829" t="s">
        <v>158</v>
      </c>
      <c r="F829" s="1" t="s">
        <v>159</v>
      </c>
      <c r="G829" s="1" t="s">
        <v>159</v>
      </c>
      <c r="H829" s="1" t="s">
        <v>159</v>
      </c>
      <c r="I829" s="1" t="s">
        <v>159</v>
      </c>
      <c r="J829" s="1" t="s">
        <v>159</v>
      </c>
      <c r="K829" s="1" t="s">
        <v>159</v>
      </c>
      <c r="L829" s="1" t="s">
        <v>159</v>
      </c>
      <c r="M829" s="1" t="s">
        <v>159</v>
      </c>
      <c r="N829" s="1" t="s">
        <v>159</v>
      </c>
      <c r="O829" s="1" t="s">
        <v>159</v>
      </c>
      <c r="P829" t="str">
        <f t="shared" si="12"/>
        <v>NESC_ODIRISK_WW_CAP_PR24</v>
      </c>
    </row>
    <row r="830" spans="1:16">
      <c r="A830" t="s">
        <v>624</v>
      </c>
      <c r="B830" t="s">
        <v>404</v>
      </c>
      <c r="C830" t="s">
        <v>405</v>
      </c>
      <c r="D830" t="s">
        <v>168</v>
      </c>
      <c r="E830" t="s">
        <v>158</v>
      </c>
      <c r="F830" s="1" t="s">
        <v>159</v>
      </c>
      <c r="G830" s="1" t="s">
        <v>159</v>
      </c>
      <c r="H830" s="1" t="s">
        <v>159</v>
      </c>
      <c r="I830" s="1" t="s">
        <v>159</v>
      </c>
      <c r="J830" s="1" t="s">
        <v>159</v>
      </c>
      <c r="K830" s="1" t="s">
        <v>159</v>
      </c>
      <c r="L830" s="1" t="s">
        <v>159</v>
      </c>
      <c r="M830" s="1" t="s">
        <v>159</v>
      </c>
      <c r="N830" s="1" t="s">
        <v>159</v>
      </c>
      <c r="O830" s="1" t="s">
        <v>159</v>
      </c>
      <c r="P830" t="str">
        <f t="shared" si="12"/>
        <v>NESC_PCL_CC_PR24</v>
      </c>
    </row>
    <row r="831" spans="1:16">
      <c r="A831" t="s">
        <v>624</v>
      </c>
      <c r="B831" t="s">
        <v>406</v>
      </c>
      <c r="C831" t="s">
        <v>407</v>
      </c>
      <c r="D831" t="s">
        <v>168</v>
      </c>
      <c r="E831" t="s">
        <v>158</v>
      </c>
      <c r="F831" s="1" t="s">
        <v>159</v>
      </c>
      <c r="G831" s="1" t="s">
        <v>159</v>
      </c>
      <c r="H831" s="1" t="s">
        <v>159</v>
      </c>
      <c r="I831" s="1" t="s">
        <v>159</v>
      </c>
      <c r="J831" s="1" t="s">
        <v>159</v>
      </c>
      <c r="K831" s="1" t="s">
        <v>159</v>
      </c>
      <c r="L831" s="1" t="s">
        <v>159</v>
      </c>
      <c r="M831" s="1" t="s">
        <v>159</v>
      </c>
      <c r="N831" s="1" t="s">
        <v>159</v>
      </c>
      <c r="O831" s="1" t="s">
        <v>159</v>
      </c>
      <c r="P831" t="str">
        <f t="shared" si="12"/>
        <v>NESC_ODIRISK_CC_DDBND_PR24</v>
      </c>
    </row>
    <row r="832" spans="1:16">
      <c r="A832" t="s">
        <v>624</v>
      </c>
      <c r="B832" t="s">
        <v>408</v>
      </c>
      <c r="C832" t="s">
        <v>409</v>
      </c>
      <c r="D832" t="s">
        <v>380</v>
      </c>
      <c r="E832" t="s">
        <v>158</v>
      </c>
      <c r="F832" s="1" t="s">
        <v>159</v>
      </c>
      <c r="G832" s="1" t="s">
        <v>159</v>
      </c>
      <c r="H832" s="1" t="s">
        <v>159</v>
      </c>
      <c r="I832" s="1" t="s">
        <v>159</v>
      </c>
      <c r="J832" s="1" t="s">
        <v>159</v>
      </c>
      <c r="K832" s="1" t="s">
        <v>159</v>
      </c>
      <c r="L832" s="1" t="s">
        <v>159</v>
      </c>
      <c r="M832" s="1" t="s">
        <v>159</v>
      </c>
      <c r="N832" s="1" t="s">
        <v>159</v>
      </c>
      <c r="O832" s="1" t="s">
        <v>159</v>
      </c>
      <c r="P832" t="str">
        <f t="shared" si="12"/>
        <v>NESC_ODIRATE_CC_UNDER_PR24</v>
      </c>
    </row>
    <row r="833" spans="1:16">
      <c r="A833" t="s">
        <v>624</v>
      </c>
      <c r="B833" t="s">
        <v>410</v>
      </c>
      <c r="C833" t="s">
        <v>411</v>
      </c>
      <c r="D833" t="s">
        <v>380</v>
      </c>
      <c r="E833" t="s">
        <v>158</v>
      </c>
      <c r="F833" s="1" t="s">
        <v>159</v>
      </c>
      <c r="G833" s="1" t="s">
        <v>159</v>
      </c>
      <c r="H833" s="1" t="s">
        <v>159</v>
      </c>
      <c r="I833" s="1" t="s">
        <v>159</v>
      </c>
      <c r="J833" s="1" t="s">
        <v>159</v>
      </c>
      <c r="K833" s="1" t="s">
        <v>159</v>
      </c>
      <c r="L833" s="1" t="s">
        <v>159</v>
      </c>
      <c r="M833" s="1" t="s">
        <v>159</v>
      </c>
      <c r="N833" s="1" t="s">
        <v>159</v>
      </c>
      <c r="O833" s="1" t="s">
        <v>159</v>
      </c>
      <c r="P833" t="str">
        <f t="shared" si="12"/>
        <v>NESC_ODIRATE_CC_OUT_PR24</v>
      </c>
    </row>
    <row r="834" spans="1:16">
      <c r="A834" t="s">
        <v>624</v>
      </c>
      <c r="B834" t="s">
        <v>412</v>
      </c>
      <c r="C834" t="s">
        <v>413</v>
      </c>
      <c r="D834" t="s">
        <v>168</v>
      </c>
      <c r="E834" t="s">
        <v>158</v>
      </c>
      <c r="F834" s="1" t="s">
        <v>159</v>
      </c>
      <c r="G834" s="1" t="s">
        <v>159</v>
      </c>
      <c r="H834" s="1" t="s">
        <v>159</v>
      </c>
      <c r="I834" s="1" t="s">
        <v>159</v>
      </c>
      <c r="J834" s="1" t="s">
        <v>159</v>
      </c>
      <c r="K834" s="1" t="s">
        <v>159</v>
      </c>
      <c r="L834" s="1" t="s">
        <v>159</v>
      </c>
      <c r="M834" s="1" t="s">
        <v>159</v>
      </c>
      <c r="N834" s="1" t="s">
        <v>159</v>
      </c>
      <c r="O834" s="1" t="s">
        <v>159</v>
      </c>
      <c r="P834" t="str">
        <f t="shared" si="12"/>
        <v>NESC_ODIRISK_CC_COLL_PR24</v>
      </c>
    </row>
    <row r="835" spans="1:16">
      <c r="A835" t="s">
        <v>624</v>
      </c>
      <c r="B835" t="s">
        <v>414</v>
      </c>
      <c r="C835" t="s">
        <v>415</v>
      </c>
      <c r="D835" t="s">
        <v>168</v>
      </c>
      <c r="E835" t="s">
        <v>158</v>
      </c>
      <c r="F835" s="1" t="s">
        <v>159</v>
      </c>
      <c r="G835" s="1" t="s">
        <v>159</v>
      </c>
      <c r="H835" s="1" t="s">
        <v>159</v>
      </c>
      <c r="I835" s="1" t="s">
        <v>159</v>
      </c>
      <c r="J835" s="1" t="s">
        <v>159</v>
      </c>
      <c r="K835" s="1" t="s">
        <v>159</v>
      </c>
      <c r="L835" s="1" t="s">
        <v>159</v>
      </c>
      <c r="M835" s="1" t="s">
        <v>159</v>
      </c>
      <c r="N835" s="1" t="s">
        <v>159</v>
      </c>
      <c r="O835" s="1" t="s">
        <v>159</v>
      </c>
      <c r="P835" t="str">
        <f t="shared" si="12"/>
        <v>NESC_ODIRISK_CC_CAP_PR24</v>
      </c>
    </row>
    <row r="836" spans="1:16">
      <c r="A836" t="s">
        <v>624</v>
      </c>
      <c r="B836" t="s">
        <v>416</v>
      </c>
      <c r="C836" t="s">
        <v>417</v>
      </c>
      <c r="D836" t="s">
        <v>37</v>
      </c>
      <c r="E836" t="s">
        <v>158</v>
      </c>
      <c r="F836" s="1" t="s">
        <v>159</v>
      </c>
      <c r="G836" s="1" t="s">
        <v>159</v>
      </c>
      <c r="H836" s="1" t="s">
        <v>159</v>
      </c>
      <c r="I836" s="1" t="s">
        <v>159</v>
      </c>
      <c r="J836" s="1" t="s">
        <v>159</v>
      </c>
      <c r="K836" s="1" t="s">
        <v>159</v>
      </c>
      <c r="L836" s="1" t="s">
        <v>159</v>
      </c>
      <c r="M836" s="1" t="s">
        <v>159</v>
      </c>
      <c r="N836" s="1" t="s">
        <v>159</v>
      </c>
      <c r="O836" s="1" t="s">
        <v>159</v>
      </c>
      <c r="P836" t="str">
        <f t="shared" si="12"/>
        <v>NESC_PCL_SWC_PR24</v>
      </c>
    </row>
    <row r="837" spans="1:16">
      <c r="A837" t="s">
        <v>624</v>
      </c>
      <c r="B837" t="s">
        <v>418</v>
      </c>
      <c r="C837" t="s">
        <v>419</v>
      </c>
      <c r="D837" t="s">
        <v>380</v>
      </c>
      <c r="E837" t="s">
        <v>158</v>
      </c>
      <c r="F837" s="1" t="s">
        <v>159</v>
      </c>
      <c r="G837" s="1" t="s">
        <v>159</v>
      </c>
      <c r="H837" s="1" t="s">
        <v>159</v>
      </c>
      <c r="I837" s="1" t="s">
        <v>159</v>
      </c>
      <c r="J837" s="1" t="s">
        <v>159</v>
      </c>
      <c r="K837" s="1" t="s">
        <v>159</v>
      </c>
      <c r="L837" s="1" t="s">
        <v>159</v>
      </c>
      <c r="M837" s="1" t="s">
        <v>159</v>
      </c>
      <c r="N837" s="1" t="s">
        <v>159</v>
      </c>
      <c r="O837" s="1" t="s">
        <v>159</v>
      </c>
      <c r="P837" t="str">
        <f t="shared" ref="P837:P900" si="13">A837&amp;B837</f>
        <v>NESC_ODIRATE_SWC_PR24</v>
      </c>
    </row>
    <row r="838" spans="1:16">
      <c r="A838" t="s">
        <v>624</v>
      </c>
      <c r="B838" t="s">
        <v>420</v>
      </c>
      <c r="C838" t="s">
        <v>421</v>
      </c>
      <c r="D838" t="s">
        <v>168</v>
      </c>
      <c r="E838" t="s">
        <v>158</v>
      </c>
      <c r="F838" s="1" t="s">
        <v>159</v>
      </c>
      <c r="G838" s="1" t="s">
        <v>159</v>
      </c>
      <c r="H838" s="1" t="s">
        <v>159</v>
      </c>
      <c r="I838" s="1" t="s">
        <v>159</v>
      </c>
      <c r="J838" s="1" t="s">
        <v>159</v>
      </c>
      <c r="K838" s="1" t="s">
        <v>159</v>
      </c>
      <c r="L838" s="1" t="s">
        <v>159</v>
      </c>
      <c r="M838" s="1" t="s">
        <v>159</v>
      </c>
      <c r="N838" s="1" t="s">
        <v>159</v>
      </c>
      <c r="O838" s="1" t="s">
        <v>159</v>
      </c>
      <c r="P838" t="str">
        <f t="shared" si="13"/>
        <v>NESC_ODIRISK_SWC_CAP_PR24</v>
      </c>
    </row>
    <row r="839" spans="1:16">
      <c r="A839" t="s">
        <v>624</v>
      </c>
      <c r="B839" t="s">
        <v>422</v>
      </c>
      <c r="C839" t="s">
        <v>423</v>
      </c>
      <c r="D839" t="s">
        <v>168</v>
      </c>
      <c r="E839" t="s">
        <v>158</v>
      </c>
      <c r="F839" s="1" t="s">
        <v>159</v>
      </c>
      <c r="G839" s="1" t="s">
        <v>159</v>
      </c>
      <c r="H839" s="1" t="s">
        <v>159</v>
      </c>
      <c r="I839" s="1" t="s">
        <v>159</v>
      </c>
      <c r="J839" s="1" t="s">
        <v>159</v>
      </c>
      <c r="K839" s="1" t="s">
        <v>159</v>
      </c>
      <c r="L839" s="1" t="s">
        <v>159</v>
      </c>
      <c r="M839" s="1" t="s">
        <v>159</v>
      </c>
      <c r="N839" s="1" t="s">
        <v>159</v>
      </c>
      <c r="O839" s="1" t="s">
        <v>159</v>
      </c>
      <c r="P839" t="str">
        <f t="shared" si="13"/>
        <v>NESC_PCL_EGG_PR24</v>
      </c>
    </row>
    <row r="840" spans="1:16">
      <c r="A840" t="s">
        <v>624</v>
      </c>
      <c r="B840" t="s">
        <v>424</v>
      </c>
      <c r="C840" t="s">
        <v>425</v>
      </c>
      <c r="D840" t="s">
        <v>380</v>
      </c>
      <c r="E840" t="s">
        <v>158</v>
      </c>
      <c r="F840" s="1" t="s">
        <v>159</v>
      </c>
      <c r="G840" s="1" t="s">
        <v>159</v>
      </c>
      <c r="H840" s="1" t="s">
        <v>159</v>
      </c>
      <c r="I840" s="1" t="s">
        <v>159</v>
      </c>
      <c r="J840" s="1" t="s">
        <v>159</v>
      </c>
      <c r="K840" s="1" t="s">
        <v>159</v>
      </c>
      <c r="L840" s="1" t="s">
        <v>159</v>
      </c>
      <c r="M840" s="1" t="s">
        <v>159</v>
      </c>
      <c r="N840" s="1" t="s">
        <v>159</v>
      </c>
      <c r="O840" s="1" t="s">
        <v>159</v>
      </c>
      <c r="P840" t="str">
        <f t="shared" si="13"/>
        <v>NESC_ODIRATE_EGG_UNDER_PR24</v>
      </c>
    </row>
    <row r="841" spans="1:16">
      <c r="A841" t="s">
        <v>624</v>
      </c>
      <c r="B841" t="s">
        <v>426</v>
      </c>
      <c r="C841" t="s">
        <v>427</v>
      </c>
      <c r="D841" t="s">
        <v>380</v>
      </c>
      <c r="E841" t="s">
        <v>158</v>
      </c>
      <c r="F841" s="1" t="s">
        <v>159</v>
      </c>
      <c r="G841" s="1" t="s">
        <v>159</v>
      </c>
      <c r="H841" s="1" t="s">
        <v>159</v>
      </c>
      <c r="I841" s="1" t="s">
        <v>159</v>
      </c>
      <c r="J841" s="1" t="s">
        <v>159</v>
      </c>
      <c r="K841" s="1" t="s">
        <v>159</v>
      </c>
      <c r="L841" s="1" t="s">
        <v>159</v>
      </c>
      <c r="M841" s="1" t="s">
        <v>159</v>
      </c>
      <c r="N841" s="1" t="s">
        <v>159</v>
      </c>
      <c r="O841" s="1" t="s">
        <v>159</v>
      </c>
      <c r="P841" t="str">
        <f t="shared" si="13"/>
        <v>NESC_ODIRATE_EGG_OUT_PR24</v>
      </c>
    </row>
    <row r="842" spans="1:16">
      <c r="A842" t="s">
        <v>624</v>
      </c>
      <c r="B842" t="s">
        <v>428</v>
      </c>
      <c r="C842" t="s">
        <v>429</v>
      </c>
      <c r="D842" t="s">
        <v>168</v>
      </c>
      <c r="E842" t="s">
        <v>158</v>
      </c>
      <c r="F842" s="1" t="s">
        <v>159</v>
      </c>
      <c r="G842" s="1" t="s">
        <v>159</v>
      </c>
      <c r="H842" s="1" t="s">
        <v>159</v>
      </c>
      <c r="I842" s="1" t="s">
        <v>159</v>
      </c>
      <c r="J842" s="1" t="s">
        <v>159</v>
      </c>
      <c r="K842" s="1" t="s">
        <v>159</v>
      </c>
      <c r="L842" s="1" t="s">
        <v>159</v>
      </c>
      <c r="M842" s="1" t="s">
        <v>159</v>
      </c>
      <c r="N842" s="1" t="s">
        <v>159</v>
      </c>
      <c r="O842" s="1" t="s">
        <v>159</v>
      </c>
      <c r="P842" t="str">
        <f t="shared" si="13"/>
        <v>NESC_ODIRISK_EGG_COLL_PR24</v>
      </c>
    </row>
    <row r="843" spans="1:16">
      <c r="A843" t="s">
        <v>624</v>
      </c>
      <c r="B843" t="s">
        <v>430</v>
      </c>
      <c r="C843" t="s">
        <v>431</v>
      </c>
      <c r="D843" t="s">
        <v>168</v>
      </c>
      <c r="E843" t="s">
        <v>158</v>
      </c>
      <c r="F843" s="1" t="s">
        <v>159</v>
      </c>
      <c r="G843" s="1" t="s">
        <v>159</v>
      </c>
      <c r="H843" s="1" t="s">
        <v>159</v>
      </c>
      <c r="I843" s="1" t="s">
        <v>159</v>
      </c>
      <c r="J843" s="1" t="s">
        <v>159</v>
      </c>
      <c r="K843" s="1" t="s">
        <v>159</v>
      </c>
      <c r="L843" s="1" t="s">
        <v>159</v>
      </c>
      <c r="M843" s="1" t="s">
        <v>159</v>
      </c>
      <c r="N843" s="1" t="s">
        <v>159</v>
      </c>
      <c r="O843" s="1" t="s">
        <v>159</v>
      </c>
      <c r="P843" t="str">
        <f t="shared" si="13"/>
        <v>NESC_ODIRISK_EGG_CAP_PR24</v>
      </c>
    </row>
    <row r="844" spans="1:16">
      <c r="A844" t="s">
        <v>624</v>
      </c>
      <c r="B844" t="s">
        <v>432</v>
      </c>
      <c r="C844" t="s">
        <v>433</v>
      </c>
      <c r="D844" t="s">
        <v>157</v>
      </c>
      <c r="E844" t="s">
        <v>158</v>
      </c>
      <c r="F844" s="1" t="s">
        <v>159</v>
      </c>
      <c r="G844" s="24">
        <v>3.84018518518518E-3</v>
      </c>
      <c r="H844" s="24">
        <v>3.4722222222222199E-3</v>
      </c>
      <c r="I844" s="24">
        <v>3.3680555555555599E-3</v>
      </c>
      <c r="J844" s="24">
        <v>3.2291666666666701E-3</v>
      </c>
      <c r="K844" s="24">
        <v>3.0902777777777799E-3</v>
      </c>
      <c r="L844" s="24">
        <v>2.9513888888888901E-3</v>
      </c>
      <c r="M844" s="24">
        <v>2.8124999999999999E-3</v>
      </c>
      <c r="N844" s="1" t="s">
        <v>159</v>
      </c>
      <c r="O844" s="1" t="s">
        <v>159</v>
      </c>
      <c r="P844" t="str">
        <f t="shared" si="13"/>
        <v>NESOUT4_01_PR24_OFWAT</v>
      </c>
    </row>
    <row r="845" spans="1:16">
      <c r="A845" t="s">
        <v>624</v>
      </c>
      <c r="B845" t="s">
        <v>434</v>
      </c>
      <c r="C845" t="s">
        <v>435</v>
      </c>
      <c r="D845" t="s">
        <v>436</v>
      </c>
      <c r="E845" t="s">
        <v>158</v>
      </c>
      <c r="F845" s="1" t="s">
        <v>159</v>
      </c>
      <c r="G845" s="27">
        <v>170.8</v>
      </c>
      <c r="H845" s="27">
        <v>168.4</v>
      </c>
      <c r="I845" s="27">
        <v>166</v>
      </c>
      <c r="J845" s="27">
        <v>163.5</v>
      </c>
      <c r="K845" s="27">
        <v>161.1</v>
      </c>
      <c r="L845" s="27">
        <v>158.69999999999999</v>
      </c>
      <c r="M845" s="27">
        <v>156.30000000000001</v>
      </c>
      <c r="N845" s="1" t="s">
        <v>159</v>
      </c>
      <c r="O845" s="1" t="s">
        <v>159</v>
      </c>
      <c r="P845" t="str">
        <f t="shared" si="13"/>
        <v>NESBN2345A_PR24_OFWAT</v>
      </c>
    </row>
    <row r="846" spans="1:16">
      <c r="A846" t="s">
        <v>624</v>
      </c>
      <c r="B846" t="s">
        <v>437</v>
      </c>
      <c r="C846" t="s">
        <v>438</v>
      </c>
      <c r="D846" t="s">
        <v>439</v>
      </c>
      <c r="E846" t="s">
        <v>158</v>
      </c>
      <c r="F846" s="1" t="s">
        <v>159</v>
      </c>
      <c r="G846" s="27">
        <v>152.5</v>
      </c>
      <c r="H846" s="27">
        <v>148.6</v>
      </c>
      <c r="I846" s="27">
        <v>144.80000000000001</v>
      </c>
      <c r="J846" s="27">
        <v>141</v>
      </c>
      <c r="K846" s="27">
        <v>138.4</v>
      </c>
      <c r="L846" s="27">
        <v>136</v>
      </c>
      <c r="M846" s="27">
        <v>133.69999999999999</v>
      </c>
      <c r="N846" s="1" t="s">
        <v>159</v>
      </c>
      <c r="O846" s="1" t="s">
        <v>159</v>
      </c>
      <c r="P846" t="str">
        <f t="shared" si="13"/>
        <v>NESOUT4_08_B_PR24_OFWAT</v>
      </c>
    </row>
    <row r="847" spans="1:16">
      <c r="A847" t="s">
        <v>624</v>
      </c>
      <c r="B847" t="s">
        <v>440</v>
      </c>
      <c r="C847" t="s">
        <v>441</v>
      </c>
      <c r="D847" t="s">
        <v>37</v>
      </c>
      <c r="E847" t="s">
        <v>158</v>
      </c>
      <c r="F847" s="1" t="s">
        <v>159</v>
      </c>
      <c r="G847" s="27">
        <v>109.4</v>
      </c>
      <c r="H847" s="27">
        <v>123.4</v>
      </c>
      <c r="I847" s="27">
        <v>123.4</v>
      </c>
      <c r="J847" s="27">
        <v>123.4</v>
      </c>
      <c r="K847" s="27">
        <v>123.4</v>
      </c>
      <c r="L847" s="27">
        <v>123.4</v>
      </c>
      <c r="M847" s="27">
        <v>123.4</v>
      </c>
      <c r="N847" s="1" t="s">
        <v>159</v>
      </c>
      <c r="O847" s="1" t="s">
        <v>159</v>
      </c>
      <c r="P847" t="str">
        <f t="shared" si="13"/>
        <v>NESOUT4_16_PR24_OFWAT</v>
      </c>
    </row>
    <row r="848" spans="1:16">
      <c r="A848" t="s">
        <v>624</v>
      </c>
      <c r="B848" t="s">
        <v>442</v>
      </c>
      <c r="C848" t="s">
        <v>443</v>
      </c>
      <c r="D848" t="s">
        <v>37</v>
      </c>
      <c r="E848" t="s">
        <v>158</v>
      </c>
      <c r="F848" s="1" t="s">
        <v>159</v>
      </c>
      <c r="G848" s="5">
        <v>1.21</v>
      </c>
      <c r="H848" s="5">
        <v>1.23</v>
      </c>
      <c r="I848" s="5">
        <v>1.22</v>
      </c>
      <c r="J848" s="5">
        <v>1.2</v>
      </c>
      <c r="K848" s="5">
        <v>1.2</v>
      </c>
      <c r="L848" s="5">
        <v>1.19</v>
      </c>
      <c r="M848" s="5">
        <v>1.17</v>
      </c>
      <c r="N848" s="1" t="s">
        <v>159</v>
      </c>
      <c r="O848" s="1" t="s">
        <v>159</v>
      </c>
      <c r="P848" t="str">
        <f t="shared" si="13"/>
        <v>NESOUT5_01_PR24_OFWAT</v>
      </c>
    </row>
    <row r="849" spans="1:16">
      <c r="A849" t="s">
        <v>624</v>
      </c>
      <c r="B849" t="s">
        <v>444</v>
      </c>
      <c r="C849" t="s">
        <v>445</v>
      </c>
      <c r="D849" t="s">
        <v>37</v>
      </c>
      <c r="E849" t="s">
        <v>158</v>
      </c>
      <c r="F849" s="1" t="s">
        <v>159</v>
      </c>
      <c r="G849" s="5">
        <v>21.02</v>
      </c>
      <c r="H849" s="5">
        <v>20.29</v>
      </c>
      <c r="I849" s="5">
        <v>20.27</v>
      </c>
      <c r="J849" s="5">
        <v>19.18</v>
      </c>
      <c r="K849" s="5">
        <v>18.14</v>
      </c>
      <c r="L849" s="5">
        <v>17.16</v>
      </c>
      <c r="M849" s="5">
        <v>16.25</v>
      </c>
      <c r="N849" s="1" t="s">
        <v>159</v>
      </c>
      <c r="O849" s="1" t="s">
        <v>159</v>
      </c>
      <c r="P849" t="str">
        <f t="shared" si="13"/>
        <v>NESOUT5_02_PR24_OFWAT</v>
      </c>
    </row>
    <row r="850" spans="1:16">
      <c r="A850" t="s">
        <v>624</v>
      </c>
      <c r="B850" t="s">
        <v>446</v>
      </c>
      <c r="C850" t="s">
        <v>447</v>
      </c>
      <c r="D850" t="s">
        <v>37</v>
      </c>
      <c r="E850" t="s">
        <v>158</v>
      </c>
      <c r="F850" s="1" t="s">
        <v>159</v>
      </c>
      <c r="G850" s="26">
        <v>31.75</v>
      </c>
      <c r="H850" s="26">
        <v>21.28</v>
      </c>
      <c r="I850" s="26">
        <v>19.329999999999998</v>
      </c>
      <c r="J850" s="26">
        <v>18.11</v>
      </c>
      <c r="K850" s="26">
        <v>16.739999999999998</v>
      </c>
      <c r="L850" s="26">
        <v>15.36</v>
      </c>
      <c r="M850" s="26">
        <v>14</v>
      </c>
      <c r="N850" s="1" t="s">
        <v>159</v>
      </c>
      <c r="O850" s="1" t="s">
        <v>159</v>
      </c>
      <c r="P850" t="str">
        <f t="shared" si="13"/>
        <v>NESOUT5_10_F_PR24_OFWAT</v>
      </c>
    </row>
    <row r="851" spans="1:16">
      <c r="A851" t="s">
        <v>624</v>
      </c>
      <c r="B851" t="s">
        <v>448</v>
      </c>
      <c r="C851" t="s">
        <v>449</v>
      </c>
      <c r="D851" t="s">
        <v>37</v>
      </c>
      <c r="E851" t="s">
        <v>158</v>
      </c>
      <c r="F851" s="1" t="s">
        <v>159</v>
      </c>
      <c r="G851" s="26">
        <v>32.97</v>
      </c>
      <c r="H851" s="26">
        <v>26.64</v>
      </c>
      <c r="I851" s="26">
        <v>18.98</v>
      </c>
      <c r="J851" s="26">
        <v>17.649999999999999</v>
      </c>
      <c r="K851" s="26">
        <v>16.32</v>
      </c>
      <c r="L851" s="26">
        <v>14.65</v>
      </c>
      <c r="M851" s="26">
        <v>13.32</v>
      </c>
      <c r="N851" s="1" t="s">
        <v>159</v>
      </c>
      <c r="O851" s="1" t="s">
        <v>159</v>
      </c>
      <c r="P851" t="str">
        <f t="shared" si="13"/>
        <v>NESOUT5_05_PR24_OFWAT</v>
      </c>
    </row>
    <row r="852" spans="1:16">
      <c r="A852" t="s">
        <v>624</v>
      </c>
      <c r="B852" t="s">
        <v>450</v>
      </c>
      <c r="C852" t="s">
        <v>451</v>
      </c>
      <c r="D852" t="s">
        <v>37</v>
      </c>
      <c r="E852" t="s">
        <v>158</v>
      </c>
      <c r="F852" s="1" t="s">
        <v>159</v>
      </c>
      <c r="G852" s="5">
        <v>8.39</v>
      </c>
      <c r="H852" s="5">
        <v>8.1199999999999992</v>
      </c>
      <c r="I852" s="5">
        <v>7.92</v>
      </c>
      <c r="J852" s="5">
        <v>7.71</v>
      </c>
      <c r="K852" s="5">
        <v>7.5</v>
      </c>
      <c r="L852" s="5">
        <v>7.3</v>
      </c>
      <c r="M852" s="5">
        <v>7.12</v>
      </c>
      <c r="N852" s="1" t="s">
        <v>159</v>
      </c>
      <c r="O852" s="1" t="s">
        <v>159</v>
      </c>
      <c r="P852" t="str">
        <f t="shared" si="13"/>
        <v>NESOUT5_11_PR24_OFWAT</v>
      </c>
    </row>
    <row r="853" spans="1:16">
      <c r="A853" t="s">
        <v>624</v>
      </c>
      <c r="B853" t="s">
        <v>452</v>
      </c>
      <c r="C853" t="s">
        <v>453</v>
      </c>
      <c r="D853" t="s">
        <v>37</v>
      </c>
      <c r="E853" t="s">
        <v>158</v>
      </c>
      <c r="F853" s="1" t="s">
        <v>159</v>
      </c>
      <c r="G853" s="26">
        <v>0.86</v>
      </c>
      <c r="H853" s="26">
        <v>0.95</v>
      </c>
      <c r="I853" s="26">
        <v>0.91</v>
      </c>
      <c r="J853" s="26">
        <v>0.83</v>
      </c>
      <c r="K853" s="26">
        <v>0.82</v>
      </c>
      <c r="L853" s="26">
        <v>0.81</v>
      </c>
      <c r="M853" s="26">
        <v>0.78</v>
      </c>
      <c r="N853" s="1" t="s">
        <v>159</v>
      </c>
      <c r="O853" s="1" t="s">
        <v>159</v>
      </c>
      <c r="P853" t="str">
        <f t="shared" si="13"/>
        <v>NESOUT4_02_PR24_OFWAT</v>
      </c>
    </row>
    <row r="854" spans="1:16">
      <c r="A854" t="s">
        <v>624</v>
      </c>
      <c r="B854" t="s">
        <v>454</v>
      </c>
      <c r="C854" t="s">
        <v>455</v>
      </c>
      <c r="D854" t="s">
        <v>185</v>
      </c>
      <c r="E854" t="s">
        <v>158</v>
      </c>
      <c r="F854" s="1" t="s">
        <v>159</v>
      </c>
      <c r="G854" s="1" t="s">
        <v>159</v>
      </c>
      <c r="H854" s="26">
        <v>0</v>
      </c>
      <c r="I854" s="26">
        <v>0</v>
      </c>
      <c r="J854" s="26">
        <v>0</v>
      </c>
      <c r="K854" s="26">
        <v>0</v>
      </c>
      <c r="L854" s="26">
        <v>4.9778677696996745E-2</v>
      </c>
      <c r="M854" s="26">
        <v>0.14311369837886567</v>
      </c>
      <c r="N854" s="1" t="s">
        <v>159</v>
      </c>
      <c r="O854" s="1" t="s">
        <v>159</v>
      </c>
      <c r="P854" t="str">
        <f t="shared" si="13"/>
        <v>NESOUT4_20_PR24_OFWAT</v>
      </c>
    </row>
    <row r="855" spans="1:16">
      <c r="A855" t="s">
        <v>624</v>
      </c>
      <c r="B855" t="s">
        <v>456</v>
      </c>
      <c r="C855" t="s">
        <v>457</v>
      </c>
      <c r="D855" t="s">
        <v>168</v>
      </c>
      <c r="E855" t="s">
        <v>158</v>
      </c>
      <c r="F855" s="1" t="s">
        <v>159</v>
      </c>
      <c r="G855" s="25">
        <v>0.80600000000000005</v>
      </c>
      <c r="H855" s="25">
        <v>0.76200000000000001</v>
      </c>
      <c r="I855" s="25">
        <v>0.78200000000000003</v>
      </c>
      <c r="J855" s="25">
        <v>0.78200000000000003</v>
      </c>
      <c r="K855" s="25">
        <v>0.79100000000000004</v>
      </c>
      <c r="L855" s="25">
        <v>0.80100000000000005</v>
      </c>
      <c r="M855" s="25">
        <v>0.85099999999999998</v>
      </c>
      <c r="N855" s="1" t="s">
        <v>159</v>
      </c>
      <c r="O855" s="1" t="s">
        <v>159</v>
      </c>
      <c r="P855" t="str">
        <f t="shared" si="13"/>
        <v>NESOUT5_08_PR24_OFWAT</v>
      </c>
    </row>
    <row r="856" spans="1:16">
      <c r="A856" t="s">
        <v>624</v>
      </c>
      <c r="B856" t="s">
        <v>458</v>
      </c>
      <c r="C856" t="s">
        <v>459</v>
      </c>
      <c r="D856" t="s">
        <v>168</v>
      </c>
      <c r="E856" t="s">
        <v>158</v>
      </c>
      <c r="F856" s="1" t="s">
        <v>159</v>
      </c>
      <c r="G856" s="25">
        <v>1.0699999999999998E-2</v>
      </c>
      <c r="H856" s="25">
        <v>0</v>
      </c>
      <c r="I856" s="25">
        <v>0</v>
      </c>
      <c r="J856" s="25">
        <v>0</v>
      </c>
      <c r="K856" s="25">
        <v>2.8899999999999995E-2</v>
      </c>
      <c r="L856" s="25">
        <v>4.9500000000000002E-2</v>
      </c>
      <c r="M856" s="25">
        <v>5.04E-2</v>
      </c>
      <c r="N856" s="1" t="s">
        <v>159</v>
      </c>
      <c r="O856" s="1" t="s">
        <v>159</v>
      </c>
      <c r="P856" t="str">
        <f t="shared" si="13"/>
        <v>NESOUT5_09_PR24_OFWAT</v>
      </c>
    </row>
    <row r="857" spans="1:16">
      <c r="A857" t="s">
        <v>624</v>
      </c>
      <c r="B857" t="s">
        <v>460</v>
      </c>
      <c r="C857" t="s">
        <v>461</v>
      </c>
      <c r="D857" t="s">
        <v>168</v>
      </c>
      <c r="E857" t="s">
        <v>158</v>
      </c>
      <c r="F857" s="1" t="s">
        <v>159</v>
      </c>
      <c r="G857" s="25">
        <v>2.8899999999999995E-2</v>
      </c>
      <c r="H857" s="25">
        <v>4.3999999999999997E-2</v>
      </c>
      <c r="I857" s="25">
        <v>4.3099999999999999E-2</v>
      </c>
      <c r="J857" s="25">
        <v>4.2299999999999997E-2</v>
      </c>
      <c r="K857" s="25">
        <v>3.8199999999999998E-2</v>
      </c>
      <c r="L857" s="25">
        <v>3.7600000000000001E-2</v>
      </c>
      <c r="M857" s="25">
        <v>3.6900000000000002E-2</v>
      </c>
      <c r="N857" s="1" t="s">
        <v>159</v>
      </c>
      <c r="O857" s="1" t="s">
        <v>159</v>
      </c>
      <c r="P857" t="str">
        <f t="shared" si="13"/>
        <v>NESOUT4_17_PR24_OFWAT</v>
      </c>
    </row>
    <row r="858" spans="1:16">
      <c r="A858" t="s">
        <v>624</v>
      </c>
      <c r="B858" t="s">
        <v>462</v>
      </c>
      <c r="C858" t="s">
        <v>463</v>
      </c>
      <c r="D858" t="s">
        <v>232</v>
      </c>
      <c r="E858" t="s">
        <v>158</v>
      </c>
      <c r="F858" s="1" t="s">
        <v>159</v>
      </c>
      <c r="G858" s="26">
        <v>102615.63</v>
      </c>
      <c r="H858" s="26">
        <v>102615.63</v>
      </c>
      <c r="I858" s="26">
        <v>97380.07</v>
      </c>
      <c r="J858" s="26">
        <v>96683.94</v>
      </c>
      <c r="K858" s="26">
        <v>95300.72</v>
      </c>
      <c r="L858" s="26">
        <v>94229.11</v>
      </c>
      <c r="M858" s="26">
        <v>92850.62</v>
      </c>
      <c r="N858" s="1" t="s">
        <v>159</v>
      </c>
      <c r="O858" s="1" t="s">
        <v>159</v>
      </c>
      <c r="P858" t="str">
        <f t="shared" si="13"/>
        <v>NESOUT4_04_PR24_OFWAT</v>
      </c>
    </row>
    <row r="859" spans="1:16">
      <c r="A859" t="s">
        <v>624</v>
      </c>
      <c r="B859" t="s">
        <v>464</v>
      </c>
      <c r="C859" t="s">
        <v>463</v>
      </c>
      <c r="D859" t="s">
        <v>232</v>
      </c>
      <c r="E859" t="s">
        <v>158</v>
      </c>
      <c r="F859" s="1" t="s">
        <v>159</v>
      </c>
      <c r="G859" s="26">
        <v>120685.79</v>
      </c>
      <c r="H859" s="26">
        <v>120685.79</v>
      </c>
      <c r="I859" s="26">
        <v>99645.23</v>
      </c>
      <c r="J859" s="26">
        <v>99197.11</v>
      </c>
      <c r="K859" s="26">
        <v>98547.87</v>
      </c>
      <c r="L859" s="26">
        <v>97924.5</v>
      </c>
      <c r="M859" s="26">
        <v>97062.31</v>
      </c>
      <c r="N859" s="1" t="s">
        <v>159</v>
      </c>
      <c r="O859" s="1" t="s">
        <v>159</v>
      </c>
      <c r="P859" t="str">
        <f t="shared" si="13"/>
        <v>NESOUT5_04_PR24_OFWAT</v>
      </c>
    </row>
    <row r="860" spans="1:16">
      <c r="A860" t="s">
        <v>624</v>
      </c>
      <c r="B860" t="s">
        <v>465</v>
      </c>
      <c r="C860" t="s">
        <v>466</v>
      </c>
      <c r="D860" t="s">
        <v>436</v>
      </c>
      <c r="E860" t="s">
        <v>158</v>
      </c>
      <c r="F860" s="1" t="s">
        <v>159</v>
      </c>
      <c r="G860" s="27">
        <v>213.6</v>
      </c>
      <c r="H860" s="27">
        <v>230</v>
      </c>
      <c r="I860" s="27">
        <v>247.5</v>
      </c>
      <c r="J860" s="27">
        <v>261.60000000000002</v>
      </c>
      <c r="K860" s="27">
        <v>263.8</v>
      </c>
      <c r="L860" s="27">
        <v>268.89999999999998</v>
      </c>
      <c r="M860" s="27">
        <v>276.7</v>
      </c>
      <c r="N860" s="1" t="s">
        <v>159</v>
      </c>
      <c r="O860" s="1" t="s">
        <v>159</v>
      </c>
      <c r="P860" t="str">
        <f t="shared" si="13"/>
        <v>NESOUT4_11_B_PR24_OFWAT</v>
      </c>
    </row>
    <row r="861" spans="1:16">
      <c r="A861" t="s">
        <v>624</v>
      </c>
      <c r="B861" t="s">
        <v>467</v>
      </c>
      <c r="C861" t="s">
        <v>468</v>
      </c>
      <c r="D861" t="s">
        <v>37</v>
      </c>
      <c r="E861" t="s">
        <v>158</v>
      </c>
      <c r="F861" s="1" t="s">
        <v>159</v>
      </c>
      <c r="G861" s="1" t="s">
        <v>159</v>
      </c>
      <c r="H861" s="1" t="s">
        <v>159</v>
      </c>
      <c r="I861" s="1" t="s">
        <v>159</v>
      </c>
      <c r="J861" s="1" t="s">
        <v>159</v>
      </c>
      <c r="K861" s="1" t="s">
        <v>159</v>
      </c>
      <c r="L861" s="1" t="s">
        <v>159</v>
      </c>
      <c r="M861" s="1" t="s">
        <v>159</v>
      </c>
      <c r="N861" s="1" t="s">
        <v>159</v>
      </c>
      <c r="O861" s="1" t="s">
        <v>159</v>
      </c>
      <c r="P861" t="str">
        <f t="shared" si="13"/>
        <v>NESOUT1_02_PR24_OFWAT</v>
      </c>
    </row>
    <row r="862" spans="1:16">
      <c r="A862" t="s">
        <v>624</v>
      </c>
      <c r="B862" t="s">
        <v>469</v>
      </c>
      <c r="C862" t="s">
        <v>470</v>
      </c>
      <c r="D862" t="s">
        <v>436</v>
      </c>
      <c r="E862" t="s">
        <v>158</v>
      </c>
      <c r="F862" s="1" t="s">
        <v>159</v>
      </c>
      <c r="G862" s="27">
        <v>170.8</v>
      </c>
      <c r="H862" s="27">
        <v>168.4</v>
      </c>
      <c r="I862" s="27">
        <v>165.9</v>
      </c>
      <c r="J862" s="27">
        <v>163.6</v>
      </c>
      <c r="K862" s="27">
        <v>161.19999999999999</v>
      </c>
      <c r="L862" s="27">
        <v>158.69999999999999</v>
      </c>
      <c r="M862" s="27">
        <v>156.30000000000001</v>
      </c>
      <c r="N862" s="1" t="s">
        <v>159</v>
      </c>
      <c r="O862" s="1" t="s">
        <v>159</v>
      </c>
      <c r="P862" t="str">
        <f t="shared" si="13"/>
        <v>NESC_BN2345A_PR24_OFWAT</v>
      </c>
    </row>
    <row r="863" spans="1:16">
      <c r="A863" t="s">
        <v>624</v>
      </c>
      <c r="B863" t="s">
        <v>471</v>
      </c>
      <c r="C863" t="s">
        <v>472</v>
      </c>
      <c r="D863" t="s">
        <v>439</v>
      </c>
      <c r="E863" t="s">
        <v>158</v>
      </c>
      <c r="F863" s="1" t="s">
        <v>159</v>
      </c>
      <c r="G863" s="27">
        <v>152.5</v>
      </c>
      <c r="H863" s="27">
        <v>148.9</v>
      </c>
      <c r="I863" s="27">
        <v>145.4</v>
      </c>
      <c r="J863" s="27">
        <v>141.9</v>
      </c>
      <c r="K863" s="27">
        <v>138.4</v>
      </c>
      <c r="L863" s="27">
        <v>136</v>
      </c>
      <c r="M863" s="27">
        <v>133.69999999999999</v>
      </c>
      <c r="N863" s="1" t="s">
        <v>159</v>
      </c>
      <c r="O863" s="1" t="s">
        <v>159</v>
      </c>
      <c r="P863" t="str">
        <f t="shared" si="13"/>
        <v>NESC_OUT4_08_B_PR24_OFWAT</v>
      </c>
    </row>
    <row r="864" spans="1:16">
      <c r="A864" t="s">
        <v>624</v>
      </c>
      <c r="B864" t="s">
        <v>473</v>
      </c>
      <c r="C864" t="s">
        <v>474</v>
      </c>
      <c r="D864" t="s">
        <v>168</v>
      </c>
      <c r="E864" t="s">
        <v>158</v>
      </c>
      <c r="F864" s="1" t="s">
        <v>159</v>
      </c>
      <c r="G864" s="1" t="s">
        <v>159</v>
      </c>
      <c r="H864" s="25">
        <v>4.3999999999999997E-2</v>
      </c>
      <c r="I864" s="25">
        <v>3.95E-2</v>
      </c>
      <c r="J864" s="25">
        <v>3.5000000000000003E-2</v>
      </c>
      <c r="K864" s="25">
        <v>3.0500000000000003E-2</v>
      </c>
      <c r="L864" s="25">
        <v>2.6000000000000002E-2</v>
      </c>
      <c r="M864" s="25">
        <v>2.1399999999999995E-2</v>
      </c>
      <c r="N864" s="1" t="s">
        <v>159</v>
      </c>
      <c r="O864" s="1" t="s">
        <v>159</v>
      </c>
      <c r="P864" t="str">
        <f t="shared" si="13"/>
        <v>NESC_OUT4_17_PR24_OFWAT</v>
      </c>
    </row>
    <row r="865" spans="1:16">
      <c r="A865" t="s">
        <v>624</v>
      </c>
      <c r="B865" t="s">
        <v>475</v>
      </c>
      <c r="C865" t="s">
        <v>231</v>
      </c>
      <c r="D865" t="s">
        <v>232</v>
      </c>
      <c r="E865" t="s">
        <v>158</v>
      </c>
      <c r="F865" s="1" t="s">
        <v>159</v>
      </c>
      <c r="G865" s="1" t="s">
        <v>159</v>
      </c>
      <c r="H865" s="26">
        <v>102615.63</v>
      </c>
      <c r="I865" s="26">
        <v>97380.07</v>
      </c>
      <c r="J865" s="26">
        <v>96683.94</v>
      </c>
      <c r="K865" s="26">
        <v>95300.72</v>
      </c>
      <c r="L865" s="26">
        <v>94229.11</v>
      </c>
      <c r="M865" s="26">
        <v>91619.23</v>
      </c>
      <c r="N865" s="1" t="s">
        <v>159</v>
      </c>
      <c r="O865" s="1" t="s">
        <v>159</v>
      </c>
      <c r="P865" t="str">
        <f t="shared" si="13"/>
        <v>NESC_OUT4_04_PR24_OFWAT</v>
      </c>
    </row>
    <row r="866" spans="1:16">
      <c r="A866" t="s">
        <v>624</v>
      </c>
      <c r="B866" t="s">
        <v>476</v>
      </c>
      <c r="C866" t="s">
        <v>477</v>
      </c>
      <c r="D866" t="s">
        <v>436</v>
      </c>
      <c r="E866" t="s">
        <v>158</v>
      </c>
      <c r="F866" s="1" t="s">
        <v>159</v>
      </c>
      <c r="G866" s="1" t="s">
        <v>159</v>
      </c>
      <c r="H866" s="27">
        <v>230</v>
      </c>
      <c r="I866" s="27">
        <v>247.5</v>
      </c>
      <c r="J866" s="27">
        <v>261.60000000000002</v>
      </c>
      <c r="K866" s="27">
        <v>263.8</v>
      </c>
      <c r="L866" s="27">
        <v>268.89999999999998</v>
      </c>
      <c r="M866" s="27">
        <v>276.7</v>
      </c>
      <c r="N866" s="1" t="s">
        <v>159</v>
      </c>
      <c r="O866" s="1" t="s">
        <v>159</v>
      </c>
      <c r="P866" t="str">
        <f t="shared" si="13"/>
        <v>NESC_OUT4_11_B_PR24_OFWAT</v>
      </c>
    </row>
    <row r="867" spans="1:16">
      <c r="A867" t="s">
        <v>624</v>
      </c>
      <c r="B867" t="s">
        <v>478</v>
      </c>
      <c r="C867" t="s">
        <v>479</v>
      </c>
      <c r="D867" t="s">
        <v>168</v>
      </c>
      <c r="E867" t="s">
        <v>158</v>
      </c>
      <c r="F867" s="1" t="s">
        <v>159</v>
      </c>
      <c r="G867" s="1" t="s">
        <v>159</v>
      </c>
      <c r="H867" s="1" t="s">
        <v>159</v>
      </c>
      <c r="I867" s="1" t="s">
        <v>159</v>
      </c>
      <c r="J867" s="1" t="s">
        <v>159</v>
      </c>
      <c r="K867" s="1" t="s">
        <v>159</v>
      </c>
      <c r="L867" s="1" t="s">
        <v>159</v>
      </c>
      <c r="M867" s="1" t="s">
        <v>159</v>
      </c>
      <c r="N867" s="25">
        <v>0</v>
      </c>
      <c r="O867" s="1" t="s">
        <v>159</v>
      </c>
      <c r="P867" t="str">
        <f t="shared" si="13"/>
        <v>NESC_OUT4_01_PR24_IMP_OFWAT</v>
      </c>
    </row>
    <row r="868" spans="1:16">
      <c r="A868" t="s">
        <v>624</v>
      </c>
      <c r="B868" t="s">
        <v>480</v>
      </c>
      <c r="C868" t="s">
        <v>481</v>
      </c>
      <c r="D868" t="s">
        <v>168</v>
      </c>
      <c r="E868" t="s">
        <v>158</v>
      </c>
      <c r="F868" s="1" t="s">
        <v>159</v>
      </c>
      <c r="G868" s="1" t="s">
        <v>159</v>
      </c>
      <c r="H868" s="1" t="s">
        <v>159</v>
      </c>
      <c r="I868" s="1" t="s">
        <v>159</v>
      </c>
      <c r="J868" s="1" t="s">
        <v>159</v>
      </c>
      <c r="K868" s="1" t="s">
        <v>159</v>
      </c>
      <c r="L868" s="1" t="s">
        <v>159</v>
      </c>
      <c r="M868" s="1" t="s">
        <v>159</v>
      </c>
      <c r="N868" s="25">
        <v>7.0000000000000007E-2</v>
      </c>
      <c r="O868" s="1" t="s">
        <v>159</v>
      </c>
      <c r="P868" t="str">
        <f t="shared" si="13"/>
        <v>NESC_BN2345A_PR24_IMP_OFWAT</v>
      </c>
    </row>
    <row r="869" spans="1:16">
      <c r="A869" t="s">
        <v>624</v>
      </c>
      <c r="B869" t="s">
        <v>482</v>
      </c>
      <c r="C869" t="s">
        <v>483</v>
      </c>
      <c r="D869" t="s">
        <v>168</v>
      </c>
      <c r="E869" t="s">
        <v>158</v>
      </c>
      <c r="F869" s="1" t="s">
        <v>159</v>
      </c>
      <c r="G869" s="1" t="s">
        <v>159</v>
      </c>
      <c r="H869" s="1" t="s">
        <v>159</v>
      </c>
      <c r="I869" s="1" t="s">
        <v>159</v>
      </c>
      <c r="J869" s="1" t="s">
        <v>159</v>
      </c>
      <c r="K869" s="1" t="s">
        <v>159</v>
      </c>
      <c r="L869" s="1" t="s">
        <v>159</v>
      </c>
      <c r="M869" s="1" t="s">
        <v>159</v>
      </c>
      <c r="N869" s="25">
        <v>0.1</v>
      </c>
      <c r="O869" s="1" t="s">
        <v>159</v>
      </c>
      <c r="P869" t="str">
        <f t="shared" si="13"/>
        <v>NESC_OUT4_08_B_PR24_IMP_OFWAT</v>
      </c>
    </row>
    <row r="870" spans="1:16">
      <c r="A870" t="s">
        <v>624</v>
      </c>
      <c r="B870" t="s">
        <v>484</v>
      </c>
      <c r="C870" t="s">
        <v>485</v>
      </c>
      <c r="D870" t="s">
        <v>168</v>
      </c>
      <c r="E870" t="s">
        <v>158</v>
      </c>
      <c r="F870" s="1" t="s">
        <v>159</v>
      </c>
      <c r="G870" s="1" t="s">
        <v>159</v>
      </c>
      <c r="H870" s="1" t="s">
        <v>159</v>
      </c>
      <c r="I870" s="1" t="s">
        <v>159</v>
      </c>
      <c r="J870" s="1" t="s">
        <v>159</v>
      </c>
      <c r="K870" s="1" t="s">
        <v>159</v>
      </c>
      <c r="L870" s="1" t="s">
        <v>159</v>
      </c>
      <c r="M870" s="1" t="s">
        <v>159</v>
      </c>
      <c r="N870" s="25">
        <v>0</v>
      </c>
      <c r="O870" s="1" t="s">
        <v>159</v>
      </c>
      <c r="P870" t="str">
        <f t="shared" si="13"/>
        <v>NESC_OUT4_16_PR24_IMP_OFWAT</v>
      </c>
    </row>
    <row r="871" spans="1:16">
      <c r="A871" t="s">
        <v>624</v>
      </c>
      <c r="B871" t="s">
        <v>486</v>
      </c>
      <c r="C871" t="s">
        <v>487</v>
      </c>
      <c r="D871" t="s">
        <v>168</v>
      </c>
      <c r="E871" t="s">
        <v>158</v>
      </c>
      <c r="F871" s="1" t="s">
        <v>159</v>
      </c>
      <c r="G871" s="1" t="s">
        <v>159</v>
      </c>
      <c r="H871" s="1" t="s">
        <v>159</v>
      </c>
      <c r="I871" s="1" t="s">
        <v>159</v>
      </c>
      <c r="J871" s="1" t="s">
        <v>159</v>
      </c>
      <c r="K871" s="1" t="s">
        <v>159</v>
      </c>
      <c r="L871" s="1" t="s">
        <v>159</v>
      </c>
      <c r="M871" s="1" t="s">
        <v>159</v>
      </c>
      <c r="N871" s="25">
        <v>0.24</v>
      </c>
      <c r="O871" s="1" t="s">
        <v>159</v>
      </c>
      <c r="P871" t="str">
        <f t="shared" si="13"/>
        <v>NESC_OUT5_01_PR24_IMP_OFWAT</v>
      </c>
    </row>
    <row r="872" spans="1:16">
      <c r="A872" t="s">
        <v>624</v>
      </c>
      <c r="B872" t="s">
        <v>488</v>
      </c>
      <c r="C872" t="s">
        <v>489</v>
      </c>
      <c r="D872" t="s">
        <v>168</v>
      </c>
      <c r="E872" t="s">
        <v>158</v>
      </c>
      <c r="F872" s="1" t="s">
        <v>159</v>
      </c>
      <c r="G872" s="1" t="s">
        <v>159</v>
      </c>
      <c r="H872" s="1" t="s">
        <v>159</v>
      </c>
      <c r="I872" s="1" t="s">
        <v>159</v>
      </c>
      <c r="J872" s="1" t="s">
        <v>159</v>
      </c>
      <c r="K872" s="1" t="s">
        <v>159</v>
      </c>
      <c r="L872" s="1" t="s">
        <v>159</v>
      </c>
      <c r="M872" s="1" t="s">
        <v>159</v>
      </c>
      <c r="N872" s="25">
        <v>0.2</v>
      </c>
      <c r="O872" s="1" t="s">
        <v>159</v>
      </c>
      <c r="P872" t="str">
        <f t="shared" si="13"/>
        <v>NESC_OUT5_02_PR24_IMP_OFWAT</v>
      </c>
    </row>
    <row r="873" spans="1:16">
      <c r="A873" t="s">
        <v>624</v>
      </c>
      <c r="B873" t="s">
        <v>490</v>
      </c>
      <c r="C873" t="s">
        <v>491</v>
      </c>
      <c r="D873" t="s">
        <v>168</v>
      </c>
      <c r="E873" t="s">
        <v>158</v>
      </c>
      <c r="F873" s="1" t="s">
        <v>159</v>
      </c>
      <c r="G873" s="1" t="s">
        <v>159</v>
      </c>
      <c r="H873" s="1" t="s">
        <v>159</v>
      </c>
      <c r="I873" s="1" t="s">
        <v>159</v>
      </c>
      <c r="J873" s="1" t="s">
        <v>159</v>
      </c>
      <c r="K873" s="1" t="s">
        <v>159</v>
      </c>
      <c r="L873" s="1" t="s">
        <v>159</v>
      </c>
      <c r="M873" s="1" t="s">
        <v>159</v>
      </c>
      <c r="N873" s="25">
        <v>0.28000000000000003</v>
      </c>
      <c r="O873" s="1" t="s">
        <v>159</v>
      </c>
      <c r="P873" t="str">
        <f t="shared" si="13"/>
        <v>NESC_OUT5_10_PR24_IMP_OFWAT</v>
      </c>
    </row>
    <row r="874" spans="1:16">
      <c r="A874" t="s">
        <v>624</v>
      </c>
      <c r="B874" t="s">
        <v>492</v>
      </c>
      <c r="C874" t="s">
        <v>493</v>
      </c>
      <c r="D874" t="s">
        <v>168</v>
      </c>
      <c r="E874" t="s">
        <v>158</v>
      </c>
      <c r="F874" s="1" t="s">
        <v>159</v>
      </c>
      <c r="G874" s="1" t="s">
        <v>159</v>
      </c>
      <c r="H874" s="1" t="s">
        <v>159</v>
      </c>
      <c r="I874" s="1" t="s">
        <v>159</v>
      </c>
      <c r="J874" s="1" t="s">
        <v>159</v>
      </c>
      <c r="K874" s="1" t="s">
        <v>159</v>
      </c>
      <c r="L874" s="1" t="s">
        <v>159</v>
      </c>
      <c r="M874" s="1" t="s">
        <v>159</v>
      </c>
      <c r="N874" s="25">
        <v>0.3</v>
      </c>
      <c r="O874" s="1" t="s">
        <v>159</v>
      </c>
      <c r="P874" t="str">
        <f t="shared" si="13"/>
        <v>NESC_OUT5_05_PR24_IMP_OFWAT</v>
      </c>
    </row>
    <row r="875" spans="1:16">
      <c r="A875" t="s">
        <v>624</v>
      </c>
      <c r="B875" t="s">
        <v>494</v>
      </c>
      <c r="C875" t="s">
        <v>495</v>
      </c>
      <c r="D875" t="s">
        <v>168</v>
      </c>
      <c r="E875" t="s">
        <v>158</v>
      </c>
      <c r="F875" s="1" t="s">
        <v>159</v>
      </c>
      <c r="G875" s="1" t="s">
        <v>159</v>
      </c>
      <c r="H875" s="1" t="s">
        <v>159</v>
      </c>
      <c r="I875" s="1" t="s">
        <v>159</v>
      </c>
      <c r="J875" s="1" t="s">
        <v>159</v>
      </c>
      <c r="K875" s="1" t="s">
        <v>159</v>
      </c>
      <c r="L875" s="1" t="s">
        <v>159</v>
      </c>
      <c r="M875" s="1" t="s">
        <v>159</v>
      </c>
      <c r="N875" s="25">
        <v>0.12</v>
      </c>
      <c r="O875" s="1" t="s">
        <v>159</v>
      </c>
      <c r="P875" t="str">
        <f t="shared" si="13"/>
        <v>NESC_OUT5_11_PR24_IMP_OFWAT</v>
      </c>
    </row>
    <row r="876" spans="1:16">
      <c r="A876" t="s">
        <v>624</v>
      </c>
      <c r="B876" t="s">
        <v>496</v>
      </c>
      <c r="C876" t="s">
        <v>497</v>
      </c>
      <c r="D876" t="s">
        <v>168</v>
      </c>
      <c r="E876" t="s">
        <v>158</v>
      </c>
      <c r="F876" s="1" t="s">
        <v>159</v>
      </c>
      <c r="G876" s="1" t="s">
        <v>159</v>
      </c>
      <c r="H876" s="1" t="s">
        <v>159</v>
      </c>
      <c r="I876" s="1" t="s">
        <v>159</v>
      </c>
      <c r="J876" s="1" t="s">
        <v>159</v>
      </c>
      <c r="K876" s="1" t="s">
        <v>159</v>
      </c>
      <c r="L876" s="1" t="s">
        <v>159</v>
      </c>
      <c r="M876" s="1" t="s">
        <v>159</v>
      </c>
      <c r="N876" s="25">
        <v>0.18</v>
      </c>
      <c r="O876" s="1" t="s">
        <v>159</v>
      </c>
      <c r="P876" t="str">
        <f t="shared" si="13"/>
        <v>NESC_OUT4_02_PR24_IMP_OFWAT</v>
      </c>
    </row>
    <row r="877" spans="1:16">
      <c r="A877" t="s">
        <v>624</v>
      </c>
      <c r="B877" t="s">
        <v>498</v>
      </c>
      <c r="C877" t="s">
        <v>499</v>
      </c>
      <c r="D877" t="s">
        <v>168</v>
      </c>
      <c r="E877" t="s">
        <v>158</v>
      </c>
      <c r="F877" s="1" t="s">
        <v>159</v>
      </c>
      <c r="G877" s="1" t="s">
        <v>159</v>
      </c>
      <c r="H877" s="1" t="s">
        <v>159</v>
      </c>
      <c r="I877" s="1" t="s">
        <v>159</v>
      </c>
      <c r="J877" s="1" t="s">
        <v>159</v>
      </c>
      <c r="K877" s="1" t="s">
        <v>159</v>
      </c>
      <c r="L877" s="1" t="s">
        <v>159</v>
      </c>
      <c r="M877" s="1" t="s">
        <v>159</v>
      </c>
      <c r="N877" s="1" t="s">
        <v>159</v>
      </c>
      <c r="O877" s="1" t="s">
        <v>159</v>
      </c>
      <c r="P877" t="str">
        <f t="shared" si="13"/>
        <v>NESC_OUT4_20_PR24_IMP_OFWAT</v>
      </c>
    </row>
    <row r="878" spans="1:16">
      <c r="A878" t="s">
        <v>624</v>
      </c>
      <c r="B878" t="s">
        <v>500</v>
      </c>
      <c r="C878" t="s">
        <v>501</v>
      </c>
      <c r="D878" t="s">
        <v>168</v>
      </c>
      <c r="E878" t="s">
        <v>158</v>
      </c>
      <c r="F878" s="1" t="s">
        <v>159</v>
      </c>
      <c r="G878" s="1" t="s">
        <v>159</v>
      </c>
      <c r="H878" s="1" t="s">
        <v>159</v>
      </c>
      <c r="I878" s="1" t="s">
        <v>159</v>
      </c>
      <c r="J878" s="1" t="s">
        <v>159</v>
      </c>
      <c r="K878" s="1" t="s">
        <v>159</v>
      </c>
      <c r="L878" s="1" t="s">
        <v>159</v>
      </c>
      <c r="M878" s="1" t="s">
        <v>159</v>
      </c>
      <c r="N878" s="25">
        <v>0.03</v>
      </c>
      <c r="O878" s="1" t="s">
        <v>159</v>
      </c>
      <c r="P878" t="str">
        <f t="shared" si="13"/>
        <v>NESC_OUT5_08_PR24_IMP_OFWAT</v>
      </c>
    </row>
    <row r="879" spans="1:16">
      <c r="A879" t="s">
        <v>624</v>
      </c>
      <c r="B879" t="s">
        <v>502</v>
      </c>
      <c r="C879" t="s">
        <v>503</v>
      </c>
      <c r="D879" t="s">
        <v>168</v>
      </c>
      <c r="E879" t="s">
        <v>158</v>
      </c>
      <c r="F879" s="1" t="s">
        <v>159</v>
      </c>
      <c r="G879" s="1" t="s">
        <v>159</v>
      </c>
      <c r="H879" s="1" t="s">
        <v>159</v>
      </c>
      <c r="I879" s="1" t="s">
        <v>159</v>
      </c>
      <c r="J879" s="1" t="s">
        <v>159</v>
      </c>
      <c r="K879" s="1" t="s">
        <v>159</v>
      </c>
      <c r="L879" s="1" t="s">
        <v>159</v>
      </c>
      <c r="M879" s="1" t="s">
        <v>159</v>
      </c>
      <c r="N879" s="25">
        <v>0.05</v>
      </c>
      <c r="O879" s="1" t="s">
        <v>159</v>
      </c>
      <c r="P879" t="str">
        <f t="shared" si="13"/>
        <v>NESC_OUT5_09_PR24_IMP_OFWAT</v>
      </c>
    </row>
    <row r="880" spans="1:16">
      <c r="A880" t="s">
        <v>624</v>
      </c>
      <c r="B880" t="s">
        <v>504</v>
      </c>
      <c r="C880" t="s">
        <v>505</v>
      </c>
      <c r="D880" t="s">
        <v>168</v>
      </c>
      <c r="E880" t="s">
        <v>158</v>
      </c>
      <c r="F880" s="1" t="s">
        <v>159</v>
      </c>
      <c r="G880" s="1" t="s">
        <v>159</v>
      </c>
      <c r="H880" s="1" t="s">
        <v>159</v>
      </c>
      <c r="I880" s="1" t="s">
        <v>159</v>
      </c>
      <c r="J880" s="1" t="s">
        <v>159</v>
      </c>
      <c r="K880" s="1" t="s">
        <v>159</v>
      </c>
      <c r="L880" s="1" t="s">
        <v>159</v>
      </c>
      <c r="M880" s="1" t="s">
        <v>159</v>
      </c>
      <c r="N880" s="25">
        <v>0.02</v>
      </c>
      <c r="O880" s="1" t="s">
        <v>159</v>
      </c>
      <c r="P880" t="str">
        <f t="shared" si="13"/>
        <v>NESC_OUT4_17_PR24_IMP_OFWAT</v>
      </c>
    </row>
    <row r="881" spans="1:16">
      <c r="A881" t="s">
        <v>624</v>
      </c>
      <c r="B881" t="s">
        <v>506</v>
      </c>
      <c r="C881" t="s">
        <v>507</v>
      </c>
      <c r="D881" t="s">
        <v>168</v>
      </c>
      <c r="E881" t="s">
        <v>158</v>
      </c>
      <c r="F881" s="1" t="s">
        <v>159</v>
      </c>
      <c r="G881" s="1" t="s">
        <v>159</v>
      </c>
      <c r="H881" s="1" t="s">
        <v>159</v>
      </c>
      <c r="I881" s="1" t="s">
        <v>159</v>
      </c>
      <c r="J881" s="1" t="s">
        <v>159</v>
      </c>
      <c r="K881" s="1" t="s">
        <v>159</v>
      </c>
      <c r="L881" s="1" t="s">
        <v>159</v>
      </c>
      <c r="M881" s="1" t="s">
        <v>159</v>
      </c>
      <c r="N881" s="25">
        <v>0.11</v>
      </c>
      <c r="O881" s="1" t="s">
        <v>159</v>
      </c>
      <c r="P881" t="str">
        <f t="shared" si="13"/>
        <v>NESC_OUT5_04_PR24_IMP_OFWAT</v>
      </c>
    </row>
    <row r="882" spans="1:16">
      <c r="A882" t="s">
        <v>624</v>
      </c>
      <c r="B882" t="s">
        <v>508</v>
      </c>
      <c r="C882" t="s">
        <v>509</v>
      </c>
      <c r="D882" t="s">
        <v>168</v>
      </c>
      <c r="E882" t="s">
        <v>158</v>
      </c>
      <c r="F882" s="1" t="s">
        <v>159</v>
      </c>
      <c r="G882" s="1" t="s">
        <v>159</v>
      </c>
      <c r="H882" s="1" t="s">
        <v>159</v>
      </c>
      <c r="I882" s="1" t="s">
        <v>159</v>
      </c>
      <c r="J882" s="1" t="s">
        <v>159</v>
      </c>
      <c r="K882" s="1" t="s">
        <v>159</v>
      </c>
      <c r="L882" s="1" t="s">
        <v>159</v>
      </c>
      <c r="M882" s="1" t="s">
        <v>159</v>
      </c>
      <c r="N882" s="25">
        <v>0.21</v>
      </c>
      <c r="O882" s="1" t="s">
        <v>159</v>
      </c>
      <c r="P882" t="str">
        <f t="shared" si="13"/>
        <v>NESC_OUT4_04_PR24_IMP_OFWAT</v>
      </c>
    </row>
    <row r="883" spans="1:16">
      <c r="A883" t="s">
        <v>624</v>
      </c>
      <c r="B883" t="s">
        <v>510</v>
      </c>
      <c r="C883" t="s">
        <v>511</v>
      </c>
      <c r="D883" t="s">
        <v>168</v>
      </c>
      <c r="E883" t="s">
        <v>158</v>
      </c>
      <c r="F883" s="1" t="s">
        <v>159</v>
      </c>
      <c r="G883" s="1" t="s">
        <v>159</v>
      </c>
      <c r="H883" s="1" t="s">
        <v>159</v>
      </c>
      <c r="I883" s="1" t="s">
        <v>159</v>
      </c>
      <c r="J883" s="1" t="s">
        <v>159</v>
      </c>
      <c r="K883" s="1" t="s">
        <v>159</v>
      </c>
      <c r="L883" s="1" t="s">
        <v>159</v>
      </c>
      <c r="M883" s="1" t="s">
        <v>159</v>
      </c>
      <c r="N883" s="25">
        <v>-0.2</v>
      </c>
      <c r="O883" s="1" t="s">
        <v>159</v>
      </c>
      <c r="P883" t="str">
        <f t="shared" si="13"/>
        <v>NESC_OUT4_11_B_PR24_IMP_OFWAT</v>
      </c>
    </row>
    <row r="884" spans="1:16">
      <c r="A884" t="s">
        <v>624</v>
      </c>
      <c r="B884" t="s">
        <v>512</v>
      </c>
      <c r="C884" t="s">
        <v>513</v>
      </c>
      <c r="D884" t="s">
        <v>168</v>
      </c>
      <c r="E884" t="s">
        <v>158</v>
      </c>
      <c r="F884" s="1" t="s">
        <v>159</v>
      </c>
      <c r="G884" s="1" t="s">
        <v>159</v>
      </c>
      <c r="H884" s="1" t="s">
        <v>159</v>
      </c>
      <c r="I884" s="1" t="s">
        <v>159</v>
      </c>
      <c r="J884" s="1" t="s">
        <v>159</v>
      </c>
      <c r="K884" s="1" t="s">
        <v>159</v>
      </c>
      <c r="L884" s="1" t="s">
        <v>159</v>
      </c>
      <c r="M884" s="1" t="s">
        <v>159</v>
      </c>
      <c r="N884" s="1" t="s">
        <v>159</v>
      </c>
      <c r="O884" s="1" t="s">
        <v>159</v>
      </c>
      <c r="P884" t="str">
        <f t="shared" si="13"/>
        <v>NESC_OUT1_02_PR24_IMP_OFWAT</v>
      </c>
    </row>
    <row r="885" spans="1:16">
      <c r="A885" t="s">
        <v>624</v>
      </c>
      <c r="B885" t="s">
        <v>514</v>
      </c>
      <c r="C885" t="s">
        <v>515</v>
      </c>
      <c r="D885" t="s">
        <v>168</v>
      </c>
      <c r="E885" t="s">
        <v>158</v>
      </c>
      <c r="F885" s="1" t="s">
        <v>159</v>
      </c>
      <c r="G885" s="1" t="s">
        <v>159</v>
      </c>
      <c r="H885" s="1" t="s">
        <v>159</v>
      </c>
      <c r="I885" s="1" t="s">
        <v>159</v>
      </c>
      <c r="J885" s="1" t="s">
        <v>159</v>
      </c>
      <c r="K885" s="1" t="s">
        <v>159</v>
      </c>
      <c r="L885" s="1" t="s">
        <v>159</v>
      </c>
      <c r="M885" s="1" t="s">
        <v>159</v>
      </c>
      <c r="N885" s="25">
        <v>0</v>
      </c>
      <c r="O885" s="25">
        <v>0.1</v>
      </c>
      <c r="P885" t="str">
        <f t="shared" si="13"/>
        <v>NESC_OUT4_01_PR24_IMP_COMPANY_OFWAT</v>
      </c>
    </row>
    <row r="886" spans="1:16">
      <c r="A886" t="s">
        <v>624</v>
      </c>
      <c r="B886" t="s">
        <v>516</v>
      </c>
      <c r="C886" t="s">
        <v>517</v>
      </c>
      <c r="D886" t="s">
        <v>168</v>
      </c>
      <c r="E886" t="s">
        <v>158</v>
      </c>
      <c r="F886" s="1" t="s">
        <v>159</v>
      </c>
      <c r="G886" s="1" t="s">
        <v>159</v>
      </c>
      <c r="H886" s="1" t="s">
        <v>159</v>
      </c>
      <c r="I886" s="1" t="s">
        <v>159</v>
      </c>
      <c r="J886" s="1" t="s">
        <v>159</v>
      </c>
      <c r="K886" s="1" t="s">
        <v>159</v>
      </c>
      <c r="L886" s="1" t="s">
        <v>159</v>
      </c>
      <c r="M886" s="1" t="s">
        <v>159</v>
      </c>
      <c r="N886" s="25">
        <v>7.0000000000000007E-2</v>
      </c>
      <c r="O886" s="25">
        <v>0.08</v>
      </c>
      <c r="P886" t="str">
        <f t="shared" si="13"/>
        <v>NESC_BN2345A_PR24_IMP_COMPANY_OFWAT</v>
      </c>
    </row>
    <row r="887" spans="1:16">
      <c r="A887" t="s">
        <v>624</v>
      </c>
      <c r="B887" t="s">
        <v>518</v>
      </c>
      <c r="C887" t="s">
        <v>519</v>
      </c>
      <c r="D887" t="s">
        <v>168</v>
      </c>
      <c r="E887" t="s">
        <v>158</v>
      </c>
      <c r="F887" s="1" t="s">
        <v>159</v>
      </c>
      <c r="G887" s="1" t="s">
        <v>159</v>
      </c>
      <c r="H887" s="1" t="s">
        <v>159</v>
      </c>
      <c r="I887" s="1" t="s">
        <v>159</v>
      </c>
      <c r="J887" s="1" t="s">
        <v>159</v>
      </c>
      <c r="K887" s="1" t="s">
        <v>159</v>
      </c>
      <c r="L887" s="1" t="s">
        <v>159</v>
      </c>
      <c r="M887" s="1" t="s">
        <v>159</v>
      </c>
      <c r="N887" s="25">
        <v>0.1</v>
      </c>
      <c r="O887" s="25">
        <v>0.12</v>
      </c>
      <c r="P887" t="str">
        <f t="shared" si="13"/>
        <v>NESC_OUT4_08_B_PR24_IMP_COMPANY_OFWAT</v>
      </c>
    </row>
    <row r="888" spans="1:16">
      <c r="A888" t="s">
        <v>624</v>
      </c>
      <c r="B888" t="s">
        <v>520</v>
      </c>
      <c r="C888" t="s">
        <v>521</v>
      </c>
      <c r="D888" t="s">
        <v>168</v>
      </c>
      <c r="E888" t="s">
        <v>158</v>
      </c>
      <c r="F888" s="1" t="s">
        <v>159</v>
      </c>
      <c r="G888" s="1" t="s">
        <v>159</v>
      </c>
      <c r="H888" s="1" t="s">
        <v>159</v>
      </c>
      <c r="I888" s="1" t="s">
        <v>159</v>
      </c>
      <c r="J888" s="1" t="s">
        <v>159</v>
      </c>
      <c r="K888" s="1" t="s">
        <v>159</v>
      </c>
      <c r="L888" s="1" t="s">
        <v>159</v>
      </c>
      <c r="M888" s="1" t="s">
        <v>159</v>
      </c>
      <c r="N888" s="25">
        <v>0</v>
      </c>
      <c r="O888" s="25">
        <v>-0.13</v>
      </c>
      <c r="P888" t="str">
        <f t="shared" si="13"/>
        <v>NESC_OUT4_16_PR24_IMP_COMPANY_OFWAT</v>
      </c>
    </row>
    <row r="889" spans="1:16">
      <c r="A889" t="s">
        <v>624</v>
      </c>
      <c r="B889" t="s">
        <v>522</v>
      </c>
      <c r="C889" t="s">
        <v>523</v>
      </c>
      <c r="D889" t="s">
        <v>168</v>
      </c>
      <c r="E889" t="s">
        <v>158</v>
      </c>
      <c r="F889" s="1" t="s">
        <v>159</v>
      </c>
      <c r="G889" s="1" t="s">
        <v>159</v>
      </c>
      <c r="H889" s="1" t="s">
        <v>159</v>
      </c>
      <c r="I889" s="1" t="s">
        <v>159</v>
      </c>
      <c r="J889" s="1" t="s">
        <v>159</v>
      </c>
      <c r="K889" s="1" t="s">
        <v>159</v>
      </c>
      <c r="L889" s="1" t="s">
        <v>159</v>
      </c>
      <c r="M889" s="1" t="s">
        <v>159</v>
      </c>
      <c r="N889" s="25">
        <v>0</v>
      </c>
      <c r="O889" s="25">
        <v>-0.02</v>
      </c>
      <c r="P889" t="str">
        <f t="shared" si="13"/>
        <v>NESC_OUT5_01_PR24_IMP_COMPANY_OFWAT</v>
      </c>
    </row>
    <row r="890" spans="1:16">
      <c r="A890" t="s">
        <v>624</v>
      </c>
      <c r="B890" t="s">
        <v>524</v>
      </c>
      <c r="C890" t="s">
        <v>525</v>
      </c>
      <c r="D890" t="s">
        <v>168</v>
      </c>
      <c r="E890" t="s">
        <v>158</v>
      </c>
      <c r="F890" s="1" t="s">
        <v>159</v>
      </c>
      <c r="G890" s="1" t="s">
        <v>159</v>
      </c>
      <c r="H890" s="1" t="s">
        <v>159</v>
      </c>
      <c r="I890" s="1" t="s">
        <v>159</v>
      </c>
      <c r="J890" s="1" t="s">
        <v>159</v>
      </c>
      <c r="K890" s="1" t="s">
        <v>159</v>
      </c>
      <c r="L890" s="1" t="s">
        <v>159</v>
      </c>
      <c r="M890" s="1" t="s">
        <v>159</v>
      </c>
      <c r="N890" s="25">
        <v>0.17</v>
      </c>
      <c r="O890" s="25">
        <v>0.2</v>
      </c>
      <c r="P890" t="str">
        <f t="shared" si="13"/>
        <v>NESC_OUT5_02_PR24_IMP_COMPANY_OFWAT</v>
      </c>
    </row>
    <row r="891" spans="1:16">
      <c r="A891" t="s">
        <v>624</v>
      </c>
      <c r="B891" t="s">
        <v>526</v>
      </c>
      <c r="C891" t="s">
        <v>527</v>
      </c>
      <c r="D891" t="s">
        <v>168</v>
      </c>
      <c r="E891" t="s">
        <v>158</v>
      </c>
      <c r="F891" s="1" t="s">
        <v>159</v>
      </c>
      <c r="G891" s="1" t="s">
        <v>159</v>
      </c>
      <c r="H891" s="1" t="s">
        <v>159</v>
      </c>
      <c r="I891" s="1" t="s">
        <v>159</v>
      </c>
      <c r="J891" s="1" t="s">
        <v>159</v>
      </c>
      <c r="K891" s="1" t="s">
        <v>159</v>
      </c>
      <c r="L891" s="1" t="s">
        <v>159</v>
      </c>
      <c r="M891" s="1" t="s">
        <v>159</v>
      </c>
      <c r="N891" s="25">
        <v>0.28000000000000003</v>
      </c>
      <c r="O891" s="25">
        <v>0.56000000000000005</v>
      </c>
      <c r="P891" t="str">
        <f t="shared" si="13"/>
        <v>NESC_OUT5_10_PR24_IMP_COMPANY_OFWAT</v>
      </c>
    </row>
    <row r="892" spans="1:16">
      <c r="A892" t="s">
        <v>624</v>
      </c>
      <c r="B892" t="s">
        <v>528</v>
      </c>
      <c r="C892" t="s">
        <v>529</v>
      </c>
      <c r="D892" t="s">
        <v>168</v>
      </c>
      <c r="E892" t="s">
        <v>158</v>
      </c>
      <c r="F892" s="1" t="s">
        <v>159</v>
      </c>
      <c r="G892" s="1" t="s">
        <v>159</v>
      </c>
      <c r="H892" s="1" t="s">
        <v>159</v>
      </c>
      <c r="I892" s="1" t="s">
        <v>159</v>
      </c>
      <c r="J892" s="1" t="s">
        <v>159</v>
      </c>
      <c r="K892" s="1" t="s">
        <v>159</v>
      </c>
      <c r="L892" s="1" t="s">
        <v>159</v>
      </c>
      <c r="M892" s="1" t="s">
        <v>159</v>
      </c>
      <c r="N892" s="25">
        <v>0.3</v>
      </c>
      <c r="O892" s="25">
        <v>0.43</v>
      </c>
      <c r="P892" t="str">
        <f t="shared" si="13"/>
        <v>NESC_OUT5_05_PR24_IMP_COMPANY_OFWAT</v>
      </c>
    </row>
    <row r="893" spans="1:16">
      <c r="A893" t="s">
        <v>624</v>
      </c>
      <c r="B893" t="s">
        <v>530</v>
      </c>
      <c r="C893" t="s">
        <v>531</v>
      </c>
      <c r="D893" t="s">
        <v>168</v>
      </c>
      <c r="E893" t="s">
        <v>158</v>
      </c>
      <c r="F893" s="1" t="s">
        <v>159</v>
      </c>
      <c r="G893" s="1" t="s">
        <v>159</v>
      </c>
      <c r="H893" s="1" t="s">
        <v>159</v>
      </c>
      <c r="I893" s="1" t="s">
        <v>159</v>
      </c>
      <c r="J893" s="1" t="s">
        <v>159</v>
      </c>
      <c r="K893" s="1" t="s">
        <v>159</v>
      </c>
      <c r="L893" s="1" t="s">
        <v>159</v>
      </c>
      <c r="M893" s="1" t="s">
        <v>159</v>
      </c>
      <c r="N893" s="25">
        <v>0.12</v>
      </c>
      <c r="O893" s="25">
        <v>0.15</v>
      </c>
      <c r="P893" t="str">
        <f t="shared" si="13"/>
        <v>NESC_OUT5_11_PR24_IMP_COMPANY_OFWAT</v>
      </c>
    </row>
    <row r="894" spans="1:16">
      <c r="A894" t="s">
        <v>624</v>
      </c>
      <c r="B894" t="s">
        <v>532</v>
      </c>
      <c r="C894" t="s">
        <v>533</v>
      </c>
      <c r="D894" t="s">
        <v>168</v>
      </c>
      <c r="E894" t="s">
        <v>158</v>
      </c>
      <c r="F894" s="1" t="s">
        <v>159</v>
      </c>
      <c r="G894" s="1" t="s">
        <v>159</v>
      </c>
      <c r="H894" s="1" t="s">
        <v>159</v>
      </c>
      <c r="I894" s="1" t="s">
        <v>159</v>
      </c>
      <c r="J894" s="1" t="s">
        <v>159</v>
      </c>
      <c r="K894" s="1" t="s">
        <v>159</v>
      </c>
      <c r="L894" s="1" t="s">
        <v>159</v>
      </c>
      <c r="M894" s="1" t="s">
        <v>159</v>
      </c>
      <c r="N894" s="25">
        <v>0.18</v>
      </c>
      <c r="O894" s="25">
        <v>0.09</v>
      </c>
      <c r="P894" t="str">
        <f t="shared" si="13"/>
        <v>NESC_OUT4_02_PR24_IMP_COMPANY_OFWAT</v>
      </c>
    </row>
    <row r="895" spans="1:16">
      <c r="A895" t="s">
        <v>624</v>
      </c>
      <c r="B895" t="s">
        <v>534</v>
      </c>
      <c r="C895" t="s">
        <v>535</v>
      </c>
      <c r="D895" t="s">
        <v>168</v>
      </c>
      <c r="E895" t="s">
        <v>158</v>
      </c>
      <c r="F895" s="1" t="s">
        <v>159</v>
      </c>
      <c r="G895" s="1" t="s">
        <v>159</v>
      </c>
      <c r="H895" s="1" t="s">
        <v>159</v>
      </c>
      <c r="I895" s="1" t="s">
        <v>159</v>
      </c>
      <c r="J895" s="1" t="s">
        <v>159</v>
      </c>
      <c r="K895" s="1" t="s">
        <v>159</v>
      </c>
      <c r="L895" s="1" t="s">
        <v>159</v>
      </c>
      <c r="M895" s="1" t="s">
        <v>159</v>
      </c>
      <c r="N895" s="1" t="s">
        <v>159</v>
      </c>
      <c r="O895" s="1" t="s">
        <v>159</v>
      </c>
      <c r="P895" t="str">
        <f t="shared" si="13"/>
        <v>NESC_OUT4_20_PR24_IMP_COMPANY_OFWAT</v>
      </c>
    </row>
    <row r="896" spans="1:16">
      <c r="A896" t="s">
        <v>624</v>
      </c>
      <c r="B896" t="s">
        <v>536</v>
      </c>
      <c r="C896" t="s">
        <v>537</v>
      </c>
      <c r="D896" t="s">
        <v>168</v>
      </c>
      <c r="E896" t="s">
        <v>158</v>
      </c>
      <c r="F896" s="1" t="s">
        <v>159</v>
      </c>
      <c r="G896" s="1" t="s">
        <v>159</v>
      </c>
      <c r="H896" s="1" t="s">
        <v>159</v>
      </c>
      <c r="I896" s="1" t="s">
        <v>159</v>
      </c>
      <c r="J896" s="1" t="s">
        <v>159</v>
      </c>
      <c r="K896" s="1" t="s">
        <v>159</v>
      </c>
      <c r="L896" s="1" t="s">
        <v>159</v>
      </c>
      <c r="M896" s="1" t="s">
        <v>159</v>
      </c>
      <c r="N896" s="25">
        <v>0.09</v>
      </c>
      <c r="O896" s="25">
        <v>0.04</v>
      </c>
      <c r="P896" t="str">
        <f t="shared" si="13"/>
        <v>NESC_OUT5_08_PR24_IMP_COMPANY_OFWAT</v>
      </c>
    </row>
    <row r="897" spans="1:16">
      <c r="A897" t="s">
        <v>624</v>
      </c>
      <c r="B897" t="s">
        <v>538</v>
      </c>
      <c r="C897" t="s">
        <v>539</v>
      </c>
      <c r="D897" t="s">
        <v>168</v>
      </c>
      <c r="E897" t="s">
        <v>158</v>
      </c>
      <c r="F897" s="1" t="s">
        <v>159</v>
      </c>
      <c r="G897" s="1" t="s">
        <v>159</v>
      </c>
      <c r="H897" s="1" t="s">
        <v>159</v>
      </c>
      <c r="I897" s="1" t="s">
        <v>159</v>
      </c>
      <c r="J897" s="1" t="s">
        <v>159</v>
      </c>
      <c r="K897" s="1" t="s">
        <v>159</v>
      </c>
      <c r="L897" s="1" t="s">
        <v>159</v>
      </c>
      <c r="M897" s="1" t="s">
        <v>159</v>
      </c>
      <c r="N897" s="25">
        <v>0.05</v>
      </c>
      <c r="O897" s="25">
        <v>0.04</v>
      </c>
      <c r="P897" t="str">
        <f t="shared" si="13"/>
        <v>NESC_OUT5_09_PR24_IMP_COMPANY_OFWAT</v>
      </c>
    </row>
    <row r="898" spans="1:16">
      <c r="A898" t="s">
        <v>624</v>
      </c>
      <c r="B898" t="s">
        <v>540</v>
      </c>
      <c r="C898" t="s">
        <v>541</v>
      </c>
      <c r="D898" t="s">
        <v>168</v>
      </c>
      <c r="E898" t="s">
        <v>158</v>
      </c>
      <c r="F898" s="1" t="s">
        <v>159</v>
      </c>
      <c r="G898" s="1" t="s">
        <v>159</v>
      </c>
      <c r="H898" s="1" t="s">
        <v>159</v>
      </c>
      <c r="I898" s="1" t="s">
        <v>159</v>
      </c>
      <c r="J898" s="1" t="s">
        <v>159</v>
      </c>
      <c r="K898" s="1" t="s">
        <v>159</v>
      </c>
      <c r="L898" s="1" t="s">
        <v>159</v>
      </c>
      <c r="M898" s="1" t="s">
        <v>159</v>
      </c>
      <c r="N898" s="25">
        <v>0.02</v>
      </c>
      <c r="O898" s="25">
        <v>0.01</v>
      </c>
      <c r="P898" t="str">
        <f t="shared" si="13"/>
        <v>NESC_OUT4_17_PR24_IMP_COMPANY_OFWAT</v>
      </c>
    </row>
    <row r="899" spans="1:16">
      <c r="A899" t="s">
        <v>624</v>
      </c>
      <c r="B899" t="s">
        <v>542</v>
      </c>
      <c r="C899" t="s">
        <v>543</v>
      </c>
      <c r="D899" t="s">
        <v>168</v>
      </c>
      <c r="E899" t="s">
        <v>158</v>
      </c>
      <c r="F899" s="1" t="s">
        <v>159</v>
      </c>
      <c r="G899" s="1" t="s">
        <v>159</v>
      </c>
      <c r="H899" s="1" t="s">
        <v>159</v>
      </c>
      <c r="I899" s="1" t="s">
        <v>159</v>
      </c>
      <c r="J899" s="1" t="s">
        <v>159</v>
      </c>
      <c r="K899" s="1" t="s">
        <v>159</v>
      </c>
      <c r="L899" s="1" t="s">
        <v>159</v>
      </c>
      <c r="M899" s="1" t="s">
        <v>159</v>
      </c>
      <c r="N899" s="25">
        <v>0.11</v>
      </c>
      <c r="O899" s="25">
        <v>0.11</v>
      </c>
      <c r="P899" t="str">
        <f t="shared" si="13"/>
        <v>NESC_OUT5_04_PR24_IMP_COMPANY_OFWAT</v>
      </c>
    </row>
    <row r="900" spans="1:16">
      <c r="A900" t="s">
        <v>624</v>
      </c>
      <c r="B900" t="s">
        <v>544</v>
      </c>
      <c r="C900" t="s">
        <v>545</v>
      </c>
      <c r="D900" t="s">
        <v>168</v>
      </c>
      <c r="E900" t="s">
        <v>158</v>
      </c>
      <c r="F900" s="1" t="s">
        <v>159</v>
      </c>
      <c r="G900" s="1" t="s">
        <v>159</v>
      </c>
      <c r="H900" s="1" t="s">
        <v>159</v>
      </c>
      <c r="I900" s="1" t="s">
        <v>159</v>
      </c>
      <c r="J900" s="1" t="s">
        <v>159</v>
      </c>
      <c r="K900" s="1" t="s">
        <v>159</v>
      </c>
      <c r="L900" s="1" t="s">
        <v>159</v>
      </c>
      <c r="M900" s="1" t="s">
        <v>159</v>
      </c>
      <c r="N900" s="25">
        <v>0.21</v>
      </c>
      <c r="O900" s="25">
        <v>0.21</v>
      </c>
      <c r="P900" t="str">
        <f t="shared" si="13"/>
        <v>NESC_OUT4_04_PR24_IMP_COMPANY_OFWAT</v>
      </c>
    </row>
    <row r="901" spans="1:16">
      <c r="A901" t="s">
        <v>624</v>
      </c>
      <c r="B901" t="s">
        <v>546</v>
      </c>
      <c r="C901" t="s">
        <v>547</v>
      </c>
      <c r="D901" t="s">
        <v>168</v>
      </c>
      <c r="E901" t="s">
        <v>158</v>
      </c>
      <c r="F901" s="1" t="s">
        <v>159</v>
      </c>
      <c r="G901" s="1" t="s">
        <v>159</v>
      </c>
      <c r="H901" s="1" t="s">
        <v>159</v>
      </c>
      <c r="I901" s="1" t="s">
        <v>159</v>
      </c>
      <c r="J901" s="1" t="s">
        <v>159</v>
      </c>
      <c r="K901" s="1" t="s">
        <v>159</v>
      </c>
      <c r="L901" s="1" t="s">
        <v>159</v>
      </c>
      <c r="M901" s="1" t="s">
        <v>159</v>
      </c>
      <c r="N901" s="25">
        <v>-0.2</v>
      </c>
      <c r="O901" s="25">
        <v>-0.3</v>
      </c>
      <c r="P901" t="str">
        <f t="shared" ref="P901:P964" si="14">A901&amp;B901</f>
        <v>NESC_OUT4_11_B_PR24_IMP_COMPANY_OFWAT</v>
      </c>
    </row>
    <row r="902" spans="1:16">
      <c r="A902" t="s">
        <v>624</v>
      </c>
      <c r="B902" t="s">
        <v>548</v>
      </c>
      <c r="C902" t="s">
        <v>549</v>
      </c>
      <c r="D902" t="s">
        <v>168</v>
      </c>
      <c r="E902" t="s">
        <v>158</v>
      </c>
      <c r="F902" s="1" t="s">
        <v>159</v>
      </c>
      <c r="G902" s="1" t="s">
        <v>159</v>
      </c>
      <c r="H902" s="1" t="s">
        <v>159</v>
      </c>
      <c r="I902" s="1" t="s">
        <v>159</v>
      </c>
      <c r="J902" s="1" t="s">
        <v>159</v>
      </c>
      <c r="K902" s="1" t="s">
        <v>159</v>
      </c>
      <c r="L902" s="1" t="s">
        <v>159</v>
      </c>
      <c r="M902" s="1" t="s">
        <v>159</v>
      </c>
      <c r="N902" s="1" t="s">
        <v>159</v>
      </c>
      <c r="O902" s="1" t="s">
        <v>159</v>
      </c>
      <c r="P902" t="str">
        <f t="shared" si="14"/>
        <v>NESC_OUT1_02_PR24_IMP_COMPANY_OFWAT</v>
      </c>
    </row>
    <row r="903" spans="1:16">
      <c r="A903" t="s">
        <v>624</v>
      </c>
      <c r="B903" t="s">
        <v>550</v>
      </c>
      <c r="C903" t="s">
        <v>551</v>
      </c>
      <c r="D903" t="s">
        <v>552</v>
      </c>
      <c r="E903" t="s">
        <v>158</v>
      </c>
      <c r="F903" s="1" t="s">
        <v>159</v>
      </c>
      <c r="G903" s="1" t="s">
        <v>159</v>
      </c>
      <c r="H903" s="24">
        <v>7253</v>
      </c>
      <c r="I903" s="24">
        <v>7282</v>
      </c>
      <c r="J903" s="24">
        <v>7316</v>
      </c>
      <c r="K903" s="24">
        <v>7350</v>
      </c>
      <c r="L903" s="24">
        <v>7383</v>
      </c>
      <c r="M903" s="24">
        <v>7414</v>
      </c>
      <c r="N903" s="1" t="s">
        <v>159</v>
      </c>
      <c r="O903" s="1" t="s">
        <v>159</v>
      </c>
      <c r="P903" t="str">
        <f t="shared" si="14"/>
        <v>NESC_OUT4_01_D_PR24_OFWAT</v>
      </c>
    </row>
    <row r="904" spans="1:16">
      <c r="A904" t="s">
        <v>624</v>
      </c>
      <c r="B904" t="s">
        <v>553</v>
      </c>
      <c r="C904" t="s">
        <v>554</v>
      </c>
      <c r="D904" t="s">
        <v>436</v>
      </c>
      <c r="E904" t="s">
        <v>158</v>
      </c>
      <c r="F904" s="1" t="s">
        <v>159</v>
      </c>
      <c r="G904" s="1" t="s">
        <v>159</v>
      </c>
      <c r="H904" s="27">
        <v>702.7</v>
      </c>
      <c r="I904" s="27">
        <v>687</v>
      </c>
      <c r="J904" s="27">
        <v>671.6</v>
      </c>
      <c r="K904" s="27">
        <v>656.7</v>
      </c>
      <c r="L904" s="27">
        <v>646.5</v>
      </c>
      <c r="M904" s="27">
        <v>636.79999999999995</v>
      </c>
      <c r="N904" s="1" t="s">
        <v>159</v>
      </c>
      <c r="O904" s="1" t="s">
        <v>159</v>
      </c>
      <c r="P904" t="str">
        <f t="shared" si="14"/>
        <v>NESC_APR3F_06_PR24_OFWAT</v>
      </c>
    </row>
    <row r="905" spans="1:16">
      <c r="A905" t="s">
        <v>624</v>
      </c>
      <c r="B905" t="s">
        <v>555</v>
      </c>
      <c r="C905" t="s">
        <v>556</v>
      </c>
      <c r="D905" t="s">
        <v>37</v>
      </c>
      <c r="E905" t="s">
        <v>158</v>
      </c>
      <c r="F905" s="1" t="s">
        <v>159</v>
      </c>
      <c r="G905" s="1" t="s">
        <v>159</v>
      </c>
      <c r="H905" s="24">
        <v>3291</v>
      </c>
      <c r="I905" s="24">
        <v>3304</v>
      </c>
      <c r="J905" s="24">
        <v>3320</v>
      </c>
      <c r="K905" s="24">
        <v>3330</v>
      </c>
      <c r="L905" s="24">
        <v>3342</v>
      </c>
      <c r="M905" s="24">
        <v>3353</v>
      </c>
      <c r="N905" s="1" t="s">
        <v>159</v>
      </c>
      <c r="O905" s="1" t="s">
        <v>159</v>
      </c>
      <c r="P905" t="str">
        <f t="shared" si="14"/>
        <v>NESC_OUT4_16_C_PR24_OFWAT</v>
      </c>
    </row>
    <row r="906" spans="1:16">
      <c r="A906" t="s">
        <v>624</v>
      </c>
      <c r="B906" t="s">
        <v>557</v>
      </c>
      <c r="C906" t="s">
        <v>558</v>
      </c>
      <c r="D906" t="s">
        <v>37</v>
      </c>
      <c r="E906" t="s">
        <v>158</v>
      </c>
      <c r="F906" s="1" t="s">
        <v>159</v>
      </c>
      <c r="G906" s="1" t="s">
        <v>159</v>
      </c>
      <c r="H906" s="24">
        <v>213</v>
      </c>
      <c r="I906" s="24">
        <v>204</v>
      </c>
      <c r="J906" s="24">
        <v>194</v>
      </c>
      <c r="K906" s="24">
        <v>186</v>
      </c>
      <c r="L906" s="24">
        <v>176</v>
      </c>
      <c r="M906" s="24">
        <v>165</v>
      </c>
      <c r="N906" s="1" t="s">
        <v>159</v>
      </c>
      <c r="O906" s="1" t="s">
        <v>159</v>
      </c>
      <c r="P906" t="str">
        <f t="shared" si="14"/>
        <v>NESC_OUT5_01_E_PR24_OFWAT</v>
      </c>
    </row>
    <row r="907" spans="1:16">
      <c r="A907" t="s">
        <v>624</v>
      </c>
      <c r="B907" t="s">
        <v>559</v>
      </c>
      <c r="C907" t="s">
        <v>560</v>
      </c>
      <c r="D907" t="s">
        <v>37</v>
      </c>
      <c r="E907" t="s">
        <v>158</v>
      </c>
      <c r="F907" s="1" t="s">
        <v>159</v>
      </c>
      <c r="G907" s="1" t="s">
        <v>159</v>
      </c>
      <c r="H907" s="24">
        <v>2759</v>
      </c>
      <c r="I907" s="24">
        <v>2661</v>
      </c>
      <c r="J907" s="24">
        <v>2563</v>
      </c>
      <c r="K907" s="24">
        <v>2463</v>
      </c>
      <c r="L907" s="24">
        <v>2361</v>
      </c>
      <c r="M907" s="24">
        <v>2258</v>
      </c>
      <c r="N907" s="1" t="s">
        <v>159</v>
      </c>
      <c r="O907" s="1" t="s">
        <v>159</v>
      </c>
      <c r="P907" t="str">
        <f t="shared" si="14"/>
        <v>NESC_OUT5_02_E_PR24_OFWAT</v>
      </c>
    </row>
    <row r="908" spans="1:16">
      <c r="A908" t="s">
        <v>624</v>
      </c>
      <c r="B908" t="s">
        <v>561</v>
      </c>
      <c r="C908" t="s">
        <v>562</v>
      </c>
      <c r="D908" t="s">
        <v>37</v>
      </c>
      <c r="E908" t="s">
        <v>158</v>
      </c>
      <c r="F908" s="1" t="s">
        <v>159</v>
      </c>
      <c r="G908" s="1" t="s">
        <v>159</v>
      </c>
      <c r="H908" s="1" t="s">
        <v>159</v>
      </c>
      <c r="I908" s="24">
        <v>1564</v>
      </c>
      <c r="J908" s="24">
        <v>1564</v>
      </c>
      <c r="K908" s="24">
        <v>1564</v>
      </c>
      <c r="L908" s="24">
        <v>1564</v>
      </c>
      <c r="M908" s="24">
        <v>1564</v>
      </c>
      <c r="N908" s="1" t="s">
        <v>159</v>
      </c>
      <c r="O908" s="1" t="s">
        <v>159</v>
      </c>
      <c r="P908" t="str">
        <f t="shared" si="14"/>
        <v>NESC_OUT5_10_B_PR24_OFWAT</v>
      </c>
    </row>
    <row r="909" spans="1:16">
      <c r="A909" t="s">
        <v>624</v>
      </c>
      <c r="B909" t="s">
        <v>563</v>
      </c>
      <c r="C909" t="s">
        <v>564</v>
      </c>
      <c r="D909" t="s">
        <v>37</v>
      </c>
      <c r="E909" t="s">
        <v>158</v>
      </c>
      <c r="F909" s="1" t="s">
        <v>159</v>
      </c>
      <c r="G909" s="1" t="s">
        <v>159</v>
      </c>
      <c r="H909" s="24">
        <v>80</v>
      </c>
      <c r="I909" s="24">
        <v>76</v>
      </c>
      <c r="J909" s="24">
        <v>71</v>
      </c>
      <c r="K909" s="24">
        <v>66</v>
      </c>
      <c r="L909" s="24">
        <v>61</v>
      </c>
      <c r="M909" s="24">
        <v>56</v>
      </c>
      <c r="N909" s="1" t="s">
        <v>159</v>
      </c>
      <c r="O909" s="1" t="s">
        <v>159</v>
      </c>
      <c r="P909" t="str">
        <f t="shared" si="14"/>
        <v>NESC_OUT5_05_J_PR24_OFWAT</v>
      </c>
    </row>
    <row r="910" spans="1:16">
      <c r="A910" t="s">
        <v>624</v>
      </c>
      <c r="B910" t="s">
        <v>565</v>
      </c>
      <c r="C910" t="s">
        <v>566</v>
      </c>
      <c r="D910" t="s">
        <v>37</v>
      </c>
      <c r="E910" t="s">
        <v>158</v>
      </c>
      <c r="F910" s="1" t="s">
        <v>159</v>
      </c>
      <c r="G910" s="1" t="s">
        <v>159</v>
      </c>
      <c r="H910" s="24">
        <v>246</v>
      </c>
      <c r="I910" s="24">
        <v>240</v>
      </c>
      <c r="J910" s="24">
        <v>234</v>
      </c>
      <c r="K910" s="24">
        <v>228</v>
      </c>
      <c r="L910" s="24">
        <v>223</v>
      </c>
      <c r="M910" s="24">
        <v>216</v>
      </c>
      <c r="N910" s="1" t="s">
        <v>159</v>
      </c>
      <c r="O910" s="1" t="s">
        <v>159</v>
      </c>
      <c r="P910" t="str">
        <f t="shared" si="14"/>
        <v>NESC_OUT5_11_A_PR24_OFWAT</v>
      </c>
    </row>
    <row r="911" spans="1:16">
      <c r="A911" t="s">
        <v>624</v>
      </c>
      <c r="B911" t="s">
        <v>567</v>
      </c>
      <c r="C911" t="s">
        <v>568</v>
      </c>
      <c r="D911" t="s">
        <v>37</v>
      </c>
      <c r="E911" t="s">
        <v>158</v>
      </c>
      <c r="F911" s="1" t="s">
        <v>159</v>
      </c>
      <c r="G911" s="1" t="s">
        <v>159</v>
      </c>
      <c r="H911" s="24">
        <v>4327</v>
      </c>
      <c r="I911" s="24">
        <v>4116</v>
      </c>
      <c r="J911" s="24">
        <v>3996</v>
      </c>
      <c r="K911" s="24">
        <v>3874</v>
      </c>
      <c r="L911" s="24">
        <v>3751</v>
      </c>
      <c r="M911" s="24">
        <v>3627</v>
      </c>
      <c r="N911" s="1" t="s">
        <v>159</v>
      </c>
      <c r="O911" s="1" t="s">
        <v>159</v>
      </c>
      <c r="P911" t="str">
        <f t="shared" si="14"/>
        <v>NESC_OUT4_02_D_PR24_OFWAT</v>
      </c>
    </row>
    <row r="912" spans="1:16">
      <c r="A912" t="s">
        <v>624</v>
      </c>
      <c r="B912" t="s">
        <v>569</v>
      </c>
      <c r="C912" t="s">
        <v>570</v>
      </c>
      <c r="D912" t="s">
        <v>185</v>
      </c>
      <c r="E912" t="s">
        <v>158</v>
      </c>
      <c r="F912" s="1" t="s">
        <v>159</v>
      </c>
      <c r="G912" s="1" t="s">
        <v>159</v>
      </c>
      <c r="H912" s="26">
        <v>0</v>
      </c>
      <c r="I912" s="26">
        <v>0</v>
      </c>
      <c r="J912" s="26">
        <v>0</v>
      </c>
      <c r="K912" s="26">
        <v>0</v>
      </c>
      <c r="L912" s="26">
        <v>10.5</v>
      </c>
      <c r="M912" s="26">
        <v>154.02000000000001</v>
      </c>
      <c r="N912" s="1" t="s">
        <v>159</v>
      </c>
      <c r="O912" s="1" t="s">
        <v>159</v>
      </c>
      <c r="P912" t="str">
        <f t="shared" si="14"/>
        <v>NESC_OUT4_20_B_PR24_OFWAT</v>
      </c>
    </row>
    <row r="913" spans="1:16">
      <c r="A913" t="s">
        <v>624</v>
      </c>
      <c r="B913" t="s">
        <v>571</v>
      </c>
      <c r="C913" t="s">
        <v>572</v>
      </c>
      <c r="D913" t="s">
        <v>37</v>
      </c>
      <c r="E913" t="s">
        <v>158</v>
      </c>
      <c r="F913" s="1" t="s">
        <v>159</v>
      </c>
      <c r="G913" s="1" t="s">
        <v>159</v>
      </c>
      <c r="H913" s="24">
        <v>21</v>
      </c>
      <c r="I913" s="24">
        <v>18</v>
      </c>
      <c r="J913" s="24">
        <v>18</v>
      </c>
      <c r="K913" s="24">
        <v>18</v>
      </c>
      <c r="L913" s="24">
        <v>19</v>
      </c>
      <c r="M913" s="24">
        <v>23</v>
      </c>
      <c r="N913" s="1" t="s">
        <v>159</v>
      </c>
      <c r="O913" s="1" t="s">
        <v>159</v>
      </c>
      <c r="P913" t="str">
        <f t="shared" si="14"/>
        <v>NESC_OUT5_08_H_PR24_OFWAT</v>
      </c>
    </row>
    <row r="914" spans="1:16">
      <c r="A914" t="s">
        <v>624</v>
      </c>
      <c r="B914" t="s">
        <v>573</v>
      </c>
      <c r="C914" t="s">
        <v>574</v>
      </c>
      <c r="D914" t="s">
        <v>575</v>
      </c>
      <c r="E914" t="s">
        <v>158</v>
      </c>
      <c r="F914" s="1" t="s">
        <v>159</v>
      </c>
      <c r="G914" s="1" t="s">
        <v>159</v>
      </c>
      <c r="H914" s="194">
        <v>-28286.611199999999</v>
      </c>
      <c r="I914" s="194">
        <v>-10004.439700000001</v>
      </c>
      <c r="J914" s="194">
        <v>-9210.9467999999997</v>
      </c>
      <c r="K914" s="194">
        <v>7121.2232999999997</v>
      </c>
      <c r="L914" s="194">
        <v>12207.785599999999</v>
      </c>
      <c r="M914" s="194">
        <v>12434.687400000001</v>
      </c>
      <c r="N914" s="1" t="s">
        <v>159</v>
      </c>
      <c r="O914" s="1" t="s">
        <v>159</v>
      </c>
      <c r="P914" t="str">
        <f t="shared" si="14"/>
        <v>NESC_OUT5_09_H_PR24_OFWAT</v>
      </c>
    </row>
    <row r="915" spans="1:16">
      <c r="A915" t="s">
        <v>624</v>
      </c>
      <c r="B915" t="s">
        <v>576</v>
      </c>
      <c r="C915" t="s">
        <v>577</v>
      </c>
      <c r="D915" t="s">
        <v>436</v>
      </c>
      <c r="E915" t="s">
        <v>158</v>
      </c>
      <c r="F915" s="1" t="s">
        <v>159</v>
      </c>
      <c r="G915" s="1" t="s">
        <v>159</v>
      </c>
      <c r="H915" s="26">
        <v>68.81</v>
      </c>
      <c r="I915" s="26">
        <v>62.26</v>
      </c>
      <c r="J915" s="26">
        <v>55.17</v>
      </c>
      <c r="K915" s="26">
        <v>48.99</v>
      </c>
      <c r="L915" s="26">
        <v>41.76</v>
      </c>
      <c r="M915" s="26">
        <v>34.369999999999997</v>
      </c>
      <c r="N915" s="1" t="s">
        <v>159</v>
      </c>
      <c r="O915" s="1" t="s">
        <v>159</v>
      </c>
      <c r="P915" t="str">
        <f t="shared" si="14"/>
        <v>NESC_OUT4_17_B_PR24_OFWAT</v>
      </c>
    </row>
    <row r="916" spans="1:16">
      <c r="A916" t="s">
        <v>624</v>
      </c>
      <c r="B916" t="s">
        <v>578</v>
      </c>
      <c r="C916" t="s">
        <v>579</v>
      </c>
      <c r="D916" t="s">
        <v>231</v>
      </c>
      <c r="E916" t="s">
        <v>158</v>
      </c>
      <c r="F916" s="1" t="s">
        <v>159</v>
      </c>
      <c r="G916" s="1" t="s">
        <v>159</v>
      </c>
      <c r="H916" s="1" t="s">
        <v>159</v>
      </c>
      <c r="I916" s="1" t="s">
        <v>159</v>
      </c>
      <c r="J916" s="1" t="s">
        <v>159</v>
      </c>
      <c r="K916" s="1" t="s">
        <v>159</v>
      </c>
      <c r="L916" s="1" t="s">
        <v>159</v>
      </c>
      <c r="M916" s="1" t="s">
        <v>159</v>
      </c>
      <c r="N916" s="1" t="s">
        <v>159</v>
      </c>
      <c r="O916" s="1" t="s">
        <v>159</v>
      </c>
      <c r="P916" t="str">
        <f t="shared" si="14"/>
        <v>NESC_ODIRISK_OGW_DDBND_PR24_DD</v>
      </c>
    </row>
    <row r="917" spans="1:16">
      <c r="A917" t="s">
        <v>624</v>
      </c>
      <c r="B917" t="s">
        <v>580</v>
      </c>
      <c r="C917" t="s">
        <v>581</v>
      </c>
      <c r="D917" t="s">
        <v>165</v>
      </c>
      <c r="E917" t="s">
        <v>158</v>
      </c>
      <c r="F917" s="24">
        <v>188</v>
      </c>
      <c r="G917" s="1" t="s">
        <v>159</v>
      </c>
      <c r="H917" s="1" t="s">
        <v>159</v>
      </c>
      <c r="I917" s="1" t="s">
        <v>159</v>
      </c>
      <c r="J917" s="1" t="s">
        <v>159</v>
      </c>
      <c r="K917" s="1" t="s">
        <v>159</v>
      </c>
      <c r="L917" s="1" t="s">
        <v>159</v>
      </c>
      <c r="M917" s="1" t="s">
        <v>159</v>
      </c>
      <c r="N917" s="1" t="s">
        <v>159</v>
      </c>
      <c r="O917" s="1" t="s">
        <v>159</v>
      </c>
      <c r="P917" t="str">
        <f t="shared" si="14"/>
        <v>NESC_ODI_DD_GHG_PR24</v>
      </c>
    </row>
    <row r="918" spans="1:16">
      <c r="A918" t="s">
        <v>624</v>
      </c>
      <c r="B918" t="s">
        <v>582</v>
      </c>
      <c r="C918" t="s">
        <v>583</v>
      </c>
      <c r="D918" t="s">
        <v>168</v>
      </c>
      <c r="E918" t="s">
        <v>158</v>
      </c>
      <c r="F918" s="25">
        <v>-5.0000000000000001E-3</v>
      </c>
      <c r="G918" s="1" t="s">
        <v>159</v>
      </c>
      <c r="H918" s="1" t="s">
        <v>159</v>
      </c>
      <c r="I918" s="1" t="s">
        <v>159</v>
      </c>
      <c r="J918" s="1" t="s">
        <v>159</v>
      </c>
      <c r="K918" s="1" t="s">
        <v>159</v>
      </c>
      <c r="L918" s="1" t="s">
        <v>159</v>
      </c>
      <c r="M918" s="1" t="s">
        <v>159</v>
      </c>
      <c r="N918" s="1" t="s">
        <v>159</v>
      </c>
      <c r="O918" s="1" t="s">
        <v>159</v>
      </c>
      <c r="P918" t="str">
        <f t="shared" si="14"/>
        <v>NESC_ODIRISK_OGW_COLL_PR24_DD</v>
      </c>
    </row>
    <row r="919" spans="1:16">
      <c r="A919" t="s">
        <v>624</v>
      </c>
      <c r="B919" t="s">
        <v>584</v>
      </c>
      <c r="C919" t="s">
        <v>585</v>
      </c>
      <c r="D919" t="s">
        <v>168</v>
      </c>
      <c r="E919" t="s">
        <v>158</v>
      </c>
      <c r="F919" s="25">
        <v>5.0000000000000001E-3</v>
      </c>
      <c r="G919" s="1" t="s">
        <v>159</v>
      </c>
      <c r="H919" s="1" t="s">
        <v>159</v>
      </c>
      <c r="I919" s="1" t="s">
        <v>159</v>
      </c>
      <c r="J919" s="1" t="s">
        <v>159</v>
      </c>
      <c r="K919" s="1" t="s">
        <v>159</v>
      </c>
      <c r="L919" s="1" t="s">
        <v>159</v>
      </c>
      <c r="M919" s="1" t="s">
        <v>159</v>
      </c>
      <c r="N919" s="1" t="s">
        <v>159</v>
      </c>
      <c r="O919" s="1" t="s">
        <v>159</v>
      </c>
      <c r="P919" t="str">
        <f t="shared" si="14"/>
        <v>NESC_ODIRISK_OGW_CAP_PR24_DD</v>
      </c>
    </row>
    <row r="920" spans="1:16">
      <c r="A920" t="s">
        <v>624</v>
      </c>
      <c r="B920" t="s">
        <v>586</v>
      </c>
      <c r="C920" t="s">
        <v>587</v>
      </c>
      <c r="D920" t="s">
        <v>168</v>
      </c>
      <c r="E920" t="s">
        <v>158</v>
      </c>
      <c r="F920" s="1" t="s">
        <v>159</v>
      </c>
      <c r="G920" s="1" t="s">
        <v>159</v>
      </c>
      <c r="H920" s="1" t="s">
        <v>159</v>
      </c>
      <c r="I920" s="1" t="s">
        <v>159</v>
      </c>
      <c r="J920" s="1" t="s">
        <v>159</v>
      </c>
      <c r="K920" s="1" t="s">
        <v>159</v>
      </c>
      <c r="L920" s="1" t="s">
        <v>159</v>
      </c>
      <c r="M920" s="1" t="s">
        <v>159</v>
      </c>
      <c r="N920" s="1" t="s">
        <v>159</v>
      </c>
      <c r="O920" s="1" t="s">
        <v>159</v>
      </c>
      <c r="P920" t="str">
        <f t="shared" si="14"/>
        <v>NESC_ODIRISK_EGG_DDBND_PR24</v>
      </c>
    </row>
    <row r="921" spans="1:16">
      <c r="A921" t="s">
        <v>624</v>
      </c>
      <c r="B921" t="s">
        <v>588</v>
      </c>
      <c r="C921" t="s">
        <v>589</v>
      </c>
      <c r="D921" t="s">
        <v>37</v>
      </c>
      <c r="E921" t="s">
        <v>158</v>
      </c>
      <c r="F921" s="1" t="s">
        <v>159</v>
      </c>
      <c r="G921" s="1" t="s">
        <v>159</v>
      </c>
      <c r="H921" s="1" t="s">
        <v>159</v>
      </c>
      <c r="I921" s="24">
        <v>30232</v>
      </c>
      <c r="J921" s="24">
        <v>28762</v>
      </c>
      <c r="K921" s="24">
        <v>27057</v>
      </c>
      <c r="L921" s="24">
        <v>25337</v>
      </c>
      <c r="M921" s="24">
        <v>21896</v>
      </c>
      <c r="N921" s="1" t="s">
        <v>159</v>
      </c>
      <c r="O921" s="1" t="s">
        <v>159</v>
      </c>
      <c r="P921" t="str">
        <f t="shared" si="14"/>
        <v>NESC_OUT5_10_A_PR24_OFWAT</v>
      </c>
    </row>
    <row r="922" spans="1:16">
      <c r="A922" t="s">
        <v>624</v>
      </c>
      <c r="B922" t="s">
        <v>473</v>
      </c>
      <c r="C922" t="s">
        <v>474</v>
      </c>
      <c r="D922" t="s">
        <v>168</v>
      </c>
      <c r="E922" t="s">
        <v>158</v>
      </c>
      <c r="F922" s="1" t="s">
        <v>159</v>
      </c>
      <c r="G922" s="1" t="s">
        <v>159</v>
      </c>
      <c r="H922" s="25">
        <v>4.3999999999999997E-2</v>
      </c>
      <c r="I922" s="25">
        <v>3.95E-2</v>
      </c>
      <c r="J922" s="25">
        <v>3.5000000000000003E-2</v>
      </c>
      <c r="K922" s="25">
        <v>3.0500000000000003E-2</v>
      </c>
      <c r="L922" s="25">
        <v>2.6000000000000002E-2</v>
      </c>
      <c r="M922" s="25">
        <v>2.1399999999999995E-2</v>
      </c>
      <c r="N922" s="1" t="s">
        <v>159</v>
      </c>
      <c r="O922" s="1" t="s">
        <v>159</v>
      </c>
      <c r="P922" t="str">
        <f t="shared" si="14"/>
        <v>NESC_OUT4_17_PR24_OFWAT</v>
      </c>
    </row>
    <row r="923" spans="1:16">
      <c r="A923" t="s">
        <v>624</v>
      </c>
      <c r="B923" t="s">
        <v>590</v>
      </c>
      <c r="C923" t="s">
        <v>591</v>
      </c>
      <c r="D923" t="s">
        <v>165</v>
      </c>
      <c r="E923" t="s">
        <v>158</v>
      </c>
      <c r="F923" s="24">
        <v>2013815.1070932581</v>
      </c>
      <c r="G923" s="1" t="s">
        <v>159</v>
      </c>
      <c r="H923" s="1" t="s">
        <v>159</v>
      </c>
      <c r="I923" s="1" t="s">
        <v>159</v>
      </c>
      <c r="J923" s="1" t="s">
        <v>159</v>
      </c>
      <c r="K923" s="1" t="s">
        <v>159</v>
      </c>
      <c r="L923" s="1" t="s">
        <v>159</v>
      </c>
      <c r="M923" s="1" t="s">
        <v>159</v>
      </c>
      <c r="N923" s="1" t="s">
        <v>159</v>
      </c>
      <c r="O923" s="1" t="s">
        <v>159</v>
      </c>
      <c r="P923" t="str">
        <f t="shared" si="14"/>
        <v>NESC_ODI_DD_UNO_PR24</v>
      </c>
    </row>
    <row r="924" spans="1:16">
      <c r="A924" t="s">
        <v>624</v>
      </c>
      <c r="B924" t="s">
        <v>592</v>
      </c>
      <c r="C924" t="s">
        <v>593</v>
      </c>
      <c r="D924" t="s">
        <v>168</v>
      </c>
      <c r="E924" t="s">
        <v>158</v>
      </c>
      <c r="F924" s="25">
        <v>-5.0000000000000001E-3</v>
      </c>
      <c r="G924" s="1" t="s">
        <v>159</v>
      </c>
      <c r="H924" s="1" t="s">
        <v>159</v>
      </c>
      <c r="I924" s="1" t="s">
        <v>159</v>
      </c>
      <c r="J924" s="1" t="s">
        <v>159</v>
      </c>
      <c r="K924" s="1" t="s">
        <v>159</v>
      </c>
      <c r="L924" s="1" t="s">
        <v>159</v>
      </c>
      <c r="M924" s="1" t="s">
        <v>159</v>
      </c>
      <c r="N924" s="1" t="s">
        <v>159</v>
      </c>
      <c r="O924" s="1" t="s">
        <v>159</v>
      </c>
      <c r="P924" t="str">
        <f t="shared" si="14"/>
        <v>NESC_ODIRISK_UNO_COLL_PR24_DD</v>
      </c>
    </row>
    <row r="925" spans="1:16">
      <c r="A925" t="s">
        <v>624</v>
      </c>
      <c r="B925" t="s">
        <v>594</v>
      </c>
      <c r="C925" t="s">
        <v>595</v>
      </c>
      <c r="D925" t="s">
        <v>168</v>
      </c>
      <c r="E925" t="s">
        <v>158</v>
      </c>
      <c r="F925" s="25">
        <v>5.0000000000000001E-3</v>
      </c>
      <c r="G925" s="1" t="s">
        <v>159</v>
      </c>
      <c r="H925" s="1" t="s">
        <v>159</v>
      </c>
      <c r="I925" s="1" t="s">
        <v>159</v>
      </c>
      <c r="J925" s="1" t="s">
        <v>159</v>
      </c>
      <c r="K925" s="1" t="s">
        <v>159</v>
      </c>
      <c r="L925" s="1" t="s">
        <v>159</v>
      </c>
      <c r="M925" s="1" t="s">
        <v>159</v>
      </c>
      <c r="N925" s="1" t="s">
        <v>159</v>
      </c>
      <c r="O925" s="1" t="s">
        <v>159</v>
      </c>
      <c r="P925" t="str">
        <f t="shared" si="14"/>
        <v>NESC_ODIRISK_UNO_CAP_PR24_DD</v>
      </c>
    </row>
    <row r="926" spans="1:16">
      <c r="A926" t="s">
        <v>624</v>
      </c>
      <c r="B926" t="s">
        <v>596</v>
      </c>
      <c r="C926" t="s">
        <v>597</v>
      </c>
      <c r="D926" t="s">
        <v>168</v>
      </c>
      <c r="E926" t="s">
        <v>158</v>
      </c>
      <c r="F926" s="25">
        <v>1.4999999999999999E-2</v>
      </c>
      <c r="G926" s="1" t="s">
        <v>159</v>
      </c>
      <c r="H926" s="1" t="s">
        <v>159</v>
      </c>
      <c r="I926" s="1" t="s">
        <v>159</v>
      </c>
      <c r="J926" s="1" t="s">
        <v>159</v>
      </c>
      <c r="K926" s="1" t="s">
        <v>159</v>
      </c>
      <c r="L926" s="1" t="s">
        <v>159</v>
      </c>
      <c r="M926" s="1" t="s">
        <v>159</v>
      </c>
      <c r="N926" s="1" t="s">
        <v>159</v>
      </c>
      <c r="O926" s="1" t="s">
        <v>159</v>
      </c>
      <c r="P926" t="str">
        <f t="shared" si="14"/>
        <v>NESC_ODIRISK_ESF_CAP_PR24_DD</v>
      </c>
    </row>
    <row r="927" spans="1:16">
      <c r="A927" t="s">
        <v>624</v>
      </c>
      <c r="B927" t="s">
        <v>598</v>
      </c>
      <c r="C927" t="s">
        <v>599</v>
      </c>
      <c r="D927" t="s">
        <v>168</v>
      </c>
      <c r="E927" t="s">
        <v>158</v>
      </c>
      <c r="F927" s="1" t="s">
        <v>159</v>
      </c>
      <c r="G927" s="1" t="s">
        <v>159</v>
      </c>
      <c r="H927" s="25">
        <v>0</v>
      </c>
      <c r="I927" s="25">
        <v>5.0999999999999997E-2</v>
      </c>
      <c r="J927" s="25">
        <v>5.779999999999999E-2</v>
      </c>
      <c r="K927" s="25">
        <v>7.1300000000000002E-2</v>
      </c>
      <c r="L927" s="25">
        <v>8.1699999999999995E-2</v>
      </c>
      <c r="M927" s="25">
        <v>0.1072</v>
      </c>
      <c r="N927" s="1" t="s">
        <v>159</v>
      </c>
      <c r="O927" s="1" t="s">
        <v>159</v>
      </c>
      <c r="P927" t="str">
        <f t="shared" si="14"/>
        <v>NESC_OUT4_04_H_PR24_OFWAT</v>
      </c>
    </row>
    <row r="928" spans="1:16">
      <c r="A928" t="s">
        <v>624</v>
      </c>
      <c r="B928" t="s">
        <v>600</v>
      </c>
      <c r="C928" t="s">
        <v>601</v>
      </c>
      <c r="D928" t="s">
        <v>168</v>
      </c>
      <c r="E928" t="s">
        <v>158</v>
      </c>
      <c r="F928" s="1" t="s">
        <v>159</v>
      </c>
      <c r="G928" s="1" t="s">
        <v>159</v>
      </c>
      <c r="H928" s="25">
        <v>0</v>
      </c>
      <c r="I928" s="25">
        <v>0.17430000000000001</v>
      </c>
      <c r="J928" s="25">
        <v>0.17810000000000004</v>
      </c>
      <c r="K928" s="25">
        <v>0.18340000000000001</v>
      </c>
      <c r="L928" s="25">
        <v>0.18859999999999999</v>
      </c>
      <c r="M928" s="25">
        <v>0.2077</v>
      </c>
      <c r="N928" s="1" t="s">
        <v>159</v>
      </c>
      <c r="O928" s="1" t="s">
        <v>159</v>
      </c>
      <c r="P928" t="str">
        <f t="shared" si="14"/>
        <v>NESC_OUT5_04_G_PR24_OFWAT</v>
      </c>
    </row>
    <row r="929" spans="1:16">
      <c r="A929" t="s">
        <v>624</v>
      </c>
      <c r="B929" t="s">
        <v>251</v>
      </c>
      <c r="C929" t="s">
        <v>252</v>
      </c>
      <c r="D929" t="s">
        <v>165</v>
      </c>
      <c r="E929" t="s">
        <v>158</v>
      </c>
      <c r="F929" s="24">
        <v>1242016.499812139</v>
      </c>
      <c r="G929" s="1" t="s">
        <v>159</v>
      </c>
      <c r="H929" s="1" t="s">
        <v>159</v>
      </c>
      <c r="I929" s="1" t="s">
        <v>159</v>
      </c>
      <c r="J929" s="1" t="s">
        <v>159</v>
      </c>
      <c r="K929" s="1" t="s">
        <v>159</v>
      </c>
      <c r="L929" s="1" t="s">
        <v>159</v>
      </c>
      <c r="M929" s="1" t="s">
        <v>159</v>
      </c>
      <c r="N929" s="1" t="s">
        <v>159</v>
      </c>
      <c r="O929" s="1" t="s">
        <v>159</v>
      </c>
      <c r="P929" t="str">
        <f t="shared" si="14"/>
        <v>NESC_ODI_DD_BWQ_PR24</v>
      </c>
    </row>
    <row r="930" spans="1:16">
      <c r="A930" t="s">
        <v>624</v>
      </c>
      <c r="B930" t="s">
        <v>602</v>
      </c>
      <c r="C930" t="s">
        <v>603</v>
      </c>
      <c r="D930" t="s">
        <v>165</v>
      </c>
      <c r="E930" t="s">
        <v>158</v>
      </c>
      <c r="F930" s="1" t="s">
        <v>159</v>
      </c>
      <c r="G930" s="1" t="s">
        <v>159</v>
      </c>
      <c r="H930" s="1" t="s">
        <v>159</v>
      </c>
      <c r="I930" s="1" t="s">
        <v>159</v>
      </c>
      <c r="J930" s="1" t="s">
        <v>159</v>
      </c>
      <c r="K930" s="1" t="s">
        <v>159</v>
      </c>
      <c r="L930" s="1" t="s">
        <v>159</v>
      </c>
      <c r="M930" s="1" t="s">
        <v>159</v>
      </c>
      <c r="N930" s="1" t="s">
        <v>159</v>
      </c>
      <c r="O930" s="1" t="s">
        <v>159</v>
      </c>
      <c r="P930" t="str">
        <f t="shared" si="14"/>
        <v>NESC_ODIRATE_LCC_B_OUT_PR24</v>
      </c>
    </row>
    <row r="931" spans="1:16">
      <c r="A931" t="s">
        <v>624</v>
      </c>
      <c r="B931" t="s">
        <v>604</v>
      </c>
      <c r="C931" t="s">
        <v>605</v>
      </c>
      <c r="D931" t="s">
        <v>165</v>
      </c>
      <c r="E931" t="s">
        <v>158</v>
      </c>
      <c r="F931" s="1" t="s">
        <v>159</v>
      </c>
      <c r="G931" s="1" t="s">
        <v>159</v>
      </c>
      <c r="H931" s="1" t="s">
        <v>159</v>
      </c>
      <c r="I931" s="1" t="s">
        <v>159</v>
      </c>
      <c r="J931" s="1" t="s">
        <v>159</v>
      </c>
      <c r="K931" s="1" t="s">
        <v>159</v>
      </c>
      <c r="L931" s="1" t="s">
        <v>159</v>
      </c>
      <c r="M931" s="1" t="s">
        <v>159</v>
      </c>
      <c r="N931" s="1" t="s">
        <v>159</v>
      </c>
      <c r="O931" s="1" t="s">
        <v>159</v>
      </c>
      <c r="P931" t="str">
        <f t="shared" si="14"/>
        <v>NESC_ODIRATE_LCC_B_UNDER_PR24</v>
      </c>
    </row>
    <row r="932" spans="1:16">
      <c r="A932" t="s">
        <v>624</v>
      </c>
      <c r="B932" t="s">
        <v>606</v>
      </c>
      <c r="C932" t="s">
        <v>607</v>
      </c>
      <c r="D932" t="s">
        <v>165</v>
      </c>
      <c r="E932" t="s">
        <v>158</v>
      </c>
      <c r="F932" s="1" t="s">
        <v>159</v>
      </c>
      <c r="G932" s="1" t="s">
        <v>159</v>
      </c>
      <c r="H932" s="1" t="s">
        <v>159</v>
      </c>
      <c r="I932" s="1" t="s">
        <v>159</v>
      </c>
      <c r="J932" s="1" t="s">
        <v>159</v>
      </c>
      <c r="K932" s="1" t="s">
        <v>159</v>
      </c>
      <c r="L932" s="1" t="s">
        <v>159</v>
      </c>
      <c r="M932" s="1" t="s">
        <v>159</v>
      </c>
      <c r="N932" s="1" t="s">
        <v>159</v>
      </c>
      <c r="O932" s="1" t="s">
        <v>159</v>
      </c>
      <c r="P932" t="str">
        <f t="shared" si="14"/>
        <v>NESC_ODIRATE_EGG_B_OUT_PR24</v>
      </c>
    </row>
    <row r="933" spans="1:16">
      <c r="A933" t="s">
        <v>624</v>
      </c>
      <c r="B933" t="s">
        <v>608</v>
      </c>
      <c r="C933" t="s">
        <v>609</v>
      </c>
      <c r="D933" t="s">
        <v>165</v>
      </c>
      <c r="E933" t="s">
        <v>158</v>
      </c>
      <c r="F933" s="1" t="s">
        <v>159</v>
      </c>
      <c r="G933" s="1" t="s">
        <v>159</v>
      </c>
      <c r="H933" s="1" t="s">
        <v>159</v>
      </c>
      <c r="I933" s="1" t="s">
        <v>159</v>
      </c>
      <c r="J933" s="1" t="s">
        <v>159</v>
      </c>
      <c r="K933" s="1" t="s">
        <v>159</v>
      </c>
      <c r="L933" s="1" t="s">
        <v>159</v>
      </c>
      <c r="M933" s="1" t="s">
        <v>159</v>
      </c>
      <c r="N933" s="1" t="s">
        <v>159</v>
      </c>
      <c r="O933" s="1" t="s">
        <v>159</v>
      </c>
      <c r="P933" t="str">
        <f t="shared" si="14"/>
        <v>NESC_ODIRATE_EGG_B_UNDER_PR24</v>
      </c>
    </row>
    <row r="934" spans="1:16">
      <c r="A934" t="s">
        <v>624</v>
      </c>
      <c r="B934" t="s">
        <v>610</v>
      </c>
      <c r="C934" t="s">
        <v>611</v>
      </c>
      <c r="D934" t="s">
        <v>165</v>
      </c>
      <c r="E934" t="s">
        <v>158</v>
      </c>
      <c r="F934" s="1" t="s">
        <v>159</v>
      </c>
      <c r="G934" s="1" t="s">
        <v>159</v>
      </c>
      <c r="H934" s="1" t="s">
        <v>159</v>
      </c>
      <c r="I934" s="1" t="s">
        <v>159</v>
      </c>
      <c r="J934" s="1" t="s">
        <v>159</v>
      </c>
      <c r="K934" s="1" t="s">
        <v>159</v>
      </c>
      <c r="L934" s="1" t="s">
        <v>159</v>
      </c>
      <c r="M934" s="1" t="s">
        <v>159</v>
      </c>
      <c r="N934" s="1" t="s">
        <v>159</v>
      </c>
      <c r="O934" s="1" t="s">
        <v>159</v>
      </c>
      <c r="P934" t="str">
        <f t="shared" si="14"/>
        <v>NESC_ODIRATE_CC_B_OUT_PR24</v>
      </c>
    </row>
    <row r="935" spans="1:16">
      <c r="A935" t="s">
        <v>624</v>
      </c>
      <c r="B935" t="s">
        <v>612</v>
      </c>
      <c r="C935" t="s">
        <v>613</v>
      </c>
      <c r="D935" t="s">
        <v>165</v>
      </c>
      <c r="E935" t="s">
        <v>158</v>
      </c>
      <c r="F935" s="1" t="s">
        <v>159</v>
      </c>
      <c r="G935" s="1" t="s">
        <v>159</v>
      </c>
      <c r="H935" s="1" t="s">
        <v>159</v>
      </c>
      <c r="I935" s="1" t="s">
        <v>159</v>
      </c>
      <c r="J935" s="1" t="s">
        <v>159</v>
      </c>
      <c r="K935" s="1" t="s">
        <v>159</v>
      </c>
      <c r="L935" s="1" t="s">
        <v>159</v>
      </c>
      <c r="M935" s="1" t="s">
        <v>159</v>
      </c>
      <c r="N935" s="1" t="s">
        <v>159</v>
      </c>
      <c r="O935" s="1" t="s">
        <v>159</v>
      </c>
      <c r="P935" t="str">
        <f t="shared" si="14"/>
        <v>NESC_ODIRATE_CC_B_UNDER_PR24</v>
      </c>
    </row>
    <row r="936" spans="1:16">
      <c r="A936" t="s">
        <v>624</v>
      </c>
      <c r="B936" t="s">
        <v>614</v>
      </c>
      <c r="C936" t="s">
        <v>615</v>
      </c>
      <c r="D936" t="s">
        <v>165</v>
      </c>
      <c r="E936" t="s">
        <v>158</v>
      </c>
      <c r="F936" s="1" t="s">
        <v>159</v>
      </c>
      <c r="G936" s="1" t="s">
        <v>159</v>
      </c>
      <c r="H936" s="1" t="s">
        <v>159</v>
      </c>
      <c r="I936" s="1" t="s">
        <v>159</v>
      </c>
      <c r="J936" s="1" t="s">
        <v>159</v>
      </c>
      <c r="K936" s="1" t="s">
        <v>159</v>
      </c>
      <c r="L936" s="1" t="s">
        <v>159</v>
      </c>
      <c r="M936" s="1" t="s">
        <v>159</v>
      </c>
      <c r="N936" s="1" t="s">
        <v>159</v>
      </c>
      <c r="O936" s="1" t="s">
        <v>159</v>
      </c>
      <c r="P936" t="str">
        <f t="shared" si="14"/>
        <v>NESC_ODIRATE_SWC_B_PR24</v>
      </c>
    </row>
    <row r="937" spans="1:16">
      <c r="A937" t="s">
        <v>624</v>
      </c>
      <c r="B937" t="s">
        <v>616</v>
      </c>
      <c r="C937" t="s">
        <v>617</v>
      </c>
      <c r="D937" t="s">
        <v>165</v>
      </c>
      <c r="E937" t="s">
        <v>158</v>
      </c>
      <c r="F937" s="1" t="s">
        <v>159</v>
      </c>
      <c r="G937" s="1" t="s">
        <v>159</v>
      </c>
      <c r="H937" s="1" t="s">
        <v>159</v>
      </c>
      <c r="I937" s="1" t="s">
        <v>159</v>
      </c>
      <c r="J937" s="1" t="s">
        <v>159</v>
      </c>
      <c r="K937" s="1" t="s">
        <v>159</v>
      </c>
      <c r="L937" s="1" t="s">
        <v>159</v>
      </c>
      <c r="M937" s="1" t="s">
        <v>159</v>
      </c>
      <c r="N937" s="1" t="s">
        <v>159</v>
      </c>
      <c r="O937" s="1" t="s">
        <v>159</v>
      </c>
      <c r="P937" t="str">
        <f t="shared" si="14"/>
        <v>NESC_ODIRATE_WW_B_PR24</v>
      </c>
    </row>
    <row r="938" spans="1:16">
      <c r="A938" t="s">
        <v>624</v>
      </c>
      <c r="B938" t="s">
        <v>618</v>
      </c>
      <c r="C938" t="s">
        <v>619</v>
      </c>
      <c r="D938" t="s">
        <v>165</v>
      </c>
      <c r="E938" t="s">
        <v>158</v>
      </c>
      <c r="F938" s="1" t="s">
        <v>159</v>
      </c>
      <c r="G938" s="1" t="s">
        <v>159</v>
      </c>
      <c r="H938" s="1" t="s">
        <v>159</v>
      </c>
      <c r="I938" s="1" t="s">
        <v>159</v>
      </c>
      <c r="J938" s="1" t="s">
        <v>159</v>
      </c>
      <c r="K938" s="1" t="s">
        <v>159</v>
      </c>
      <c r="L938" s="1" t="s">
        <v>159</v>
      </c>
      <c r="M938" s="1" t="s">
        <v>159</v>
      </c>
      <c r="N938" s="1" t="s">
        <v>159</v>
      </c>
      <c r="O938" s="1" t="s">
        <v>159</v>
      </c>
      <c r="P938" t="str">
        <f t="shared" si="14"/>
        <v>NESC_ODIRATE_LPR_B_PR24</v>
      </c>
    </row>
    <row r="939" spans="1:16">
      <c r="A939" t="s">
        <v>624</v>
      </c>
      <c r="B939" t="s">
        <v>620</v>
      </c>
      <c r="C939" t="s">
        <v>621</v>
      </c>
      <c r="D939" t="s">
        <v>157</v>
      </c>
      <c r="E939" t="s">
        <v>158</v>
      </c>
      <c r="F939" s="1" t="s">
        <v>159</v>
      </c>
      <c r="G939" s="1" t="s">
        <v>159</v>
      </c>
      <c r="H939" s="1" t="s">
        <v>159</v>
      </c>
      <c r="I939" s="1" t="s">
        <v>159</v>
      </c>
      <c r="J939" s="1" t="s">
        <v>159</v>
      </c>
      <c r="K939" s="1" t="s">
        <v>159</v>
      </c>
      <c r="L939" s="1" t="s">
        <v>159</v>
      </c>
      <c r="M939" s="1" t="s">
        <v>159</v>
      </c>
      <c r="N939" s="1" t="s">
        <v>159</v>
      </c>
      <c r="O939" s="1" t="s">
        <v>159</v>
      </c>
      <c r="P939" t="str">
        <f t="shared" si="14"/>
        <v>NESC_ODIRISK_WSI_DDBND_PR24_DD</v>
      </c>
    </row>
    <row r="940" spans="1:16">
      <c r="A940" t="s">
        <v>625</v>
      </c>
      <c r="B940" t="s">
        <v>155</v>
      </c>
      <c r="C940" t="s">
        <v>156</v>
      </c>
      <c r="D940" t="s">
        <v>157</v>
      </c>
      <c r="E940" t="s">
        <v>158</v>
      </c>
      <c r="F940" s="1" t="s">
        <v>159</v>
      </c>
      <c r="G940" s="1" t="s">
        <v>159</v>
      </c>
      <c r="H940" s="24">
        <v>3.472222222222222E-3</v>
      </c>
      <c r="I940" s="24">
        <v>3.472222222222222E-3</v>
      </c>
      <c r="J940" s="24">
        <v>3.472222222222222E-3</v>
      </c>
      <c r="K940" s="24">
        <v>3.472222222222222E-3</v>
      </c>
      <c r="L940" s="24">
        <v>3.472222222222222E-3</v>
      </c>
      <c r="M940" s="24">
        <v>3.47E-3</v>
      </c>
      <c r="N940" s="1" t="s">
        <v>159</v>
      </c>
      <c r="O940" s="1" t="s">
        <v>159</v>
      </c>
      <c r="P940" t="str">
        <f t="shared" si="14"/>
        <v>SVEC_OUT4_01_PR24_OFWAT</v>
      </c>
    </row>
    <row r="941" spans="1:16">
      <c r="A941" t="s">
        <v>625</v>
      </c>
      <c r="B941" t="s">
        <v>160</v>
      </c>
      <c r="C941" t="s">
        <v>161</v>
      </c>
      <c r="D941" t="s">
        <v>162</v>
      </c>
      <c r="E941" t="s">
        <v>158</v>
      </c>
      <c r="F941" s="1" t="s">
        <v>159</v>
      </c>
      <c r="G941" s="1" t="s">
        <v>159</v>
      </c>
      <c r="H941" s="1" t="s">
        <v>159</v>
      </c>
      <c r="I941" s="24">
        <v>1.8444930555555549E-3</v>
      </c>
      <c r="J941" s="24">
        <v>1.8444930555555549E-3</v>
      </c>
      <c r="K941" s="24">
        <v>1.8444930555555549E-3</v>
      </c>
      <c r="L941" s="24">
        <v>1.8444930555555549E-3</v>
      </c>
      <c r="M941" s="24">
        <v>1.8422708333333331E-3</v>
      </c>
      <c r="N941" s="1" t="s">
        <v>159</v>
      </c>
      <c r="O941" s="1" t="s">
        <v>159</v>
      </c>
      <c r="P941" t="str">
        <f t="shared" si="14"/>
        <v>SVEC_ET_DD_WSI_PR24</v>
      </c>
    </row>
    <row r="942" spans="1:16">
      <c r="A942" t="s">
        <v>625</v>
      </c>
      <c r="B942" t="s">
        <v>163</v>
      </c>
      <c r="C942" t="s">
        <v>164</v>
      </c>
      <c r="D942" t="s">
        <v>165</v>
      </c>
      <c r="E942" t="s">
        <v>158</v>
      </c>
      <c r="F942" s="24">
        <v>1631244.4532826394</v>
      </c>
      <c r="G942" s="1" t="s">
        <v>159</v>
      </c>
      <c r="H942" s="1" t="s">
        <v>159</v>
      </c>
      <c r="I942" s="1" t="s">
        <v>159</v>
      </c>
      <c r="J942" s="1" t="s">
        <v>159</v>
      </c>
      <c r="K942" s="1" t="s">
        <v>159</v>
      </c>
      <c r="L942" s="1" t="s">
        <v>159</v>
      </c>
      <c r="M942" s="1" t="s">
        <v>159</v>
      </c>
      <c r="N942" s="1" t="s">
        <v>159</v>
      </c>
      <c r="O942" s="1" t="s">
        <v>159</v>
      </c>
      <c r="P942" t="str">
        <f t="shared" si="14"/>
        <v>SVEC_ODI_DD_WSI_PR24</v>
      </c>
    </row>
    <row r="943" spans="1:16">
      <c r="A943" t="s">
        <v>625</v>
      </c>
      <c r="B943" t="s">
        <v>166</v>
      </c>
      <c r="C943" t="s">
        <v>167</v>
      </c>
      <c r="D943" t="s">
        <v>168</v>
      </c>
      <c r="E943" t="s">
        <v>158</v>
      </c>
      <c r="F943" s="25">
        <v>-0.01</v>
      </c>
      <c r="G943" s="1" t="s">
        <v>159</v>
      </c>
      <c r="H943" s="1" t="s">
        <v>159</v>
      </c>
      <c r="I943" s="1" t="s">
        <v>159</v>
      </c>
      <c r="J943" s="1" t="s">
        <v>159</v>
      </c>
      <c r="K943" s="1" t="s">
        <v>159</v>
      </c>
      <c r="L943" s="1" t="s">
        <v>159</v>
      </c>
      <c r="M943" s="1" t="s">
        <v>159</v>
      </c>
      <c r="N943" s="1" t="s">
        <v>159</v>
      </c>
      <c r="O943" s="1" t="s">
        <v>159</v>
      </c>
      <c r="P943" t="str">
        <f t="shared" si="14"/>
        <v>SVEC_ODIRISK_WSI_COLL_PR24_DD</v>
      </c>
    </row>
    <row r="944" spans="1:16">
      <c r="A944" t="s">
        <v>625</v>
      </c>
      <c r="B944" t="s">
        <v>169</v>
      </c>
      <c r="C944" t="s">
        <v>170</v>
      </c>
      <c r="D944" t="s">
        <v>171</v>
      </c>
      <c r="E944" t="s">
        <v>158</v>
      </c>
      <c r="F944" s="1" t="s">
        <v>159</v>
      </c>
      <c r="G944" s="1" t="s">
        <v>159</v>
      </c>
      <c r="H944" s="26">
        <v>0</v>
      </c>
      <c r="I944" s="26">
        <v>0</v>
      </c>
      <c r="J944" s="26">
        <v>0</v>
      </c>
      <c r="K944" s="26">
        <v>0</v>
      </c>
      <c r="L944" s="26">
        <v>0</v>
      </c>
      <c r="M944" s="26">
        <v>0</v>
      </c>
      <c r="N944" s="1" t="s">
        <v>159</v>
      </c>
      <c r="O944" s="1" t="s">
        <v>159</v>
      </c>
      <c r="P944" t="str">
        <f t="shared" si="14"/>
        <v>SVEC_QEBW0183_PR24_OFWAT</v>
      </c>
    </row>
    <row r="945" spans="1:16">
      <c r="A945" t="s">
        <v>625</v>
      </c>
      <c r="B945" t="s">
        <v>172</v>
      </c>
      <c r="C945" t="s">
        <v>173</v>
      </c>
      <c r="D945" t="s">
        <v>174</v>
      </c>
      <c r="E945" t="s">
        <v>158</v>
      </c>
      <c r="F945" s="1" t="s">
        <v>159</v>
      </c>
      <c r="G945" s="1" t="s">
        <v>159</v>
      </c>
      <c r="H945" s="26">
        <v>2</v>
      </c>
      <c r="I945" s="26">
        <v>1.83</v>
      </c>
      <c r="J945" s="26">
        <v>1.67</v>
      </c>
      <c r="K945" s="26">
        <v>1.5</v>
      </c>
      <c r="L945" s="26">
        <v>1.25</v>
      </c>
      <c r="M945" s="26">
        <v>1</v>
      </c>
      <c r="N945" s="1" t="s">
        <v>159</v>
      </c>
      <c r="O945" s="1" t="s">
        <v>159</v>
      </c>
      <c r="P945" t="str">
        <f t="shared" si="14"/>
        <v>SVEC_ODIRISK_CRI_DDBND_PR24_DD</v>
      </c>
    </row>
    <row r="946" spans="1:16">
      <c r="A946" t="s">
        <v>625</v>
      </c>
      <c r="B946" t="s">
        <v>175</v>
      </c>
      <c r="C946" t="s">
        <v>176</v>
      </c>
      <c r="D946" t="s">
        <v>165</v>
      </c>
      <c r="E946" t="s">
        <v>158</v>
      </c>
      <c r="F946" s="24">
        <v>2304946.8476537294</v>
      </c>
      <c r="G946" s="1" t="s">
        <v>159</v>
      </c>
      <c r="H946" s="1" t="s">
        <v>159</v>
      </c>
      <c r="I946" s="1" t="s">
        <v>159</v>
      </c>
      <c r="J946" s="1" t="s">
        <v>159</v>
      </c>
      <c r="K946" s="1" t="s">
        <v>159</v>
      </c>
      <c r="L946" s="1" t="s">
        <v>159</v>
      </c>
      <c r="M946" s="1" t="s">
        <v>159</v>
      </c>
      <c r="N946" s="1" t="s">
        <v>159</v>
      </c>
      <c r="O946" s="1" t="s">
        <v>159</v>
      </c>
      <c r="P946" t="str">
        <f t="shared" si="14"/>
        <v>SVEC_ODI_DD_CRI_PR24</v>
      </c>
    </row>
    <row r="947" spans="1:16">
      <c r="A947" t="s">
        <v>625</v>
      </c>
      <c r="B947" t="s">
        <v>177</v>
      </c>
      <c r="C947" t="s">
        <v>178</v>
      </c>
      <c r="D947" t="s">
        <v>37</v>
      </c>
      <c r="E947" t="s">
        <v>158</v>
      </c>
      <c r="F947" s="1" t="s">
        <v>159</v>
      </c>
      <c r="G947" s="1" t="s">
        <v>159</v>
      </c>
      <c r="H947" s="26">
        <v>1.0900000000000001</v>
      </c>
      <c r="I947" s="26">
        <v>1.04</v>
      </c>
      <c r="J947" s="26">
        <v>0.99</v>
      </c>
      <c r="K947" s="26">
        <v>0.94</v>
      </c>
      <c r="L947" s="26">
        <v>0.89</v>
      </c>
      <c r="M947" s="26">
        <v>0.84</v>
      </c>
      <c r="N947" s="1" t="s">
        <v>159</v>
      </c>
      <c r="O947" s="1" t="s">
        <v>159</v>
      </c>
      <c r="P947" t="str">
        <f t="shared" si="14"/>
        <v>SVEC_OUT4_02_PR24_OFWAT</v>
      </c>
    </row>
    <row r="948" spans="1:16">
      <c r="A948" t="s">
        <v>625</v>
      </c>
      <c r="B948" t="s">
        <v>179</v>
      </c>
      <c r="C948" t="s">
        <v>180</v>
      </c>
      <c r="D948" t="s">
        <v>37</v>
      </c>
      <c r="E948" t="s">
        <v>158</v>
      </c>
      <c r="F948" s="1" t="s">
        <v>159</v>
      </c>
      <c r="G948" s="1" t="s">
        <v>159</v>
      </c>
      <c r="H948" s="1" t="s">
        <v>159</v>
      </c>
      <c r="I948" s="1" t="s">
        <v>159</v>
      </c>
      <c r="J948" s="1" t="s">
        <v>159</v>
      </c>
      <c r="K948" s="1" t="s">
        <v>159</v>
      </c>
      <c r="L948" s="1" t="s">
        <v>159</v>
      </c>
      <c r="M948" s="1" t="s">
        <v>159</v>
      </c>
      <c r="N948" s="1" t="s">
        <v>159</v>
      </c>
      <c r="O948" s="1" t="s">
        <v>159</v>
      </c>
      <c r="P948" t="str">
        <f t="shared" si="14"/>
        <v>SVEC_ODIRISK_WQC_DDBND_PR24_DD</v>
      </c>
    </row>
    <row r="949" spans="1:16">
      <c r="A949" t="s">
        <v>625</v>
      </c>
      <c r="B949" t="s">
        <v>181</v>
      </c>
      <c r="C949" t="s">
        <v>182</v>
      </c>
      <c r="D949" t="s">
        <v>165</v>
      </c>
      <c r="E949" t="s">
        <v>158</v>
      </c>
      <c r="F949" s="24">
        <v>6152077.8898279676</v>
      </c>
      <c r="G949" s="1" t="s">
        <v>159</v>
      </c>
      <c r="H949" s="1" t="s">
        <v>159</v>
      </c>
      <c r="I949" s="1" t="s">
        <v>159</v>
      </c>
      <c r="J949" s="1" t="s">
        <v>159</v>
      </c>
      <c r="K949" s="1" t="s">
        <v>159</v>
      </c>
      <c r="L949" s="1" t="s">
        <v>159</v>
      </c>
      <c r="M949" s="1" t="s">
        <v>159</v>
      </c>
      <c r="N949" s="1" t="s">
        <v>159</v>
      </c>
      <c r="O949" s="1" t="s">
        <v>159</v>
      </c>
      <c r="P949" t="str">
        <f t="shared" si="14"/>
        <v>SVEC_ODI_DD_WQC_PR24</v>
      </c>
    </row>
    <row r="950" spans="1:16">
      <c r="A950" t="s">
        <v>625</v>
      </c>
      <c r="B950" t="s">
        <v>183</v>
      </c>
      <c r="C950" t="s">
        <v>184</v>
      </c>
      <c r="D950" t="s">
        <v>185</v>
      </c>
      <c r="E950" t="s">
        <v>158</v>
      </c>
      <c r="F950" s="1" t="s">
        <v>159</v>
      </c>
      <c r="G950" s="1" t="s">
        <v>159</v>
      </c>
      <c r="H950" s="26">
        <v>0</v>
      </c>
      <c r="I950" s="26">
        <v>0</v>
      </c>
      <c r="J950" s="26">
        <v>0</v>
      </c>
      <c r="K950" s="26">
        <v>0</v>
      </c>
      <c r="L950" s="26">
        <v>4.9778677696996745E-2</v>
      </c>
      <c r="M950" s="26">
        <v>0.73</v>
      </c>
      <c r="N950" s="1" t="s">
        <v>159</v>
      </c>
      <c r="O950" s="1" t="s">
        <v>159</v>
      </c>
      <c r="P950" t="str">
        <f t="shared" si="14"/>
        <v>SVEC_OUT4_20_PR24_OFWAT</v>
      </c>
    </row>
    <row r="951" spans="1:16">
      <c r="A951" t="s">
        <v>625</v>
      </c>
      <c r="B951" t="s">
        <v>186</v>
      </c>
      <c r="C951" t="s">
        <v>187</v>
      </c>
      <c r="D951" t="s">
        <v>165</v>
      </c>
      <c r="E951" t="s">
        <v>158</v>
      </c>
      <c r="F951" s="24">
        <v>10486024.507558407</v>
      </c>
      <c r="G951" s="1" t="s">
        <v>159</v>
      </c>
      <c r="H951" s="1" t="s">
        <v>159</v>
      </c>
      <c r="I951" s="1" t="s">
        <v>159</v>
      </c>
      <c r="J951" s="1" t="s">
        <v>159</v>
      </c>
      <c r="K951" s="1" t="s">
        <v>159</v>
      </c>
      <c r="L951" s="1" t="s">
        <v>159</v>
      </c>
      <c r="M951" s="1" t="s">
        <v>159</v>
      </c>
      <c r="N951" s="1" t="s">
        <v>159</v>
      </c>
      <c r="O951" s="1" t="s">
        <v>159</v>
      </c>
      <c r="P951" t="str">
        <f t="shared" si="14"/>
        <v>SVEC_ODI_DD_BIO_PR24</v>
      </c>
    </row>
    <row r="952" spans="1:16">
      <c r="A952" t="s">
        <v>625</v>
      </c>
      <c r="B952" t="s">
        <v>188</v>
      </c>
      <c r="C952" t="s">
        <v>189</v>
      </c>
      <c r="D952" t="s">
        <v>168</v>
      </c>
      <c r="E952" t="s">
        <v>158</v>
      </c>
      <c r="F952" s="25">
        <v>-5.0000000000000001E-3</v>
      </c>
      <c r="G952" s="1" t="s">
        <v>159</v>
      </c>
      <c r="H952" s="1" t="s">
        <v>159</v>
      </c>
      <c r="I952" s="1" t="s">
        <v>159</v>
      </c>
      <c r="J952" s="1" t="s">
        <v>159</v>
      </c>
      <c r="K952" s="1" t="s">
        <v>159</v>
      </c>
      <c r="L952" s="1" t="s">
        <v>159</v>
      </c>
      <c r="M952" s="1" t="s">
        <v>159</v>
      </c>
      <c r="N952" s="1" t="s">
        <v>159</v>
      </c>
      <c r="O952" s="1" t="s">
        <v>159</v>
      </c>
      <c r="P952" t="str">
        <f t="shared" si="14"/>
        <v>SVEC_ODIRISK_BIO_COLL_PR24_DD</v>
      </c>
    </row>
    <row r="953" spans="1:16">
      <c r="A953" t="s">
        <v>625</v>
      </c>
      <c r="B953" t="s">
        <v>190</v>
      </c>
      <c r="C953" t="s">
        <v>191</v>
      </c>
      <c r="D953" t="s">
        <v>168</v>
      </c>
      <c r="E953" t="s">
        <v>158</v>
      </c>
      <c r="F953" s="25">
        <v>5.0000000000000001E-3</v>
      </c>
      <c r="G953" s="1" t="s">
        <v>159</v>
      </c>
      <c r="H953" s="1" t="s">
        <v>159</v>
      </c>
      <c r="I953" s="1" t="s">
        <v>159</v>
      </c>
      <c r="J953" s="1" t="s">
        <v>159</v>
      </c>
      <c r="K953" s="1" t="s">
        <v>159</v>
      </c>
      <c r="L953" s="1" t="s">
        <v>159</v>
      </c>
      <c r="M953" s="1" t="s">
        <v>159</v>
      </c>
      <c r="N953" s="1" t="s">
        <v>159</v>
      </c>
      <c r="O953" s="1" t="s">
        <v>159</v>
      </c>
      <c r="P953" t="str">
        <f t="shared" si="14"/>
        <v>SVEC_ODIRISK_BIO_CAP_PR24_DD</v>
      </c>
    </row>
    <row r="954" spans="1:16">
      <c r="A954" t="s">
        <v>625</v>
      </c>
      <c r="B954" t="s">
        <v>192</v>
      </c>
      <c r="C954" t="s">
        <v>193</v>
      </c>
      <c r="D954" t="s">
        <v>37</v>
      </c>
      <c r="E954" t="s">
        <v>158</v>
      </c>
      <c r="F954" s="1" t="s">
        <v>159</v>
      </c>
      <c r="G954" s="1" t="s">
        <v>159</v>
      </c>
      <c r="H954" s="24">
        <v>0</v>
      </c>
      <c r="I954" s="24">
        <v>0</v>
      </c>
      <c r="J954" s="24">
        <v>0</v>
      </c>
      <c r="K954" s="24">
        <v>0</v>
      </c>
      <c r="L954" s="24">
        <v>0</v>
      </c>
      <c r="M954" s="24">
        <v>0</v>
      </c>
      <c r="N954" s="1" t="s">
        <v>159</v>
      </c>
      <c r="O954" s="1" t="s">
        <v>159</v>
      </c>
      <c r="P954" t="str">
        <f t="shared" si="14"/>
        <v>SVEC_OUT4_18_PR24_OFWAT</v>
      </c>
    </row>
    <row r="955" spans="1:16">
      <c r="A955" t="s">
        <v>625</v>
      </c>
      <c r="B955" t="s">
        <v>194</v>
      </c>
      <c r="C955" t="s">
        <v>195</v>
      </c>
      <c r="D955" t="s">
        <v>37</v>
      </c>
      <c r="E955" t="s">
        <v>158</v>
      </c>
      <c r="F955" s="1" t="s">
        <v>159</v>
      </c>
      <c r="G955" s="1" t="s">
        <v>159</v>
      </c>
      <c r="H955" s="1" t="s">
        <v>159</v>
      </c>
      <c r="I955" s="24">
        <v>1</v>
      </c>
      <c r="J955" s="24">
        <v>1</v>
      </c>
      <c r="K955" s="24">
        <v>1</v>
      </c>
      <c r="L955" s="24">
        <v>1</v>
      </c>
      <c r="M955" s="24">
        <v>1</v>
      </c>
      <c r="N955" s="1" t="s">
        <v>159</v>
      </c>
      <c r="O955" s="1" t="s">
        <v>159</v>
      </c>
      <c r="P955" t="str">
        <f t="shared" si="14"/>
        <v>SVEC_ODIRISK_SPL_DDBND_PR24_DD</v>
      </c>
    </row>
    <row r="956" spans="1:16">
      <c r="A956" t="s">
        <v>625</v>
      </c>
      <c r="B956" t="s">
        <v>196</v>
      </c>
      <c r="C956" t="s">
        <v>197</v>
      </c>
      <c r="D956" t="s">
        <v>165</v>
      </c>
      <c r="E956" t="s">
        <v>158</v>
      </c>
      <c r="F956" s="24">
        <v>1556875.7725911823</v>
      </c>
      <c r="G956" s="1" t="s">
        <v>159</v>
      </c>
      <c r="H956" s="1" t="s">
        <v>159</v>
      </c>
      <c r="I956" s="1" t="s">
        <v>159</v>
      </c>
      <c r="J956" s="1" t="s">
        <v>159</v>
      </c>
      <c r="K956" s="1" t="s">
        <v>159</v>
      </c>
      <c r="L956" s="1" t="s">
        <v>159</v>
      </c>
      <c r="M956" s="1" t="s">
        <v>159</v>
      </c>
      <c r="N956" s="1" t="s">
        <v>159</v>
      </c>
      <c r="O956" s="1" t="s">
        <v>159</v>
      </c>
      <c r="P956" t="str">
        <f t="shared" si="14"/>
        <v>SVEC_ODI_DD_SPL_PR24</v>
      </c>
    </row>
    <row r="957" spans="1:16">
      <c r="A957" t="s">
        <v>625</v>
      </c>
      <c r="B957" t="s">
        <v>198</v>
      </c>
      <c r="C957" t="s">
        <v>199</v>
      </c>
      <c r="D957" t="s">
        <v>168</v>
      </c>
      <c r="E957" t="s">
        <v>158</v>
      </c>
      <c r="F957" s="1" t="s">
        <v>159</v>
      </c>
      <c r="G957" s="1" t="s">
        <v>159</v>
      </c>
      <c r="H957" s="25">
        <v>1</v>
      </c>
      <c r="I957" s="25">
        <v>1</v>
      </c>
      <c r="J957" s="25">
        <v>1</v>
      </c>
      <c r="K957" s="25">
        <v>1</v>
      </c>
      <c r="L957" s="25">
        <v>1</v>
      </c>
      <c r="M957" s="25">
        <v>1</v>
      </c>
      <c r="N957" s="1" t="s">
        <v>159</v>
      </c>
      <c r="O957" s="1" t="s">
        <v>159</v>
      </c>
      <c r="P957" t="str">
        <f t="shared" si="14"/>
        <v>SVEC_OUT4_19_PR24_OFWAT</v>
      </c>
    </row>
    <row r="958" spans="1:16">
      <c r="A958" t="s">
        <v>625</v>
      </c>
      <c r="B958" t="s">
        <v>200</v>
      </c>
      <c r="C958" t="s">
        <v>201</v>
      </c>
      <c r="D958" t="s">
        <v>168</v>
      </c>
      <c r="E958" t="s">
        <v>158</v>
      </c>
      <c r="F958" s="1" t="s">
        <v>159</v>
      </c>
      <c r="G958" s="1" t="s">
        <v>159</v>
      </c>
      <c r="H958" s="1" t="s">
        <v>159</v>
      </c>
      <c r="I958" s="25">
        <v>0.99</v>
      </c>
      <c r="J958" s="25">
        <v>0.99</v>
      </c>
      <c r="K958" s="25">
        <v>0.99</v>
      </c>
      <c r="L958" s="25">
        <v>0.99</v>
      </c>
      <c r="M958" s="25">
        <v>0.99</v>
      </c>
      <c r="N958" s="1" t="s">
        <v>159</v>
      </c>
      <c r="O958" s="1" t="s">
        <v>159</v>
      </c>
      <c r="P958" t="str">
        <f t="shared" si="14"/>
        <v>SVEC_ODIRISK_DPC_DDBND_PR24_DD</v>
      </c>
    </row>
    <row r="959" spans="1:16">
      <c r="A959" t="s">
        <v>625</v>
      </c>
      <c r="B959" t="s">
        <v>202</v>
      </c>
      <c r="C959" t="s">
        <v>203</v>
      </c>
      <c r="D959" t="s">
        <v>165</v>
      </c>
      <c r="E959" t="s">
        <v>158</v>
      </c>
      <c r="F959" s="24">
        <v>2387244.3939315341</v>
      </c>
      <c r="G959" s="1" t="s">
        <v>159</v>
      </c>
      <c r="H959" s="1" t="s">
        <v>159</v>
      </c>
      <c r="I959" s="1" t="s">
        <v>159</v>
      </c>
      <c r="J959" s="1" t="s">
        <v>159</v>
      </c>
      <c r="K959" s="1" t="s">
        <v>159</v>
      </c>
      <c r="L959" s="1" t="s">
        <v>159</v>
      </c>
      <c r="M959" s="1" t="s">
        <v>159</v>
      </c>
      <c r="N959" s="1" t="s">
        <v>159</v>
      </c>
      <c r="O959" s="1" t="s">
        <v>159</v>
      </c>
      <c r="P959" t="str">
        <f t="shared" si="14"/>
        <v>SVEC_ODI_DD_DPC_PR24</v>
      </c>
    </row>
    <row r="960" spans="1:16">
      <c r="A960" t="s">
        <v>625</v>
      </c>
      <c r="B960" t="s">
        <v>204</v>
      </c>
      <c r="C960" t="s">
        <v>205</v>
      </c>
      <c r="D960" t="s">
        <v>37</v>
      </c>
      <c r="E960" t="s">
        <v>158</v>
      </c>
      <c r="F960" s="1" t="s">
        <v>159</v>
      </c>
      <c r="G960" s="1" t="s">
        <v>159</v>
      </c>
      <c r="H960" s="27">
        <v>116.7</v>
      </c>
      <c r="I960" s="27">
        <v>116.7</v>
      </c>
      <c r="J960" s="27">
        <v>116.7</v>
      </c>
      <c r="K960" s="27">
        <v>116.7</v>
      </c>
      <c r="L960" s="27">
        <v>116.7</v>
      </c>
      <c r="M960" s="27">
        <v>116.6</v>
      </c>
      <c r="N960" s="1" t="s">
        <v>159</v>
      </c>
      <c r="O960" s="1" t="s">
        <v>159</v>
      </c>
      <c r="P960" t="str">
        <f t="shared" si="14"/>
        <v>SVEC_OUT4_16_PR24_OFWAT</v>
      </c>
    </row>
    <row r="961" spans="1:16">
      <c r="A961" t="s">
        <v>625</v>
      </c>
      <c r="B961" t="s">
        <v>206</v>
      </c>
      <c r="C961" t="s">
        <v>207</v>
      </c>
      <c r="D961" t="s">
        <v>37</v>
      </c>
      <c r="E961" t="s">
        <v>158</v>
      </c>
      <c r="F961" s="1" t="s">
        <v>159</v>
      </c>
      <c r="G961" s="1" t="s">
        <v>159</v>
      </c>
      <c r="H961" s="1" t="s">
        <v>159</v>
      </c>
      <c r="I961" s="27">
        <v>126.7</v>
      </c>
      <c r="J961" s="27">
        <v>126.7</v>
      </c>
      <c r="K961" s="27">
        <v>126.7</v>
      </c>
      <c r="L961" s="27">
        <v>126.7</v>
      </c>
      <c r="M961" s="27">
        <v>126.6</v>
      </c>
      <c r="N961" s="1" t="s">
        <v>159</v>
      </c>
      <c r="O961" s="1" t="s">
        <v>159</v>
      </c>
      <c r="P961" t="str">
        <f t="shared" si="14"/>
        <v>SVEC_ODIRISK_MRP_DDBND_PR24_DD</v>
      </c>
    </row>
    <row r="962" spans="1:16">
      <c r="A962" t="s">
        <v>625</v>
      </c>
      <c r="B962" t="s">
        <v>208</v>
      </c>
      <c r="C962" t="s">
        <v>209</v>
      </c>
      <c r="D962" t="s">
        <v>165</v>
      </c>
      <c r="E962" t="s">
        <v>158</v>
      </c>
      <c r="F962" s="24">
        <v>381312.96328815952</v>
      </c>
      <c r="G962" s="1" t="s">
        <v>159</v>
      </c>
      <c r="H962" s="1" t="s">
        <v>159</v>
      </c>
      <c r="I962" s="1" t="s">
        <v>159</v>
      </c>
      <c r="J962" s="1" t="s">
        <v>159</v>
      </c>
      <c r="K962" s="1" t="s">
        <v>159</v>
      </c>
      <c r="L962" s="1" t="s">
        <v>159</v>
      </c>
      <c r="M962" s="1" t="s">
        <v>159</v>
      </c>
      <c r="N962" s="1" t="s">
        <v>159</v>
      </c>
      <c r="O962" s="1" t="s">
        <v>159</v>
      </c>
      <c r="P962" t="str">
        <f t="shared" si="14"/>
        <v>SVEC_ODI_DD_MRP_PR24</v>
      </c>
    </row>
    <row r="963" spans="1:16">
      <c r="A963" t="s">
        <v>625</v>
      </c>
      <c r="B963" t="s">
        <v>210</v>
      </c>
      <c r="C963" t="s">
        <v>211</v>
      </c>
      <c r="D963" t="s">
        <v>168</v>
      </c>
      <c r="E963" t="s">
        <v>158</v>
      </c>
      <c r="F963" s="25">
        <v>-5.0000000000000001E-3</v>
      </c>
      <c r="G963" s="1" t="s">
        <v>159</v>
      </c>
      <c r="H963" s="1" t="s">
        <v>159</v>
      </c>
      <c r="I963" s="1" t="s">
        <v>159</v>
      </c>
      <c r="J963" s="1" t="s">
        <v>159</v>
      </c>
      <c r="K963" s="1" t="s">
        <v>159</v>
      </c>
      <c r="L963" s="1" t="s">
        <v>159</v>
      </c>
      <c r="M963" s="1" t="s">
        <v>159</v>
      </c>
      <c r="N963" s="1" t="s">
        <v>159</v>
      </c>
      <c r="O963" s="1" t="s">
        <v>159</v>
      </c>
      <c r="P963" t="str">
        <f t="shared" si="14"/>
        <v>SVEC_ODIRISK_MRP_COLL_PR24_DD</v>
      </c>
    </row>
    <row r="964" spans="1:16">
      <c r="A964" t="s">
        <v>625</v>
      </c>
      <c r="B964" t="s">
        <v>212</v>
      </c>
      <c r="C964" t="s">
        <v>213</v>
      </c>
      <c r="D964" t="s">
        <v>168</v>
      </c>
      <c r="E964" t="s">
        <v>158</v>
      </c>
      <c r="F964" s="25">
        <v>5.0000000000000001E-3</v>
      </c>
      <c r="G964" s="1" t="s">
        <v>159</v>
      </c>
      <c r="H964" s="1" t="s">
        <v>159</v>
      </c>
      <c r="I964" s="1" t="s">
        <v>159</v>
      </c>
      <c r="J964" s="1" t="s">
        <v>159</v>
      </c>
      <c r="K964" s="1" t="s">
        <v>159</v>
      </c>
      <c r="L964" s="1" t="s">
        <v>159</v>
      </c>
      <c r="M964" s="1" t="s">
        <v>159</v>
      </c>
      <c r="N964" s="1" t="s">
        <v>159</v>
      </c>
      <c r="O964" s="1" t="s">
        <v>159</v>
      </c>
      <c r="P964" t="str">
        <f t="shared" si="14"/>
        <v>SVEC_ODIRISK_MRP_CAP_PR24_DD</v>
      </c>
    </row>
    <row r="965" spans="1:16">
      <c r="A965" t="s">
        <v>625</v>
      </c>
      <c r="B965" t="s">
        <v>214</v>
      </c>
      <c r="C965" t="s">
        <v>215</v>
      </c>
      <c r="D965" t="s">
        <v>165</v>
      </c>
      <c r="E965" t="s">
        <v>158</v>
      </c>
      <c r="F965" s="24">
        <v>-3.3599199999999998</v>
      </c>
      <c r="G965" s="1" t="s">
        <v>159</v>
      </c>
      <c r="H965" s="1" t="s">
        <v>159</v>
      </c>
      <c r="I965" s="24">
        <v>-3.3599199999999998</v>
      </c>
      <c r="J965" s="24">
        <v>-3.3599199999999998</v>
      </c>
      <c r="K965" s="24">
        <v>-3.3599199999999998</v>
      </c>
      <c r="L965" s="24">
        <v>-3.3599199999999998</v>
      </c>
      <c r="M965" s="24">
        <v>-3.3599199999999998</v>
      </c>
      <c r="N965" s="1" t="s">
        <v>159</v>
      </c>
      <c r="O965" s="1" t="s">
        <v>159</v>
      </c>
      <c r="P965" t="str">
        <f t="shared" ref="P965:P1028" si="15">A965&amp;B965</f>
        <v>SVEOUT7_035SUR_OFW_PR24</v>
      </c>
    </row>
    <row r="966" spans="1:16">
      <c r="A966" t="s">
        <v>625</v>
      </c>
      <c r="B966" t="s">
        <v>216</v>
      </c>
      <c r="C966" t="s">
        <v>217</v>
      </c>
      <c r="D966" t="s">
        <v>165</v>
      </c>
      <c r="E966" t="s">
        <v>158</v>
      </c>
      <c r="F966" s="24">
        <v>3.3599199999999998</v>
      </c>
      <c r="G966" s="1" t="s">
        <v>159</v>
      </c>
      <c r="H966" s="1" t="s">
        <v>159</v>
      </c>
      <c r="I966" s="24">
        <v>3.3599199999999998</v>
      </c>
      <c r="J966" s="24">
        <v>3.3599199999999998</v>
      </c>
      <c r="K966" s="24">
        <v>3.3599199999999998</v>
      </c>
      <c r="L966" s="24">
        <v>3.3599199999999998</v>
      </c>
      <c r="M966" s="24">
        <v>3.3599199999999998</v>
      </c>
      <c r="N966" s="1" t="s">
        <v>159</v>
      </c>
      <c r="O966" s="1" t="s">
        <v>159</v>
      </c>
      <c r="P966" t="str">
        <f t="shared" si="15"/>
        <v>SVEOUT7_035SOR_OFW_PR24</v>
      </c>
    </row>
    <row r="967" spans="1:16">
      <c r="A967" t="s">
        <v>625</v>
      </c>
      <c r="B967" t="s">
        <v>218</v>
      </c>
      <c r="C967" t="s">
        <v>219</v>
      </c>
      <c r="D967" t="s">
        <v>168</v>
      </c>
      <c r="E967" t="s">
        <v>158</v>
      </c>
      <c r="F967" s="25">
        <v>-4.0000000000000001E-3</v>
      </c>
      <c r="G967" s="1" t="s">
        <v>159</v>
      </c>
      <c r="H967" s="1" t="s">
        <v>159</v>
      </c>
      <c r="I967" s="25">
        <v>-4.0000000000000001E-3</v>
      </c>
      <c r="J967" s="25">
        <v>-4.0000000000000001E-3</v>
      </c>
      <c r="K967" s="25">
        <v>-4.0000000000000001E-3</v>
      </c>
      <c r="L967" s="25">
        <v>-4.0000000000000001E-3</v>
      </c>
      <c r="M967" s="1" t="s">
        <v>159</v>
      </c>
      <c r="N967" s="1" t="s">
        <v>159</v>
      </c>
      <c r="O967" s="1" t="s">
        <v>159</v>
      </c>
      <c r="P967" t="str">
        <f t="shared" si="15"/>
        <v>SVEC_PR24OC34_COLLAR</v>
      </c>
    </row>
    <row r="968" spans="1:16">
      <c r="A968" t="s">
        <v>625</v>
      </c>
      <c r="B968" t="s">
        <v>220</v>
      </c>
      <c r="C968" t="s">
        <v>221</v>
      </c>
      <c r="D968" t="s">
        <v>168</v>
      </c>
      <c r="E968" t="s">
        <v>158</v>
      </c>
      <c r="F968" s="25">
        <v>4.0000000000000001E-3</v>
      </c>
      <c r="G968" s="1" t="s">
        <v>159</v>
      </c>
      <c r="H968" s="1" t="s">
        <v>159</v>
      </c>
      <c r="I968" s="25">
        <v>4.0000000000000001E-3</v>
      </c>
      <c r="J968" s="25">
        <v>4.0000000000000001E-3</v>
      </c>
      <c r="K968" s="25">
        <v>4.0000000000000001E-3</v>
      </c>
      <c r="L968" s="25">
        <v>4.0000000000000001E-3</v>
      </c>
      <c r="M968" s="1" t="s">
        <v>159</v>
      </c>
      <c r="N968" s="1" t="s">
        <v>159</v>
      </c>
      <c r="O968" s="1" t="s">
        <v>159</v>
      </c>
      <c r="P968" t="str">
        <f t="shared" si="15"/>
        <v>SVEC_PR24OC34_CAP</v>
      </c>
    </row>
    <row r="969" spans="1:16">
      <c r="A969" t="s">
        <v>625</v>
      </c>
      <c r="B969" t="s">
        <v>222</v>
      </c>
      <c r="C969" t="s">
        <v>223</v>
      </c>
      <c r="D969" t="s">
        <v>165</v>
      </c>
      <c r="E969" t="s">
        <v>158</v>
      </c>
      <c r="F969" s="24">
        <v>-1.5868199999999999</v>
      </c>
      <c r="G969" s="1" t="s">
        <v>159</v>
      </c>
      <c r="H969" s="1" t="s">
        <v>159</v>
      </c>
      <c r="I969" s="24">
        <v>-1.5868199999999999</v>
      </c>
      <c r="J969" s="24">
        <v>-1.5868199999999999</v>
      </c>
      <c r="K969" s="24">
        <v>-1.5868199999999999</v>
      </c>
      <c r="L969" s="24">
        <v>-1.5868199999999999</v>
      </c>
      <c r="M969" s="24">
        <v>-1.5868199999999999</v>
      </c>
      <c r="N969" s="1" t="s">
        <v>159</v>
      </c>
      <c r="O969" s="1" t="s">
        <v>159</v>
      </c>
      <c r="P969" t="str">
        <f t="shared" si="15"/>
        <v>SVEOUT7_036SUR_OFW_PR24</v>
      </c>
    </row>
    <row r="970" spans="1:16">
      <c r="A970" t="s">
        <v>625</v>
      </c>
      <c r="B970" t="s">
        <v>224</v>
      </c>
      <c r="C970" t="s">
        <v>225</v>
      </c>
      <c r="D970" t="s">
        <v>165</v>
      </c>
      <c r="E970" t="s">
        <v>158</v>
      </c>
      <c r="F970" s="24">
        <v>1.5868199999999999</v>
      </c>
      <c r="G970" s="1" t="s">
        <v>159</v>
      </c>
      <c r="H970" s="1" t="s">
        <v>159</v>
      </c>
      <c r="I970" s="24">
        <v>1.5868199999999999</v>
      </c>
      <c r="J970" s="24">
        <v>1.5868199999999999</v>
      </c>
      <c r="K970" s="24">
        <v>1.5868199999999999</v>
      </c>
      <c r="L970" s="24">
        <v>1.5868199999999999</v>
      </c>
      <c r="M970" s="24">
        <v>1.5868199999999999</v>
      </c>
      <c r="N970" s="1" t="s">
        <v>159</v>
      </c>
      <c r="O970" s="1" t="s">
        <v>159</v>
      </c>
      <c r="P970" t="str">
        <f t="shared" si="15"/>
        <v>SVEOUT7_036SOR_OFW_PR24</v>
      </c>
    </row>
    <row r="971" spans="1:16">
      <c r="A971" t="s">
        <v>625</v>
      </c>
      <c r="B971" t="s">
        <v>226</v>
      </c>
      <c r="C971" t="s">
        <v>227</v>
      </c>
      <c r="D971" t="s">
        <v>168</v>
      </c>
      <c r="E971" t="s">
        <v>158</v>
      </c>
      <c r="F971" s="25">
        <v>-2E-3</v>
      </c>
      <c r="G971" s="1" t="s">
        <v>159</v>
      </c>
      <c r="H971" s="1" t="s">
        <v>159</v>
      </c>
      <c r="I971" s="25">
        <v>-2E-3</v>
      </c>
      <c r="J971" s="25">
        <v>-2E-3</v>
      </c>
      <c r="K971" s="25">
        <v>-2E-3</v>
      </c>
      <c r="L971" s="25">
        <v>-2E-3</v>
      </c>
      <c r="M971" s="1" t="s">
        <v>159</v>
      </c>
      <c r="N971" s="1" t="s">
        <v>159</v>
      </c>
      <c r="O971" s="1" t="s">
        <v>159</v>
      </c>
      <c r="P971" t="str">
        <f t="shared" si="15"/>
        <v>SVEC_PR24OC35_COLLAR</v>
      </c>
    </row>
    <row r="972" spans="1:16">
      <c r="A972" t="s">
        <v>625</v>
      </c>
      <c r="B972" t="s">
        <v>228</v>
      </c>
      <c r="C972" t="s">
        <v>229</v>
      </c>
      <c r="D972" t="s">
        <v>168</v>
      </c>
      <c r="E972" t="s">
        <v>158</v>
      </c>
      <c r="F972" s="25">
        <v>2E-3</v>
      </c>
      <c r="G972" s="1" t="s">
        <v>159</v>
      </c>
      <c r="H972" s="1" t="s">
        <v>159</v>
      </c>
      <c r="I972" s="25">
        <v>2E-3</v>
      </c>
      <c r="J972" s="25">
        <v>2E-3</v>
      </c>
      <c r="K972" s="25">
        <v>2E-3</v>
      </c>
      <c r="L972" s="25">
        <v>2E-3</v>
      </c>
      <c r="M972" s="1" t="s">
        <v>159</v>
      </c>
      <c r="N972" s="1" t="s">
        <v>159</v>
      </c>
      <c r="O972" s="1" t="s">
        <v>159</v>
      </c>
      <c r="P972" t="str">
        <f t="shared" si="15"/>
        <v>SVEC_PR24OC35_CAP</v>
      </c>
    </row>
    <row r="973" spans="1:16">
      <c r="A973" t="s">
        <v>625</v>
      </c>
      <c r="B973" t="s">
        <v>230</v>
      </c>
      <c r="C973" t="s">
        <v>231</v>
      </c>
      <c r="D973" t="s">
        <v>232</v>
      </c>
      <c r="E973" t="s">
        <v>158</v>
      </c>
      <c r="F973" s="1" t="s">
        <v>159</v>
      </c>
      <c r="G973" s="1" t="s">
        <v>159</v>
      </c>
      <c r="H973" s="26">
        <v>359485.74</v>
      </c>
      <c r="I973" s="26">
        <v>376807.36</v>
      </c>
      <c r="J973" s="26">
        <v>387819.63</v>
      </c>
      <c r="K973" s="26">
        <v>386601.11</v>
      </c>
      <c r="L973" s="26">
        <v>394951.57</v>
      </c>
      <c r="M973" s="26">
        <v>385690.26</v>
      </c>
      <c r="N973" s="1" t="s">
        <v>159</v>
      </c>
      <c r="O973" s="1" t="s">
        <v>159</v>
      </c>
      <c r="P973" t="str">
        <f t="shared" si="15"/>
        <v>SVEC_OUT5_04_PR24_OFWAT</v>
      </c>
    </row>
    <row r="974" spans="1:16">
      <c r="A974" t="s">
        <v>625</v>
      </c>
      <c r="B974" t="s">
        <v>233</v>
      </c>
      <c r="C974" t="s">
        <v>234</v>
      </c>
      <c r="D974" t="s">
        <v>231</v>
      </c>
      <c r="E974" t="s">
        <v>158</v>
      </c>
      <c r="F974" s="1" t="s">
        <v>159</v>
      </c>
      <c r="G974" s="1" t="s">
        <v>159</v>
      </c>
      <c r="H974" s="1" t="s">
        <v>159</v>
      </c>
      <c r="I974" s="26">
        <v>359485.74</v>
      </c>
      <c r="J974" s="26">
        <v>359485.74</v>
      </c>
      <c r="K974" s="26">
        <v>359485.74</v>
      </c>
      <c r="L974" s="26">
        <v>359485.74</v>
      </c>
      <c r="M974" s="26">
        <v>359485.74</v>
      </c>
      <c r="N974" s="1" t="s">
        <v>159</v>
      </c>
      <c r="O974" s="1" t="s">
        <v>159</v>
      </c>
      <c r="P974" t="str">
        <f t="shared" si="15"/>
        <v>SVEC_ODIRISK_OGWW_DDBND_PR24_DD</v>
      </c>
    </row>
    <row r="975" spans="1:16">
      <c r="A975" t="s">
        <v>625</v>
      </c>
      <c r="B975" t="s">
        <v>235</v>
      </c>
      <c r="C975" t="s">
        <v>236</v>
      </c>
      <c r="D975" t="s">
        <v>165</v>
      </c>
      <c r="E975" t="s">
        <v>158</v>
      </c>
      <c r="F975" s="24">
        <v>188</v>
      </c>
      <c r="G975" s="1" t="s">
        <v>159</v>
      </c>
      <c r="H975" s="1" t="s">
        <v>159</v>
      </c>
      <c r="I975" s="1" t="s">
        <v>159</v>
      </c>
      <c r="J975" s="1" t="s">
        <v>159</v>
      </c>
      <c r="K975" s="1" t="s">
        <v>159</v>
      </c>
      <c r="L975" s="1" t="s">
        <v>159</v>
      </c>
      <c r="M975" s="1" t="s">
        <v>159</v>
      </c>
      <c r="N975" s="1" t="s">
        <v>159</v>
      </c>
      <c r="O975" s="1" t="s">
        <v>159</v>
      </c>
      <c r="P975" t="str">
        <f t="shared" si="15"/>
        <v>SVEC_ODI_DD_GHG_WW_PR24</v>
      </c>
    </row>
    <row r="976" spans="1:16">
      <c r="A976" t="s">
        <v>625</v>
      </c>
      <c r="B976" t="s">
        <v>237</v>
      </c>
      <c r="C976" t="s">
        <v>238</v>
      </c>
      <c r="D976" t="s">
        <v>168</v>
      </c>
      <c r="E976" t="s">
        <v>158</v>
      </c>
      <c r="F976" s="25">
        <v>-5.0000000000000001E-3</v>
      </c>
      <c r="G976" s="1" t="s">
        <v>159</v>
      </c>
      <c r="H976" s="1" t="s">
        <v>159</v>
      </c>
      <c r="I976" s="1" t="s">
        <v>159</v>
      </c>
      <c r="J976" s="1" t="s">
        <v>159</v>
      </c>
      <c r="K976" s="1" t="s">
        <v>159</v>
      </c>
      <c r="L976" s="1" t="s">
        <v>159</v>
      </c>
      <c r="M976" s="1" t="s">
        <v>159</v>
      </c>
      <c r="N976" s="1" t="s">
        <v>159</v>
      </c>
      <c r="O976" s="1" t="s">
        <v>159</v>
      </c>
      <c r="P976" t="str">
        <f t="shared" si="15"/>
        <v>SVEC_ODIRISK_OGWW_COLL_PR24_DD</v>
      </c>
    </row>
    <row r="977" spans="1:16">
      <c r="A977" t="s">
        <v>625</v>
      </c>
      <c r="B977" t="s">
        <v>239</v>
      </c>
      <c r="C977" t="s">
        <v>240</v>
      </c>
      <c r="D977" t="s">
        <v>168</v>
      </c>
      <c r="E977" t="s">
        <v>158</v>
      </c>
      <c r="F977" s="25">
        <v>5.0000000000000001E-3</v>
      </c>
      <c r="G977" s="1" t="s">
        <v>159</v>
      </c>
      <c r="H977" s="1" t="s">
        <v>159</v>
      </c>
      <c r="I977" s="1" t="s">
        <v>159</v>
      </c>
      <c r="J977" s="1" t="s">
        <v>159</v>
      </c>
      <c r="K977" s="1" t="s">
        <v>159</v>
      </c>
      <c r="L977" s="1" t="s">
        <v>159</v>
      </c>
      <c r="M977" s="1" t="s">
        <v>159</v>
      </c>
      <c r="N977" s="1" t="s">
        <v>159</v>
      </c>
      <c r="O977" s="1" t="s">
        <v>159</v>
      </c>
      <c r="P977" t="str">
        <f t="shared" si="15"/>
        <v>SVEC_ODIRISK_OGWW_CAP_PR24_DD</v>
      </c>
    </row>
    <row r="978" spans="1:16">
      <c r="A978" t="s">
        <v>625</v>
      </c>
      <c r="B978" t="s">
        <v>241</v>
      </c>
      <c r="C978" t="s">
        <v>242</v>
      </c>
      <c r="D978" t="s">
        <v>37</v>
      </c>
      <c r="E978" t="s">
        <v>158</v>
      </c>
      <c r="F978" s="1" t="s">
        <v>159</v>
      </c>
      <c r="G978" s="1" t="s">
        <v>159</v>
      </c>
      <c r="H978" s="26">
        <v>26.61</v>
      </c>
      <c r="I978" s="26">
        <v>25.02</v>
      </c>
      <c r="J978" s="26">
        <v>23.42</v>
      </c>
      <c r="K978" s="26">
        <v>21.82</v>
      </c>
      <c r="L978" s="26">
        <v>20.23</v>
      </c>
      <c r="M978" s="26">
        <v>18.63</v>
      </c>
      <c r="N978" s="1" t="s">
        <v>159</v>
      </c>
      <c r="O978" s="1" t="s">
        <v>159</v>
      </c>
      <c r="P978" t="str">
        <f t="shared" si="15"/>
        <v>SVEC_OUT5_05_PR24_OFWAT</v>
      </c>
    </row>
    <row r="979" spans="1:16">
      <c r="A979" t="s">
        <v>625</v>
      </c>
      <c r="B979" t="s">
        <v>243</v>
      </c>
      <c r="C979" t="s">
        <v>244</v>
      </c>
      <c r="D979" t="s">
        <v>165</v>
      </c>
      <c r="E979" t="s">
        <v>158</v>
      </c>
      <c r="F979" s="24">
        <v>2317375.398215231</v>
      </c>
      <c r="G979" s="1" t="s">
        <v>159</v>
      </c>
      <c r="H979" s="1" t="s">
        <v>159</v>
      </c>
      <c r="I979" s="1" t="s">
        <v>159</v>
      </c>
      <c r="J979" s="1" t="s">
        <v>159</v>
      </c>
      <c r="K979" s="1" t="s">
        <v>159</v>
      </c>
      <c r="L979" s="1" t="s">
        <v>159</v>
      </c>
      <c r="M979" s="1" t="s">
        <v>159</v>
      </c>
      <c r="N979" s="1" t="s">
        <v>159</v>
      </c>
      <c r="O979" s="1" t="s">
        <v>159</v>
      </c>
      <c r="P979" t="str">
        <f t="shared" si="15"/>
        <v>SVEC_ODI_DD_POL_PR24</v>
      </c>
    </row>
    <row r="980" spans="1:16">
      <c r="A980" t="s">
        <v>625</v>
      </c>
      <c r="B980" t="s">
        <v>245</v>
      </c>
      <c r="C980" t="s">
        <v>246</v>
      </c>
      <c r="D980" t="s">
        <v>168</v>
      </c>
      <c r="E980" t="s">
        <v>158</v>
      </c>
      <c r="F980" s="25">
        <v>-7.4999999999999997E-3</v>
      </c>
      <c r="G980" s="1" t="s">
        <v>159</v>
      </c>
      <c r="H980" s="1" t="s">
        <v>159</v>
      </c>
      <c r="I980" s="1" t="s">
        <v>159</v>
      </c>
      <c r="J980" s="1" t="s">
        <v>159</v>
      </c>
      <c r="K980" s="1" t="s">
        <v>159</v>
      </c>
      <c r="L980" s="1" t="s">
        <v>159</v>
      </c>
      <c r="M980" s="1" t="s">
        <v>159</v>
      </c>
      <c r="N980" s="1" t="s">
        <v>159</v>
      </c>
      <c r="O980" s="1" t="s">
        <v>159</v>
      </c>
      <c r="P980" t="str">
        <f t="shared" si="15"/>
        <v>SVEC_ODIRISK_POL_COLL_PR24_DD</v>
      </c>
    </row>
    <row r="981" spans="1:16">
      <c r="A981" t="s">
        <v>625</v>
      </c>
      <c r="B981" t="s">
        <v>247</v>
      </c>
      <c r="C981" t="s">
        <v>248</v>
      </c>
      <c r="D981" t="s">
        <v>168</v>
      </c>
      <c r="E981" t="s">
        <v>158</v>
      </c>
      <c r="F981" s="1" t="s">
        <v>159</v>
      </c>
      <c r="G981" s="1" t="s">
        <v>159</v>
      </c>
      <c r="H981" s="25">
        <v>0</v>
      </c>
      <c r="I981" s="25">
        <v>0</v>
      </c>
      <c r="J981" s="25">
        <v>0</v>
      </c>
      <c r="K981" s="25">
        <v>0</v>
      </c>
      <c r="L981" s="25">
        <v>0</v>
      </c>
      <c r="M981" s="25">
        <v>0</v>
      </c>
      <c r="N981" s="1" t="s">
        <v>159</v>
      </c>
      <c r="O981" s="1" t="s">
        <v>159</v>
      </c>
      <c r="P981" t="str">
        <f t="shared" si="15"/>
        <v>SVEC_OUT5_08_PR24_OFWAT</v>
      </c>
    </row>
    <row r="982" spans="1:16">
      <c r="A982" t="s">
        <v>625</v>
      </c>
      <c r="B982" t="s">
        <v>249</v>
      </c>
      <c r="C982" t="s">
        <v>250</v>
      </c>
      <c r="D982" t="s">
        <v>168</v>
      </c>
      <c r="E982" t="s">
        <v>158</v>
      </c>
      <c r="F982" s="1" t="s">
        <v>159</v>
      </c>
      <c r="G982" s="1" t="s">
        <v>159</v>
      </c>
      <c r="H982" s="1" t="s">
        <v>159</v>
      </c>
      <c r="I982" s="1" t="s">
        <v>159</v>
      </c>
      <c r="J982" s="1" t="s">
        <v>159</v>
      </c>
      <c r="K982" s="1" t="s">
        <v>159</v>
      </c>
      <c r="L982" s="1" t="s">
        <v>159</v>
      </c>
      <c r="M982" s="1" t="s">
        <v>159</v>
      </c>
      <c r="N982" s="1" t="s">
        <v>159</v>
      </c>
      <c r="O982" s="1" t="s">
        <v>159</v>
      </c>
      <c r="P982" t="str">
        <f t="shared" si="15"/>
        <v>SVEC_ODIRISK_BWQ_DDBND_PR24_DD</v>
      </c>
    </row>
    <row r="983" spans="1:16">
      <c r="A983" t="s">
        <v>625</v>
      </c>
      <c r="B983" t="s">
        <v>251</v>
      </c>
      <c r="C983" t="s">
        <v>252</v>
      </c>
      <c r="D983" t="s">
        <v>165</v>
      </c>
      <c r="E983" t="s">
        <v>158</v>
      </c>
      <c r="F983" s="24">
        <v>109589.69115989462</v>
      </c>
      <c r="G983" s="1" t="s">
        <v>159</v>
      </c>
      <c r="H983" s="1" t="s">
        <v>159</v>
      </c>
      <c r="I983" s="1" t="s">
        <v>159</v>
      </c>
      <c r="J983" s="1" t="s">
        <v>159</v>
      </c>
      <c r="K983" s="1" t="s">
        <v>159</v>
      </c>
      <c r="L983" s="1" t="s">
        <v>159</v>
      </c>
      <c r="M983" s="1" t="s">
        <v>159</v>
      </c>
      <c r="N983" s="1" t="s">
        <v>159</v>
      </c>
      <c r="O983" s="1" t="s">
        <v>159</v>
      </c>
      <c r="P983" t="str">
        <f t="shared" si="15"/>
        <v>SVEC_ODI_DD_BWQ_PR24</v>
      </c>
    </row>
    <row r="984" spans="1:16">
      <c r="A984" t="s">
        <v>625</v>
      </c>
      <c r="B984" t="s">
        <v>253</v>
      </c>
      <c r="C984" t="s">
        <v>254</v>
      </c>
      <c r="D984" t="s">
        <v>168</v>
      </c>
      <c r="E984" t="s">
        <v>158</v>
      </c>
      <c r="F984" s="25">
        <v>-5.0000000000000001E-3</v>
      </c>
      <c r="G984" s="1" t="s">
        <v>159</v>
      </c>
      <c r="H984" s="1" t="s">
        <v>159</v>
      </c>
      <c r="I984" s="1" t="s">
        <v>159</v>
      </c>
      <c r="J984" s="1" t="s">
        <v>159</v>
      </c>
      <c r="K984" s="1" t="s">
        <v>159</v>
      </c>
      <c r="L984" s="1" t="s">
        <v>159</v>
      </c>
      <c r="M984" s="1" t="s">
        <v>159</v>
      </c>
      <c r="N984" s="1" t="s">
        <v>159</v>
      </c>
      <c r="O984" s="1" t="s">
        <v>159</v>
      </c>
      <c r="P984" t="str">
        <f t="shared" si="15"/>
        <v>SVEC_ODIRISK_BWQ_COLL_PR24_DD</v>
      </c>
    </row>
    <row r="985" spans="1:16">
      <c r="A985" t="s">
        <v>625</v>
      </c>
      <c r="B985" t="s">
        <v>255</v>
      </c>
      <c r="C985" t="s">
        <v>256</v>
      </c>
      <c r="D985" t="s">
        <v>168</v>
      </c>
      <c r="E985" t="s">
        <v>158</v>
      </c>
      <c r="F985" s="25">
        <v>5.0000000000000001E-3</v>
      </c>
      <c r="G985" s="1" t="s">
        <v>159</v>
      </c>
      <c r="H985" s="1" t="s">
        <v>159</v>
      </c>
      <c r="I985" s="1" t="s">
        <v>159</v>
      </c>
      <c r="J985" s="1" t="s">
        <v>159</v>
      </c>
      <c r="K985" s="1" t="s">
        <v>159</v>
      </c>
      <c r="L985" s="1" t="s">
        <v>159</v>
      </c>
      <c r="M985" s="1" t="s">
        <v>159</v>
      </c>
      <c r="N985" s="1" t="s">
        <v>159</v>
      </c>
      <c r="O985" s="1" t="s">
        <v>159</v>
      </c>
      <c r="P985" t="str">
        <f t="shared" si="15"/>
        <v>SVEC_ODIRISK_BWQ_CAP_PR24_DD</v>
      </c>
    </row>
    <row r="986" spans="1:16">
      <c r="A986" t="s">
        <v>625</v>
      </c>
      <c r="B986" t="s">
        <v>257</v>
      </c>
      <c r="C986" t="s">
        <v>258</v>
      </c>
      <c r="D986" t="s">
        <v>168</v>
      </c>
      <c r="E986" t="s">
        <v>158</v>
      </c>
      <c r="F986" s="1" t="s">
        <v>159</v>
      </c>
      <c r="G986" s="1" t="s">
        <v>159</v>
      </c>
      <c r="H986" s="25">
        <v>0.1205</v>
      </c>
      <c r="I986" s="25">
        <v>0.37869999999999998</v>
      </c>
      <c r="J986" s="25">
        <v>0.40339999999999998</v>
      </c>
      <c r="K986" s="25">
        <v>0.50449999999999995</v>
      </c>
      <c r="L986" s="25">
        <v>0.57369999999999999</v>
      </c>
      <c r="M986" s="25">
        <v>0.57369999999999999</v>
      </c>
      <c r="N986" s="1" t="s">
        <v>159</v>
      </c>
      <c r="O986" s="1" t="s">
        <v>159</v>
      </c>
      <c r="P986" t="str">
        <f t="shared" si="15"/>
        <v>SVEC_OUT5_09_PR24_OFWAT</v>
      </c>
    </row>
    <row r="987" spans="1:16">
      <c r="A987" t="s">
        <v>625</v>
      </c>
      <c r="B987" t="s">
        <v>259</v>
      </c>
      <c r="C987" t="s">
        <v>260</v>
      </c>
      <c r="D987" t="s">
        <v>165</v>
      </c>
      <c r="E987" t="s">
        <v>158</v>
      </c>
      <c r="F987" s="1" t="s">
        <v>159</v>
      </c>
      <c r="G987" s="1" t="s">
        <v>159</v>
      </c>
      <c r="H987" s="1" t="s">
        <v>159</v>
      </c>
      <c r="I987" s="1" t="s">
        <v>159</v>
      </c>
      <c r="J987" s="1" t="s">
        <v>159</v>
      </c>
      <c r="K987" s="1" t="s">
        <v>159</v>
      </c>
      <c r="L987" s="1" t="s">
        <v>159</v>
      </c>
      <c r="M987" s="1" t="s">
        <v>159</v>
      </c>
      <c r="N987" s="1" t="s">
        <v>159</v>
      </c>
      <c r="O987" s="1" t="s">
        <v>159</v>
      </c>
      <c r="P987" t="str">
        <f t="shared" si="15"/>
        <v>SVEC_ODI_DD_RWQ_PR24</v>
      </c>
    </row>
    <row r="988" spans="1:16">
      <c r="A988" t="s">
        <v>625</v>
      </c>
      <c r="B988" t="s">
        <v>261</v>
      </c>
      <c r="C988" t="s">
        <v>262</v>
      </c>
      <c r="D988" t="s">
        <v>168</v>
      </c>
      <c r="E988" t="s">
        <v>158</v>
      </c>
      <c r="F988" s="25">
        <v>-5.0000000000000001E-3</v>
      </c>
      <c r="G988" s="1" t="s">
        <v>159</v>
      </c>
      <c r="H988" s="1" t="s">
        <v>159</v>
      </c>
      <c r="I988" s="1" t="s">
        <v>159</v>
      </c>
      <c r="J988" s="1" t="s">
        <v>159</v>
      </c>
      <c r="K988" s="1" t="s">
        <v>159</v>
      </c>
      <c r="L988" s="1" t="s">
        <v>159</v>
      </c>
      <c r="M988" s="1" t="s">
        <v>159</v>
      </c>
      <c r="N988" s="1" t="s">
        <v>159</v>
      </c>
      <c r="O988" s="1" t="s">
        <v>159</v>
      </c>
      <c r="P988" t="str">
        <f t="shared" si="15"/>
        <v>SVEC_ODIRISK_RWQ_COLL_PR24_DD</v>
      </c>
    </row>
    <row r="989" spans="1:16">
      <c r="A989" t="s">
        <v>625</v>
      </c>
      <c r="B989" t="s">
        <v>263</v>
      </c>
      <c r="C989" t="s">
        <v>264</v>
      </c>
      <c r="D989" t="s">
        <v>168</v>
      </c>
      <c r="E989" t="s">
        <v>158</v>
      </c>
      <c r="F989" s="25">
        <v>5.0000000000000001E-3</v>
      </c>
      <c r="G989" s="1" t="s">
        <v>159</v>
      </c>
      <c r="H989" s="1" t="s">
        <v>159</v>
      </c>
      <c r="I989" s="1" t="s">
        <v>159</v>
      </c>
      <c r="J989" s="1" t="s">
        <v>159</v>
      </c>
      <c r="K989" s="1" t="s">
        <v>159</v>
      </c>
      <c r="L989" s="1" t="s">
        <v>159</v>
      </c>
      <c r="M989" s="1" t="s">
        <v>159</v>
      </c>
      <c r="N989" s="1" t="s">
        <v>159</v>
      </c>
      <c r="O989" s="1" t="s">
        <v>159</v>
      </c>
      <c r="P989" t="str">
        <f t="shared" si="15"/>
        <v>SVEC_ODIRISK_RWQ_CAP_PR24_DD</v>
      </c>
    </row>
    <row r="990" spans="1:16">
      <c r="A990" t="s">
        <v>625</v>
      </c>
      <c r="B990" t="s">
        <v>265</v>
      </c>
      <c r="C990" t="s">
        <v>266</v>
      </c>
      <c r="D990" t="s">
        <v>37</v>
      </c>
      <c r="E990" t="s">
        <v>158</v>
      </c>
      <c r="F990" s="1" t="s">
        <v>159</v>
      </c>
      <c r="G990" s="1" t="s">
        <v>159</v>
      </c>
      <c r="H990" s="1" t="s">
        <v>159</v>
      </c>
      <c r="I990" s="26">
        <v>18.8</v>
      </c>
      <c r="J990" s="26">
        <v>18</v>
      </c>
      <c r="K990" s="26">
        <v>17.21</v>
      </c>
      <c r="L990" s="26">
        <v>16.400000000000002</v>
      </c>
      <c r="M990" s="26">
        <v>14.000000000000002</v>
      </c>
      <c r="N990" s="1" t="s">
        <v>159</v>
      </c>
      <c r="O990" s="1" t="s">
        <v>159</v>
      </c>
      <c r="P990" t="str">
        <f t="shared" si="15"/>
        <v>SVEC_OUT5_10_F_PR24_OFWAT</v>
      </c>
    </row>
    <row r="991" spans="1:16">
      <c r="A991" t="s">
        <v>625</v>
      </c>
      <c r="B991" t="s">
        <v>267</v>
      </c>
      <c r="C991" t="s">
        <v>268</v>
      </c>
      <c r="D991" t="s">
        <v>168</v>
      </c>
      <c r="E991" t="s">
        <v>158</v>
      </c>
      <c r="F991" s="1" t="s">
        <v>159</v>
      </c>
      <c r="G991" s="1" t="s">
        <v>159</v>
      </c>
      <c r="H991" s="1" t="s">
        <v>159</v>
      </c>
      <c r="I991" s="25">
        <v>0.97</v>
      </c>
      <c r="J991" s="25">
        <v>0.97250000000000003</v>
      </c>
      <c r="K991" s="25">
        <v>0.97499999999999998</v>
      </c>
      <c r="L991" s="25">
        <v>0.97750000000000004</v>
      </c>
      <c r="M991" s="25">
        <v>0.97999999999999976</v>
      </c>
      <c r="N991" s="1" t="s">
        <v>159</v>
      </c>
      <c r="O991" s="1" t="s">
        <v>159</v>
      </c>
      <c r="P991" t="str">
        <f t="shared" si="15"/>
        <v>SVEC_OUT5_10_D_PR24_OFWAT</v>
      </c>
    </row>
    <row r="992" spans="1:16">
      <c r="A992" t="s">
        <v>625</v>
      </c>
      <c r="B992" t="s">
        <v>269</v>
      </c>
      <c r="C992" t="s">
        <v>270</v>
      </c>
      <c r="D992" t="s">
        <v>165</v>
      </c>
      <c r="E992" t="s">
        <v>158</v>
      </c>
      <c r="F992" s="24">
        <v>2075764.4642227429</v>
      </c>
      <c r="G992" s="1" t="s">
        <v>159</v>
      </c>
      <c r="H992" s="1" t="s">
        <v>159</v>
      </c>
      <c r="I992" s="1" t="s">
        <v>159</v>
      </c>
      <c r="J992" s="1" t="s">
        <v>159</v>
      </c>
      <c r="K992" s="1" t="s">
        <v>159</v>
      </c>
      <c r="L992" s="1" t="s">
        <v>159</v>
      </c>
      <c r="M992" s="1" t="s">
        <v>159</v>
      </c>
      <c r="N992" s="1" t="s">
        <v>159</v>
      </c>
      <c r="O992" s="1" t="s">
        <v>159</v>
      </c>
      <c r="P992" t="str">
        <f t="shared" si="15"/>
        <v>SVEC_ODI_DD_SOF_PR24</v>
      </c>
    </row>
    <row r="993" spans="1:16">
      <c r="A993" t="s">
        <v>625</v>
      </c>
      <c r="B993" t="s">
        <v>271</v>
      </c>
      <c r="C993" t="s">
        <v>272</v>
      </c>
      <c r="D993" t="s">
        <v>168</v>
      </c>
      <c r="E993" t="s">
        <v>158</v>
      </c>
      <c r="F993" s="25">
        <v>-5.0000000000000001E-3</v>
      </c>
      <c r="G993" s="1" t="s">
        <v>159</v>
      </c>
      <c r="H993" s="1" t="s">
        <v>159</v>
      </c>
      <c r="I993" s="1" t="s">
        <v>159</v>
      </c>
      <c r="J993" s="1" t="s">
        <v>159</v>
      </c>
      <c r="K993" s="1" t="s">
        <v>159</v>
      </c>
      <c r="L993" s="1" t="s">
        <v>159</v>
      </c>
      <c r="M993" s="1" t="s">
        <v>159</v>
      </c>
      <c r="N993" s="1" t="s">
        <v>159</v>
      </c>
      <c r="O993" s="1" t="s">
        <v>159</v>
      </c>
      <c r="P993" t="str">
        <f t="shared" si="15"/>
        <v>SVEC_ODIRISK_SOF_COLL_PR24_DD</v>
      </c>
    </row>
    <row r="994" spans="1:16">
      <c r="A994" t="s">
        <v>625</v>
      </c>
      <c r="B994" t="s">
        <v>273</v>
      </c>
      <c r="C994" t="s">
        <v>274</v>
      </c>
      <c r="D994" t="s">
        <v>168</v>
      </c>
      <c r="E994" t="s">
        <v>158</v>
      </c>
      <c r="F994" s="25">
        <v>5.0000000000000001E-3</v>
      </c>
      <c r="G994" s="1" t="s">
        <v>159</v>
      </c>
      <c r="H994" s="1" t="s">
        <v>159</v>
      </c>
      <c r="I994" s="1" t="s">
        <v>159</v>
      </c>
      <c r="J994" s="1" t="s">
        <v>159</v>
      </c>
      <c r="K994" s="1" t="s">
        <v>159</v>
      </c>
      <c r="L994" s="1" t="s">
        <v>159</v>
      </c>
      <c r="M994" s="1" t="s">
        <v>159</v>
      </c>
      <c r="N994" s="1" t="s">
        <v>159</v>
      </c>
      <c r="O994" s="1" t="s">
        <v>159</v>
      </c>
      <c r="P994" t="str">
        <f t="shared" si="15"/>
        <v>SVEC_ODIRISK_SOF_CAP_PR24_DD</v>
      </c>
    </row>
    <row r="995" spans="1:16">
      <c r="A995" t="s">
        <v>625</v>
      </c>
      <c r="B995" t="s">
        <v>275</v>
      </c>
      <c r="C995" t="s">
        <v>276</v>
      </c>
      <c r="D995" t="s">
        <v>37</v>
      </c>
      <c r="E995" t="s">
        <v>158</v>
      </c>
      <c r="F995" s="1" t="s">
        <v>159</v>
      </c>
      <c r="G995" s="1" t="s">
        <v>159</v>
      </c>
      <c r="H995" s="5">
        <v>1.62</v>
      </c>
      <c r="I995" s="5">
        <v>1.54</v>
      </c>
      <c r="J995" s="5">
        <v>1.46</v>
      </c>
      <c r="K995" s="5">
        <v>1.39</v>
      </c>
      <c r="L995" s="5">
        <v>1.31</v>
      </c>
      <c r="M995" s="5">
        <v>1.23</v>
      </c>
      <c r="N995" s="1" t="s">
        <v>159</v>
      </c>
      <c r="O995" s="1" t="s">
        <v>159</v>
      </c>
      <c r="P995" t="str">
        <f t="shared" si="15"/>
        <v>SVEC_OUT5_01_PR24_OFWAT</v>
      </c>
    </row>
    <row r="996" spans="1:16">
      <c r="A996" t="s">
        <v>625</v>
      </c>
      <c r="B996" t="s">
        <v>277</v>
      </c>
      <c r="C996" t="s">
        <v>278</v>
      </c>
      <c r="D996" t="s">
        <v>279</v>
      </c>
      <c r="E996" t="s">
        <v>158</v>
      </c>
      <c r="F996" s="1" t="s">
        <v>159</v>
      </c>
      <c r="G996" s="1" t="s">
        <v>159</v>
      </c>
      <c r="H996" s="1" t="s">
        <v>159</v>
      </c>
      <c r="I996" s="24">
        <v>1.0383983051474184</v>
      </c>
      <c r="J996" s="24">
        <v>0.98445553604885117</v>
      </c>
      <c r="K996" s="24">
        <v>0.93725561308760486</v>
      </c>
      <c r="L996" s="24">
        <v>0.88331284398903775</v>
      </c>
      <c r="M996" s="24">
        <v>0.82937007489047054</v>
      </c>
      <c r="N996" s="1" t="s">
        <v>159</v>
      </c>
      <c r="O996" s="1" t="s">
        <v>159</v>
      </c>
      <c r="P996" t="str">
        <f t="shared" si="15"/>
        <v>SVEC_ET_DD_ISF_PR24</v>
      </c>
    </row>
    <row r="997" spans="1:16">
      <c r="A997" t="s">
        <v>625</v>
      </c>
      <c r="B997" t="s">
        <v>280</v>
      </c>
      <c r="C997" t="s">
        <v>281</v>
      </c>
      <c r="D997" t="s">
        <v>165</v>
      </c>
      <c r="E997" t="s">
        <v>158</v>
      </c>
      <c r="F997" s="24">
        <v>25647071.054683428</v>
      </c>
      <c r="G997" s="1" t="s">
        <v>159</v>
      </c>
      <c r="H997" s="1" t="s">
        <v>159</v>
      </c>
      <c r="I997" s="1" t="s">
        <v>159</v>
      </c>
      <c r="J997" s="1" t="s">
        <v>159</v>
      </c>
      <c r="K997" s="1" t="s">
        <v>159</v>
      </c>
      <c r="L997" s="1" t="s">
        <v>159</v>
      </c>
      <c r="M997" s="1" t="s">
        <v>159</v>
      </c>
      <c r="N997" s="1" t="s">
        <v>159</v>
      </c>
      <c r="O997" s="1" t="s">
        <v>159</v>
      </c>
      <c r="P997" t="str">
        <f t="shared" si="15"/>
        <v>SVEC_ODI_DD_ISF_PR24</v>
      </c>
    </row>
    <row r="998" spans="1:16">
      <c r="A998" t="s">
        <v>625</v>
      </c>
      <c r="B998" t="s">
        <v>282</v>
      </c>
      <c r="C998" t="s">
        <v>283</v>
      </c>
      <c r="D998" t="s">
        <v>168</v>
      </c>
      <c r="E998" t="s">
        <v>158</v>
      </c>
      <c r="F998" s="25">
        <v>-6.0000000000000001E-3</v>
      </c>
      <c r="G998" s="1" t="s">
        <v>159</v>
      </c>
      <c r="H998" s="1" t="s">
        <v>159</v>
      </c>
      <c r="I998" s="1" t="s">
        <v>159</v>
      </c>
      <c r="J998" s="1" t="s">
        <v>159</v>
      </c>
      <c r="K998" s="1" t="s">
        <v>159</v>
      </c>
      <c r="L998" s="1" t="s">
        <v>159</v>
      </c>
      <c r="M998" s="1" t="s">
        <v>159</v>
      </c>
      <c r="N998" s="1" t="s">
        <v>159</v>
      </c>
      <c r="O998" s="1" t="s">
        <v>159</v>
      </c>
      <c r="P998" t="str">
        <f t="shared" si="15"/>
        <v>SVEC_ODIRISK_ISF_COLL_PR24_DD</v>
      </c>
    </row>
    <row r="999" spans="1:16">
      <c r="A999" t="s">
        <v>625</v>
      </c>
      <c r="B999" t="s">
        <v>284</v>
      </c>
      <c r="C999" t="s">
        <v>285</v>
      </c>
      <c r="D999" t="s">
        <v>37</v>
      </c>
      <c r="E999" t="s">
        <v>158</v>
      </c>
      <c r="F999" s="1" t="s">
        <v>159</v>
      </c>
      <c r="G999" s="1" t="s">
        <v>159</v>
      </c>
      <c r="H999" s="5">
        <v>15.52</v>
      </c>
      <c r="I999" s="5">
        <v>15.29</v>
      </c>
      <c r="J999" s="5">
        <v>15.059999999999999</v>
      </c>
      <c r="K999" s="5">
        <v>14.829999999999998</v>
      </c>
      <c r="L999" s="5">
        <v>14.599999999999998</v>
      </c>
      <c r="M999" s="5">
        <v>14.37</v>
      </c>
      <c r="N999" s="1" t="s">
        <v>159</v>
      </c>
      <c r="O999" s="1" t="s">
        <v>159</v>
      </c>
      <c r="P999" t="str">
        <f t="shared" si="15"/>
        <v>SVEC_OUT5_02_PR24_OFWAT</v>
      </c>
    </row>
    <row r="1000" spans="1:16">
      <c r="A1000" t="s">
        <v>625</v>
      </c>
      <c r="B1000" t="s">
        <v>286</v>
      </c>
      <c r="C1000" t="s">
        <v>287</v>
      </c>
      <c r="D1000" t="s">
        <v>279</v>
      </c>
      <c r="E1000" t="s">
        <v>158</v>
      </c>
      <c r="F1000" s="1" t="s">
        <v>159</v>
      </c>
      <c r="G1000" s="1" t="s">
        <v>159</v>
      </c>
      <c r="H1000" s="1" t="s">
        <v>159</v>
      </c>
      <c r="I1000" s="24">
        <v>9.8951834390927793</v>
      </c>
      <c r="J1000" s="24">
        <v>9.3851834390927795</v>
      </c>
      <c r="K1000" s="24">
        <v>8.8751834390927797</v>
      </c>
      <c r="L1000" s="24">
        <v>8.3651834390927799</v>
      </c>
      <c r="M1000" s="24">
        <v>7.8351834390927779</v>
      </c>
      <c r="N1000" s="1" t="s">
        <v>159</v>
      </c>
      <c r="O1000" s="1" t="s">
        <v>159</v>
      </c>
      <c r="P1000" t="str">
        <f t="shared" si="15"/>
        <v>SVEC_ET_DD_ESF_PR24</v>
      </c>
    </row>
    <row r="1001" spans="1:16">
      <c r="A1001" t="s">
        <v>625</v>
      </c>
      <c r="B1001" t="s">
        <v>288</v>
      </c>
      <c r="C1001" t="s">
        <v>281</v>
      </c>
      <c r="D1001" t="s">
        <v>165</v>
      </c>
      <c r="E1001" t="s">
        <v>158</v>
      </c>
      <c r="F1001" s="24">
        <v>7038940.9799538702</v>
      </c>
      <c r="G1001" s="1" t="s">
        <v>159</v>
      </c>
      <c r="H1001" s="1" t="s">
        <v>159</v>
      </c>
      <c r="I1001" s="1" t="s">
        <v>159</v>
      </c>
      <c r="J1001" s="1" t="s">
        <v>159</v>
      </c>
      <c r="K1001" s="1" t="s">
        <v>159</v>
      </c>
      <c r="L1001" s="1" t="s">
        <v>159</v>
      </c>
      <c r="M1001" s="1" t="s">
        <v>159</v>
      </c>
      <c r="N1001" s="1" t="s">
        <v>159</v>
      </c>
      <c r="O1001" s="1" t="s">
        <v>159</v>
      </c>
      <c r="P1001" t="str">
        <f t="shared" si="15"/>
        <v>SVEC_ODI_DD_ESF_PR24</v>
      </c>
    </row>
    <row r="1002" spans="1:16">
      <c r="A1002" t="s">
        <v>625</v>
      </c>
      <c r="B1002" t="s">
        <v>289</v>
      </c>
      <c r="C1002" t="s">
        <v>290</v>
      </c>
      <c r="D1002" t="s">
        <v>168</v>
      </c>
      <c r="E1002" t="s">
        <v>158</v>
      </c>
      <c r="F1002" s="25">
        <v>-6.0000000000000001E-3</v>
      </c>
      <c r="G1002" s="1" t="s">
        <v>159</v>
      </c>
      <c r="H1002" s="1" t="s">
        <v>159</v>
      </c>
      <c r="I1002" s="1" t="s">
        <v>159</v>
      </c>
      <c r="J1002" s="1" t="s">
        <v>159</v>
      </c>
      <c r="K1002" s="1" t="s">
        <v>159</v>
      </c>
      <c r="L1002" s="1" t="s">
        <v>159</v>
      </c>
      <c r="M1002" s="1" t="s">
        <v>159</v>
      </c>
      <c r="N1002" s="1" t="s">
        <v>159</v>
      </c>
      <c r="O1002" s="1" t="s">
        <v>159</v>
      </c>
      <c r="P1002" t="str">
        <f t="shared" si="15"/>
        <v>SVEC_ODIRISK_ESF_COLL_PR24_DD</v>
      </c>
    </row>
    <row r="1003" spans="1:16">
      <c r="A1003" t="s">
        <v>625</v>
      </c>
      <c r="B1003" t="s">
        <v>291</v>
      </c>
      <c r="C1003" t="s">
        <v>292</v>
      </c>
      <c r="D1003" t="s">
        <v>37</v>
      </c>
      <c r="E1003" t="s">
        <v>158</v>
      </c>
      <c r="F1003" s="1" t="s">
        <v>159</v>
      </c>
      <c r="G1003" s="1" t="s">
        <v>159</v>
      </c>
      <c r="H1003" s="5">
        <v>8</v>
      </c>
      <c r="I1003" s="5">
        <v>7.8</v>
      </c>
      <c r="J1003" s="5">
        <v>7.6</v>
      </c>
      <c r="K1003" s="5">
        <v>7.4</v>
      </c>
      <c r="L1003" s="5">
        <v>7.2</v>
      </c>
      <c r="M1003" s="5">
        <v>7</v>
      </c>
      <c r="N1003" s="1" t="s">
        <v>159</v>
      </c>
      <c r="O1003" s="1" t="s">
        <v>159</v>
      </c>
      <c r="P1003" t="str">
        <f t="shared" si="15"/>
        <v>SVEC_OUT5_11_PR24_OFWAT</v>
      </c>
    </row>
    <row r="1004" spans="1:16">
      <c r="A1004" t="s">
        <v>625</v>
      </c>
      <c r="B1004" t="s">
        <v>293</v>
      </c>
      <c r="C1004" t="s">
        <v>294</v>
      </c>
      <c r="D1004" t="s">
        <v>165</v>
      </c>
      <c r="E1004" t="s">
        <v>158</v>
      </c>
      <c r="F1004" s="24">
        <v>1300258.0263379836</v>
      </c>
      <c r="G1004" s="1" t="s">
        <v>159</v>
      </c>
      <c r="H1004" s="1" t="s">
        <v>159</v>
      </c>
      <c r="I1004" s="1" t="s">
        <v>159</v>
      </c>
      <c r="J1004" s="1" t="s">
        <v>159</v>
      </c>
      <c r="K1004" s="1" t="s">
        <v>159</v>
      </c>
      <c r="L1004" s="1" t="s">
        <v>159</v>
      </c>
      <c r="M1004" s="1" t="s">
        <v>159</v>
      </c>
      <c r="N1004" s="1" t="s">
        <v>159</v>
      </c>
      <c r="O1004" s="1" t="s">
        <v>159</v>
      </c>
      <c r="P1004" t="str">
        <f t="shared" si="15"/>
        <v>SVEC_ODI_DD_SCO_PR24</v>
      </c>
    </row>
    <row r="1005" spans="1:16">
      <c r="A1005" t="s">
        <v>625</v>
      </c>
      <c r="B1005" t="s">
        <v>295</v>
      </c>
      <c r="C1005" t="s">
        <v>296</v>
      </c>
      <c r="D1005" t="s">
        <v>168</v>
      </c>
      <c r="E1005" t="s">
        <v>158</v>
      </c>
      <c r="F1005" s="25">
        <v>-5.0000000000000001E-3</v>
      </c>
      <c r="G1005" s="1" t="s">
        <v>159</v>
      </c>
      <c r="H1005" s="1" t="s">
        <v>159</v>
      </c>
      <c r="I1005" s="1" t="s">
        <v>159</v>
      </c>
      <c r="J1005" s="1" t="s">
        <v>159</v>
      </c>
      <c r="K1005" s="1" t="s">
        <v>159</v>
      </c>
      <c r="L1005" s="1" t="s">
        <v>159</v>
      </c>
      <c r="M1005" s="1" t="s">
        <v>159</v>
      </c>
      <c r="N1005" s="1" t="s">
        <v>159</v>
      </c>
      <c r="O1005" s="1" t="s">
        <v>159</v>
      </c>
      <c r="P1005" t="str">
        <f t="shared" si="15"/>
        <v>SVEC_ODIRISK_SCO_COLL_PR24_DD</v>
      </c>
    </row>
    <row r="1006" spans="1:16">
      <c r="A1006" t="s">
        <v>625</v>
      </c>
      <c r="B1006" t="s">
        <v>297</v>
      </c>
      <c r="C1006" t="s">
        <v>298</v>
      </c>
      <c r="D1006" t="s">
        <v>168</v>
      </c>
      <c r="E1006" t="s">
        <v>158</v>
      </c>
      <c r="F1006" s="25">
        <v>5.0000000000000001E-3</v>
      </c>
      <c r="G1006" s="1" t="s">
        <v>159</v>
      </c>
      <c r="H1006" s="1" t="s">
        <v>159</v>
      </c>
      <c r="I1006" s="1" t="s">
        <v>159</v>
      </c>
      <c r="J1006" s="1" t="s">
        <v>159</v>
      </c>
      <c r="K1006" s="1" t="s">
        <v>159</v>
      </c>
      <c r="L1006" s="1" t="s">
        <v>159</v>
      </c>
      <c r="M1006" s="1" t="s">
        <v>159</v>
      </c>
      <c r="N1006" s="1" t="s">
        <v>159</v>
      </c>
      <c r="O1006" s="1" t="s">
        <v>159</v>
      </c>
      <c r="P1006" t="str">
        <f t="shared" si="15"/>
        <v>SVEC_ODIRISK_SCO_CAP_PR24_DD</v>
      </c>
    </row>
    <row r="1007" spans="1:16">
      <c r="A1007" t="s">
        <v>625</v>
      </c>
      <c r="B1007" t="s">
        <v>299</v>
      </c>
      <c r="C1007" t="s">
        <v>300</v>
      </c>
      <c r="D1007" t="s">
        <v>168</v>
      </c>
      <c r="E1007" t="s">
        <v>158</v>
      </c>
      <c r="F1007" s="1" t="s">
        <v>159</v>
      </c>
      <c r="G1007" s="1" t="s">
        <v>159</v>
      </c>
      <c r="H1007" s="25">
        <v>0.14699999999999999</v>
      </c>
      <c r="I1007" s="25">
        <v>0.21</v>
      </c>
      <c r="J1007" s="25">
        <v>0.25</v>
      </c>
      <c r="K1007" s="25">
        <v>0.27100000000000002</v>
      </c>
      <c r="L1007" s="25">
        <v>0.28799999999999998</v>
      </c>
      <c r="M1007" s="25">
        <v>0.316</v>
      </c>
      <c r="N1007" s="1" t="s">
        <v>159</v>
      </c>
      <c r="O1007" s="1" t="s">
        <v>159</v>
      </c>
      <c r="P1007" t="str">
        <f t="shared" si="15"/>
        <v>SVEC_OUT4_05_PR24_OFWAT</v>
      </c>
    </row>
    <row r="1008" spans="1:16">
      <c r="A1008" t="s">
        <v>625</v>
      </c>
      <c r="B1008" t="s">
        <v>301</v>
      </c>
      <c r="C1008" t="s">
        <v>302</v>
      </c>
      <c r="D1008" t="s">
        <v>168</v>
      </c>
      <c r="E1008" t="s">
        <v>158</v>
      </c>
      <c r="F1008" s="1" t="s">
        <v>159</v>
      </c>
      <c r="G1008" s="1" t="s">
        <v>159</v>
      </c>
      <c r="H1008" s="1" t="s">
        <v>159</v>
      </c>
      <c r="I1008" s="25">
        <v>0.21549323241821461</v>
      </c>
      <c r="J1008" s="25">
        <v>0.26445374982495951</v>
      </c>
      <c r="K1008" s="25">
        <v>0.29939677795560715</v>
      </c>
      <c r="L1008" s="25">
        <v>0.32916906030837012</v>
      </c>
      <c r="M1008" s="25">
        <v>0.36777486182069052</v>
      </c>
      <c r="N1008" s="1" t="s">
        <v>159</v>
      </c>
      <c r="O1008" s="1" t="s">
        <v>159</v>
      </c>
      <c r="P1008" t="str">
        <f t="shared" si="15"/>
        <v>SVEC_ET_DD_LEA_PR24</v>
      </c>
    </row>
    <row r="1009" spans="1:16">
      <c r="A1009" t="s">
        <v>625</v>
      </c>
      <c r="B1009" t="s">
        <v>303</v>
      </c>
      <c r="C1009" t="s">
        <v>304</v>
      </c>
      <c r="D1009" t="s">
        <v>165</v>
      </c>
      <c r="E1009" t="s">
        <v>158</v>
      </c>
      <c r="F1009" s="24">
        <v>688160.37064622296</v>
      </c>
      <c r="G1009" s="1" t="s">
        <v>159</v>
      </c>
      <c r="H1009" s="1" t="s">
        <v>159</v>
      </c>
      <c r="I1009" s="1" t="s">
        <v>159</v>
      </c>
      <c r="J1009" s="1" t="s">
        <v>159</v>
      </c>
      <c r="K1009" s="1" t="s">
        <v>159</v>
      </c>
      <c r="L1009" s="1" t="s">
        <v>159</v>
      </c>
      <c r="M1009" s="1" t="s">
        <v>159</v>
      </c>
      <c r="N1009" s="1" t="s">
        <v>159</v>
      </c>
      <c r="O1009" s="1" t="s">
        <v>159</v>
      </c>
      <c r="P1009" t="str">
        <f t="shared" si="15"/>
        <v>SVEC_ODI_DD_LEA_PR24</v>
      </c>
    </row>
    <row r="1010" spans="1:16">
      <c r="A1010" t="s">
        <v>625</v>
      </c>
      <c r="B1010" t="s">
        <v>305</v>
      </c>
      <c r="C1010" t="s">
        <v>306</v>
      </c>
      <c r="D1010" t="s">
        <v>168</v>
      </c>
      <c r="E1010" t="s">
        <v>158</v>
      </c>
      <c r="F1010" s="25">
        <v>0.01</v>
      </c>
      <c r="G1010" s="1" t="s">
        <v>159</v>
      </c>
      <c r="H1010" s="1" t="s">
        <v>159</v>
      </c>
      <c r="I1010" s="1" t="s">
        <v>159</v>
      </c>
      <c r="J1010" s="1" t="s">
        <v>159</v>
      </c>
      <c r="K1010" s="1" t="s">
        <v>159</v>
      </c>
      <c r="L1010" s="1" t="s">
        <v>159</v>
      </c>
      <c r="M1010" s="1" t="s">
        <v>159</v>
      </c>
      <c r="N1010" s="1" t="s">
        <v>159</v>
      </c>
      <c r="O1010" s="1" t="s">
        <v>159</v>
      </c>
      <c r="P1010" t="str">
        <f t="shared" si="15"/>
        <v>SVEC_ODIRISK_LEA_CAP_PR24_DD</v>
      </c>
    </row>
    <row r="1011" spans="1:16">
      <c r="A1011" t="s">
        <v>625</v>
      </c>
      <c r="B1011" t="s">
        <v>307</v>
      </c>
      <c r="C1011" t="s">
        <v>300</v>
      </c>
      <c r="D1011" t="s">
        <v>168</v>
      </c>
      <c r="E1011" t="s">
        <v>158</v>
      </c>
      <c r="F1011" s="1" t="s">
        <v>159</v>
      </c>
      <c r="G1011" s="1" t="s">
        <v>159</v>
      </c>
      <c r="H1011" s="1" t="s">
        <v>159</v>
      </c>
      <c r="I1011" s="1" t="s">
        <v>159</v>
      </c>
      <c r="J1011" s="1" t="s">
        <v>159</v>
      </c>
      <c r="K1011" s="1" t="s">
        <v>159</v>
      </c>
      <c r="L1011" s="1" t="s">
        <v>159</v>
      </c>
      <c r="M1011" s="1" t="s">
        <v>159</v>
      </c>
      <c r="N1011" s="1" t="s">
        <v>159</v>
      </c>
      <c r="O1011" s="1" t="s">
        <v>159</v>
      </c>
      <c r="P1011" t="str">
        <f t="shared" si="15"/>
        <v>SVEC_OUT4_06_PR24_OFWAT</v>
      </c>
    </row>
    <row r="1012" spans="1:16">
      <c r="A1012" t="s">
        <v>625</v>
      </c>
      <c r="B1012" t="s">
        <v>308</v>
      </c>
      <c r="C1012" t="s">
        <v>309</v>
      </c>
      <c r="D1012" t="s">
        <v>168</v>
      </c>
      <c r="E1012" t="s">
        <v>158</v>
      </c>
      <c r="F1012" s="1" t="s">
        <v>159</v>
      </c>
      <c r="G1012" s="1" t="s">
        <v>159</v>
      </c>
      <c r="H1012" s="1" t="s">
        <v>159</v>
      </c>
      <c r="I1012" s="1" t="s">
        <v>159</v>
      </c>
      <c r="J1012" s="1" t="s">
        <v>159</v>
      </c>
      <c r="K1012" s="1" t="s">
        <v>159</v>
      </c>
      <c r="L1012" s="1" t="s">
        <v>159</v>
      </c>
      <c r="M1012" s="1" t="s">
        <v>159</v>
      </c>
      <c r="N1012" s="1" t="s">
        <v>159</v>
      </c>
      <c r="O1012" s="1" t="s">
        <v>159</v>
      </c>
      <c r="P1012" t="str">
        <f t="shared" si="15"/>
        <v>SVEC_ET_DD_LEA_1_PR24</v>
      </c>
    </row>
    <row r="1013" spans="1:16">
      <c r="A1013" t="s">
        <v>625</v>
      </c>
      <c r="B1013" t="s">
        <v>310</v>
      </c>
      <c r="C1013" t="s">
        <v>311</v>
      </c>
      <c r="D1013" t="s">
        <v>165</v>
      </c>
      <c r="E1013" t="s">
        <v>158</v>
      </c>
      <c r="F1013" s="1" t="s">
        <v>159</v>
      </c>
      <c r="G1013" s="1" t="s">
        <v>159</v>
      </c>
      <c r="H1013" s="1" t="s">
        <v>159</v>
      </c>
      <c r="I1013" s="1" t="s">
        <v>159</v>
      </c>
      <c r="J1013" s="1" t="s">
        <v>159</v>
      </c>
      <c r="K1013" s="1" t="s">
        <v>159</v>
      </c>
      <c r="L1013" s="1" t="s">
        <v>159</v>
      </c>
      <c r="M1013" s="1" t="s">
        <v>159</v>
      </c>
      <c r="N1013" s="1" t="s">
        <v>159</v>
      </c>
      <c r="O1013" s="1" t="s">
        <v>159</v>
      </c>
      <c r="P1013" t="str">
        <f t="shared" si="15"/>
        <v>SVEC_ODI_DD_LEA_1_PR24</v>
      </c>
    </row>
    <row r="1014" spans="1:16">
      <c r="A1014" t="s">
        <v>625</v>
      </c>
      <c r="B1014" t="s">
        <v>312</v>
      </c>
      <c r="C1014" t="s">
        <v>313</v>
      </c>
      <c r="D1014" t="s">
        <v>168</v>
      </c>
      <c r="E1014" t="s">
        <v>158</v>
      </c>
      <c r="F1014" s="1" t="s">
        <v>159</v>
      </c>
      <c r="G1014" s="1" t="s">
        <v>159</v>
      </c>
      <c r="H1014" s="1" t="s">
        <v>159</v>
      </c>
      <c r="I1014" s="1" t="s">
        <v>159</v>
      </c>
      <c r="J1014" s="1" t="s">
        <v>159</v>
      </c>
      <c r="K1014" s="1" t="s">
        <v>159</v>
      </c>
      <c r="L1014" s="1" t="s">
        <v>159</v>
      </c>
      <c r="M1014" s="1" t="s">
        <v>159</v>
      </c>
      <c r="N1014" s="1" t="s">
        <v>159</v>
      </c>
      <c r="O1014" s="1" t="s">
        <v>159</v>
      </c>
      <c r="P1014" t="str">
        <f t="shared" si="15"/>
        <v>SVEC_ODIRISK_LEA_1_CAP_PR24_DD</v>
      </c>
    </row>
    <row r="1015" spans="1:16">
      <c r="A1015" t="s">
        <v>625</v>
      </c>
      <c r="B1015" t="s">
        <v>314</v>
      </c>
      <c r="C1015" t="s">
        <v>300</v>
      </c>
      <c r="D1015" t="s">
        <v>168</v>
      </c>
      <c r="E1015" t="s">
        <v>158</v>
      </c>
      <c r="F1015" s="1" t="s">
        <v>159</v>
      </c>
      <c r="G1015" s="1" t="s">
        <v>159</v>
      </c>
      <c r="H1015" s="1" t="s">
        <v>159</v>
      </c>
      <c r="I1015" s="1" t="s">
        <v>159</v>
      </c>
      <c r="J1015" s="1" t="s">
        <v>159</v>
      </c>
      <c r="K1015" s="1" t="s">
        <v>159</v>
      </c>
      <c r="L1015" s="1" t="s">
        <v>159</v>
      </c>
      <c r="M1015" s="1" t="s">
        <v>159</v>
      </c>
      <c r="N1015" s="1" t="s">
        <v>159</v>
      </c>
      <c r="O1015" s="1" t="s">
        <v>159</v>
      </c>
      <c r="P1015" t="str">
        <f t="shared" si="15"/>
        <v>SVEC_OUT4_07_PR24_OFWAT</v>
      </c>
    </row>
    <row r="1016" spans="1:16">
      <c r="A1016" t="s">
        <v>625</v>
      </c>
      <c r="B1016" t="s">
        <v>315</v>
      </c>
      <c r="C1016" t="s">
        <v>316</v>
      </c>
      <c r="D1016" t="s">
        <v>168</v>
      </c>
      <c r="E1016" t="s">
        <v>158</v>
      </c>
      <c r="F1016" s="1" t="s">
        <v>159</v>
      </c>
      <c r="G1016" s="1" t="s">
        <v>159</v>
      </c>
      <c r="H1016" s="1" t="s">
        <v>159</v>
      </c>
      <c r="I1016" s="1" t="s">
        <v>159</v>
      </c>
      <c r="J1016" s="1" t="s">
        <v>159</v>
      </c>
      <c r="K1016" s="1" t="s">
        <v>159</v>
      </c>
      <c r="L1016" s="1" t="s">
        <v>159</v>
      </c>
      <c r="M1016" s="1" t="s">
        <v>159</v>
      </c>
      <c r="N1016" s="1" t="s">
        <v>159</v>
      </c>
      <c r="O1016" s="1" t="s">
        <v>159</v>
      </c>
      <c r="P1016" t="str">
        <f t="shared" si="15"/>
        <v>SVEC_ET_DD_LEA_2_PR24</v>
      </c>
    </row>
    <row r="1017" spans="1:16">
      <c r="A1017" t="s">
        <v>625</v>
      </c>
      <c r="B1017" t="s">
        <v>317</v>
      </c>
      <c r="C1017" t="s">
        <v>318</v>
      </c>
      <c r="D1017" t="s">
        <v>165</v>
      </c>
      <c r="E1017" t="s">
        <v>158</v>
      </c>
      <c r="F1017" s="1" t="s">
        <v>159</v>
      </c>
      <c r="G1017" s="1" t="s">
        <v>159</v>
      </c>
      <c r="H1017" s="1" t="s">
        <v>159</v>
      </c>
      <c r="I1017" s="1" t="s">
        <v>159</v>
      </c>
      <c r="J1017" s="1" t="s">
        <v>159</v>
      </c>
      <c r="K1017" s="1" t="s">
        <v>159</v>
      </c>
      <c r="L1017" s="1" t="s">
        <v>159</v>
      </c>
      <c r="M1017" s="1" t="s">
        <v>159</v>
      </c>
      <c r="N1017" s="1" t="s">
        <v>159</v>
      </c>
      <c r="O1017" s="1" t="s">
        <v>159</v>
      </c>
      <c r="P1017" t="str">
        <f t="shared" si="15"/>
        <v>SVEC_ODI_DD_LEA_2_PR24</v>
      </c>
    </row>
    <row r="1018" spans="1:16">
      <c r="A1018" t="s">
        <v>625</v>
      </c>
      <c r="B1018" t="s">
        <v>319</v>
      </c>
      <c r="C1018" t="s">
        <v>320</v>
      </c>
      <c r="D1018" t="s">
        <v>168</v>
      </c>
      <c r="E1018" t="s">
        <v>158</v>
      </c>
      <c r="F1018" s="1" t="s">
        <v>159</v>
      </c>
      <c r="G1018" s="1" t="s">
        <v>159</v>
      </c>
      <c r="H1018" s="1" t="s">
        <v>159</v>
      </c>
      <c r="I1018" s="1" t="s">
        <v>159</v>
      </c>
      <c r="J1018" s="1" t="s">
        <v>159</v>
      </c>
      <c r="K1018" s="1" t="s">
        <v>159</v>
      </c>
      <c r="L1018" s="1" t="s">
        <v>159</v>
      </c>
      <c r="M1018" s="1" t="s">
        <v>159</v>
      </c>
      <c r="N1018" s="1" t="s">
        <v>159</v>
      </c>
      <c r="O1018" s="1" t="s">
        <v>159</v>
      </c>
      <c r="P1018" t="str">
        <f t="shared" si="15"/>
        <v>SVEC_ODIRISK_LEA_2_CAP_PR24_DD</v>
      </c>
    </row>
    <row r="1019" spans="1:16">
      <c r="A1019" t="s">
        <v>625</v>
      </c>
      <c r="B1019" t="s">
        <v>321</v>
      </c>
      <c r="C1019" t="s">
        <v>300</v>
      </c>
      <c r="D1019" t="s">
        <v>168</v>
      </c>
      <c r="E1019" t="s">
        <v>158</v>
      </c>
      <c r="F1019" s="1" t="s">
        <v>159</v>
      </c>
      <c r="G1019" s="1" t="s">
        <v>159</v>
      </c>
      <c r="H1019" s="25">
        <v>2.3E-2</v>
      </c>
      <c r="I1019" s="25">
        <v>0.03</v>
      </c>
      <c r="J1019" s="25">
        <v>4.5999999999999999E-2</v>
      </c>
      <c r="K1019" s="25">
        <v>6.0999999999999999E-2</v>
      </c>
      <c r="L1019" s="25">
        <v>7.4999999999999997E-2</v>
      </c>
      <c r="M1019" s="25">
        <v>8.5000000000000006E-2</v>
      </c>
      <c r="N1019" s="1" t="s">
        <v>159</v>
      </c>
      <c r="O1019" s="1" t="s">
        <v>159</v>
      </c>
      <c r="P1019" t="str">
        <f t="shared" si="15"/>
        <v>SVEC_OUT4_08_PR24_OFWAT</v>
      </c>
    </row>
    <row r="1020" spans="1:16">
      <c r="A1020" t="s">
        <v>625</v>
      </c>
      <c r="B1020" t="s">
        <v>322</v>
      </c>
      <c r="C1020" t="s">
        <v>323</v>
      </c>
      <c r="D1020" t="s">
        <v>168</v>
      </c>
      <c r="E1020" t="s">
        <v>158</v>
      </c>
      <c r="F1020" s="1" t="s">
        <v>159</v>
      </c>
      <c r="G1020" s="1" t="s">
        <v>159</v>
      </c>
      <c r="H1020" s="1" t="s">
        <v>159</v>
      </c>
      <c r="I1020" s="25">
        <v>3.946148092744961E-2</v>
      </c>
      <c r="J1020" s="25">
        <v>6.4554973821989603E-2</v>
      </c>
      <c r="K1020" s="25">
        <v>8.9733233607579233E-2</v>
      </c>
      <c r="L1020" s="25">
        <v>0.10255048616305185</v>
      </c>
      <c r="M1020" s="25">
        <v>0.11294938917975583</v>
      </c>
      <c r="N1020" s="1" t="s">
        <v>159</v>
      </c>
      <c r="O1020" s="1" t="s">
        <v>159</v>
      </c>
      <c r="P1020" t="str">
        <f t="shared" si="15"/>
        <v>SVEC_ET_DD_PCC_PR24</v>
      </c>
    </row>
    <row r="1021" spans="1:16">
      <c r="A1021" t="s">
        <v>625</v>
      </c>
      <c r="B1021" t="s">
        <v>324</v>
      </c>
      <c r="C1021" t="s">
        <v>325</v>
      </c>
      <c r="D1021" t="s">
        <v>165</v>
      </c>
      <c r="E1021" t="s">
        <v>158</v>
      </c>
      <c r="F1021" s="24">
        <v>1497886.5661994943</v>
      </c>
      <c r="G1021" s="1" t="s">
        <v>159</v>
      </c>
      <c r="H1021" s="1" t="s">
        <v>159</v>
      </c>
      <c r="I1021" s="1" t="s">
        <v>159</v>
      </c>
      <c r="J1021" s="1" t="s">
        <v>159</v>
      </c>
      <c r="K1021" s="1" t="s">
        <v>159</v>
      </c>
      <c r="L1021" s="1" t="s">
        <v>159</v>
      </c>
      <c r="M1021" s="1" t="s">
        <v>159</v>
      </c>
      <c r="N1021" s="1" t="s">
        <v>159</v>
      </c>
      <c r="O1021" s="1" t="s">
        <v>159</v>
      </c>
      <c r="P1021" t="str">
        <f t="shared" si="15"/>
        <v>SVEC_ODI_DD_PCC_PR24</v>
      </c>
    </row>
    <row r="1022" spans="1:16">
      <c r="A1022" t="s">
        <v>625</v>
      </c>
      <c r="B1022" t="s">
        <v>326</v>
      </c>
      <c r="C1022" t="s">
        <v>327</v>
      </c>
      <c r="D1022" t="s">
        <v>168</v>
      </c>
      <c r="E1022" t="s">
        <v>158</v>
      </c>
      <c r="F1022" s="25">
        <v>-5.0000000000000001E-3</v>
      </c>
      <c r="G1022" s="1" t="s">
        <v>159</v>
      </c>
      <c r="H1022" s="1" t="s">
        <v>159</v>
      </c>
      <c r="I1022" s="1" t="s">
        <v>159</v>
      </c>
      <c r="J1022" s="1" t="s">
        <v>159</v>
      </c>
      <c r="K1022" s="1" t="s">
        <v>159</v>
      </c>
      <c r="L1022" s="1" t="s">
        <v>159</v>
      </c>
      <c r="M1022" s="1" t="s">
        <v>159</v>
      </c>
      <c r="N1022" s="1" t="s">
        <v>159</v>
      </c>
      <c r="O1022" s="1" t="s">
        <v>159</v>
      </c>
      <c r="P1022" t="str">
        <f t="shared" si="15"/>
        <v>SVEC_ODIRISK_PCC_COLL_PR24_DD</v>
      </c>
    </row>
    <row r="1023" spans="1:16">
      <c r="A1023" t="s">
        <v>625</v>
      </c>
      <c r="B1023" t="s">
        <v>328</v>
      </c>
      <c r="C1023" t="s">
        <v>329</v>
      </c>
      <c r="D1023" t="s">
        <v>168</v>
      </c>
      <c r="E1023" t="s">
        <v>158</v>
      </c>
      <c r="F1023" s="25">
        <v>0.01</v>
      </c>
      <c r="G1023" s="1" t="s">
        <v>159</v>
      </c>
      <c r="H1023" s="1" t="s">
        <v>159</v>
      </c>
      <c r="I1023" s="1" t="s">
        <v>159</v>
      </c>
      <c r="J1023" s="1" t="s">
        <v>159</v>
      </c>
      <c r="K1023" s="1" t="s">
        <v>159</v>
      </c>
      <c r="L1023" s="1" t="s">
        <v>159</v>
      </c>
      <c r="M1023" s="1" t="s">
        <v>159</v>
      </c>
      <c r="N1023" s="1" t="s">
        <v>159</v>
      </c>
      <c r="O1023" s="1" t="s">
        <v>159</v>
      </c>
      <c r="P1023" t="str">
        <f t="shared" si="15"/>
        <v>SVEC_ODIRISK_PCC_CAP_PR24_DD</v>
      </c>
    </row>
    <row r="1024" spans="1:16">
      <c r="A1024" t="s">
        <v>625</v>
      </c>
      <c r="B1024" t="s">
        <v>330</v>
      </c>
      <c r="C1024" t="s">
        <v>300</v>
      </c>
      <c r="D1024" t="s">
        <v>168</v>
      </c>
      <c r="E1024" t="s">
        <v>158</v>
      </c>
      <c r="F1024" s="1" t="s">
        <v>159</v>
      </c>
      <c r="G1024" s="1" t="s">
        <v>159</v>
      </c>
      <c r="H1024" s="1" t="s">
        <v>159</v>
      </c>
      <c r="I1024" s="1" t="s">
        <v>159</v>
      </c>
      <c r="J1024" s="1" t="s">
        <v>159</v>
      </c>
      <c r="K1024" s="1" t="s">
        <v>159</v>
      </c>
      <c r="L1024" s="1" t="s">
        <v>159</v>
      </c>
      <c r="M1024" s="1" t="s">
        <v>159</v>
      </c>
      <c r="N1024" s="1" t="s">
        <v>159</v>
      </c>
      <c r="O1024" s="1" t="s">
        <v>159</v>
      </c>
      <c r="P1024" t="str">
        <f t="shared" si="15"/>
        <v>SVEC_OUT4_09_D_PR24_OFWAT</v>
      </c>
    </row>
    <row r="1025" spans="1:16">
      <c r="A1025" t="s">
        <v>625</v>
      </c>
      <c r="B1025" t="s">
        <v>331</v>
      </c>
      <c r="C1025" t="s">
        <v>332</v>
      </c>
      <c r="D1025" t="s">
        <v>168</v>
      </c>
      <c r="E1025" t="s">
        <v>158</v>
      </c>
      <c r="F1025" s="1" t="s">
        <v>159</v>
      </c>
      <c r="G1025" s="1" t="s">
        <v>159</v>
      </c>
      <c r="H1025" s="1" t="s">
        <v>159</v>
      </c>
      <c r="I1025" s="1" t="s">
        <v>159</v>
      </c>
      <c r="J1025" s="1" t="s">
        <v>159</v>
      </c>
      <c r="K1025" s="1" t="s">
        <v>159</v>
      </c>
      <c r="L1025" s="1" t="s">
        <v>159</v>
      </c>
      <c r="M1025" s="1" t="s">
        <v>159</v>
      </c>
      <c r="N1025" s="1" t="s">
        <v>159</v>
      </c>
      <c r="O1025" s="1" t="s">
        <v>159</v>
      </c>
      <c r="P1025" t="str">
        <f t="shared" si="15"/>
        <v>SVEC_ET_DD_PCC_1_PR24</v>
      </c>
    </row>
    <row r="1026" spans="1:16">
      <c r="A1026" t="s">
        <v>625</v>
      </c>
      <c r="B1026" t="s">
        <v>333</v>
      </c>
      <c r="C1026" t="s">
        <v>334</v>
      </c>
      <c r="D1026" t="s">
        <v>165</v>
      </c>
      <c r="E1026" t="s">
        <v>158</v>
      </c>
      <c r="F1026" s="1" t="s">
        <v>159</v>
      </c>
      <c r="G1026" s="1" t="s">
        <v>159</v>
      </c>
      <c r="H1026" s="1" t="s">
        <v>159</v>
      </c>
      <c r="I1026" s="1" t="s">
        <v>159</v>
      </c>
      <c r="J1026" s="1" t="s">
        <v>159</v>
      </c>
      <c r="K1026" s="1" t="s">
        <v>159</v>
      </c>
      <c r="L1026" s="1" t="s">
        <v>159</v>
      </c>
      <c r="M1026" s="1" t="s">
        <v>159</v>
      </c>
      <c r="N1026" s="1" t="s">
        <v>159</v>
      </c>
      <c r="O1026" s="1" t="s">
        <v>159</v>
      </c>
      <c r="P1026" t="str">
        <f t="shared" si="15"/>
        <v>SVEC_ODI_DD_PCC_1_PR24</v>
      </c>
    </row>
    <row r="1027" spans="1:16">
      <c r="A1027" t="s">
        <v>625</v>
      </c>
      <c r="B1027" t="s">
        <v>335</v>
      </c>
      <c r="C1027" t="s">
        <v>336</v>
      </c>
      <c r="D1027" t="s">
        <v>168</v>
      </c>
      <c r="E1027" t="s">
        <v>158</v>
      </c>
      <c r="F1027" s="1" t="s">
        <v>159</v>
      </c>
      <c r="G1027" s="1" t="s">
        <v>159</v>
      </c>
      <c r="H1027" s="1" t="s">
        <v>159</v>
      </c>
      <c r="I1027" s="1" t="s">
        <v>159</v>
      </c>
      <c r="J1027" s="1" t="s">
        <v>159</v>
      </c>
      <c r="K1027" s="1" t="s">
        <v>159</v>
      </c>
      <c r="L1027" s="1" t="s">
        <v>159</v>
      </c>
      <c r="M1027" s="1" t="s">
        <v>159</v>
      </c>
      <c r="N1027" s="1" t="s">
        <v>159</v>
      </c>
      <c r="O1027" s="1" t="s">
        <v>159</v>
      </c>
      <c r="P1027" t="str">
        <f t="shared" si="15"/>
        <v>SVEC_ODIRISK_PCC_1_COLL_PR24_DD</v>
      </c>
    </row>
    <row r="1028" spans="1:16">
      <c r="A1028" t="s">
        <v>625</v>
      </c>
      <c r="B1028" t="s">
        <v>337</v>
      </c>
      <c r="C1028" t="s">
        <v>338</v>
      </c>
      <c r="D1028" t="s">
        <v>168</v>
      </c>
      <c r="E1028" t="s">
        <v>158</v>
      </c>
      <c r="F1028" s="1" t="s">
        <v>159</v>
      </c>
      <c r="G1028" s="1" t="s">
        <v>159</v>
      </c>
      <c r="H1028" s="1" t="s">
        <v>159</v>
      </c>
      <c r="I1028" s="1" t="s">
        <v>159</v>
      </c>
      <c r="J1028" s="1" t="s">
        <v>159</v>
      </c>
      <c r="K1028" s="1" t="s">
        <v>159</v>
      </c>
      <c r="L1028" s="1" t="s">
        <v>159</v>
      </c>
      <c r="M1028" s="1" t="s">
        <v>159</v>
      </c>
      <c r="N1028" s="1" t="s">
        <v>159</v>
      </c>
      <c r="O1028" s="1" t="s">
        <v>159</v>
      </c>
      <c r="P1028" t="str">
        <f t="shared" si="15"/>
        <v>SVEC_ODIRISK_PCC_1_CAP_PR24_DD</v>
      </c>
    </row>
    <row r="1029" spans="1:16">
      <c r="A1029" t="s">
        <v>625</v>
      </c>
      <c r="B1029" t="s">
        <v>339</v>
      </c>
      <c r="C1029" t="s">
        <v>300</v>
      </c>
      <c r="D1029" t="s">
        <v>168</v>
      </c>
      <c r="E1029" t="s">
        <v>158</v>
      </c>
      <c r="F1029" s="1" t="s">
        <v>159</v>
      </c>
      <c r="G1029" s="1" t="s">
        <v>159</v>
      </c>
      <c r="H1029" s="1" t="s">
        <v>159</v>
      </c>
      <c r="I1029" s="1" t="s">
        <v>159</v>
      </c>
      <c r="J1029" s="1" t="s">
        <v>159</v>
      </c>
      <c r="K1029" s="1" t="s">
        <v>159</v>
      </c>
      <c r="L1029" s="1" t="s">
        <v>159</v>
      </c>
      <c r="M1029" s="1" t="s">
        <v>159</v>
      </c>
      <c r="N1029" s="1" t="s">
        <v>159</v>
      </c>
      <c r="O1029" s="1" t="s">
        <v>159</v>
      </c>
      <c r="P1029" t="str">
        <f t="shared" ref="P1029:P1092" si="16">A1029&amp;B1029</f>
        <v>SVEC_OUT4_10_D_PR24_OFWAT</v>
      </c>
    </row>
    <row r="1030" spans="1:16">
      <c r="A1030" t="s">
        <v>625</v>
      </c>
      <c r="B1030" t="s">
        <v>340</v>
      </c>
      <c r="C1030" t="s">
        <v>341</v>
      </c>
      <c r="D1030" t="s">
        <v>168</v>
      </c>
      <c r="E1030" t="s">
        <v>158</v>
      </c>
      <c r="F1030" s="1" t="s">
        <v>159</v>
      </c>
      <c r="G1030" s="1" t="s">
        <v>159</v>
      </c>
      <c r="H1030" s="1" t="s">
        <v>159</v>
      </c>
      <c r="I1030" s="1" t="s">
        <v>159</v>
      </c>
      <c r="J1030" s="1" t="s">
        <v>159</v>
      </c>
      <c r="K1030" s="1" t="s">
        <v>159</v>
      </c>
      <c r="L1030" s="1" t="s">
        <v>159</v>
      </c>
      <c r="M1030" s="1" t="s">
        <v>159</v>
      </c>
      <c r="N1030" s="1" t="s">
        <v>159</v>
      </c>
      <c r="O1030" s="1" t="s">
        <v>159</v>
      </c>
      <c r="P1030" t="str">
        <f t="shared" si="16"/>
        <v>SVEC_ET_DD_PCC_2_PR24</v>
      </c>
    </row>
    <row r="1031" spans="1:16">
      <c r="A1031" t="s">
        <v>625</v>
      </c>
      <c r="B1031" t="s">
        <v>342</v>
      </c>
      <c r="C1031" t="s">
        <v>343</v>
      </c>
      <c r="D1031" t="s">
        <v>165</v>
      </c>
      <c r="E1031" t="s">
        <v>158</v>
      </c>
      <c r="F1031" s="1" t="s">
        <v>159</v>
      </c>
      <c r="G1031" s="1" t="s">
        <v>159</v>
      </c>
      <c r="H1031" s="1" t="s">
        <v>159</v>
      </c>
      <c r="I1031" s="1" t="s">
        <v>159</v>
      </c>
      <c r="J1031" s="1" t="s">
        <v>159</v>
      </c>
      <c r="K1031" s="1" t="s">
        <v>159</v>
      </c>
      <c r="L1031" s="1" t="s">
        <v>159</v>
      </c>
      <c r="M1031" s="1" t="s">
        <v>159</v>
      </c>
      <c r="N1031" s="1" t="s">
        <v>159</v>
      </c>
      <c r="O1031" s="1" t="s">
        <v>159</v>
      </c>
      <c r="P1031" t="str">
        <f t="shared" si="16"/>
        <v>SVEC_ODI_DD_PCC_2_PR24</v>
      </c>
    </row>
    <row r="1032" spans="1:16">
      <c r="A1032" t="s">
        <v>625</v>
      </c>
      <c r="B1032" t="s">
        <v>344</v>
      </c>
      <c r="C1032" t="s">
        <v>345</v>
      </c>
      <c r="D1032" t="s">
        <v>168</v>
      </c>
      <c r="E1032" t="s">
        <v>158</v>
      </c>
      <c r="F1032" s="1" t="s">
        <v>159</v>
      </c>
      <c r="G1032" s="1" t="s">
        <v>159</v>
      </c>
      <c r="H1032" s="1" t="s">
        <v>159</v>
      </c>
      <c r="I1032" s="1" t="s">
        <v>159</v>
      </c>
      <c r="J1032" s="1" t="s">
        <v>159</v>
      </c>
      <c r="K1032" s="1" t="s">
        <v>159</v>
      </c>
      <c r="L1032" s="1" t="s">
        <v>159</v>
      </c>
      <c r="M1032" s="1" t="s">
        <v>159</v>
      </c>
      <c r="N1032" s="1" t="s">
        <v>159</v>
      </c>
      <c r="O1032" s="1" t="s">
        <v>159</v>
      </c>
      <c r="P1032" t="str">
        <f t="shared" si="16"/>
        <v>SVEC_ODIRISK_PCC_2_COLL_PR24_DD</v>
      </c>
    </row>
    <row r="1033" spans="1:16">
      <c r="A1033" t="s">
        <v>625</v>
      </c>
      <c r="B1033" t="s">
        <v>346</v>
      </c>
      <c r="C1033" t="s">
        <v>347</v>
      </c>
      <c r="D1033" t="s">
        <v>168</v>
      </c>
      <c r="E1033" t="s">
        <v>158</v>
      </c>
      <c r="F1033" s="1" t="s">
        <v>159</v>
      </c>
      <c r="G1033" s="1" t="s">
        <v>159</v>
      </c>
      <c r="H1033" s="1" t="s">
        <v>159</v>
      </c>
      <c r="I1033" s="1" t="s">
        <v>159</v>
      </c>
      <c r="J1033" s="1" t="s">
        <v>159</v>
      </c>
      <c r="K1033" s="1" t="s">
        <v>159</v>
      </c>
      <c r="L1033" s="1" t="s">
        <v>159</v>
      </c>
      <c r="M1033" s="1" t="s">
        <v>159</v>
      </c>
      <c r="N1033" s="1" t="s">
        <v>159</v>
      </c>
      <c r="O1033" s="1" t="s">
        <v>159</v>
      </c>
      <c r="P1033" t="str">
        <f t="shared" si="16"/>
        <v>SVEC_ODIRISK_PCC_2_CAP_PR24_DD</v>
      </c>
    </row>
    <row r="1034" spans="1:16">
      <c r="A1034" t="s">
        <v>625</v>
      </c>
      <c r="B1034" t="s">
        <v>348</v>
      </c>
      <c r="C1034" t="s">
        <v>300</v>
      </c>
      <c r="D1034" t="s">
        <v>168</v>
      </c>
      <c r="E1034" t="s">
        <v>158</v>
      </c>
      <c r="F1034" s="1" t="s">
        <v>159</v>
      </c>
      <c r="G1034" s="1" t="s">
        <v>159</v>
      </c>
      <c r="H1034" s="25">
        <v>-2E-3</v>
      </c>
      <c r="I1034" s="25">
        <v>-2.5000000000000001E-2</v>
      </c>
      <c r="J1034" s="25">
        <v>-3.9E-2</v>
      </c>
      <c r="K1034" s="25">
        <v>-3.7999999999999999E-2</v>
      </c>
      <c r="L1034" s="25">
        <v>-3.5999999999999997E-2</v>
      </c>
      <c r="M1034" s="25">
        <v>-3.5000000000000003E-2</v>
      </c>
      <c r="N1034" s="1" t="s">
        <v>159</v>
      </c>
      <c r="O1034" s="1" t="s">
        <v>159</v>
      </c>
      <c r="P1034" t="str">
        <f t="shared" si="16"/>
        <v>SVEC_OUT4_11_PR24_OFWAT</v>
      </c>
    </row>
    <row r="1035" spans="1:16">
      <c r="A1035" t="s">
        <v>625</v>
      </c>
      <c r="B1035" t="s">
        <v>349</v>
      </c>
      <c r="C1035" t="s">
        <v>304</v>
      </c>
      <c r="D1035" t="s">
        <v>165</v>
      </c>
      <c r="E1035" t="s">
        <v>158</v>
      </c>
      <c r="F1035" s="24">
        <v>178976.80764958225</v>
      </c>
      <c r="G1035" s="1" t="s">
        <v>159</v>
      </c>
      <c r="H1035" s="1" t="s">
        <v>159</v>
      </c>
      <c r="I1035" s="1" t="s">
        <v>159</v>
      </c>
      <c r="J1035" s="1" t="s">
        <v>159</v>
      </c>
      <c r="K1035" s="1" t="s">
        <v>159</v>
      </c>
      <c r="L1035" s="1" t="s">
        <v>159</v>
      </c>
      <c r="M1035" s="1" t="s">
        <v>159</v>
      </c>
      <c r="N1035" s="1" t="s">
        <v>159</v>
      </c>
      <c r="O1035" s="1" t="s">
        <v>159</v>
      </c>
      <c r="P1035" t="str">
        <f t="shared" si="16"/>
        <v>SVEC_ODI_DD_NHH_PR24</v>
      </c>
    </row>
    <row r="1036" spans="1:16">
      <c r="A1036" t="s">
        <v>625</v>
      </c>
      <c r="B1036" t="s">
        <v>350</v>
      </c>
      <c r="C1036" t="s">
        <v>351</v>
      </c>
      <c r="D1036" t="s">
        <v>168</v>
      </c>
      <c r="E1036" t="s">
        <v>158</v>
      </c>
      <c r="F1036" s="25">
        <v>-5.0000000000000001E-3</v>
      </c>
      <c r="G1036" s="1" t="s">
        <v>159</v>
      </c>
      <c r="H1036" s="1" t="s">
        <v>159</v>
      </c>
      <c r="I1036" s="1" t="s">
        <v>159</v>
      </c>
      <c r="J1036" s="1" t="s">
        <v>159</v>
      </c>
      <c r="K1036" s="1" t="s">
        <v>159</v>
      </c>
      <c r="L1036" s="1" t="s">
        <v>159</v>
      </c>
      <c r="M1036" s="1" t="s">
        <v>159</v>
      </c>
      <c r="N1036" s="1" t="s">
        <v>159</v>
      </c>
      <c r="O1036" s="1" t="s">
        <v>159</v>
      </c>
      <c r="P1036" t="str">
        <f t="shared" si="16"/>
        <v>SVEC_ODIRISK_NHH_COLL_PR24_DD</v>
      </c>
    </row>
    <row r="1037" spans="1:16">
      <c r="A1037" t="s">
        <v>625</v>
      </c>
      <c r="B1037" t="s">
        <v>352</v>
      </c>
      <c r="C1037" t="s">
        <v>353</v>
      </c>
      <c r="D1037" t="s">
        <v>168</v>
      </c>
      <c r="E1037" t="s">
        <v>158</v>
      </c>
      <c r="F1037" s="25">
        <v>5.0000000000000001E-3</v>
      </c>
      <c r="G1037" s="1" t="s">
        <v>159</v>
      </c>
      <c r="H1037" s="1" t="s">
        <v>159</v>
      </c>
      <c r="I1037" s="1" t="s">
        <v>159</v>
      </c>
      <c r="J1037" s="1" t="s">
        <v>159</v>
      </c>
      <c r="K1037" s="1" t="s">
        <v>159</v>
      </c>
      <c r="L1037" s="1" t="s">
        <v>159</v>
      </c>
      <c r="M1037" s="1" t="s">
        <v>159</v>
      </c>
      <c r="N1037" s="1" t="s">
        <v>159</v>
      </c>
      <c r="O1037" s="1" t="s">
        <v>159</v>
      </c>
      <c r="P1037" t="str">
        <f t="shared" si="16"/>
        <v>SVEC_ODIRISK_NHH_CAP_PR24_DD</v>
      </c>
    </row>
    <row r="1038" spans="1:16">
      <c r="A1038" t="s">
        <v>625</v>
      </c>
      <c r="B1038" t="s">
        <v>354</v>
      </c>
      <c r="C1038" t="s">
        <v>300</v>
      </c>
      <c r="D1038" t="s">
        <v>168</v>
      </c>
      <c r="E1038" t="s">
        <v>158</v>
      </c>
      <c r="F1038" s="1" t="s">
        <v>159</v>
      </c>
      <c r="G1038" s="1" t="s">
        <v>159</v>
      </c>
      <c r="H1038" s="1" t="s">
        <v>159</v>
      </c>
      <c r="I1038" s="1" t="s">
        <v>159</v>
      </c>
      <c r="J1038" s="1" t="s">
        <v>159</v>
      </c>
      <c r="K1038" s="1" t="s">
        <v>159</v>
      </c>
      <c r="L1038" s="1" t="s">
        <v>159</v>
      </c>
      <c r="M1038" s="1" t="s">
        <v>159</v>
      </c>
      <c r="N1038" s="1" t="s">
        <v>159</v>
      </c>
      <c r="O1038" s="1" t="s">
        <v>159</v>
      </c>
      <c r="P1038" t="str">
        <f t="shared" si="16"/>
        <v>SVEC_OUT4_12_PR24_OFWAT</v>
      </c>
    </row>
    <row r="1039" spans="1:16">
      <c r="A1039" t="s">
        <v>625</v>
      </c>
      <c r="B1039" t="s">
        <v>355</v>
      </c>
      <c r="C1039" t="s">
        <v>311</v>
      </c>
      <c r="D1039" t="s">
        <v>165</v>
      </c>
      <c r="E1039" t="s">
        <v>158</v>
      </c>
      <c r="F1039" s="1" t="s">
        <v>159</v>
      </c>
      <c r="G1039" s="1" t="s">
        <v>159</v>
      </c>
      <c r="H1039" s="1" t="s">
        <v>159</v>
      </c>
      <c r="I1039" s="1" t="s">
        <v>159</v>
      </c>
      <c r="J1039" s="1" t="s">
        <v>159</v>
      </c>
      <c r="K1039" s="1" t="s">
        <v>159</v>
      </c>
      <c r="L1039" s="1" t="s">
        <v>159</v>
      </c>
      <c r="M1039" s="1" t="s">
        <v>159</v>
      </c>
      <c r="N1039" s="1" t="s">
        <v>159</v>
      </c>
      <c r="O1039" s="1" t="s">
        <v>159</v>
      </c>
      <c r="P1039" t="str">
        <f t="shared" si="16"/>
        <v>SVEC_ODI_DD_NHH_1_PR24</v>
      </c>
    </row>
    <row r="1040" spans="1:16">
      <c r="A1040" t="s">
        <v>625</v>
      </c>
      <c r="B1040" t="s">
        <v>356</v>
      </c>
      <c r="C1040" t="s">
        <v>357</v>
      </c>
      <c r="D1040" t="s">
        <v>168</v>
      </c>
      <c r="E1040" t="s">
        <v>158</v>
      </c>
      <c r="F1040" s="1" t="s">
        <v>159</v>
      </c>
      <c r="G1040" s="1" t="s">
        <v>159</v>
      </c>
      <c r="H1040" s="1" t="s">
        <v>159</v>
      </c>
      <c r="I1040" s="1" t="s">
        <v>159</v>
      </c>
      <c r="J1040" s="1" t="s">
        <v>159</v>
      </c>
      <c r="K1040" s="1" t="s">
        <v>159</v>
      </c>
      <c r="L1040" s="1" t="s">
        <v>159</v>
      </c>
      <c r="M1040" s="1" t="s">
        <v>159</v>
      </c>
      <c r="N1040" s="1" t="s">
        <v>159</v>
      </c>
      <c r="O1040" s="1" t="s">
        <v>159</v>
      </c>
      <c r="P1040" t="str">
        <f t="shared" si="16"/>
        <v>SVEC_ODIRISK_NHH_1_COLL_PR24_DD</v>
      </c>
    </row>
    <row r="1041" spans="1:16">
      <c r="A1041" t="s">
        <v>625</v>
      </c>
      <c r="B1041" t="s">
        <v>358</v>
      </c>
      <c r="C1041" t="s">
        <v>359</v>
      </c>
      <c r="D1041" t="s">
        <v>168</v>
      </c>
      <c r="E1041" t="s">
        <v>158</v>
      </c>
      <c r="F1041" s="1" t="s">
        <v>159</v>
      </c>
      <c r="G1041" s="1" t="s">
        <v>159</v>
      </c>
      <c r="H1041" s="1" t="s">
        <v>159</v>
      </c>
      <c r="I1041" s="1" t="s">
        <v>159</v>
      </c>
      <c r="J1041" s="1" t="s">
        <v>159</v>
      </c>
      <c r="K1041" s="1" t="s">
        <v>159</v>
      </c>
      <c r="L1041" s="1" t="s">
        <v>159</v>
      </c>
      <c r="M1041" s="1" t="s">
        <v>159</v>
      </c>
      <c r="N1041" s="1" t="s">
        <v>159</v>
      </c>
      <c r="O1041" s="1" t="s">
        <v>159</v>
      </c>
      <c r="P1041" t="str">
        <f t="shared" si="16"/>
        <v>SVEC_ODIRISK_NHH_1_CAP_PR24_DD</v>
      </c>
    </row>
    <row r="1042" spans="1:16">
      <c r="A1042" t="s">
        <v>625</v>
      </c>
      <c r="B1042" t="s">
        <v>360</v>
      </c>
      <c r="C1042" t="s">
        <v>300</v>
      </c>
      <c r="D1042" t="s">
        <v>168</v>
      </c>
      <c r="E1042" t="s">
        <v>158</v>
      </c>
      <c r="F1042" s="1" t="s">
        <v>159</v>
      </c>
      <c r="G1042" s="1" t="s">
        <v>159</v>
      </c>
      <c r="H1042" s="1" t="s">
        <v>159</v>
      </c>
      <c r="I1042" s="1" t="s">
        <v>159</v>
      </c>
      <c r="J1042" s="1" t="s">
        <v>159</v>
      </c>
      <c r="K1042" s="1" t="s">
        <v>159</v>
      </c>
      <c r="L1042" s="1" t="s">
        <v>159</v>
      </c>
      <c r="M1042" s="1" t="s">
        <v>159</v>
      </c>
      <c r="N1042" s="1" t="s">
        <v>159</v>
      </c>
      <c r="O1042" s="1" t="s">
        <v>159</v>
      </c>
      <c r="P1042" t="str">
        <f t="shared" si="16"/>
        <v>SVEC_OUT4_13_PR24_OFWAT</v>
      </c>
    </row>
    <row r="1043" spans="1:16">
      <c r="A1043" t="s">
        <v>625</v>
      </c>
      <c r="B1043" t="s">
        <v>361</v>
      </c>
      <c r="C1043" t="s">
        <v>318</v>
      </c>
      <c r="D1043" t="s">
        <v>165</v>
      </c>
      <c r="E1043" t="s">
        <v>158</v>
      </c>
      <c r="F1043" s="1" t="s">
        <v>159</v>
      </c>
      <c r="G1043" s="1" t="s">
        <v>159</v>
      </c>
      <c r="H1043" s="1" t="s">
        <v>159</v>
      </c>
      <c r="I1043" s="1" t="s">
        <v>159</v>
      </c>
      <c r="J1043" s="1" t="s">
        <v>159</v>
      </c>
      <c r="K1043" s="1" t="s">
        <v>159</v>
      </c>
      <c r="L1043" s="1" t="s">
        <v>159</v>
      </c>
      <c r="M1043" s="1" t="s">
        <v>159</v>
      </c>
      <c r="N1043" s="1" t="s">
        <v>159</v>
      </c>
      <c r="O1043" s="1" t="s">
        <v>159</v>
      </c>
      <c r="P1043" t="str">
        <f t="shared" si="16"/>
        <v>SVEC_ODI_DD_NHH_2_PR24</v>
      </c>
    </row>
    <row r="1044" spans="1:16">
      <c r="A1044" t="s">
        <v>625</v>
      </c>
      <c r="B1044" t="s">
        <v>362</v>
      </c>
      <c r="C1044" t="s">
        <v>363</v>
      </c>
      <c r="D1044" t="s">
        <v>168</v>
      </c>
      <c r="E1044" t="s">
        <v>158</v>
      </c>
      <c r="F1044" s="1" t="s">
        <v>159</v>
      </c>
      <c r="G1044" s="1" t="s">
        <v>159</v>
      </c>
      <c r="H1044" s="1" t="s">
        <v>159</v>
      </c>
      <c r="I1044" s="1" t="s">
        <v>159</v>
      </c>
      <c r="J1044" s="1" t="s">
        <v>159</v>
      </c>
      <c r="K1044" s="1" t="s">
        <v>159</v>
      </c>
      <c r="L1044" s="1" t="s">
        <v>159</v>
      </c>
      <c r="M1044" s="1" t="s">
        <v>159</v>
      </c>
      <c r="N1044" s="1" t="s">
        <v>159</v>
      </c>
      <c r="O1044" s="1" t="s">
        <v>159</v>
      </c>
      <c r="P1044" t="str">
        <f t="shared" si="16"/>
        <v>SVEC_ODIRISK_NHH_2_COLL_PR24_DD</v>
      </c>
    </row>
    <row r="1045" spans="1:16">
      <c r="A1045" t="s">
        <v>625</v>
      </c>
      <c r="B1045" t="s">
        <v>364</v>
      </c>
      <c r="C1045" t="s">
        <v>365</v>
      </c>
      <c r="D1045" t="s">
        <v>168</v>
      </c>
      <c r="E1045" t="s">
        <v>158</v>
      </c>
      <c r="F1045" s="1" t="s">
        <v>159</v>
      </c>
      <c r="G1045" s="1" t="s">
        <v>159</v>
      </c>
      <c r="H1045" s="1" t="s">
        <v>159</v>
      </c>
      <c r="I1045" s="1" t="s">
        <v>159</v>
      </c>
      <c r="J1045" s="1" t="s">
        <v>159</v>
      </c>
      <c r="K1045" s="1" t="s">
        <v>159</v>
      </c>
      <c r="L1045" s="1" t="s">
        <v>159</v>
      </c>
      <c r="M1045" s="1" t="s">
        <v>159</v>
      </c>
      <c r="N1045" s="1" t="s">
        <v>159</v>
      </c>
      <c r="O1045" s="1" t="s">
        <v>159</v>
      </c>
      <c r="P1045" t="str">
        <f t="shared" si="16"/>
        <v>SVEC_ODIRISK_NHH_2_CAP_PR24_DD</v>
      </c>
    </row>
    <row r="1046" spans="1:16">
      <c r="A1046" t="s">
        <v>625</v>
      </c>
      <c r="B1046" t="s">
        <v>366</v>
      </c>
      <c r="C1046" t="s">
        <v>367</v>
      </c>
      <c r="D1046" t="s">
        <v>37</v>
      </c>
      <c r="E1046" t="s">
        <v>158</v>
      </c>
      <c r="F1046" s="1" t="s">
        <v>159</v>
      </c>
      <c r="G1046" s="1" t="s">
        <v>159</v>
      </c>
      <c r="H1046" s="1" t="s">
        <v>159</v>
      </c>
      <c r="I1046" s="1" t="s">
        <v>159</v>
      </c>
      <c r="J1046" s="1" t="s">
        <v>159</v>
      </c>
      <c r="K1046" s="1" t="s">
        <v>159</v>
      </c>
      <c r="L1046" s="1" t="s">
        <v>159</v>
      </c>
      <c r="M1046" s="1" t="s">
        <v>159</v>
      </c>
      <c r="N1046" s="1" t="s">
        <v>159</v>
      </c>
      <c r="O1046" s="1" t="s">
        <v>159</v>
      </c>
      <c r="P1046" t="str">
        <f t="shared" si="16"/>
        <v>SVEBCEW_PCL_PR24</v>
      </c>
    </row>
    <row r="1047" spans="1:16">
      <c r="A1047" t="s">
        <v>625</v>
      </c>
      <c r="B1047" t="s">
        <v>368</v>
      </c>
      <c r="C1047" t="s">
        <v>369</v>
      </c>
      <c r="D1047" t="s">
        <v>165</v>
      </c>
      <c r="E1047" t="s">
        <v>158</v>
      </c>
      <c r="F1047" s="1" t="s">
        <v>159</v>
      </c>
      <c r="G1047" s="1" t="s">
        <v>159</v>
      </c>
      <c r="H1047" s="1" t="s">
        <v>159</v>
      </c>
      <c r="I1047" s="1" t="s">
        <v>159</v>
      </c>
      <c r="J1047" s="1" t="s">
        <v>159</v>
      </c>
      <c r="K1047" s="1" t="s">
        <v>159</v>
      </c>
      <c r="L1047" s="1" t="s">
        <v>159</v>
      </c>
      <c r="M1047" s="1" t="s">
        <v>159</v>
      </c>
      <c r="N1047" s="1" t="s">
        <v>159</v>
      </c>
      <c r="O1047" s="1" t="s">
        <v>159</v>
      </c>
      <c r="P1047" t="str">
        <f t="shared" si="16"/>
        <v>SVEOUT7_034SOR_OFW_PR24</v>
      </c>
    </row>
    <row r="1048" spans="1:16">
      <c r="A1048" t="s">
        <v>625</v>
      </c>
      <c r="B1048" t="s">
        <v>370</v>
      </c>
      <c r="C1048" t="s">
        <v>371</v>
      </c>
      <c r="D1048" t="s">
        <v>165</v>
      </c>
      <c r="E1048" t="s">
        <v>158</v>
      </c>
      <c r="F1048" s="1" t="s">
        <v>159</v>
      </c>
      <c r="G1048" s="1" t="s">
        <v>159</v>
      </c>
      <c r="H1048" s="1" t="s">
        <v>159</v>
      </c>
      <c r="I1048" s="1" t="s">
        <v>159</v>
      </c>
      <c r="J1048" s="1" t="s">
        <v>159</v>
      </c>
      <c r="K1048" s="1" t="s">
        <v>159</v>
      </c>
      <c r="L1048" s="1" t="s">
        <v>159</v>
      </c>
      <c r="M1048" s="1" t="s">
        <v>159</v>
      </c>
      <c r="N1048" s="1" t="s">
        <v>159</v>
      </c>
      <c r="O1048" s="1" t="s">
        <v>159</v>
      </c>
      <c r="P1048" t="str">
        <f t="shared" si="16"/>
        <v>SVEOUT7_034SUR_OFW_PR24</v>
      </c>
    </row>
    <row r="1049" spans="1:16">
      <c r="A1049" t="s">
        <v>625</v>
      </c>
      <c r="B1049" t="s">
        <v>372</v>
      </c>
      <c r="C1049" t="s">
        <v>373</v>
      </c>
      <c r="D1049" t="s">
        <v>168</v>
      </c>
      <c r="E1049" t="s">
        <v>158</v>
      </c>
      <c r="F1049" s="1" t="s">
        <v>159</v>
      </c>
      <c r="G1049" s="1" t="s">
        <v>159</v>
      </c>
      <c r="H1049" s="1" t="s">
        <v>159</v>
      </c>
      <c r="I1049" s="1" t="s">
        <v>159</v>
      </c>
      <c r="J1049" s="1" t="s">
        <v>159</v>
      </c>
      <c r="K1049" s="1" t="s">
        <v>159</v>
      </c>
      <c r="L1049" s="1" t="s">
        <v>159</v>
      </c>
      <c r="M1049" s="1" t="s">
        <v>159</v>
      </c>
      <c r="N1049" s="1" t="s">
        <v>159</v>
      </c>
      <c r="O1049" s="1" t="s">
        <v>159</v>
      </c>
      <c r="P1049" t="str">
        <f t="shared" si="16"/>
        <v>SVEC_ODIRISK_BCEW_COLL_PR24_DD</v>
      </c>
    </row>
    <row r="1050" spans="1:16">
      <c r="A1050" t="s">
        <v>625</v>
      </c>
      <c r="B1050" t="s">
        <v>374</v>
      </c>
      <c r="C1050" t="s">
        <v>375</v>
      </c>
      <c r="D1050" t="s">
        <v>168</v>
      </c>
      <c r="E1050" t="s">
        <v>158</v>
      </c>
      <c r="F1050" s="1" t="s">
        <v>159</v>
      </c>
      <c r="G1050" s="1" t="s">
        <v>159</v>
      </c>
      <c r="H1050" s="1" t="s">
        <v>159</v>
      </c>
      <c r="I1050" s="1" t="s">
        <v>159</v>
      </c>
      <c r="J1050" s="1" t="s">
        <v>159</v>
      </c>
      <c r="K1050" s="1" t="s">
        <v>159</v>
      </c>
      <c r="L1050" s="1" t="s">
        <v>159</v>
      </c>
      <c r="M1050" s="1" t="s">
        <v>159</v>
      </c>
      <c r="N1050" s="1" t="s">
        <v>159</v>
      </c>
      <c r="O1050" s="1" t="s">
        <v>159</v>
      </c>
      <c r="P1050" t="str">
        <f t="shared" si="16"/>
        <v>SVEC_ODIRISK_BCEW_CAP_PR24_DD</v>
      </c>
    </row>
    <row r="1051" spans="1:16">
      <c r="A1051" t="s">
        <v>625</v>
      </c>
      <c r="B1051" t="s">
        <v>376</v>
      </c>
      <c r="C1051" t="s">
        <v>377</v>
      </c>
      <c r="D1051" t="s">
        <v>157</v>
      </c>
      <c r="E1051" t="s">
        <v>158</v>
      </c>
      <c r="F1051" s="1" t="s">
        <v>159</v>
      </c>
      <c r="G1051" s="1" t="s">
        <v>159</v>
      </c>
      <c r="H1051" s="1" t="s">
        <v>159</v>
      </c>
      <c r="I1051" s="1" t="s">
        <v>159</v>
      </c>
      <c r="J1051" s="1" t="s">
        <v>159</v>
      </c>
      <c r="K1051" s="1" t="s">
        <v>159</v>
      </c>
      <c r="L1051" s="1" t="s">
        <v>159</v>
      </c>
      <c r="M1051" s="1" t="s">
        <v>159</v>
      </c>
      <c r="N1051" s="1" t="s">
        <v>159</v>
      </c>
      <c r="O1051" s="1" t="s">
        <v>159</v>
      </c>
      <c r="P1051" t="str">
        <f t="shared" si="16"/>
        <v>SVEC_PCL_LPR_PR24</v>
      </c>
    </row>
    <row r="1052" spans="1:16">
      <c r="A1052" t="s">
        <v>625</v>
      </c>
      <c r="B1052" t="s">
        <v>378</v>
      </c>
      <c r="C1052" t="s">
        <v>379</v>
      </c>
      <c r="D1052" t="s">
        <v>380</v>
      </c>
      <c r="E1052" t="s">
        <v>158</v>
      </c>
      <c r="F1052" s="1" t="s">
        <v>159</v>
      </c>
      <c r="G1052" s="1" t="s">
        <v>159</v>
      </c>
      <c r="H1052" s="1" t="s">
        <v>159</v>
      </c>
      <c r="I1052" s="1" t="s">
        <v>159</v>
      </c>
      <c r="J1052" s="1" t="s">
        <v>159</v>
      </c>
      <c r="K1052" s="1" t="s">
        <v>159</v>
      </c>
      <c r="L1052" s="1" t="s">
        <v>159</v>
      </c>
      <c r="M1052" s="1" t="s">
        <v>159</v>
      </c>
      <c r="N1052" s="1" t="s">
        <v>159</v>
      </c>
      <c r="O1052" s="1" t="s">
        <v>159</v>
      </c>
      <c r="P1052" t="str">
        <f t="shared" si="16"/>
        <v>SVEC_ODIRATE_LPR_PR24</v>
      </c>
    </row>
    <row r="1053" spans="1:16">
      <c r="A1053" t="s">
        <v>625</v>
      </c>
      <c r="B1053" t="s">
        <v>381</v>
      </c>
      <c r="C1053" t="s">
        <v>382</v>
      </c>
      <c r="D1053" t="s">
        <v>168</v>
      </c>
      <c r="E1053" t="s">
        <v>158</v>
      </c>
      <c r="F1053" s="1" t="s">
        <v>159</v>
      </c>
      <c r="G1053" s="1" t="s">
        <v>159</v>
      </c>
      <c r="H1053" s="1" t="s">
        <v>159</v>
      </c>
      <c r="I1053" s="1" t="s">
        <v>159</v>
      </c>
      <c r="J1053" s="1" t="s">
        <v>159</v>
      </c>
      <c r="K1053" s="1" t="s">
        <v>159</v>
      </c>
      <c r="L1053" s="1" t="s">
        <v>159</v>
      </c>
      <c r="M1053" s="1" t="s">
        <v>159</v>
      </c>
      <c r="N1053" s="1" t="s">
        <v>159</v>
      </c>
      <c r="O1053" s="1" t="s">
        <v>159</v>
      </c>
      <c r="P1053" t="str">
        <f t="shared" si="16"/>
        <v>SVEC_ODIRISK_LPR_COLL_PR24</v>
      </c>
    </row>
    <row r="1054" spans="1:16">
      <c r="A1054" t="s">
        <v>625</v>
      </c>
      <c r="B1054" t="s">
        <v>383</v>
      </c>
      <c r="C1054" t="s">
        <v>384</v>
      </c>
      <c r="D1054" t="s">
        <v>168</v>
      </c>
      <c r="E1054" t="s">
        <v>158</v>
      </c>
      <c r="F1054" s="1" t="s">
        <v>159</v>
      </c>
      <c r="G1054" s="1" t="s">
        <v>159</v>
      </c>
      <c r="H1054" s="1" t="s">
        <v>159</v>
      </c>
      <c r="I1054" s="1" t="s">
        <v>159</v>
      </c>
      <c r="J1054" s="1" t="s">
        <v>159</v>
      </c>
      <c r="K1054" s="1" t="s">
        <v>159</v>
      </c>
      <c r="L1054" s="1" t="s">
        <v>159</v>
      </c>
      <c r="M1054" s="1" t="s">
        <v>159</v>
      </c>
      <c r="N1054" s="1" t="s">
        <v>159</v>
      </c>
      <c r="O1054" s="1" t="s">
        <v>159</v>
      </c>
      <c r="P1054" t="str">
        <f t="shared" si="16"/>
        <v>SVEC_PCL_LCC_PR24</v>
      </c>
    </row>
    <row r="1055" spans="1:16">
      <c r="A1055" t="s">
        <v>625</v>
      </c>
      <c r="B1055" t="s">
        <v>385</v>
      </c>
      <c r="C1055" t="s">
        <v>386</v>
      </c>
      <c r="D1055" t="s">
        <v>168</v>
      </c>
      <c r="E1055" t="s">
        <v>158</v>
      </c>
      <c r="F1055" s="1" t="s">
        <v>159</v>
      </c>
      <c r="G1055" s="1" t="s">
        <v>159</v>
      </c>
      <c r="H1055" s="1" t="s">
        <v>159</v>
      </c>
      <c r="I1055" s="1" t="s">
        <v>159</v>
      </c>
      <c r="J1055" s="1" t="s">
        <v>159</v>
      </c>
      <c r="K1055" s="1" t="s">
        <v>159</v>
      </c>
      <c r="L1055" s="1" t="s">
        <v>159</v>
      </c>
      <c r="M1055" s="1" t="s">
        <v>159</v>
      </c>
      <c r="N1055" s="1" t="s">
        <v>159</v>
      </c>
      <c r="O1055" s="1" t="s">
        <v>159</v>
      </c>
      <c r="P1055" t="str">
        <f t="shared" si="16"/>
        <v>SVEC_ODIRISK_LCC_DDBND_PR24</v>
      </c>
    </row>
    <row r="1056" spans="1:16">
      <c r="A1056" t="s">
        <v>625</v>
      </c>
      <c r="B1056" t="s">
        <v>387</v>
      </c>
      <c r="C1056" t="s">
        <v>388</v>
      </c>
      <c r="D1056" t="s">
        <v>380</v>
      </c>
      <c r="E1056" t="s">
        <v>158</v>
      </c>
      <c r="F1056" s="1" t="s">
        <v>159</v>
      </c>
      <c r="G1056" s="1" t="s">
        <v>159</v>
      </c>
      <c r="H1056" s="1" t="s">
        <v>159</v>
      </c>
      <c r="I1056" s="1" t="s">
        <v>159</v>
      </c>
      <c r="J1056" s="1" t="s">
        <v>159</v>
      </c>
      <c r="K1056" s="1" t="s">
        <v>159</v>
      </c>
      <c r="L1056" s="1" t="s">
        <v>159</v>
      </c>
      <c r="M1056" s="1" t="s">
        <v>159</v>
      </c>
      <c r="N1056" s="1" t="s">
        <v>159</v>
      </c>
      <c r="O1056" s="1" t="s">
        <v>159</v>
      </c>
      <c r="P1056" t="str">
        <f t="shared" si="16"/>
        <v>SVEC_ODIRATE_LCC_UNDER_PR24</v>
      </c>
    </row>
    <row r="1057" spans="1:16">
      <c r="A1057" t="s">
        <v>625</v>
      </c>
      <c r="B1057" t="s">
        <v>389</v>
      </c>
      <c r="C1057" t="s">
        <v>390</v>
      </c>
      <c r="D1057" t="s">
        <v>380</v>
      </c>
      <c r="E1057" t="s">
        <v>158</v>
      </c>
      <c r="F1057" s="1" t="s">
        <v>159</v>
      </c>
      <c r="G1057" s="1" t="s">
        <v>159</v>
      </c>
      <c r="H1057" s="1" t="s">
        <v>159</v>
      </c>
      <c r="I1057" s="1" t="s">
        <v>159</v>
      </c>
      <c r="J1057" s="1" t="s">
        <v>159</v>
      </c>
      <c r="K1057" s="1" t="s">
        <v>159</v>
      </c>
      <c r="L1057" s="1" t="s">
        <v>159</v>
      </c>
      <c r="M1057" s="1" t="s">
        <v>159</v>
      </c>
      <c r="N1057" s="1" t="s">
        <v>159</v>
      </c>
      <c r="O1057" s="1" t="s">
        <v>159</v>
      </c>
      <c r="P1057" t="str">
        <f t="shared" si="16"/>
        <v>SVEC_ODIRATE_LCC_OUT_PR24</v>
      </c>
    </row>
    <row r="1058" spans="1:16">
      <c r="A1058" t="s">
        <v>625</v>
      </c>
      <c r="B1058" t="s">
        <v>391</v>
      </c>
      <c r="C1058" t="s">
        <v>392</v>
      </c>
      <c r="D1058" t="s">
        <v>168</v>
      </c>
      <c r="E1058" t="s">
        <v>158</v>
      </c>
      <c r="F1058" s="1" t="s">
        <v>159</v>
      </c>
      <c r="G1058" s="1" t="s">
        <v>159</v>
      </c>
      <c r="H1058" s="1" t="s">
        <v>159</v>
      </c>
      <c r="I1058" s="1" t="s">
        <v>159</v>
      </c>
      <c r="J1058" s="1" t="s">
        <v>159</v>
      </c>
      <c r="K1058" s="1" t="s">
        <v>159</v>
      </c>
      <c r="L1058" s="1" t="s">
        <v>159</v>
      </c>
      <c r="M1058" s="1" t="s">
        <v>159</v>
      </c>
      <c r="N1058" s="1" t="s">
        <v>159</v>
      </c>
      <c r="O1058" s="1" t="s">
        <v>159</v>
      </c>
      <c r="P1058" t="str">
        <f t="shared" si="16"/>
        <v>SVEC_ODIRISK_LCC_COLL_PR24</v>
      </c>
    </row>
    <row r="1059" spans="1:16">
      <c r="A1059" t="s">
        <v>625</v>
      </c>
      <c r="B1059" t="s">
        <v>393</v>
      </c>
      <c r="C1059" t="s">
        <v>394</v>
      </c>
      <c r="D1059" t="s">
        <v>168</v>
      </c>
      <c r="E1059" t="s">
        <v>158</v>
      </c>
      <c r="F1059" s="1" t="s">
        <v>159</v>
      </c>
      <c r="G1059" s="1" t="s">
        <v>159</v>
      </c>
      <c r="H1059" s="1" t="s">
        <v>159</v>
      </c>
      <c r="I1059" s="1" t="s">
        <v>159</v>
      </c>
      <c r="J1059" s="1" t="s">
        <v>159</v>
      </c>
      <c r="K1059" s="1" t="s">
        <v>159</v>
      </c>
      <c r="L1059" s="1" t="s">
        <v>159</v>
      </c>
      <c r="M1059" s="1" t="s">
        <v>159</v>
      </c>
      <c r="N1059" s="1" t="s">
        <v>159</v>
      </c>
      <c r="O1059" s="1" t="s">
        <v>159</v>
      </c>
      <c r="P1059" t="str">
        <f t="shared" si="16"/>
        <v>SVEC_ODIRISK_LCC_CAP_PR24</v>
      </c>
    </row>
    <row r="1060" spans="1:16">
      <c r="A1060" t="s">
        <v>625</v>
      </c>
      <c r="B1060" t="s">
        <v>395</v>
      </c>
      <c r="C1060" t="s">
        <v>396</v>
      </c>
      <c r="D1060" t="s">
        <v>397</v>
      </c>
      <c r="E1060" t="s">
        <v>158</v>
      </c>
      <c r="F1060" s="1" t="s">
        <v>159</v>
      </c>
      <c r="G1060" s="1" t="s">
        <v>159</v>
      </c>
      <c r="H1060" s="1" t="s">
        <v>159</v>
      </c>
      <c r="I1060" s="1" t="s">
        <v>159</v>
      </c>
      <c r="J1060" s="1" t="s">
        <v>159</v>
      </c>
      <c r="K1060" s="1" t="s">
        <v>159</v>
      </c>
      <c r="L1060" s="1" t="s">
        <v>159</v>
      </c>
      <c r="M1060" s="1" t="s">
        <v>159</v>
      </c>
      <c r="N1060" s="1" t="s">
        <v>159</v>
      </c>
      <c r="O1060" s="1" t="s">
        <v>159</v>
      </c>
      <c r="P1060" t="str">
        <f t="shared" si="16"/>
        <v>SVEC_PCL_WW_PR24</v>
      </c>
    </row>
    <row r="1061" spans="1:16">
      <c r="A1061" t="s">
        <v>625</v>
      </c>
      <c r="B1061" t="s">
        <v>398</v>
      </c>
      <c r="C1061" t="s">
        <v>399</v>
      </c>
      <c r="D1061" t="s">
        <v>380</v>
      </c>
      <c r="E1061" t="s">
        <v>158</v>
      </c>
      <c r="F1061" s="1" t="s">
        <v>159</v>
      </c>
      <c r="G1061" s="1" t="s">
        <v>159</v>
      </c>
      <c r="H1061" s="1" t="s">
        <v>159</v>
      </c>
      <c r="I1061" s="1" t="s">
        <v>159</v>
      </c>
      <c r="J1061" s="1" t="s">
        <v>159</v>
      </c>
      <c r="K1061" s="1" t="s">
        <v>159</v>
      </c>
      <c r="L1061" s="1" t="s">
        <v>159</v>
      </c>
      <c r="M1061" s="1" t="s">
        <v>159</v>
      </c>
      <c r="N1061" s="1" t="s">
        <v>159</v>
      </c>
      <c r="O1061" s="1" t="s">
        <v>159</v>
      </c>
      <c r="P1061" t="str">
        <f t="shared" si="16"/>
        <v>SVEC_ODIRATE_WW_PR24</v>
      </c>
    </row>
    <row r="1062" spans="1:16">
      <c r="A1062" t="s">
        <v>625</v>
      </c>
      <c r="B1062" t="s">
        <v>400</v>
      </c>
      <c r="C1062" t="s">
        <v>401</v>
      </c>
      <c r="D1062" t="s">
        <v>397</v>
      </c>
      <c r="E1062" t="s">
        <v>158</v>
      </c>
      <c r="F1062" s="1" t="s">
        <v>159</v>
      </c>
      <c r="G1062" s="1" t="s">
        <v>159</v>
      </c>
      <c r="H1062" s="1" t="s">
        <v>159</v>
      </c>
      <c r="I1062" s="1" t="s">
        <v>159</v>
      </c>
      <c r="J1062" s="1" t="s">
        <v>159</v>
      </c>
      <c r="K1062" s="1" t="s">
        <v>159</v>
      </c>
      <c r="L1062" s="1" t="s">
        <v>159</v>
      </c>
      <c r="M1062" s="1" t="s">
        <v>159</v>
      </c>
      <c r="N1062" s="1" t="s">
        <v>159</v>
      </c>
      <c r="O1062" s="1" t="s">
        <v>159</v>
      </c>
      <c r="P1062" t="str">
        <f t="shared" si="16"/>
        <v>SVEC_ODIRISK_WW_COLL_PR24</v>
      </c>
    </row>
    <row r="1063" spans="1:16">
      <c r="A1063" t="s">
        <v>625</v>
      </c>
      <c r="B1063" t="s">
        <v>402</v>
      </c>
      <c r="C1063" t="s">
        <v>403</v>
      </c>
      <c r="D1063" t="s">
        <v>397</v>
      </c>
      <c r="E1063" t="s">
        <v>158</v>
      </c>
      <c r="F1063" s="1" t="s">
        <v>159</v>
      </c>
      <c r="G1063" s="1" t="s">
        <v>159</v>
      </c>
      <c r="H1063" s="1" t="s">
        <v>159</v>
      </c>
      <c r="I1063" s="1" t="s">
        <v>159</v>
      </c>
      <c r="J1063" s="1" t="s">
        <v>159</v>
      </c>
      <c r="K1063" s="1" t="s">
        <v>159</v>
      </c>
      <c r="L1063" s="1" t="s">
        <v>159</v>
      </c>
      <c r="M1063" s="1" t="s">
        <v>159</v>
      </c>
      <c r="N1063" s="1" t="s">
        <v>159</v>
      </c>
      <c r="O1063" s="1" t="s">
        <v>159</v>
      </c>
      <c r="P1063" t="str">
        <f t="shared" si="16"/>
        <v>SVEC_ODIRISK_WW_CAP_PR24</v>
      </c>
    </row>
    <row r="1064" spans="1:16">
      <c r="A1064" t="s">
        <v>625</v>
      </c>
      <c r="B1064" t="s">
        <v>404</v>
      </c>
      <c r="C1064" t="s">
        <v>405</v>
      </c>
      <c r="D1064" t="s">
        <v>168</v>
      </c>
      <c r="E1064" t="s">
        <v>158</v>
      </c>
      <c r="F1064" s="1" t="s">
        <v>159</v>
      </c>
      <c r="G1064" s="1" t="s">
        <v>159</v>
      </c>
      <c r="H1064" s="1" t="s">
        <v>159</v>
      </c>
      <c r="I1064" s="25">
        <v>0</v>
      </c>
      <c r="J1064" s="25">
        <v>0</v>
      </c>
      <c r="K1064" s="25">
        <v>0</v>
      </c>
      <c r="L1064" s="25">
        <v>0</v>
      </c>
      <c r="M1064" s="25">
        <v>0.05</v>
      </c>
      <c r="N1064" s="1" t="s">
        <v>159</v>
      </c>
      <c r="O1064" s="1" t="s">
        <v>159</v>
      </c>
      <c r="P1064" t="str">
        <f t="shared" si="16"/>
        <v>SVEC_PCL_CC_PR24</v>
      </c>
    </row>
    <row r="1065" spans="1:16">
      <c r="A1065" t="s">
        <v>625</v>
      </c>
      <c r="B1065" t="s">
        <v>406</v>
      </c>
      <c r="C1065" t="s">
        <v>407</v>
      </c>
      <c r="D1065" t="s">
        <v>168</v>
      </c>
      <c r="E1065" t="s">
        <v>158</v>
      </c>
      <c r="F1065" s="1" t="s">
        <v>159</v>
      </c>
      <c r="G1065" s="1" t="s">
        <v>159</v>
      </c>
      <c r="H1065" s="1" t="s">
        <v>159</v>
      </c>
      <c r="I1065" s="25">
        <v>0</v>
      </c>
      <c r="J1065" s="25">
        <v>0</v>
      </c>
      <c r="K1065" s="25">
        <v>0</v>
      </c>
      <c r="L1065" s="25">
        <v>0</v>
      </c>
      <c r="M1065" s="25">
        <v>0</v>
      </c>
      <c r="N1065" s="1" t="s">
        <v>159</v>
      </c>
      <c r="O1065" s="1" t="s">
        <v>159</v>
      </c>
      <c r="P1065" t="str">
        <f t="shared" si="16"/>
        <v>SVEC_ODIRISK_CC_DDBND_PR24</v>
      </c>
    </row>
    <row r="1066" spans="1:16">
      <c r="A1066" t="s">
        <v>625</v>
      </c>
      <c r="B1066" t="s">
        <v>408</v>
      </c>
      <c r="C1066" t="s">
        <v>409</v>
      </c>
      <c r="D1066" t="s">
        <v>380</v>
      </c>
      <c r="E1066" t="s">
        <v>158</v>
      </c>
      <c r="F1066" s="26">
        <v>9.3999999999999994E-5</v>
      </c>
      <c r="G1066" s="1" t="s">
        <v>159</v>
      </c>
      <c r="H1066" s="1" t="s">
        <v>159</v>
      </c>
      <c r="I1066" s="1" t="s">
        <v>159</v>
      </c>
      <c r="J1066" s="1" t="s">
        <v>159</v>
      </c>
      <c r="K1066" s="1" t="s">
        <v>159</v>
      </c>
      <c r="L1066" s="1" t="s">
        <v>159</v>
      </c>
      <c r="M1066" s="1" t="s">
        <v>159</v>
      </c>
      <c r="N1066" s="1" t="s">
        <v>159</v>
      </c>
      <c r="O1066" s="1" t="s">
        <v>159</v>
      </c>
      <c r="P1066" t="str">
        <f t="shared" si="16"/>
        <v>SVEC_ODIRATE_CC_UNDER_PR24</v>
      </c>
    </row>
    <row r="1067" spans="1:16">
      <c r="A1067" t="s">
        <v>625</v>
      </c>
      <c r="B1067" t="s">
        <v>410</v>
      </c>
      <c r="C1067" t="s">
        <v>411</v>
      </c>
      <c r="D1067" t="s">
        <v>380</v>
      </c>
      <c r="E1067" t="s">
        <v>158</v>
      </c>
      <c r="F1067" s="26">
        <v>1.8799999999999999E-4</v>
      </c>
      <c r="G1067" s="1" t="s">
        <v>159</v>
      </c>
      <c r="H1067" s="1" t="s">
        <v>159</v>
      </c>
      <c r="I1067" s="1" t="s">
        <v>159</v>
      </c>
      <c r="J1067" s="1" t="s">
        <v>159</v>
      </c>
      <c r="K1067" s="1" t="s">
        <v>159</v>
      </c>
      <c r="L1067" s="1" t="s">
        <v>159</v>
      </c>
      <c r="M1067" s="1" t="s">
        <v>159</v>
      </c>
      <c r="N1067" s="1" t="s">
        <v>159</v>
      </c>
      <c r="O1067" s="1" t="s">
        <v>159</v>
      </c>
      <c r="P1067" t="str">
        <f t="shared" si="16"/>
        <v>SVEC_ODIRATE_CC_OUT_PR24</v>
      </c>
    </row>
    <row r="1068" spans="1:16">
      <c r="A1068" t="s">
        <v>625</v>
      </c>
      <c r="B1068" t="s">
        <v>412</v>
      </c>
      <c r="C1068" t="s">
        <v>413</v>
      </c>
      <c r="D1068" t="s">
        <v>168</v>
      </c>
      <c r="E1068" t="s">
        <v>158</v>
      </c>
      <c r="F1068" s="25">
        <v>-5.0000000000000001E-3</v>
      </c>
      <c r="G1068" s="1" t="s">
        <v>159</v>
      </c>
      <c r="H1068" s="1" t="s">
        <v>159</v>
      </c>
      <c r="I1068" s="1" t="s">
        <v>159</v>
      </c>
      <c r="J1068" s="1" t="s">
        <v>159</v>
      </c>
      <c r="K1068" s="1" t="s">
        <v>159</v>
      </c>
      <c r="L1068" s="1" t="s">
        <v>159</v>
      </c>
      <c r="M1068" s="1" t="s">
        <v>159</v>
      </c>
      <c r="N1068" s="1" t="s">
        <v>159</v>
      </c>
      <c r="O1068" s="1" t="s">
        <v>159</v>
      </c>
      <c r="P1068" t="str">
        <f t="shared" si="16"/>
        <v>SVEC_ODIRISK_CC_COLL_PR24</v>
      </c>
    </row>
    <row r="1069" spans="1:16">
      <c r="A1069" t="s">
        <v>625</v>
      </c>
      <c r="B1069" t="s">
        <v>414</v>
      </c>
      <c r="C1069" t="s">
        <v>415</v>
      </c>
      <c r="D1069" t="s">
        <v>168</v>
      </c>
      <c r="E1069" t="s">
        <v>158</v>
      </c>
      <c r="F1069" s="25">
        <v>5.0000000000000001E-3</v>
      </c>
      <c r="G1069" s="1" t="s">
        <v>159</v>
      </c>
      <c r="H1069" s="1" t="s">
        <v>159</v>
      </c>
      <c r="I1069" s="1" t="s">
        <v>159</v>
      </c>
      <c r="J1069" s="1" t="s">
        <v>159</v>
      </c>
      <c r="K1069" s="1" t="s">
        <v>159</v>
      </c>
      <c r="L1069" s="1" t="s">
        <v>159</v>
      </c>
      <c r="M1069" s="1" t="s">
        <v>159</v>
      </c>
      <c r="N1069" s="1" t="s">
        <v>159</v>
      </c>
      <c r="O1069" s="1" t="s">
        <v>159</v>
      </c>
      <c r="P1069" t="str">
        <f t="shared" si="16"/>
        <v>SVEC_ODIRISK_CC_CAP_PR24</v>
      </c>
    </row>
    <row r="1070" spans="1:16">
      <c r="A1070" t="s">
        <v>625</v>
      </c>
      <c r="B1070" t="s">
        <v>416</v>
      </c>
      <c r="C1070" t="s">
        <v>417</v>
      </c>
      <c r="D1070" t="s">
        <v>37</v>
      </c>
      <c r="E1070" t="s">
        <v>158</v>
      </c>
      <c r="F1070" s="1" t="s">
        <v>159</v>
      </c>
      <c r="G1070" s="1" t="s">
        <v>159</v>
      </c>
      <c r="H1070" s="1" t="s">
        <v>159</v>
      </c>
      <c r="I1070" s="1" t="s">
        <v>159</v>
      </c>
      <c r="J1070" s="1" t="s">
        <v>159</v>
      </c>
      <c r="K1070" s="1" t="s">
        <v>159</v>
      </c>
      <c r="L1070" s="1" t="s">
        <v>159</v>
      </c>
      <c r="M1070" s="1" t="s">
        <v>159</v>
      </c>
      <c r="N1070" s="1" t="s">
        <v>159</v>
      </c>
      <c r="O1070" s="1" t="s">
        <v>159</v>
      </c>
      <c r="P1070" t="str">
        <f t="shared" si="16"/>
        <v>SVEC_PCL_SWC_PR24</v>
      </c>
    </row>
    <row r="1071" spans="1:16">
      <c r="A1071" t="s">
        <v>625</v>
      </c>
      <c r="B1071" t="s">
        <v>418</v>
      </c>
      <c r="C1071" t="s">
        <v>419</v>
      </c>
      <c r="D1071" t="s">
        <v>380</v>
      </c>
      <c r="E1071" t="s">
        <v>158</v>
      </c>
      <c r="F1071" s="1" t="s">
        <v>159</v>
      </c>
      <c r="G1071" s="1" t="s">
        <v>159</v>
      </c>
      <c r="H1071" s="1" t="s">
        <v>159</v>
      </c>
      <c r="I1071" s="1" t="s">
        <v>159</v>
      </c>
      <c r="J1071" s="1" t="s">
        <v>159</v>
      </c>
      <c r="K1071" s="1" t="s">
        <v>159</v>
      </c>
      <c r="L1071" s="1" t="s">
        <v>159</v>
      </c>
      <c r="M1071" s="1" t="s">
        <v>159</v>
      </c>
      <c r="N1071" s="1" t="s">
        <v>159</v>
      </c>
      <c r="O1071" s="1" t="s">
        <v>159</v>
      </c>
      <c r="P1071" t="str">
        <f t="shared" si="16"/>
        <v>SVEC_ODIRATE_SWC_PR24</v>
      </c>
    </row>
    <row r="1072" spans="1:16">
      <c r="A1072" t="s">
        <v>625</v>
      </c>
      <c r="B1072" t="s">
        <v>420</v>
      </c>
      <c r="C1072" t="s">
        <v>421</v>
      </c>
      <c r="D1072" t="s">
        <v>168</v>
      </c>
      <c r="E1072" t="s">
        <v>158</v>
      </c>
      <c r="F1072" s="1" t="s">
        <v>159</v>
      </c>
      <c r="G1072" s="1" t="s">
        <v>159</v>
      </c>
      <c r="H1072" s="1" t="s">
        <v>159</v>
      </c>
      <c r="I1072" s="1" t="s">
        <v>159</v>
      </c>
      <c r="J1072" s="1" t="s">
        <v>159</v>
      </c>
      <c r="K1072" s="1" t="s">
        <v>159</v>
      </c>
      <c r="L1072" s="1" t="s">
        <v>159</v>
      </c>
      <c r="M1072" s="1" t="s">
        <v>159</v>
      </c>
      <c r="N1072" s="1" t="s">
        <v>159</v>
      </c>
      <c r="O1072" s="1" t="s">
        <v>159</v>
      </c>
      <c r="P1072" t="str">
        <f t="shared" si="16"/>
        <v>SVEC_ODIRISK_SWC_CAP_PR24</v>
      </c>
    </row>
    <row r="1073" spans="1:16">
      <c r="A1073" t="s">
        <v>625</v>
      </c>
      <c r="B1073" t="s">
        <v>422</v>
      </c>
      <c r="C1073" t="s">
        <v>423</v>
      </c>
      <c r="D1073" t="s">
        <v>168</v>
      </c>
      <c r="E1073" t="s">
        <v>158</v>
      </c>
      <c r="F1073" s="1" t="s">
        <v>159</v>
      </c>
      <c r="G1073" s="1" t="s">
        <v>159</v>
      </c>
      <c r="H1073" s="1" t="s">
        <v>159</v>
      </c>
      <c r="I1073" s="1" t="s">
        <v>159</v>
      </c>
      <c r="J1073" s="1" t="s">
        <v>159</v>
      </c>
      <c r="K1073" s="1" t="s">
        <v>159</v>
      </c>
      <c r="L1073" s="1" t="s">
        <v>159</v>
      </c>
      <c r="M1073" s="1" t="s">
        <v>159</v>
      </c>
      <c r="N1073" s="1" t="s">
        <v>159</v>
      </c>
      <c r="O1073" s="1" t="s">
        <v>159</v>
      </c>
      <c r="P1073" t="str">
        <f t="shared" si="16"/>
        <v>SVEC_PCL_EGG_PR24</v>
      </c>
    </row>
    <row r="1074" spans="1:16">
      <c r="A1074" t="s">
        <v>625</v>
      </c>
      <c r="B1074" t="s">
        <v>424</v>
      </c>
      <c r="C1074" t="s">
        <v>425</v>
      </c>
      <c r="D1074" t="s">
        <v>380</v>
      </c>
      <c r="E1074" t="s">
        <v>158</v>
      </c>
      <c r="F1074" s="1" t="s">
        <v>159</v>
      </c>
      <c r="G1074" s="1" t="s">
        <v>159</v>
      </c>
      <c r="H1074" s="1" t="s">
        <v>159</v>
      </c>
      <c r="I1074" s="1" t="s">
        <v>159</v>
      </c>
      <c r="J1074" s="1" t="s">
        <v>159</v>
      </c>
      <c r="K1074" s="1" t="s">
        <v>159</v>
      </c>
      <c r="L1074" s="1" t="s">
        <v>159</v>
      </c>
      <c r="M1074" s="1" t="s">
        <v>159</v>
      </c>
      <c r="N1074" s="1" t="s">
        <v>159</v>
      </c>
      <c r="O1074" s="1" t="s">
        <v>159</v>
      </c>
      <c r="P1074" t="str">
        <f t="shared" si="16"/>
        <v>SVEC_ODIRATE_EGG_UNDER_PR24</v>
      </c>
    </row>
    <row r="1075" spans="1:16">
      <c r="A1075" t="s">
        <v>625</v>
      </c>
      <c r="B1075" t="s">
        <v>426</v>
      </c>
      <c r="C1075" t="s">
        <v>427</v>
      </c>
      <c r="D1075" t="s">
        <v>380</v>
      </c>
      <c r="E1075" t="s">
        <v>158</v>
      </c>
      <c r="F1075" s="1" t="s">
        <v>159</v>
      </c>
      <c r="G1075" s="1" t="s">
        <v>159</v>
      </c>
      <c r="H1075" s="1" t="s">
        <v>159</v>
      </c>
      <c r="I1075" s="1" t="s">
        <v>159</v>
      </c>
      <c r="J1075" s="1" t="s">
        <v>159</v>
      </c>
      <c r="K1075" s="1" t="s">
        <v>159</v>
      </c>
      <c r="L1075" s="1" t="s">
        <v>159</v>
      </c>
      <c r="M1075" s="1" t="s">
        <v>159</v>
      </c>
      <c r="N1075" s="1" t="s">
        <v>159</v>
      </c>
      <c r="O1075" s="1" t="s">
        <v>159</v>
      </c>
      <c r="P1075" t="str">
        <f t="shared" si="16"/>
        <v>SVEC_ODIRATE_EGG_OUT_PR24</v>
      </c>
    </row>
    <row r="1076" spans="1:16">
      <c r="A1076" t="s">
        <v>625</v>
      </c>
      <c r="B1076" t="s">
        <v>428</v>
      </c>
      <c r="C1076" t="s">
        <v>429</v>
      </c>
      <c r="D1076" t="s">
        <v>168</v>
      </c>
      <c r="E1076" t="s">
        <v>158</v>
      </c>
      <c r="F1076" s="1" t="s">
        <v>159</v>
      </c>
      <c r="G1076" s="1" t="s">
        <v>159</v>
      </c>
      <c r="H1076" s="1" t="s">
        <v>159</v>
      </c>
      <c r="I1076" s="1" t="s">
        <v>159</v>
      </c>
      <c r="J1076" s="1" t="s">
        <v>159</v>
      </c>
      <c r="K1076" s="1" t="s">
        <v>159</v>
      </c>
      <c r="L1076" s="1" t="s">
        <v>159</v>
      </c>
      <c r="M1076" s="1" t="s">
        <v>159</v>
      </c>
      <c r="N1076" s="1" t="s">
        <v>159</v>
      </c>
      <c r="O1076" s="1" t="s">
        <v>159</v>
      </c>
      <c r="P1076" t="str">
        <f t="shared" si="16"/>
        <v>SVEC_ODIRISK_EGG_COLL_PR24</v>
      </c>
    </row>
    <row r="1077" spans="1:16">
      <c r="A1077" t="s">
        <v>625</v>
      </c>
      <c r="B1077" t="s">
        <v>430</v>
      </c>
      <c r="C1077" t="s">
        <v>431</v>
      </c>
      <c r="D1077" t="s">
        <v>168</v>
      </c>
      <c r="E1077" t="s">
        <v>158</v>
      </c>
      <c r="F1077" s="1" t="s">
        <v>159</v>
      </c>
      <c r="G1077" s="1" t="s">
        <v>159</v>
      </c>
      <c r="H1077" s="1" t="s">
        <v>159</v>
      </c>
      <c r="I1077" s="1" t="s">
        <v>159</v>
      </c>
      <c r="J1077" s="1" t="s">
        <v>159</v>
      </c>
      <c r="K1077" s="1" t="s">
        <v>159</v>
      </c>
      <c r="L1077" s="1" t="s">
        <v>159</v>
      </c>
      <c r="M1077" s="1" t="s">
        <v>159</v>
      </c>
      <c r="N1077" s="1" t="s">
        <v>159</v>
      </c>
      <c r="O1077" s="1" t="s">
        <v>159</v>
      </c>
      <c r="P1077" t="str">
        <f t="shared" si="16"/>
        <v>SVEC_ODIRISK_EGG_CAP_PR24</v>
      </c>
    </row>
    <row r="1078" spans="1:16">
      <c r="A1078" t="s">
        <v>625</v>
      </c>
      <c r="B1078" t="s">
        <v>432</v>
      </c>
      <c r="C1078" t="s">
        <v>433</v>
      </c>
      <c r="D1078" t="s">
        <v>157</v>
      </c>
      <c r="E1078" t="s">
        <v>158</v>
      </c>
      <c r="F1078" s="1" t="s">
        <v>159</v>
      </c>
      <c r="G1078" s="24">
        <v>4.6345486111111101E-3</v>
      </c>
      <c r="H1078" s="24">
        <v>4.1676273148148098E-3</v>
      </c>
      <c r="I1078" s="24">
        <v>3.8888888888888901E-3</v>
      </c>
      <c r="J1078" s="24">
        <v>3.7847222222222201E-3</v>
      </c>
      <c r="K1078" s="24">
        <v>3.6805555555555602E-3</v>
      </c>
      <c r="L1078" s="24">
        <v>3.5763888888888898E-3</v>
      </c>
      <c r="M1078" s="24">
        <v>3.4722222222222199E-3</v>
      </c>
      <c r="N1078" s="1" t="s">
        <v>159</v>
      </c>
      <c r="O1078" s="1" t="s">
        <v>159</v>
      </c>
      <c r="P1078" t="str">
        <f t="shared" si="16"/>
        <v>SVEOUT4_01_PR24_OFWAT</v>
      </c>
    </row>
    <row r="1079" spans="1:16">
      <c r="A1079" t="s">
        <v>625</v>
      </c>
      <c r="B1079" t="s">
        <v>434</v>
      </c>
      <c r="C1079" t="s">
        <v>435</v>
      </c>
      <c r="D1079" t="s">
        <v>436</v>
      </c>
      <c r="E1079" t="s">
        <v>158</v>
      </c>
      <c r="F1079" s="1" t="s">
        <v>159</v>
      </c>
      <c r="G1079" s="27">
        <v>379.5</v>
      </c>
      <c r="H1079" s="27">
        <v>345.8</v>
      </c>
      <c r="I1079" s="27">
        <v>331.2</v>
      </c>
      <c r="J1079" s="27">
        <v>326.7</v>
      </c>
      <c r="K1079" s="27">
        <v>317.39999999999998</v>
      </c>
      <c r="L1079" s="27">
        <v>308.39999999999998</v>
      </c>
      <c r="M1079" s="27">
        <v>289.7</v>
      </c>
      <c r="N1079" s="1" t="s">
        <v>159</v>
      </c>
      <c r="O1079" s="1" t="s">
        <v>159</v>
      </c>
      <c r="P1079" t="str">
        <f t="shared" si="16"/>
        <v>SVEBN2345A_PR24_OFWAT</v>
      </c>
    </row>
    <row r="1080" spans="1:16">
      <c r="A1080" t="s">
        <v>625</v>
      </c>
      <c r="B1080" t="s">
        <v>437</v>
      </c>
      <c r="C1080" t="s">
        <v>438</v>
      </c>
      <c r="D1080" t="s">
        <v>439</v>
      </c>
      <c r="E1080" t="s">
        <v>158</v>
      </c>
      <c r="F1080" s="1" t="s">
        <v>159</v>
      </c>
      <c r="G1080" s="27">
        <v>126.2</v>
      </c>
      <c r="H1080" s="27">
        <v>127.9</v>
      </c>
      <c r="I1080" s="27">
        <v>127.3</v>
      </c>
      <c r="J1080" s="27">
        <v>124.3</v>
      </c>
      <c r="K1080" s="27">
        <v>123.3</v>
      </c>
      <c r="L1080" s="27">
        <v>122.3</v>
      </c>
      <c r="M1080" s="27">
        <v>121.2</v>
      </c>
      <c r="N1080" s="1" t="s">
        <v>159</v>
      </c>
      <c r="O1080" s="1" t="s">
        <v>159</v>
      </c>
      <c r="P1080" t="str">
        <f t="shared" si="16"/>
        <v>SVEOUT4_08_B_PR24_OFWAT</v>
      </c>
    </row>
    <row r="1081" spans="1:16">
      <c r="A1081" t="s">
        <v>625</v>
      </c>
      <c r="B1081" t="s">
        <v>440</v>
      </c>
      <c r="C1081" t="s">
        <v>441</v>
      </c>
      <c r="D1081" t="s">
        <v>37</v>
      </c>
      <c r="E1081" t="s">
        <v>158</v>
      </c>
      <c r="F1081" s="1" t="s">
        <v>159</v>
      </c>
      <c r="G1081" s="27">
        <v>97.9</v>
      </c>
      <c r="H1081" s="27">
        <v>116.6</v>
      </c>
      <c r="I1081" s="27">
        <v>116.6</v>
      </c>
      <c r="J1081" s="27">
        <v>116.6</v>
      </c>
      <c r="K1081" s="27">
        <v>116.6</v>
      </c>
      <c r="L1081" s="27">
        <v>116.6</v>
      </c>
      <c r="M1081" s="27">
        <v>116.6</v>
      </c>
      <c r="N1081" s="1" t="s">
        <v>159</v>
      </c>
      <c r="O1081" s="1" t="s">
        <v>159</v>
      </c>
      <c r="P1081" t="str">
        <f t="shared" si="16"/>
        <v>SVEOUT4_16_PR24_OFWAT</v>
      </c>
    </row>
    <row r="1082" spans="1:16">
      <c r="A1082" t="s">
        <v>625</v>
      </c>
      <c r="B1082" t="s">
        <v>442</v>
      </c>
      <c r="C1082" t="s">
        <v>443</v>
      </c>
      <c r="D1082" t="s">
        <v>37</v>
      </c>
      <c r="E1082" t="s">
        <v>158</v>
      </c>
      <c r="F1082" s="1" t="s">
        <v>159</v>
      </c>
      <c r="G1082" s="5">
        <v>1.67</v>
      </c>
      <c r="H1082" s="5">
        <v>1.64</v>
      </c>
      <c r="I1082" s="5">
        <v>1.3</v>
      </c>
      <c r="J1082" s="5">
        <v>1.26</v>
      </c>
      <c r="K1082" s="5">
        <v>1.22</v>
      </c>
      <c r="L1082" s="5">
        <v>1.18</v>
      </c>
      <c r="M1082" s="5">
        <v>1.1399999999999999</v>
      </c>
      <c r="N1082" s="1" t="s">
        <v>159</v>
      </c>
      <c r="O1082" s="1" t="s">
        <v>159</v>
      </c>
      <c r="P1082" t="str">
        <f t="shared" si="16"/>
        <v>SVEOUT5_01_PR24_OFWAT</v>
      </c>
    </row>
    <row r="1083" spans="1:16">
      <c r="A1083" t="s">
        <v>625</v>
      </c>
      <c r="B1083" t="s">
        <v>444</v>
      </c>
      <c r="C1083" t="s">
        <v>445</v>
      </c>
      <c r="D1083" t="s">
        <v>37</v>
      </c>
      <c r="E1083" t="s">
        <v>158</v>
      </c>
      <c r="F1083" s="1" t="s">
        <v>159</v>
      </c>
      <c r="G1083" s="5">
        <v>15.78</v>
      </c>
      <c r="H1083" s="5">
        <v>15.38</v>
      </c>
      <c r="I1083" s="5">
        <v>14.57</v>
      </c>
      <c r="J1083" s="5">
        <v>13.76</v>
      </c>
      <c r="K1083" s="5">
        <v>12.94</v>
      </c>
      <c r="L1083" s="5">
        <v>12.47</v>
      </c>
      <c r="M1083" s="5">
        <v>12</v>
      </c>
      <c r="N1083" s="1" t="s">
        <v>159</v>
      </c>
      <c r="O1083" s="1" t="s">
        <v>159</v>
      </c>
      <c r="P1083" t="str">
        <f t="shared" si="16"/>
        <v>SVEOUT5_02_PR24_OFWAT</v>
      </c>
    </row>
    <row r="1084" spans="1:16">
      <c r="A1084" t="s">
        <v>625</v>
      </c>
      <c r="B1084" t="s">
        <v>446</v>
      </c>
      <c r="C1084" t="s">
        <v>447</v>
      </c>
      <c r="D1084" t="s">
        <v>37</v>
      </c>
      <c r="E1084" t="s">
        <v>158</v>
      </c>
      <c r="F1084" s="1" t="s">
        <v>159</v>
      </c>
      <c r="G1084" s="26">
        <v>27.66</v>
      </c>
      <c r="H1084" s="26">
        <v>20.99</v>
      </c>
      <c r="I1084" s="26">
        <v>18.8</v>
      </c>
      <c r="J1084" s="26">
        <v>17.600000000000001</v>
      </c>
      <c r="K1084" s="26">
        <v>16.399999999999999</v>
      </c>
      <c r="L1084" s="26">
        <v>15.2</v>
      </c>
      <c r="M1084" s="26">
        <v>14</v>
      </c>
      <c r="N1084" s="1" t="s">
        <v>159</v>
      </c>
      <c r="O1084" s="1" t="s">
        <v>159</v>
      </c>
      <c r="P1084" t="str">
        <f t="shared" si="16"/>
        <v>SVEOUT5_10_F_PR24_OFWAT</v>
      </c>
    </row>
    <row r="1085" spans="1:16">
      <c r="A1085" t="s">
        <v>625</v>
      </c>
      <c r="B1085" t="s">
        <v>448</v>
      </c>
      <c r="C1085" t="s">
        <v>449</v>
      </c>
      <c r="D1085" t="s">
        <v>37</v>
      </c>
      <c r="E1085" t="s">
        <v>158</v>
      </c>
      <c r="F1085" s="1" t="s">
        <v>159</v>
      </c>
      <c r="G1085" s="26">
        <v>25.55</v>
      </c>
      <c r="H1085" s="26">
        <v>25.45</v>
      </c>
      <c r="I1085" s="26">
        <v>18.5</v>
      </c>
      <c r="J1085" s="26">
        <v>17.32</v>
      </c>
      <c r="K1085" s="26">
        <v>16.04</v>
      </c>
      <c r="L1085" s="26">
        <v>14.65</v>
      </c>
      <c r="M1085" s="26">
        <v>13.58</v>
      </c>
      <c r="N1085" s="1" t="s">
        <v>159</v>
      </c>
      <c r="O1085" s="1" t="s">
        <v>159</v>
      </c>
      <c r="P1085" t="str">
        <f t="shared" si="16"/>
        <v>SVEOUT5_05_PR24_OFWAT</v>
      </c>
    </row>
    <row r="1086" spans="1:16">
      <c r="A1086" t="s">
        <v>625</v>
      </c>
      <c r="B1086" t="s">
        <v>450</v>
      </c>
      <c r="C1086" t="s">
        <v>451</v>
      </c>
      <c r="D1086" t="s">
        <v>37</v>
      </c>
      <c r="E1086" t="s">
        <v>158</v>
      </c>
      <c r="F1086" s="1" t="s">
        <v>159</v>
      </c>
      <c r="G1086" s="5">
        <v>7.52</v>
      </c>
      <c r="H1086" s="5">
        <v>8</v>
      </c>
      <c r="I1086" s="5">
        <v>8</v>
      </c>
      <c r="J1086" s="5">
        <v>8</v>
      </c>
      <c r="K1086" s="5">
        <v>8</v>
      </c>
      <c r="L1086" s="5">
        <v>8</v>
      </c>
      <c r="M1086" s="5">
        <v>8</v>
      </c>
      <c r="N1086" s="1" t="s">
        <v>159</v>
      </c>
      <c r="O1086" s="1" t="s">
        <v>159</v>
      </c>
      <c r="P1086" t="str">
        <f t="shared" si="16"/>
        <v>SVEOUT5_11_PR24_OFWAT</v>
      </c>
    </row>
    <row r="1087" spans="1:16">
      <c r="A1087" t="s">
        <v>625</v>
      </c>
      <c r="B1087" t="s">
        <v>452</v>
      </c>
      <c r="C1087" t="s">
        <v>453</v>
      </c>
      <c r="D1087" t="s">
        <v>37</v>
      </c>
      <c r="E1087" t="s">
        <v>158</v>
      </c>
      <c r="F1087" s="1" t="s">
        <v>159</v>
      </c>
      <c r="G1087" s="26">
        <v>0.89</v>
      </c>
      <c r="H1087" s="26">
        <v>1.02</v>
      </c>
      <c r="I1087" s="26">
        <v>0.95</v>
      </c>
      <c r="J1087" s="26">
        <v>0.92</v>
      </c>
      <c r="K1087" s="26">
        <v>0.9</v>
      </c>
      <c r="L1087" s="26">
        <v>0.87</v>
      </c>
      <c r="M1087" s="26">
        <v>0.84</v>
      </c>
      <c r="N1087" s="1" t="s">
        <v>159</v>
      </c>
      <c r="O1087" s="1" t="s">
        <v>159</v>
      </c>
      <c r="P1087" t="str">
        <f t="shared" si="16"/>
        <v>SVEOUT4_02_PR24_OFWAT</v>
      </c>
    </row>
    <row r="1088" spans="1:16">
      <c r="A1088" t="s">
        <v>625</v>
      </c>
      <c r="B1088" t="s">
        <v>454</v>
      </c>
      <c r="C1088" t="s">
        <v>455</v>
      </c>
      <c r="D1088" t="s">
        <v>185</v>
      </c>
      <c r="E1088" t="s">
        <v>158</v>
      </c>
      <c r="F1088" s="1" t="s">
        <v>159</v>
      </c>
      <c r="G1088" s="1" t="s">
        <v>159</v>
      </c>
      <c r="H1088" s="26">
        <v>0</v>
      </c>
      <c r="I1088" s="26">
        <v>0</v>
      </c>
      <c r="J1088" s="26">
        <v>0</v>
      </c>
      <c r="K1088" s="26">
        <v>0</v>
      </c>
      <c r="L1088" s="26">
        <v>0</v>
      </c>
      <c r="M1088" s="26">
        <v>1.9560644783099495</v>
      </c>
      <c r="N1088" s="1" t="s">
        <v>159</v>
      </c>
      <c r="O1088" s="1" t="s">
        <v>159</v>
      </c>
      <c r="P1088" t="str">
        <f t="shared" si="16"/>
        <v>SVEOUT4_20_PR24_OFWAT</v>
      </c>
    </row>
    <row r="1089" spans="1:16">
      <c r="A1089" t="s">
        <v>625</v>
      </c>
      <c r="B1089" t="s">
        <v>456</v>
      </c>
      <c r="C1089" t="s">
        <v>457</v>
      </c>
      <c r="D1089" t="s">
        <v>168</v>
      </c>
      <c r="E1089" t="s">
        <v>158</v>
      </c>
      <c r="F1089" s="1" t="s">
        <v>159</v>
      </c>
      <c r="G1089" s="1" t="s">
        <v>159</v>
      </c>
      <c r="H1089" s="25">
        <v>0</v>
      </c>
      <c r="I1089" s="25">
        <v>0</v>
      </c>
      <c r="J1089" s="25">
        <v>0</v>
      </c>
      <c r="K1089" s="25">
        <v>0</v>
      </c>
      <c r="L1089" s="25">
        <v>0</v>
      </c>
      <c r="M1089" s="25">
        <v>0</v>
      </c>
      <c r="N1089" s="1" t="s">
        <v>159</v>
      </c>
      <c r="O1089" s="1" t="s">
        <v>159</v>
      </c>
      <c r="P1089" t="str">
        <f t="shared" si="16"/>
        <v>SVEOUT5_08_PR24_OFWAT</v>
      </c>
    </row>
    <row r="1090" spans="1:16">
      <c r="A1090" t="s">
        <v>625</v>
      </c>
      <c r="B1090" t="s">
        <v>458</v>
      </c>
      <c r="C1090" t="s">
        <v>459</v>
      </c>
      <c r="D1090" t="s">
        <v>168</v>
      </c>
      <c r="E1090" t="s">
        <v>158</v>
      </c>
      <c r="F1090" s="1" t="s">
        <v>159</v>
      </c>
      <c r="G1090" s="25">
        <v>0.1171</v>
      </c>
      <c r="H1090" s="25">
        <v>0.1205</v>
      </c>
      <c r="I1090" s="25">
        <v>0.37869999999999998</v>
      </c>
      <c r="J1090" s="25">
        <v>0.40339999999999998</v>
      </c>
      <c r="K1090" s="25">
        <v>0.50449999999999995</v>
      </c>
      <c r="L1090" s="25">
        <v>0.57369999999999999</v>
      </c>
      <c r="M1090" s="25">
        <v>0.57369999999999999</v>
      </c>
      <c r="N1090" s="1" t="s">
        <v>159</v>
      </c>
      <c r="O1090" s="1" t="s">
        <v>159</v>
      </c>
      <c r="P1090" t="str">
        <f t="shared" si="16"/>
        <v>SVEOUT5_09_PR24_OFWAT</v>
      </c>
    </row>
    <row r="1091" spans="1:16">
      <c r="A1091" t="s">
        <v>625</v>
      </c>
      <c r="B1091" t="s">
        <v>460</v>
      </c>
      <c r="C1091" t="s">
        <v>461</v>
      </c>
      <c r="D1091" t="s">
        <v>168</v>
      </c>
      <c r="E1091" t="s">
        <v>158</v>
      </c>
      <c r="F1091" s="1" t="s">
        <v>159</v>
      </c>
      <c r="G1091" s="25">
        <v>2.4399999999999998E-2</v>
      </c>
      <c r="H1091" s="25">
        <v>1.49E-2</v>
      </c>
      <c r="I1091" s="25">
        <v>1.4000000000000002E-2</v>
      </c>
      <c r="J1091" s="25">
        <v>1.4000000000000002E-2</v>
      </c>
      <c r="K1091" s="25">
        <v>1.4000000000000002E-2</v>
      </c>
      <c r="L1091" s="25">
        <v>1.4000000000000002E-2</v>
      </c>
      <c r="M1091" s="25">
        <v>1.4000000000000002E-2</v>
      </c>
      <c r="N1091" s="1" t="s">
        <v>159</v>
      </c>
      <c r="O1091" s="1" t="s">
        <v>159</v>
      </c>
      <c r="P1091" t="str">
        <f t="shared" si="16"/>
        <v>SVEOUT4_17_PR24_OFWAT</v>
      </c>
    </row>
    <row r="1092" spans="1:16">
      <c r="A1092" t="s">
        <v>625</v>
      </c>
      <c r="B1092" t="s">
        <v>462</v>
      </c>
      <c r="C1092" t="s">
        <v>463</v>
      </c>
      <c r="D1092" t="s">
        <v>232</v>
      </c>
      <c r="E1092" t="s">
        <v>158</v>
      </c>
      <c r="F1092" s="1" t="s">
        <v>159</v>
      </c>
      <c r="G1092" s="26">
        <v>183898.16</v>
      </c>
      <c r="H1092" s="26">
        <v>188875.94</v>
      </c>
      <c r="I1092" s="26">
        <v>196080.16</v>
      </c>
      <c r="J1092" s="26">
        <v>194720.59</v>
      </c>
      <c r="K1092" s="26">
        <v>200892.45</v>
      </c>
      <c r="L1092" s="26">
        <v>203025.38</v>
      </c>
      <c r="M1092" s="26">
        <v>218596.17</v>
      </c>
      <c r="N1092" s="1" t="s">
        <v>159</v>
      </c>
      <c r="O1092" s="1" t="s">
        <v>159</v>
      </c>
      <c r="P1092" t="str">
        <f t="shared" si="16"/>
        <v>SVEOUT4_04_PR24_OFWAT</v>
      </c>
    </row>
    <row r="1093" spans="1:16">
      <c r="A1093" t="s">
        <v>625</v>
      </c>
      <c r="B1093" t="s">
        <v>464</v>
      </c>
      <c r="C1093" t="s">
        <v>463</v>
      </c>
      <c r="D1093" t="s">
        <v>232</v>
      </c>
      <c r="E1093" t="s">
        <v>158</v>
      </c>
      <c r="F1093" s="1" t="s">
        <v>159</v>
      </c>
      <c r="G1093" s="26">
        <v>346046.17</v>
      </c>
      <c r="H1093" s="26">
        <v>359485.74</v>
      </c>
      <c r="I1093" s="26">
        <v>376807.36</v>
      </c>
      <c r="J1093" s="26">
        <v>387819.63</v>
      </c>
      <c r="K1093" s="26">
        <v>386601.11</v>
      </c>
      <c r="L1093" s="26">
        <v>394951.57</v>
      </c>
      <c r="M1093" s="26">
        <v>390004.09</v>
      </c>
      <c r="N1093" s="1" t="s">
        <v>159</v>
      </c>
      <c r="O1093" s="1" t="s">
        <v>159</v>
      </c>
      <c r="P1093" t="str">
        <f t="shared" ref="P1093:P1156" si="17">A1093&amp;B1093</f>
        <v>SVEOUT5_04_PR24_OFWAT</v>
      </c>
    </row>
    <row r="1094" spans="1:16">
      <c r="A1094" t="s">
        <v>625</v>
      </c>
      <c r="B1094" t="s">
        <v>465</v>
      </c>
      <c r="C1094" t="s">
        <v>466</v>
      </c>
      <c r="D1094" t="s">
        <v>436</v>
      </c>
      <c r="E1094" t="s">
        <v>158</v>
      </c>
      <c r="F1094" s="1" t="s">
        <v>159</v>
      </c>
      <c r="G1094" s="27">
        <v>357</v>
      </c>
      <c r="H1094" s="27">
        <v>373.2</v>
      </c>
      <c r="I1094" s="27">
        <v>372.7</v>
      </c>
      <c r="J1094" s="27">
        <v>372.2</v>
      </c>
      <c r="K1094" s="27">
        <v>371.7</v>
      </c>
      <c r="L1094" s="27">
        <v>371.1</v>
      </c>
      <c r="M1094" s="27">
        <v>370.5</v>
      </c>
      <c r="N1094" s="1" t="s">
        <v>159</v>
      </c>
      <c r="O1094" s="1" t="s">
        <v>159</v>
      </c>
      <c r="P1094" t="str">
        <f t="shared" si="17"/>
        <v>SVEOUT4_11_B_PR24_OFWAT</v>
      </c>
    </row>
    <row r="1095" spans="1:16">
      <c r="A1095" t="s">
        <v>625</v>
      </c>
      <c r="B1095" t="s">
        <v>467</v>
      </c>
      <c r="C1095" t="s">
        <v>468</v>
      </c>
      <c r="D1095" t="s">
        <v>37</v>
      </c>
      <c r="E1095" t="s">
        <v>158</v>
      </c>
      <c r="F1095" s="1" t="s">
        <v>159</v>
      </c>
      <c r="G1095" s="1" t="s">
        <v>159</v>
      </c>
      <c r="H1095" s="1" t="s">
        <v>159</v>
      </c>
      <c r="I1095" s="1" t="s">
        <v>159</v>
      </c>
      <c r="J1095" s="1" t="s">
        <v>159</v>
      </c>
      <c r="K1095" s="1" t="s">
        <v>159</v>
      </c>
      <c r="L1095" s="1" t="s">
        <v>159</v>
      </c>
      <c r="M1095" s="1" t="s">
        <v>159</v>
      </c>
      <c r="N1095" s="1" t="s">
        <v>159</v>
      </c>
      <c r="O1095" s="1" t="s">
        <v>159</v>
      </c>
      <c r="P1095" t="str">
        <f t="shared" si="17"/>
        <v>SVEOUT1_02_PR24_OFWAT</v>
      </c>
    </row>
    <row r="1096" spans="1:16">
      <c r="A1096" t="s">
        <v>625</v>
      </c>
      <c r="B1096" t="s">
        <v>469</v>
      </c>
      <c r="C1096" t="s">
        <v>470</v>
      </c>
      <c r="D1096" t="s">
        <v>436</v>
      </c>
      <c r="E1096" t="s">
        <v>158</v>
      </c>
      <c r="F1096" s="1" t="s">
        <v>159</v>
      </c>
      <c r="G1096" s="27">
        <v>379.5</v>
      </c>
      <c r="H1096" s="27">
        <v>345.8</v>
      </c>
      <c r="I1096" s="27">
        <v>331.2</v>
      </c>
      <c r="J1096" s="27">
        <v>326.7</v>
      </c>
      <c r="K1096" s="27">
        <v>317.39999999999998</v>
      </c>
      <c r="L1096" s="27">
        <v>308.39999999999998</v>
      </c>
      <c r="M1096" s="27">
        <v>289.7</v>
      </c>
      <c r="N1096" s="1" t="s">
        <v>159</v>
      </c>
      <c r="O1096" s="1" t="s">
        <v>159</v>
      </c>
      <c r="P1096" t="str">
        <f t="shared" si="17"/>
        <v>SVEC_BN2345A_PR24_OFWAT</v>
      </c>
    </row>
    <row r="1097" spans="1:16">
      <c r="A1097" t="s">
        <v>625</v>
      </c>
      <c r="B1097" t="s">
        <v>471</v>
      </c>
      <c r="C1097" t="s">
        <v>472</v>
      </c>
      <c r="D1097" t="s">
        <v>439</v>
      </c>
      <c r="E1097" t="s">
        <v>158</v>
      </c>
      <c r="F1097" s="1" t="s">
        <v>159</v>
      </c>
      <c r="G1097" s="27">
        <v>131.80000000000001</v>
      </c>
      <c r="H1097" s="27">
        <v>129.69999999999999</v>
      </c>
      <c r="I1097" s="27">
        <v>127.6</v>
      </c>
      <c r="J1097" s="27">
        <v>125.5</v>
      </c>
      <c r="K1097" s="27">
        <v>123.3</v>
      </c>
      <c r="L1097" s="27">
        <v>122.3</v>
      </c>
      <c r="M1097" s="27">
        <v>121.2</v>
      </c>
      <c r="N1097" s="1" t="s">
        <v>159</v>
      </c>
      <c r="O1097" s="1" t="s">
        <v>159</v>
      </c>
      <c r="P1097" t="str">
        <f t="shared" si="17"/>
        <v>SVEC_OUT4_08_B_PR24_OFWAT</v>
      </c>
    </row>
    <row r="1098" spans="1:16">
      <c r="A1098" t="s">
        <v>625</v>
      </c>
      <c r="B1098" t="s">
        <v>473</v>
      </c>
      <c r="C1098" t="s">
        <v>474</v>
      </c>
      <c r="D1098" t="s">
        <v>168</v>
      </c>
      <c r="E1098" t="s">
        <v>158</v>
      </c>
      <c r="F1098" s="1" t="s">
        <v>159</v>
      </c>
      <c r="G1098" s="1" t="s">
        <v>159</v>
      </c>
      <c r="H1098" s="25">
        <v>2.1399999999999995E-2</v>
      </c>
      <c r="I1098" s="25">
        <v>2.1399999999999995E-2</v>
      </c>
      <c r="J1098" s="25">
        <v>2.1399999999999995E-2</v>
      </c>
      <c r="K1098" s="25">
        <v>2.1399999999999995E-2</v>
      </c>
      <c r="L1098" s="25">
        <v>2.1399999999999995E-2</v>
      </c>
      <c r="M1098" s="25">
        <v>2.1399999999999995E-2</v>
      </c>
      <c r="N1098" s="1" t="s">
        <v>159</v>
      </c>
      <c r="O1098" s="1" t="s">
        <v>159</v>
      </c>
      <c r="P1098" t="str">
        <f t="shared" si="17"/>
        <v>SVEC_OUT4_17_PR24_OFWAT</v>
      </c>
    </row>
    <row r="1099" spans="1:16">
      <c r="A1099" t="s">
        <v>625</v>
      </c>
      <c r="B1099" t="s">
        <v>475</v>
      </c>
      <c r="C1099" t="s">
        <v>231</v>
      </c>
      <c r="D1099" t="s">
        <v>232</v>
      </c>
      <c r="E1099" t="s">
        <v>158</v>
      </c>
      <c r="F1099" s="1" t="s">
        <v>159</v>
      </c>
      <c r="G1099" s="1" t="s">
        <v>159</v>
      </c>
      <c r="H1099" s="26">
        <v>188875.94</v>
      </c>
      <c r="I1099" s="26">
        <v>196080.16</v>
      </c>
      <c r="J1099" s="26">
        <v>194720.59</v>
      </c>
      <c r="K1099" s="26">
        <v>200892.45</v>
      </c>
      <c r="L1099" s="26">
        <v>203025.38</v>
      </c>
      <c r="M1099" s="26">
        <v>216329.66</v>
      </c>
      <c r="N1099" s="1" t="s">
        <v>159</v>
      </c>
      <c r="O1099" s="1" t="s">
        <v>159</v>
      </c>
      <c r="P1099" t="str">
        <f t="shared" si="17"/>
        <v>SVEC_OUT4_04_PR24_OFWAT</v>
      </c>
    </row>
    <row r="1100" spans="1:16">
      <c r="A1100" t="s">
        <v>625</v>
      </c>
      <c r="B1100" t="s">
        <v>476</v>
      </c>
      <c r="C1100" t="s">
        <v>477</v>
      </c>
      <c r="D1100" t="s">
        <v>436</v>
      </c>
      <c r="E1100" t="s">
        <v>158</v>
      </c>
      <c r="F1100" s="1" t="s">
        <v>159</v>
      </c>
      <c r="G1100" s="1" t="s">
        <v>159</v>
      </c>
      <c r="H1100" s="27">
        <v>373.2</v>
      </c>
      <c r="I1100" s="27">
        <v>372.7</v>
      </c>
      <c r="J1100" s="27">
        <v>372.2</v>
      </c>
      <c r="K1100" s="27">
        <v>371.7</v>
      </c>
      <c r="L1100" s="27">
        <v>371.1</v>
      </c>
      <c r="M1100" s="27">
        <v>370.5</v>
      </c>
      <c r="N1100" s="1" t="s">
        <v>159</v>
      </c>
      <c r="O1100" s="1" t="s">
        <v>159</v>
      </c>
      <c r="P1100" t="str">
        <f t="shared" si="17"/>
        <v>SVEC_OUT4_11_B_PR24_OFWAT</v>
      </c>
    </row>
    <row r="1101" spans="1:16">
      <c r="A1101" t="s">
        <v>625</v>
      </c>
      <c r="B1101" t="s">
        <v>478</v>
      </c>
      <c r="C1101" t="s">
        <v>479</v>
      </c>
      <c r="D1101" t="s">
        <v>168</v>
      </c>
      <c r="E1101" t="s">
        <v>158</v>
      </c>
      <c r="F1101" s="1" t="s">
        <v>159</v>
      </c>
      <c r="G1101" s="1" t="s">
        <v>159</v>
      </c>
      <c r="H1101" s="1" t="s">
        <v>159</v>
      </c>
      <c r="I1101" s="1" t="s">
        <v>159</v>
      </c>
      <c r="J1101" s="1" t="s">
        <v>159</v>
      </c>
      <c r="K1101" s="1" t="s">
        <v>159</v>
      </c>
      <c r="L1101" s="1" t="s">
        <v>159</v>
      </c>
      <c r="M1101" s="1" t="s">
        <v>159</v>
      </c>
      <c r="N1101" s="25">
        <v>0</v>
      </c>
      <c r="O1101" s="1" t="s">
        <v>159</v>
      </c>
      <c r="P1101" t="str">
        <f t="shared" si="17"/>
        <v>SVEC_OUT4_01_PR24_IMP_OFWAT</v>
      </c>
    </row>
    <row r="1102" spans="1:16">
      <c r="A1102" t="s">
        <v>625</v>
      </c>
      <c r="B1102" t="s">
        <v>480</v>
      </c>
      <c r="C1102" t="s">
        <v>481</v>
      </c>
      <c r="D1102" t="s">
        <v>168</v>
      </c>
      <c r="E1102" t="s">
        <v>158</v>
      </c>
      <c r="F1102" s="1" t="s">
        <v>159</v>
      </c>
      <c r="G1102" s="1" t="s">
        <v>159</v>
      </c>
      <c r="H1102" s="1" t="s">
        <v>159</v>
      </c>
      <c r="I1102" s="1" t="s">
        <v>159</v>
      </c>
      <c r="J1102" s="1" t="s">
        <v>159</v>
      </c>
      <c r="K1102" s="1" t="s">
        <v>159</v>
      </c>
      <c r="L1102" s="1" t="s">
        <v>159</v>
      </c>
      <c r="M1102" s="1" t="s">
        <v>159</v>
      </c>
      <c r="N1102" s="25">
        <v>0.16</v>
      </c>
      <c r="O1102" s="1" t="s">
        <v>159</v>
      </c>
      <c r="P1102" t="str">
        <f t="shared" si="17"/>
        <v>SVEC_BN2345A_PR24_IMP_OFWAT</v>
      </c>
    </row>
    <row r="1103" spans="1:16">
      <c r="A1103" t="s">
        <v>625</v>
      </c>
      <c r="B1103" t="s">
        <v>482</v>
      </c>
      <c r="C1103" t="s">
        <v>483</v>
      </c>
      <c r="D1103" t="s">
        <v>168</v>
      </c>
      <c r="E1103" t="s">
        <v>158</v>
      </c>
      <c r="F1103" s="1" t="s">
        <v>159</v>
      </c>
      <c r="G1103" s="1" t="s">
        <v>159</v>
      </c>
      <c r="H1103" s="1" t="s">
        <v>159</v>
      </c>
      <c r="I1103" s="1" t="s">
        <v>159</v>
      </c>
      <c r="J1103" s="1" t="s">
        <v>159</v>
      </c>
      <c r="K1103" s="1" t="s">
        <v>159</v>
      </c>
      <c r="L1103" s="1" t="s">
        <v>159</v>
      </c>
      <c r="M1103" s="1" t="s">
        <v>159</v>
      </c>
      <c r="N1103" s="25">
        <v>7.0000000000000007E-2</v>
      </c>
      <c r="O1103" s="1" t="s">
        <v>159</v>
      </c>
      <c r="P1103" t="str">
        <f t="shared" si="17"/>
        <v>SVEC_OUT4_08_B_PR24_IMP_OFWAT</v>
      </c>
    </row>
    <row r="1104" spans="1:16">
      <c r="A1104" t="s">
        <v>625</v>
      </c>
      <c r="B1104" t="s">
        <v>484</v>
      </c>
      <c r="C1104" t="s">
        <v>485</v>
      </c>
      <c r="D1104" t="s">
        <v>168</v>
      </c>
      <c r="E1104" t="s">
        <v>158</v>
      </c>
      <c r="F1104" s="1" t="s">
        <v>159</v>
      </c>
      <c r="G1104" s="1" t="s">
        <v>159</v>
      </c>
      <c r="H1104" s="1" t="s">
        <v>159</v>
      </c>
      <c r="I1104" s="1" t="s">
        <v>159</v>
      </c>
      <c r="J1104" s="1" t="s">
        <v>159</v>
      </c>
      <c r="K1104" s="1" t="s">
        <v>159</v>
      </c>
      <c r="L1104" s="1" t="s">
        <v>159</v>
      </c>
      <c r="M1104" s="1" t="s">
        <v>159</v>
      </c>
      <c r="N1104" s="25">
        <v>0</v>
      </c>
      <c r="O1104" s="1" t="s">
        <v>159</v>
      </c>
      <c r="P1104" t="str">
        <f t="shared" si="17"/>
        <v>SVEC_OUT4_16_PR24_IMP_OFWAT</v>
      </c>
    </row>
    <row r="1105" spans="1:16">
      <c r="A1105" t="s">
        <v>625</v>
      </c>
      <c r="B1105" t="s">
        <v>486</v>
      </c>
      <c r="C1105" t="s">
        <v>487</v>
      </c>
      <c r="D1105" t="s">
        <v>168</v>
      </c>
      <c r="E1105" t="s">
        <v>158</v>
      </c>
      <c r="F1105" s="1" t="s">
        <v>159</v>
      </c>
      <c r="G1105" s="1" t="s">
        <v>159</v>
      </c>
      <c r="H1105" s="1" t="s">
        <v>159</v>
      </c>
      <c r="I1105" s="1" t="s">
        <v>159</v>
      </c>
      <c r="J1105" s="1" t="s">
        <v>159</v>
      </c>
      <c r="K1105" s="1" t="s">
        <v>159</v>
      </c>
      <c r="L1105" s="1" t="s">
        <v>159</v>
      </c>
      <c r="M1105" s="1" t="s">
        <v>159</v>
      </c>
      <c r="N1105" s="25">
        <v>0.24</v>
      </c>
      <c r="O1105" s="1" t="s">
        <v>159</v>
      </c>
      <c r="P1105" t="str">
        <f t="shared" si="17"/>
        <v>SVEC_OUT5_01_PR24_IMP_OFWAT</v>
      </c>
    </row>
    <row r="1106" spans="1:16">
      <c r="A1106" t="s">
        <v>625</v>
      </c>
      <c r="B1106" t="s">
        <v>488</v>
      </c>
      <c r="C1106" t="s">
        <v>489</v>
      </c>
      <c r="D1106" t="s">
        <v>168</v>
      </c>
      <c r="E1106" t="s">
        <v>158</v>
      </c>
      <c r="F1106" s="1" t="s">
        <v>159</v>
      </c>
      <c r="G1106" s="1" t="s">
        <v>159</v>
      </c>
      <c r="H1106" s="1" t="s">
        <v>159</v>
      </c>
      <c r="I1106" s="1" t="s">
        <v>159</v>
      </c>
      <c r="J1106" s="1" t="s">
        <v>159</v>
      </c>
      <c r="K1106" s="1" t="s">
        <v>159</v>
      </c>
      <c r="L1106" s="1" t="s">
        <v>159</v>
      </c>
      <c r="M1106" s="1" t="s">
        <v>159</v>
      </c>
      <c r="N1106" s="25">
        <v>7.0000000000000007E-2</v>
      </c>
      <c r="O1106" s="1" t="s">
        <v>159</v>
      </c>
      <c r="P1106" t="str">
        <f t="shared" si="17"/>
        <v>SVEC_OUT5_02_PR24_IMP_OFWAT</v>
      </c>
    </row>
    <row r="1107" spans="1:16">
      <c r="A1107" t="s">
        <v>625</v>
      </c>
      <c r="B1107" t="s">
        <v>490</v>
      </c>
      <c r="C1107" t="s">
        <v>491</v>
      </c>
      <c r="D1107" t="s">
        <v>168</v>
      </c>
      <c r="E1107" t="s">
        <v>158</v>
      </c>
      <c r="F1107" s="1" t="s">
        <v>159</v>
      </c>
      <c r="G1107" s="1" t="s">
        <v>159</v>
      </c>
      <c r="H1107" s="1" t="s">
        <v>159</v>
      </c>
      <c r="I1107" s="1" t="s">
        <v>159</v>
      </c>
      <c r="J1107" s="1" t="s">
        <v>159</v>
      </c>
      <c r="K1107" s="1" t="s">
        <v>159</v>
      </c>
      <c r="L1107" s="1" t="s">
        <v>159</v>
      </c>
      <c r="M1107" s="1" t="s">
        <v>159</v>
      </c>
      <c r="N1107" s="25">
        <v>0.26</v>
      </c>
      <c r="O1107" s="1" t="s">
        <v>159</v>
      </c>
      <c r="P1107" t="str">
        <f t="shared" si="17"/>
        <v>SVEC_OUT5_10_PR24_IMP_OFWAT</v>
      </c>
    </row>
    <row r="1108" spans="1:16">
      <c r="A1108" t="s">
        <v>625</v>
      </c>
      <c r="B1108" t="s">
        <v>492</v>
      </c>
      <c r="C1108" t="s">
        <v>493</v>
      </c>
      <c r="D1108" t="s">
        <v>168</v>
      </c>
      <c r="E1108" t="s">
        <v>158</v>
      </c>
      <c r="F1108" s="1" t="s">
        <v>159</v>
      </c>
      <c r="G1108" s="1" t="s">
        <v>159</v>
      </c>
      <c r="H1108" s="1" t="s">
        <v>159</v>
      </c>
      <c r="I1108" s="1" t="s">
        <v>159</v>
      </c>
      <c r="J1108" s="1" t="s">
        <v>159</v>
      </c>
      <c r="K1108" s="1" t="s">
        <v>159</v>
      </c>
      <c r="L1108" s="1" t="s">
        <v>159</v>
      </c>
      <c r="M1108" s="1" t="s">
        <v>159</v>
      </c>
      <c r="N1108" s="25">
        <v>0.3</v>
      </c>
      <c r="O1108" s="1" t="s">
        <v>159</v>
      </c>
      <c r="P1108" t="str">
        <f t="shared" si="17"/>
        <v>SVEC_OUT5_05_PR24_IMP_OFWAT</v>
      </c>
    </row>
    <row r="1109" spans="1:16">
      <c r="A1109" t="s">
        <v>625</v>
      </c>
      <c r="B1109" t="s">
        <v>494</v>
      </c>
      <c r="C1109" t="s">
        <v>495</v>
      </c>
      <c r="D1109" t="s">
        <v>168</v>
      </c>
      <c r="E1109" t="s">
        <v>158</v>
      </c>
      <c r="F1109" s="1" t="s">
        <v>159</v>
      </c>
      <c r="G1109" s="1" t="s">
        <v>159</v>
      </c>
      <c r="H1109" s="1" t="s">
        <v>159</v>
      </c>
      <c r="I1109" s="1" t="s">
        <v>159</v>
      </c>
      <c r="J1109" s="1" t="s">
        <v>159</v>
      </c>
      <c r="K1109" s="1" t="s">
        <v>159</v>
      </c>
      <c r="L1109" s="1" t="s">
        <v>159</v>
      </c>
      <c r="M1109" s="1" t="s">
        <v>159</v>
      </c>
      <c r="N1109" s="25">
        <v>0.13</v>
      </c>
      <c r="O1109" s="1" t="s">
        <v>159</v>
      </c>
      <c r="P1109" t="str">
        <f t="shared" si="17"/>
        <v>SVEC_OUT5_11_PR24_IMP_OFWAT</v>
      </c>
    </row>
    <row r="1110" spans="1:16">
      <c r="A1110" t="s">
        <v>625</v>
      </c>
      <c r="B1110" t="s">
        <v>496</v>
      </c>
      <c r="C1110" t="s">
        <v>497</v>
      </c>
      <c r="D1110" t="s">
        <v>168</v>
      </c>
      <c r="E1110" t="s">
        <v>158</v>
      </c>
      <c r="F1110" s="1" t="s">
        <v>159</v>
      </c>
      <c r="G1110" s="1" t="s">
        <v>159</v>
      </c>
      <c r="H1110" s="1" t="s">
        <v>159</v>
      </c>
      <c r="I1110" s="1" t="s">
        <v>159</v>
      </c>
      <c r="J1110" s="1" t="s">
        <v>159</v>
      </c>
      <c r="K1110" s="1" t="s">
        <v>159</v>
      </c>
      <c r="L1110" s="1" t="s">
        <v>159</v>
      </c>
      <c r="M1110" s="1" t="s">
        <v>159</v>
      </c>
      <c r="N1110" s="25">
        <v>0.23</v>
      </c>
      <c r="O1110" s="1" t="s">
        <v>159</v>
      </c>
      <c r="P1110" t="str">
        <f t="shared" si="17"/>
        <v>SVEC_OUT4_02_PR24_IMP_OFWAT</v>
      </c>
    </row>
    <row r="1111" spans="1:16">
      <c r="A1111" t="s">
        <v>625</v>
      </c>
      <c r="B1111" t="s">
        <v>498</v>
      </c>
      <c r="C1111" t="s">
        <v>499</v>
      </c>
      <c r="D1111" t="s">
        <v>168</v>
      </c>
      <c r="E1111" t="s">
        <v>158</v>
      </c>
      <c r="F1111" s="1" t="s">
        <v>159</v>
      </c>
      <c r="G1111" s="1" t="s">
        <v>159</v>
      </c>
      <c r="H1111" s="1" t="s">
        <v>159</v>
      </c>
      <c r="I1111" s="1" t="s">
        <v>159</v>
      </c>
      <c r="J1111" s="1" t="s">
        <v>159</v>
      </c>
      <c r="K1111" s="1" t="s">
        <v>159</v>
      </c>
      <c r="L1111" s="1" t="s">
        <v>159</v>
      </c>
      <c r="M1111" s="1" t="s">
        <v>159</v>
      </c>
      <c r="N1111" s="1" t="s">
        <v>159</v>
      </c>
      <c r="O1111" s="1" t="s">
        <v>159</v>
      </c>
      <c r="P1111" t="str">
        <f t="shared" si="17"/>
        <v>SVEC_OUT4_20_PR24_IMP_OFWAT</v>
      </c>
    </row>
    <row r="1112" spans="1:16">
      <c r="A1112" t="s">
        <v>625</v>
      </c>
      <c r="B1112" t="s">
        <v>500</v>
      </c>
      <c r="C1112" t="s">
        <v>501</v>
      </c>
      <c r="D1112" t="s">
        <v>168</v>
      </c>
      <c r="E1112" t="s">
        <v>158</v>
      </c>
      <c r="F1112" s="1" t="s">
        <v>159</v>
      </c>
      <c r="G1112" s="1" t="s">
        <v>159</v>
      </c>
      <c r="H1112" s="1" t="s">
        <v>159</v>
      </c>
      <c r="I1112" s="1" t="s">
        <v>159</v>
      </c>
      <c r="J1112" s="1" t="s">
        <v>159</v>
      </c>
      <c r="K1112" s="1" t="s">
        <v>159</v>
      </c>
      <c r="L1112" s="1" t="s">
        <v>159</v>
      </c>
      <c r="M1112" s="1" t="s">
        <v>159</v>
      </c>
      <c r="N1112" s="25">
        <v>0</v>
      </c>
      <c r="O1112" s="1" t="s">
        <v>159</v>
      </c>
      <c r="P1112" t="str">
        <f t="shared" si="17"/>
        <v>SVEC_OUT5_08_PR24_IMP_OFWAT</v>
      </c>
    </row>
    <row r="1113" spans="1:16">
      <c r="A1113" t="s">
        <v>625</v>
      </c>
      <c r="B1113" t="s">
        <v>502</v>
      </c>
      <c r="C1113" t="s">
        <v>503</v>
      </c>
      <c r="D1113" t="s">
        <v>168</v>
      </c>
      <c r="E1113" t="s">
        <v>158</v>
      </c>
      <c r="F1113" s="1" t="s">
        <v>159</v>
      </c>
      <c r="G1113" s="1" t="s">
        <v>159</v>
      </c>
      <c r="H1113" s="1" t="s">
        <v>159</v>
      </c>
      <c r="I1113" s="1" t="s">
        <v>159</v>
      </c>
      <c r="J1113" s="1" t="s">
        <v>159</v>
      </c>
      <c r="K1113" s="1" t="s">
        <v>159</v>
      </c>
      <c r="L1113" s="1" t="s">
        <v>159</v>
      </c>
      <c r="M1113" s="1" t="s">
        <v>159</v>
      </c>
      <c r="N1113" s="25">
        <v>0.45</v>
      </c>
      <c r="O1113" s="1" t="s">
        <v>159</v>
      </c>
      <c r="P1113" t="str">
        <f t="shared" si="17"/>
        <v>SVEC_OUT5_09_PR24_IMP_OFWAT</v>
      </c>
    </row>
    <row r="1114" spans="1:16">
      <c r="A1114" t="s">
        <v>625</v>
      </c>
      <c r="B1114" t="s">
        <v>504</v>
      </c>
      <c r="C1114" t="s">
        <v>505</v>
      </c>
      <c r="D1114" t="s">
        <v>168</v>
      </c>
      <c r="E1114" t="s">
        <v>158</v>
      </c>
      <c r="F1114" s="1" t="s">
        <v>159</v>
      </c>
      <c r="G1114" s="1" t="s">
        <v>159</v>
      </c>
      <c r="H1114" s="1" t="s">
        <v>159</v>
      </c>
      <c r="I1114" s="1" t="s">
        <v>159</v>
      </c>
      <c r="J1114" s="1" t="s">
        <v>159</v>
      </c>
      <c r="K1114" s="1" t="s">
        <v>159</v>
      </c>
      <c r="L1114" s="1" t="s">
        <v>159</v>
      </c>
      <c r="M1114" s="1" t="s">
        <v>159</v>
      </c>
      <c r="N1114" s="25">
        <v>0</v>
      </c>
      <c r="O1114" s="1" t="s">
        <v>159</v>
      </c>
      <c r="P1114" t="str">
        <f t="shared" si="17"/>
        <v>SVEC_OUT4_17_PR24_IMP_OFWAT</v>
      </c>
    </row>
    <row r="1115" spans="1:16">
      <c r="A1115" t="s">
        <v>625</v>
      </c>
      <c r="B1115" t="s">
        <v>506</v>
      </c>
      <c r="C1115" t="s">
        <v>507</v>
      </c>
      <c r="D1115" t="s">
        <v>168</v>
      </c>
      <c r="E1115" t="s">
        <v>158</v>
      </c>
      <c r="F1115" s="1" t="s">
        <v>159</v>
      </c>
      <c r="G1115" s="1" t="s">
        <v>159</v>
      </c>
      <c r="H1115" s="1" t="s">
        <v>159</v>
      </c>
      <c r="I1115" s="1" t="s">
        <v>159</v>
      </c>
      <c r="J1115" s="1" t="s">
        <v>159</v>
      </c>
      <c r="K1115" s="1" t="s">
        <v>159</v>
      </c>
      <c r="L1115" s="1" t="s">
        <v>159</v>
      </c>
      <c r="M1115" s="1" t="s">
        <v>159</v>
      </c>
      <c r="N1115" s="25">
        <v>-0.15</v>
      </c>
      <c r="O1115" s="1" t="s">
        <v>159</v>
      </c>
      <c r="P1115" t="str">
        <f t="shared" si="17"/>
        <v>SVEC_OUT5_04_PR24_IMP_OFWAT</v>
      </c>
    </row>
    <row r="1116" spans="1:16">
      <c r="A1116" t="s">
        <v>625</v>
      </c>
      <c r="B1116" t="s">
        <v>508</v>
      </c>
      <c r="C1116" t="s">
        <v>509</v>
      </c>
      <c r="D1116" t="s">
        <v>168</v>
      </c>
      <c r="E1116" t="s">
        <v>158</v>
      </c>
      <c r="F1116" s="1" t="s">
        <v>159</v>
      </c>
      <c r="G1116" s="1" t="s">
        <v>159</v>
      </c>
      <c r="H1116" s="1" t="s">
        <v>159</v>
      </c>
      <c r="I1116" s="1" t="s">
        <v>159</v>
      </c>
      <c r="J1116" s="1" t="s">
        <v>159</v>
      </c>
      <c r="K1116" s="1" t="s">
        <v>159</v>
      </c>
      <c r="L1116" s="1" t="s">
        <v>159</v>
      </c>
      <c r="M1116" s="1" t="s">
        <v>159</v>
      </c>
      <c r="N1116" s="25">
        <v>-7.0000000000000007E-2</v>
      </c>
      <c r="O1116" s="1" t="s">
        <v>159</v>
      </c>
      <c r="P1116" t="str">
        <f t="shared" si="17"/>
        <v>SVEC_OUT4_04_PR24_IMP_OFWAT</v>
      </c>
    </row>
    <row r="1117" spans="1:16">
      <c r="A1117" t="s">
        <v>625</v>
      </c>
      <c r="B1117" t="s">
        <v>510</v>
      </c>
      <c r="C1117" t="s">
        <v>511</v>
      </c>
      <c r="D1117" t="s">
        <v>168</v>
      </c>
      <c r="E1117" t="s">
        <v>158</v>
      </c>
      <c r="F1117" s="1" t="s">
        <v>159</v>
      </c>
      <c r="G1117" s="1" t="s">
        <v>159</v>
      </c>
      <c r="H1117" s="1" t="s">
        <v>159</v>
      </c>
      <c r="I1117" s="1" t="s">
        <v>159</v>
      </c>
      <c r="J1117" s="1" t="s">
        <v>159</v>
      </c>
      <c r="K1117" s="1" t="s">
        <v>159</v>
      </c>
      <c r="L1117" s="1" t="s">
        <v>159</v>
      </c>
      <c r="M1117" s="1" t="s">
        <v>159</v>
      </c>
      <c r="N1117" s="25">
        <v>0.01</v>
      </c>
      <c r="O1117" s="1" t="s">
        <v>159</v>
      </c>
      <c r="P1117" t="str">
        <f t="shared" si="17"/>
        <v>SVEC_OUT4_11_B_PR24_IMP_OFWAT</v>
      </c>
    </row>
    <row r="1118" spans="1:16">
      <c r="A1118" t="s">
        <v>625</v>
      </c>
      <c r="B1118" t="s">
        <v>512</v>
      </c>
      <c r="C1118" t="s">
        <v>513</v>
      </c>
      <c r="D1118" t="s">
        <v>168</v>
      </c>
      <c r="E1118" t="s">
        <v>158</v>
      </c>
      <c r="F1118" s="1" t="s">
        <v>159</v>
      </c>
      <c r="G1118" s="1" t="s">
        <v>159</v>
      </c>
      <c r="H1118" s="1" t="s">
        <v>159</v>
      </c>
      <c r="I1118" s="1" t="s">
        <v>159</v>
      </c>
      <c r="J1118" s="1" t="s">
        <v>159</v>
      </c>
      <c r="K1118" s="1" t="s">
        <v>159</v>
      </c>
      <c r="L1118" s="1" t="s">
        <v>159</v>
      </c>
      <c r="M1118" s="1" t="s">
        <v>159</v>
      </c>
      <c r="N1118" s="1" t="s">
        <v>159</v>
      </c>
      <c r="O1118" s="1" t="s">
        <v>159</v>
      </c>
      <c r="P1118" t="str">
        <f t="shared" si="17"/>
        <v>SVEC_OUT1_02_PR24_IMP_OFWAT</v>
      </c>
    </row>
    <row r="1119" spans="1:16">
      <c r="A1119" t="s">
        <v>625</v>
      </c>
      <c r="B1119" t="s">
        <v>514</v>
      </c>
      <c r="C1119" t="s">
        <v>515</v>
      </c>
      <c r="D1119" t="s">
        <v>168</v>
      </c>
      <c r="E1119" t="s">
        <v>158</v>
      </c>
      <c r="F1119" s="1" t="s">
        <v>159</v>
      </c>
      <c r="G1119" s="1" t="s">
        <v>159</v>
      </c>
      <c r="H1119" s="1" t="s">
        <v>159</v>
      </c>
      <c r="I1119" s="1" t="s">
        <v>159</v>
      </c>
      <c r="J1119" s="1" t="s">
        <v>159</v>
      </c>
      <c r="K1119" s="1" t="s">
        <v>159</v>
      </c>
      <c r="L1119" s="1" t="s">
        <v>159</v>
      </c>
      <c r="M1119" s="1" t="s">
        <v>159</v>
      </c>
      <c r="N1119" s="25">
        <v>0.17</v>
      </c>
      <c r="O1119" s="25">
        <v>0.25</v>
      </c>
      <c r="P1119" t="str">
        <f t="shared" si="17"/>
        <v>SVEC_OUT4_01_PR24_IMP_COMPANY_OFWAT</v>
      </c>
    </row>
    <row r="1120" spans="1:16">
      <c r="A1120" t="s">
        <v>625</v>
      </c>
      <c r="B1120" t="s">
        <v>516</v>
      </c>
      <c r="C1120" t="s">
        <v>517</v>
      </c>
      <c r="D1120" t="s">
        <v>168</v>
      </c>
      <c r="E1120" t="s">
        <v>158</v>
      </c>
      <c r="F1120" s="1" t="s">
        <v>159</v>
      </c>
      <c r="G1120" s="1" t="s">
        <v>159</v>
      </c>
      <c r="H1120" s="1" t="s">
        <v>159</v>
      </c>
      <c r="I1120" s="1" t="s">
        <v>159</v>
      </c>
      <c r="J1120" s="1" t="s">
        <v>159</v>
      </c>
      <c r="K1120" s="1" t="s">
        <v>159</v>
      </c>
      <c r="L1120" s="1" t="s">
        <v>159</v>
      </c>
      <c r="M1120" s="1" t="s">
        <v>159</v>
      </c>
      <c r="N1120" s="25">
        <v>0.16</v>
      </c>
      <c r="O1120" s="25">
        <v>0.24</v>
      </c>
      <c r="P1120" t="str">
        <f t="shared" si="17"/>
        <v>SVEC_BN2345A_PR24_IMP_COMPANY_OFWAT</v>
      </c>
    </row>
    <row r="1121" spans="1:16">
      <c r="A1121" t="s">
        <v>625</v>
      </c>
      <c r="B1121" t="s">
        <v>518</v>
      </c>
      <c r="C1121" t="s">
        <v>519</v>
      </c>
      <c r="D1121" t="s">
        <v>168</v>
      </c>
      <c r="E1121" t="s">
        <v>158</v>
      </c>
      <c r="F1121" s="1" t="s">
        <v>159</v>
      </c>
      <c r="G1121" s="1" t="s">
        <v>159</v>
      </c>
      <c r="H1121" s="1" t="s">
        <v>159</v>
      </c>
      <c r="I1121" s="1" t="s">
        <v>159</v>
      </c>
      <c r="J1121" s="1" t="s">
        <v>159</v>
      </c>
      <c r="K1121" s="1" t="s">
        <v>159</v>
      </c>
      <c r="L1121" s="1" t="s">
        <v>159</v>
      </c>
      <c r="M1121" s="1" t="s">
        <v>159</v>
      </c>
      <c r="N1121" s="25">
        <v>0.05</v>
      </c>
      <c r="O1121" s="25">
        <v>0.04</v>
      </c>
      <c r="P1121" t="str">
        <f t="shared" si="17"/>
        <v>SVEC_OUT4_08_B_PR24_IMP_COMPANY_OFWAT</v>
      </c>
    </row>
    <row r="1122" spans="1:16">
      <c r="A1122" t="s">
        <v>625</v>
      </c>
      <c r="B1122" t="s">
        <v>520</v>
      </c>
      <c r="C1122" t="s">
        <v>521</v>
      </c>
      <c r="D1122" t="s">
        <v>168</v>
      </c>
      <c r="E1122" t="s">
        <v>158</v>
      </c>
      <c r="F1122" s="1" t="s">
        <v>159</v>
      </c>
      <c r="G1122" s="1" t="s">
        <v>159</v>
      </c>
      <c r="H1122" s="1" t="s">
        <v>159</v>
      </c>
      <c r="I1122" s="1" t="s">
        <v>159</v>
      </c>
      <c r="J1122" s="1" t="s">
        <v>159</v>
      </c>
      <c r="K1122" s="1" t="s">
        <v>159</v>
      </c>
      <c r="L1122" s="1" t="s">
        <v>159</v>
      </c>
      <c r="M1122" s="1" t="s">
        <v>159</v>
      </c>
      <c r="N1122" s="25">
        <v>0</v>
      </c>
      <c r="O1122" s="25">
        <v>-0.19</v>
      </c>
      <c r="P1122" t="str">
        <f t="shared" si="17"/>
        <v>SVEC_OUT4_16_PR24_IMP_COMPANY_OFWAT</v>
      </c>
    </row>
    <row r="1123" spans="1:16">
      <c r="A1123" t="s">
        <v>625</v>
      </c>
      <c r="B1123" t="s">
        <v>522</v>
      </c>
      <c r="C1123" t="s">
        <v>523</v>
      </c>
      <c r="D1123" t="s">
        <v>168</v>
      </c>
      <c r="E1123" t="s">
        <v>158</v>
      </c>
      <c r="F1123" s="1" t="s">
        <v>159</v>
      </c>
      <c r="G1123" s="1" t="s">
        <v>159</v>
      </c>
      <c r="H1123" s="1" t="s">
        <v>159</v>
      </c>
      <c r="I1123" s="1" t="s">
        <v>159</v>
      </c>
      <c r="J1123" s="1" t="s">
        <v>159</v>
      </c>
      <c r="K1123" s="1" t="s">
        <v>159</v>
      </c>
      <c r="L1123" s="1" t="s">
        <v>159</v>
      </c>
      <c r="M1123" s="1" t="s">
        <v>159</v>
      </c>
      <c r="N1123" s="25">
        <v>0.25</v>
      </c>
      <c r="O1123" s="25">
        <v>0.26</v>
      </c>
      <c r="P1123" t="str">
        <f t="shared" si="17"/>
        <v>SVEC_OUT5_01_PR24_IMP_COMPANY_OFWAT</v>
      </c>
    </row>
    <row r="1124" spans="1:16">
      <c r="A1124" t="s">
        <v>625</v>
      </c>
      <c r="B1124" t="s">
        <v>524</v>
      </c>
      <c r="C1124" t="s">
        <v>525</v>
      </c>
      <c r="D1124" t="s">
        <v>168</v>
      </c>
      <c r="E1124" t="s">
        <v>158</v>
      </c>
      <c r="F1124" s="1" t="s">
        <v>159</v>
      </c>
      <c r="G1124" s="1" t="s">
        <v>159</v>
      </c>
      <c r="H1124" s="1" t="s">
        <v>159</v>
      </c>
      <c r="I1124" s="1" t="s">
        <v>159</v>
      </c>
      <c r="J1124" s="1" t="s">
        <v>159</v>
      </c>
      <c r="K1124" s="1" t="s">
        <v>159</v>
      </c>
      <c r="L1124" s="1" t="s">
        <v>159</v>
      </c>
      <c r="M1124" s="1" t="s">
        <v>159</v>
      </c>
      <c r="N1124" s="25">
        <v>7.0000000000000007E-2</v>
      </c>
      <c r="O1124" s="25">
        <v>0.09</v>
      </c>
      <c r="P1124" t="str">
        <f t="shared" si="17"/>
        <v>SVEC_OUT5_02_PR24_IMP_COMPANY_OFWAT</v>
      </c>
    </row>
    <row r="1125" spans="1:16">
      <c r="A1125" t="s">
        <v>625</v>
      </c>
      <c r="B1125" t="s">
        <v>526</v>
      </c>
      <c r="C1125" t="s">
        <v>527</v>
      </c>
      <c r="D1125" t="s">
        <v>168</v>
      </c>
      <c r="E1125" t="s">
        <v>158</v>
      </c>
      <c r="F1125" s="1" t="s">
        <v>159</v>
      </c>
      <c r="G1125" s="1" t="s">
        <v>159</v>
      </c>
      <c r="H1125" s="1" t="s">
        <v>159</v>
      </c>
      <c r="I1125" s="1" t="s">
        <v>159</v>
      </c>
      <c r="J1125" s="1" t="s">
        <v>159</v>
      </c>
      <c r="K1125" s="1" t="s">
        <v>159</v>
      </c>
      <c r="L1125" s="1" t="s">
        <v>159</v>
      </c>
      <c r="M1125" s="1" t="s">
        <v>159</v>
      </c>
      <c r="N1125" s="25">
        <v>0.26</v>
      </c>
      <c r="O1125" s="25">
        <v>0.49</v>
      </c>
      <c r="P1125" t="str">
        <f t="shared" si="17"/>
        <v>SVEC_OUT5_10_PR24_IMP_COMPANY_OFWAT</v>
      </c>
    </row>
    <row r="1126" spans="1:16">
      <c r="A1126" t="s">
        <v>625</v>
      </c>
      <c r="B1126" t="s">
        <v>528</v>
      </c>
      <c r="C1126" t="s">
        <v>529</v>
      </c>
      <c r="D1126" t="s">
        <v>168</v>
      </c>
      <c r="E1126" t="s">
        <v>158</v>
      </c>
      <c r="F1126" s="1" t="s">
        <v>159</v>
      </c>
      <c r="G1126" s="1" t="s">
        <v>159</v>
      </c>
      <c r="H1126" s="1" t="s">
        <v>159</v>
      </c>
      <c r="I1126" s="1" t="s">
        <v>159</v>
      </c>
      <c r="J1126" s="1" t="s">
        <v>159</v>
      </c>
      <c r="K1126" s="1" t="s">
        <v>159</v>
      </c>
      <c r="L1126" s="1" t="s">
        <v>159</v>
      </c>
      <c r="M1126" s="1" t="s">
        <v>159</v>
      </c>
      <c r="N1126" s="25">
        <v>0.27</v>
      </c>
      <c r="O1126" s="25">
        <v>0.27</v>
      </c>
      <c r="P1126" t="str">
        <f t="shared" si="17"/>
        <v>SVEC_OUT5_05_PR24_IMP_COMPANY_OFWAT</v>
      </c>
    </row>
    <row r="1127" spans="1:16">
      <c r="A1127" t="s">
        <v>625</v>
      </c>
      <c r="B1127" t="s">
        <v>530</v>
      </c>
      <c r="C1127" t="s">
        <v>531</v>
      </c>
      <c r="D1127" t="s">
        <v>168</v>
      </c>
      <c r="E1127" t="s">
        <v>158</v>
      </c>
      <c r="F1127" s="1" t="s">
        <v>159</v>
      </c>
      <c r="G1127" s="1" t="s">
        <v>159</v>
      </c>
      <c r="H1127" s="1" t="s">
        <v>159</v>
      </c>
      <c r="I1127" s="1" t="s">
        <v>159</v>
      </c>
      <c r="J1127" s="1" t="s">
        <v>159</v>
      </c>
      <c r="K1127" s="1" t="s">
        <v>159</v>
      </c>
      <c r="L1127" s="1" t="s">
        <v>159</v>
      </c>
      <c r="M1127" s="1" t="s">
        <v>159</v>
      </c>
      <c r="N1127" s="25">
        <v>0.13</v>
      </c>
      <c r="O1127" s="25">
        <v>7.0000000000000007E-2</v>
      </c>
      <c r="P1127" t="str">
        <f t="shared" si="17"/>
        <v>SVEC_OUT5_11_PR24_IMP_COMPANY_OFWAT</v>
      </c>
    </row>
    <row r="1128" spans="1:16">
      <c r="A1128" t="s">
        <v>625</v>
      </c>
      <c r="B1128" t="s">
        <v>532</v>
      </c>
      <c r="C1128" t="s">
        <v>533</v>
      </c>
      <c r="D1128" t="s">
        <v>168</v>
      </c>
      <c r="E1128" t="s">
        <v>158</v>
      </c>
      <c r="F1128" s="1" t="s">
        <v>159</v>
      </c>
      <c r="G1128" s="1" t="s">
        <v>159</v>
      </c>
      <c r="H1128" s="1" t="s">
        <v>159</v>
      </c>
      <c r="I1128" s="1" t="s">
        <v>159</v>
      </c>
      <c r="J1128" s="1" t="s">
        <v>159</v>
      </c>
      <c r="K1128" s="1" t="s">
        <v>159</v>
      </c>
      <c r="L1128" s="1" t="s">
        <v>159</v>
      </c>
      <c r="M1128" s="1" t="s">
        <v>159</v>
      </c>
      <c r="N1128" s="25">
        <v>0.18</v>
      </c>
      <c r="O1128" s="25">
        <v>0.06</v>
      </c>
      <c r="P1128" t="str">
        <f t="shared" si="17"/>
        <v>SVEC_OUT4_02_PR24_IMP_COMPANY_OFWAT</v>
      </c>
    </row>
    <row r="1129" spans="1:16">
      <c r="A1129" t="s">
        <v>625</v>
      </c>
      <c r="B1129" t="s">
        <v>534</v>
      </c>
      <c r="C1129" t="s">
        <v>535</v>
      </c>
      <c r="D1129" t="s">
        <v>168</v>
      </c>
      <c r="E1129" t="s">
        <v>158</v>
      </c>
      <c r="F1129" s="1" t="s">
        <v>159</v>
      </c>
      <c r="G1129" s="1" t="s">
        <v>159</v>
      </c>
      <c r="H1129" s="1" t="s">
        <v>159</v>
      </c>
      <c r="I1129" s="1" t="s">
        <v>159</v>
      </c>
      <c r="J1129" s="1" t="s">
        <v>159</v>
      </c>
      <c r="K1129" s="1" t="s">
        <v>159</v>
      </c>
      <c r="L1129" s="1" t="s">
        <v>159</v>
      </c>
      <c r="M1129" s="1" t="s">
        <v>159</v>
      </c>
      <c r="N1129" s="1" t="s">
        <v>159</v>
      </c>
      <c r="O1129" s="1" t="s">
        <v>159</v>
      </c>
      <c r="P1129" t="str">
        <f t="shared" si="17"/>
        <v>SVEC_OUT4_20_PR24_IMP_COMPANY_OFWAT</v>
      </c>
    </row>
    <row r="1130" spans="1:16">
      <c r="A1130" t="s">
        <v>625</v>
      </c>
      <c r="B1130" t="s">
        <v>536</v>
      </c>
      <c r="C1130" t="s">
        <v>537</v>
      </c>
      <c r="D1130" t="s">
        <v>168</v>
      </c>
      <c r="E1130" t="s">
        <v>158</v>
      </c>
      <c r="F1130" s="1" t="s">
        <v>159</v>
      </c>
      <c r="G1130" s="1" t="s">
        <v>159</v>
      </c>
      <c r="H1130" s="1" t="s">
        <v>159</v>
      </c>
      <c r="I1130" s="1" t="s">
        <v>159</v>
      </c>
      <c r="J1130" s="1" t="s">
        <v>159</v>
      </c>
      <c r="K1130" s="1" t="s">
        <v>159</v>
      </c>
      <c r="L1130" s="1" t="s">
        <v>159</v>
      </c>
      <c r="M1130" s="1" t="s">
        <v>159</v>
      </c>
      <c r="N1130" s="25">
        <v>0</v>
      </c>
      <c r="O1130" s="1" t="s">
        <v>159</v>
      </c>
      <c r="P1130" t="str">
        <f t="shared" si="17"/>
        <v>SVEC_OUT5_08_PR24_IMP_COMPANY_OFWAT</v>
      </c>
    </row>
    <row r="1131" spans="1:16">
      <c r="A1131" t="s">
        <v>625</v>
      </c>
      <c r="B1131" t="s">
        <v>538</v>
      </c>
      <c r="C1131" t="s">
        <v>539</v>
      </c>
      <c r="D1131" t="s">
        <v>168</v>
      </c>
      <c r="E1131" t="s">
        <v>158</v>
      </c>
      <c r="F1131" s="1" t="s">
        <v>159</v>
      </c>
      <c r="G1131" s="1" t="s">
        <v>159</v>
      </c>
      <c r="H1131" s="1" t="s">
        <v>159</v>
      </c>
      <c r="I1131" s="1" t="s">
        <v>159</v>
      </c>
      <c r="J1131" s="1" t="s">
        <v>159</v>
      </c>
      <c r="K1131" s="1" t="s">
        <v>159</v>
      </c>
      <c r="L1131" s="1" t="s">
        <v>159</v>
      </c>
      <c r="M1131" s="1" t="s">
        <v>159</v>
      </c>
      <c r="N1131" s="25">
        <v>0.45</v>
      </c>
      <c r="O1131" s="25">
        <v>0.46</v>
      </c>
      <c r="P1131" t="str">
        <f t="shared" si="17"/>
        <v>SVEC_OUT5_09_PR24_IMP_COMPANY_OFWAT</v>
      </c>
    </row>
    <row r="1132" spans="1:16">
      <c r="A1132" t="s">
        <v>625</v>
      </c>
      <c r="B1132" t="s">
        <v>540</v>
      </c>
      <c r="C1132" t="s">
        <v>541</v>
      </c>
      <c r="D1132" t="s">
        <v>168</v>
      </c>
      <c r="E1132" t="s">
        <v>158</v>
      </c>
      <c r="F1132" s="1" t="s">
        <v>159</v>
      </c>
      <c r="G1132" s="1" t="s">
        <v>159</v>
      </c>
      <c r="H1132" s="1" t="s">
        <v>159</v>
      </c>
      <c r="I1132" s="1" t="s">
        <v>159</v>
      </c>
      <c r="J1132" s="1" t="s">
        <v>159</v>
      </c>
      <c r="K1132" s="1" t="s">
        <v>159</v>
      </c>
      <c r="L1132" s="1" t="s">
        <v>159</v>
      </c>
      <c r="M1132" s="1" t="s">
        <v>159</v>
      </c>
      <c r="N1132" s="25">
        <v>-0.01</v>
      </c>
      <c r="O1132" s="25">
        <v>0</v>
      </c>
      <c r="P1132" t="str">
        <f t="shared" si="17"/>
        <v>SVEC_OUT4_17_PR24_IMP_COMPANY_OFWAT</v>
      </c>
    </row>
    <row r="1133" spans="1:16">
      <c r="A1133" t="s">
        <v>625</v>
      </c>
      <c r="B1133" t="s">
        <v>542</v>
      </c>
      <c r="C1133" t="s">
        <v>543</v>
      </c>
      <c r="D1133" t="s">
        <v>168</v>
      </c>
      <c r="E1133" t="s">
        <v>158</v>
      </c>
      <c r="F1133" s="1" t="s">
        <v>159</v>
      </c>
      <c r="G1133" s="1" t="s">
        <v>159</v>
      </c>
      <c r="H1133" s="1" t="s">
        <v>159</v>
      </c>
      <c r="I1133" s="1" t="s">
        <v>159</v>
      </c>
      <c r="J1133" s="1" t="s">
        <v>159</v>
      </c>
      <c r="K1133" s="1" t="s">
        <v>159</v>
      </c>
      <c r="L1133" s="1" t="s">
        <v>159</v>
      </c>
      <c r="M1133" s="1" t="s">
        <v>159</v>
      </c>
      <c r="N1133" s="25">
        <v>-0.15</v>
      </c>
      <c r="O1133" s="25">
        <v>-0.18</v>
      </c>
      <c r="P1133" t="str">
        <f t="shared" si="17"/>
        <v>SVEC_OUT5_04_PR24_IMP_COMPANY_OFWAT</v>
      </c>
    </row>
    <row r="1134" spans="1:16">
      <c r="A1134" t="s">
        <v>625</v>
      </c>
      <c r="B1134" t="s">
        <v>544</v>
      </c>
      <c r="C1134" t="s">
        <v>545</v>
      </c>
      <c r="D1134" t="s">
        <v>168</v>
      </c>
      <c r="E1134" t="s">
        <v>158</v>
      </c>
      <c r="F1134" s="1" t="s">
        <v>159</v>
      </c>
      <c r="G1134" s="1" t="s">
        <v>159</v>
      </c>
      <c r="H1134" s="1" t="s">
        <v>159</v>
      </c>
      <c r="I1134" s="1" t="s">
        <v>159</v>
      </c>
      <c r="J1134" s="1" t="s">
        <v>159</v>
      </c>
      <c r="K1134" s="1" t="s">
        <v>159</v>
      </c>
      <c r="L1134" s="1" t="s">
        <v>159</v>
      </c>
      <c r="M1134" s="1" t="s">
        <v>159</v>
      </c>
      <c r="N1134" s="25">
        <v>-7.0000000000000007E-2</v>
      </c>
      <c r="O1134" s="25">
        <v>-0.11</v>
      </c>
      <c r="P1134" t="str">
        <f t="shared" si="17"/>
        <v>SVEC_OUT4_04_PR24_IMP_COMPANY_OFWAT</v>
      </c>
    </row>
    <row r="1135" spans="1:16">
      <c r="A1135" t="s">
        <v>625</v>
      </c>
      <c r="B1135" t="s">
        <v>546</v>
      </c>
      <c r="C1135" t="s">
        <v>547</v>
      </c>
      <c r="D1135" t="s">
        <v>168</v>
      </c>
      <c r="E1135" t="s">
        <v>158</v>
      </c>
      <c r="F1135" s="1" t="s">
        <v>159</v>
      </c>
      <c r="G1135" s="1" t="s">
        <v>159</v>
      </c>
      <c r="H1135" s="1" t="s">
        <v>159</v>
      </c>
      <c r="I1135" s="1" t="s">
        <v>159</v>
      </c>
      <c r="J1135" s="1" t="s">
        <v>159</v>
      </c>
      <c r="K1135" s="1" t="s">
        <v>159</v>
      </c>
      <c r="L1135" s="1" t="s">
        <v>159</v>
      </c>
      <c r="M1135" s="1" t="s">
        <v>159</v>
      </c>
      <c r="N1135" s="25">
        <v>0.01</v>
      </c>
      <c r="O1135" s="25">
        <v>-0.04</v>
      </c>
      <c r="P1135" t="str">
        <f t="shared" si="17"/>
        <v>SVEC_OUT4_11_B_PR24_IMP_COMPANY_OFWAT</v>
      </c>
    </row>
    <row r="1136" spans="1:16">
      <c r="A1136" t="s">
        <v>625</v>
      </c>
      <c r="B1136" t="s">
        <v>548</v>
      </c>
      <c r="C1136" t="s">
        <v>549</v>
      </c>
      <c r="D1136" t="s">
        <v>168</v>
      </c>
      <c r="E1136" t="s">
        <v>158</v>
      </c>
      <c r="F1136" s="1" t="s">
        <v>159</v>
      </c>
      <c r="G1136" s="1" t="s">
        <v>159</v>
      </c>
      <c r="H1136" s="1" t="s">
        <v>159</v>
      </c>
      <c r="I1136" s="1" t="s">
        <v>159</v>
      </c>
      <c r="J1136" s="1" t="s">
        <v>159</v>
      </c>
      <c r="K1136" s="1" t="s">
        <v>159</v>
      </c>
      <c r="L1136" s="1" t="s">
        <v>159</v>
      </c>
      <c r="M1136" s="1" t="s">
        <v>159</v>
      </c>
      <c r="N1136" s="1" t="s">
        <v>159</v>
      </c>
      <c r="O1136" s="1" t="s">
        <v>159</v>
      </c>
      <c r="P1136" t="str">
        <f t="shared" si="17"/>
        <v>SVEC_OUT1_02_PR24_IMP_COMPANY_OFWAT</v>
      </c>
    </row>
    <row r="1137" spans="1:16">
      <c r="A1137" t="s">
        <v>625</v>
      </c>
      <c r="B1137" t="s">
        <v>550</v>
      </c>
      <c r="C1137" t="s">
        <v>551</v>
      </c>
      <c r="D1137" t="s">
        <v>552</v>
      </c>
      <c r="E1137" t="s">
        <v>158</v>
      </c>
      <c r="F1137" s="1" t="s">
        <v>159</v>
      </c>
      <c r="G1137" s="1" t="s">
        <v>159</v>
      </c>
      <c r="H1137" s="24">
        <v>13162</v>
      </c>
      <c r="I1137" s="24">
        <v>13221</v>
      </c>
      <c r="J1137" s="24">
        <v>13279</v>
      </c>
      <c r="K1137" s="24">
        <v>13333</v>
      </c>
      <c r="L1137" s="24">
        <v>13386</v>
      </c>
      <c r="M1137" s="24">
        <v>13442</v>
      </c>
      <c r="N1137" s="1" t="s">
        <v>159</v>
      </c>
      <c r="O1137" s="1" t="s">
        <v>159</v>
      </c>
      <c r="P1137" t="str">
        <f t="shared" si="17"/>
        <v>SVEC_OUT4_01_D_PR24_OFWAT</v>
      </c>
    </row>
    <row r="1138" spans="1:16">
      <c r="A1138" t="s">
        <v>625</v>
      </c>
      <c r="B1138" t="s">
        <v>553</v>
      </c>
      <c r="C1138" t="s">
        <v>554</v>
      </c>
      <c r="D1138" t="s">
        <v>436</v>
      </c>
      <c r="E1138" t="s">
        <v>158</v>
      </c>
      <c r="F1138" s="1" t="s">
        <v>159</v>
      </c>
      <c r="G1138" s="1" t="s">
        <v>159</v>
      </c>
      <c r="H1138" s="27">
        <v>1126.8</v>
      </c>
      <c r="I1138" s="27">
        <v>1111.8</v>
      </c>
      <c r="J1138" s="27">
        <v>1096.4000000000001</v>
      </c>
      <c r="K1138" s="27">
        <v>1079.7</v>
      </c>
      <c r="L1138" s="27">
        <v>1073.2</v>
      </c>
      <c r="M1138" s="27">
        <v>1065.9000000000001</v>
      </c>
      <c r="N1138" s="1" t="s">
        <v>159</v>
      </c>
      <c r="O1138" s="1" t="s">
        <v>159</v>
      </c>
      <c r="P1138" t="str">
        <f t="shared" si="17"/>
        <v>SVEC_APR3F_06_PR24_OFWAT</v>
      </c>
    </row>
    <row r="1139" spans="1:16">
      <c r="A1139" t="s">
        <v>625</v>
      </c>
      <c r="B1139" t="s">
        <v>555</v>
      </c>
      <c r="C1139" t="s">
        <v>556</v>
      </c>
      <c r="D1139" t="s">
        <v>37</v>
      </c>
      <c r="E1139" t="s">
        <v>158</v>
      </c>
      <c r="F1139" s="1" t="s">
        <v>159</v>
      </c>
      <c r="G1139" s="1" t="s">
        <v>159</v>
      </c>
      <c r="H1139" s="24">
        <v>5630</v>
      </c>
      <c r="I1139" s="24">
        <v>5645</v>
      </c>
      <c r="J1139" s="24">
        <v>5664</v>
      </c>
      <c r="K1139" s="24">
        <v>5681</v>
      </c>
      <c r="L1139" s="24">
        <v>5700</v>
      </c>
      <c r="M1139" s="24">
        <v>5713</v>
      </c>
      <c r="N1139" s="1" t="s">
        <v>159</v>
      </c>
      <c r="O1139" s="1" t="s">
        <v>159</v>
      </c>
      <c r="P1139" t="str">
        <f t="shared" si="17"/>
        <v>SVEC_OUT4_16_C_PR24_OFWAT</v>
      </c>
    </row>
    <row r="1140" spans="1:16">
      <c r="A1140" t="s">
        <v>625</v>
      </c>
      <c r="B1140" t="s">
        <v>557</v>
      </c>
      <c r="C1140" t="s">
        <v>558</v>
      </c>
      <c r="D1140" t="s">
        <v>37</v>
      </c>
      <c r="E1140" t="s">
        <v>158</v>
      </c>
      <c r="F1140" s="1" t="s">
        <v>159</v>
      </c>
      <c r="G1140" s="1" t="s">
        <v>159</v>
      </c>
      <c r="H1140" s="24">
        <v>692</v>
      </c>
      <c r="I1140" s="24">
        <v>662</v>
      </c>
      <c r="J1140" s="24">
        <v>631</v>
      </c>
      <c r="K1140" s="24">
        <v>604</v>
      </c>
      <c r="L1140" s="24">
        <v>572</v>
      </c>
      <c r="M1140" s="24">
        <v>540</v>
      </c>
      <c r="N1140" s="1" t="s">
        <v>159</v>
      </c>
      <c r="O1140" s="1" t="s">
        <v>159</v>
      </c>
      <c r="P1140" t="str">
        <f t="shared" si="17"/>
        <v>SVEC_OUT5_01_E_PR24_OFWAT</v>
      </c>
    </row>
    <row r="1141" spans="1:16">
      <c r="A1141" t="s">
        <v>625</v>
      </c>
      <c r="B1141" t="s">
        <v>559</v>
      </c>
      <c r="C1141" t="s">
        <v>560</v>
      </c>
      <c r="D1141" t="s">
        <v>37</v>
      </c>
      <c r="E1141" t="s">
        <v>158</v>
      </c>
      <c r="F1141" s="1" t="s">
        <v>159</v>
      </c>
      <c r="G1141" s="1" t="s">
        <v>159</v>
      </c>
      <c r="H1141" s="24">
        <v>6631</v>
      </c>
      <c r="I1141" s="24">
        <v>6569</v>
      </c>
      <c r="J1141" s="24">
        <v>6506</v>
      </c>
      <c r="K1141" s="24">
        <v>6441</v>
      </c>
      <c r="L1141" s="24">
        <v>6374</v>
      </c>
      <c r="M1141" s="24">
        <v>6305</v>
      </c>
      <c r="N1141" s="1" t="s">
        <v>159</v>
      </c>
      <c r="O1141" s="1" t="s">
        <v>159</v>
      </c>
      <c r="P1141" t="str">
        <f t="shared" si="17"/>
        <v>SVEC_OUT5_02_E_PR24_OFWAT</v>
      </c>
    </row>
    <row r="1142" spans="1:16">
      <c r="A1142" t="s">
        <v>625</v>
      </c>
      <c r="B1142" t="s">
        <v>561</v>
      </c>
      <c r="C1142" t="s">
        <v>562</v>
      </c>
      <c r="D1142" t="s">
        <v>37</v>
      </c>
      <c r="E1142" t="s">
        <v>158</v>
      </c>
      <c r="F1142" s="1" t="s">
        <v>159</v>
      </c>
      <c r="G1142" s="1" t="s">
        <v>159</v>
      </c>
      <c r="H1142" s="1" t="s">
        <v>159</v>
      </c>
      <c r="I1142" s="24">
        <v>2394</v>
      </c>
      <c r="J1142" s="24">
        <v>2387</v>
      </c>
      <c r="K1142" s="24">
        <v>2380</v>
      </c>
      <c r="L1142" s="24">
        <v>2373</v>
      </c>
      <c r="M1142" s="24">
        <v>2366</v>
      </c>
      <c r="N1142" s="1" t="s">
        <v>159</v>
      </c>
      <c r="O1142" s="1" t="s">
        <v>159</v>
      </c>
      <c r="P1142" t="str">
        <f t="shared" si="17"/>
        <v>SVEC_OUT5_10_B_PR24_OFWAT</v>
      </c>
    </row>
    <row r="1143" spans="1:16">
      <c r="A1143" t="s">
        <v>625</v>
      </c>
      <c r="B1143" t="s">
        <v>563</v>
      </c>
      <c r="C1143" t="s">
        <v>564</v>
      </c>
      <c r="D1143" t="s">
        <v>37</v>
      </c>
      <c r="E1143" t="s">
        <v>158</v>
      </c>
      <c r="F1143" s="1" t="s">
        <v>159</v>
      </c>
      <c r="G1143" s="1" t="s">
        <v>159</v>
      </c>
      <c r="H1143" s="24">
        <v>249</v>
      </c>
      <c r="I1143" s="24">
        <v>234</v>
      </c>
      <c r="J1143" s="24">
        <v>219</v>
      </c>
      <c r="K1143" s="24">
        <v>204</v>
      </c>
      <c r="L1143" s="24">
        <v>189</v>
      </c>
      <c r="M1143" s="24">
        <v>175</v>
      </c>
      <c r="N1143" s="1" t="s">
        <v>159</v>
      </c>
      <c r="O1143" s="1" t="s">
        <v>159</v>
      </c>
      <c r="P1143" t="str">
        <f t="shared" si="17"/>
        <v>SVEC_OUT5_05_J_PR24_OFWAT</v>
      </c>
    </row>
    <row r="1144" spans="1:16">
      <c r="A1144" t="s">
        <v>625</v>
      </c>
      <c r="B1144" t="s">
        <v>565</v>
      </c>
      <c r="C1144" t="s">
        <v>566</v>
      </c>
      <c r="D1144" t="s">
        <v>37</v>
      </c>
      <c r="E1144" t="s">
        <v>158</v>
      </c>
      <c r="F1144" s="1" t="s">
        <v>159</v>
      </c>
      <c r="G1144" s="1" t="s">
        <v>159</v>
      </c>
      <c r="H1144" s="24">
        <v>746</v>
      </c>
      <c r="I1144" s="24">
        <v>730</v>
      </c>
      <c r="J1144" s="24">
        <v>713</v>
      </c>
      <c r="K1144" s="24">
        <v>697</v>
      </c>
      <c r="L1144" s="24">
        <v>680</v>
      </c>
      <c r="M1144" s="24">
        <v>664</v>
      </c>
      <c r="N1144" s="1" t="s">
        <v>159</v>
      </c>
      <c r="O1144" s="1" t="s">
        <v>159</v>
      </c>
      <c r="P1144" t="str">
        <f t="shared" si="17"/>
        <v>SVEC_OUT5_11_A_PR24_OFWAT</v>
      </c>
    </row>
    <row r="1145" spans="1:16">
      <c r="A1145" t="s">
        <v>625</v>
      </c>
      <c r="B1145" t="s">
        <v>567</v>
      </c>
      <c r="C1145" t="s">
        <v>568</v>
      </c>
      <c r="D1145" t="s">
        <v>37</v>
      </c>
      <c r="E1145" t="s">
        <v>158</v>
      </c>
      <c r="F1145" s="1" t="s">
        <v>159</v>
      </c>
      <c r="G1145" s="1" t="s">
        <v>159</v>
      </c>
      <c r="H1145" s="24">
        <v>9495</v>
      </c>
      <c r="I1145" s="24">
        <v>9134</v>
      </c>
      <c r="J1145" s="24">
        <v>8766</v>
      </c>
      <c r="K1145" s="24">
        <v>8391</v>
      </c>
      <c r="L1145" s="24">
        <v>8009</v>
      </c>
      <c r="M1145" s="24">
        <v>7619</v>
      </c>
      <c r="N1145" s="1" t="s">
        <v>159</v>
      </c>
      <c r="O1145" s="1" t="s">
        <v>159</v>
      </c>
      <c r="P1145" t="str">
        <f t="shared" si="17"/>
        <v>SVEC_OUT4_02_D_PR24_OFWAT</v>
      </c>
    </row>
    <row r="1146" spans="1:16">
      <c r="A1146" t="s">
        <v>625</v>
      </c>
      <c r="B1146" t="s">
        <v>569</v>
      </c>
      <c r="C1146" t="s">
        <v>570</v>
      </c>
      <c r="D1146" t="s">
        <v>185</v>
      </c>
      <c r="E1146" t="s">
        <v>158</v>
      </c>
      <c r="F1146" s="1" t="s">
        <v>159</v>
      </c>
      <c r="G1146" s="1" t="s">
        <v>159</v>
      </c>
      <c r="H1146" s="26">
        <v>0</v>
      </c>
      <c r="I1146" s="26">
        <v>0</v>
      </c>
      <c r="J1146" s="26">
        <v>0</v>
      </c>
      <c r="K1146" s="26">
        <v>0</v>
      </c>
      <c r="L1146" s="26">
        <v>18.52</v>
      </c>
      <c r="M1146" s="26">
        <v>271.60000000000002</v>
      </c>
      <c r="N1146" s="1" t="s">
        <v>159</v>
      </c>
      <c r="O1146" s="1" t="s">
        <v>159</v>
      </c>
      <c r="P1146" t="str">
        <f t="shared" si="17"/>
        <v>SVEC_OUT4_20_B_PR24_OFWAT</v>
      </c>
    </row>
    <row r="1147" spans="1:16">
      <c r="A1147" t="s">
        <v>625</v>
      </c>
      <c r="B1147" t="s">
        <v>571</v>
      </c>
      <c r="C1147" t="s">
        <v>572</v>
      </c>
      <c r="D1147" t="s">
        <v>37</v>
      </c>
      <c r="E1147" t="s">
        <v>158</v>
      </c>
      <c r="F1147" s="1" t="s">
        <v>159</v>
      </c>
      <c r="G1147" s="1" t="s">
        <v>159</v>
      </c>
      <c r="H1147" s="24">
        <v>0</v>
      </c>
      <c r="I1147" s="24">
        <v>0</v>
      </c>
      <c r="J1147" s="24">
        <v>0</v>
      </c>
      <c r="K1147" s="24">
        <v>0</v>
      </c>
      <c r="L1147" s="24">
        <v>0</v>
      </c>
      <c r="M1147" s="24">
        <v>0</v>
      </c>
      <c r="N1147" s="1" t="s">
        <v>159</v>
      </c>
      <c r="O1147" s="1" t="s">
        <v>159</v>
      </c>
      <c r="P1147" t="str">
        <f t="shared" si="17"/>
        <v>SVEC_OUT5_08_H_PR24_OFWAT</v>
      </c>
    </row>
    <row r="1148" spans="1:16">
      <c r="A1148" t="s">
        <v>625</v>
      </c>
      <c r="B1148" t="s">
        <v>573</v>
      </c>
      <c r="C1148" t="s">
        <v>574</v>
      </c>
      <c r="D1148" t="s">
        <v>575</v>
      </c>
      <c r="E1148" t="s">
        <v>158</v>
      </c>
      <c r="F1148" s="1" t="s">
        <v>159</v>
      </c>
      <c r="G1148" s="1" t="s">
        <v>159</v>
      </c>
      <c r="H1148" s="194">
        <v>186267.44639999999</v>
      </c>
      <c r="I1148" s="194">
        <v>585367.69090000005</v>
      </c>
      <c r="J1148" s="194">
        <v>623415.72560000001</v>
      </c>
      <c r="K1148" s="194">
        <v>779730.41119999997</v>
      </c>
      <c r="L1148" s="194">
        <v>886671.86739999999</v>
      </c>
      <c r="M1148" s="194">
        <v>886671.86739999999</v>
      </c>
      <c r="N1148" s="1" t="s">
        <v>159</v>
      </c>
      <c r="O1148" s="1" t="s">
        <v>159</v>
      </c>
      <c r="P1148" t="str">
        <f t="shared" si="17"/>
        <v>SVEC_OUT5_09_H_PR24_OFWAT</v>
      </c>
    </row>
    <row r="1149" spans="1:16">
      <c r="A1149" t="s">
        <v>625</v>
      </c>
      <c r="B1149" t="s">
        <v>576</v>
      </c>
      <c r="C1149" t="s">
        <v>577</v>
      </c>
      <c r="D1149" t="s">
        <v>436</v>
      </c>
      <c r="E1149" t="s">
        <v>158</v>
      </c>
      <c r="F1149" s="1" t="s">
        <v>159</v>
      </c>
      <c r="G1149" s="1" t="s">
        <v>159</v>
      </c>
      <c r="H1149" s="26">
        <v>53.74</v>
      </c>
      <c r="I1149" s="26">
        <v>56.14</v>
      </c>
      <c r="J1149" s="26">
        <v>56.14</v>
      </c>
      <c r="K1149" s="26">
        <v>56.14</v>
      </c>
      <c r="L1149" s="26">
        <v>56.14</v>
      </c>
      <c r="M1149" s="26">
        <v>56.14</v>
      </c>
      <c r="N1149" s="1" t="s">
        <v>159</v>
      </c>
      <c r="O1149" s="1" t="s">
        <v>159</v>
      </c>
      <c r="P1149" t="str">
        <f t="shared" si="17"/>
        <v>SVEC_OUT4_17_B_PR24_OFWAT</v>
      </c>
    </row>
    <row r="1150" spans="1:16">
      <c r="A1150" t="s">
        <v>625</v>
      </c>
      <c r="B1150" t="s">
        <v>578</v>
      </c>
      <c r="C1150" t="s">
        <v>579</v>
      </c>
      <c r="D1150" t="s">
        <v>231</v>
      </c>
      <c r="E1150" t="s">
        <v>158</v>
      </c>
      <c r="F1150" s="1" t="s">
        <v>159</v>
      </c>
      <c r="G1150" s="1" t="s">
        <v>159</v>
      </c>
      <c r="H1150" s="1" t="s">
        <v>159</v>
      </c>
      <c r="I1150" s="26">
        <v>188875.94</v>
      </c>
      <c r="J1150" s="26">
        <v>188875.94</v>
      </c>
      <c r="K1150" s="26">
        <v>188875.94</v>
      </c>
      <c r="L1150" s="26">
        <v>188875.94</v>
      </c>
      <c r="M1150" s="26">
        <v>188875.94</v>
      </c>
      <c r="N1150" s="1" t="s">
        <v>159</v>
      </c>
      <c r="O1150" s="1" t="s">
        <v>159</v>
      </c>
      <c r="P1150" t="str">
        <f t="shared" si="17"/>
        <v>SVEC_ODIRISK_OGW_DDBND_PR24_DD</v>
      </c>
    </row>
    <row r="1151" spans="1:16">
      <c r="A1151" t="s">
        <v>625</v>
      </c>
      <c r="B1151" t="s">
        <v>580</v>
      </c>
      <c r="C1151" t="s">
        <v>581</v>
      </c>
      <c r="D1151" t="s">
        <v>165</v>
      </c>
      <c r="E1151" t="s">
        <v>158</v>
      </c>
      <c r="F1151" s="24">
        <v>188</v>
      </c>
      <c r="G1151" s="1" t="s">
        <v>159</v>
      </c>
      <c r="H1151" s="1" t="s">
        <v>159</v>
      </c>
      <c r="I1151" s="1" t="s">
        <v>159</v>
      </c>
      <c r="J1151" s="1" t="s">
        <v>159</v>
      </c>
      <c r="K1151" s="1" t="s">
        <v>159</v>
      </c>
      <c r="L1151" s="1" t="s">
        <v>159</v>
      </c>
      <c r="M1151" s="1" t="s">
        <v>159</v>
      </c>
      <c r="N1151" s="1" t="s">
        <v>159</v>
      </c>
      <c r="O1151" s="1" t="s">
        <v>159</v>
      </c>
      <c r="P1151" t="str">
        <f t="shared" si="17"/>
        <v>SVEC_ODI_DD_GHG_PR24</v>
      </c>
    </row>
    <row r="1152" spans="1:16">
      <c r="A1152" t="s">
        <v>625</v>
      </c>
      <c r="B1152" t="s">
        <v>582</v>
      </c>
      <c r="C1152" t="s">
        <v>583</v>
      </c>
      <c r="D1152" t="s">
        <v>168</v>
      </c>
      <c r="E1152" t="s">
        <v>158</v>
      </c>
      <c r="F1152" s="25">
        <v>-5.0000000000000001E-3</v>
      </c>
      <c r="G1152" s="1" t="s">
        <v>159</v>
      </c>
      <c r="H1152" s="1" t="s">
        <v>159</v>
      </c>
      <c r="I1152" s="1" t="s">
        <v>159</v>
      </c>
      <c r="J1152" s="1" t="s">
        <v>159</v>
      </c>
      <c r="K1152" s="1" t="s">
        <v>159</v>
      </c>
      <c r="L1152" s="1" t="s">
        <v>159</v>
      </c>
      <c r="M1152" s="1" t="s">
        <v>159</v>
      </c>
      <c r="N1152" s="1" t="s">
        <v>159</v>
      </c>
      <c r="O1152" s="1" t="s">
        <v>159</v>
      </c>
      <c r="P1152" t="str">
        <f t="shared" si="17"/>
        <v>SVEC_ODIRISK_OGW_COLL_PR24_DD</v>
      </c>
    </row>
    <row r="1153" spans="1:16">
      <c r="A1153" t="s">
        <v>625</v>
      </c>
      <c r="B1153" t="s">
        <v>584</v>
      </c>
      <c r="C1153" t="s">
        <v>585</v>
      </c>
      <c r="D1153" t="s">
        <v>168</v>
      </c>
      <c r="E1153" t="s">
        <v>158</v>
      </c>
      <c r="F1153" s="25">
        <v>5.0000000000000001E-3</v>
      </c>
      <c r="G1153" s="1" t="s">
        <v>159</v>
      </c>
      <c r="H1153" s="1" t="s">
        <v>159</v>
      </c>
      <c r="I1153" s="1" t="s">
        <v>159</v>
      </c>
      <c r="J1153" s="1" t="s">
        <v>159</v>
      </c>
      <c r="K1153" s="1" t="s">
        <v>159</v>
      </c>
      <c r="L1153" s="1" t="s">
        <v>159</v>
      </c>
      <c r="M1153" s="1" t="s">
        <v>159</v>
      </c>
      <c r="N1153" s="1" t="s">
        <v>159</v>
      </c>
      <c r="O1153" s="1" t="s">
        <v>159</v>
      </c>
      <c r="P1153" t="str">
        <f t="shared" si="17"/>
        <v>SVEC_ODIRISK_OGW_CAP_PR24_DD</v>
      </c>
    </row>
    <row r="1154" spans="1:16">
      <c r="A1154" t="s">
        <v>625</v>
      </c>
      <c r="B1154" t="s">
        <v>586</v>
      </c>
      <c r="C1154" t="s">
        <v>587</v>
      </c>
      <c r="D1154" t="s">
        <v>168</v>
      </c>
      <c r="E1154" t="s">
        <v>158</v>
      </c>
      <c r="F1154" s="1" t="s">
        <v>159</v>
      </c>
      <c r="G1154" s="1" t="s">
        <v>159</v>
      </c>
      <c r="H1154" s="1" t="s">
        <v>159</v>
      </c>
      <c r="I1154" s="1" t="s">
        <v>159</v>
      </c>
      <c r="J1154" s="1" t="s">
        <v>159</v>
      </c>
      <c r="K1154" s="1" t="s">
        <v>159</v>
      </c>
      <c r="L1154" s="1" t="s">
        <v>159</v>
      </c>
      <c r="M1154" s="1" t="s">
        <v>159</v>
      </c>
      <c r="N1154" s="1" t="s">
        <v>159</v>
      </c>
      <c r="O1154" s="1" t="s">
        <v>159</v>
      </c>
      <c r="P1154" t="str">
        <f t="shared" si="17"/>
        <v>SVEC_ODIRISK_EGG_DDBND_PR24</v>
      </c>
    </row>
    <row r="1155" spans="1:16">
      <c r="A1155" t="s">
        <v>625</v>
      </c>
      <c r="B1155" t="s">
        <v>588</v>
      </c>
      <c r="C1155" t="s">
        <v>589</v>
      </c>
      <c r="D1155" t="s">
        <v>37</v>
      </c>
      <c r="E1155" t="s">
        <v>158</v>
      </c>
      <c r="F1155" s="1" t="s">
        <v>159</v>
      </c>
      <c r="G1155" s="1" t="s">
        <v>159</v>
      </c>
      <c r="H1155" s="1" t="s">
        <v>159</v>
      </c>
      <c r="I1155" s="24">
        <v>45007</v>
      </c>
      <c r="J1155" s="24">
        <v>42966</v>
      </c>
      <c r="K1155" s="24">
        <v>40960</v>
      </c>
      <c r="L1155" s="24">
        <v>38917</v>
      </c>
      <c r="M1155" s="24">
        <v>33124.000000000007</v>
      </c>
      <c r="N1155" s="1" t="s">
        <v>159</v>
      </c>
      <c r="O1155" s="1" t="s">
        <v>159</v>
      </c>
      <c r="P1155" t="str">
        <f t="shared" si="17"/>
        <v>SVEC_OUT5_10_A_PR24_OFWAT</v>
      </c>
    </row>
    <row r="1156" spans="1:16">
      <c r="A1156" t="s">
        <v>625</v>
      </c>
      <c r="B1156" t="s">
        <v>473</v>
      </c>
      <c r="C1156" t="s">
        <v>474</v>
      </c>
      <c r="D1156" t="s">
        <v>168</v>
      </c>
      <c r="E1156" t="s">
        <v>158</v>
      </c>
      <c r="F1156" s="1" t="s">
        <v>159</v>
      </c>
      <c r="G1156" s="1" t="s">
        <v>159</v>
      </c>
      <c r="H1156" s="25">
        <v>2.1399999999999995E-2</v>
      </c>
      <c r="I1156" s="25">
        <v>2.1399999999999995E-2</v>
      </c>
      <c r="J1156" s="25">
        <v>2.1399999999999995E-2</v>
      </c>
      <c r="K1156" s="25">
        <v>2.1399999999999995E-2</v>
      </c>
      <c r="L1156" s="25">
        <v>2.1399999999999995E-2</v>
      </c>
      <c r="M1156" s="25">
        <v>2.1399999999999995E-2</v>
      </c>
      <c r="N1156" s="1" t="s">
        <v>159</v>
      </c>
      <c r="O1156" s="1" t="s">
        <v>159</v>
      </c>
      <c r="P1156" t="str">
        <f t="shared" si="17"/>
        <v>SVEC_OUT4_17_PR24_OFWAT</v>
      </c>
    </row>
    <row r="1157" spans="1:16">
      <c r="A1157" t="s">
        <v>625</v>
      </c>
      <c r="B1157" t="s">
        <v>590</v>
      </c>
      <c r="C1157" t="s">
        <v>591</v>
      </c>
      <c r="D1157" t="s">
        <v>165</v>
      </c>
      <c r="E1157" t="s">
        <v>158</v>
      </c>
      <c r="F1157" s="24">
        <v>3236529.0719422367</v>
      </c>
      <c r="G1157" s="1" t="s">
        <v>159</v>
      </c>
      <c r="H1157" s="1" t="s">
        <v>159</v>
      </c>
      <c r="I1157" s="1" t="s">
        <v>159</v>
      </c>
      <c r="J1157" s="1" t="s">
        <v>159</v>
      </c>
      <c r="K1157" s="1" t="s">
        <v>159</v>
      </c>
      <c r="L1157" s="1" t="s">
        <v>159</v>
      </c>
      <c r="M1157" s="1" t="s">
        <v>159</v>
      </c>
      <c r="N1157" s="1" t="s">
        <v>159</v>
      </c>
      <c r="O1157" s="1" t="s">
        <v>159</v>
      </c>
      <c r="P1157" t="str">
        <f t="shared" ref="P1157:P1220" si="18">A1157&amp;B1157</f>
        <v>SVEC_ODI_DD_UNO_PR24</v>
      </c>
    </row>
    <row r="1158" spans="1:16">
      <c r="A1158" t="s">
        <v>625</v>
      </c>
      <c r="B1158" t="s">
        <v>592</v>
      </c>
      <c r="C1158" t="s">
        <v>593</v>
      </c>
      <c r="D1158" t="s">
        <v>168</v>
      </c>
      <c r="E1158" t="s">
        <v>158</v>
      </c>
      <c r="F1158" s="25">
        <v>-5.0000000000000001E-3</v>
      </c>
      <c r="G1158" s="1" t="s">
        <v>159</v>
      </c>
      <c r="H1158" s="1" t="s">
        <v>159</v>
      </c>
      <c r="I1158" s="1" t="s">
        <v>159</v>
      </c>
      <c r="J1158" s="1" t="s">
        <v>159</v>
      </c>
      <c r="K1158" s="1" t="s">
        <v>159</v>
      </c>
      <c r="L1158" s="1" t="s">
        <v>159</v>
      </c>
      <c r="M1158" s="1" t="s">
        <v>159</v>
      </c>
      <c r="N1158" s="1" t="s">
        <v>159</v>
      </c>
      <c r="O1158" s="1" t="s">
        <v>159</v>
      </c>
      <c r="P1158" t="str">
        <f t="shared" si="18"/>
        <v>SVEC_ODIRISK_UNO_COLL_PR24_DD</v>
      </c>
    </row>
    <row r="1159" spans="1:16">
      <c r="A1159" t="s">
        <v>625</v>
      </c>
      <c r="B1159" t="s">
        <v>594</v>
      </c>
      <c r="C1159" t="s">
        <v>595</v>
      </c>
      <c r="D1159" t="s">
        <v>168</v>
      </c>
      <c r="E1159" t="s">
        <v>158</v>
      </c>
      <c r="F1159" s="25">
        <v>5.0000000000000001E-3</v>
      </c>
      <c r="G1159" s="1" t="s">
        <v>159</v>
      </c>
      <c r="H1159" s="1" t="s">
        <v>159</v>
      </c>
      <c r="I1159" s="1" t="s">
        <v>159</v>
      </c>
      <c r="J1159" s="1" t="s">
        <v>159</v>
      </c>
      <c r="K1159" s="1" t="s">
        <v>159</v>
      </c>
      <c r="L1159" s="1" t="s">
        <v>159</v>
      </c>
      <c r="M1159" s="1" t="s">
        <v>159</v>
      </c>
      <c r="N1159" s="1" t="s">
        <v>159</v>
      </c>
      <c r="O1159" s="1" t="s">
        <v>159</v>
      </c>
      <c r="P1159" t="str">
        <f t="shared" si="18"/>
        <v>SVEC_ODIRISK_UNO_CAP_PR24_DD</v>
      </c>
    </row>
    <row r="1160" spans="1:16">
      <c r="A1160" t="s">
        <v>625</v>
      </c>
      <c r="B1160" t="s">
        <v>596</v>
      </c>
      <c r="C1160" t="s">
        <v>597</v>
      </c>
      <c r="D1160" t="s">
        <v>168</v>
      </c>
      <c r="E1160" t="s">
        <v>158</v>
      </c>
      <c r="F1160" s="25">
        <v>1.4999999999999999E-2</v>
      </c>
      <c r="G1160" s="1" t="s">
        <v>159</v>
      </c>
      <c r="H1160" s="1" t="s">
        <v>159</v>
      </c>
      <c r="I1160" s="1" t="s">
        <v>159</v>
      </c>
      <c r="J1160" s="1" t="s">
        <v>159</v>
      </c>
      <c r="K1160" s="1" t="s">
        <v>159</v>
      </c>
      <c r="L1160" s="1" t="s">
        <v>159</v>
      </c>
      <c r="M1160" s="1" t="s">
        <v>159</v>
      </c>
      <c r="N1160" s="1" t="s">
        <v>159</v>
      </c>
      <c r="O1160" s="1" t="s">
        <v>159</v>
      </c>
      <c r="P1160" t="str">
        <f t="shared" si="18"/>
        <v>SVEC_ODIRISK_ESF_CAP_PR24_DD</v>
      </c>
    </row>
    <row r="1161" spans="1:16">
      <c r="A1161" t="s">
        <v>625</v>
      </c>
      <c r="B1161" t="s">
        <v>598</v>
      </c>
      <c r="C1161" t="s">
        <v>599</v>
      </c>
      <c r="D1161" t="s">
        <v>168</v>
      </c>
      <c r="E1161" t="s">
        <v>158</v>
      </c>
      <c r="F1161" s="1" t="s">
        <v>159</v>
      </c>
      <c r="G1161" s="1" t="s">
        <v>159</v>
      </c>
      <c r="H1161" s="25">
        <v>0</v>
      </c>
      <c r="I1161" s="25">
        <v>-3.8100000000000002E-2</v>
      </c>
      <c r="J1161" s="25">
        <v>-3.0899999999999997E-2</v>
      </c>
      <c r="K1161" s="25">
        <v>-6.3600000000000004E-2</v>
      </c>
      <c r="L1161" s="25">
        <v>-7.4899999999999994E-2</v>
      </c>
      <c r="M1161" s="25">
        <v>-0.1454</v>
      </c>
      <c r="N1161" s="1" t="s">
        <v>159</v>
      </c>
      <c r="O1161" s="1" t="s">
        <v>159</v>
      </c>
      <c r="P1161" t="str">
        <f t="shared" si="18"/>
        <v>SVEC_OUT4_04_H_PR24_OFWAT</v>
      </c>
    </row>
    <row r="1162" spans="1:16">
      <c r="A1162" t="s">
        <v>625</v>
      </c>
      <c r="B1162" t="s">
        <v>600</v>
      </c>
      <c r="C1162" t="s">
        <v>601</v>
      </c>
      <c r="D1162" t="s">
        <v>168</v>
      </c>
      <c r="E1162" t="s">
        <v>158</v>
      </c>
      <c r="F1162" s="1" t="s">
        <v>159</v>
      </c>
      <c r="G1162" s="1" t="s">
        <v>159</v>
      </c>
      <c r="H1162" s="25">
        <v>0</v>
      </c>
      <c r="I1162" s="25">
        <v>-4.82E-2</v>
      </c>
      <c r="J1162" s="25">
        <v>-7.8799999999999995E-2</v>
      </c>
      <c r="K1162" s="25">
        <v>-7.5399999999999995E-2</v>
      </c>
      <c r="L1162" s="25">
        <v>-9.8699999999999996E-2</v>
      </c>
      <c r="M1162" s="25">
        <v>-7.2900000000000006E-2</v>
      </c>
      <c r="N1162" s="1" t="s">
        <v>159</v>
      </c>
      <c r="O1162" s="1" t="s">
        <v>159</v>
      </c>
      <c r="P1162" t="str">
        <f t="shared" si="18"/>
        <v>SVEC_OUT5_04_G_PR24_OFWAT</v>
      </c>
    </row>
    <row r="1163" spans="1:16">
      <c r="A1163" t="s">
        <v>625</v>
      </c>
      <c r="B1163" t="s">
        <v>251</v>
      </c>
      <c r="C1163" t="s">
        <v>252</v>
      </c>
      <c r="D1163" t="s">
        <v>165</v>
      </c>
      <c r="E1163" t="s">
        <v>158</v>
      </c>
      <c r="F1163" s="24">
        <v>109589.69115989462</v>
      </c>
      <c r="G1163" s="1" t="s">
        <v>159</v>
      </c>
      <c r="H1163" s="1" t="s">
        <v>159</v>
      </c>
      <c r="I1163" s="1" t="s">
        <v>159</v>
      </c>
      <c r="J1163" s="1" t="s">
        <v>159</v>
      </c>
      <c r="K1163" s="1" t="s">
        <v>159</v>
      </c>
      <c r="L1163" s="1" t="s">
        <v>159</v>
      </c>
      <c r="M1163" s="1" t="s">
        <v>159</v>
      </c>
      <c r="N1163" s="1" t="s">
        <v>159</v>
      </c>
      <c r="O1163" s="1" t="s">
        <v>159</v>
      </c>
      <c r="P1163" t="str">
        <f t="shared" si="18"/>
        <v>SVEC_ODI_DD_BWQ_PR24</v>
      </c>
    </row>
    <row r="1164" spans="1:16">
      <c r="A1164" t="s">
        <v>625</v>
      </c>
      <c r="B1164" t="s">
        <v>602</v>
      </c>
      <c r="C1164" t="s">
        <v>603</v>
      </c>
      <c r="D1164" t="s">
        <v>165</v>
      </c>
      <c r="E1164" t="s">
        <v>158</v>
      </c>
      <c r="F1164" s="1" t="s">
        <v>159</v>
      </c>
      <c r="G1164" s="1" t="s">
        <v>159</v>
      </c>
      <c r="H1164" s="1" t="s">
        <v>159</v>
      </c>
      <c r="I1164" s="1" t="s">
        <v>159</v>
      </c>
      <c r="J1164" s="1" t="s">
        <v>159</v>
      </c>
      <c r="K1164" s="1" t="s">
        <v>159</v>
      </c>
      <c r="L1164" s="1" t="s">
        <v>159</v>
      </c>
      <c r="M1164" s="1" t="s">
        <v>159</v>
      </c>
      <c r="N1164" s="1" t="s">
        <v>159</v>
      </c>
      <c r="O1164" s="1" t="s">
        <v>159</v>
      </c>
      <c r="P1164" t="str">
        <f t="shared" si="18"/>
        <v>SVEC_ODIRATE_LCC_B_OUT_PR24</v>
      </c>
    </row>
    <row r="1165" spans="1:16">
      <c r="A1165" t="s">
        <v>625</v>
      </c>
      <c r="B1165" t="s">
        <v>604</v>
      </c>
      <c r="C1165" t="s">
        <v>605</v>
      </c>
      <c r="D1165" t="s">
        <v>165</v>
      </c>
      <c r="E1165" t="s">
        <v>158</v>
      </c>
      <c r="F1165" s="1" t="s">
        <v>159</v>
      </c>
      <c r="G1165" s="1" t="s">
        <v>159</v>
      </c>
      <c r="H1165" s="1" t="s">
        <v>159</v>
      </c>
      <c r="I1165" s="1" t="s">
        <v>159</v>
      </c>
      <c r="J1165" s="1" t="s">
        <v>159</v>
      </c>
      <c r="K1165" s="1" t="s">
        <v>159</v>
      </c>
      <c r="L1165" s="1" t="s">
        <v>159</v>
      </c>
      <c r="M1165" s="1" t="s">
        <v>159</v>
      </c>
      <c r="N1165" s="1" t="s">
        <v>159</v>
      </c>
      <c r="O1165" s="1" t="s">
        <v>159</v>
      </c>
      <c r="P1165" t="str">
        <f t="shared" si="18"/>
        <v>SVEC_ODIRATE_LCC_B_UNDER_PR24</v>
      </c>
    </row>
    <row r="1166" spans="1:16">
      <c r="A1166" t="s">
        <v>625</v>
      </c>
      <c r="B1166" t="s">
        <v>606</v>
      </c>
      <c r="C1166" t="s">
        <v>607</v>
      </c>
      <c r="D1166" t="s">
        <v>165</v>
      </c>
      <c r="E1166" t="s">
        <v>158</v>
      </c>
      <c r="F1166" s="1" t="s">
        <v>159</v>
      </c>
      <c r="G1166" s="1" t="s">
        <v>159</v>
      </c>
      <c r="H1166" s="1" t="s">
        <v>159</v>
      </c>
      <c r="I1166" s="1" t="s">
        <v>159</v>
      </c>
      <c r="J1166" s="1" t="s">
        <v>159</v>
      </c>
      <c r="K1166" s="1" t="s">
        <v>159</v>
      </c>
      <c r="L1166" s="1" t="s">
        <v>159</v>
      </c>
      <c r="M1166" s="1" t="s">
        <v>159</v>
      </c>
      <c r="N1166" s="1" t="s">
        <v>159</v>
      </c>
      <c r="O1166" s="1" t="s">
        <v>159</v>
      </c>
      <c r="P1166" t="str">
        <f t="shared" si="18"/>
        <v>SVEC_ODIRATE_EGG_B_OUT_PR24</v>
      </c>
    </row>
    <row r="1167" spans="1:16">
      <c r="A1167" t="s">
        <v>625</v>
      </c>
      <c r="B1167" t="s">
        <v>608</v>
      </c>
      <c r="C1167" t="s">
        <v>609</v>
      </c>
      <c r="D1167" t="s">
        <v>165</v>
      </c>
      <c r="E1167" t="s">
        <v>158</v>
      </c>
      <c r="F1167" s="1" t="s">
        <v>159</v>
      </c>
      <c r="G1167" s="1" t="s">
        <v>159</v>
      </c>
      <c r="H1167" s="1" t="s">
        <v>159</v>
      </c>
      <c r="I1167" s="1" t="s">
        <v>159</v>
      </c>
      <c r="J1167" s="1" t="s">
        <v>159</v>
      </c>
      <c r="K1167" s="1" t="s">
        <v>159</v>
      </c>
      <c r="L1167" s="1" t="s">
        <v>159</v>
      </c>
      <c r="M1167" s="1" t="s">
        <v>159</v>
      </c>
      <c r="N1167" s="1" t="s">
        <v>159</v>
      </c>
      <c r="O1167" s="1" t="s">
        <v>159</v>
      </c>
      <c r="P1167" t="str">
        <f t="shared" si="18"/>
        <v>SVEC_ODIRATE_EGG_B_UNDER_PR24</v>
      </c>
    </row>
    <row r="1168" spans="1:16">
      <c r="A1168" t="s">
        <v>625</v>
      </c>
      <c r="B1168" t="s">
        <v>610</v>
      </c>
      <c r="C1168" t="s">
        <v>611</v>
      </c>
      <c r="D1168" t="s">
        <v>165</v>
      </c>
      <c r="E1168" t="s">
        <v>158</v>
      </c>
      <c r="F1168" s="24">
        <v>188</v>
      </c>
      <c r="G1168" s="1" t="s">
        <v>159</v>
      </c>
      <c r="H1168" s="1" t="s">
        <v>159</v>
      </c>
      <c r="I1168" s="1" t="s">
        <v>159</v>
      </c>
      <c r="J1168" s="1" t="s">
        <v>159</v>
      </c>
      <c r="K1168" s="1" t="s">
        <v>159</v>
      </c>
      <c r="L1168" s="1" t="s">
        <v>159</v>
      </c>
      <c r="M1168" s="1" t="s">
        <v>159</v>
      </c>
      <c r="N1168" s="1" t="s">
        <v>159</v>
      </c>
      <c r="O1168" s="1" t="s">
        <v>159</v>
      </c>
      <c r="P1168" t="str">
        <f t="shared" si="18"/>
        <v>SVEC_ODIRATE_CC_B_OUT_PR24</v>
      </c>
    </row>
    <row r="1169" spans="1:16">
      <c r="A1169" t="s">
        <v>625</v>
      </c>
      <c r="B1169" t="s">
        <v>612</v>
      </c>
      <c r="C1169" t="s">
        <v>613</v>
      </c>
      <c r="D1169" t="s">
        <v>165</v>
      </c>
      <c r="E1169" t="s">
        <v>158</v>
      </c>
      <c r="F1169" s="24">
        <v>94</v>
      </c>
      <c r="G1169" s="1" t="s">
        <v>159</v>
      </c>
      <c r="H1169" s="1" t="s">
        <v>159</v>
      </c>
      <c r="I1169" s="1" t="s">
        <v>159</v>
      </c>
      <c r="J1169" s="1" t="s">
        <v>159</v>
      </c>
      <c r="K1169" s="1" t="s">
        <v>159</v>
      </c>
      <c r="L1169" s="1" t="s">
        <v>159</v>
      </c>
      <c r="M1169" s="1" t="s">
        <v>159</v>
      </c>
      <c r="N1169" s="1" t="s">
        <v>159</v>
      </c>
      <c r="O1169" s="1" t="s">
        <v>159</v>
      </c>
      <c r="P1169" t="str">
        <f t="shared" si="18"/>
        <v>SVEC_ODIRATE_CC_B_UNDER_PR24</v>
      </c>
    </row>
    <row r="1170" spans="1:16">
      <c r="A1170" t="s">
        <v>625</v>
      </c>
      <c r="B1170" t="s">
        <v>614</v>
      </c>
      <c r="C1170" t="s">
        <v>615</v>
      </c>
      <c r="D1170" t="s">
        <v>165</v>
      </c>
      <c r="E1170" t="s">
        <v>158</v>
      </c>
      <c r="F1170" s="1" t="s">
        <v>159</v>
      </c>
      <c r="G1170" s="1" t="s">
        <v>159</v>
      </c>
      <c r="H1170" s="1" t="s">
        <v>159</v>
      </c>
      <c r="I1170" s="1" t="s">
        <v>159</v>
      </c>
      <c r="J1170" s="1" t="s">
        <v>159</v>
      </c>
      <c r="K1170" s="1" t="s">
        <v>159</v>
      </c>
      <c r="L1170" s="1" t="s">
        <v>159</v>
      </c>
      <c r="M1170" s="1" t="s">
        <v>159</v>
      </c>
      <c r="N1170" s="1" t="s">
        <v>159</v>
      </c>
      <c r="O1170" s="1" t="s">
        <v>159</v>
      </c>
      <c r="P1170" t="str">
        <f t="shared" si="18"/>
        <v>SVEC_ODIRATE_SWC_B_PR24</v>
      </c>
    </row>
    <row r="1171" spans="1:16">
      <c r="A1171" t="s">
        <v>625</v>
      </c>
      <c r="B1171" t="s">
        <v>616</v>
      </c>
      <c r="C1171" t="s">
        <v>617</v>
      </c>
      <c r="D1171" t="s">
        <v>165</v>
      </c>
      <c r="E1171" t="s">
        <v>158</v>
      </c>
      <c r="F1171" s="1" t="s">
        <v>159</v>
      </c>
      <c r="G1171" s="1" t="s">
        <v>159</v>
      </c>
      <c r="H1171" s="1" t="s">
        <v>159</v>
      </c>
      <c r="I1171" s="1" t="s">
        <v>159</v>
      </c>
      <c r="J1171" s="1" t="s">
        <v>159</v>
      </c>
      <c r="K1171" s="1" t="s">
        <v>159</v>
      </c>
      <c r="L1171" s="1" t="s">
        <v>159</v>
      </c>
      <c r="M1171" s="1" t="s">
        <v>159</v>
      </c>
      <c r="N1171" s="1" t="s">
        <v>159</v>
      </c>
      <c r="O1171" s="1" t="s">
        <v>159</v>
      </c>
      <c r="P1171" t="str">
        <f t="shared" si="18"/>
        <v>SVEC_ODIRATE_WW_B_PR24</v>
      </c>
    </row>
    <row r="1172" spans="1:16">
      <c r="A1172" t="s">
        <v>625</v>
      </c>
      <c r="B1172" t="s">
        <v>618</v>
      </c>
      <c r="C1172" t="s">
        <v>619</v>
      </c>
      <c r="D1172" t="s">
        <v>165</v>
      </c>
      <c r="E1172" t="s">
        <v>158</v>
      </c>
      <c r="F1172" s="1" t="s">
        <v>159</v>
      </c>
      <c r="G1172" s="1" t="s">
        <v>159</v>
      </c>
      <c r="H1172" s="1" t="s">
        <v>159</v>
      </c>
      <c r="I1172" s="1" t="s">
        <v>159</v>
      </c>
      <c r="J1172" s="1" t="s">
        <v>159</v>
      </c>
      <c r="K1172" s="1" t="s">
        <v>159</v>
      </c>
      <c r="L1172" s="1" t="s">
        <v>159</v>
      </c>
      <c r="M1172" s="1" t="s">
        <v>159</v>
      </c>
      <c r="N1172" s="1" t="s">
        <v>159</v>
      </c>
      <c r="O1172" s="1" t="s">
        <v>159</v>
      </c>
      <c r="P1172" t="str">
        <f t="shared" si="18"/>
        <v>SVEC_ODIRATE_LPR_B_PR24</v>
      </c>
    </row>
    <row r="1173" spans="1:16">
      <c r="A1173" t="s">
        <v>625</v>
      </c>
      <c r="B1173" t="s">
        <v>620</v>
      </c>
      <c r="C1173" t="s">
        <v>621</v>
      </c>
      <c r="D1173" t="s">
        <v>157</v>
      </c>
      <c r="E1173" t="s">
        <v>158</v>
      </c>
      <c r="F1173" s="1" t="s">
        <v>159</v>
      </c>
      <c r="G1173" s="1" t="s">
        <v>159</v>
      </c>
      <c r="H1173" s="1" t="s">
        <v>159</v>
      </c>
      <c r="I1173" s="1" t="s">
        <v>159</v>
      </c>
      <c r="J1173" s="1" t="s">
        <v>159</v>
      </c>
      <c r="K1173" s="1" t="s">
        <v>159</v>
      </c>
      <c r="L1173" s="1" t="s">
        <v>159</v>
      </c>
      <c r="M1173" s="1" t="s">
        <v>159</v>
      </c>
      <c r="N1173" s="1" t="s">
        <v>159</v>
      </c>
      <c r="O1173" s="1" t="s">
        <v>159</v>
      </c>
      <c r="P1173" t="str">
        <f t="shared" si="18"/>
        <v>SVEC_ODIRISK_WSI_DDBND_PR24_DD</v>
      </c>
    </row>
    <row r="1174" spans="1:16">
      <c r="A1174" t="s">
        <v>626</v>
      </c>
      <c r="B1174" t="s">
        <v>155</v>
      </c>
      <c r="C1174" t="s">
        <v>156</v>
      </c>
      <c r="D1174" t="s">
        <v>157</v>
      </c>
      <c r="E1174" t="s">
        <v>158</v>
      </c>
      <c r="F1174" s="1" t="s">
        <v>159</v>
      </c>
      <c r="G1174" s="1" t="s">
        <v>159</v>
      </c>
      <c r="H1174" s="24">
        <v>3.472222222222222E-3</v>
      </c>
      <c r="I1174" s="24">
        <v>3.472222222222222E-3</v>
      </c>
      <c r="J1174" s="24">
        <v>3.472222222222222E-3</v>
      </c>
      <c r="K1174" s="24">
        <v>3.472222222222222E-3</v>
      </c>
      <c r="L1174" s="24">
        <v>3.472222222222222E-3</v>
      </c>
      <c r="M1174" s="24">
        <v>3.47E-3</v>
      </c>
      <c r="N1174" s="1" t="s">
        <v>159</v>
      </c>
      <c r="O1174" s="1" t="s">
        <v>159</v>
      </c>
      <c r="P1174" t="str">
        <f t="shared" si="18"/>
        <v>SWBC_OUT4_01_PR24_OFWAT</v>
      </c>
    </row>
    <row r="1175" spans="1:16">
      <c r="A1175" t="s">
        <v>626</v>
      </c>
      <c r="B1175" t="s">
        <v>160</v>
      </c>
      <c r="C1175" t="s">
        <v>161</v>
      </c>
      <c r="D1175" t="s">
        <v>162</v>
      </c>
      <c r="E1175" t="s">
        <v>158</v>
      </c>
      <c r="F1175" s="1" t="s">
        <v>159</v>
      </c>
      <c r="G1175" s="1" t="s">
        <v>159</v>
      </c>
      <c r="H1175" s="1" t="s">
        <v>159</v>
      </c>
      <c r="I1175" s="24">
        <v>1.8444930555555549E-3</v>
      </c>
      <c r="J1175" s="24">
        <v>1.8444930555555549E-3</v>
      </c>
      <c r="K1175" s="24">
        <v>1.8444930555555549E-3</v>
      </c>
      <c r="L1175" s="24">
        <v>1.8444930555555549E-3</v>
      </c>
      <c r="M1175" s="24">
        <v>1.8422708333333331E-3</v>
      </c>
      <c r="N1175" s="1" t="s">
        <v>159</v>
      </c>
      <c r="O1175" s="1" t="s">
        <v>159</v>
      </c>
      <c r="P1175" t="str">
        <f t="shared" si="18"/>
        <v>SWBC_ET_DD_WSI_PR24</v>
      </c>
    </row>
    <row r="1176" spans="1:16">
      <c r="A1176" t="s">
        <v>626</v>
      </c>
      <c r="B1176" t="s">
        <v>163</v>
      </c>
      <c r="C1176" t="s">
        <v>164</v>
      </c>
      <c r="D1176" t="s">
        <v>165</v>
      </c>
      <c r="E1176" t="s">
        <v>158</v>
      </c>
      <c r="F1176" s="24">
        <v>510426.13875096856</v>
      </c>
      <c r="G1176" s="1" t="s">
        <v>159</v>
      </c>
      <c r="H1176" s="1" t="s">
        <v>159</v>
      </c>
      <c r="I1176" s="1" t="s">
        <v>159</v>
      </c>
      <c r="J1176" s="1" t="s">
        <v>159</v>
      </c>
      <c r="K1176" s="1" t="s">
        <v>159</v>
      </c>
      <c r="L1176" s="1" t="s">
        <v>159</v>
      </c>
      <c r="M1176" s="1" t="s">
        <v>159</v>
      </c>
      <c r="N1176" s="1" t="s">
        <v>159</v>
      </c>
      <c r="O1176" s="1" t="s">
        <v>159</v>
      </c>
      <c r="P1176" t="str">
        <f t="shared" si="18"/>
        <v>SWBC_ODI_DD_WSI_PR24</v>
      </c>
    </row>
    <row r="1177" spans="1:16">
      <c r="A1177" t="s">
        <v>626</v>
      </c>
      <c r="B1177" t="s">
        <v>166</v>
      </c>
      <c r="C1177" t="s">
        <v>167</v>
      </c>
      <c r="D1177" t="s">
        <v>168</v>
      </c>
      <c r="E1177" t="s">
        <v>158</v>
      </c>
      <c r="F1177" s="25">
        <v>-0.01</v>
      </c>
      <c r="G1177" s="1" t="s">
        <v>159</v>
      </c>
      <c r="H1177" s="1" t="s">
        <v>159</v>
      </c>
      <c r="I1177" s="1" t="s">
        <v>159</v>
      </c>
      <c r="J1177" s="1" t="s">
        <v>159</v>
      </c>
      <c r="K1177" s="1" t="s">
        <v>159</v>
      </c>
      <c r="L1177" s="1" t="s">
        <v>159</v>
      </c>
      <c r="M1177" s="1" t="s">
        <v>159</v>
      </c>
      <c r="N1177" s="1" t="s">
        <v>159</v>
      </c>
      <c r="O1177" s="1" t="s">
        <v>159</v>
      </c>
      <c r="P1177" t="str">
        <f t="shared" si="18"/>
        <v>SWBC_ODIRISK_WSI_COLL_PR24_DD</v>
      </c>
    </row>
    <row r="1178" spans="1:16">
      <c r="A1178" t="s">
        <v>626</v>
      </c>
      <c r="B1178" t="s">
        <v>169</v>
      </c>
      <c r="C1178" t="s">
        <v>170</v>
      </c>
      <c r="D1178" t="s">
        <v>171</v>
      </c>
      <c r="E1178" t="s">
        <v>158</v>
      </c>
      <c r="F1178" s="1" t="s">
        <v>159</v>
      </c>
      <c r="G1178" s="1" t="s">
        <v>159</v>
      </c>
      <c r="H1178" s="26">
        <v>0</v>
      </c>
      <c r="I1178" s="26">
        <v>0</v>
      </c>
      <c r="J1178" s="26">
        <v>0</v>
      </c>
      <c r="K1178" s="26">
        <v>0</v>
      </c>
      <c r="L1178" s="26">
        <v>0</v>
      </c>
      <c r="M1178" s="26">
        <v>0</v>
      </c>
      <c r="N1178" s="1" t="s">
        <v>159</v>
      </c>
      <c r="O1178" s="1" t="s">
        <v>159</v>
      </c>
      <c r="P1178" t="str">
        <f t="shared" si="18"/>
        <v>SWBC_QEBW0183_PR24_OFWAT</v>
      </c>
    </row>
    <row r="1179" spans="1:16">
      <c r="A1179" t="s">
        <v>626</v>
      </c>
      <c r="B1179" t="s">
        <v>172</v>
      </c>
      <c r="C1179" t="s">
        <v>173</v>
      </c>
      <c r="D1179" t="s">
        <v>174</v>
      </c>
      <c r="E1179" t="s">
        <v>158</v>
      </c>
      <c r="F1179" s="1" t="s">
        <v>159</v>
      </c>
      <c r="G1179" s="1" t="s">
        <v>159</v>
      </c>
      <c r="H1179" s="26">
        <v>2</v>
      </c>
      <c r="I1179" s="26">
        <v>1.83</v>
      </c>
      <c r="J1179" s="26">
        <v>1.67</v>
      </c>
      <c r="K1179" s="26">
        <v>1.5</v>
      </c>
      <c r="L1179" s="26">
        <v>1.25</v>
      </c>
      <c r="M1179" s="26">
        <v>1</v>
      </c>
      <c r="N1179" s="1" t="s">
        <v>159</v>
      </c>
      <c r="O1179" s="1" t="s">
        <v>159</v>
      </c>
      <c r="P1179" t="str">
        <f t="shared" si="18"/>
        <v>SWBC_ODIRISK_CRI_DDBND_PR24_DD</v>
      </c>
    </row>
    <row r="1180" spans="1:16">
      <c r="A1180" t="s">
        <v>626</v>
      </c>
      <c r="B1180" t="s">
        <v>175</v>
      </c>
      <c r="C1180" t="s">
        <v>176</v>
      </c>
      <c r="D1180" t="s">
        <v>165</v>
      </c>
      <c r="E1180" t="s">
        <v>158</v>
      </c>
      <c r="F1180" s="24">
        <v>617013.88757363905</v>
      </c>
      <c r="G1180" s="1" t="s">
        <v>159</v>
      </c>
      <c r="H1180" s="1" t="s">
        <v>159</v>
      </c>
      <c r="I1180" s="1" t="s">
        <v>159</v>
      </c>
      <c r="J1180" s="1" t="s">
        <v>159</v>
      </c>
      <c r="K1180" s="1" t="s">
        <v>159</v>
      </c>
      <c r="L1180" s="1" t="s">
        <v>159</v>
      </c>
      <c r="M1180" s="1" t="s">
        <v>159</v>
      </c>
      <c r="N1180" s="1" t="s">
        <v>159</v>
      </c>
      <c r="O1180" s="1" t="s">
        <v>159</v>
      </c>
      <c r="P1180" t="str">
        <f t="shared" si="18"/>
        <v>SWBC_ODI_DD_CRI_PR24</v>
      </c>
    </row>
    <row r="1181" spans="1:16">
      <c r="A1181" t="s">
        <v>626</v>
      </c>
      <c r="B1181" t="s">
        <v>177</v>
      </c>
      <c r="C1181" t="s">
        <v>178</v>
      </c>
      <c r="D1181" t="s">
        <v>37</v>
      </c>
      <c r="E1181" t="s">
        <v>158</v>
      </c>
      <c r="F1181" s="1" t="s">
        <v>159</v>
      </c>
      <c r="G1181" s="1" t="s">
        <v>159</v>
      </c>
      <c r="H1181" s="26">
        <v>1.49</v>
      </c>
      <c r="I1181" s="26">
        <v>1.33</v>
      </c>
      <c r="J1181" s="26">
        <v>1.19</v>
      </c>
      <c r="K1181" s="26">
        <v>1.05</v>
      </c>
      <c r="L1181" s="26">
        <v>0.91</v>
      </c>
      <c r="M1181" s="26">
        <v>0.77</v>
      </c>
      <c r="N1181" s="1" t="s">
        <v>159</v>
      </c>
      <c r="O1181" s="1" t="s">
        <v>159</v>
      </c>
      <c r="P1181" t="str">
        <f t="shared" si="18"/>
        <v>SWBC_OUT4_02_PR24_OFWAT</v>
      </c>
    </row>
    <row r="1182" spans="1:16">
      <c r="A1182" t="s">
        <v>626</v>
      </c>
      <c r="B1182" t="s">
        <v>179</v>
      </c>
      <c r="C1182" t="s">
        <v>180</v>
      </c>
      <c r="D1182" t="s">
        <v>37</v>
      </c>
      <c r="E1182" t="s">
        <v>158</v>
      </c>
      <c r="F1182" s="1" t="s">
        <v>159</v>
      </c>
      <c r="G1182" s="1" t="s">
        <v>159</v>
      </c>
      <c r="H1182" s="1" t="s">
        <v>159</v>
      </c>
      <c r="I1182" s="1" t="s">
        <v>159</v>
      </c>
      <c r="J1182" s="1" t="s">
        <v>159</v>
      </c>
      <c r="K1182" s="1" t="s">
        <v>159</v>
      </c>
      <c r="L1182" s="1" t="s">
        <v>159</v>
      </c>
      <c r="M1182" s="1" t="s">
        <v>159</v>
      </c>
      <c r="N1182" s="1" t="s">
        <v>159</v>
      </c>
      <c r="O1182" s="1" t="s">
        <v>159</v>
      </c>
      <c r="P1182" t="str">
        <f t="shared" si="18"/>
        <v>SWBC_ODIRISK_WQC_DDBND_PR24_DD</v>
      </c>
    </row>
    <row r="1183" spans="1:16">
      <c r="A1183" t="s">
        <v>626</v>
      </c>
      <c r="B1183" t="s">
        <v>181</v>
      </c>
      <c r="C1183" t="s">
        <v>182</v>
      </c>
      <c r="D1183" t="s">
        <v>165</v>
      </c>
      <c r="E1183" t="s">
        <v>158</v>
      </c>
      <c r="F1183" s="24">
        <v>1646856.8458845615</v>
      </c>
      <c r="G1183" s="1" t="s">
        <v>159</v>
      </c>
      <c r="H1183" s="1" t="s">
        <v>159</v>
      </c>
      <c r="I1183" s="1" t="s">
        <v>159</v>
      </c>
      <c r="J1183" s="1" t="s">
        <v>159</v>
      </c>
      <c r="K1183" s="1" t="s">
        <v>159</v>
      </c>
      <c r="L1183" s="1" t="s">
        <v>159</v>
      </c>
      <c r="M1183" s="1" t="s">
        <v>159</v>
      </c>
      <c r="N1183" s="1" t="s">
        <v>159</v>
      </c>
      <c r="O1183" s="1" t="s">
        <v>159</v>
      </c>
      <c r="P1183" t="str">
        <f t="shared" si="18"/>
        <v>SWBC_ODI_DD_WQC_PR24</v>
      </c>
    </row>
    <row r="1184" spans="1:16">
      <c r="A1184" t="s">
        <v>626</v>
      </c>
      <c r="B1184" t="s">
        <v>183</v>
      </c>
      <c r="C1184" t="s">
        <v>184</v>
      </c>
      <c r="D1184" t="s">
        <v>185</v>
      </c>
      <c r="E1184" t="s">
        <v>158</v>
      </c>
      <c r="F1184" s="1" t="s">
        <v>159</v>
      </c>
      <c r="G1184" s="1" t="s">
        <v>159</v>
      </c>
      <c r="H1184" s="26">
        <v>0</v>
      </c>
      <c r="I1184" s="26">
        <v>0</v>
      </c>
      <c r="J1184" s="26">
        <v>0</v>
      </c>
      <c r="K1184" s="26">
        <v>0</v>
      </c>
      <c r="L1184" s="26">
        <v>4.9778677696996745E-2</v>
      </c>
      <c r="M1184" s="26">
        <v>0.73</v>
      </c>
      <c r="N1184" s="1" t="s">
        <v>159</v>
      </c>
      <c r="O1184" s="1" t="s">
        <v>159</v>
      </c>
      <c r="P1184" t="str">
        <f t="shared" si="18"/>
        <v>SWBC_OUT4_20_PR24_OFWAT</v>
      </c>
    </row>
    <row r="1185" spans="1:16">
      <c r="A1185" t="s">
        <v>626</v>
      </c>
      <c r="B1185" t="s">
        <v>186</v>
      </c>
      <c r="C1185" t="s">
        <v>187</v>
      </c>
      <c r="D1185" t="s">
        <v>165</v>
      </c>
      <c r="E1185" t="s">
        <v>158</v>
      </c>
      <c r="F1185" s="24">
        <v>3478431.2872194229</v>
      </c>
      <c r="G1185" s="1" t="s">
        <v>159</v>
      </c>
      <c r="H1185" s="1" t="s">
        <v>159</v>
      </c>
      <c r="I1185" s="1" t="s">
        <v>159</v>
      </c>
      <c r="J1185" s="1" t="s">
        <v>159</v>
      </c>
      <c r="K1185" s="1" t="s">
        <v>159</v>
      </c>
      <c r="L1185" s="1" t="s">
        <v>159</v>
      </c>
      <c r="M1185" s="1" t="s">
        <v>159</v>
      </c>
      <c r="N1185" s="1" t="s">
        <v>159</v>
      </c>
      <c r="O1185" s="1" t="s">
        <v>159</v>
      </c>
      <c r="P1185" t="str">
        <f t="shared" si="18"/>
        <v>SWBC_ODI_DD_BIO_PR24</v>
      </c>
    </row>
    <row r="1186" spans="1:16">
      <c r="A1186" t="s">
        <v>626</v>
      </c>
      <c r="B1186" t="s">
        <v>188</v>
      </c>
      <c r="C1186" t="s">
        <v>189</v>
      </c>
      <c r="D1186" t="s">
        <v>168</v>
      </c>
      <c r="E1186" t="s">
        <v>158</v>
      </c>
      <c r="F1186" s="25">
        <v>-5.0000000000000001E-3</v>
      </c>
      <c r="G1186" s="1" t="s">
        <v>159</v>
      </c>
      <c r="H1186" s="1" t="s">
        <v>159</v>
      </c>
      <c r="I1186" s="1" t="s">
        <v>159</v>
      </c>
      <c r="J1186" s="1" t="s">
        <v>159</v>
      </c>
      <c r="K1186" s="1" t="s">
        <v>159</v>
      </c>
      <c r="L1186" s="1" t="s">
        <v>159</v>
      </c>
      <c r="M1186" s="1" t="s">
        <v>159</v>
      </c>
      <c r="N1186" s="1" t="s">
        <v>159</v>
      </c>
      <c r="O1186" s="1" t="s">
        <v>159</v>
      </c>
      <c r="P1186" t="str">
        <f t="shared" si="18"/>
        <v>SWBC_ODIRISK_BIO_COLL_PR24_DD</v>
      </c>
    </row>
    <row r="1187" spans="1:16">
      <c r="A1187" t="s">
        <v>626</v>
      </c>
      <c r="B1187" t="s">
        <v>190</v>
      </c>
      <c r="C1187" t="s">
        <v>191</v>
      </c>
      <c r="D1187" t="s">
        <v>168</v>
      </c>
      <c r="E1187" t="s">
        <v>158</v>
      </c>
      <c r="F1187" s="25">
        <v>5.0000000000000001E-3</v>
      </c>
      <c r="G1187" s="1" t="s">
        <v>159</v>
      </c>
      <c r="H1187" s="1" t="s">
        <v>159</v>
      </c>
      <c r="I1187" s="1" t="s">
        <v>159</v>
      </c>
      <c r="J1187" s="1" t="s">
        <v>159</v>
      </c>
      <c r="K1187" s="1" t="s">
        <v>159</v>
      </c>
      <c r="L1187" s="1" t="s">
        <v>159</v>
      </c>
      <c r="M1187" s="1" t="s">
        <v>159</v>
      </c>
      <c r="N1187" s="1" t="s">
        <v>159</v>
      </c>
      <c r="O1187" s="1" t="s">
        <v>159</v>
      </c>
      <c r="P1187" t="str">
        <f t="shared" si="18"/>
        <v>SWBC_ODIRISK_BIO_CAP_PR24_DD</v>
      </c>
    </row>
    <row r="1188" spans="1:16">
      <c r="A1188" t="s">
        <v>626</v>
      </c>
      <c r="B1188" t="s">
        <v>192</v>
      </c>
      <c r="C1188" t="s">
        <v>193</v>
      </c>
      <c r="D1188" t="s">
        <v>37</v>
      </c>
      <c r="E1188" t="s">
        <v>158</v>
      </c>
      <c r="F1188" s="1" t="s">
        <v>159</v>
      </c>
      <c r="G1188" s="1" t="s">
        <v>159</v>
      </c>
      <c r="H1188" s="24">
        <v>0</v>
      </c>
      <c r="I1188" s="24">
        <v>0</v>
      </c>
      <c r="J1188" s="24">
        <v>0</v>
      </c>
      <c r="K1188" s="24">
        <v>0</v>
      </c>
      <c r="L1188" s="24">
        <v>0</v>
      </c>
      <c r="M1188" s="24">
        <v>0</v>
      </c>
      <c r="N1188" s="1" t="s">
        <v>159</v>
      </c>
      <c r="O1188" s="1" t="s">
        <v>159</v>
      </c>
      <c r="P1188" t="str">
        <f t="shared" si="18"/>
        <v>SWBC_OUT4_18_PR24_OFWAT</v>
      </c>
    </row>
    <row r="1189" spans="1:16">
      <c r="A1189" t="s">
        <v>626</v>
      </c>
      <c r="B1189" t="s">
        <v>194</v>
      </c>
      <c r="C1189" t="s">
        <v>195</v>
      </c>
      <c r="D1189" t="s">
        <v>37</v>
      </c>
      <c r="E1189" t="s">
        <v>158</v>
      </c>
      <c r="F1189" s="1" t="s">
        <v>159</v>
      </c>
      <c r="G1189" s="1" t="s">
        <v>159</v>
      </c>
      <c r="H1189" s="1" t="s">
        <v>159</v>
      </c>
      <c r="I1189" s="24">
        <v>1</v>
      </c>
      <c r="J1189" s="24">
        <v>1</v>
      </c>
      <c r="K1189" s="24">
        <v>1</v>
      </c>
      <c r="L1189" s="24">
        <v>1</v>
      </c>
      <c r="M1189" s="24">
        <v>1</v>
      </c>
      <c r="N1189" s="1" t="s">
        <v>159</v>
      </c>
      <c r="O1189" s="1" t="s">
        <v>159</v>
      </c>
      <c r="P1189" t="str">
        <f t="shared" si="18"/>
        <v>SWBC_ODIRISK_SPL_DDBND_PR24_DD</v>
      </c>
    </row>
    <row r="1190" spans="1:16">
      <c r="A1190" t="s">
        <v>626</v>
      </c>
      <c r="B1190" t="s">
        <v>196</v>
      </c>
      <c r="C1190" t="s">
        <v>197</v>
      </c>
      <c r="D1190" t="s">
        <v>165</v>
      </c>
      <c r="E1190" t="s">
        <v>158</v>
      </c>
      <c r="F1190" s="24">
        <v>1556875.7725911823</v>
      </c>
      <c r="G1190" s="1" t="s">
        <v>159</v>
      </c>
      <c r="H1190" s="1" t="s">
        <v>159</v>
      </c>
      <c r="I1190" s="1" t="s">
        <v>159</v>
      </c>
      <c r="J1190" s="1" t="s">
        <v>159</v>
      </c>
      <c r="K1190" s="1" t="s">
        <v>159</v>
      </c>
      <c r="L1190" s="1" t="s">
        <v>159</v>
      </c>
      <c r="M1190" s="1" t="s">
        <v>159</v>
      </c>
      <c r="N1190" s="1" t="s">
        <v>159</v>
      </c>
      <c r="O1190" s="1" t="s">
        <v>159</v>
      </c>
      <c r="P1190" t="str">
        <f t="shared" si="18"/>
        <v>SWBC_ODI_DD_SPL_PR24</v>
      </c>
    </row>
    <row r="1191" spans="1:16">
      <c r="A1191" t="s">
        <v>626</v>
      </c>
      <c r="B1191" t="s">
        <v>198</v>
      </c>
      <c r="C1191" t="s">
        <v>199</v>
      </c>
      <c r="D1191" t="s">
        <v>168</v>
      </c>
      <c r="E1191" t="s">
        <v>158</v>
      </c>
      <c r="F1191" s="1" t="s">
        <v>159</v>
      </c>
      <c r="G1191" s="1" t="s">
        <v>159</v>
      </c>
      <c r="H1191" s="25">
        <v>1</v>
      </c>
      <c r="I1191" s="25">
        <v>1</v>
      </c>
      <c r="J1191" s="25">
        <v>1</v>
      </c>
      <c r="K1191" s="25">
        <v>1</v>
      </c>
      <c r="L1191" s="25">
        <v>1</v>
      </c>
      <c r="M1191" s="25">
        <v>1</v>
      </c>
      <c r="N1191" s="1" t="s">
        <v>159</v>
      </c>
      <c r="O1191" s="1" t="s">
        <v>159</v>
      </c>
      <c r="P1191" t="str">
        <f t="shared" si="18"/>
        <v>SWBC_OUT4_19_PR24_OFWAT</v>
      </c>
    </row>
    <row r="1192" spans="1:16">
      <c r="A1192" t="s">
        <v>626</v>
      </c>
      <c r="B1192" t="s">
        <v>200</v>
      </c>
      <c r="C1192" t="s">
        <v>201</v>
      </c>
      <c r="D1192" t="s">
        <v>168</v>
      </c>
      <c r="E1192" t="s">
        <v>158</v>
      </c>
      <c r="F1192" s="1" t="s">
        <v>159</v>
      </c>
      <c r="G1192" s="1" t="s">
        <v>159</v>
      </c>
      <c r="H1192" s="1" t="s">
        <v>159</v>
      </c>
      <c r="I1192" s="25">
        <v>0.99</v>
      </c>
      <c r="J1192" s="25">
        <v>0.99</v>
      </c>
      <c r="K1192" s="25">
        <v>0.99</v>
      </c>
      <c r="L1192" s="25">
        <v>0.99</v>
      </c>
      <c r="M1192" s="25">
        <v>0.99</v>
      </c>
      <c r="N1192" s="1" t="s">
        <v>159</v>
      </c>
      <c r="O1192" s="1" t="s">
        <v>159</v>
      </c>
      <c r="P1192" t="str">
        <f t="shared" si="18"/>
        <v>SWBC_ODIRISK_DPC_DDBND_PR24_DD</v>
      </c>
    </row>
    <row r="1193" spans="1:16">
      <c r="A1193" t="s">
        <v>626</v>
      </c>
      <c r="B1193" t="s">
        <v>202</v>
      </c>
      <c r="C1193" t="s">
        <v>203</v>
      </c>
      <c r="D1193" t="s">
        <v>165</v>
      </c>
      <c r="E1193" t="s">
        <v>158</v>
      </c>
      <c r="F1193" s="24">
        <v>999286.91044909833</v>
      </c>
      <c r="G1193" s="1" t="s">
        <v>159</v>
      </c>
      <c r="H1193" s="1" t="s">
        <v>159</v>
      </c>
      <c r="I1193" s="1" t="s">
        <v>159</v>
      </c>
      <c r="J1193" s="1" t="s">
        <v>159</v>
      </c>
      <c r="K1193" s="1" t="s">
        <v>159</v>
      </c>
      <c r="L1193" s="1" t="s">
        <v>159</v>
      </c>
      <c r="M1193" s="1" t="s">
        <v>159</v>
      </c>
      <c r="N1193" s="1" t="s">
        <v>159</v>
      </c>
      <c r="O1193" s="1" t="s">
        <v>159</v>
      </c>
      <c r="P1193" t="str">
        <f t="shared" si="18"/>
        <v>SWBC_ODI_DD_DPC_PR24</v>
      </c>
    </row>
    <row r="1194" spans="1:16">
      <c r="A1194" t="s">
        <v>626</v>
      </c>
      <c r="B1194" t="s">
        <v>204</v>
      </c>
      <c r="C1194" t="s">
        <v>205</v>
      </c>
      <c r="D1194" t="s">
        <v>37</v>
      </c>
      <c r="E1194" t="s">
        <v>158</v>
      </c>
      <c r="F1194" s="1" t="s">
        <v>159</v>
      </c>
      <c r="G1194" s="1" t="s">
        <v>159</v>
      </c>
      <c r="H1194" s="27">
        <v>131.6</v>
      </c>
      <c r="I1194" s="27">
        <v>131.29999999999998</v>
      </c>
      <c r="J1194" s="27">
        <v>130.99999999999997</v>
      </c>
      <c r="K1194" s="27">
        <v>130.69999999999996</v>
      </c>
      <c r="L1194" s="27">
        <v>130.39999999999995</v>
      </c>
      <c r="M1194" s="27">
        <v>130</v>
      </c>
      <c r="N1194" s="1" t="s">
        <v>159</v>
      </c>
      <c r="O1194" s="1" t="s">
        <v>159</v>
      </c>
      <c r="P1194" t="str">
        <f t="shared" si="18"/>
        <v>SWBC_OUT4_16_PR24_OFWAT</v>
      </c>
    </row>
    <row r="1195" spans="1:16">
      <c r="A1195" t="s">
        <v>626</v>
      </c>
      <c r="B1195" t="s">
        <v>206</v>
      </c>
      <c r="C1195" t="s">
        <v>207</v>
      </c>
      <c r="D1195" t="s">
        <v>37</v>
      </c>
      <c r="E1195" t="s">
        <v>158</v>
      </c>
      <c r="F1195" s="1" t="s">
        <v>159</v>
      </c>
      <c r="G1195" s="1" t="s">
        <v>159</v>
      </c>
      <c r="H1195" s="1" t="s">
        <v>159</v>
      </c>
      <c r="I1195" s="27">
        <v>141.29999999999998</v>
      </c>
      <c r="J1195" s="27">
        <v>140.99999999999997</v>
      </c>
      <c r="K1195" s="27">
        <v>140.69999999999996</v>
      </c>
      <c r="L1195" s="27">
        <v>140.39999999999995</v>
      </c>
      <c r="M1195" s="27">
        <v>140</v>
      </c>
      <c r="N1195" s="1" t="s">
        <v>159</v>
      </c>
      <c r="O1195" s="1" t="s">
        <v>159</v>
      </c>
      <c r="P1195" t="str">
        <f t="shared" si="18"/>
        <v>SWBC_ODIRISK_MRP_DDBND_PR24_DD</v>
      </c>
    </row>
    <row r="1196" spans="1:16">
      <c r="A1196" t="s">
        <v>626</v>
      </c>
      <c r="B1196" t="s">
        <v>208</v>
      </c>
      <c r="C1196" t="s">
        <v>209</v>
      </c>
      <c r="D1196" t="s">
        <v>165</v>
      </c>
      <c r="E1196" t="s">
        <v>158</v>
      </c>
      <c r="F1196" s="24">
        <v>147718.60962133206</v>
      </c>
      <c r="G1196" s="1" t="s">
        <v>159</v>
      </c>
      <c r="H1196" s="1" t="s">
        <v>159</v>
      </c>
      <c r="I1196" s="1" t="s">
        <v>159</v>
      </c>
      <c r="J1196" s="1" t="s">
        <v>159</v>
      </c>
      <c r="K1196" s="1" t="s">
        <v>159</v>
      </c>
      <c r="L1196" s="1" t="s">
        <v>159</v>
      </c>
      <c r="M1196" s="1" t="s">
        <v>159</v>
      </c>
      <c r="N1196" s="1" t="s">
        <v>159</v>
      </c>
      <c r="O1196" s="1" t="s">
        <v>159</v>
      </c>
      <c r="P1196" t="str">
        <f t="shared" si="18"/>
        <v>SWBC_ODI_DD_MRP_PR24</v>
      </c>
    </row>
    <row r="1197" spans="1:16">
      <c r="A1197" t="s">
        <v>626</v>
      </c>
      <c r="B1197" t="s">
        <v>210</v>
      </c>
      <c r="C1197" t="s">
        <v>211</v>
      </c>
      <c r="D1197" t="s">
        <v>168</v>
      </c>
      <c r="E1197" t="s">
        <v>158</v>
      </c>
      <c r="F1197" s="25">
        <v>-5.0000000000000001E-3</v>
      </c>
      <c r="G1197" s="1" t="s">
        <v>159</v>
      </c>
      <c r="H1197" s="1" t="s">
        <v>159</v>
      </c>
      <c r="I1197" s="1" t="s">
        <v>159</v>
      </c>
      <c r="J1197" s="1" t="s">
        <v>159</v>
      </c>
      <c r="K1197" s="1" t="s">
        <v>159</v>
      </c>
      <c r="L1197" s="1" t="s">
        <v>159</v>
      </c>
      <c r="M1197" s="1" t="s">
        <v>159</v>
      </c>
      <c r="N1197" s="1" t="s">
        <v>159</v>
      </c>
      <c r="O1197" s="1" t="s">
        <v>159</v>
      </c>
      <c r="P1197" t="str">
        <f t="shared" si="18"/>
        <v>SWBC_ODIRISK_MRP_COLL_PR24_DD</v>
      </c>
    </row>
    <row r="1198" spans="1:16">
      <c r="A1198" t="s">
        <v>626</v>
      </c>
      <c r="B1198" t="s">
        <v>212</v>
      </c>
      <c r="C1198" t="s">
        <v>213</v>
      </c>
      <c r="D1198" t="s">
        <v>168</v>
      </c>
      <c r="E1198" t="s">
        <v>158</v>
      </c>
      <c r="F1198" s="25">
        <v>5.0000000000000001E-3</v>
      </c>
      <c r="G1198" s="1" t="s">
        <v>159</v>
      </c>
      <c r="H1198" s="1" t="s">
        <v>159</v>
      </c>
      <c r="I1198" s="1" t="s">
        <v>159</v>
      </c>
      <c r="J1198" s="1" t="s">
        <v>159</v>
      </c>
      <c r="K1198" s="1" t="s">
        <v>159</v>
      </c>
      <c r="L1198" s="1" t="s">
        <v>159</v>
      </c>
      <c r="M1198" s="1" t="s">
        <v>159</v>
      </c>
      <c r="N1198" s="1" t="s">
        <v>159</v>
      </c>
      <c r="O1198" s="1" t="s">
        <v>159</v>
      </c>
      <c r="P1198" t="str">
        <f t="shared" si="18"/>
        <v>SWBC_ODIRISK_MRP_CAP_PR24_DD</v>
      </c>
    </row>
    <row r="1199" spans="1:16">
      <c r="A1199" t="s">
        <v>626</v>
      </c>
      <c r="B1199" t="s">
        <v>214</v>
      </c>
      <c r="C1199" t="s">
        <v>215</v>
      </c>
      <c r="D1199" t="s">
        <v>165</v>
      </c>
      <c r="E1199" t="s">
        <v>158</v>
      </c>
      <c r="F1199" s="24">
        <v>-1.0992200000000001</v>
      </c>
      <c r="G1199" s="1" t="s">
        <v>159</v>
      </c>
      <c r="H1199" s="1" t="s">
        <v>159</v>
      </c>
      <c r="I1199" s="24">
        <v>-1.0992200000000001</v>
      </c>
      <c r="J1199" s="24">
        <v>-1.0992200000000001</v>
      </c>
      <c r="K1199" s="24">
        <v>-1.0992200000000001</v>
      </c>
      <c r="L1199" s="24">
        <v>-1.0992200000000001</v>
      </c>
      <c r="M1199" s="24">
        <v>-1.0992200000000001</v>
      </c>
      <c r="N1199" s="1" t="s">
        <v>159</v>
      </c>
      <c r="O1199" s="1" t="s">
        <v>159</v>
      </c>
      <c r="P1199" t="str">
        <f t="shared" si="18"/>
        <v>SWBOUT7_035SUR_OFW_PR24</v>
      </c>
    </row>
    <row r="1200" spans="1:16">
      <c r="A1200" t="s">
        <v>626</v>
      </c>
      <c r="B1200" t="s">
        <v>216</v>
      </c>
      <c r="C1200" t="s">
        <v>217</v>
      </c>
      <c r="D1200" t="s">
        <v>165</v>
      </c>
      <c r="E1200" t="s">
        <v>158</v>
      </c>
      <c r="F1200" s="24">
        <v>1.0992200000000001</v>
      </c>
      <c r="G1200" s="1" t="s">
        <v>159</v>
      </c>
      <c r="H1200" s="1" t="s">
        <v>159</v>
      </c>
      <c r="I1200" s="24">
        <v>1.0992200000000001</v>
      </c>
      <c r="J1200" s="24">
        <v>1.0992200000000001</v>
      </c>
      <c r="K1200" s="24">
        <v>1.0992200000000001</v>
      </c>
      <c r="L1200" s="24">
        <v>1.0992200000000001</v>
      </c>
      <c r="M1200" s="24">
        <v>1.0992200000000001</v>
      </c>
      <c r="N1200" s="1" t="s">
        <v>159</v>
      </c>
      <c r="O1200" s="1" t="s">
        <v>159</v>
      </c>
      <c r="P1200" t="str">
        <f t="shared" si="18"/>
        <v>SWBOUT7_035SOR_OFW_PR24</v>
      </c>
    </row>
    <row r="1201" spans="1:16">
      <c r="A1201" t="s">
        <v>626</v>
      </c>
      <c r="B1201" t="s">
        <v>218</v>
      </c>
      <c r="C1201" t="s">
        <v>219</v>
      </c>
      <c r="D1201" t="s">
        <v>168</v>
      </c>
      <c r="E1201" t="s">
        <v>158</v>
      </c>
      <c r="F1201" s="25">
        <v>-4.0000000000000001E-3</v>
      </c>
      <c r="G1201" s="1" t="s">
        <v>159</v>
      </c>
      <c r="H1201" s="1" t="s">
        <v>159</v>
      </c>
      <c r="I1201" s="25">
        <v>-4.0000000000000001E-3</v>
      </c>
      <c r="J1201" s="25">
        <v>-4.0000000000000001E-3</v>
      </c>
      <c r="K1201" s="25">
        <v>-4.0000000000000001E-3</v>
      </c>
      <c r="L1201" s="25">
        <v>-4.0000000000000001E-3</v>
      </c>
      <c r="M1201" s="1" t="s">
        <v>159</v>
      </c>
      <c r="N1201" s="1" t="s">
        <v>159</v>
      </c>
      <c r="O1201" s="1" t="s">
        <v>159</v>
      </c>
      <c r="P1201" t="str">
        <f t="shared" si="18"/>
        <v>SWBC_PR24OC34_COLLAR</v>
      </c>
    </row>
    <row r="1202" spans="1:16">
      <c r="A1202" t="s">
        <v>626</v>
      </c>
      <c r="B1202" t="s">
        <v>220</v>
      </c>
      <c r="C1202" t="s">
        <v>221</v>
      </c>
      <c r="D1202" t="s">
        <v>168</v>
      </c>
      <c r="E1202" t="s">
        <v>158</v>
      </c>
      <c r="F1202" s="25">
        <v>4.0000000000000001E-3</v>
      </c>
      <c r="G1202" s="1" t="s">
        <v>159</v>
      </c>
      <c r="H1202" s="1" t="s">
        <v>159</v>
      </c>
      <c r="I1202" s="25">
        <v>4.0000000000000001E-3</v>
      </c>
      <c r="J1202" s="25">
        <v>4.0000000000000001E-3</v>
      </c>
      <c r="K1202" s="25">
        <v>4.0000000000000001E-3</v>
      </c>
      <c r="L1202" s="25">
        <v>4.0000000000000001E-3</v>
      </c>
      <c r="M1202" s="1" t="s">
        <v>159</v>
      </c>
      <c r="N1202" s="1" t="s">
        <v>159</v>
      </c>
      <c r="O1202" s="1" t="s">
        <v>159</v>
      </c>
      <c r="P1202" t="str">
        <f t="shared" si="18"/>
        <v>SWBC_PR24OC34_CAP</v>
      </c>
    </row>
    <row r="1203" spans="1:16">
      <c r="A1203" t="s">
        <v>626</v>
      </c>
      <c r="B1203" t="s">
        <v>222</v>
      </c>
      <c r="C1203" t="s">
        <v>223</v>
      </c>
      <c r="D1203" t="s">
        <v>165</v>
      </c>
      <c r="E1203" t="s">
        <v>158</v>
      </c>
      <c r="F1203" s="24">
        <v>-0.51914000000000005</v>
      </c>
      <c r="G1203" s="1" t="s">
        <v>159</v>
      </c>
      <c r="H1203" s="1" t="s">
        <v>159</v>
      </c>
      <c r="I1203" s="24">
        <v>-0.51914000000000005</v>
      </c>
      <c r="J1203" s="24">
        <v>-0.51914000000000005</v>
      </c>
      <c r="K1203" s="24">
        <v>-0.51914000000000005</v>
      </c>
      <c r="L1203" s="24">
        <v>-0.51914000000000005</v>
      </c>
      <c r="M1203" s="24">
        <v>-0.51914000000000005</v>
      </c>
      <c r="N1203" s="1" t="s">
        <v>159</v>
      </c>
      <c r="O1203" s="1" t="s">
        <v>159</v>
      </c>
      <c r="P1203" t="str">
        <f t="shared" si="18"/>
        <v>SWBOUT7_036SUR_OFW_PR24</v>
      </c>
    </row>
    <row r="1204" spans="1:16">
      <c r="A1204" t="s">
        <v>626</v>
      </c>
      <c r="B1204" t="s">
        <v>224</v>
      </c>
      <c r="C1204" t="s">
        <v>225</v>
      </c>
      <c r="D1204" t="s">
        <v>165</v>
      </c>
      <c r="E1204" t="s">
        <v>158</v>
      </c>
      <c r="F1204" s="24">
        <v>0.51914000000000005</v>
      </c>
      <c r="G1204" s="1" t="s">
        <v>159</v>
      </c>
      <c r="H1204" s="1" t="s">
        <v>159</v>
      </c>
      <c r="I1204" s="24">
        <v>0.51914000000000005</v>
      </c>
      <c r="J1204" s="24">
        <v>0.51914000000000005</v>
      </c>
      <c r="K1204" s="24">
        <v>0.51914000000000005</v>
      </c>
      <c r="L1204" s="24">
        <v>0.51914000000000005</v>
      </c>
      <c r="M1204" s="24">
        <v>0.51914000000000005</v>
      </c>
      <c r="N1204" s="1" t="s">
        <v>159</v>
      </c>
      <c r="O1204" s="1" t="s">
        <v>159</v>
      </c>
      <c r="P1204" t="str">
        <f t="shared" si="18"/>
        <v>SWBOUT7_036SOR_OFW_PR24</v>
      </c>
    </row>
    <row r="1205" spans="1:16">
      <c r="A1205" t="s">
        <v>626</v>
      </c>
      <c r="B1205" t="s">
        <v>226</v>
      </c>
      <c r="C1205" t="s">
        <v>227</v>
      </c>
      <c r="D1205" t="s">
        <v>168</v>
      </c>
      <c r="E1205" t="s">
        <v>158</v>
      </c>
      <c r="F1205" s="25">
        <v>-2E-3</v>
      </c>
      <c r="G1205" s="1" t="s">
        <v>159</v>
      </c>
      <c r="H1205" s="1" t="s">
        <v>159</v>
      </c>
      <c r="I1205" s="25">
        <v>-2E-3</v>
      </c>
      <c r="J1205" s="25">
        <v>-2E-3</v>
      </c>
      <c r="K1205" s="25">
        <v>-2E-3</v>
      </c>
      <c r="L1205" s="25">
        <v>-2E-3</v>
      </c>
      <c r="M1205" s="1" t="s">
        <v>159</v>
      </c>
      <c r="N1205" s="1" t="s">
        <v>159</v>
      </c>
      <c r="O1205" s="1" t="s">
        <v>159</v>
      </c>
      <c r="P1205" t="str">
        <f t="shared" si="18"/>
        <v>SWBC_PR24OC35_COLLAR</v>
      </c>
    </row>
    <row r="1206" spans="1:16">
      <c r="A1206" t="s">
        <v>626</v>
      </c>
      <c r="B1206" t="s">
        <v>228</v>
      </c>
      <c r="C1206" t="s">
        <v>229</v>
      </c>
      <c r="D1206" t="s">
        <v>168</v>
      </c>
      <c r="E1206" t="s">
        <v>158</v>
      </c>
      <c r="F1206" s="25">
        <v>2E-3</v>
      </c>
      <c r="G1206" s="1" t="s">
        <v>159</v>
      </c>
      <c r="H1206" s="1" t="s">
        <v>159</v>
      </c>
      <c r="I1206" s="25">
        <v>2E-3</v>
      </c>
      <c r="J1206" s="25">
        <v>2E-3</v>
      </c>
      <c r="K1206" s="25">
        <v>2E-3</v>
      </c>
      <c r="L1206" s="25">
        <v>2E-3</v>
      </c>
      <c r="M1206" s="1" t="s">
        <v>159</v>
      </c>
      <c r="N1206" s="1" t="s">
        <v>159</v>
      </c>
      <c r="O1206" s="1" t="s">
        <v>159</v>
      </c>
      <c r="P1206" t="str">
        <f t="shared" si="18"/>
        <v>SWBC_PR24OC35_CAP</v>
      </c>
    </row>
    <row r="1207" spans="1:16">
      <c r="A1207" t="s">
        <v>626</v>
      </c>
      <c r="B1207" t="s">
        <v>230</v>
      </c>
      <c r="C1207" t="s">
        <v>231</v>
      </c>
      <c r="D1207" t="s">
        <v>232</v>
      </c>
      <c r="E1207" t="s">
        <v>158</v>
      </c>
      <c r="F1207" s="1" t="s">
        <v>159</v>
      </c>
      <c r="G1207" s="1" t="s">
        <v>159</v>
      </c>
      <c r="H1207" s="26">
        <v>83752</v>
      </c>
      <c r="I1207" s="26">
        <v>83707</v>
      </c>
      <c r="J1207" s="26">
        <v>82606</v>
      </c>
      <c r="K1207" s="26">
        <v>84377</v>
      </c>
      <c r="L1207" s="26">
        <v>86932</v>
      </c>
      <c r="M1207" s="26">
        <v>88556.98</v>
      </c>
      <c r="N1207" s="1" t="s">
        <v>159</v>
      </c>
      <c r="O1207" s="1" t="s">
        <v>159</v>
      </c>
      <c r="P1207" t="str">
        <f t="shared" si="18"/>
        <v>SWBC_OUT5_04_PR24_OFWAT</v>
      </c>
    </row>
    <row r="1208" spans="1:16">
      <c r="A1208" t="s">
        <v>626</v>
      </c>
      <c r="B1208" t="s">
        <v>233</v>
      </c>
      <c r="C1208" t="s">
        <v>234</v>
      </c>
      <c r="D1208" t="s">
        <v>231</v>
      </c>
      <c r="E1208" t="s">
        <v>158</v>
      </c>
      <c r="F1208" s="1" t="s">
        <v>159</v>
      </c>
      <c r="G1208" s="1" t="s">
        <v>159</v>
      </c>
      <c r="H1208" s="1" t="s">
        <v>159</v>
      </c>
      <c r="I1208" s="1" t="s">
        <v>159</v>
      </c>
      <c r="J1208" s="1" t="s">
        <v>159</v>
      </c>
      <c r="K1208" s="26">
        <v>83752</v>
      </c>
      <c r="L1208" s="26">
        <v>83752</v>
      </c>
      <c r="M1208" s="26">
        <v>83752</v>
      </c>
      <c r="N1208" s="1" t="s">
        <v>159</v>
      </c>
      <c r="O1208" s="1" t="s">
        <v>159</v>
      </c>
      <c r="P1208" t="str">
        <f t="shared" si="18"/>
        <v>SWBC_ODIRISK_OGWW_DDBND_PR24_DD</v>
      </c>
    </row>
    <row r="1209" spans="1:16">
      <c r="A1209" t="s">
        <v>626</v>
      </c>
      <c r="B1209" t="s">
        <v>235</v>
      </c>
      <c r="C1209" t="s">
        <v>236</v>
      </c>
      <c r="D1209" t="s">
        <v>165</v>
      </c>
      <c r="E1209" t="s">
        <v>158</v>
      </c>
      <c r="F1209" s="24">
        <v>188</v>
      </c>
      <c r="G1209" s="1" t="s">
        <v>159</v>
      </c>
      <c r="H1209" s="1" t="s">
        <v>159</v>
      </c>
      <c r="I1209" s="1" t="s">
        <v>159</v>
      </c>
      <c r="J1209" s="1" t="s">
        <v>159</v>
      </c>
      <c r="K1209" s="1" t="s">
        <v>159</v>
      </c>
      <c r="L1209" s="1" t="s">
        <v>159</v>
      </c>
      <c r="M1209" s="1" t="s">
        <v>159</v>
      </c>
      <c r="N1209" s="1" t="s">
        <v>159</v>
      </c>
      <c r="O1209" s="1" t="s">
        <v>159</v>
      </c>
      <c r="P1209" t="str">
        <f t="shared" si="18"/>
        <v>SWBC_ODI_DD_GHG_WW_PR24</v>
      </c>
    </row>
    <row r="1210" spans="1:16">
      <c r="A1210" t="s">
        <v>626</v>
      </c>
      <c r="B1210" t="s">
        <v>237</v>
      </c>
      <c r="C1210" t="s">
        <v>238</v>
      </c>
      <c r="D1210" t="s">
        <v>168</v>
      </c>
      <c r="E1210" t="s">
        <v>158</v>
      </c>
      <c r="F1210" s="25">
        <v>-5.0000000000000001E-3</v>
      </c>
      <c r="G1210" s="1" t="s">
        <v>159</v>
      </c>
      <c r="H1210" s="1" t="s">
        <v>159</v>
      </c>
      <c r="I1210" s="1" t="s">
        <v>159</v>
      </c>
      <c r="J1210" s="1" t="s">
        <v>159</v>
      </c>
      <c r="K1210" s="1" t="s">
        <v>159</v>
      </c>
      <c r="L1210" s="1" t="s">
        <v>159</v>
      </c>
      <c r="M1210" s="1" t="s">
        <v>159</v>
      </c>
      <c r="N1210" s="1" t="s">
        <v>159</v>
      </c>
      <c r="O1210" s="1" t="s">
        <v>159</v>
      </c>
      <c r="P1210" t="str">
        <f t="shared" si="18"/>
        <v>SWBC_ODIRISK_OGWW_COLL_PR24_DD</v>
      </c>
    </row>
    <row r="1211" spans="1:16">
      <c r="A1211" t="s">
        <v>626</v>
      </c>
      <c r="B1211" t="s">
        <v>239</v>
      </c>
      <c r="C1211" t="s">
        <v>240</v>
      </c>
      <c r="D1211" t="s">
        <v>168</v>
      </c>
      <c r="E1211" t="s">
        <v>158</v>
      </c>
      <c r="F1211" s="25">
        <v>5.0000000000000001E-3</v>
      </c>
      <c r="G1211" s="1" t="s">
        <v>159</v>
      </c>
      <c r="H1211" s="1" t="s">
        <v>159</v>
      </c>
      <c r="I1211" s="1" t="s">
        <v>159</v>
      </c>
      <c r="J1211" s="1" t="s">
        <v>159</v>
      </c>
      <c r="K1211" s="1" t="s">
        <v>159</v>
      </c>
      <c r="L1211" s="1" t="s">
        <v>159</v>
      </c>
      <c r="M1211" s="1" t="s">
        <v>159</v>
      </c>
      <c r="N1211" s="1" t="s">
        <v>159</v>
      </c>
      <c r="O1211" s="1" t="s">
        <v>159</v>
      </c>
      <c r="P1211" t="str">
        <f t="shared" si="18"/>
        <v>SWBC_ODIRISK_OGWW_CAP_PR24_DD</v>
      </c>
    </row>
    <row r="1212" spans="1:16">
      <c r="A1212" t="s">
        <v>626</v>
      </c>
      <c r="B1212" t="s">
        <v>241</v>
      </c>
      <c r="C1212" t="s">
        <v>242</v>
      </c>
      <c r="D1212" t="s">
        <v>37</v>
      </c>
      <c r="E1212" t="s">
        <v>158</v>
      </c>
      <c r="F1212" s="1" t="s">
        <v>159</v>
      </c>
      <c r="G1212" s="1" t="s">
        <v>159</v>
      </c>
      <c r="H1212" s="26">
        <v>26.61</v>
      </c>
      <c r="I1212" s="26">
        <v>25.02</v>
      </c>
      <c r="J1212" s="26">
        <v>23.42</v>
      </c>
      <c r="K1212" s="26">
        <v>21.82</v>
      </c>
      <c r="L1212" s="26">
        <v>20.23</v>
      </c>
      <c r="M1212" s="26">
        <v>18.63</v>
      </c>
      <c r="N1212" s="1" t="s">
        <v>159</v>
      </c>
      <c r="O1212" s="1" t="s">
        <v>159</v>
      </c>
      <c r="P1212" t="str">
        <f t="shared" si="18"/>
        <v>SWBC_OUT5_05_PR24_OFWAT</v>
      </c>
    </row>
    <row r="1213" spans="1:16">
      <c r="A1213" t="s">
        <v>626</v>
      </c>
      <c r="B1213" t="s">
        <v>243</v>
      </c>
      <c r="C1213" t="s">
        <v>244</v>
      </c>
      <c r="D1213" t="s">
        <v>165</v>
      </c>
      <c r="E1213" t="s">
        <v>158</v>
      </c>
      <c r="F1213" s="24">
        <v>432130.73450813838</v>
      </c>
      <c r="G1213" s="1" t="s">
        <v>159</v>
      </c>
      <c r="H1213" s="1" t="s">
        <v>159</v>
      </c>
      <c r="I1213" s="1" t="s">
        <v>159</v>
      </c>
      <c r="J1213" s="1" t="s">
        <v>159</v>
      </c>
      <c r="K1213" s="1" t="s">
        <v>159</v>
      </c>
      <c r="L1213" s="1" t="s">
        <v>159</v>
      </c>
      <c r="M1213" s="1" t="s">
        <v>159</v>
      </c>
      <c r="N1213" s="1" t="s">
        <v>159</v>
      </c>
      <c r="O1213" s="1" t="s">
        <v>159</v>
      </c>
      <c r="P1213" t="str">
        <f t="shared" si="18"/>
        <v>SWBC_ODI_DD_POL_PR24</v>
      </c>
    </row>
    <row r="1214" spans="1:16">
      <c r="A1214" t="s">
        <v>626</v>
      </c>
      <c r="B1214" t="s">
        <v>245</v>
      </c>
      <c r="C1214" t="s">
        <v>246</v>
      </c>
      <c r="D1214" t="s">
        <v>168</v>
      </c>
      <c r="E1214" t="s">
        <v>158</v>
      </c>
      <c r="F1214" s="25">
        <v>-1.4999999999999999E-2</v>
      </c>
      <c r="G1214" s="1" t="s">
        <v>159</v>
      </c>
      <c r="H1214" s="1" t="s">
        <v>159</v>
      </c>
      <c r="I1214" s="1" t="s">
        <v>159</v>
      </c>
      <c r="J1214" s="1" t="s">
        <v>159</v>
      </c>
      <c r="K1214" s="1" t="s">
        <v>159</v>
      </c>
      <c r="L1214" s="1" t="s">
        <v>159</v>
      </c>
      <c r="M1214" s="1" t="s">
        <v>159</v>
      </c>
      <c r="N1214" s="1" t="s">
        <v>159</v>
      </c>
      <c r="O1214" s="1" t="s">
        <v>159</v>
      </c>
      <c r="P1214" t="str">
        <f t="shared" si="18"/>
        <v>SWBC_ODIRISK_POL_COLL_PR24_DD</v>
      </c>
    </row>
    <row r="1215" spans="1:16">
      <c r="A1215" t="s">
        <v>626</v>
      </c>
      <c r="B1215" t="s">
        <v>247</v>
      </c>
      <c r="C1215" t="s">
        <v>248</v>
      </c>
      <c r="D1215" t="s">
        <v>168</v>
      </c>
      <c r="E1215" t="s">
        <v>158</v>
      </c>
      <c r="F1215" s="1" t="s">
        <v>159</v>
      </c>
      <c r="G1215" s="1" t="s">
        <v>159</v>
      </c>
      <c r="H1215" s="25">
        <v>0.8859999999999999</v>
      </c>
      <c r="I1215" s="25">
        <v>0.89500000000000002</v>
      </c>
      <c r="J1215" s="25">
        <v>0.89500000000000002</v>
      </c>
      <c r="K1215" s="25">
        <v>0.90100000000000013</v>
      </c>
      <c r="L1215" s="25">
        <v>0.90400000000000003</v>
      </c>
      <c r="M1215" s="25">
        <v>0.90600000000000014</v>
      </c>
      <c r="N1215" s="1" t="s">
        <v>159</v>
      </c>
      <c r="O1215" s="1" t="s">
        <v>159</v>
      </c>
      <c r="P1215" t="str">
        <f t="shared" si="18"/>
        <v>SWBC_OUT5_08_PR24_OFWAT</v>
      </c>
    </row>
    <row r="1216" spans="1:16">
      <c r="A1216" t="s">
        <v>626</v>
      </c>
      <c r="B1216" t="s">
        <v>249</v>
      </c>
      <c r="C1216" t="s">
        <v>250</v>
      </c>
      <c r="D1216" t="s">
        <v>168</v>
      </c>
      <c r="E1216" t="s">
        <v>158</v>
      </c>
      <c r="F1216" s="1" t="s">
        <v>159</v>
      </c>
      <c r="G1216" s="1" t="s">
        <v>159</v>
      </c>
      <c r="H1216" s="1" t="s">
        <v>159</v>
      </c>
      <c r="I1216" s="25">
        <v>0.89900000000000002</v>
      </c>
      <c r="J1216" s="25">
        <v>0.89900000000000002</v>
      </c>
      <c r="K1216" s="25">
        <v>0.90500000000000003</v>
      </c>
      <c r="L1216" s="25">
        <v>0.90799999999999992</v>
      </c>
      <c r="M1216" s="25">
        <v>0.91</v>
      </c>
      <c r="N1216" s="1" t="s">
        <v>159</v>
      </c>
      <c r="O1216" s="1" t="s">
        <v>159</v>
      </c>
      <c r="P1216" t="str">
        <f t="shared" si="18"/>
        <v>SWBC_ODIRISK_BWQ_DDBND_PR24_DD</v>
      </c>
    </row>
    <row r="1217" spans="1:16">
      <c r="A1217" t="s">
        <v>626</v>
      </c>
      <c r="B1217" t="s">
        <v>251</v>
      </c>
      <c r="C1217" t="s">
        <v>252</v>
      </c>
      <c r="D1217" t="s">
        <v>165</v>
      </c>
      <c r="E1217" t="s">
        <v>158</v>
      </c>
      <c r="F1217" s="24">
        <v>5735193.8373678196</v>
      </c>
      <c r="G1217" s="1" t="s">
        <v>159</v>
      </c>
      <c r="H1217" s="1" t="s">
        <v>159</v>
      </c>
      <c r="I1217" s="1" t="s">
        <v>159</v>
      </c>
      <c r="J1217" s="1" t="s">
        <v>159</v>
      </c>
      <c r="K1217" s="1" t="s">
        <v>159</v>
      </c>
      <c r="L1217" s="1" t="s">
        <v>159</v>
      </c>
      <c r="M1217" s="1" t="s">
        <v>159</v>
      </c>
      <c r="N1217" s="1" t="s">
        <v>159</v>
      </c>
      <c r="O1217" s="1" t="s">
        <v>159</v>
      </c>
      <c r="P1217" t="str">
        <f t="shared" si="18"/>
        <v>SWBC_ODI_DD_BWQ_PR24</v>
      </c>
    </row>
    <row r="1218" spans="1:16">
      <c r="A1218" t="s">
        <v>626</v>
      </c>
      <c r="B1218" t="s">
        <v>253</v>
      </c>
      <c r="C1218" t="s">
        <v>254</v>
      </c>
      <c r="D1218" t="s">
        <v>168</v>
      </c>
      <c r="E1218" t="s">
        <v>158</v>
      </c>
      <c r="F1218" s="25">
        <v>-5.0000000000000001E-3</v>
      </c>
      <c r="G1218" s="1" t="s">
        <v>159</v>
      </c>
      <c r="H1218" s="1" t="s">
        <v>159</v>
      </c>
      <c r="I1218" s="1" t="s">
        <v>159</v>
      </c>
      <c r="J1218" s="1" t="s">
        <v>159</v>
      </c>
      <c r="K1218" s="1" t="s">
        <v>159</v>
      </c>
      <c r="L1218" s="1" t="s">
        <v>159</v>
      </c>
      <c r="M1218" s="1" t="s">
        <v>159</v>
      </c>
      <c r="N1218" s="1" t="s">
        <v>159</v>
      </c>
      <c r="O1218" s="1" t="s">
        <v>159</v>
      </c>
      <c r="P1218" t="str">
        <f t="shared" si="18"/>
        <v>SWBC_ODIRISK_BWQ_COLL_PR24_DD</v>
      </c>
    </row>
    <row r="1219" spans="1:16">
      <c r="A1219" t="s">
        <v>626</v>
      </c>
      <c r="B1219" t="s">
        <v>255</v>
      </c>
      <c r="C1219" t="s">
        <v>256</v>
      </c>
      <c r="D1219" t="s">
        <v>168</v>
      </c>
      <c r="E1219" t="s">
        <v>158</v>
      </c>
      <c r="F1219" s="25">
        <v>5.0000000000000001E-3</v>
      </c>
      <c r="G1219" s="1" t="s">
        <v>159</v>
      </c>
      <c r="H1219" s="1" t="s">
        <v>159</v>
      </c>
      <c r="I1219" s="1" t="s">
        <v>159</v>
      </c>
      <c r="J1219" s="1" t="s">
        <v>159</v>
      </c>
      <c r="K1219" s="1" t="s">
        <v>159</v>
      </c>
      <c r="L1219" s="1" t="s">
        <v>159</v>
      </c>
      <c r="M1219" s="1" t="s">
        <v>159</v>
      </c>
      <c r="N1219" s="1" t="s">
        <v>159</v>
      </c>
      <c r="O1219" s="1" t="s">
        <v>159</v>
      </c>
      <c r="P1219" t="str">
        <f t="shared" si="18"/>
        <v>SWBC_ODIRISK_BWQ_CAP_PR24_DD</v>
      </c>
    </row>
    <row r="1220" spans="1:16">
      <c r="A1220" t="s">
        <v>626</v>
      </c>
      <c r="B1220" t="s">
        <v>257</v>
      </c>
      <c r="C1220" t="s">
        <v>258</v>
      </c>
      <c r="D1220" t="s">
        <v>168</v>
      </c>
      <c r="E1220" t="s">
        <v>158</v>
      </c>
      <c r="F1220" s="1" t="s">
        <v>159</v>
      </c>
      <c r="G1220" s="1" t="s">
        <v>159</v>
      </c>
      <c r="H1220" s="25">
        <v>2.8799999999999999E-2</v>
      </c>
      <c r="I1220" s="25">
        <v>2.7400000000000001E-2</v>
      </c>
      <c r="J1220" s="25">
        <v>9.6699999999999994E-2</v>
      </c>
      <c r="K1220" s="25">
        <v>0.10199999999999999</v>
      </c>
      <c r="L1220" s="25">
        <v>0.10859999999999999</v>
      </c>
      <c r="M1220" s="25">
        <v>0.1263</v>
      </c>
      <c r="N1220" s="1" t="s">
        <v>159</v>
      </c>
      <c r="O1220" s="1" t="s">
        <v>159</v>
      </c>
      <c r="P1220" t="str">
        <f t="shared" si="18"/>
        <v>SWBC_OUT5_09_PR24_OFWAT</v>
      </c>
    </row>
    <row r="1221" spans="1:16">
      <c r="A1221" t="s">
        <v>626</v>
      </c>
      <c r="B1221" t="s">
        <v>259</v>
      </c>
      <c r="C1221" t="s">
        <v>260</v>
      </c>
      <c r="D1221" t="s">
        <v>165</v>
      </c>
      <c r="E1221" t="s">
        <v>158</v>
      </c>
      <c r="F1221" s="1" t="s">
        <v>159</v>
      </c>
      <c r="G1221" s="1" t="s">
        <v>159</v>
      </c>
      <c r="H1221" s="1" t="s">
        <v>159</v>
      </c>
      <c r="I1221" s="1" t="s">
        <v>159</v>
      </c>
      <c r="J1221" s="1" t="s">
        <v>159</v>
      </c>
      <c r="K1221" s="1" t="s">
        <v>159</v>
      </c>
      <c r="L1221" s="1" t="s">
        <v>159</v>
      </c>
      <c r="M1221" s="1" t="s">
        <v>159</v>
      </c>
      <c r="N1221" s="1" t="s">
        <v>159</v>
      </c>
      <c r="O1221" s="1" t="s">
        <v>159</v>
      </c>
      <c r="P1221" t="str">
        <f t="shared" ref="P1221:P1284" si="19">A1221&amp;B1221</f>
        <v>SWBC_ODI_DD_RWQ_PR24</v>
      </c>
    </row>
    <row r="1222" spans="1:16">
      <c r="A1222" t="s">
        <v>626</v>
      </c>
      <c r="B1222" t="s">
        <v>261</v>
      </c>
      <c r="C1222" t="s">
        <v>262</v>
      </c>
      <c r="D1222" t="s">
        <v>168</v>
      </c>
      <c r="E1222" t="s">
        <v>158</v>
      </c>
      <c r="F1222" s="25">
        <v>-5.0000000000000001E-3</v>
      </c>
      <c r="G1222" s="1" t="s">
        <v>159</v>
      </c>
      <c r="H1222" s="1" t="s">
        <v>159</v>
      </c>
      <c r="I1222" s="1" t="s">
        <v>159</v>
      </c>
      <c r="J1222" s="1" t="s">
        <v>159</v>
      </c>
      <c r="K1222" s="1" t="s">
        <v>159</v>
      </c>
      <c r="L1222" s="1" t="s">
        <v>159</v>
      </c>
      <c r="M1222" s="1" t="s">
        <v>159</v>
      </c>
      <c r="N1222" s="1" t="s">
        <v>159</v>
      </c>
      <c r="O1222" s="1" t="s">
        <v>159</v>
      </c>
      <c r="P1222" t="str">
        <f t="shared" si="19"/>
        <v>SWBC_ODIRISK_RWQ_COLL_PR24_DD</v>
      </c>
    </row>
    <row r="1223" spans="1:16">
      <c r="A1223" t="s">
        <v>626</v>
      </c>
      <c r="B1223" t="s">
        <v>263</v>
      </c>
      <c r="C1223" t="s">
        <v>264</v>
      </c>
      <c r="D1223" t="s">
        <v>168</v>
      </c>
      <c r="E1223" t="s">
        <v>158</v>
      </c>
      <c r="F1223" s="25">
        <v>5.0000000000000001E-3</v>
      </c>
      <c r="G1223" s="1" t="s">
        <v>159</v>
      </c>
      <c r="H1223" s="1" t="s">
        <v>159</v>
      </c>
      <c r="I1223" s="1" t="s">
        <v>159</v>
      </c>
      <c r="J1223" s="1" t="s">
        <v>159</v>
      </c>
      <c r="K1223" s="1" t="s">
        <v>159</v>
      </c>
      <c r="L1223" s="1" t="s">
        <v>159</v>
      </c>
      <c r="M1223" s="1" t="s">
        <v>159</v>
      </c>
      <c r="N1223" s="1" t="s">
        <v>159</v>
      </c>
      <c r="O1223" s="1" t="s">
        <v>159</v>
      </c>
      <c r="P1223" t="str">
        <f t="shared" si="19"/>
        <v>SWBC_ODIRISK_RWQ_CAP_PR24_DD</v>
      </c>
    </row>
    <row r="1224" spans="1:16">
      <c r="A1224" t="s">
        <v>626</v>
      </c>
      <c r="B1224" t="s">
        <v>265</v>
      </c>
      <c r="C1224" t="s">
        <v>266</v>
      </c>
      <c r="D1224" t="s">
        <v>37</v>
      </c>
      <c r="E1224" t="s">
        <v>158</v>
      </c>
      <c r="F1224" s="1" t="s">
        <v>159</v>
      </c>
      <c r="G1224" s="1" t="s">
        <v>159</v>
      </c>
      <c r="H1224" s="1" t="s">
        <v>159</v>
      </c>
      <c r="I1224" s="26">
        <v>20</v>
      </c>
      <c r="J1224" s="26">
        <v>19.760000000000002</v>
      </c>
      <c r="K1224" s="26">
        <v>18.760000000000002</v>
      </c>
      <c r="L1224" s="26">
        <v>17.95</v>
      </c>
      <c r="M1224" s="26">
        <v>15.76</v>
      </c>
      <c r="N1224" s="1" t="s">
        <v>159</v>
      </c>
      <c r="O1224" s="1" t="s">
        <v>159</v>
      </c>
      <c r="P1224" t="str">
        <f t="shared" si="19"/>
        <v>SWBC_OUT5_10_F_PR24_OFWAT</v>
      </c>
    </row>
    <row r="1225" spans="1:16">
      <c r="A1225" t="s">
        <v>626</v>
      </c>
      <c r="B1225" t="s">
        <v>267</v>
      </c>
      <c r="C1225" t="s">
        <v>268</v>
      </c>
      <c r="D1225" t="s">
        <v>168</v>
      </c>
      <c r="E1225" t="s">
        <v>158</v>
      </c>
      <c r="F1225" s="1" t="s">
        <v>159</v>
      </c>
      <c r="G1225" s="1" t="s">
        <v>159</v>
      </c>
      <c r="H1225" s="1" t="s">
        <v>159</v>
      </c>
      <c r="I1225" s="25">
        <v>0.97</v>
      </c>
      <c r="J1225" s="25">
        <v>0.97250000000000003</v>
      </c>
      <c r="K1225" s="25">
        <v>0.97499999999999998</v>
      </c>
      <c r="L1225" s="25">
        <v>0.97750000000000004</v>
      </c>
      <c r="M1225" s="25">
        <v>0.97999999999999976</v>
      </c>
      <c r="N1225" s="1" t="s">
        <v>159</v>
      </c>
      <c r="O1225" s="1" t="s">
        <v>159</v>
      </c>
      <c r="P1225" t="str">
        <f t="shared" si="19"/>
        <v>SWBC_OUT5_10_D_PR24_OFWAT</v>
      </c>
    </row>
    <row r="1226" spans="1:16">
      <c r="A1226" t="s">
        <v>626</v>
      </c>
      <c r="B1226" t="s">
        <v>269</v>
      </c>
      <c r="C1226" t="s">
        <v>270</v>
      </c>
      <c r="D1226" t="s">
        <v>165</v>
      </c>
      <c r="E1226" t="s">
        <v>158</v>
      </c>
      <c r="F1226" s="24">
        <v>1140904.1763980624</v>
      </c>
      <c r="G1226" s="1" t="s">
        <v>159</v>
      </c>
      <c r="H1226" s="1" t="s">
        <v>159</v>
      </c>
      <c r="I1226" s="1" t="s">
        <v>159</v>
      </c>
      <c r="J1226" s="1" t="s">
        <v>159</v>
      </c>
      <c r="K1226" s="1" t="s">
        <v>159</v>
      </c>
      <c r="L1226" s="1" t="s">
        <v>159</v>
      </c>
      <c r="M1226" s="1" t="s">
        <v>159</v>
      </c>
      <c r="N1226" s="1" t="s">
        <v>159</v>
      </c>
      <c r="O1226" s="1" t="s">
        <v>159</v>
      </c>
      <c r="P1226" t="str">
        <f t="shared" si="19"/>
        <v>SWBC_ODI_DD_SOF_PR24</v>
      </c>
    </row>
    <row r="1227" spans="1:16">
      <c r="A1227" t="s">
        <v>626</v>
      </c>
      <c r="B1227" t="s">
        <v>271</v>
      </c>
      <c r="C1227" t="s">
        <v>272</v>
      </c>
      <c r="D1227" t="s">
        <v>168</v>
      </c>
      <c r="E1227" t="s">
        <v>158</v>
      </c>
      <c r="F1227" s="25">
        <v>-5.0000000000000001E-3</v>
      </c>
      <c r="G1227" s="1" t="s">
        <v>159</v>
      </c>
      <c r="H1227" s="1" t="s">
        <v>159</v>
      </c>
      <c r="I1227" s="1" t="s">
        <v>159</v>
      </c>
      <c r="J1227" s="1" t="s">
        <v>159</v>
      </c>
      <c r="K1227" s="1" t="s">
        <v>159</v>
      </c>
      <c r="L1227" s="1" t="s">
        <v>159</v>
      </c>
      <c r="M1227" s="1" t="s">
        <v>159</v>
      </c>
      <c r="N1227" s="1" t="s">
        <v>159</v>
      </c>
      <c r="O1227" s="1" t="s">
        <v>159</v>
      </c>
      <c r="P1227" t="str">
        <f t="shared" si="19"/>
        <v>SWBC_ODIRISK_SOF_COLL_PR24_DD</v>
      </c>
    </row>
    <row r="1228" spans="1:16">
      <c r="A1228" t="s">
        <v>626</v>
      </c>
      <c r="B1228" t="s">
        <v>273</v>
      </c>
      <c r="C1228" t="s">
        <v>274</v>
      </c>
      <c r="D1228" t="s">
        <v>168</v>
      </c>
      <c r="E1228" t="s">
        <v>158</v>
      </c>
      <c r="F1228" s="25">
        <v>5.0000000000000001E-3</v>
      </c>
      <c r="G1228" s="1" t="s">
        <v>159</v>
      </c>
      <c r="H1228" s="1" t="s">
        <v>159</v>
      </c>
      <c r="I1228" s="1" t="s">
        <v>159</v>
      </c>
      <c r="J1228" s="1" t="s">
        <v>159</v>
      </c>
      <c r="K1228" s="1" t="s">
        <v>159</v>
      </c>
      <c r="L1228" s="1" t="s">
        <v>159</v>
      </c>
      <c r="M1228" s="1" t="s">
        <v>159</v>
      </c>
      <c r="N1228" s="1" t="s">
        <v>159</v>
      </c>
      <c r="O1228" s="1" t="s">
        <v>159</v>
      </c>
      <c r="P1228" t="str">
        <f t="shared" si="19"/>
        <v>SWBC_ODIRISK_SOF_CAP_PR24_DD</v>
      </c>
    </row>
    <row r="1229" spans="1:16">
      <c r="A1229" t="s">
        <v>626</v>
      </c>
      <c r="B1229" t="s">
        <v>275</v>
      </c>
      <c r="C1229" t="s">
        <v>276</v>
      </c>
      <c r="D1229" t="s">
        <v>37</v>
      </c>
      <c r="E1229" t="s">
        <v>158</v>
      </c>
      <c r="F1229" s="1" t="s">
        <v>159</v>
      </c>
      <c r="G1229" s="1" t="s">
        <v>159</v>
      </c>
      <c r="H1229" s="5">
        <v>1.6195833333333334</v>
      </c>
      <c r="I1229" s="5">
        <v>1.5416666666666667</v>
      </c>
      <c r="J1229" s="5">
        <v>1.4637500000000001</v>
      </c>
      <c r="K1229" s="5">
        <v>1.3858333333333335</v>
      </c>
      <c r="L1229" s="5">
        <v>1.3079166666666668</v>
      </c>
      <c r="M1229" s="5">
        <v>1.23</v>
      </c>
      <c r="N1229" s="1" t="s">
        <v>159</v>
      </c>
      <c r="O1229" s="1" t="s">
        <v>159</v>
      </c>
      <c r="P1229" t="str">
        <f t="shared" si="19"/>
        <v>SWBC_OUT5_01_PR24_OFWAT</v>
      </c>
    </row>
    <row r="1230" spans="1:16">
      <c r="A1230" t="s">
        <v>626</v>
      </c>
      <c r="B1230" t="s">
        <v>277</v>
      </c>
      <c r="C1230" t="s">
        <v>278</v>
      </c>
      <c r="D1230" t="s">
        <v>279</v>
      </c>
      <c r="E1230" t="s">
        <v>158</v>
      </c>
      <c r="F1230" s="1" t="s">
        <v>159</v>
      </c>
      <c r="G1230" s="1" t="s">
        <v>159</v>
      </c>
      <c r="H1230" s="1" t="s">
        <v>159</v>
      </c>
      <c r="I1230" s="24">
        <v>0.82937007489047054</v>
      </c>
      <c r="J1230" s="24">
        <v>0.82937007489047054</v>
      </c>
      <c r="K1230" s="24">
        <v>0.82937007489047054</v>
      </c>
      <c r="L1230" s="24">
        <v>0.82937007489047054</v>
      </c>
      <c r="M1230" s="24">
        <v>0.82937007489047054</v>
      </c>
      <c r="N1230" s="1" t="s">
        <v>159</v>
      </c>
      <c r="O1230" s="1" t="s">
        <v>159</v>
      </c>
      <c r="P1230" t="str">
        <f t="shared" si="19"/>
        <v>SWBC_ET_DD_ISF_PR24</v>
      </c>
    </row>
    <row r="1231" spans="1:16">
      <c r="A1231" t="s">
        <v>626</v>
      </c>
      <c r="B1231" t="s">
        <v>280</v>
      </c>
      <c r="C1231" t="s">
        <v>281</v>
      </c>
      <c r="D1231" t="s">
        <v>165</v>
      </c>
      <c r="E1231" t="s">
        <v>158</v>
      </c>
      <c r="F1231" s="24">
        <v>4761255.1937106708</v>
      </c>
      <c r="G1231" s="1" t="s">
        <v>159</v>
      </c>
      <c r="H1231" s="1" t="s">
        <v>159</v>
      </c>
      <c r="I1231" s="1" t="s">
        <v>159</v>
      </c>
      <c r="J1231" s="1" t="s">
        <v>159</v>
      </c>
      <c r="K1231" s="1" t="s">
        <v>159</v>
      </c>
      <c r="L1231" s="1" t="s">
        <v>159</v>
      </c>
      <c r="M1231" s="1" t="s">
        <v>159</v>
      </c>
      <c r="N1231" s="1" t="s">
        <v>159</v>
      </c>
      <c r="O1231" s="1" t="s">
        <v>159</v>
      </c>
      <c r="P1231" t="str">
        <f t="shared" si="19"/>
        <v>SWBC_ODI_DD_ISF_PR24</v>
      </c>
    </row>
    <row r="1232" spans="1:16">
      <c r="A1232" t="s">
        <v>626</v>
      </c>
      <c r="B1232" t="s">
        <v>282</v>
      </c>
      <c r="C1232" t="s">
        <v>283</v>
      </c>
      <c r="D1232" t="s">
        <v>168</v>
      </c>
      <c r="E1232" t="s">
        <v>158</v>
      </c>
      <c r="F1232" s="25">
        <v>-6.0000000000000001E-3</v>
      </c>
      <c r="G1232" s="1" t="s">
        <v>159</v>
      </c>
      <c r="H1232" s="1" t="s">
        <v>159</v>
      </c>
      <c r="I1232" s="1" t="s">
        <v>159</v>
      </c>
      <c r="J1232" s="1" t="s">
        <v>159</v>
      </c>
      <c r="K1232" s="1" t="s">
        <v>159</v>
      </c>
      <c r="L1232" s="1" t="s">
        <v>159</v>
      </c>
      <c r="M1232" s="1" t="s">
        <v>159</v>
      </c>
      <c r="N1232" s="1" t="s">
        <v>159</v>
      </c>
      <c r="O1232" s="1" t="s">
        <v>159</v>
      </c>
      <c r="P1232" t="str">
        <f t="shared" si="19"/>
        <v>SWBC_ODIRISK_ISF_COLL_PR24_DD</v>
      </c>
    </row>
    <row r="1233" spans="1:16">
      <c r="A1233" t="s">
        <v>626</v>
      </c>
      <c r="B1233" t="s">
        <v>284</v>
      </c>
      <c r="C1233" t="s">
        <v>285</v>
      </c>
      <c r="D1233" t="s">
        <v>37</v>
      </c>
      <c r="E1233" t="s">
        <v>158</v>
      </c>
      <c r="F1233" s="1" t="s">
        <v>159</v>
      </c>
      <c r="G1233" s="1" t="s">
        <v>159</v>
      </c>
      <c r="H1233" s="5">
        <v>15.52</v>
      </c>
      <c r="I1233" s="5">
        <v>15.29</v>
      </c>
      <c r="J1233" s="5">
        <v>15.059999999999999</v>
      </c>
      <c r="K1233" s="5">
        <v>14.829999999999998</v>
      </c>
      <c r="L1233" s="5">
        <v>14.599999999999998</v>
      </c>
      <c r="M1233" s="5">
        <v>14.37</v>
      </c>
      <c r="N1233" s="1" t="s">
        <v>159</v>
      </c>
      <c r="O1233" s="1" t="s">
        <v>159</v>
      </c>
      <c r="P1233" t="str">
        <f t="shared" si="19"/>
        <v>SWBC_OUT5_02_PR24_OFWAT</v>
      </c>
    </row>
    <row r="1234" spans="1:16">
      <c r="A1234" t="s">
        <v>626</v>
      </c>
      <c r="B1234" t="s">
        <v>286</v>
      </c>
      <c r="C1234" t="s">
        <v>287</v>
      </c>
      <c r="D1234" t="s">
        <v>279</v>
      </c>
      <c r="E1234" t="s">
        <v>158</v>
      </c>
      <c r="F1234" s="1" t="s">
        <v>159</v>
      </c>
      <c r="G1234" s="1" t="s">
        <v>159</v>
      </c>
      <c r="H1234" s="1" t="s">
        <v>159</v>
      </c>
      <c r="I1234" s="24">
        <v>13.225183439092779</v>
      </c>
      <c r="J1234" s="24">
        <v>12.68518343909278</v>
      </c>
      <c r="K1234" s="24">
        <v>12.145183439092779</v>
      </c>
      <c r="L1234" s="24">
        <v>11.60518343909278</v>
      </c>
      <c r="M1234" s="24">
        <v>11.075183439092779</v>
      </c>
      <c r="N1234" s="1" t="s">
        <v>159</v>
      </c>
      <c r="O1234" s="1" t="s">
        <v>159</v>
      </c>
      <c r="P1234" t="str">
        <f t="shared" si="19"/>
        <v>SWBC_ET_DD_ESF_PR24</v>
      </c>
    </row>
    <row r="1235" spans="1:16">
      <c r="A1235" t="s">
        <v>626</v>
      </c>
      <c r="B1235" t="s">
        <v>288</v>
      </c>
      <c r="C1235" t="s">
        <v>281</v>
      </c>
      <c r="D1235" t="s">
        <v>165</v>
      </c>
      <c r="E1235" t="s">
        <v>158</v>
      </c>
      <c r="F1235" s="24">
        <v>1306745.4847990598</v>
      </c>
      <c r="G1235" s="1" t="s">
        <v>159</v>
      </c>
      <c r="H1235" s="1" t="s">
        <v>159</v>
      </c>
      <c r="I1235" s="1" t="s">
        <v>159</v>
      </c>
      <c r="J1235" s="1" t="s">
        <v>159</v>
      </c>
      <c r="K1235" s="1" t="s">
        <v>159</v>
      </c>
      <c r="L1235" s="1" t="s">
        <v>159</v>
      </c>
      <c r="M1235" s="1" t="s">
        <v>159</v>
      </c>
      <c r="N1235" s="1" t="s">
        <v>159</v>
      </c>
      <c r="O1235" s="1" t="s">
        <v>159</v>
      </c>
      <c r="P1235" t="str">
        <f t="shared" si="19"/>
        <v>SWBC_ODI_DD_ESF_PR24</v>
      </c>
    </row>
    <row r="1236" spans="1:16">
      <c r="A1236" t="s">
        <v>626</v>
      </c>
      <c r="B1236" t="s">
        <v>289</v>
      </c>
      <c r="C1236" t="s">
        <v>290</v>
      </c>
      <c r="D1236" t="s">
        <v>168</v>
      </c>
      <c r="E1236" t="s">
        <v>158</v>
      </c>
      <c r="F1236" s="25">
        <v>-6.0000000000000001E-3</v>
      </c>
      <c r="G1236" s="1" t="s">
        <v>159</v>
      </c>
      <c r="H1236" s="1" t="s">
        <v>159</v>
      </c>
      <c r="I1236" s="1" t="s">
        <v>159</v>
      </c>
      <c r="J1236" s="1" t="s">
        <v>159</v>
      </c>
      <c r="K1236" s="1" t="s">
        <v>159</v>
      </c>
      <c r="L1236" s="1" t="s">
        <v>159</v>
      </c>
      <c r="M1236" s="1" t="s">
        <v>159</v>
      </c>
      <c r="N1236" s="1" t="s">
        <v>159</v>
      </c>
      <c r="O1236" s="1" t="s">
        <v>159</v>
      </c>
      <c r="P1236" t="str">
        <f t="shared" si="19"/>
        <v>SWBC_ODIRISK_ESF_COLL_PR24_DD</v>
      </c>
    </row>
    <row r="1237" spans="1:16">
      <c r="A1237" t="s">
        <v>626</v>
      </c>
      <c r="B1237" t="s">
        <v>291</v>
      </c>
      <c r="C1237" t="s">
        <v>292</v>
      </c>
      <c r="D1237" t="s">
        <v>37</v>
      </c>
      <c r="E1237" t="s">
        <v>158</v>
      </c>
      <c r="F1237" s="1" t="s">
        <v>159</v>
      </c>
      <c r="G1237" s="1" t="s">
        <v>159</v>
      </c>
      <c r="H1237" s="5">
        <v>13.99</v>
      </c>
      <c r="I1237" s="5">
        <v>13.02</v>
      </c>
      <c r="J1237" s="5">
        <v>12.05</v>
      </c>
      <c r="K1237" s="5">
        <v>11.08</v>
      </c>
      <c r="L1237" s="5">
        <v>10.11</v>
      </c>
      <c r="M1237" s="5">
        <v>9.15</v>
      </c>
      <c r="N1237" s="1" t="s">
        <v>159</v>
      </c>
      <c r="O1237" s="1" t="s">
        <v>159</v>
      </c>
      <c r="P1237" t="str">
        <f t="shared" si="19"/>
        <v>SWBC_OUT5_11_PR24_OFWAT</v>
      </c>
    </row>
    <row r="1238" spans="1:16">
      <c r="A1238" t="s">
        <v>626</v>
      </c>
      <c r="B1238" t="s">
        <v>293</v>
      </c>
      <c r="C1238" t="s">
        <v>294</v>
      </c>
      <c r="D1238" t="s">
        <v>165</v>
      </c>
      <c r="E1238" t="s">
        <v>158</v>
      </c>
      <c r="F1238" s="24">
        <v>242464.58144169403</v>
      </c>
      <c r="G1238" s="1" t="s">
        <v>159</v>
      </c>
      <c r="H1238" s="1" t="s">
        <v>159</v>
      </c>
      <c r="I1238" s="1" t="s">
        <v>159</v>
      </c>
      <c r="J1238" s="1" t="s">
        <v>159</v>
      </c>
      <c r="K1238" s="1" t="s">
        <v>159</v>
      </c>
      <c r="L1238" s="1" t="s">
        <v>159</v>
      </c>
      <c r="M1238" s="1" t="s">
        <v>159</v>
      </c>
      <c r="N1238" s="1" t="s">
        <v>159</v>
      </c>
      <c r="O1238" s="1" t="s">
        <v>159</v>
      </c>
      <c r="P1238" t="str">
        <f t="shared" si="19"/>
        <v>SWBC_ODI_DD_SCO_PR24</v>
      </c>
    </row>
    <row r="1239" spans="1:16">
      <c r="A1239" t="s">
        <v>626</v>
      </c>
      <c r="B1239" t="s">
        <v>295</v>
      </c>
      <c r="C1239" t="s">
        <v>296</v>
      </c>
      <c r="D1239" t="s">
        <v>168</v>
      </c>
      <c r="E1239" t="s">
        <v>158</v>
      </c>
      <c r="F1239" s="25">
        <v>-5.0000000000000001E-3</v>
      </c>
      <c r="G1239" s="1" t="s">
        <v>159</v>
      </c>
      <c r="H1239" s="1" t="s">
        <v>159</v>
      </c>
      <c r="I1239" s="1" t="s">
        <v>159</v>
      </c>
      <c r="J1239" s="1" t="s">
        <v>159</v>
      </c>
      <c r="K1239" s="1" t="s">
        <v>159</v>
      </c>
      <c r="L1239" s="1" t="s">
        <v>159</v>
      </c>
      <c r="M1239" s="1" t="s">
        <v>159</v>
      </c>
      <c r="N1239" s="1" t="s">
        <v>159</v>
      </c>
      <c r="O1239" s="1" t="s">
        <v>159</v>
      </c>
      <c r="P1239" t="str">
        <f t="shared" si="19"/>
        <v>SWBC_ODIRISK_SCO_COLL_PR24_DD</v>
      </c>
    </row>
    <row r="1240" spans="1:16">
      <c r="A1240" t="s">
        <v>626</v>
      </c>
      <c r="B1240" t="s">
        <v>297</v>
      </c>
      <c r="C1240" t="s">
        <v>298</v>
      </c>
      <c r="D1240" t="s">
        <v>168</v>
      </c>
      <c r="E1240" t="s">
        <v>158</v>
      </c>
      <c r="F1240" s="25">
        <v>5.0000000000000001E-3</v>
      </c>
      <c r="G1240" s="1" t="s">
        <v>159</v>
      </c>
      <c r="H1240" s="1" t="s">
        <v>159</v>
      </c>
      <c r="I1240" s="1" t="s">
        <v>159</v>
      </c>
      <c r="J1240" s="1" t="s">
        <v>159</v>
      </c>
      <c r="K1240" s="1" t="s">
        <v>159</v>
      </c>
      <c r="L1240" s="1" t="s">
        <v>159</v>
      </c>
      <c r="M1240" s="1" t="s">
        <v>159</v>
      </c>
      <c r="N1240" s="1" t="s">
        <v>159</v>
      </c>
      <c r="O1240" s="1" t="s">
        <v>159</v>
      </c>
      <c r="P1240" t="str">
        <f t="shared" si="19"/>
        <v>SWBC_ODIRISK_SCO_CAP_PR24_DD</v>
      </c>
    </row>
    <row r="1241" spans="1:16">
      <c r="A1241" t="s">
        <v>626</v>
      </c>
      <c r="B1241" t="s">
        <v>299</v>
      </c>
      <c r="C1241" t="s">
        <v>300</v>
      </c>
      <c r="D1241" t="s">
        <v>168</v>
      </c>
      <c r="E1241" t="s">
        <v>158</v>
      </c>
      <c r="F1241" s="1" t="s">
        <v>159</v>
      </c>
      <c r="G1241" s="1" t="s">
        <v>159</v>
      </c>
      <c r="H1241" s="25">
        <v>0.115</v>
      </c>
      <c r="I1241" s="25">
        <v>0.159</v>
      </c>
      <c r="J1241" s="25">
        <v>0.22900000000000001</v>
      </c>
      <c r="K1241" s="25">
        <v>0.254</v>
      </c>
      <c r="L1241" s="25">
        <v>0.28000000000000003</v>
      </c>
      <c r="M1241" s="25">
        <v>0.308</v>
      </c>
      <c r="N1241" s="1" t="s">
        <v>159</v>
      </c>
      <c r="O1241" s="1" t="s">
        <v>159</v>
      </c>
      <c r="P1241" t="str">
        <f t="shared" si="19"/>
        <v>SWBC_OUT4_05_PR24_OFWAT</v>
      </c>
    </row>
    <row r="1242" spans="1:16">
      <c r="A1242" t="s">
        <v>626</v>
      </c>
      <c r="B1242" t="s">
        <v>301</v>
      </c>
      <c r="C1242" t="s">
        <v>302</v>
      </c>
      <c r="D1242" t="s">
        <v>168</v>
      </c>
      <c r="E1242" t="s">
        <v>158</v>
      </c>
      <c r="F1242" s="1" t="s">
        <v>159</v>
      </c>
      <c r="G1242" s="1" t="s">
        <v>159</v>
      </c>
      <c r="H1242" s="1" t="s">
        <v>159</v>
      </c>
      <c r="I1242" s="25">
        <v>0.16421041873567296</v>
      </c>
      <c r="J1242" s="25">
        <v>0.24340484885839664</v>
      </c>
      <c r="K1242" s="25">
        <v>0.28305467366613268</v>
      </c>
      <c r="L1242" s="25">
        <v>0.32143719266641729</v>
      </c>
      <c r="M1242" s="25">
        <v>0.36028793569426543</v>
      </c>
      <c r="N1242" s="1" t="s">
        <v>159</v>
      </c>
      <c r="O1242" s="1" t="s">
        <v>159</v>
      </c>
      <c r="P1242" t="str">
        <f t="shared" si="19"/>
        <v>SWBC_ET_DD_LEA_PR24</v>
      </c>
    </row>
    <row r="1243" spans="1:16">
      <c r="A1243" t="s">
        <v>626</v>
      </c>
      <c r="B1243" t="s">
        <v>303</v>
      </c>
      <c r="C1243" t="s">
        <v>304</v>
      </c>
      <c r="D1243" t="s">
        <v>165</v>
      </c>
      <c r="E1243" t="s">
        <v>158</v>
      </c>
      <c r="F1243" s="24">
        <v>688160.37064622296</v>
      </c>
      <c r="G1243" s="1" t="s">
        <v>159</v>
      </c>
      <c r="H1243" s="1" t="s">
        <v>159</v>
      </c>
      <c r="I1243" s="1" t="s">
        <v>159</v>
      </c>
      <c r="J1243" s="1" t="s">
        <v>159</v>
      </c>
      <c r="K1243" s="1" t="s">
        <v>159</v>
      </c>
      <c r="L1243" s="1" t="s">
        <v>159</v>
      </c>
      <c r="M1243" s="1" t="s">
        <v>159</v>
      </c>
      <c r="N1243" s="1" t="s">
        <v>159</v>
      </c>
      <c r="O1243" s="1" t="s">
        <v>159</v>
      </c>
      <c r="P1243" t="str">
        <f t="shared" si="19"/>
        <v>SWBC_ODI_DD_LEA_PR24</v>
      </c>
    </row>
    <row r="1244" spans="1:16">
      <c r="A1244" t="s">
        <v>626</v>
      </c>
      <c r="B1244" t="s">
        <v>305</v>
      </c>
      <c r="C1244" t="s">
        <v>306</v>
      </c>
      <c r="D1244" t="s">
        <v>168</v>
      </c>
      <c r="E1244" t="s">
        <v>158</v>
      </c>
      <c r="F1244" s="25">
        <v>0.01</v>
      </c>
      <c r="G1244" s="1" t="s">
        <v>159</v>
      </c>
      <c r="H1244" s="1" t="s">
        <v>159</v>
      </c>
      <c r="I1244" s="1" t="s">
        <v>159</v>
      </c>
      <c r="J1244" s="1" t="s">
        <v>159</v>
      </c>
      <c r="K1244" s="1" t="s">
        <v>159</v>
      </c>
      <c r="L1244" s="1" t="s">
        <v>159</v>
      </c>
      <c r="M1244" s="1" t="s">
        <v>159</v>
      </c>
      <c r="N1244" s="1" t="s">
        <v>159</v>
      </c>
      <c r="O1244" s="1" t="s">
        <v>159</v>
      </c>
      <c r="P1244" t="str">
        <f t="shared" si="19"/>
        <v>SWBC_ODIRISK_LEA_CAP_PR24_DD</v>
      </c>
    </row>
    <row r="1245" spans="1:16">
      <c r="A1245" t="s">
        <v>626</v>
      </c>
      <c r="B1245" t="s">
        <v>307</v>
      </c>
      <c r="C1245" t="s">
        <v>300</v>
      </c>
      <c r="D1245" t="s">
        <v>168</v>
      </c>
      <c r="E1245" t="s">
        <v>158</v>
      </c>
      <c r="F1245" s="1" t="s">
        <v>159</v>
      </c>
      <c r="G1245" s="1" t="s">
        <v>159</v>
      </c>
      <c r="H1245" s="1" t="s">
        <v>159</v>
      </c>
      <c r="I1245" s="1" t="s">
        <v>159</v>
      </c>
      <c r="J1245" s="1" t="s">
        <v>159</v>
      </c>
      <c r="K1245" s="1" t="s">
        <v>159</v>
      </c>
      <c r="L1245" s="1" t="s">
        <v>159</v>
      </c>
      <c r="M1245" s="1" t="s">
        <v>159</v>
      </c>
      <c r="N1245" s="1" t="s">
        <v>159</v>
      </c>
      <c r="O1245" s="1" t="s">
        <v>159</v>
      </c>
      <c r="P1245" t="str">
        <f t="shared" si="19"/>
        <v>SWBC_OUT4_06_PR24_OFWAT</v>
      </c>
    </row>
    <row r="1246" spans="1:16">
      <c r="A1246" t="s">
        <v>626</v>
      </c>
      <c r="B1246" t="s">
        <v>308</v>
      </c>
      <c r="C1246" t="s">
        <v>309</v>
      </c>
      <c r="D1246" t="s">
        <v>168</v>
      </c>
      <c r="E1246" t="s">
        <v>158</v>
      </c>
      <c r="F1246" s="1" t="s">
        <v>159</v>
      </c>
      <c r="G1246" s="1" t="s">
        <v>159</v>
      </c>
      <c r="H1246" s="1" t="s">
        <v>159</v>
      </c>
      <c r="I1246" s="1" t="s">
        <v>159</v>
      </c>
      <c r="J1246" s="1" t="s">
        <v>159</v>
      </c>
      <c r="K1246" s="1" t="s">
        <v>159</v>
      </c>
      <c r="L1246" s="1" t="s">
        <v>159</v>
      </c>
      <c r="M1246" s="1" t="s">
        <v>159</v>
      </c>
      <c r="N1246" s="1" t="s">
        <v>159</v>
      </c>
      <c r="O1246" s="1" t="s">
        <v>159</v>
      </c>
      <c r="P1246" t="str">
        <f t="shared" si="19"/>
        <v>SWBC_ET_DD_LEA_1_PR24</v>
      </c>
    </row>
    <row r="1247" spans="1:16">
      <c r="A1247" t="s">
        <v>626</v>
      </c>
      <c r="B1247" t="s">
        <v>310</v>
      </c>
      <c r="C1247" t="s">
        <v>311</v>
      </c>
      <c r="D1247" t="s">
        <v>165</v>
      </c>
      <c r="E1247" t="s">
        <v>158</v>
      </c>
      <c r="F1247" s="1" t="s">
        <v>159</v>
      </c>
      <c r="G1247" s="1" t="s">
        <v>159</v>
      </c>
      <c r="H1247" s="1" t="s">
        <v>159</v>
      </c>
      <c r="I1247" s="1" t="s">
        <v>159</v>
      </c>
      <c r="J1247" s="1" t="s">
        <v>159</v>
      </c>
      <c r="K1247" s="1" t="s">
        <v>159</v>
      </c>
      <c r="L1247" s="1" t="s">
        <v>159</v>
      </c>
      <c r="M1247" s="1" t="s">
        <v>159</v>
      </c>
      <c r="N1247" s="1" t="s">
        <v>159</v>
      </c>
      <c r="O1247" s="1" t="s">
        <v>159</v>
      </c>
      <c r="P1247" t="str">
        <f t="shared" si="19"/>
        <v>SWBC_ODI_DD_LEA_1_PR24</v>
      </c>
    </row>
    <row r="1248" spans="1:16">
      <c r="A1248" t="s">
        <v>626</v>
      </c>
      <c r="B1248" t="s">
        <v>312</v>
      </c>
      <c r="C1248" t="s">
        <v>313</v>
      </c>
      <c r="D1248" t="s">
        <v>168</v>
      </c>
      <c r="E1248" t="s">
        <v>158</v>
      </c>
      <c r="F1248" s="1" t="s">
        <v>159</v>
      </c>
      <c r="G1248" s="1" t="s">
        <v>159</v>
      </c>
      <c r="H1248" s="1" t="s">
        <v>159</v>
      </c>
      <c r="I1248" s="1" t="s">
        <v>159</v>
      </c>
      <c r="J1248" s="1" t="s">
        <v>159</v>
      </c>
      <c r="K1248" s="1" t="s">
        <v>159</v>
      </c>
      <c r="L1248" s="1" t="s">
        <v>159</v>
      </c>
      <c r="M1248" s="1" t="s">
        <v>159</v>
      </c>
      <c r="N1248" s="1" t="s">
        <v>159</v>
      </c>
      <c r="O1248" s="1" t="s">
        <v>159</v>
      </c>
      <c r="P1248" t="str">
        <f t="shared" si="19"/>
        <v>SWBC_ODIRISK_LEA_1_CAP_PR24_DD</v>
      </c>
    </row>
    <row r="1249" spans="1:16">
      <c r="A1249" t="s">
        <v>626</v>
      </c>
      <c r="B1249" t="s">
        <v>314</v>
      </c>
      <c r="C1249" t="s">
        <v>300</v>
      </c>
      <c r="D1249" t="s">
        <v>168</v>
      </c>
      <c r="E1249" t="s">
        <v>158</v>
      </c>
      <c r="F1249" s="1" t="s">
        <v>159</v>
      </c>
      <c r="G1249" s="1" t="s">
        <v>159</v>
      </c>
      <c r="H1249" s="1" t="s">
        <v>159</v>
      </c>
      <c r="I1249" s="1" t="s">
        <v>159</v>
      </c>
      <c r="J1249" s="1" t="s">
        <v>159</v>
      </c>
      <c r="K1249" s="1" t="s">
        <v>159</v>
      </c>
      <c r="L1249" s="1" t="s">
        <v>159</v>
      </c>
      <c r="M1249" s="1" t="s">
        <v>159</v>
      </c>
      <c r="N1249" s="1" t="s">
        <v>159</v>
      </c>
      <c r="O1249" s="1" t="s">
        <v>159</v>
      </c>
      <c r="P1249" t="str">
        <f t="shared" si="19"/>
        <v>SWBC_OUT4_07_PR24_OFWAT</v>
      </c>
    </row>
    <row r="1250" spans="1:16">
      <c r="A1250" t="s">
        <v>626</v>
      </c>
      <c r="B1250" t="s">
        <v>315</v>
      </c>
      <c r="C1250" t="s">
        <v>316</v>
      </c>
      <c r="D1250" t="s">
        <v>168</v>
      </c>
      <c r="E1250" t="s">
        <v>158</v>
      </c>
      <c r="F1250" s="1" t="s">
        <v>159</v>
      </c>
      <c r="G1250" s="1" t="s">
        <v>159</v>
      </c>
      <c r="H1250" s="1" t="s">
        <v>159</v>
      </c>
      <c r="I1250" s="1" t="s">
        <v>159</v>
      </c>
      <c r="J1250" s="1" t="s">
        <v>159</v>
      </c>
      <c r="K1250" s="1" t="s">
        <v>159</v>
      </c>
      <c r="L1250" s="1" t="s">
        <v>159</v>
      </c>
      <c r="M1250" s="1" t="s">
        <v>159</v>
      </c>
      <c r="N1250" s="1" t="s">
        <v>159</v>
      </c>
      <c r="O1250" s="1" t="s">
        <v>159</v>
      </c>
      <c r="P1250" t="str">
        <f t="shared" si="19"/>
        <v>SWBC_ET_DD_LEA_2_PR24</v>
      </c>
    </row>
    <row r="1251" spans="1:16">
      <c r="A1251" t="s">
        <v>626</v>
      </c>
      <c r="B1251" t="s">
        <v>317</v>
      </c>
      <c r="C1251" t="s">
        <v>318</v>
      </c>
      <c r="D1251" t="s">
        <v>165</v>
      </c>
      <c r="E1251" t="s">
        <v>158</v>
      </c>
      <c r="F1251" s="1" t="s">
        <v>159</v>
      </c>
      <c r="G1251" s="1" t="s">
        <v>159</v>
      </c>
      <c r="H1251" s="1" t="s">
        <v>159</v>
      </c>
      <c r="I1251" s="1" t="s">
        <v>159</v>
      </c>
      <c r="J1251" s="1" t="s">
        <v>159</v>
      </c>
      <c r="K1251" s="1" t="s">
        <v>159</v>
      </c>
      <c r="L1251" s="1" t="s">
        <v>159</v>
      </c>
      <c r="M1251" s="1" t="s">
        <v>159</v>
      </c>
      <c r="N1251" s="1" t="s">
        <v>159</v>
      </c>
      <c r="O1251" s="1" t="s">
        <v>159</v>
      </c>
      <c r="P1251" t="str">
        <f t="shared" si="19"/>
        <v>SWBC_ODI_DD_LEA_2_PR24</v>
      </c>
    </row>
    <row r="1252" spans="1:16">
      <c r="A1252" t="s">
        <v>626</v>
      </c>
      <c r="B1252" t="s">
        <v>319</v>
      </c>
      <c r="C1252" t="s">
        <v>320</v>
      </c>
      <c r="D1252" t="s">
        <v>168</v>
      </c>
      <c r="E1252" t="s">
        <v>158</v>
      </c>
      <c r="F1252" s="1" t="s">
        <v>159</v>
      </c>
      <c r="G1252" s="1" t="s">
        <v>159</v>
      </c>
      <c r="H1252" s="1" t="s">
        <v>159</v>
      </c>
      <c r="I1252" s="1" t="s">
        <v>159</v>
      </c>
      <c r="J1252" s="1" t="s">
        <v>159</v>
      </c>
      <c r="K1252" s="1" t="s">
        <v>159</v>
      </c>
      <c r="L1252" s="1" t="s">
        <v>159</v>
      </c>
      <c r="M1252" s="1" t="s">
        <v>159</v>
      </c>
      <c r="N1252" s="1" t="s">
        <v>159</v>
      </c>
      <c r="O1252" s="1" t="s">
        <v>159</v>
      </c>
      <c r="P1252" t="str">
        <f t="shared" si="19"/>
        <v>SWBC_ODIRISK_LEA_2_CAP_PR24_DD</v>
      </c>
    </row>
    <row r="1253" spans="1:16">
      <c r="A1253" t="s">
        <v>626</v>
      </c>
      <c r="B1253" t="s">
        <v>321</v>
      </c>
      <c r="C1253" t="s">
        <v>300</v>
      </c>
      <c r="D1253" t="s">
        <v>168</v>
      </c>
      <c r="E1253" t="s">
        <v>158</v>
      </c>
      <c r="F1253" s="1" t="s">
        <v>159</v>
      </c>
      <c r="G1253" s="1" t="s">
        <v>159</v>
      </c>
      <c r="H1253" s="25">
        <v>-1.3000000000000001E-2</v>
      </c>
      <c r="I1253" s="25">
        <v>1.6E-2</v>
      </c>
      <c r="J1253" s="25">
        <v>0.04</v>
      </c>
      <c r="K1253" s="25">
        <v>6.6000000000000003E-2</v>
      </c>
      <c r="L1253" s="25">
        <v>8.6999999999999994E-2</v>
      </c>
      <c r="M1253" s="25">
        <v>0.10400000000000001</v>
      </c>
      <c r="N1253" s="1" t="s">
        <v>159</v>
      </c>
      <c r="O1253" s="1" t="s">
        <v>159</v>
      </c>
      <c r="P1253" t="str">
        <f t="shared" si="19"/>
        <v>SWBC_OUT4_08_PR24_OFWAT</v>
      </c>
    </row>
    <row r="1254" spans="1:16">
      <c r="A1254" t="s">
        <v>626</v>
      </c>
      <c r="B1254" t="s">
        <v>322</v>
      </c>
      <c r="C1254" t="s">
        <v>323</v>
      </c>
      <c r="D1254" t="s">
        <v>168</v>
      </c>
      <c r="E1254" t="s">
        <v>158</v>
      </c>
      <c r="F1254" s="1" t="s">
        <v>159</v>
      </c>
      <c r="G1254" s="1" t="s">
        <v>159</v>
      </c>
      <c r="H1254" s="1" t="s">
        <v>159</v>
      </c>
      <c r="I1254" s="25">
        <v>2.5121004566210026E-2</v>
      </c>
      <c r="J1254" s="25">
        <v>5.9349315068493065E-2</v>
      </c>
      <c r="K1254" s="25">
        <v>9.3780821917808233E-2</v>
      </c>
      <c r="L1254" s="25">
        <v>0.11437671232876701</v>
      </c>
      <c r="M1254" s="25">
        <v>0.13098630136986311</v>
      </c>
      <c r="N1254" s="1" t="s">
        <v>159</v>
      </c>
      <c r="O1254" s="1" t="s">
        <v>159</v>
      </c>
      <c r="P1254" t="str">
        <f t="shared" si="19"/>
        <v>SWBC_ET_DD_PCC_PR24</v>
      </c>
    </row>
    <row r="1255" spans="1:16">
      <c r="A1255" t="s">
        <v>626</v>
      </c>
      <c r="B1255" t="s">
        <v>324</v>
      </c>
      <c r="C1255" t="s">
        <v>325</v>
      </c>
      <c r="D1255" t="s">
        <v>165</v>
      </c>
      <c r="E1255" t="s">
        <v>158</v>
      </c>
      <c r="F1255" s="24">
        <v>400943.34800291696</v>
      </c>
      <c r="G1255" s="1" t="s">
        <v>159</v>
      </c>
      <c r="H1255" s="1" t="s">
        <v>159</v>
      </c>
      <c r="I1255" s="1" t="s">
        <v>159</v>
      </c>
      <c r="J1255" s="1" t="s">
        <v>159</v>
      </c>
      <c r="K1255" s="1" t="s">
        <v>159</v>
      </c>
      <c r="L1255" s="1" t="s">
        <v>159</v>
      </c>
      <c r="M1255" s="1" t="s">
        <v>159</v>
      </c>
      <c r="N1255" s="1" t="s">
        <v>159</v>
      </c>
      <c r="O1255" s="1" t="s">
        <v>159</v>
      </c>
      <c r="P1255" t="str">
        <f t="shared" si="19"/>
        <v>SWBC_ODI_DD_PCC_PR24</v>
      </c>
    </row>
    <row r="1256" spans="1:16">
      <c r="A1256" t="s">
        <v>626</v>
      </c>
      <c r="B1256" t="s">
        <v>326</v>
      </c>
      <c r="C1256" t="s">
        <v>327</v>
      </c>
      <c r="D1256" t="s">
        <v>168</v>
      </c>
      <c r="E1256" t="s">
        <v>158</v>
      </c>
      <c r="F1256" s="25">
        <v>-5.0000000000000001E-3</v>
      </c>
      <c r="G1256" s="1" t="s">
        <v>159</v>
      </c>
      <c r="H1256" s="1" t="s">
        <v>159</v>
      </c>
      <c r="I1256" s="1" t="s">
        <v>159</v>
      </c>
      <c r="J1256" s="1" t="s">
        <v>159</v>
      </c>
      <c r="K1256" s="1" t="s">
        <v>159</v>
      </c>
      <c r="L1256" s="1" t="s">
        <v>159</v>
      </c>
      <c r="M1256" s="1" t="s">
        <v>159</v>
      </c>
      <c r="N1256" s="1" t="s">
        <v>159</v>
      </c>
      <c r="O1256" s="1" t="s">
        <v>159</v>
      </c>
      <c r="P1256" t="str">
        <f t="shared" si="19"/>
        <v>SWBC_ODIRISK_PCC_COLL_PR24_DD</v>
      </c>
    </row>
    <row r="1257" spans="1:16">
      <c r="A1257" t="s">
        <v>626</v>
      </c>
      <c r="B1257" t="s">
        <v>328</v>
      </c>
      <c r="C1257" t="s">
        <v>329</v>
      </c>
      <c r="D1257" t="s">
        <v>168</v>
      </c>
      <c r="E1257" t="s">
        <v>158</v>
      </c>
      <c r="F1257" s="25">
        <v>0.01</v>
      </c>
      <c r="G1257" s="1" t="s">
        <v>159</v>
      </c>
      <c r="H1257" s="1" t="s">
        <v>159</v>
      </c>
      <c r="I1257" s="1" t="s">
        <v>159</v>
      </c>
      <c r="J1257" s="1" t="s">
        <v>159</v>
      </c>
      <c r="K1257" s="1" t="s">
        <v>159</v>
      </c>
      <c r="L1257" s="1" t="s">
        <v>159</v>
      </c>
      <c r="M1257" s="1" t="s">
        <v>159</v>
      </c>
      <c r="N1257" s="1" t="s">
        <v>159</v>
      </c>
      <c r="O1257" s="1" t="s">
        <v>159</v>
      </c>
      <c r="P1257" t="str">
        <f t="shared" si="19"/>
        <v>SWBC_ODIRISK_PCC_CAP_PR24_DD</v>
      </c>
    </row>
    <row r="1258" spans="1:16">
      <c r="A1258" t="s">
        <v>626</v>
      </c>
      <c r="B1258" t="s">
        <v>330</v>
      </c>
      <c r="C1258" t="s">
        <v>300</v>
      </c>
      <c r="D1258" t="s">
        <v>168</v>
      </c>
      <c r="E1258" t="s">
        <v>158</v>
      </c>
      <c r="F1258" s="1" t="s">
        <v>159</v>
      </c>
      <c r="G1258" s="1" t="s">
        <v>159</v>
      </c>
      <c r="H1258" s="1" t="s">
        <v>159</v>
      </c>
      <c r="I1258" s="1" t="s">
        <v>159</v>
      </c>
      <c r="J1258" s="1" t="s">
        <v>159</v>
      </c>
      <c r="K1258" s="1" t="s">
        <v>159</v>
      </c>
      <c r="L1258" s="1" t="s">
        <v>159</v>
      </c>
      <c r="M1258" s="1" t="s">
        <v>159</v>
      </c>
      <c r="N1258" s="1" t="s">
        <v>159</v>
      </c>
      <c r="O1258" s="1" t="s">
        <v>159</v>
      </c>
      <c r="P1258" t="str">
        <f t="shared" si="19"/>
        <v>SWBC_OUT4_09_D_PR24_OFWAT</v>
      </c>
    </row>
    <row r="1259" spans="1:16">
      <c r="A1259" t="s">
        <v>626</v>
      </c>
      <c r="B1259" t="s">
        <v>331</v>
      </c>
      <c r="C1259" t="s">
        <v>332</v>
      </c>
      <c r="D1259" t="s">
        <v>168</v>
      </c>
      <c r="E1259" t="s">
        <v>158</v>
      </c>
      <c r="F1259" s="1" t="s">
        <v>159</v>
      </c>
      <c r="G1259" s="1" t="s">
        <v>159</v>
      </c>
      <c r="H1259" s="1" t="s">
        <v>159</v>
      </c>
      <c r="I1259" s="1" t="s">
        <v>159</v>
      </c>
      <c r="J1259" s="1" t="s">
        <v>159</v>
      </c>
      <c r="K1259" s="1" t="s">
        <v>159</v>
      </c>
      <c r="L1259" s="1" t="s">
        <v>159</v>
      </c>
      <c r="M1259" s="1" t="s">
        <v>159</v>
      </c>
      <c r="N1259" s="1" t="s">
        <v>159</v>
      </c>
      <c r="O1259" s="1" t="s">
        <v>159</v>
      </c>
      <c r="P1259" t="str">
        <f t="shared" si="19"/>
        <v>SWBC_ET_DD_PCC_1_PR24</v>
      </c>
    </row>
    <row r="1260" spans="1:16">
      <c r="A1260" t="s">
        <v>626</v>
      </c>
      <c r="B1260" t="s">
        <v>333</v>
      </c>
      <c r="C1260" t="s">
        <v>334</v>
      </c>
      <c r="D1260" t="s">
        <v>165</v>
      </c>
      <c r="E1260" t="s">
        <v>158</v>
      </c>
      <c r="F1260" s="1" t="s">
        <v>159</v>
      </c>
      <c r="G1260" s="1" t="s">
        <v>159</v>
      </c>
      <c r="H1260" s="1" t="s">
        <v>159</v>
      </c>
      <c r="I1260" s="1" t="s">
        <v>159</v>
      </c>
      <c r="J1260" s="1" t="s">
        <v>159</v>
      </c>
      <c r="K1260" s="1" t="s">
        <v>159</v>
      </c>
      <c r="L1260" s="1" t="s">
        <v>159</v>
      </c>
      <c r="M1260" s="1" t="s">
        <v>159</v>
      </c>
      <c r="N1260" s="1" t="s">
        <v>159</v>
      </c>
      <c r="O1260" s="1" t="s">
        <v>159</v>
      </c>
      <c r="P1260" t="str">
        <f t="shared" si="19"/>
        <v>SWBC_ODI_DD_PCC_1_PR24</v>
      </c>
    </row>
    <row r="1261" spans="1:16">
      <c r="A1261" t="s">
        <v>626</v>
      </c>
      <c r="B1261" t="s">
        <v>335</v>
      </c>
      <c r="C1261" t="s">
        <v>336</v>
      </c>
      <c r="D1261" t="s">
        <v>168</v>
      </c>
      <c r="E1261" t="s">
        <v>158</v>
      </c>
      <c r="F1261" s="1" t="s">
        <v>159</v>
      </c>
      <c r="G1261" s="1" t="s">
        <v>159</v>
      </c>
      <c r="H1261" s="1" t="s">
        <v>159</v>
      </c>
      <c r="I1261" s="1" t="s">
        <v>159</v>
      </c>
      <c r="J1261" s="1" t="s">
        <v>159</v>
      </c>
      <c r="K1261" s="1" t="s">
        <v>159</v>
      </c>
      <c r="L1261" s="1" t="s">
        <v>159</v>
      </c>
      <c r="M1261" s="1" t="s">
        <v>159</v>
      </c>
      <c r="N1261" s="1" t="s">
        <v>159</v>
      </c>
      <c r="O1261" s="1" t="s">
        <v>159</v>
      </c>
      <c r="P1261" t="str">
        <f t="shared" si="19"/>
        <v>SWBC_ODIRISK_PCC_1_COLL_PR24_DD</v>
      </c>
    </row>
    <row r="1262" spans="1:16">
      <c r="A1262" t="s">
        <v>626</v>
      </c>
      <c r="B1262" t="s">
        <v>337</v>
      </c>
      <c r="C1262" t="s">
        <v>338</v>
      </c>
      <c r="D1262" t="s">
        <v>168</v>
      </c>
      <c r="E1262" t="s">
        <v>158</v>
      </c>
      <c r="F1262" s="1" t="s">
        <v>159</v>
      </c>
      <c r="G1262" s="1" t="s">
        <v>159</v>
      </c>
      <c r="H1262" s="1" t="s">
        <v>159</v>
      </c>
      <c r="I1262" s="1" t="s">
        <v>159</v>
      </c>
      <c r="J1262" s="1" t="s">
        <v>159</v>
      </c>
      <c r="K1262" s="1" t="s">
        <v>159</v>
      </c>
      <c r="L1262" s="1" t="s">
        <v>159</v>
      </c>
      <c r="M1262" s="1" t="s">
        <v>159</v>
      </c>
      <c r="N1262" s="1" t="s">
        <v>159</v>
      </c>
      <c r="O1262" s="1" t="s">
        <v>159</v>
      </c>
      <c r="P1262" t="str">
        <f t="shared" si="19"/>
        <v>SWBC_ODIRISK_PCC_1_CAP_PR24_DD</v>
      </c>
    </row>
    <row r="1263" spans="1:16">
      <c r="A1263" t="s">
        <v>626</v>
      </c>
      <c r="B1263" t="s">
        <v>339</v>
      </c>
      <c r="C1263" t="s">
        <v>300</v>
      </c>
      <c r="D1263" t="s">
        <v>168</v>
      </c>
      <c r="E1263" t="s">
        <v>158</v>
      </c>
      <c r="F1263" s="1" t="s">
        <v>159</v>
      </c>
      <c r="G1263" s="1" t="s">
        <v>159</v>
      </c>
      <c r="H1263" s="1" t="s">
        <v>159</v>
      </c>
      <c r="I1263" s="1" t="s">
        <v>159</v>
      </c>
      <c r="J1263" s="1" t="s">
        <v>159</v>
      </c>
      <c r="K1263" s="1" t="s">
        <v>159</v>
      </c>
      <c r="L1263" s="1" t="s">
        <v>159</v>
      </c>
      <c r="M1263" s="1" t="s">
        <v>159</v>
      </c>
      <c r="N1263" s="1" t="s">
        <v>159</v>
      </c>
      <c r="O1263" s="1" t="s">
        <v>159</v>
      </c>
      <c r="P1263" t="str">
        <f t="shared" si="19"/>
        <v>SWBC_OUT4_10_D_PR24_OFWAT</v>
      </c>
    </row>
    <row r="1264" spans="1:16">
      <c r="A1264" t="s">
        <v>626</v>
      </c>
      <c r="B1264" t="s">
        <v>340</v>
      </c>
      <c r="C1264" t="s">
        <v>341</v>
      </c>
      <c r="D1264" t="s">
        <v>168</v>
      </c>
      <c r="E1264" t="s">
        <v>158</v>
      </c>
      <c r="F1264" s="1" t="s">
        <v>159</v>
      </c>
      <c r="G1264" s="1" t="s">
        <v>159</v>
      </c>
      <c r="H1264" s="1" t="s">
        <v>159</v>
      </c>
      <c r="I1264" s="1" t="s">
        <v>159</v>
      </c>
      <c r="J1264" s="1" t="s">
        <v>159</v>
      </c>
      <c r="K1264" s="1" t="s">
        <v>159</v>
      </c>
      <c r="L1264" s="1" t="s">
        <v>159</v>
      </c>
      <c r="M1264" s="1" t="s">
        <v>159</v>
      </c>
      <c r="N1264" s="1" t="s">
        <v>159</v>
      </c>
      <c r="O1264" s="1" t="s">
        <v>159</v>
      </c>
      <c r="P1264" t="str">
        <f t="shared" si="19"/>
        <v>SWBC_ET_DD_PCC_2_PR24</v>
      </c>
    </row>
    <row r="1265" spans="1:16">
      <c r="A1265" t="s">
        <v>626</v>
      </c>
      <c r="B1265" t="s">
        <v>342</v>
      </c>
      <c r="C1265" t="s">
        <v>343</v>
      </c>
      <c r="D1265" t="s">
        <v>165</v>
      </c>
      <c r="E1265" t="s">
        <v>158</v>
      </c>
      <c r="F1265" s="1" t="s">
        <v>159</v>
      </c>
      <c r="G1265" s="1" t="s">
        <v>159</v>
      </c>
      <c r="H1265" s="1" t="s">
        <v>159</v>
      </c>
      <c r="I1265" s="1" t="s">
        <v>159</v>
      </c>
      <c r="J1265" s="1" t="s">
        <v>159</v>
      </c>
      <c r="K1265" s="1" t="s">
        <v>159</v>
      </c>
      <c r="L1265" s="1" t="s">
        <v>159</v>
      </c>
      <c r="M1265" s="1" t="s">
        <v>159</v>
      </c>
      <c r="N1265" s="1" t="s">
        <v>159</v>
      </c>
      <c r="O1265" s="1" t="s">
        <v>159</v>
      </c>
      <c r="P1265" t="str">
        <f t="shared" si="19"/>
        <v>SWBC_ODI_DD_PCC_2_PR24</v>
      </c>
    </row>
    <row r="1266" spans="1:16">
      <c r="A1266" t="s">
        <v>626</v>
      </c>
      <c r="B1266" t="s">
        <v>344</v>
      </c>
      <c r="C1266" t="s">
        <v>345</v>
      </c>
      <c r="D1266" t="s">
        <v>168</v>
      </c>
      <c r="E1266" t="s">
        <v>158</v>
      </c>
      <c r="F1266" s="1" t="s">
        <v>159</v>
      </c>
      <c r="G1266" s="1" t="s">
        <v>159</v>
      </c>
      <c r="H1266" s="1" t="s">
        <v>159</v>
      </c>
      <c r="I1266" s="1" t="s">
        <v>159</v>
      </c>
      <c r="J1266" s="1" t="s">
        <v>159</v>
      </c>
      <c r="K1266" s="1" t="s">
        <v>159</v>
      </c>
      <c r="L1266" s="1" t="s">
        <v>159</v>
      </c>
      <c r="M1266" s="1" t="s">
        <v>159</v>
      </c>
      <c r="N1266" s="1" t="s">
        <v>159</v>
      </c>
      <c r="O1266" s="1" t="s">
        <v>159</v>
      </c>
      <c r="P1266" t="str">
        <f t="shared" si="19"/>
        <v>SWBC_ODIRISK_PCC_2_COLL_PR24_DD</v>
      </c>
    </row>
    <row r="1267" spans="1:16">
      <c r="A1267" t="s">
        <v>626</v>
      </c>
      <c r="B1267" t="s">
        <v>346</v>
      </c>
      <c r="C1267" t="s">
        <v>347</v>
      </c>
      <c r="D1267" t="s">
        <v>168</v>
      </c>
      <c r="E1267" t="s">
        <v>158</v>
      </c>
      <c r="F1267" s="1" t="s">
        <v>159</v>
      </c>
      <c r="G1267" s="1" t="s">
        <v>159</v>
      </c>
      <c r="H1267" s="1" t="s">
        <v>159</v>
      </c>
      <c r="I1267" s="1" t="s">
        <v>159</v>
      </c>
      <c r="J1267" s="1" t="s">
        <v>159</v>
      </c>
      <c r="K1267" s="1" t="s">
        <v>159</v>
      </c>
      <c r="L1267" s="1" t="s">
        <v>159</v>
      </c>
      <c r="M1267" s="1" t="s">
        <v>159</v>
      </c>
      <c r="N1267" s="1" t="s">
        <v>159</v>
      </c>
      <c r="O1267" s="1" t="s">
        <v>159</v>
      </c>
      <c r="P1267" t="str">
        <f t="shared" si="19"/>
        <v>SWBC_ODIRISK_PCC_2_CAP_PR24_DD</v>
      </c>
    </row>
    <row r="1268" spans="1:16">
      <c r="A1268" t="s">
        <v>626</v>
      </c>
      <c r="B1268" t="s">
        <v>348</v>
      </c>
      <c r="C1268" t="s">
        <v>300</v>
      </c>
      <c r="D1268" t="s">
        <v>168</v>
      </c>
      <c r="E1268" t="s">
        <v>158</v>
      </c>
      <c r="F1268" s="1" t="s">
        <v>159</v>
      </c>
      <c r="G1268" s="1" t="s">
        <v>159</v>
      </c>
      <c r="H1268" s="25">
        <v>-0.03</v>
      </c>
      <c r="I1268" s="25">
        <v>-1.4999999999999999E-2</v>
      </c>
      <c r="J1268" s="25">
        <v>-1.0999999999999999E-2</v>
      </c>
      <c r="K1268" s="25">
        <v>-1E-3</v>
      </c>
      <c r="L1268" s="25">
        <v>7.000000000000001E-3</v>
      </c>
      <c r="M1268" s="25">
        <v>1.4999999999999999E-2</v>
      </c>
      <c r="N1268" s="1" t="s">
        <v>159</v>
      </c>
      <c r="O1268" s="1" t="s">
        <v>159</v>
      </c>
      <c r="P1268" t="str">
        <f t="shared" si="19"/>
        <v>SWBC_OUT4_11_PR24_OFWAT</v>
      </c>
    </row>
    <row r="1269" spans="1:16">
      <c r="A1269" t="s">
        <v>626</v>
      </c>
      <c r="B1269" t="s">
        <v>349</v>
      </c>
      <c r="C1269" t="s">
        <v>304</v>
      </c>
      <c r="D1269" t="s">
        <v>165</v>
      </c>
      <c r="E1269" t="s">
        <v>158</v>
      </c>
      <c r="F1269" s="24">
        <v>178976.80764958228</v>
      </c>
      <c r="G1269" s="1" t="s">
        <v>159</v>
      </c>
      <c r="H1269" s="1" t="s">
        <v>159</v>
      </c>
      <c r="I1269" s="1" t="s">
        <v>159</v>
      </c>
      <c r="J1269" s="1" t="s">
        <v>159</v>
      </c>
      <c r="K1269" s="1" t="s">
        <v>159</v>
      </c>
      <c r="L1269" s="1" t="s">
        <v>159</v>
      </c>
      <c r="M1269" s="1" t="s">
        <v>159</v>
      </c>
      <c r="N1269" s="1" t="s">
        <v>159</v>
      </c>
      <c r="O1269" s="1" t="s">
        <v>159</v>
      </c>
      <c r="P1269" t="str">
        <f t="shared" si="19"/>
        <v>SWBC_ODI_DD_NHH_PR24</v>
      </c>
    </row>
    <row r="1270" spans="1:16">
      <c r="A1270" t="s">
        <v>626</v>
      </c>
      <c r="B1270" t="s">
        <v>350</v>
      </c>
      <c r="C1270" t="s">
        <v>351</v>
      </c>
      <c r="D1270" t="s">
        <v>168</v>
      </c>
      <c r="E1270" t="s">
        <v>158</v>
      </c>
      <c r="F1270" s="25">
        <v>-5.0000000000000001E-3</v>
      </c>
      <c r="G1270" s="1" t="s">
        <v>159</v>
      </c>
      <c r="H1270" s="1" t="s">
        <v>159</v>
      </c>
      <c r="I1270" s="1" t="s">
        <v>159</v>
      </c>
      <c r="J1270" s="1" t="s">
        <v>159</v>
      </c>
      <c r="K1270" s="1" t="s">
        <v>159</v>
      </c>
      <c r="L1270" s="1" t="s">
        <v>159</v>
      </c>
      <c r="M1270" s="1" t="s">
        <v>159</v>
      </c>
      <c r="N1270" s="1" t="s">
        <v>159</v>
      </c>
      <c r="O1270" s="1" t="s">
        <v>159</v>
      </c>
      <c r="P1270" t="str">
        <f t="shared" si="19"/>
        <v>SWBC_ODIRISK_NHH_COLL_PR24_DD</v>
      </c>
    </row>
    <row r="1271" spans="1:16">
      <c r="A1271" t="s">
        <v>626</v>
      </c>
      <c r="B1271" t="s">
        <v>352</v>
      </c>
      <c r="C1271" t="s">
        <v>353</v>
      </c>
      <c r="D1271" t="s">
        <v>168</v>
      </c>
      <c r="E1271" t="s">
        <v>158</v>
      </c>
      <c r="F1271" s="25">
        <v>5.0000000000000001E-3</v>
      </c>
      <c r="G1271" s="1" t="s">
        <v>159</v>
      </c>
      <c r="H1271" s="1" t="s">
        <v>159</v>
      </c>
      <c r="I1271" s="1" t="s">
        <v>159</v>
      </c>
      <c r="J1271" s="1" t="s">
        <v>159</v>
      </c>
      <c r="K1271" s="1" t="s">
        <v>159</v>
      </c>
      <c r="L1271" s="1" t="s">
        <v>159</v>
      </c>
      <c r="M1271" s="1" t="s">
        <v>159</v>
      </c>
      <c r="N1271" s="1" t="s">
        <v>159</v>
      </c>
      <c r="O1271" s="1" t="s">
        <v>159</v>
      </c>
      <c r="P1271" t="str">
        <f t="shared" si="19"/>
        <v>SWBC_ODIRISK_NHH_CAP_PR24_DD</v>
      </c>
    </row>
    <row r="1272" spans="1:16">
      <c r="A1272" t="s">
        <v>626</v>
      </c>
      <c r="B1272" t="s">
        <v>354</v>
      </c>
      <c r="C1272" t="s">
        <v>300</v>
      </c>
      <c r="D1272" t="s">
        <v>168</v>
      </c>
      <c r="E1272" t="s">
        <v>158</v>
      </c>
      <c r="F1272" s="1" t="s">
        <v>159</v>
      </c>
      <c r="G1272" s="1" t="s">
        <v>159</v>
      </c>
      <c r="H1272" s="1" t="s">
        <v>159</v>
      </c>
      <c r="I1272" s="1" t="s">
        <v>159</v>
      </c>
      <c r="J1272" s="1" t="s">
        <v>159</v>
      </c>
      <c r="K1272" s="1" t="s">
        <v>159</v>
      </c>
      <c r="L1272" s="1" t="s">
        <v>159</v>
      </c>
      <c r="M1272" s="1" t="s">
        <v>159</v>
      </c>
      <c r="N1272" s="1" t="s">
        <v>159</v>
      </c>
      <c r="O1272" s="1" t="s">
        <v>159</v>
      </c>
      <c r="P1272" t="str">
        <f t="shared" si="19"/>
        <v>SWBC_OUT4_12_PR24_OFWAT</v>
      </c>
    </row>
    <row r="1273" spans="1:16">
      <c r="A1273" t="s">
        <v>626</v>
      </c>
      <c r="B1273" t="s">
        <v>355</v>
      </c>
      <c r="C1273" t="s">
        <v>311</v>
      </c>
      <c r="D1273" t="s">
        <v>165</v>
      </c>
      <c r="E1273" t="s">
        <v>158</v>
      </c>
      <c r="F1273" s="1" t="s">
        <v>159</v>
      </c>
      <c r="G1273" s="1" t="s">
        <v>159</v>
      </c>
      <c r="H1273" s="1" t="s">
        <v>159</v>
      </c>
      <c r="I1273" s="1" t="s">
        <v>159</v>
      </c>
      <c r="J1273" s="1" t="s">
        <v>159</v>
      </c>
      <c r="K1273" s="1" t="s">
        <v>159</v>
      </c>
      <c r="L1273" s="1" t="s">
        <v>159</v>
      </c>
      <c r="M1273" s="1" t="s">
        <v>159</v>
      </c>
      <c r="N1273" s="1" t="s">
        <v>159</v>
      </c>
      <c r="O1273" s="1" t="s">
        <v>159</v>
      </c>
      <c r="P1273" t="str">
        <f t="shared" si="19"/>
        <v>SWBC_ODI_DD_NHH_1_PR24</v>
      </c>
    </row>
    <row r="1274" spans="1:16">
      <c r="A1274" t="s">
        <v>626</v>
      </c>
      <c r="B1274" t="s">
        <v>356</v>
      </c>
      <c r="C1274" t="s">
        <v>357</v>
      </c>
      <c r="D1274" t="s">
        <v>168</v>
      </c>
      <c r="E1274" t="s">
        <v>158</v>
      </c>
      <c r="F1274" s="1" t="s">
        <v>159</v>
      </c>
      <c r="G1274" s="1" t="s">
        <v>159</v>
      </c>
      <c r="H1274" s="1" t="s">
        <v>159</v>
      </c>
      <c r="I1274" s="1" t="s">
        <v>159</v>
      </c>
      <c r="J1274" s="1" t="s">
        <v>159</v>
      </c>
      <c r="K1274" s="1" t="s">
        <v>159</v>
      </c>
      <c r="L1274" s="1" t="s">
        <v>159</v>
      </c>
      <c r="M1274" s="1" t="s">
        <v>159</v>
      </c>
      <c r="N1274" s="1" t="s">
        <v>159</v>
      </c>
      <c r="O1274" s="1" t="s">
        <v>159</v>
      </c>
      <c r="P1274" t="str">
        <f t="shared" si="19"/>
        <v>SWBC_ODIRISK_NHH_1_COLL_PR24_DD</v>
      </c>
    </row>
    <row r="1275" spans="1:16">
      <c r="A1275" t="s">
        <v>626</v>
      </c>
      <c r="B1275" t="s">
        <v>358</v>
      </c>
      <c r="C1275" t="s">
        <v>359</v>
      </c>
      <c r="D1275" t="s">
        <v>168</v>
      </c>
      <c r="E1275" t="s">
        <v>158</v>
      </c>
      <c r="F1275" s="1" t="s">
        <v>159</v>
      </c>
      <c r="G1275" s="1" t="s">
        <v>159</v>
      </c>
      <c r="H1275" s="1" t="s">
        <v>159</v>
      </c>
      <c r="I1275" s="1" t="s">
        <v>159</v>
      </c>
      <c r="J1275" s="1" t="s">
        <v>159</v>
      </c>
      <c r="K1275" s="1" t="s">
        <v>159</v>
      </c>
      <c r="L1275" s="1" t="s">
        <v>159</v>
      </c>
      <c r="M1275" s="1" t="s">
        <v>159</v>
      </c>
      <c r="N1275" s="1" t="s">
        <v>159</v>
      </c>
      <c r="O1275" s="1" t="s">
        <v>159</v>
      </c>
      <c r="P1275" t="str">
        <f t="shared" si="19"/>
        <v>SWBC_ODIRISK_NHH_1_CAP_PR24_DD</v>
      </c>
    </row>
    <row r="1276" spans="1:16">
      <c r="A1276" t="s">
        <v>626</v>
      </c>
      <c r="B1276" t="s">
        <v>360</v>
      </c>
      <c r="C1276" t="s">
        <v>300</v>
      </c>
      <c r="D1276" t="s">
        <v>168</v>
      </c>
      <c r="E1276" t="s">
        <v>158</v>
      </c>
      <c r="F1276" s="1" t="s">
        <v>159</v>
      </c>
      <c r="G1276" s="1" t="s">
        <v>159</v>
      </c>
      <c r="H1276" s="1" t="s">
        <v>159</v>
      </c>
      <c r="I1276" s="1" t="s">
        <v>159</v>
      </c>
      <c r="J1276" s="1" t="s">
        <v>159</v>
      </c>
      <c r="K1276" s="1" t="s">
        <v>159</v>
      </c>
      <c r="L1276" s="1" t="s">
        <v>159</v>
      </c>
      <c r="M1276" s="1" t="s">
        <v>159</v>
      </c>
      <c r="N1276" s="1" t="s">
        <v>159</v>
      </c>
      <c r="O1276" s="1" t="s">
        <v>159</v>
      </c>
      <c r="P1276" t="str">
        <f t="shared" si="19"/>
        <v>SWBC_OUT4_13_PR24_OFWAT</v>
      </c>
    </row>
    <row r="1277" spans="1:16">
      <c r="A1277" t="s">
        <v>626</v>
      </c>
      <c r="B1277" t="s">
        <v>361</v>
      </c>
      <c r="C1277" t="s">
        <v>318</v>
      </c>
      <c r="D1277" t="s">
        <v>165</v>
      </c>
      <c r="E1277" t="s">
        <v>158</v>
      </c>
      <c r="F1277" s="1" t="s">
        <v>159</v>
      </c>
      <c r="G1277" s="1" t="s">
        <v>159</v>
      </c>
      <c r="H1277" s="1" t="s">
        <v>159</v>
      </c>
      <c r="I1277" s="1" t="s">
        <v>159</v>
      </c>
      <c r="J1277" s="1" t="s">
        <v>159</v>
      </c>
      <c r="K1277" s="1" t="s">
        <v>159</v>
      </c>
      <c r="L1277" s="1" t="s">
        <v>159</v>
      </c>
      <c r="M1277" s="1" t="s">
        <v>159</v>
      </c>
      <c r="N1277" s="1" t="s">
        <v>159</v>
      </c>
      <c r="O1277" s="1" t="s">
        <v>159</v>
      </c>
      <c r="P1277" t="str">
        <f t="shared" si="19"/>
        <v>SWBC_ODI_DD_NHH_2_PR24</v>
      </c>
    </row>
    <row r="1278" spans="1:16">
      <c r="A1278" t="s">
        <v>626</v>
      </c>
      <c r="B1278" t="s">
        <v>362</v>
      </c>
      <c r="C1278" t="s">
        <v>363</v>
      </c>
      <c r="D1278" t="s">
        <v>168</v>
      </c>
      <c r="E1278" t="s">
        <v>158</v>
      </c>
      <c r="F1278" s="1" t="s">
        <v>159</v>
      </c>
      <c r="G1278" s="1" t="s">
        <v>159</v>
      </c>
      <c r="H1278" s="1" t="s">
        <v>159</v>
      </c>
      <c r="I1278" s="1" t="s">
        <v>159</v>
      </c>
      <c r="J1278" s="1" t="s">
        <v>159</v>
      </c>
      <c r="K1278" s="1" t="s">
        <v>159</v>
      </c>
      <c r="L1278" s="1" t="s">
        <v>159</v>
      </c>
      <c r="M1278" s="1" t="s">
        <v>159</v>
      </c>
      <c r="N1278" s="1" t="s">
        <v>159</v>
      </c>
      <c r="O1278" s="1" t="s">
        <v>159</v>
      </c>
      <c r="P1278" t="str">
        <f t="shared" si="19"/>
        <v>SWBC_ODIRISK_NHH_2_COLL_PR24_DD</v>
      </c>
    </row>
    <row r="1279" spans="1:16">
      <c r="A1279" t="s">
        <v>626</v>
      </c>
      <c r="B1279" t="s">
        <v>364</v>
      </c>
      <c r="C1279" t="s">
        <v>365</v>
      </c>
      <c r="D1279" t="s">
        <v>168</v>
      </c>
      <c r="E1279" t="s">
        <v>158</v>
      </c>
      <c r="F1279" s="1" t="s">
        <v>159</v>
      </c>
      <c r="G1279" s="1" t="s">
        <v>159</v>
      </c>
      <c r="H1279" s="1" t="s">
        <v>159</v>
      </c>
      <c r="I1279" s="1" t="s">
        <v>159</v>
      </c>
      <c r="J1279" s="1" t="s">
        <v>159</v>
      </c>
      <c r="K1279" s="1" t="s">
        <v>159</v>
      </c>
      <c r="L1279" s="1" t="s">
        <v>159</v>
      </c>
      <c r="M1279" s="1" t="s">
        <v>159</v>
      </c>
      <c r="N1279" s="1" t="s">
        <v>159</v>
      </c>
      <c r="O1279" s="1" t="s">
        <v>159</v>
      </c>
      <c r="P1279" t="str">
        <f t="shared" si="19"/>
        <v>SWBC_ODIRISK_NHH_2_CAP_PR24_DD</v>
      </c>
    </row>
    <row r="1280" spans="1:16">
      <c r="A1280" t="s">
        <v>626</v>
      </c>
      <c r="B1280" t="s">
        <v>366</v>
      </c>
      <c r="C1280" t="s">
        <v>367</v>
      </c>
      <c r="D1280" t="s">
        <v>37</v>
      </c>
      <c r="E1280" t="s">
        <v>158</v>
      </c>
      <c r="F1280" s="1" t="s">
        <v>159</v>
      </c>
      <c r="G1280" s="1" t="s">
        <v>159</v>
      </c>
      <c r="H1280" s="1" t="s">
        <v>159</v>
      </c>
      <c r="I1280" s="1" t="s">
        <v>159</v>
      </c>
      <c r="J1280" s="1" t="s">
        <v>159</v>
      </c>
      <c r="K1280" s="1" t="s">
        <v>159</v>
      </c>
      <c r="L1280" s="1" t="s">
        <v>159</v>
      </c>
      <c r="M1280" s="1" t="s">
        <v>159</v>
      </c>
      <c r="N1280" s="1" t="s">
        <v>159</v>
      </c>
      <c r="O1280" s="1" t="s">
        <v>159</v>
      </c>
      <c r="P1280" t="str">
        <f t="shared" si="19"/>
        <v>SWBBCEW_PCL_PR24</v>
      </c>
    </row>
    <row r="1281" spans="1:16">
      <c r="A1281" t="s">
        <v>626</v>
      </c>
      <c r="B1281" t="s">
        <v>368</v>
      </c>
      <c r="C1281" t="s">
        <v>369</v>
      </c>
      <c r="D1281" t="s">
        <v>165</v>
      </c>
      <c r="E1281" t="s">
        <v>158</v>
      </c>
      <c r="F1281" s="1" t="s">
        <v>159</v>
      </c>
      <c r="G1281" s="1" t="s">
        <v>159</v>
      </c>
      <c r="H1281" s="1" t="s">
        <v>159</v>
      </c>
      <c r="I1281" s="1" t="s">
        <v>159</v>
      </c>
      <c r="J1281" s="1" t="s">
        <v>159</v>
      </c>
      <c r="K1281" s="1" t="s">
        <v>159</v>
      </c>
      <c r="L1281" s="1" t="s">
        <v>159</v>
      </c>
      <c r="M1281" s="1" t="s">
        <v>159</v>
      </c>
      <c r="N1281" s="1" t="s">
        <v>159</v>
      </c>
      <c r="O1281" s="1" t="s">
        <v>159</v>
      </c>
      <c r="P1281" t="str">
        <f t="shared" si="19"/>
        <v>SWBOUT7_034SOR_OFW_PR24</v>
      </c>
    </row>
    <row r="1282" spans="1:16">
      <c r="A1282" t="s">
        <v>626</v>
      </c>
      <c r="B1282" t="s">
        <v>370</v>
      </c>
      <c r="C1282" t="s">
        <v>371</v>
      </c>
      <c r="D1282" t="s">
        <v>165</v>
      </c>
      <c r="E1282" t="s">
        <v>158</v>
      </c>
      <c r="F1282" s="1" t="s">
        <v>159</v>
      </c>
      <c r="G1282" s="1" t="s">
        <v>159</v>
      </c>
      <c r="H1282" s="1" t="s">
        <v>159</v>
      </c>
      <c r="I1282" s="1" t="s">
        <v>159</v>
      </c>
      <c r="J1282" s="1" t="s">
        <v>159</v>
      </c>
      <c r="K1282" s="1" t="s">
        <v>159</v>
      </c>
      <c r="L1282" s="1" t="s">
        <v>159</v>
      </c>
      <c r="M1282" s="1" t="s">
        <v>159</v>
      </c>
      <c r="N1282" s="1" t="s">
        <v>159</v>
      </c>
      <c r="O1282" s="1" t="s">
        <v>159</v>
      </c>
      <c r="P1282" t="str">
        <f t="shared" si="19"/>
        <v>SWBOUT7_034SUR_OFW_PR24</v>
      </c>
    </row>
    <row r="1283" spans="1:16">
      <c r="A1283" t="s">
        <v>626</v>
      </c>
      <c r="B1283" t="s">
        <v>372</v>
      </c>
      <c r="C1283" t="s">
        <v>373</v>
      </c>
      <c r="D1283" t="s">
        <v>168</v>
      </c>
      <c r="E1283" t="s">
        <v>158</v>
      </c>
      <c r="F1283" s="1" t="s">
        <v>159</v>
      </c>
      <c r="G1283" s="1" t="s">
        <v>159</v>
      </c>
      <c r="H1283" s="1" t="s">
        <v>159</v>
      </c>
      <c r="I1283" s="1" t="s">
        <v>159</v>
      </c>
      <c r="J1283" s="1" t="s">
        <v>159</v>
      </c>
      <c r="K1283" s="1" t="s">
        <v>159</v>
      </c>
      <c r="L1283" s="1" t="s">
        <v>159</v>
      </c>
      <c r="M1283" s="1" t="s">
        <v>159</v>
      </c>
      <c r="N1283" s="1" t="s">
        <v>159</v>
      </c>
      <c r="O1283" s="1" t="s">
        <v>159</v>
      </c>
      <c r="P1283" t="str">
        <f t="shared" si="19"/>
        <v>SWBC_ODIRISK_BCEW_COLL_PR24_DD</v>
      </c>
    </row>
    <row r="1284" spans="1:16">
      <c r="A1284" t="s">
        <v>626</v>
      </c>
      <c r="B1284" t="s">
        <v>374</v>
      </c>
      <c r="C1284" t="s">
        <v>375</v>
      </c>
      <c r="D1284" t="s">
        <v>168</v>
      </c>
      <c r="E1284" t="s">
        <v>158</v>
      </c>
      <c r="F1284" s="1" t="s">
        <v>159</v>
      </c>
      <c r="G1284" s="1" t="s">
        <v>159</v>
      </c>
      <c r="H1284" s="1" t="s">
        <v>159</v>
      </c>
      <c r="I1284" s="1" t="s">
        <v>159</v>
      </c>
      <c r="J1284" s="1" t="s">
        <v>159</v>
      </c>
      <c r="K1284" s="1" t="s">
        <v>159</v>
      </c>
      <c r="L1284" s="1" t="s">
        <v>159</v>
      </c>
      <c r="M1284" s="1" t="s">
        <v>159</v>
      </c>
      <c r="N1284" s="1" t="s">
        <v>159</v>
      </c>
      <c r="O1284" s="1" t="s">
        <v>159</v>
      </c>
      <c r="P1284" t="str">
        <f t="shared" si="19"/>
        <v>SWBC_ODIRISK_BCEW_CAP_PR24_DD</v>
      </c>
    </row>
    <row r="1285" spans="1:16">
      <c r="A1285" t="s">
        <v>626</v>
      </c>
      <c r="B1285" t="s">
        <v>376</v>
      </c>
      <c r="C1285" t="s">
        <v>377</v>
      </c>
      <c r="D1285" t="s">
        <v>157</v>
      </c>
      <c r="E1285" t="s">
        <v>158</v>
      </c>
      <c r="F1285" s="1" t="s">
        <v>159</v>
      </c>
      <c r="G1285" s="1" t="s">
        <v>159</v>
      </c>
      <c r="H1285" s="1" t="s">
        <v>159</v>
      </c>
      <c r="I1285" s="1" t="s">
        <v>159</v>
      </c>
      <c r="J1285" s="1" t="s">
        <v>159</v>
      </c>
      <c r="K1285" s="1" t="s">
        <v>159</v>
      </c>
      <c r="L1285" s="1" t="s">
        <v>159</v>
      </c>
      <c r="M1285" s="1" t="s">
        <v>159</v>
      </c>
      <c r="N1285" s="1" t="s">
        <v>159</v>
      </c>
      <c r="O1285" s="1" t="s">
        <v>159</v>
      </c>
      <c r="P1285" t="str">
        <f t="shared" ref="P1285:P1348" si="20">A1285&amp;B1285</f>
        <v>SWBC_PCL_LPR_PR24</v>
      </c>
    </row>
    <row r="1286" spans="1:16">
      <c r="A1286" t="s">
        <v>626</v>
      </c>
      <c r="B1286" t="s">
        <v>378</v>
      </c>
      <c r="C1286" t="s">
        <v>379</v>
      </c>
      <c r="D1286" t="s">
        <v>380</v>
      </c>
      <c r="E1286" t="s">
        <v>158</v>
      </c>
      <c r="F1286" s="1" t="s">
        <v>159</v>
      </c>
      <c r="G1286" s="1" t="s">
        <v>159</v>
      </c>
      <c r="H1286" s="1" t="s">
        <v>159</v>
      </c>
      <c r="I1286" s="1" t="s">
        <v>159</v>
      </c>
      <c r="J1286" s="1" t="s">
        <v>159</v>
      </c>
      <c r="K1286" s="1" t="s">
        <v>159</v>
      </c>
      <c r="L1286" s="1" t="s">
        <v>159</v>
      </c>
      <c r="M1286" s="1" t="s">
        <v>159</v>
      </c>
      <c r="N1286" s="1" t="s">
        <v>159</v>
      </c>
      <c r="O1286" s="1" t="s">
        <v>159</v>
      </c>
      <c r="P1286" t="str">
        <f t="shared" si="20"/>
        <v>SWBC_ODIRATE_LPR_PR24</v>
      </c>
    </row>
    <row r="1287" spans="1:16">
      <c r="A1287" t="s">
        <v>626</v>
      </c>
      <c r="B1287" t="s">
        <v>381</v>
      </c>
      <c r="C1287" t="s">
        <v>382</v>
      </c>
      <c r="D1287" t="s">
        <v>168</v>
      </c>
      <c r="E1287" t="s">
        <v>158</v>
      </c>
      <c r="F1287" s="1" t="s">
        <v>159</v>
      </c>
      <c r="G1287" s="1" t="s">
        <v>159</v>
      </c>
      <c r="H1287" s="1" t="s">
        <v>159</v>
      </c>
      <c r="I1287" s="1" t="s">
        <v>159</v>
      </c>
      <c r="J1287" s="1" t="s">
        <v>159</v>
      </c>
      <c r="K1287" s="1" t="s">
        <v>159</v>
      </c>
      <c r="L1287" s="1" t="s">
        <v>159</v>
      </c>
      <c r="M1287" s="1" t="s">
        <v>159</v>
      </c>
      <c r="N1287" s="1" t="s">
        <v>159</v>
      </c>
      <c r="O1287" s="1" t="s">
        <v>159</v>
      </c>
      <c r="P1287" t="str">
        <f t="shared" si="20"/>
        <v>SWBC_ODIRISK_LPR_COLL_PR24</v>
      </c>
    </row>
    <row r="1288" spans="1:16">
      <c r="A1288" t="s">
        <v>626</v>
      </c>
      <c r="B1288" t="s">
        <v>383</v>
      </c>
      <c r="C1288" t="s">
        <v>384</v>
      </c>
      <c r="D1288" t="s">
        <v>168</v>
      </c>
      <c r="E1288" t="s">
        <v>158</v>
      </c>
      <c r="F1288" s="1" t="s">
        <v>159</v>
      </c>
      <c r="G1288" s="1" t="s">
        <v>159</v>
      </c>
      <c r="H1288" s="1" t="s">
        <v>159</v>
      </c>
      <c r="I1288" s="1" t="s">
        <v>159</v>
      </c>
      <c r="J1288" s="1" t="s">
        <v>159</v>
      </c>
      <c r="K1288" s="1" t="s">
        <v>159</v>
      </c>
      <c r="L1288" s="1" t="s">
        <v>159</v>
      </c>
      <c r="M1288" s="1" t="s">
        <v>159</v>
      </c>
      <c r="N1288" s="1" t="s">
        <v>159</v>
      </c>
      <c r="O1288" s="1" t="s">
        <v>159</v>
      </c>
      <c r="P1288" t="str">
        <f t="shared" si="20"/>
        <v>SWBC_PCL_LCC_PR24</v>
      </c>
    </row>
    <row r="1289" spans="1:16">
      <c r="A1289" t="s">
        <v>626</v>
      </c>
      <c r="B1289" t="s">
        <v>385</v>
      </c>
      <c r="C1289" t="s">
        <v>386</v>
      </c>
      <c r="D1289" t="s">
        <v>168</v>
      </c>
      <c r="E1289" t="s">
        <v>158</v>
      </c>
      <c r="F1289" s="1" t="s">
        <v>159</v>
      </c>
      <c r="G1289" s="1" t="s">
        <v>159</v>
      </c>
      <c r="H1289" s="1" t="s">
        <v>159</v>
      </c>
      <c r="I1289" s="1" t="s">
        <v>159</v>
      </c>
      <c r="J1289" s="1" t="s">
        <v>159</v>
      </c>
      <c r="K1289" s="1" t="s">
        <v>159</v>
      </c>
      <c r="L1289" s="1" t="s">
        <v>159</v>
      </c>
      <c r="M1289" s="1" t="s">
        <v>159</v>
      </c>
      <c r="N1289" s="1" t="s">
        <v>159</v>
      </c>
      <c r="O1289" s="1" t="s">
        <v>159</v>
      </c>
      <c r="P1289" t="str">
        <f t="shared" si="20"/>
        <v>SWBC_ODIRISK_LCC_DDBND_PR24</v>
      </c>
    </row>
    <row r="1290" spans="1:16">
      <c r="A1290" t="s">
        <v>626</v>
      </c>
      <c r="B1290" t="s">
        <v>387</v>
      </c>
      <c r="C1290" t="s">
        <v>388</v>
      </c>
      <c r="D1290" t="s">
        <v>380</v>
      </c>
      <c r="E1290" t="s">
        <v>158</v>
      </c>
      <c r="F1290" s="1" t="s">
        <v>159</v>
      </c>
      <c r="G1290" s="1" t="s">
        <v>159</v>
      </c>
      <c r="H1290" s="1" t="s">
        <v>159</v>
      </c>
      <c r="I1290" s="1" t="s">
        <v>159</v>
      </c>
      <c r="J1290" s="1" t="s">
        <v>159</v>
      </c>
      <c r="K1290" s="1" t="s">
        <v>159</v>
      </c>
      <c r="L1290" s="1" t="s">
        <v>159</v>
      </c>
      <c r="M1290" s="1" t="s">
        <v>159</v>
      </c>
      <c r="N1290" s="1" t="s">
        <v>159</v>
      </c>
      <c r="O1290" s="1" t="s">
        <v>159</v>
      </c>
      <c r="P1290" t="str">
        <f t="shared" si="20"/>
        <v>SWBC_ODIRATE_LCC_UNDER_PR24</v>
      </c>
    </row>
    <row r="1291" spans="1:16">
      <c r="A1291" t="s">
        <v>626</v>
      </c>
      <c r="B1291" t="s">
        <v>389</v>
      </c>
      <c r="C1291" t="s">
        <v>390</v>
      </c>
      <c r="D1291" t="s">
        <v>380</v>
      </c>
      <c r="E1291" t="s">
        <v>158</v>
      </c>
      <c r="F1291" s="1" t="s">
        <v>159</v>
      </c>
      <c r="G1291" s="1" t="s">
        <v>159</v>
      </c>
      <c r="H1291" s="1" t="s">
        <v>159</v>
      </c>
      <c r="I1291" s="1" t="s">
        <v>159</v>
      </c>
      <c r="J1291" s="1" t="s">
        <v>159</v>
      </c>
      <c r="K1291" s="1" t="s">
        <v>159</v>
      </c>
      <c r="L1291" s="1" t="s">
        <v>159</v>
      </c>
      <c r="M1291" s="1" t="s">
        <v>159</v>
      </c>
      <c r="N1291" s="1" t="s">
        <v>159</v>
      </c>
      <c r="O1291" s="1" t="s">
        <v>159</v>
      </c>
      <c r="P1291" t="str">
        <f t="shared" si="20"/>
        <v>SWBC_ODIRATE_LCC_OUT_PR24</v>
      </c>
    </row>
    <row r="1292" spans="1:16">
      <c r="A1292" t="s">
        <v>626</v>
      </c>
      <c r="B1292" t="s">
        <v>391</v>
      </c>
      <c r="C1292" t="s">
        <v>392</v>
      </c>
      <c r="D1292" t="s">
        <v>168</v>
      </c>
      <c r="E1292" t="s">
        <v>158</v>
      </c>
      <c r="F1292" s="1" t="s">
        <v>159</v>
      </c>
      <c r="G1292" s="1" t="s">
        <v>159</v>
      </c>
      <c r="H1292" s="1" t="s">
        <v>159</v>
      </c>
      <c r="I1292" s="1" t="s">
        <v>159</v>
      </c>
      <c r="J1292" s="1" t="s">
        <v>159</v>
      </c>
      <c r="K1292" s="1" t="s">
        <v>159</v>
      </c>
      <c r="L1292" s="1" t="s">
        <v>159</v>
      </c>
      <c r="M1292" s="1" t="s">
        <v>159</v>
      </c>
      <c r="N1292" s="1" t="s">
        <v>159</v>
      </c>
      <c r="O1292" s="1" t="s">
        <v>159</v>
      </c>
      <c r="P1292" t="str">
        <f t="shared" si="20"/>
        <v>SWBC_ODIRISK_LCC_COLL_PR24</v>
      </c>
    </row>
    <row r="1293" spans="1:16">
      <c r="A1293" t="s">
        <v>626</v>
      </c>
      <c r="B1293" t="s">
        <v>393</v>
      </c>
      <c r="C1293" t="s">
        <v>394</v>
      </c>
      <c r="D1293" t="s">
        <v>168</v>
      </c>
      <c r="E1293" t="s">
        <v>158</v>
      </c>
      <c r="F1293" s="1" t="s">
        <v>159</v>
      </c>
      <c r="G1293" s="1" t="s">
        <v>159</v>
      </c>
      <c r="H1293" s="1" t="s">
        <v>159</v>
      </c>
      <c r="I1293" s="1" t="s">
        <v>159</v>
      </c>
      <c r="J1293" s="1" t="s">
        <v>159</v>
      </c>
      <c r="K1293" s="1" t="s">
        <v>159</v>
      </c>
      <c r="L1293" s="1" t="s">
        <v>159</v>
      </c>
      <c r="M1293" s="1" t="s">
        <v>159</v>
      </c>
      <c r="N1293" s="1" t="s">
        <v>159</v>
      </c>
      <c r="O1293" s="1" t="s">
        <v>159</v>
      </c>
      <c r="P1293" t="str">
        <f t="shared" si="20"/>
        <v>SWBC_ODIRISK_LCC_CAP_PR24</v>
      </c>
    </row>
    <row r="1294" spans="1:16">
      <c r="A1294" t="s">
        <v>626</v>
      </c>
      <c r="B1294" t="s">
        <v>395</v>
      </c>
      <c r="C1294" t="s">
        <v>396</v>
      </c>
      <c r="D1294" t="s">
        <v>397</v>
      </c>
      <c r="E1294" t="s">
        <v>158</v>
      </c>
      <c r="F1294" s="1" t="s">
        <v>159</v>
      </c>
      <c r="G1294" s="1" t="s">
        <v>159</v>
      </c>
      <c r="H1294" s="1" t="s">
        <v>159</v>
      </c>
      <c r="I1294" s="1" t="s">
        <v>159</v>
      </c>
      <c r="J1294" s="1" t="s">
        <v>159</v>
      </c>
      <c r="K1294" s="1" t="s">
        <v>159</v>
      </c>
      <c r="L1294" s="1" t="s">
        <v>159</v>
      </c>
      <c r="M1294" s="1" t="s">
        <v>159</v>
      </c>
      <c r="N1294" s="1" t="s">
        <v>159</v>
      </c>
      <c r="O1294" s="1" t="s">
        <v>159</v>
      </c>
      <c r="P1294" t="str">
        <f t="shared" si="20"/>
        <v>SWBC_PCL_WW_PR24</v>
      </c>
    </row>
    <row r="1295" spans="1:16">
      <c r="A1295" t="s">
        <v>626</v>
      </c>
      <c r="B1295" t="s">
        <v>398</v>
      </c>
      <c r="C1295" t="s">
        <v>399</v>
      </c>
      <c r="D1295" t="s">
        <v>380</v>
      </c>
      <c r="E1295" t="s">
        <v>158</v>
      </c>
      <c r="F1295" s="1" t="s">
        <v>159</v>
      </c>
      <c r="G1295" s="1" t="s">
        <v>159</v>
      </c>
      <c r="H1295" s="1" t="s">
        <v>159</v>
      </c>
      <c r="I1295" s="1" t="s">
        <v>159</v>
      </c>
      <c r="J1295" s="1" t="s">
        <v>159</v>
      </c>
      <c r="K1295" s="1" t="s">
        <v>159</v>
      </c>
      <c r="L1295" s="1" t="s">
        <v>159</v>
      </c>
      <c r="M1295" s="1" t="s">
        <v>159</v>
      </c>
      <c r="N1295" s="1" t="s">
        <v>159</v>
      </c>
      <c r="O1295" s="1" t="s">
        <v>159</v>
      </c>
      <c r="P1295" t="str">
        <f t="shared" si="20"/>
        <v>SWBC_ODIRATE_WW_PR24</v>
      </c>
    </row>
    <row r="1296" spans="1:16">
      <c r="A1296" t="s">
        <v>626</v>
      </c>
      <c r="B1296" t="s">
        <v>400</v>
      </c>
      <c r="C1296" t="s">
        <v>401</v>
      </c>
      <c r="D1296" t="s">
        <v>397</v>
      </c>
      <c r="E1296" t="s">
        <v>158</v>
      </c>
      <c r="F1296" s="1" t="s">
        <v>159</v>
      </c>
      <c r="G1296" s="1" t="s">
        <v>159</v>
      </c>
      <c r="H1296" s="1" t="s">
        <v>159</v>
      </c>
      <c r="I1296" s="1" t="s">
        <v>159</v>
      </c>
      <c r="J1296" s="1" t="s">
        <v>159</v>
      </c>
      <c r="K1296" s="1" t="s">
        <v>159</v>
      </c>
      <c r="L1296" s="1" t="s">
        <v>159</v>
      </c>
      <c r="M1296" s="1" t="s">
        <v>159</v>
      </c>
      <c r="N1296" s="1" t="s">
        <v>159</v>
      </c>
      <c r="O1296" s="1" t="s">
        <v>159</v>
      </c>
      <c r="P1296" t="str">
        <f t="shared" si="20"/>
        <v>SWBC_ODIRISK_WW_COLL_PR24</v>
      </c>
    </row>
    <row r="1297" spans="1:16">
      <c r="A1297" t="s">
        <v>626</v>
      </c>
      <c r="B1297" t="s">
        <v>402</v>
      </c>
      <c r="C1297" t="s">
        <v>403</v>
      </c>
      <c r="D1297" t="s">
        <v>397</v>
      </c>
      <c r="E1297" t="s">
        <v>158</v>
      </c>
      <c r="F1297" s="1" t="s">
        <v>159</v>
      </c>
      <c r="G1297" s="1" t="s">
        <v>159</v>
      </c>
      <c r="H1297" s="1" t="s">
        <v>159</v>
      </c>
      <c r="I1297" s="1" t="s">
        <v>159</v>
      </c>
      <c r="J1297" s="1" t="s">
        <v>159</v>
      </c>
      <c r="K1297" s="1" t="s">
        <v>159</v>
      </c>
      <c r="L1297" s="1" t="s">
        <v>159</v>
      </c>
      <c r="M1297" s="1" t="s">
        <v>159</v>
      </c>
      <c r="N1297" s="1" t="s">
        <v>159</v>
      </c>
      <c r="O1297" s="1" t="s">
        <v>159</v>
      </c>
      <c r="P1297" t="str">
        <f t="shared" si="20"/>
        <v>SWBC_ODIRISK_WW_CAP_PR24</v>
      </c>
    </row>
    <row r="1298" spans="1:16">
      <c r="A1298" t="s">
        <v>626</v>
      </c>
      <c r="B1298" t="s">
        <v>404</v>
      </c>
      <c r="C1298" t="s">
        <v>405</v>
      </c>
      <c r="D1298" t="s">
        <v>168</v>
      </c>
      <c r="E1298" t="s">
        <v>158</v>
      </c>
      <c r="F1298" s="1" t="s">
        <v>159</v>
      </c>
      <c r="G1298" s="1" t="s">
        <v>159</v>
      </c>
      <c r="H1298" s="1" t="s">
        <v>159</v>
      </c>
      <c r="I1298" s="1" t="s">
        <v>159</v>
      </c>
      <c r="J1298" s="1" t="s">
        <v>159</v>
      </c>
      <c r="K1298" s="1" t="s">
        <v>159</v>
      </c>
      <c r="L1298" s="1" t="s">
        <v>159</v>
      </c>
      <c r="M1298" s="1" t="s">
        <v>159</v>
      </c>
      <c r="N1298" s="1" t="s">
        <v>159</v>
      </c>
      <c r="O1298" s="1" t="s">
        <v>159</v>
      </c>
      <c r="P1298" t="str">
        <f t="shared" si="20"/>
        <v>SWBC_PCL_CC_PR24</v>
      </c>
    </row>
    <row r="1299" spans="1:16">
      <c r="A1299" t="s">
        <v>626</v>
      </c>
      <c r="B1299" t="s">
        <v>406</v>
      </c>
      <c r="C1299" t="s">
        <v>407</v>
      </c>
      <c r="D1299" t="s">
        <v>168</v>
      </c>
      <c r="E1299" t="s">
        <v>158</v>
      </c>
      <c r="F1299" s="1" t="s">
        <v>159</v>
      </c>
      <c r="G1299" s="1" t="s">
        <v>159</v>
      </c>
      <c r="H1299" s="1" t="s">
        <v>159</v>
      </c>
      <c r="I1299" s="1" t="s">
        <v>159</v>
      </c>
      <c r="J1299" s="1" t="s">
        <v>159</v>
      </c>
      <c r="K1299" s="1" t="s">
        <v>159</v>
      </c>
      <c r="L1299" s="1" t="s">
        <v>159</v>
      </c>
      <c r="M1299" s="1" t="s">
        <v>159</v>
      </c>
      <c r="N1299" s="1" t="s">
        <v>159</v>
      </c>
      <c r="O1299" s="1" t="s">
        <v>159</v>
      </c>
      <c r="P1299" t="str">
        <f t="shared" si="20"/>
        <v>SWBC_ODIRISK_CC_DDBND_PR24</v>
      </c>
    </row>
    <row r="1300" spans="1:16">
      <c r="A1300" t="s">
        <v>626</v>
      </c>
      <c r="B1300" t="s">
        <v>408</v>
      </c>
      <c r="C1300" t="s">
        <v>409</v>
      </c>
      <c r="D1300" t="s">
        <v>380</v>
      </c>
      <c r="E1300" t="s">
        <v>158</v>
      </c>
      <c r="F1300" s="1" t="s">
        <v>159</v>
      </c>
      <c r="G1300" s="1" t="s">
        <v>159</v>
      </c>
      <c r="H1300" s="1" t="s">
        <v>159</v>
      </c>
      <c r="I1300" s="1" t="s">
        <v>159</v>
      </c>
      <c r="J1300" s="1" t="s">
        <v>159</v>
      </c>
      <c r="K1300" s="1" t="s">
        <v>159</v>
      </c>
      <c r="L1300" s="1" t="s">
        <v>159</v>
      </c>
      <c r="M1300" s="1" t="s">
        <v>159</v>
      </c>
      <c r="N1300" s="1" t="s">
        <v>159</v>
      </c>
      <c r="O1300" s="1" t="s">
        <v>159</v>
      </c>
      <c r="P1300" t="str">
        <f t="shared" si="20"/>
        <v>SWBC_ODIRATE_CC_UNDER_PR24</v>
      </c>
    </row>
    <row r="1301" spans="1:16">
      <c r="A1301" t="s">
        <v>626</v>
      </c>
      <c r="B1301" t="s">
        <v>410</v>
      </c>
      <c r="C1301" t="s">
        <v>411</v>
      </c>
      <c r="D1301" t="s">
        <v>380</v>
      </c>
      <c r="E1301" t="s">
        <v>158</v>
      </c>
      <c r="F1301" s="1" t="s">
        <v>159</v>
      </c>
      <c r="G1301" s="1" t="s">
        <v>159</v>
      </c>
      <c r="H1301" s="1" t="s">
        <v>159</v>
      </c>
      <c r="I1301" s="1" t="s">
        <v>159</v>
      </c>
      <c r="J1301" s="1" t="s">
        <v>159</v>
      </c>
      <c r="K1301" s="1" t="s">
        <v>159</v>
      </c>
      <c r="L1301" s="1" t="s">
        <v>159</v>
      </c>
      <c r="M1301" s="1" t="s">
        <v>159</v>
      </c>
      <c r="N1301" s="1" t="s">
        <v>159</v>
      </c>
      <c r="O1301" s="1" t="s">
        <v>159</v>
      </c>
      <c r="P1301" t="str">
        <f t="shared" si="20"/>
        <v>SWBC_ODIRATE_CC_OUT_PR24</v>
      </c>
    </row>
    <row r="1302" spans="1:16">
      <c r="A1302" t="s">
        <v>626</v>
      </c>
      <c r="B1302" t="s">
        <v>412</v>
      </c>
      <c r="C1302" t="s">
        <v>413</v>
      </c>
      <c r="D1302" t="s">
        <v>168</v>
      </c>
      <c r="E1302" t="s">
        <v>158</v>
      </c>
      <c r="F1302" s="1" t="s">
        <v>159</v>
      </c>
      <c r="G1302" s="1" t="s">
        <v>159</v>
      </c>
      <c r="H1302" s="1" t="s">
        <v>159</v>
      </c>
      <c r="I1302" s="1" t="s">
        <v>159</v>
      </c>
      <c r="J1302" s="1" t="s">
        <v>159</v>
      </c>
      <c r="K1302" s="1" t="s">
        <v>159</v>
      </c>
      <c r="L1302" s="1" t="s">
        <v>159</v>
      </c>
      <c r="M1302" s="1" t="s">
        <v>159</v>
      </c>
      <c r="N1302" s="1" t="s">
        <v>159</v>
      </c>
      <c r="O1302" s="1" t="s">
        <v>159</v>
      </c>
      <c r="P1302" t="str">
        <f t="shared" si="20"/>
        <v>SWBC_ODIRISK_CC_COLL_PR24</v>
      </c>
    </row>
    <row r="1303" spans="1:16">
      <c r="A1303" t="s">
        <v>626</v>
      </c>
      <c r="B1303" t="s">
        <v>414</v>
      </c>
      <c r="C1303" t="s">
        <v>415</v>
      </c>
      <c r="D1303" t="s">
        <v>168</v>
      </c>
      <c r="E1303" t="s">
        <v>158</v>
      </c>
      <c r="F1303" s="1" t="s">
        <v>159</v>
      </c>
      <c r="G1303" s="1" t="s">
        <v>159</v>
      </c>
      <c r="H1303" s="1" t="s">
        <v>159</v>
      </c>
      <c r="I1303" s="1" t="s">
        <v>159</v>
      </c>
      <c r="J1303" s="1" t="s">
        <v>159</v>
      </c>
      <c r="K1303" s="1" t="s">
        <v>159</v>
      </c>
      <c r="L1303" s="1" t="s">
        <v>159</v>
      </c>
      <c r="M1303" s="1" t="s">
        <v>159</v>
      </c>
      <c r="N1303" s="1" t="s">
        <v>159</v>
      </c>
      <c r="O1303" s="1" t="s">
        <v>159</v>
      </c>
      <c r="P1303" t="str">
        <f t="shared" si="20"/>
        <v>SWBC_ODIRISK_CC_CAP_PR24</v>
      </c>
    </row>
    <row r="1304" spans="1:16">
      <c r="A1304" t="s">
        <v>626</v>
      </c>
      <c r="B1304" t="s">
        <v>416</v>
      </c>
      <c r="C1304" t="s">
        <v>417</v>
      </c>
      <c r="D1304" t="s">
        <v>37</v>
      </c>
      <c r="E1304" t="s">
        <v>158</v>
      </c>
      <c r="F1304" s="1" t="s">
        <v>159</v>
      </c>
      <c r="G1304" s="1" t="s">
        <v>159</v>
      </c>
      <c r="H1304" s="1" t="s">
        <v>159</v>
      </c>
      <c r="I1304" s="1" t="s">
        <v>159</v>
      </c>
      <c r="J1304" s="1" t="s">
        <v>159</v>
      </c>
      <c r="K1304" s="1" t="s">
        <v>159</v>
      </c>
      <c r="L1304" s="1" t="s">
        <v>159</v>
      </c>
      <c r="M1304" s="1" t="s">
        <v>159</v>
      </c>
      <c r="N1304" s="1" t="s">
        <v>159</v>
      </c>
      <c r="O1304" s="1" t="s">
        <v>159</v>
      </c>
      <c r="P1304" t="str">
        <f t="shared" si="20"/>
        <v>SWBC_PCL_SWC_PR24</v>
      </c>
    </row>
    <row r="1305" spans="1:16">
      <c r="A1305" t="s">
        <v>626</v>
      </c>
      <c r="B1305" t="s">
        <v>418</v>
      </c>
      <c r="C1305" t="s">
        <v>419</v>
      </c>
      <c r="D1305" t="s">
        <v>380</v>
      </c>
      <c r="E1305" t="s">
        <v>158</v>
      </c>
      <c r="F1305" s="1" t="s">
        <v>159</v>
      </c>
      <c r="G1305" s="1" t="s">
        <v>159</v>
      </c>
      <c r="H1305" s="1" t="s">
        <v>159</v>
      </c>
      <c r="I1305" s="1" t="s">
        <v>159</v>
      </c>
      <c r="J1305" s="1" t="s">
        <v>159</v>
      </c>
      <c r="K1305" s="1" t="s">
        <v>159</v>
      </c>
      <c r="L1305" s="1" t="s">
        <v>159</v>
      </c>
      <c r="M1305" s="1" t="s">
        <v>159</v>
      </c>
      <c r="N1305" s="1" t="s">
        <v>159</v>
      </c>
      <c r="O1305" s="1" t="s">
        <v>159</v>
      </c>
      <c r="P1305" t="str">
        <f t="shared" si="20"/>
        <v>SWBC_ODIRATE_SWC_PR24</v>
      </c>
    </row>
    <row r="1306" spans="1:16">
      <c r="A1306" t="s">
        <v>626</v>
      </c>
      <c r="B1306" t="s">
        <v>420</v>
      </c>
      <c r="C1306" t="s">
        <v>421</v>
      </c>
      <c r="D1306" t="s">
        <v>168</v>
      </c>
      <c r="E1306" t="s">
        <v>158</v>
      </c>
      <c r="F1306" s="1" t="s">
        <v>159</v>
      </c>
      <c r="G1306" s="1" t="s">
        <v>159</v>
      </c>
      <c r="H1306" s="1" t="s">
        <v>159</v>
      </c>
      <c r="I1306" s="1" t="s">
        <v>159</v>
      </c>
      <c r="J1306" s="1" t="s">
        <v>159</v>
      </c>
      <c r="K1306" s="1" t="s">
        <v>159</v>
      </c>
      <c r="L1306" s="1" t="s">
        <v>159</v>
      </c>
      <c r="M1306" s="1" t="s">
        <v>159</v>
      </c>
      <c r="N1306" s="1" t="s">
        <v>159</v>
      </c>
      <c r="O1306" s="1" t="s">
        <v>159</v>
      </c>
      <c r="P1306" t="str">
        <f t="shared" si="20"/>
        <v>SWBC_ODIRISK_SWC_CAP_PR24</v>
      </c>
    </row>
    <row r="1307" spans="1:16">
      <c r="A1307" t="s">
        <v>626</v>
      </c>
      <c r="B1307" t="s">
        <v>422</v>
      </c>
      <c r="C1307" t="s">
        <v>423</v>
      </c>
      <c r="D1307" t="s">
        <v>168</v>
      </c>
      <c r="E1307" t="s">
        <v>158</v>
      </c>
      <c r="F1307" s="1" t="s">
        <v>159</v>
      </c>
      <c r="G1307" s="1" t="s">
        <v>159</v>
      </c>
      <c r="H1307" s="1" t="s">
        <v>159</v>
      </c>
      <c r="I1307" s="25">
        <v>0</v>
      </c>
      <c r="J1307" s="25">
        <v>0</v>
      </c>
      <c r="K1307" s="25">
        <v>0</v>
      </c>
      <c r="L1307" s="25">
        <v>0</v>
      </c>
      <c r="M1307" s="25">
        <v>0.05</v>
      </c>
      <c r="N1307" s="1" t="s">
        <v>159</v>
      </c>
      <c r="O1307" s="1" t="s">
        <v>159</v>
      </c>
      <c r="P1307" t="str">
        <f t="shared" si="20"/>
        <v>SWBC_PCL_EGG_PR24</v>
      </c>
    </row>
    <row r="1308" spans="1:16">
      <c r="A1308" t="s">
        <v>626</v>
      </c>
      <c r="B1308" t="s">
        <v>424</v>
      </c>
      <c r="C1308" t="s">
        <v>425</v>
      </c>
      <c r="D1308" t="s">
        <v>380</v>
      </c>
      <c r="E1308" t="s">
        <v>158</v>
      </c>
      <c r="F1308" s="26">
        <v>9.3999999999999994E-5</v>
      </c>
      <c r="G1308" s="1" t="s">
        <v>159</v>
      </c>
      <c r="H1308" s="1" t="s">
        <v>159</v>
      </c>
      <c r="I1308" s="1" t="s">
        <v>159</v>
      </c>
      <c r="J1308" s="1" t="s">
        <v>159</v>
      </c>
      <c r="K1308" s="1" t="s">
        <v>159</v>
      </c>
      <c r="L1308" s="1" t="s">
        <v>159</v>
      </c>
      <c r="M1308" s="1" t="s">
        <v>159</v>
      </c>
      <c r="N1308" s="1" t="s">
        <v>159</v>
      </c>
      <c r="O1308" s="1" t="s">
        <v>159</v>
      </c>
      <c r="P1308" t="str">
        <f t="shared" si="20"/>
        <v>SWBC_ODIRATE_EGG_UNDER_PR24</v>
      </c>
    </row>
    <row r="1309" spans="1:16">
      <c r="A1309" t="s">
        <v>626</v>
      </c>
      <c r="B1309" t="s">
        <v>426</v>
      </c>
      <c r="C1309" t="s">
        <v>427</v>
      </c>
      <c r="D1309" t="s">
        <v>380</v>
      </c>
      <c r="E1309" t="s">
        <v>158</v>
      </c>
      <c r="F1309" s="26">
        <v>1.8799999999999999E-4</v>
      </c>
      <c r="G1309" s="1" t="s">
        <v>159</v>
      </c>
      <c r="H1309" s="1" t="s">
        <v>159</v>
      </c>
      <c r="I1309" s="1" t="s">
        <v>159</v>
      </c>
      <c r="J1309" s="1" t="s">
        <v>159</v>
      </c>
      <c r="K1309" s="1" t="s">
        <v>159</v>
      </c>
      <c r="L1309" s="1" t="s">
        <v>159</v>
      </c>
      <c r="M1309" s="1" t="s">
        <v>159</v>
      </c>
      <c r="N1309" s="1" t="s">
        <v>159</v>
      </c>
      <c r="O1309" s="1" t="s">
        <v>159</v>
      </c>
      <c r="P1309" t="str">
        <f t="shared" si="20"/>
        <v>SWBC_ODIRATE_EGG_OUT_PR24</v>
      </c>
    </row>
    <row r="1310" spans="1:16">
      <c r="A1310" t="s">
        <v>626</v>
      </c>
      <c r="B1310" t="s">
        <v>428</v>
      </c>
      <c r="C1310" t="s">
        <v>429</v>
      </c>
      <c r="D1310" t="s">
        <v>168</v>
      </c>
      <c r="E1310" t="s">
        <v>158</v>
      </c>
      <c r="F1310" s="25">
        <v>-5.0000000000000001E-3</v>
      </c>
      <c r="G1310" s="1" t="s">
        <v>159</v>
      </c>
      <c r="H1310" s="1" t="s">
        <v>159</v>
      </c>
      <c r="I1310" s="1" t="s">
        <v>159</v>
      </c>
      <c r="J1310" s="1" t="s">
        <v>159</v>
      </c>
      <c r="K1310" s="1" t="s">
        <v>159</v>
      </c>
      <c r="L1310" s="1" t="s">
        <v>159</v>
      </c>
      <c r="M1310" s="1" t="s">
        <v>159</v>
      </c>
      <c r="N1310" s="1" t="s">
        <v>159</v>
      </c>
      <c r="O1310" s="1" t="s">
        <v>159</v>
      </c>
      <c r="P1310" t="str">
        <f t="shared" si="20"/>
        <v>SWBC_ODIRISK_EGG_COLL_PR24</v>
      </c>
    </row>
    <row r="1311" spans="1:16">
      <c r="A1311" t="s">
        <v>626</v>
      </c>
      <c r="B1311" t="s">
        <v>430</v>
      </c>
      <c r="C1311" t="s">
        <v>431</v>
      </c>
      <c r="D1311" t="s">
        <v>168</v>
      </c>
      <c r="E1311" t="s">
        <v>158</v>
      </c>
      <c r="F1311" s="25">
        <v>5.0000000000000001E-3</v>
      </c>
      <c r="G1311" s="1" t="s">
        <v>159</v>
      </c>
      <c r="H1311" s="1" t="s">
        <v>159</v>
      </c>
      <c r="I1311" s="1" t="s">
        <v>159</v>
      </c>
      <c r="J1311" s="1" t="s">
        <v>159</v>
      </c>
      <c r="K1311" s="1" t="s">
        <v>159</v>
      </c>
      <c r="L1311" s="1" t="s">
        <v>159</v>
      </c>
      <c r="M1311" s="1" t="s">
        <v>159</v>
      </c>
      <c r="N1311" s="1" t="s">
        <v>159</v>
      </c>
      <c r="O1311" s="1" t="s">
        <v>159</v>
      </c>
      <c r="P1311" t="str">
        <f t="shared" si="20"/>
        <v>SWBC_ODIRISK_EGG_CAP_PR24</v>
      </c>
    </row>
    <row r="1312" spans="1:16">
      <c r="A1312" t="s">
        <v>626</v>
      </c>
      <c r="B1312" t="s">
        <v>432</v>
      </c>
      <c r="C1312" t="s">
        <v>433</v>
      </c>
      <c r="D1312" t="s">
        <v>157</v>
      </c>
      <c r="E1312" t="s">
        <v>158</v>
      </c>
      <c r="F1312" s="1" t="s">
        <v>159</v>
      </c>
      <c r="G1312" s="24">
        <v>6.4370801051597702E-3</v>
      </c>
      <c r="H1312" s="24">
        <v>3.4715046296296299E-3</v>
      </c>
      <c r="I1312" s="24">
        <v>3.3622337962962998E-3</v>
      </c>
      <c r="J1312" s="24">
        <v>3.2405439814814801E-3</v>
      </c>
      <c r="K1312" s="24">
        <v>3.1288425925925902E-3</v>
      </c>
      <c r="L1312" s="24">
        <v>2.9562615740740699E-3</v>
      </c>
      <c r="M1312" s="24">
        <v>2.7773263888888899E-3</v>
      </c>
      <c r="N1312" s="1" t="s">
        <v>159</v>
      </c>
      <c r="O1312" s="1" t="s">
        <v>159</v>
      </c>
      <c r="P1312" t="str">
        <f t="shared" si="20"/>
        <v>SWBOUT4_01_PR24_OFWAT</v>
      </c>
    </row>
    <row r="1313" spans="1:16">
      <c r="A1313" t="s">
        <v>626</v>
      </c>
      <c r="B1313" t="s">
        <v>434</v>
      </c>
      <c r="C1313" t="s">
        <v>435</v>
      </c>
      <c r="D1313" t="s">
        <v>436</v>
      </c>
      <c r="E1313" t="s">
        <v>158</v>
      </c>
      <c r="F1313" s="1" t="s">
        <v>159</v>
      </c>
      <c r="G1313" s="27">
        <v>118.5</v>
      </c>
      <c r="H1313" s="27">
        <v>99</v>
      </c>
      <c r="I1313" s="27">
        <v>95.8</v>
      </c>
      <c r="J1313" s="27">
        <v>92.6</v>
      </c>
      <c r="K1313" s="27">
        <v>89.4</v>
      </c>
      <c r="L1313" s="27">
        <v>86.2</v>
      </c>
      <c r="M1313" s="27">
        <v>82.3</v>
      </c>
      <c r="N1313" s="1" t="s">
        <v>159</v>
      </c>
      <c r="O1313" s="1" t="s">
        <v>159</v>
      </c>
      <c r="P1313" t="str">
        <f t="shared" si="20"/>
        <v>SWBBN2345A_PR24_OFWAT</v>
      </c>
    </row>
    <row r="1314" spans="1:16">
      <c r="A1314" t="s">
        <v>626</v>
      </c>
      <c r="B1314" t="s">
        <v>437</v>
      </c>
      <c r="C1314" t="s">
        <v>438</v>
      </c>
      <c r="D1314" t="s">
        <v>439</v>
      </c>
      <c r="E1314" t="s">
        <v>158</v>
      </c>
      <c r="F1314" s="1" t="s">
        <v>159</v>
      </c>
      <c r="G1314" s="27">
        <v>147.30000000000001</v>
      </c>
      <c r="H1314" s="27">
        <v>147.1</v>
      </c>
      <c r="I1314" s="27">
        <v>136.30000000000001</v>
      </c>
      <c r="J1314" s="27">
        <v>135.30000000000001</v>
      </c>
      <c r="K1314" s="27">
        <v>132.69999999999999</v>
      </c>
      <c r="L1314" s="27">
        <v>130.80000000000001</v>
      </c>
      <c r="M1314" s="27">
        <v>128.9</v>
      </c>
      <c r="N1314" s="1" t="s">
        <v>159</v>
      </c>
      <c r="O1314" s="1" t="s">
        <v>159</v>
      </c>
      <c r="P1314" t="str">
        <f t="shared" si="20"/>
        <v>SWBOUT4_08_B_PR24_OFWAT</v>
      </c>
    </row>
    <row r="1315" spans="1:16">
      <c r="A1315" t="s">
        <v>626</v>
      </c>
      <c r="B1315" t="s">
        <v>440</v>
      </c>
      <c r="C1315" t="s">
        <v>441</v>
      </c>
      <c r="D1315" t="s">
        <v>37</v>
      </c>
      <c r="E1315" t="s">
        <v>158</v>
      </c>
      <c r="F1315" s="1" t="s">
        <v>159</v>
      </c>
      <c r="G1315" s="27">
        <v>134.6</v>
      </c>
      <c r="H1315" s="27">
        <v>131.6</v>
      </c>
      <c r="I1315" s="27">
        <v>131.30000000000001</v>
      </c>
      <c r="J1315" s="27">
        <v>130.9</v>
      </c>
      <c r="K1315" s="27">
        <v>130.6</v>
      </c>
      <c r="L1315" s="27">
        <v>130.30000000000001</v>
      </c>
      <c r="M1315" s="27">
        <v>130</v>
      </c>
      <c r="N1315" s="1" t="s">
        <v>159</v>
      </c>
      <c r="O1315" s="1" t="s">
        <v>159</v>
      </c>
      <c r="P1315" t="str">
        <f t="shared" si="20"/>
        <v>SWBOUT4_16_PR24_OFWAT</v>
      </c>
    </row>
    <row r="1316" spans="1:16">
      <c r="A1316" t="s">
        <v>626</v>
      </c>
      <c r="B1316" t="s">
        <v>442</v>
      </c>
      <c r="C1316" t="s">
        <v>443</v>
      </c>
      <c r="D1316" t="s">
        <v>37</v>
      </c>
      <c r="E1316" t="s">
        <v>158</v>
      </c>
      <c r="F1316" s="1" t="s">
        <v>159</v>
      </c>
      <c r="G1316" s="5">
        <v>0.75</v>
      </c>
      <c r="H1316" s="5">
        <v>0.8</v>
      </c>
      <c r="I1316" s="5">
        <v>0.79</v>
      </c>
      <c r="J1316" s="5">
        <v>0.76</v>
      </c>
      <c r="K1316" s="5">
        <v>0.72</v>
      </c>
      <c r="L1316" s="5">
        <v>0.72</v>
      </c>
      <c r="M1316" s="5">
        <v>0.69</v>
      </c>
      <c r="N1316" s="1" t="s">
        <v>159</v>
      </c>
      <c r="O1316" s="1" t="s">
        <v>159</v>
      </c>
      <c r="P1316" t="str">
        <f t="shared" si="20"/>
        <v>SWBOUT5_01_PR24_OFWAT</v>
      </c>
    </row>
    <row r="1317" spans="1:16">
      <c r="A1317" t="s">
        <v>626</v>
      </c>
      <c r="B1317" t="s">
        <v>444</v>
      </c>
      <c r="C1317" t="s">
        <v>445</v>
      </c>
      <c r="D1317" t="s">
        <v>37</v>
      </c>
      <c r="E1317" t="s">
        <v>158</v>
      </c>
      <c r="F1317" s="1" t="s">
        <v>159</v>
      </c>
      <c r="G1317" s="5">
        <v>20.74</v>
      </c>
      <c r="H1317" s="5">
        <v>14.09</v>
      </c>
      <c r="I1317" s="5">
        <v>13.55</v>
      </c>
      <c r="J1317" s="5">
        <v>13.23</v>
      </c>
      <c r="K1317" s="5">
        <v>12.95</v>
      </c>
      <c r="L1317" s="5">
        <v>12.64</v>
      </c>
      <c r="M1317" s="5">
        <v>12.36</v>
      </c>
      <c r="N1317" s="1" t="s">
        <v>159</v>
      </c>
      <c r="O1317" s="1" t="s">
        <v>159</v>
      </c>
      <c r="P1317" t="str">
        <f t="shared" si="20"/>
        <v>SWBOUT5_02_PR24_OFWAT</v>
      </c>
    </row>
    <row r="1318" spans="1:16">
      <c r="A1318" t="s">
        <v>626</v>
      </c>
      <c r="B1318" t="s">
        <v>446</v>
      </c>
      <c r="C1318" t="s">
        <v>447</v>
      </c>
      <c r="D1318" t="s">
        <v>37</v>
      </c>
      <c r="E1318" t="s">
        <v>158</v>
      </c>
      <c r="F1318" s="1" t="s">
        <v>159</v>
      </c>
      <c r="G1318" s="26">
        <v>41.02</v>
      </c>
      <c r="H1318" s="26">
        <v>26.990000000000002</v>
      </c>
      <c r="I1318" s="26">
        <v>20</v>
      </c>
      <c r="J1318" s="26">
        <v>19.73</v>
      </c>
      <c r="K1318" s="26">
        <v>18.72</v>
      </c>
      <c r="L1318" s="26">
        <v>17.78</v>
      </c>
      <c r="M1318" s="26">
        <v>16.5</v>
      </c>
      <c r="N1318" s="1" t="s">
        <v>159</v>
      </c>
      <c r="O1318" s="1" t="s">
        <v>159</v>
      </c>
      <c r="P1318" t="str">
        <f t="shared" si="20"/>
        <v>SWBOUT5_10_F_PR24_OFWAT</v>
      </c>
    </row>
    <row r="1319" spans="1:16">
      <c r="A1319" t="s">
        <v>626</v>
      </c>
      <c r="B1319" t="s">
        <v>448</v>
      </c>
      <c r="C1319" t="s">
        <v>449</v>
      </c>
      <c r="D1319" t="s">
        <v>37</v>
      </c>
      <c r="E1319" t="s">
        <v>158</v>
      </c>
      <c r="F1319" s="1" t="s">
        <v>159</v>
      </c>
      <c r="G1319" s="26">
        <v>85.42</v>
      </c>
      <c r="H1319" s="26">
        <v>66.040000000000006</v>
      </c>
      <c r="I1319" s="26">
        <v>41.39</v>
      </c>
      <c r="J1319" s="26">
        <v>41.39</v>
      </c>
      <c r="K1319" s="26">
        <v>41.39</v>
      </c>
      <c r="L1319" s="26">
        <v>41.39</v>
      </c>
      <c r="M1319" s="26">
        <v>41.39</v>
      </c>
      <c r="N1319" s="1" t="s">
        <v>159</v>
      </c>
      <c r="O1319" s="1" t="s">
        <v>159</v>
      </c>
      <c r="P1319" t="str">
        <f t="shared" si="20"/>
        <v>SWBOUT5_05_PR24_OFWAT</v>
      </c>
    </row>
    <row r="1320" spans="1:16">
      <c r="A1320" t="s">
        <v>626</v>
      </c>
      <c r="B1320" t="s">
        <v>450</v>
      </c>
      <c r="C1320" t="s">
        <v>451</v>
      </c>
      <c r="D1320" t="s">
        <v>37</v>
      </c>
      <c r="E1320" t="s">
        <v>158</v>
      </c>
      <c r="F1320" s="1" t="s">
        <v>159</v>
      </c>
      <c r="G1320" s="5">
        <v>10.37</v>
      </c>
      <c r="H1320" s="5">
        <v>9.5500000000000007</v>
      </c>
      <c r="I1320" s="5">
        <v>9.48</v>
      </c>
      <c r="J1320" s="5">
        <v>9.43</v>
      </c>
      <c r="K1320" s="5">
        <v>9.35</v>
      </c>
      <c r="L1320" s="5">
        <v>9.27</v>
      </c>
      <c r="M1320" s="5">
        <v>9.15</v>
      </c>
      <c r="N1320" s="1" t="s">
        <v>159</v>
      </c>
      <c r="O1320" s="1" t="s">
        <v>159</v>
      </c>
      <c r="P1320" t="str">
        <f t="shared" si="20"/>
        <v>SWBOUT5_11_PR24_OFWAT</v>
      </c>
    </row>
    <row r="1321" spans="1:16">
      <c r="A1321" t="s">
        <v>626</v>
      </c>
      <c r="B1321" t="s">
        <v>452</v>
      </c>
      <c r="C1321" t="s">
        <v>453</v>
      </c>
      <c r="D1321" t="s">
        <v>37</v>
      </c>
      <c r="E1321" t="s">
        <v>158</v>
      </c>
      <c r="F1321" s="1" t="s">
        <v>159</v>
      </c>
      <c r="G1321" s="26">
        <v>1.6</v>
      </c>
      <c r="H1321" s="26">
        <v>1.6</v>
      </c>
      <c r="I1321" s="26">
        <v>1.22</v>
      </c>
      <c r="J1321" s="26">
        <v>1.1299999999999999</v>
      </c>
      <c r="K1321" s="26">
        <v>1.0900000000000001</v>
      </c>
      <c r="L1321" s="26">
        <v>1.02</v>
      </c>
      <c r="M1321" s="26">
        <v>0.77</v>
      </c>
      <c r="N1321" s="1" t="s">
        <v>159</v>
      </c>
      <c r="O1321" s="1" t="s">
        <v>159</v>
      </c>
      <c r="P1321" t="str">
        <f t="shared" si="20"/>
        <v>SWBOUT4_02_PR24_OFWAT</v>
      </c>
    </row>
    <row r="1322" spans="1:16">
      <c r="A1322" t="s">
        <v>626</v>
      </c>
      <c r="B1322" t="s">
        <v>454</v>
      </c>
      <c r="C1322" t="s">
        <v>455</v>
      </c>
      <c r="D1322" t="s">
        <v>185</v>
      </c>
      <c r="E1322" t="s">
        <v>158</v>
      </c>
      <c r="F1322" s="1" t="s">
        <v>159</v>
      </c>
      <c r="G1322" s="1" t="s">
        <v>159</v>
      </c>
      <c r="H1322" s="26">
        <v>0</v>
      </c>
      <c r="I1322" s="26">
        <v>0</v>
      </c>
      <c r="J1322" s="26">
        <v>0</v>
      </c>
      <c r="K1322" s="26">
        <v>0</v>
      </c>
      <c r="L1322" s="26">
        <v>0</v>
      </c>
      <c r="M1322" s="26">
        <v>2.4700000000000002</v>
      </c>
      <c r="N1322" s="1" t="s">
        <v>159</v>
      </c>
      <c r="O1322" s="1" t="s">
        <v>159</v>
      </c>
      <c r="P1322" t="str">
        <f t="shared" si="20"/>
        <v>SWBOUT4_20_PR24_OFWAT</v>
      </c>
    </row>
    <row r="1323" spans="1:16">
      <c r="A1323" t="s">
        <v>626</v>
      </c>
      <c r="B1323" t="s">
        <v>456</v>
      </c>
      <c r="C1323" t="s">
        <v>457</v>
      </c>
      <c r="D1323" t="s">
        <v>168</v>
      </c>
      <c r="E1323" t="s">
        <v>158</v>
      </c>
      <c r="F1323" s="1" t="s">
        <v>159</v>
      </c>
      <c r="G1323" s="25">
        <v>0.90600000000000014</v>
      </c>
      <c r="H1323" s="25">
        <v>0.89900000000000002</v>
      </c>
      <c r="I1323" s="25">
        <v>0.89900000000000002</v>
      </c>
      <c r="J1323" s="25">
        <v>0.89900000000000002</v>
      </c>
      <c r="K1323" s="25">
        <v>0.90500000000000003</v>
      </c>
      <c r="L1323" s="25">
        <v>0.90799999999999992</v>
      </c>
      <c r="M1323" s="25">
        <v>0.91</v>
      </c>
      <c r="N1323" s="1" t="s">
        <v>159</v>
      </c>
      <c r="O1323" s="1" t="s">
        <v>159</v>
      </c>
      <c r="P1323" t="str">
        <f t="shared" si="20"/>
        <v>SWBOUT5_08_PR24_OFWAT</v>
      </c>
    </row>
    <row r="1324" spans="1:16">
      <c r="A1324" t="s">
        <v>626</v>
      </c>
      <c r="B1324" t="s">
        <v>458</v>
      </c>
      <c r="C1324" t="s">
        <v>459</v>
      </c>
      <c r="D1324" t="s">
        <v>168</v>
      </c>
      <c r="E1324" t="s">
        <v>158</v>
      </c>
      <c r="F1324" s="1" t="s">
        <v>159</v>
      </c>
      <c r="G1324" s="25">
        <v>2.86E-2</v>
      </c>
      <c r="H1324" s="25">
        <v>2.8799999999999999E-2</v>
      </c>
      <c r="I1324" s="25">
        <v>2.7400000000000001E-2</v>
      </c>
      <c r="J1324" s="25">
        <v>9.6699999999999994E-2</v>
      </c>
      <c r="K1324" s="25">
        <v>0.10199999999999999</v>
      </c>
      <c r="L1324" s="25">
        <v>0.10859999999999999</v>
      </c>
      <c r="M1324" s="25">
        <v>0.1263</v>
      </c>
      <c r="N1324" s="1" t="s">
        <v>159</v>
      </c>
      <c r="O1324" s="1" t="s">
        <v>159</v>
      </c>
      <c r="P1324" t="str">
        <f t="shared" si="20"/>
        <v>SWBOUT5_09_PR24_OFWAT</v>
      </c>
    </row>
    <row r="1325" spans="1:16">
      <c r="A1325" t="s">
        <v>626</v>
      </c>
      <c r="B1325" t="s">
        <v>460</v>
      </c>
      <c r="C1325" t="s">
        <v>461</v>
      </c>
      <c r="D1325" t="s">
        <v>168</v>
      </c>
      <c r="E1325" t="s">
        <v>158</v>
      </c>
      <c r="F1325" s="1" t="s">
        <v>159</v>
      </c>
      <c r="G1325" s="25">
        <v>1.15E-2</v>
      </c>
      <c r="H1325" s="25">
        <v>1.77E-2</v>
      </c>
      <c r="I1325" s="25">
        <v>1.6E-2</v>
      </c>
      <c r="J1325" s="25">
        <v>1.6E-2</v>
      </c>
      <c r="K1325" s="25">
        <v>1.6E-2</v>
      </c>
      <c r="L1325" s="25">
        <v>1.6E-2</v>
      </c>
      <c r="M1325" s="25">
        <v>1.6E-2</v>
      </c>
      <c r="N1325" s="1" t="s">
        <v>159</v>
      </c>
      <c r="O1325" s="1" t="s">
        <v>159</v>
      </c>
      <c r="P1325" t="str">
        <f t="shared" si="20"/>
        <v>SWBOUT4_17_PR24_OFWAT</v>
      </c>
    </row>
    <row r="1326" spans="1:16">
      <c r="A1326" t="s">
        <v>626</v>
      </c>
      <c r="B1326" t="s">
        <v>462</v>
      </c>
      <c r="C1326" t="s">
        <v>463</v>
      </c>
      <c r="D1326" t="s">
        <v>232</v>
      </c>
      <c r="E1326" t="s">
        <v>158</v>
      </c>
      <c r="F1326" s="1" t="s">
        <v>159</v>
      </c>
      <c r="G1326" s="26">
        <v>62991.69</v>
      </c>
      <c r="H1326" s="26">
        <v>67329</v>
      </c>
      <c r="I1326" s="26">
        <v>67194</v>
      </c>
      <c r="J1326" s="26">
        <v>65944</v>
      </c>
      <c r="K1326" s="26">
        <v>66042</v>
      </c>
      <c r="L1326" s="26">
        <v>67405</v>
      </c>
      <c r="M1326" s="26">
        <v>70045</v>
      </c>
      <c r="N1326" s="1" t="s">
        <v>159</v>
      </c>
      <c r="O1326" s="1" t="s">
        <v>159</v>
      </c>
      <c r="P1326" t="str">
        <f t="shared" si="20"/>
        <v>SWBOUT4_04_PR24_OFWAT</v>
      </c>
    </row>
    <row r="1327" spans="1:16">
      <c r="A1327" t="s">
        <v>626</v>
      </c>
      <c r="B1327" t="s">
        <v>464</v>
      </c>
      <c r="C1327" t="s">
        <v>463</v>
      </c>
      <c r="D1327" t="s">
        <v>232</v>
      </c>
      <c r="E1327" t="s">
        <v>158</v>
      </c>
      <c r="F1327" s="1" t="s">
        <v>159</v>
      </c>
      <c r="G1327" s="26">
        <v>89864.23</v>
      </c>
      <c r="H1327" s="26">
        <v>83752</v>
      </c>
      <c r="I1327" s="26">
        <v>83707</v>
      </c>
      <c r="J1327" s="26">
        <v>82606</v>
      </c>
      <c r="K1327" s="26">
        <v>84377</v>
      </c>
      <c r="L1327" s="26">
        <v>86932</v>
      </c>
      <c r="M1327" s="26">
        <v>89562</v>
      </c>
      <c r="N1327" s="1" t="s">
        <v>159</v>
      </c>
      <c r="O1327" s="1" t="s">
        <v>159</v>
      </c>
      <c r="P1327" t="str">
        <f t="shared" si="20"/>
        <v>SWBOUT5_04_PR24_OFWAT</v>
      </c>
    </row>
    <row r="1328" spans="1:16">
      <c r="A1328" t="s">
        <v>626</v>
      </c>
      <c r="B1328" t="s">
        <v>465</v>
      </c>
      <c r="C1328" t="s">
        <v>466</v>
      </c>
      <c r="D1328" t="s">
        <v>436</v>
      </c>
      <c r="E1328" t="s">
        <v>158</v>
      </c>
      <c r="F1328" s="1" t="s">
        <v>159</v>
      </c>
      <c r="G1328" s="27">
        <v>151.9</v>
      </c>
      <c r="H1328" s="27">
        <v>153.4</v>
      </c>
      <c r="I1328" s="27">
        <v>151.9</v>
      </c>
      <c r="J1328" s="27">
        <v>150.4</v>
      </c>
      <c r="K1328" s="27">
        <v>149</v>
      </c>
      <c r="L1328" s="27">
        <v>147.9</v>
      </c>
      <c r="M1328" s="27">
        <v>147</v>
      </c>
      <c r="N1328" s="1" t="s">
        <v>159</v>
      </c>
      <c r="O1328" s="1" t="s">
        <v>159</v>
      </c>
      <c r="P1328" t="str">
        <f t="shared" si="20"/>
        <v>SWBOUT4_11_B_PR24_OFWAT</v>
      </c>
    </row>
    <row r="1329" spans="1:16">
      <c r="A1329" t="s">
        <v>626</v>
      </c>
      <c r="B1329" t="s">
        <v>467</v>
      </c>
      <c r="C1329" t="s">
        <v>468</v>
      </c>
      <c r="D1329" t="s">
        <v>37</v>
      </c>
      <c r="E1329" t="s">
        <v>158</v>
      </c>
      <c r="F1329" s="1" t="s">
        <v>159</v>
      </c>
      <c r="G1329" s="1" t="s">
        <v>159</v>
      </c>
      <c r="H1329" s="1" t="s">
        <v>159</v>
      </c>
      <c r="I1329" s="1" t="s">
        <v>159</v>
      </c>
      <c r="J1329" s="1" t="s">
        <v>159</v>
      </c>
      <c r="K1329" s="1" t="s">
        <v>159</v>
      </c>
      <c r="L1329" s="1" t="s">
        <v>159</v>
      </c>
      <c r="M1329" s="1" t="s">
        <v>159</v>
      </c>
      <c r="N1329" s="1" t="s">
        <v>159</v>
      </c>
      <c r="O1329" s="1" t="s">
        <v>159</v>
      </c>
      <c r="P1329" t="str">
        <f t="shared" si="20"/>
        <v>SWBOUT1_02_PR24_OFWAT</v>
      </c>
    </row>
    <row r="1330" spans="1:16">
      <c r="A1330" t="s">
        <v>626</v>
      </c>
      <c r="B1330" t="s">
        <v>469</v>
      </c>
      <c r="C1330" t="s">
        <v>470</v>
      </c>
      <c r="D1330" t="s">
        <v>436</v>
      </c>
      <c r="E1330" t="s">
        <v>158</v>
      </c>
      <c r="F1330" s="1" t="s">
        <v>159</v>
      </c>
      <c r="G1330" s="27">
        <v>118.5</v>
      </c>
      <c r="H1330" s="27">
        <v>99</v>
      </c>
      <c r="I1330" s="27">
        <v>95.8</v>
      </c>
      <c r="J1330" s="27">
        <v>92.6</v>
      </c>
      <c r="K1330" s="27">
        <v>89.4</v>
      </c>
      <c r="L1330" s="27">
        <v>86.2</v>
      </c>
      <c r="M1330" s="27">
        <v>82.3</v>
      </c>
      <c r="N1330" s="1" t="s">
        <v>159</v>
      </c>
      <c r="O1330" s="1" t="s">
        <v>159</v>
      </c>
      <c r="P1330" t="str">
        <f t="shared" si="20"/>
        <v>SWBC_BN2345A_PR24_OFWAT</v>
      </c>
    </row>
    <row r="1331" spans="1:16">
      <c r="A1331" t="s">
        <v>626</v>
      </c>
      <c r="B1331" t="s">
        <v>471</v>
      </c>
      <c r="C1331" t="s">
        <v>472</v>
      </c>
      <c r="D1331" t="s">
        <v>439</v>
      </c>
      <c r="E1331" t="s">
        <v>158</v>
      </c>
      <c r="F1331" s="1" t="s">
        <v>159</v>
      </c>
      <c r="G1331" s="27">
        <v>147.30000000000001</v>
      </c>
      <c r="H1331" s="27">
        <v>143.80000000000001</v>
      </c>
      <c r="I1331" s="27">
        <v>140.1</v>
      </c>
      <c r="J1331" s="27">
        <v>136.4</v>
      </c>
      <c r="K1331" s="27">
        <v>132.69999999999999</v>
      </c>
      <c r="L1331" s="27">
        <v>130.80000000000001</v>
      </c>
      <c r="M1331" s="27">
        <v>128.9</v>
      </c>
      <c r="N1331" s="1" t="s">
        <v>159</v>
      </c>
      <c r="O1331" s="1" t="s">
        <v>159</v>
      </c>
      <c r="P1331" t="str">
        <f t="shared" si="20"/>
        <v>SWBC_OUT4_08_B_PR24_OFWAT</v>
      </c>
    </row>
    <row r="1332" spans="1:16">
      <c r="A1332" t="s">
        <v>626</v>
      </c>
      <c r="B1332" t="s">
        <v>473</v>
      </c>
      <c r="C1332" t="s">
        <v>474</v>
      </c>
      <c r="D1332" t="s">
        <v>168</v>
      </c>
      <c r="E1332" t="s">
        <v>158</v>
      </c>
      <c r="F1332" s="1" t="s">
        <v>159</v>
      </c>
      <c r="G1332" s="1" t="s">
        <v>159</v>
      </c>
      <c r="H1332" s="25">
        <v>2.1399999999999995E-2</v>
      </c>
      <c r="I1332" s="25">
        <v>2.1399999999999995E-2</v>
      </c>
      <c r="J1332" s="25">
        <v>2.1399999999999995E-2</v>
      </c>
      <c r="K1332" s="25">
        <v>2.1399999999999995E-2</v>
      </c>
      <c r="L1332" s="25">
        <v>2.1399999999999995E-2</v>
      </c>
      <c r="M1332" s="25">
        <v>2.1399999999999995E-2</v>
      </c>
      <c r="N1332" s="1" t="s">
        <v>159</v>
      </c>
      <c r="O1332" s="1" t="s">
        <v>159</v>
      </c>
      <c r="P1332" t="str">
        <f t="shared" si="20"/>
        <v>SWBC_OUT4_17_PR24_OFWAT</v>
      </c>
    </row>
    <row r="1333" spans="1:16">
      <c r="A1333" t="s">
        <v>626</v>
      </c>
      <c r="B1333" t="s">
        <v>475</v>
      </c>
      <c r="C1333" t="s">
        <v>231</v>
      </c>
      <c r="D1333" t="s">
        <v>232</v>
      </c>
      <c r="E1333" t="s">
        <v>158</v>
      </c>
      <c r="F1333" s="1" t="s">
        <v>159</v>
      </c>
      <c r="G1333" s="1" t="s">
        <v>159</v>
      </c>
      <c r="H1333" s="26">
        <v>67329</v>
      </c>
      <c r="I1333" s="26">
        <v>67194</v>
      </c>
      <c r="J1333" s="26">
        <v>65944</v>
      </c>
      <c r="K1333" s="26">
        <v>66042</v>
      </c>
      <c r="L1333" s="26">
        <v>67405</v>
      </c>
      <c r="M1333" s="26">
        <v>69235.12</v>
      </c>
      <c r="N1333" s="1" t="s">
        <v>159</v>
      </c>
      <c r="O1333" s="1" t="s">
        <v>159</v>
      </c>
      <c r="P1333" t="str">
        <f t="shared" si="20"/>
        <v>SWBC_OUT4_04_PR24_OFWAT</v>
      </c>
    </row>
    <row r="1334" spans="1:16">
      <c r="A1334" t="s">
        <v>626</v>
      </c>
      <c r="B1334" t="s">
        <v>476</v>
      </c>
      <c r="C1334" t="s">
        <v>477</v>
      </c>
      <c r="D1334" t="s">
        <v>436</v>
      </c>
      <c r="E1334" t="s">
        <v>158</v>
      </c>
      <c r="F1334" s="1" t="s">
        <v>159</v>
      </c>
      <c r="G1334" s="1" t="s">
        <v>159</v>
      </c>
      <c r="H1334" s="27">
        <v>153.4</v>
      </c>
      <c r="I1334" s="27">
        <v>151.9</v>
      </c>
      <c r="J1334" s="27">
        <v>150.4</v>
      </c>
      <c r="K1334" s="27">
        <v>149</v>
      </c>
      <c r="L1334" s="27">
        <v>147.9</v>
      </c>
      <c r="M1334" s="27">
        <v>147</v>
      </c>
      <c r="N1334" s="1" t="s">
        <v>159</v>
      </c>
      <c r="O1334" s="1" t="s">
        <v>159</v>
      </c>
      <c r="P1334" t="str">
        <f t="shared" si="20"/>
        <v>SWBC_OUT4_11_B_PR24_OFWAT</v>
      </c>
    </row>
    <row r="1335" spans="1:16">
      <c r="A1335" t="s">
        <v>626</v>
      </c>
      <c r="B1335" t="s">
        <v>478</v>
      </c>
      <c r="C1335" t="s">
        <v>479</v>
      </c>
      <c r="D1335" t="s">
        <v>168</v>
      </c>
      <c r="E1335" t="s">
        <v>158</v>
      </c>
      <c r="F1335" s="1" t="s">
        <v>159</v>
      </c>
      <c r="G1335" s="1" t="s">
        <v>159</v>
      </c>
      <c r="H1335" s="1" t="s">
        <v>159</v>
      </c>
      <c r="I1335" s="1" t="s">
        <v>159</v>
      </c>
      <c r="J1335" s="1" t="s">
        <v>159</v>
      </c>
      <c r="K1335" s="1" t="s">
        <v>159</v>
      </c>
      <c r="L1335" s="1" t="s">
        <v>159</v>
      </c>
      <c r="M1335" s="1" t="s">
        <v>159</v>
      </c>
      <c r="N1335" s="25">
        <v>0</v>
      </c>
      <c r="O1335" s="1" t="s">
        <v>159</v>
      </c>
      <c r="P1335" t="str">
        <f t="shared" si="20"/>
        <v>SWBC_OUT4_01_PR24_IMP_OFWAT</v>
      </c>
    </row>
    <row r="1336" spans="1:16">
      <c r="A1336" t="s">
        <v>626</v>
      </c>
      <c r="B1336" t="s">
        <v>480</v>
      </c>
      <c r="C1336" t="s">
        <v>481</v>
      </c>
      <c r="D1336" t="s">
        <v>168</v>
      </c>
      <c r="E1336" t="s">
        <v>158</v>
      </c>
      <c r="F1336" s="1" t="s">
        <v>159</v>
      </c>
      <c r="G1336" s="1" t="s">
        <v>159</v>
      </c>
      <c r="H1336" s="1" t="s">
        <v>159</v>
      </c>
      <c r="I1336" s="1" t="s">
        <v>159</v>
      </c>
      <c r="J1336" s="1" t="s">
        <v>159</v>
      </c>
      <c r="K1336" s="1" t="s">
        <v>159</v>
      </c>
      <c r="L1336" s="1" t="s">
        <v>159</v>
      </c>
      <c r="M1336" s="1" t="s">
        <v>159</v>
      </c>
      <c r="N1336" s="25">
        <v>0.17</v>
      </c>
      <c r="O1336" s="1" t="s">
        <v>159</v>
      </c>
      <c r="P1336" t="str">
        <f t="shared" si="20"/>
        <v>SWBC_BN2345A_PR24_IMP_OFWAT</v>
      </c>
    </row>
    <row r="1337" spans="1:16">
      <c r="A1337" t="s">
        <v>626</v>
      </c>
      <c r="B1337" t="s">
        <v>482</v>
      </c>
      <c r="C1337" t="s">
        <v>483</v>
      </c>
      <c r="D1337" t="s">
        <v>168</v>
      </c>
      <c r="E1337" t="s">
        <v>158</v>
      </c>
      <c r="F1337" s="1" t="s">
        <v>159</v>
      </c>
      <c r="G1337" s="1" t="s">
        <v>159</v>
      </c>
      <c r="H1337" s="1" t="s">
        <v>159</v>
      </c>
      <c r="I1337" s="1" t="s">
        <v>159</v>
      </c>
      <c r="J1337" s="1" t="s">
        <v>159</v>
      </c>
      <c r="K1337" s="1" t="s">
        <v>159</v>
      </c>
      <c r="L1337" s="1" t="s">
        <v>159</v>
      </c>
      <c r="M1337" s="1" t="s">
        <v>159</v>
      </c>
      <c r="N1337" s="25">
        <v>0.1</v>
      </c>
      <c r="O1337" s="1" t="s">
        <v>159</v>
      </c>
      <c r="P1337" t="str">
        <f t="shared" si="20"/>
        <v>SWBC_OUT4_08_B_PR24_IMP_OFWAT</v>
      </c>
    </row>
    <row r="1338" spans="1:16">
      <c r="A1338" t="s">
        <v>626</v>
      </c>
      <c r="B1338" t="s">
        <v>484</v>
      </c>
      <c r="C1338" t="s">
        <v>485</v>
      </c>
      <c r="D1338" t="s">
        <v>168</v>
      </c>
      <c r="E1338" t="s">
        <v>158</v>
      </c>
      <c r="F1338" s="1" t="s">
        <v>159</v>
      </c>
      <c r="G1338" s="1" t="s">
        <v>159</v>
      </c>
      <c r="H1338" s="1" t="s">
        <v>159</v>
      </c>
      <c r="I1338" s="1" t="s">
        <v>159</v>
      </c>
      <c r="J1338" s="1" t="s">
        <v>159</v>
      </c>
      <c r="K1338" s="1" t="s">
        <v>159</v>
      </c>
      <c r="L1338" s="1" t="s">
        <v>159</v>
      </c>
      <c r="M1338" s="1" t="s">
        <v>159</v>
      </c>
      <c r="N1338" s="25">
        <v>0.01</v>
      </c>
      <c r="O1338" s="1" t="s">
        <v>159</v>
      </c>
      <c r="P1338" t="str">
        <f t="shared" si="20"/>
        <v>SWBC_OUT4_16_PR24_IMP_OFWAT</v>
      </c>
    </row>
    <row r="1339" spans="1:16">
      <c r="A1339" t="s">
        <v>626</v>
      </c>
      <c r="B1339" t="s">
        <v>486</v>
      </c>
      <c r="C1339" t="s">
        <v>487</v>
      </c>
      <c r="D1339" t="s">
        <v>168</v>
      </c>
      <c r="E1339" t="s">
        <v>158</v>
      </c>
      <c r="F1339" s="1" t="s">
        <v>159</v>
      </c>
      <c r="G1339" s="1" t="s">
        <v>159</v>
      </c>
      <c r="H1339" s="1" t="s">
        <v>159</v>
      </c>
      <c r="I1339" s="1" t="s">
        <v>159</v>
      </c>
      <c r="J1339" s="1" t="s">
        <v>159</v>
      </c>
      <c r="K1339" s="1" t="s">
        <v>159</v>
      </c>
      <c r="L1339" s="1" t="s">
        <v>159</v>
      </c>
      <c r="M1339" s="1" t="s">
        <v>159</v>
      </c>
      <c r="N1339" s="25">
        <v>0.24</v>
      </c>
      <c r="O1339" s="1" t="s">
        <v>159</v>
      </c>
      <c r="P1339" t="str">
        <f t="shared" si="20"/>
        <v>SWBC_OUT5_01_PR24_IMP_OFWAT</v>
      </c>
    </row>
    <row r="1340" spans="1:16">
      <c r="A1340" t="s">
        <v>626</v>
      </c>
      <c r="B1340" t="s">
        <v>488</v>
      </c>
      <c r="C1340" t="s">
        <v>489</v>
      </c>
      <c r="D1340" t="s">
        <v>168</v>
      </c>
      <c r="E1340" t="s">
        <v>158</v>
      </c>
      <c r="F1340" s="1" t="s">
        <v>159</v>
      </c>
      <c r="G1340" s="1" t="s">
        <v>159</v>
      </c>
      <c r="H1340" s="1" t="s">
        <v>159</v>
      </c>
      <c r="I1340" s="1" t="s">
        <v>159</v>
      </c>
      <c r="J1340" s="1" t="s">
        <v>159</v>
      </c>
      <c r="K1340" s="1" t="s">
        <v>159</v>
      </c>
      <c r="L1340" s="1" t="s">
        <v>159</v>
      </c>
      <c r="M1340" s="1" t="s">
        <v>159</v>
      </c>
      <c r="N1340" s="25">
        <v>7.0000000000000007E-2</v>
      </c>
      <c r="O1340" s="1" t="s">
        <v>159</v>
      </c>
      <c r="P1340" t="str">
        <f t="shared" si="20"/>
        <v>SWBC_OUT5_02_PR24_IMP_OFWAT</v>
      </c>
    </row>
    <row r="1341" spans="1:16">
      <c r="A1341" t="s">
        <v>626</v>
      </c>
      <c r="B1341" t="s">
        <v>490</v>
      </c>
      <c r="C1341" t="s">
        <v>491</v>
      </c>
      <c r="D1341" t="s">
        <v>168</v>
      </c>
      <c r="E1341" t="s">
        <v>158</v>
      </c>
      <c r="F1341" s="1" t="s">
        <v>159</v>
      </c>
      <c r="G1341" s="1" t="s">
        <v>159</v>
      </c>
      <c r="H1341" s="1" t="s">
        <v>159</v>
      </c>
      <c r="I1341" s="1" t="s">
        <v>159</v>
      </c>
      <c r="J1341" s="1" t="s">
        <v>159</v>
      </c>
      <c r="K1341" s="1" t="s">
        <v>159</v>
      </c>
      <c r="L1341" s="1" t="s">
        <v>159</v>
      </c>
      <c r="M1341" s="1" t="s">
        <v>159</v>
      </c>
      <c r="N1341" s="25">
        <v>0.21</v>
      </c>
      <c r="O1341" s="1" t="s">
        <v>159</v>
      </c>
      <c r="P1341" t="str">
        <f t="shared" si="20"/>
        <v>SWBC_OUT5_10_PR24_IMP_OFWAT</v>
      </c>
    </row>
    <row r="1342" spans="1:16">
      <c r="A1342" t="s">
        <v>626</v>
      </c>
      <c r="B1342" t="s">
        <v>492</v>
      </c>
      <c r="C1342" t="s">
        <v>493</v>
      </c>
      <c r="D1342" t="s">
        <v>168</v>
      </c>
      <c r="E1342" t="s">
        <v>158</v>
      </c>
      <c r="F1342" s="1" t="s">
        <v>159</v>
      </c>
      <c r="G1342" s="1" t="s">
        <v>159</v>
      </c>
      <c r="H1342" s="1" t="s">
        <v>159</v>
      </c>
      <c r="I1342" s="1" t="s">
        <v>159</v>
      </c>
      <c r="J1342" s="1" t="s">
        <v>159</v>
      </c>
      <c r="K1342" s="1" t="s">
        <v>159</v>
      </c>
      <c r="L1342" s="1" t="s">
        <v>159</v>
      </c>
      <c r="M1342" s="1" t="s">
        <v>159</v>
      </c>
      <c r="N1342" s="25">
        <v>0.3</v>
      </c>
      <c r="O1342" s="1" t="s">
        <v>159</v>
      </c>
      <c r="P1342" t="str">
        <f t="shared" si="20"/>
        <v>SWBC_OUT5_05_PR24_IMP_OFWAT</v>
      </c>
    </row>
    <row r="1343" spans="1:16">
      <c r="A1343" t="s">
        <v>626</v>
      </c>
      <c r="B1343" t="s">
        <v>494</v>
      </c>
      <c r="C1343" t="s">
        <v>495</v>
      </c>
      <c r="D1343" t="s">
        <v>168</v>
      </c>
      <c r="E1343" t="s">
        <v>158</v>
      </c>
      <c r="F1343" s="1" t="s">
        <v>159</v>
      </c>
      <c r="G1343" s="1" t="s">
        <v>159</v>
      </c>
      <c r="H1343" s="1" t="s">
        <v>159</v>
      </c>
      <c r="I1343" s="1" t="s">
        <v>159</v>
      </c>
      <c r="J1343" s="1" t="s">
        <v>159</v>
      </c>
      <c r="K1343" s="1" t="s">
        <v>159</v>
      </c>
      <c r="L1343" s="1" t="s">
        <v>159</v>
      </c>
      <c r="M1343" s="1" t="s">
        <v>159</v>
      </c>
      <c r="N1343" s="25">
        <v>0.35</v>
      </c>
      <c r="O1343" s="1" t="s">
        <v>159</v>
      </c>
      <c r="P1343" t="str">
        <f t="shared" si="20"/>
        <v>SWBC_OUT5_11_PR24_IMP_OFWAT</v>
      </c>
    </row>
    <row r="1344" spans="1:16">
      <c r="A1344" t="s">
        <v>626</v>
      </c>
      <c r="B1344" t="s">
        <v>496</v>
      </c>
      <c r="C1344" t="s">
        <v>497</v>
      </c>
      <c r="D1344" t="s">
        <v>168</v>
      </c>
      <c r="E1344" t="s">
        <v>158</v>
      </c>
      <c r="F1344" s="1" t="s">
        <v>159</v>
      </c>
      <c r="G1344" s="1" t="s">
        <v>159</v>
      </c>
      <c r="H1344" s="1" t="s">
        <v>159</v>
      </c>
      <c r="I1344" s="1" t="s">
        <v>159</v>
      </c>
      <c r="J1344" s="1" t="s">
        <v>159</v>
      </c>
      <c r="K1344" s="1" t="s">
        <v>159</v>
      </c>
      <c r="L1344" s="1" t="s">
        <v>159</v>
      </c>
      <c r="M1344" s="1" t="s">
        <v>159</v>
      </c>
      <c r="N1344" s="25">
        <v>0.48</v>
      </c>
      <c r="O1344" s="1" t="s">
        <v>159</v>
      </c>
      <c r="P1344" t="str">
        <f t="shared" si="20"/>
        <v>SWBC_OUT4_02_PR24_IMP_OFWAT</v>
      </c>
    </row>
    <row r="1345" spans="1:16">
      <c r="A1345" t="s">
        <v>626</v>
      </c>
      <c r="B1345" t="s">
        <v>498</v>
      </c>
      <c r="C1345" t="s">
        <v>499</v>
      </c>
      <c r="D1345" t="s">
        <v>168</v>
      </c>
      <c r="E1345" t="s">
        <v>158</v>
      </c>
      <c r="F1345" s="1" t="s">
        <v>159</v>
      </c>
      <c r="G1345" s="1" t="s">
        <v>159</v>
      </c>
      <c r="H1345" s="1" t="s">
        <v>159</v>
      </c>
      <c r="I1345" s="1" t="s">
        <v>159</v>
      </c>
      <c r="J1345" s="1" t="s">
        <v>159</v>
      </c>
      <c r="K1345" s="1" t="s">
        <v>159</v>
      </c>
      <c r="L1345" s="1" t="s">
        <v>159</v>
      </c>
      <c r="M1345" s="1" t="s">
        <v>159</v>
      </c>
      <c r="N1345" s="1" t="s">
        <v>159</v>
      </c>
      <c r="O1345" s="1" t="s">
        <v>159</v>
      </c>
      <c r="P1345" t="str">
        <f t="shared" si="20"/>
        <v>SWBC_OUT4_20_PR24_IMP_OFWAT</v>
      </c>
    </row>
    <row r="1346" spans="1:16">
      <c r="A1346" t="s">
        <v>626</v>
      </c>
      <c r="B1346" t="s">
        <v>500</v>
      </c>
      <c r="C1346" t="s">
        <v>501</v>
      </c>
      <c r="D1346" t="s">
        <v>168</v>
      </c>
      <c r="E1346" t="s">
        <v>158</v>
      </c>
      <c r="F1346" s="1" t="s">
        <v>159</v>
      </c>
      <c r="G1346" s="1" t="s">
        <v>159</v>
      </c>
      <c r="H1346" s="1" t="s">
        <v>159</v>
      </c>
      <c r="I1346" s="1" t="s">
        <v>159</v>
      </c>
      <c r="J1346" s="1" t="s">
        <v>159</v>
      </c>
      <c r="K1346" s="1" t="s">
        <v>159</v>
      </c>
      <c r="L1346" s="1" t="s">
        <v>159</v>
      </c>
      <c r="M1346" s="1" t="s">
        <v>159</v>
      </c>
      <c r="N1346" s="25">
        <v>0.02</v>
      </c>
      <c r="O1346" s="1" t="s">
        <v>159</v>
      </c>
      <c r="P1346" t="str">
        <f t="shared" si="20"/>
        <v>SWBC_OUT5_08_PR24_IMP_OFWAT</v>
      </c>
    </row>
    <row r="1347" spans="1:16">
      <c r="A1347" t="s">
        <v>626</v>
      </c>
      <c r="B1347" t="s">
        <v>502</v>
      </c>
      <c r="C1347" t="s">
        <v>503</v>
      </c>
      <c r="D1347" t="s">
        <v>168</v>
      </c>
      <c r="E1347" t="s">
        <v>158</v>
      </c>
      <c r="F1347" s="1" t="s">
        <v>159</v>
      </c>
      <c r="G1347" s="1" t="s">
        <v>159</v>
      </c>
      <c r="H1347" s="1" t="s">
        <v>159</v>
      </c>
      <c r="I1347" s="1" t="s">
        <v>159</v>
      </c>
      <c r="J1347" s="1" t="s">
        <v>159</v>
      </c>
      <c r="K1347" s="1" t="s">
        <v>159</v>
      </c>
      <c r="L1347" s="1" t="s">
        <v>159</v>
      </c>
      <c r="M1347" s="1" t="s">
        <v>159</v>
      </c>
      <c r="N1347" s="25">
        <v>0.1</v>
      </c>
      <c r="O1347" s="1" t="s">
        <v>159</v>
      </c>
      <c r="P1347" t="str">
        <f t="shared" si="20"/>
        <v>SWBC_OUT5_09_PR24_IMP_OFWAT</v>
      </c>
    </row>
    <row r="1348" spans="1:16">
      <c r="A1348" t="s">
        <v>626</v>
      </c>
      <c r="B1348" t="s">
        <v>504</v>
      </c>
      <c r="C1348" t="s">
        <v>505</v>
      </c>
      <c r="D1348" t="s">
        <v>168</v>
      </c>
      <c r="E1348" t="s">
        <v>158</v>
      </c>
      <c r="F1348" s="1" t="s">
        <v>159</v>
      </c>
      <c r="G1348" s="1" t="s">
        <v>159</v>
      </c>
      <c r="H1348" s="1" t="s">
        <v>159</v>
      </c>
      <c r="I1348" s="1" t="s">
        <v>159</v>
      </c>
      <c r="J1348" s="1" t="s">
        <v>159</v>
      </c>
      <c r="K1348" s="1" t="s">
        <v>159</v>
      </c>
      <c r="L1348" s="1" t="s">
        <v>159</v>
      </c>
      <c r="M1348" s="1" t="s">
        <v>159</v>
      </c>
      <c r="N1348" s="25">
        <v>0</v>
      </c>
      <c r="O1348" s="1" t="s">
        <v>159</v>
      </c>
      <c r="P1348" t="str">
        <f t="shared" si="20"/>
        <v>SWBC_OUT4_17_PR24_IMP_OFWAT</v>
      </c>
    </row>
    <row r="1349" spans="1:16">
      <c r="A1349" t="s">
        <v>626</v>
      </c>
      <c r="B1349" t="s">
        <v>506</v>
      </c>
      <c r="C1349" t="s">
        <v>507</v>
      </c>
      <c r="D1349" t="s">
        <v>168</v>
      </c>
      <c r="E1349" t="s">
        <v>158</v>
      </c>
      <c r="F1349" s="1" t="s">
        <v>159</v>
      </c>
      <c r="G1349" s="1" t="s">
        <v>159</v>
      </c>
      <c r="H1349" s="1" t="s">
        <v>159</v>
      </c>
      <c r="I1349" s="1" t="s">
        <v>159</v>
      </c>
      <c r="J1349" s="1" t="s">
        <v>159</v>
      </c>
      <c r="K1349" s="1" t="s">
        <v>159</v>
      </c>
      <c r="L1349" s="1" t="s">
        <v>159</v>
      </c>
      <c r="M1349" s="1" t="s">
        <v>159</v>
      </c>
      <c r="N1349" s="25">
        <v>-0.03</v>
      </c>
      <c r="O1349" s="1" t="s">
        <v>159</v>
      </c>
      <c r="P1349" t="str">
        <f t="shared" ref="P1349:P1412" si="21">A1349&amp;B1349</f>
        <v>SWBC_OUT5_04_PR24_IMP_OFWAT</v>
      </c>
    </row>
    <row r="1350" spans="1:16">
      <c r="A1350" t="s">
        <v>626</v>
      </c>
      <c r="B1350" t="s">
        <v>508</v>
      </c>
      <c r="C1350" t="s">
        <v>509</v>
      </c>
      <c r="D1350" t="s">
        <v>168</v>
      </c>
      <c r="E1350" t="s">
        <v>158</v>
      </c>
      <c r="F1350" s="1" t="s">
        <v>159</v>
      </c>
      <c r="G1350" s="1" t="s">
        <v>159</v>
      </c>
      <c r="H1350" s="1" t="s">
        <v>159</v>
      </c>
      <c r="I1350" s="1" t="s">
        <v>159</v>
      </c>
      <c r="J1350" s="1" t="s">
        <v>159</v>
      </c>
      <c r="K1350" s="1" t="s">
        <v>159</v>
      </c>
      <c r="L1350" s="1" t="s">
        <v>159</v>
      </c>
      <c r="M1350" s="1" t="s">
        <v>159</v>
      </c>
      <c r="N1350" s="25">
        <v>-0.06</v>
      </c>
      <c r="O1350" s="1" t="s">
        <v>159</v>
      </c>
      <c r="P1350" t="str">
        <f t="shared" si="21"/>
        <v>SWBC_OUT4_04_PR24_IMP_OFWAT</v>
      </c>
    </row>
    <row r="1351" spans="1:16">
      <c r="A1351" t="s">
        <v>626</v>
      </c>
      <c r="B1351" t="s">
        <v>510</v>
      </c>
      <c r="C1351" t="s">
        <v>511</v>
      </c>
      <c r="D1351" t="s">
        <v>168</v>
      </c>
      <c r="E1351" t="s">
        <v>158</v>
      </c>
      <c r="F1351" s="1" t="s">
        <v>159</v>
      </c>
      <c r="G1351" s="1" t="s">
        <v>159</v>
      </c>
      <c r="H1351" s="1" t="s">
        <v>159</v>
      </c>
      <c r="I1351" s="1" t="s">
        <v>159</v>
      </c>
      <c r="J1351" s="1" t="s">
        <v>159</v>
      </c>
      <c r="K1351" s="1" t="s">
        <v>159</v>
      </c>
      <c r="L1351" s="1" t="s">
        <v>159</v>
      </c>
      <c r="M1351" s="1" t="s">
        <v>159</v>
      </c>
      <c r="N1351" s="25">
        <v>0.04</v>
      </c>
      <c r="O1351" s="1" t="s">
        <v>159</v>
      </c>
      <c r="P1351" t="str">
        <f t="shared" si="21"/>
        <v>SWBC_OUT4_11_B_PR24_IMP_OFWAT</v>
      </c>
    </row>
    <row r="1352" spans="1:16">
      <c r="A1352" t="s">
        <v>626</v>
      </c>
      <c r="B1352" t="s">
        <v>512</v>
      </c>
      <c r="C1352" t="s">
        <v>513</v>
      </c>
      <c r="D1352" t="s">
        <v>168</v>
      </c>
      <c r="E1352" t="s">
        <v>158</v>
      </c>
      <c r="F1352" s="1" t="s">
        <v>159</v>
      </c>
      <c r="G1352" s="1" t="s">
        <v>159</v>
      </c>
      <c r="H1352" s="1" t="s">
        <v>159</v>
      </c>
      <c r="I1352" s="1" t="s">
        <v>159</v>
      </c>
      <c r="J1352" s="1" t="s">
        <v>159</v>
      </c>
      <c r="K1352" s="1" t="s">
        <v>159</v>
      </c>
      <c r="L1352" s="1" t="s">
        <v>159</v>
      </c>
      <c r="M1352" s="1" t="s">
        <v>159</v>
      </c>
      <c r="N1352" s="1" t="s">
        <v>159</v>
      </c>
      <c r="O1352" s="1" t="s">
        <v>159</v>
      </c>
      <c r="P1352" t="str">
        <f t="shared" si="21"/>
        <v>SWBC_OUT1_02_PR24_IMP_OFWAT</v>
      </c>
    </row>
    <row r="1353" spans="1:16">
      <c r="A1353" t="s">
        <v>626</v>
      </c>
      <c r="B1353" t="s">
        <v>514</v>
      </c>
      <c r="C1353" t="s">
        <v>515</v>
      </c>
      <c r="D1353" t="s">
        <v>168</v>
      </c>
      <c r="E1353" t="s">
        <v>158</v>
      </c>
      <c r="F1353" s="1" t="s">
        <v>159</v>
      </c>
      <c r="G1353" s="1" t="s">
        <v>159</v>
      </c>
      <c r="H1353" s="1" t="s">
        <v>159</v>
      </c>
      <c r="I1353" s="1" t="s">
        <v>159</v>
      </c>
      <c r="J1353" s="1" t="s">
        <v>159</v>
      </c>
      <c r="K1353" s="1" t="s">
        <v>159</v>
      </c>
      <c r="L1353" s="1" t="s">
        <v>159</v>
      </c>
      <c r="M1353" s="1" t="s">
        <v>159</v>
      </c>
      <c r="N1353" s="25">
        <v>0</v>
      </c>
      <c r="O1353" s="25">
        <v>0.46</v>
      </c>
      <c r="P1353" t="str">
        <f t="shared" si="21"/>
        <v>SWBC_OUT4_01_PR24_IMP_COMPANY_OFWAT</v>
      </c>
    </row>
    <row r="1354" spans="1:16">
      <c r="A1354" t="s">
        <v>626</v>
      </c>
      <c r="B1354" t="s">
        <v>516</v>
      </c>
      <c r="C1354" t="s">
        <v>517</v>
      </c>
      <c r="D1354" t="s">
        <v>168</v>
      </c>
      <c r="E1354" t="s">
        <v>158</v>
      </c>
      <c r="F1354" s="1" t="s">
        <v>159</v>
      </c>
      <c r="G1354" s="1" t="s">
        <v>159</v>
      </c>
      <c r="H1354" s="1" t="s">
        <v>159</v>
      </c>
      <c r="I1354" s="1" t="s">
        <v>159</v>
      </c>
      <c r="J1354" s="1" t="s">
        <v>159</v>
      </c>
      <c r="K1354" s="1" t="s">
        <v>159</v>
      </c>
      <c r="L1354" s="1" t="s">
        <v>159</v>
      </c>
      <c r="M1354" s="1" t="s">
        <v>159</v>
      </c>
      <c r="N1354" s="25">
        <v>0.17</v>
      </c>
      <c r="O1354" s="25">
        <v>0.31</v>
      </c>
      <c r="P1354" t="str">
        <f t="shared" si="21"/>
        <v>SWBC_BN2345A_PR24_IMP_COMPANY_OFWAT</v>
      </c>
    </row>
    <row r="1355" spans="1:16">
      <c r="A1355" t="s">
        <v>626</v>
      </c>
      <c r="B1355" t="s">
        <v>518</v>
      </c>
      <c r="C1355" t="s">
        <v>519</v>
      </c>
      <c r="D1355" t="s">
        <v>168</v>
      </c>
      <c r="E1355" t="s">
        <v>158</v>
      </c>
      <c r="F1355" s="1" t="s">
        <v>159</v>
      </c>
      <c r="G1355" s="1" t="s">
        <v>159</v>
      </c>
      <c r="H1355" s="1" t="s">
        <v>159</v>
      </c>
      <c r="I1355" s="1" t="s">
        <v>159</v>
      </c>
      <c r="J1355" s="1" t="s">
        <v>159</v>
      </c>
      <c r="K1355" s="1" t="s">
        <v>159</v>
      </c>
      <c r="L1355" s="1" t="s">
        <v>159</v>
      </c>
      <c r="M1355" s="1" t="s">
        <v>159</v>
      </c>
      <c r="N1355" s="25">
        <v>0.12</v>
      </c>
      <c r="O1355" s="25">
        <v>0.12</v>
      </c>
      <c r="P1355" t="str">
        <f t="shared" si="21"/>
        <v>SWBC_OUT4_08_B_PR24_IMP_COMPANY_OFWAT</v>
      </c>
    </row>
    <row r="1356" spans="1:16">
      <c r="A1356" t="s">
        <v>626</v>
      </c>
      <c r="B1356" t="s">
        <v>520</v>
      </c>
      <c r="C1356" t="s">
        <v>521</v>
      </c>
      <c r="D1356" t="s">
        <v>168</v>
      </c>
      <c r="E1356" t="s">
        <v>158</v>
      </c>
      <c r="F1356" s="1" t="s">
        <v>159</v>
      </c>
      <c r="G1356" s="1" t="s">
        <v>159</v>
      </c>
      <c r="H1356" s="1" t="s">
        <v>159</v>
      </c>
      <c r="I1356" s="1" t="s">
        <v>159</v>
      </c>
      <c r="J1356" s="1" t="s">
        <v>159</v>
      </c>
      <c r="K1356" s="1" t="s">
        <v>159</v>
      </c>
      <c r="L1356" s="1" t="s">
        <v>159</v>
      </c>
      <c r="M1356" s="1" t="s">
        <v>159</v>
      </c>
      <c r="N1356" s="25">
        <v>0.01</v>
      </c>
      <c r="O1356" s="25">
        <v>0.03</v>
      </c>
      <c r="P1356" t="str">
        <f t="shared" si="21"/>
        <v>SWBC_OUT4_16_PR24_IMP_COMPANY_OFWAT</v>
      </c>
    </row>
    <row r="1357" spans="1:16">
      <c r="A1357" t="s">
        <v>626</v>
      </c>
      <c r="B1357" t="s">
        <v>522</v>
      </c>
      <c r="C1357" t="s">
        <v>523</v>
      </c>
      <c r="D1357" t="s">
        <v>168</v>
      </c>
      <c r="E1357" t="s">
        <v>158</v>
      </c>
      <c r="F1357" s="1" t="s">
        <v>159</v>
      </c>
      <c r="G1357" s="1" t="s">
        <v>159</v>
      </c>
      <c r="H1357" s="1" t="s">
        <v>159</v>
      </c>
      <c r="I1357" s="1" t="s">
        <v>159</v>
      </c>
      <c r="J1357" s="1" t="s">
        <v>159</v>
      </c>
      <c r="K1357" s="1" t="s">
        <v>159</v>
      </c>
      <c r="L1357" s="1" t="s">
        <v>159</v>
      </c>
      <c r="M1357" s="1" t="s">
        <v>159</v>
      </c>
      <c r="N1357" s="25">
        <v>-0.54</v>
      </c>
      <c r="O1357" s="25">
        <v>-0.64</v>
      </c>
      <c r="P1357" t="str">
        <f t="shared" si="21"/>
        <v>SWBC_OUT5_01_PR24_IMP_COMPANY_OFWAT</v>
      </c>
    </row>
    <row r="1358" spans="1:16">
      <c r="A1358" t="s">
        <v>626</v>
      </c>
      <c r="B1358" t="s">
        <v>524</v>
      </c>
      <c r="C1358" t="s">
        <v>525</v>
      </c>
      <c r="D1358" t="s">
        <v>168</v>
      </c>
      <c r="E1358" t="s">
        <v>158</v>
      </c>
      <c r="F1358" s="1" t="s">
        <v>159</v>
      </c>
      <c r="G1358" s="1" t="s">
        <v>159</v>
      </c>
      <c r="H1358" s="1" t="s">
        <v>159</v>
      </c>
      <c r="I1358" s="1" t="s">
        <v>159</v>
      </c>
      <c r="J1358" s="1" t="s">
        <v>159</v>
      </c>
      <c r="K1358" s="1" t="s">
        <v>159</v>
      </c>
      <c r="L1358" s="1" t="s">
        <v>159</v>
      </c>
      <c r="M1358" s="1" t="s">
        <v>159</v>
      </c>
      <c r="N1358" s="25">
        <v>-0.02</v>
      </c>
      <c r="O1358" s="25">
        <v>0.31</v>
      </c>
      <c r="P1358" t="str">
        <f t="shared" si="21"/>
        <v>SWBC_OUT5_02_PR24_IMP_COMPANY_OFWAT</v>
      </c>
    </row>
    <row r="1359" spans="1:16">
      <c r="A1359" t="s">
        <v>626</v>
      </c>
      <c r="B1359" t="s">
        <v>526</v>
      </c>
      <c r="C1359" t="s">
        <v>527</v>
      </c>
      <c r="D1359" t="s">
        <v>168</v>
      </c>
      <c r="E1359" t="s">
        <v>158</v>
      </c>
      <c r="F1359" s="1" t="s">
        <v>159</v>
      </c>
      <c r="G1359" s="1" t="s">
        <v>159</v>
      </c>
      <c r="H1359" s="1" t="s">
        <v>159</v>
      </c>
      <c r="I1359" s="1" t="s">
        <v>159</v>
      </c>
      <c r="J1359" s="1" t="s">
        <v>159</v>
      </c>
      <c r="K1359" s="1" t="s">
        <v>159</v>
      </c>
      <c r="L1359" s="1" t="s">
        <v>159</v>
      </c>
      <c r="M1359" s="1" t="s">
        <v>159</v>
      </c>
      <c r="N1359" s="25">
        <v>0.21</v>
      </c>
      <c r="O1359" s="25">
        <v>0.62</v>
      </c>
      <c r="P1359" t="str">
        <f t="shared" si="21"/>
        <v>SWBC_OUT5_10_PR24_IMP_COMPANY_OFWAT</v>
      </c>
    </row>
    <row r="1360" spans="1:16">
      <c r="A1360" t="s">
        <v>626</v>
      </c>
      <c r="B1360" t="s">
        <v>528</v>
      </c>
      <c r="C1360" t="s">
        <v>529</v>
      </c>
      <c r="D1360" t="s">
        <v>168</v>
      </c>
      <c r="E1360" t="s">
        <v>158</v>
      </c>
      <c r="F1360" s="1" t="s">
        <v>159</v>
      </c>
      <c r="G1360" s="1" t="s">
        <v>159</v>
      </c>
      <c r="H1360" s="1" t="s">
        <v>159</v>
      </c>
      <c r="I1360" s="1" t="s">
        <v>159</v>
      </c>
      <c r="J1360" s="1" t="s">
        <v>159</v>
      </c>
      <c r="K1360" s="1" t="s">
        <v>159</v>
      </c>
      <c r="L1360" s="1" t="s">
        <v>159</v>
      </c>
      <c r="M1360" s="1" t="s">
        <v>159</v>
      </c>
      <c r="N1360" s="25">
        <v>0.72</v>
      </c>
      <c r="O1360" s="25">
        <v>0.78</v>
      </c>
      <c r="P1360" t="str">
        <f t="shared" si="21"/>
        <v>SWBC_OUT5_05_PR24_IMP_COMPANY_OFWAT</v>
      </c>
    </row>
    <row r="1361" spans="1:16">
      <c r="A1361" t="s">
        <v>626</v>
      </c>
      <c r="B1361" t="s">
        <v>530</v>
      </c>
      <c r="C1361" t="s">
        <v>531</v>
      </c>
      <c r="D1361" t="s">
        <v>168</v>
      </c>
      <c r="E1361" t="s">
        <v>158</v>
      </c>
      <c r="F1361" s="1" t="s">
        <v>159</v>
      </c>
      <c r="G1361" s="1" t="s">
        <v>159</v>
      </c>
      <c r="H1361" s="1" t="s">
        <v>159</v>
      </c>
      <c r="I1361" s="1" t="s">
        <v>159</v>
      </c>
      <c r="J1361" s="1" t="s">
        <v>159</v>
      </c>
      <c r="K1361" s="1" t="s">
        <v>159</v>
      </c>
      <c r="L1361" s="1" t="s">
        <v>159</v>
      </c>
      <c r="M1361" s="1" t="s">
        <v>159</v>
      </c>
      <c r="N1361" s="25">
        <v>0.04</v>
      </c>
      <c r="O1361" s="25">
        <v>0.12</v>
      </c>
      <c r="P1361" t="str">
        <f t="shared" si="21"/>
        <v>SWBC_OUT5_11_PR24_IMP_COMPANY_OFWAT</v>
      </c>
    </row>
    <row r="1362" spans="1:16">
      <c r="A1362" t="s">
        <v>626</v>
      </c>
      <c r="B1362" t="s">
        <v>532</v>
      </c>
      <c r="C1362" t="s">
        <v>533</v>
      </c>
      <c r="D1362" t="s">
        <v>168</v>
      </c>
      <c r="E1362" t="s">
        <v>158</v>
      </c>
      <c r="F1362" s="1" t="s">
        <v>159</v>
      </c>
      <c r="G1362" s="1" t="s">
        <v>159</v>
      </c>
      <c r="H1362" s="1" t="s">
        <v>159</v>
      </c>
      <c r="I1362" s="1" t="s">
        <v>159</v>
      </c>
      <c r="J1362" s="1" t="s">
        <v>159</v>
      </c>
      <c r="K1362" s="1" t="s">
        <v>159</v>
      </c>
      <c r="L1362" s="1" t="s">
        <v>159</v>
      </c>
      <c r="M1362" s="1" t="s">
        <v>159</v>
      </c>
      <c r="N1362" s="25">
        <v>0.52</v>
      </c>
      <c r="O1362" s="25">
        <v>0.52</v>
      </c>
      <c r="P1362" t="str">
        <f t="shared" si="21"/>
        <v>SWBC_OUT4_02_PR24_IMP_COMPANY_OFWAT</v>
      </c>
    </row>
    <row r="1363" spans="1:16">
      <c r="A1363" t="s">
        <v>626</v>
      </c>
      <c r="B1363" t="s">
        <v>534</v>
      </c>
      <c r="C1363" t="s">
        <v>535</v>
      </c>
      <c r="D1363" t="s">
        <v>168</v>
      </c>
      <c r="E1363" t="s">
        <v>158</v>
      </c>
      <c r="F1363" s="1" t="s">
        <v>159</v>
      </c>
      <c r="G1363" s="1" t="s">
        <v>159</v>
      </c>
      <c r="H1363" s="1" t="s">
        <v>159</v>
      </c>
      <c r="I1363" s="1" t="s">
        <v>159</v>
      </c>
      <c r="J1363" s="1" t="s">
        <v>159</v>
      </c>
      <c r="K1363" s="1" t="s">
        <v>159</v>
      </c>
      <c r="L1363" s="1" t="s">
        <v>159</v>
      </c>
      <c r="M1363" s="1" t="s">
        <v>159</v>
      </c>
      <c r="N1363" s="1" t="s">
        <v>159</v>
      </c>
      <c r="O1363" s="1" t="s">
        <v>159</v>
      </c>
      <c r="P1363" t="str">
        <f t="shared" si="21"/>
        <v>SWBC_OUT4_20_PR24_IMP_COMPANY_OFWAT</v>
      </c>
    </row>
    <row r="1364" spans="1:16">
      <c r="A1364" t="s">
        <v>626</v>
      </c>
      <c r="B1364" t="s">
        <v>536</v>
      </c>
      <c r="C1364" t="s">
        <v>537</v>
      </c>
      <c r="D1364" t="s">
        <v>168</v>
      </c>
      <c r="E1364" t="s">
        <v>158</v>
      </c>
      <c r="F1364" s="1" t="s">
        <v>159</v>
      </c>
      <c r="G1364" s="1" t="s">
        <v>159</v>
      </c>
      <c r="H1364" s="1" t="s">
        <v>159</v>
      </c>
      <c r="I1364" s="1" t="s">
        <v>159</v>
      </c>
      <c r="J1364" s="1" t="s">
        <v>159</v>
      </c>
      <c r="K1364" s="1" t="s">
        <v>159</v>
      </c>
      <c r="L1364" s="1" t="s">
        <v>159</v>
      </c>
      <c r="M1364" s="1" t="s">
        <v>159</v>
      </c>
      <c r="N1364" s="25">
        <v>0.01</v>
      </c>
      <c r="O1364" s="25">
        <v>0</v>
      </c>
      <c r="P1364" t="str">
        <f t="shared" si="21"/>
        <v>SWBC_OUT5_08_PR24_IMP_COMPANY_OFWAT</v>
      </c>
    </row>
    <row r="1365" spans="1:16">
      <c r="A1365" t="s">
        <v>626</v>
      </c>
      <c r="B1365" t="s">
        <v>538</v>
      </c>
      <c r="C1365" t="s">
        <v>539</v>
      </c>
      <c r="D1365" t="s">
        <v>168</v>
      </c>
      <c r="E1365" t="s">
        <v>158</v>
      </c>
      <c r="F1365" s="1" t="s">
        <v>159</v>
      </c>
      <c r="G1365" s="1" t="s">
        <v>159</v>
      </c>
      <c r="H1365" s="1" t="s">
        <v>159</v>
      </c>
      <c r="I1365" s="1" t="s">
        <v>159</v>
      </c>
      <c r="J1365" s="1" t="s">
        <v>159</v>
      </c>
      <c r="K1365" s="1" t="s">
        <v>159</v>
      </c>
      <c r="L1365" s="1" t="s">
        <v>159</v>
      </c>
      <c r="M1365" s="1" t="s">
        <v>159</v>
      </c>
      <c r="N1365" s="25">
        <v>0.1</v>
      </c>
      <c r="O1365" s="25">
        <v>0.1</v>
      </c>
      <c r="P1365" t="str">
        <f t="shared" si="21"/>
        <v>SWBC_OUT5_09_PR24_IMP_COMPANY_OFWAT</v>
      </c>
    </row>
    <row r="1366" spans="1:16">
      <c r="A1366" t="s">
        <v>626</v>
      </c>
      <c r="B1366" t="s">
        <v>540</v>
      </c>
      <c r="C1366" t="s">
        <v>541</v>
      </c>
      <c r="D1366" t="s">
        <v>168</v>
      </c>
      <c r="E1366" t="s">
        <v>158</v>
      </c>
      <c r="F1366" s="1" t="s">
        <v>159</v>
      </c>
      <c r="G1366" s="1" t="s">
        <v>159</v>
      </c>
      <c r="H1366" s="1" t="s">
        <v>159</v>
      </c>
      <c r="I1366" s="1" t="s">
        <v>159</v>
      </c>
      <c r="J1366" s="1" t="s">
        <v>159</v>
      </c>
      <c r="K1366" s="1" t="s">
        <v>159</v>
      </c>
      <c r="L1366" s="1" t="s">
        <v>159</v>
      </c>
      <c r="M1366" s="1" t="s">
        <v>159</v>
      </c>
      <c r="N1366" s="25">
        <v>0</v>
      </c>
      <c r="O1366" s="25">
        <v>-0.01</v>
      </c>
      <c r="P1366" t="str">
        <f t="shared" si="21"/>
        <v>SWBC_OUT4_17_PR24_IMP_COMPANY_OFWAT</v>
      </c>
    </row>
    <row r="1367" spans="1:16">
      <c r="A1367" t="s">
        <v>626</v>
      </c>
      <c r="B1367" t="s">
        <v>542</v>
      </c>
      <c r="C1367" t="s">
        <v>543</v>
      </c>
      <c r="D1367" t="s">
        <v>168</v>
      </c>
      <c r="E1367" t="s">
        <v>158</v>
      </c>
      <c r="F1367" s="1" t="s">
        <v>159</v>
      </c>
      <c r="G1367" s="1" t="s">
        <v>159</v>
      </c>
      <c r="H1367" s="1" t="s">
        <v>159</v>
      </c>
      <c r="I1367" s="1" t="s">
        <v>159</v>
      </c>
      <c r="J1367" s="1" t="s">
        <v>159</v>
      </c>
      <c r="K1367" s="1" t="s">
        <v>159</v>
      </c>
      <c r="L1367" s="1" t="s">
        <v>159</v>
      </c>
      <c r="M1367" s="1" t="s">
        <v>159</v>
      </c>
      <c r="N1367" s="25">
        <v>-0.03</v>
      </c>
      <c r="O1367" s="25">
        <v>-0.1</v>
      </c>
      <c r="P1367" t="str">
        <f t="shared" si="21"/>
        <v>SWBC_OUT5_04_PR24_IMP_COMPANY_OFWAT</v>
      </c>
    </row>
    <row r="1368" spans="1:16">
      <c r="A1368" t="s">
        <v>626</v>
      </c>
      <c r="B1368" t="s">
        <v>544</v>
      </c>
      <c r="C1368" t="s">
        <v>545</v>
      </c>
      <c r="D1368" t="s">
        <v>168</v>
      </c>
      <c r="E1368" t="s">
        <v>158</v>
      </c>
      <c r="F1368" s="1" t="s">
        <v>159</v>
      </c>
      <c r="G1368" s="1" t="s">
        <v>159</v>
      </c>
      <c r="H1368" s="1" t="s">
        <v>159</v>
      </c>
      <c r="I1368" s="1" t="s">
        <v>159</v>
      </c>
      <c r="J1368" s="1" t="s">
        <v>159</v>
      </c>
      <c r="K1368" s="1" t="s">
        <v>159</v>
      </c>
      <c r="L1368" s="1" t="s">
        <v>159</v>
      </c>
      <c r="M1368" s="1" t="s">
        <v>159</v>
      </c>
      <c r="N1368" s="25">
        <v>-0.06</v>
      </c>
      <c r="O1368" s="25">
        <v>0.01</v>
      </c>
      <c r="P1368" t="str">
        <f t="shared" si="21"/>
        <v>SWBC_OUT4_04_PR24_IMP_COMPANY_OFWAT</v>
      </c>
    </row>
    <row r="1369" spans="1:16">
      <c r="A1369" t="s">
        <v>626</v>
      </c>
      <c r="B1369" t="s">
        <v>546</v>
      </c>
      <c r="C1369" t="s">
        <v>547</v>
      </c>
      <c r="D1369" t="s">
        <v>168</v>
      </c>
      <c r="E1369" t="s">
        <v>158</v>
      </c>
      <c r="F1369" s="1" t="s">
        <v>159</v>
      </c>
      <c r="G1369" s="1" t="s">
        <v>159</v>
      </c>
      <c r="H1369" s="1" t="s">
        <v>159</v>
      </c>
      <c r="I1369" s="1" t="s">
        <v>159</v>
      </c>
      <c r="J1369" s="1" t="s">
        <v>159</v>
      </c>
      <c r="K1369" s="1" t="s">
        <v>159</v>
      </c>
      <c r="L1369" s="1" t="s">
        <v>159</v>
      </c>
      <c r="M1369" s="1" t="s">
        <v>159</v>
      </c>
      <c r="N1369" s="25">
        <v>0.04</v>
      </c>
      <c r="O1369" s="25">
        <v>0.03</v>
      </c>
      <c r="P1369" t="str">
        <f t="shared" si="21"/>
        <v>SWBC_OUT4_11_B_PR24_IMP_COMPANY_OFWAT</v>
      </c>
    </row>
    <row r="1370" spans="1:16">
      <c r="A1370" t="s">
        <v>626</v>
      </c>
      <c r="B1370" t="s">
        <v>548</v>
      </c>
      <c r="C1370" t="s">
        <v>549</v>
      </c>
      <c r="D1370" t="s">
        <v>168</v>
      </c>
      <c r="E1370" t="s">
        <v>158</v>
      </c>
      <c r="F1370" s="1" t="s">
        <v>159</v>
      </c>
      <c r="G1370" s="1" t="s">
        <v>159</v>
      </c>
      <c r="H1370" s="1" t="s">
        <v>159</v>
      </c>
      <c r="I1370" s="1" t="s">
        <v>159</v>
      </c>
      <c r="J1370" s="1" t="s">
        <v>159</v>
      </c>
      <c r="K1370" s="1" t="s">
        <v>159</v>
      </c>
      <c r="L1370" s="1" t="s">
        <v>159</v>
      </c>
      <c r="M1370" s="1" t="s">
        <v>159</v>
      </c>
      <c r="N1370" s="1" t="s">
        <v>159</v>
      </c>
      <c r="O1370" s="1" t="s">
        <v>159</v>
      </c>
      <c r="P1370" t="str">
        <f t="shared" si="21"/>
        <v>SWBC_OUT1_02_PR24_IMP_COMPANY_OFWAT</v>
      </c>
    </row>
    <row r="1371" spans="1:16">
      <c r="A1371" t="s">
        <v>626</v>
      </c>
      <c r="B1371" t="s">
        <v>550</v>
      </c>
      <c r="C1371" t="s">
        <v>551</v>
      </c>
      <c r="D1371" t="s">
        <v>552</v>
      </c>
      <c r="E1371" t="s">
        <v>158</v>
      </c>
      <c r="F1371" s="1" t="s">
        <v>159</v>
      </c>
      <c r="G1371" s="1" t="s">
        <v>159</v>
      </c>
      <c r="H1371" s="24">
        <v>3924</v>
      </c>
      <c r="I1371" s="24">
        <v>3976</v>
      </c>
      <c r="J1371" s="24">
        <v>4024</v>
      </c>
      <c r="K1371" s="24">
        <v>4069</v>
      </c>
      <c r="L1371" s="24">
        <v>4110</v>
      </c>
      <c r="M1371" s="24">
        <v>4149</v>
      </c>
      <c r="N1371" s="1" t="s">
        <v>159</v>
      </c>
      <c r="O1371" s="1" t="s">
        <v>159</v>
      </c>
      <c r="P1371" t="str">
        <f t="shared" si="21"/>
        <v>SWBC_OUT4_01_D_PR24_OFWAT</v>
      </c>
    </row>
    <row r="1372" spans="1:16">
      <c r="A1372" t="s">
        <v>626</v>
      </c>
      <c r="B1372" t="s">
        <v>553</v>
      </c>
      <c r="C1372" t="s">
        <v>554</v>
      </c>
      <c r="D1372" t="s">
        <v>436</v>
      </c>
      <c r="E1372" t="s">
        <v>158</v>
      </c>
      <c r="F1372" s="1" t="s">
        <v>159</v>
      </c>
      <c r="G1372" s="1" t="s">
        <v>159</v>
      </c>
      <c r="H1372" s="27">
        <v>338.2</v>
      </c>
      <c r="I1372" s="27">
        <v>331.9</v>
      </c>
      <c r="J1372" s="27">
        <v>325.2</v>
      </c>
      <c r="K1372" s="27">
        <v>318.2</v>
      </c>
      <c r="L1372" s="27">
        <v>315.2</v>
      </c>
      <c r="M1372" s="27">
        <v>312.10000000000002</v>
      </c>
      <c r="N1372" s="1" t="s">
        <v>159</v>
      </c>
      <c r="O1372" s="1" t="s">
        <v>159</v>
      </c>
      <c r="P1372" t="str">
        <f t="shared" si="21"/>
        <v>SWBC_APR3F_06_PR24_OFWAT</v>
      </c>
    </row>
    <row r="1373" spans="1:16">
      <c r="A1373" t="s">
        <v>626</v>
      </c>
      <c r="B1373" t="s">
        <v>555</v>
      </c>
      <c r="C1373" t="s">
        <v>556</v>
      </c>
      <c r="D1373" t="s">
        <v>37</v>
      </c>
      <c r="E1373" t="s">
        <v>158</v>
      </c>
      <c r="F1373" s="1" t="s">
        <v>159</v>
      </c>
      <c r="G1373" s="1" t="s">
        <v>159</v>
      </c>
      <c r="H1373" s="24">
        <v>2452</v>
      </c>
      <c r="I1373" s="24">
        <v>2452</v>
      </c>
      <c r="J1373" s="24">
        <v>2451</v>
      </c>
      <c r="K1373" s="24">
        <v>2452</v>
      </c>
      <c r="L1373" s="24">
        <v>2453</v>
      </c>
      <c r="M1373" s="24">
        <v>2451</v>
      </c>
      <c r="N1373" s="1" t="s">
        <v>159</v>
      </c>
      <c r="O1373" s="1" t="s">
        <v>159</v>
      </c>
      <c r="P1373" t="str">
        <f t="shared" si="21"/>
        <v>SWBC_OUT4_16_C_PR24_OFWAT</v>
      </c>
    </row>
    <row r="1374" spans="1:16">
      <c r="A1374" t="s">
        <v>626</v>
      </c>
      <c r="B1374" t="s">
        <v>557</v>
      </c>
      <c r="C1374" t="s">
        <v>558</v>
      </c>
      <c r="D1374" t="s">
        <v>37</v>
      </c>
      <c r="E1374" t="s">
        <v>158</v>
      </c>
      <c r="F1374" s="1" t="s">
        <v>159</v>
      </c>
      <c r="G1374" s="1" t="s">
        <v>159</v>
      </c>
      <c r="H1374" s="24">
        <v>131</v>
      </c>
      <c r="I1374" s="24">
        <v>127</v>
      </c>
      <c r="J1374" s="24">
        <v>122</v>
      </c>
      <c r="K1374" s="24">
        <v>117</v>
      </c>
      <c r="L1374" s="24">
        <v>111</v>
      </c>
      <c r="M1374" s="24">
        <v>106</v>
      </c>
      <c r="N1374" s="1" t="s">
        <v>159</v>
      </c>
      <c r="O1374" s="1" t="s">
        <v>159</v>
      </c>
      <c r="P1374" t="str">
        <f t="shared" si="21"/>
        <v>SWBC_OUT5_01_E_PR24_OFWAT</v>
      </c>
    </row>
    <row r="1375" spans="1:16">
      <c r="A1375" t="s">
        <v>626</v>
      </c>
      <c r="B1375" t="s">
        <v>559</v>
      </c>
      <c r="C1375" t="s">
        <v>560</v>
      </c>
      <c r="D1375" t="s">
        <v>37</v>
      </c>
      <c r="E1375" t="s">
        <v>158</v>
      </c>
      <c r="F1375" s="1" t="s">
        <v>159</v>
      </c>
      <c r="G1375" s="1" t="s">
        <v>159</v>
      </c>
      <c r="H1375" s="24">
        <v>1256</v>
      </c>
      <c r="I1375" s="24">
        <v>1256</v>
      </c>
      <c r="J1375" s="24">
        <v>1253</v>
      </c>
      <c r="K1375" s="24">
        <v>1250</v>
      </c>
      <c r="L1375" s="24">
        <v>1244</v>
      </c>
      <c r="M1375" s="24">
        <v>1237</v>
      </c>
      <c r="N1375" s="1" t="s">
        <v>159</v>
      </c>
      <c r="O1375" s="1" t="s">
        <v>159</v>
      </c>
      <c r="P1375" t="str">
        <f t="shared" si="21"/>
        <v>SWBC_OUT5_02_E_PR24_OFWAT</v>
      </c>
    </row>
    <row r="1376" spans="1:16">
      <c r="A1376" t="s">
        <v>626</v>
      </c>
      <c r="B1376" t="s">
        <v>561</v>
      </c>
      <c r="C1376" t="s">
        <v>562</v>
      </c>
      <c r="D1376" t="s">
        <v>37</v>
      </c>
      <c r="E1376" t="s">
        <v>158</v>
      </c>
      <c r="F1376" s="1" t="s">
        <v>159</v>
      </c>
      <c r="G1376" s="1" t="s">
        <v>159</v>
      </c>
      <c r="H1376" s="1" t="s">
        <v>159</v>
      </c>
      <c r="I1376" s="24">
        <v>1389</v>
      </c>
      <c r="J1376" s="24">
        <v>1389</v>
      </c>
      <c r="K1376" s="24">
        <v>1389</v>
      </c>
      <c r="L1376" s="24">
        <v>1389</v>
      </c>
      <c r="M1376" s="24">
        <v>1389</v>
      </c>
      <c r="N1376" s="1" t="s">
        <v>159</v>
      </c>
      <c r="O1376" s="1" t="s">
        <v>159</v>
      </c>
      <c r="P1376" t="str">
        <f t="shared" si="21"/>
        <v>SWBC_OUT5_10_B_PR24_OFWAT</v>
      </c>
    </row>
    <row r="1377" spans="1:16">
      <c r="A1377" t="s">
        <v>626</v>
      </c>
      <c r="B1377" t="s">
        <v>563</v>
      </c>
      <c r="C1377" t="s">
        <v>564</v>
      </c>
      <c r="D1377" t="s">
        <v>37</v>
      </c>
      <c r="E1377" t="s">
        <v>158</v>
      </c>
      <c r="F1377" s="1" t="s">
        <v>159</v>
      </c>
      <c r="G1377" s="1" t="s">
        <v>159</v>
      </c>
      <c r="H1377" s="24">
        <v>61</v>
      </c>
      <c r="I1377" s="24">
        <v>57</v>
      </c>
      <c r="J1377" s="24">
        <v>54</v>
      </c>
      <c r="K1377" s="24">
        <v>50</v>
      </c>
      <c r="L1377" s="24">
        <v>46</v>
      </c>
      <c r="M1377" s="24">
        <v>43</v>
      </c>
      <c r="N1377" s="1" t="s">
        <v>159</v>
      </c>
      <c r="O1377" s="1" t="s">
        <v>159</v>
      </c>
      <c r="P1377" t="str">
        <f t="shared" si="21"/>
        <v>SWBC_OUT5_05_J_PR24_OFWAT</v>
      </c>
    </row>
    <row r="1378" spans="1:16">
      <c r="A1378" t="s">
        <v>626</v>
      </c>
      <c r="B1378" t="s">
        <v>565</v>
      </c>
      <c r="C1378" t="s">
        <v>566</v>
      </c>
      <c r="D1378" t="s">
        <v>37</v>
      </c>
      <c r="E1378" t="s">
        <v>158</v>
      </c>
      <c r="F1378" s="1" t="s">
        <v>159</v>
      </c>
      <c r="G1378" s="1" t="s">
        <v>159</v>
      </c>
      <c r="H1378" s="24">
        <v>355</v>
      </c>
      <c r="I1378" s="24">
        <v>332</v>
      </c>
      <c r="J1378" s="24">
        <v>309</v>
      </c>
      <c r="K1378" s="24">
        <v>285</v>
      </c>
      <c r="L1378" s="24">
        <v>261</v>
      </c>
      <c r="M1378" s="24">
        <v>239</v>
      </c>
      <c r="N1378" s="1" t="s">
        <v>159</v>
      </c>
      <c r="O1378" s="1" t="s">
        <v>159</v>
      </c>
      <c r="P1378" t="str">
        <f t="shared" si="21"/>
        <v>SWBC_OUT5_11_A_PR24_OFWAT</v>
      </c>
    </row>
    <row r="1379" spans="1:16">
      <c r="A1379" t="s">
        <v>626</v>
      </c>
      <c r="B1379" t="s">
        <v>567</v>
      </c>
      <c r="C1379" t="s">
        <v>568</v>
      </c>
      <c r="D1379" t="s">
        <v>37</v>
      </c>
      <c r="E1379" t="s">
        <v>158</v>
      </c>
      <c r="F1379" s="1" t="s">
        <v>159</v>
      </c>
      <c r="G1379" s="1" t="s">
        <v>159</v>
      </c>
      <c r="H1379" s="24">
        <v>3481</v>
      </c>
      <c r="I1379" s="24">
        <v>3148</v>
      </c>
      <c r="J1379" s="24">
        <v>2851</v>
      </c>
      <c r="K1379" s="24">
        <v>2544</v>
      </c>
      <c r="L1379" s="24">
        <v>2227</v>
      </c>
      <c r="M1379" s="24">
        <v>1902</v>
      </c>
      <c r="N1379" s="1" t="s">
        <v>159</v>
      </c>
      <c r="O1379" s="1" t="s">
        <v>159</v>
      </c>
      <c r="P1379" t="str">
        <f t="shared" si="21"/>
        <v>SWBC_OUT4_02_D_PR24_OFWAT</v>
      </c>
    </row>
    <row r="1380" spans="1:16">
      <c r="A1380" t="s">
        <v>626</v>
      </c>
      <c r="B1380" t="s">
        <v>569</v>
      </c>
      <c r="C1380" t="s">
        <v>570</v>
      </c>
      <c r="D1380" t="s">
        <v>185</v>
      </c>
      <c r="E1380" t="s">
        <v>158</v>
      </c>
      <c r="F1380" s="1" t="s">
        <v>159</v>
      </c>
      <c r="G1380" s="1" t="s">
        <v>159</v>
      </c>
      <c r="H1380" s="26">
        <v>0</v>
      </c>
      <c r="I1380" s="26">
        <v>0</v>
      </c>
      <c r="J1380" s="26">
        <v>0</v>
      </c>
      <c r="K1380" s="26">
        <v>0</v>
      </c>
      <c r="L1380" s="26">
        <v>6.08</v>
      </c>
      <c r="M1380" s="26">
        <v>89.15</v>
      </c>
      <c r="N1380" s="1" t="s">
        <v>159</v>
      </c>
      <c r="O1380" s="1" t="s">
        <v>159</v>
      </c>
      <c r="P1380" t="str">
        <f t="shared" si="21"/>
        <v>SWBC_OUT4_20_B_PR24_OFWAT</v>
      </c>
    </row>
    <row r="1381" spans="1:16">
      <c r="A1381" t="s">
        <v>626</v>
      </c>
      <c r="B1381" t="s">
        <v>571</v>
      </c>
      <c r="C1381" t="s">
        <v>572</v>
      </c>
      <c r="D1381" t="s">
        <v>37</v>
      </c>
      <c r="E1381" t="s">
        <v>158</v>
      </c>
      <c r="F1381" s="1" t="s">
        <v>159</v>
      </c>
      <c r="G1381" s="1" t="s">
        <v>159</v>
      </c>
      <c r="H1381" s="24">
        <v>121</v>
      </c>
      <c r="I1381" s="24">
        <v>125</v>
      </c>
      <c r="J1381" s="24">
        <v>125</v>
      </c>
      <c r="K1381" s="24">
        <v>125</v>
      </c>
      <c r="L1381" s="24">
        <v>126</v>
      </c>
      <c r="M1381" s="24">
        <v>127</v>
      </c>
      <c r="N1381" s="1" t="s">
        <v>159</v>
      </c>
      <c r="O1381" s="1" t="s">
        <v>159</v>
      </c>
      <c r="P1381" t="str">
        <f t="shared" si="21"/>
        <v>SWBC_OUT5_08_H_PR24_OFWAT</v>
      </c>
    </row>
    <row r="1382" spans="1:16">
      <c r="A1382" t="s">
        <v>626</v>
      </c>
      <c r="B1382" t="s">
        <v>573</v>
      </c>
      <c r="C1382" t="s">
        <v>574</v>
      </c>
      <c r="D1382" t="s">
        <v>575</v>
      </c>
      <c r="E1382" t="s">
        <v>158</v>
      </c>
      <c r="F1382" s="1" t="s">
        <v>159</v>
      </c>
      <c r="G1382" s="1" t="s">
        <v>159</v>
      </c>
      <c r="H1382" s="194">
        <v>52621.885600000001</v>
      </c>
      <c r="I1382" s="194">
        <v>49984.695900000021</v>
      </c>
      <c r="J1382" s="194">
        <v>176477.18799999999</v>
      </c>
      <c r="K1382" s="194">
        <v>186156.356</v>
      </c>
      <c r="L1382" s="194">
        <v>198224.33850000001</v>
      </c>
      <c r="M1382" s="194">
        <v>230461.08040000001</v>
      </c>
      <c r="N1382" s="1" t="s">
        <v>159</v>
      </c>
      <c r="O1382" s="1" t="s">
        <v>159</v>
      </c>
      <c r="P1382" t="str">
        <f t="shared" si="21"/>
        <v>SWBC_OUT5_09_H_PR24_OFWAT</v>
      </c>
    </row>
    <row r="1383" spans="1:16">
      <c r="A1383" t="s">
        <v>626</v>
      </c>
      <c r="B1383" t="s">
        <v>576</v>
      </c>
      <c r="C1383" t="s">
        <v>577</v>
      </c>
      <c r="D1383" t="s">
        <v>436</v>
      </c>
      <c r="E1383" t="s">
        <v>158</v>
      </c>
      <c r="F1383" s="1" t="s">
        <v>159</v>
      </c>
      <c r="G1383" s="1" t="s">
        <v>159</v>
      </c>
      <c r="H1383" s="26">
        <v>19.440000000000001</v>
      </c>
      <c r="I1383" s="26">
        <v>19.440000000000001</v>
      </c>
      <c r="J1383" s="26">
        <v>19.440000000000001</v>
      </c>
      <c r="K1383" s="26">
        <v>19.649999999999999</v>
      </c>
      <c r="L1383" s="26">
        <v>19.850000000000001</v>
      </c>
      <c r="M1383" s="26">
        <v>19.899999999999999</v>
      </c>
      <c r="N1383" s="1" t="s">
        <v>159</v>
      </c>
      <c r="O1383" s="1" t="s">
        <v>159</v>
      </c>
      <c r="P1383" t="str">
        <f t="shared" si="21"/>
        <v>SWBC_OUT4_17_B_PR24_OFWAT</v>
      </c>
    </row>
    <row r="1384" spans="1:16">
      <c r="A1384" t="s">
        <v>626</v>
      </c>
      <c r="B1384" t="s">
        <v>578</v>
      </c>
      <c r="C1384" t="s">
        <v>579</v>
      </c>
      <c r="D1384" t="s">
        <v>231</v>
      </c>
      <c r="E1384" t="s">
        <v>158</v>
      </c>
      <c r="F1384" s="1" t="s">
        <v>159</v>
      </c>
      <c r="G1384" s="1" t="s">
        <v>159</v>
      </c>
      <c r="H1384" s="1" t="s">
        <v>159</v>
      </c>
      <c r="I1384" s="1" t="s">
        <v>159</v>
      </c>
      <c r="J1384" s="1" t="s">
        <v>159</v>
      </c>
      <c r="K1384" s="1" t="s">
        <v>159</v>
      </c>
      <c r="L1384" s="26">
        <v>67329</v>
      </c>
      <c r="M1384" s="26">
        <v>67329</v>
      </c>
      <c r="N1384" s="1" t="s">
        <v>159</v>
      </c>
      <c r="O1384" s="1" t="s">
        <v>159</v>
      </c>
      <c r="P1384" t="str">
        <f t="shared" si="21"/>
        <v>SWBC_ODIRISK_OGW_DDBND_PR24_DD</v>
      </c>
    </row>
    <row r="1385" spans="1:16">
      <c r="A1385" t="s">
        <v>626</v>
      </c>
      <c r="B1385" t="s">
        <v>580</v>
      </c>
      <c r="C1385" t="s">
        <v>581</v>
      </c>
      <c r="D1385" t="s">
        <v>165</v>
      </c>
      <c r="E1385" t="s">
        <v>158</v>
      </c>
      <c r="F1385" s="24">
        <v>188</v>
      </c>
      <c r="G1385" s="1" t="s">
        <v>159</v>
      </c>
      <c r="H1385" s="1" t="s">
        <v>159</v>
      </c>
      <c r="I1385" s="1" t="s">
        <v>159</v>
      </c>
      <c r="J1385" s="1" t="s">
        <v>159</v>
      </c>
      <c r="K1385" s="1" t="s">
        <v>159</v>
      </c>
      <c r="L1385" s="1" t="s">
        <v>159</v>
      </c>
      <c r="M1385" s="1" t="s">
        <v>159</v>
      </c>
      <c r="N1385" s="1" t="s">
        <v>159</v>
      </c>
      <c r="O1385" s="1" t="s">
        <v>159</v>
      </c>
      <c r="P1385" t="str">
        <f t="shared" si="21"/>
        <v>SWBC_ODI_DD_GHG_PR24</v>
      </c>
    </row>
    <row r="1386" spans="1:16">
      <c r="A1386" t="s">
        <v>626</v>
      </c>
      <c r="B1386" t="s">
        <v>582</v>
      </c>
      <c r="C1386" t="s">
        <v>583</v>
      </c>
      <c r="D1386" t="s">
        <v>168</v>
      </c>
      <c r="E1386" t="s">
        <v>158</v>
      </c>
      <c r="F1386" s="25">
        <v>-5.0000000000000001E-3</v>
      </c>
      <c r="G1386" s="1" t="s">
        <v>159</v>
      </c>
      <c r="H1386" s="1" t="s">
        <v>159</v>
      </c>
      <c r="I1386" s="1" t="s">
        <v>159</v>
      </c>
      <c r="J1386" s="1" t="s">
        <v>159</v>
      </c>
      <c r="K1386" s="1" t="s">
        <v>159</v>
      </c>
      <c r="L1386" s="1" t="s">
        <v>159</v>
      </c>
      <c r="M1386" s="1" t="s">
        <v>159</v>
      </c>
      <c r="N1386" s="1" t="s">
        <v>159</v>
      </c>
      <c r="O1386" s="1" t="s">
        <v>159</v>
      </c>
      <c r="P1386" t="str">
        <f t="shared" si="21"/>
        <v>SWBC_ODIRISK_OGW_COLL_PR24_DD</v>
      </c>
    </row>
    <row r="1387" spans="1:16">
      <c r="A1387" t="s">
        <v>626</v>
      </c>
      <c r="B1387" t="s">
        <v>584</v>
      </c>
      <c r="C1387" t="s">
        <v>585</v>
      </c>
      <c r="D1387" t="s">
        <v>168</v>
      </c>
      <c r="E1387" t="s">
        <v>158</v>
      </c>
      <c r="F1387" s="25">
        <v>5.0000000000000001E-3</v>
      </c>
      <c r="G1387" s="1" t="s">
        <v>159</v>
      </c>
      <c r="H1387" s="1" t="s">
        <v>159</v>
      </c>
      <c r="I1387" s="1" t="s">
        <v>159</v>
      </c>
      <c r="J1387" s="1" t="s">
        <v>159</v>
      </c>
      <c r="K1387" s="1" t="s">
        <v>159</v>
      </c>
      <c r="L1387" s="1" t="s">
        <v>159</v>
      </c>
      <c r="M1387" s="1" t="s">
        <v>159</v>
      </c>
      <c r="N1387" s="1" t="s">
        <v>159</v>
      </c>
      <c r="O1387" s="1" t="s">
        <v>159</v>
      </c>
      <c r="P1387" t="str">
        <f t="shared" si="21"/>
        <v>SWBC_ODIRISK_OGW_CAP_PR24_DD</v>
      </c>
    </row>
    <row r="1388" spans="1:16">
      <c r="A1388" t="s">
        <v>626</v>
      </c>
      <c r="B1388" t="s">
        <v>586</v>
      </c>
      <c r="C1388" t="s">
        <v>587</v>
      </c>
      <c r="D1388" t="s">
        <v>168</v>
      </c>
      <c r="E1388" t="s">
        <v>158</v>
      </c>
      <c r="F1388" s="1" t="s">
        <v>159</v>
      </c>
      <c r="G1388" s="1" t="s">
        <v>159</v>
      </c>
      <c r="H1388" s="1" t="s">
        <v>159</v>
      </c>
      <c r="I1388" s="25">
        <v>0</v>
      </c>
      <c r="J1388" s="25">
        <v>0</v>
      </c>
      <c r="K1388" s="25">
        <v>0</v>
      </c>
      <c r="L1388" s="25">
        <v>0</v>
      </c>
      <c r="M1388" s="25">
        <v>0</v>
      </c>
      <c r="N1388" s="1" t="s">
        <v>159</v>
      </c>
      <c r="O1388" s="1" t="s">
        <v>159</v>
      </c>
      <c r="P1388" t="str">
        <f t="shared" si="21"/>
        <v>SWBC_ODIRISK_EGG_DDBND_PR24</v>
      </c>
    </row>
    <row r="1389" spans="1:16">
      <c r="A1389" t="s">
        <v>626</v>
      </c>
      <c r="B1389" t="s">
        <v>588</v>
      </c>
      <c r="C1389" t="s">
        <v>589</v>
      </c>
      <c r="D1389" t="s">
        <v>37</v>
      </c>
      <c r="E1389" t="s">
        <v>158</v>
      </c>
      <c r="F1389" s="1" t="s">
        <v>159</v>
      </c>
      <c r="G1389" s="1" t="s">
        <v>159</v>
      </c>
      <c r="H1389" s="1" t="s">
        <v>159</v>
      </c>
      <c r="I1389" s="24">
        <v>27780</v>
      </c>
      <c r="J1389" s="24">
        <v>27447</v>
      </c>
      <c r="K1389" s="24">
        <v>26058</v>
      </c>
      <c r="L1389" s="24">
        <v>24933</v>
      </c>
      <c r="M1389" s="24">
        <v>21891</v>
      </c>
      <c r="N1389" s="1" t="s">
        <v>159</v>
      </c>
      <c r="O1389" s="1" t="s">
        <v>159</v>
      </c>
      <c r="P1389" t="str">
        <f t="shared" si="21"/>
        <v>SWBC_OUT5_10_A_PR24_OFWAT</v>
      </c>
    </row>
    <row r="1390" spans="1:16">
      <c r="A1390" t="s">
        <v>626</v>
      </c>
      <c r="B1390" t="s">
        <v>473</v>
      </c>
      <c r="C1390" t="s">
        <v>474</v>
      </c>
      <c r="D1390" t="s">
        <v>168</v>
      </c>
      <c r="E1390" t="s">
        <v>158</v>
      </c>
      <c r="F1390" s="1" t="s">
        <v>159</v>
      </c>
      <c r="G1390" s="1" t="s">
        <v>159</v>
      </c>
      <c r="H1390" s="25">
        <v>2.1399999999999995E-2</v>
      </c>
      <c r="I1390" s="25">
        <v>2.1399999999999995E-2</v>
      </c>
      <c r="J1390" s="25">
        <v>2.1399999999999995E-2</v>
      </c>
      <c r="K1390" s="25">
        <v>2.1399999999999995E-2</v>
      </c>
      <c r="L1390" s="25">
        <v>2.1399999999999995E-2</v>
      </c>
      <c r="M1390" s="25">
        <v>2.1399999999999995E-2</v>
      </c>
      <c r="N1390" s="1" t="s">
        <v>159</v>
      </c>
      <c r="O1390" s="1" t="s">
        <v>159</v>
      </c>
      <c r="P1390" t="str">
        <f t="shared" si="21"/>
        <v>SWBC_OUT4_17_PR24_OFWAT</v>
      </c>
    </row>
    <row r="1391" spans="1:16">
      <c r="A1391" t="s">
        <v>626</v>
      </c>
      <c r="B1391" t="s">
        <v>590</v>
      </c>
      <c r="C1391" t="s">
        <v>591</v>
      </c>
      <c r="D1391" t="s">
        <v>165</v>
      </c>
      <c r="E1391" t="s">
        <v>158</v>
      </c>
      <c r="F1391" s="24">
        <v>1156247.5492322673</v>
      </c>
      <c r="G1391" s="1" t="s">
        <v>159</v>
      </c>
      <c r="H1391" s="1" t="s">
        <v>159</v>
      </c>
      <c r="I1391" s="1" t="s">
        <v>159</v>
      </c>
      <c r="J1391" s="1" t="s">
        <v>159</v>
      </c>
      <c r="K1391" s="1" t="s">
        <v>159</v>
      </c>
      <c r="L1391" s="1" t="s">
        <v>159</v>
      </c>
      <c r="M1391" s="1" t="s">
        <v>159</v>
      </c>
      <c r="N1391" s="1" t="s">
        <v>159</v>
      </c>
      <c r="O1391" s="1" t="s">
        <v>159</v>
      </c>
      <c r="P1391" t="str">
        <f t="shared" si="21"/>
        <v>SWBC_ODI_DD_UNO_PR24</v>
      </c>
    </row>
    <row r="1392" spans="1:16">
      <c r="A1392" t="s">
        <v>626</v>
      </c>
      <c r="B1392" t="s">
        <v>592</v>
      </c>
      <c r="C1392" t="s">
        <v>593</v>
      </c>
      <c r="D1392" t="s">
        <v>168</v>
      </c>
      <c r="E1392" t="s">
        <v>158</v>
      </c>
      <c r="F1392" s="25">
        <v>-5.0000000000000001E-3</v>
      </c>
      <c r="G1392" s="1" t="s">
        <v>159</v>
      </c>
      <c r="H1392" s="1" t="s">
        <v>159</v>
      </c>
      <c r="I1392" s="1" t="s">
        <v>159</v>
      </c>
      <c r="J1392" s="1" t="s">
        <v>159</v>
      </c>
      <c r="K1392" s="1" t="s">
        <v>159</v>
      </c>
      <c r="L1392" s="1" t="s">
        <v>159</v>
      </c>
      <c r="M1392" s="1" t="s">
        <v>159</v>
      </c>
      <c r="N1392" s="1" t="s">
        <v>159</v>
      </c>
      <c r="O1392" s="1" t="s">
        <v>159</v>
      </c>
      <c r="P1392" t="str">
        <f t="shared" si="21"/>
        <v>SWBC_ODIRISK_UNO_COLL_PR24_DD</v>
      </c>
    </row>
    <row r="1393" spans="1:16">
      <c r="A1393" t="s">
        <v>626</v>
      </c>
      <c r="B1393" t="s">
        <v>594</v>
      </c>
      <c r="C1393" t="s">
        <v>595</v>
      </c>
      <c r="D1393" t="s">
        <v>168</v>
      </c>
      <c r="E1393" t="s">
        <v>158</v>
      </c>
      <c r="F1393" s="25">
        <v>5.0000000000000001E-3</v>
      </c>
      <c r="G1393" s="1" t="s">
        <v>159</v>
      </c>
      <c r="H1393" s="1" t="s">
        <v>159</v>
      </c>
      <c r="I1393" s="1" t="s">
        <v>159</v>
      </c>
      <c r="J1393" s="1" t="s">
        <v>159</v>
      </c>
      <c r="K1393" s="1" t="s">
        <v>159</v>
      </c>
      <c r="L1393" s="1" t="s">
        <v>159</v>
      </c>
      <c r="M1393" s="1" t="s">
        <v>159</v>
      </c>
      <c r="N1393" s="1" t="s">
        <v>159</v>
      </c>
      <c r="O1393" s="1" t="s">
        <v>159</v>
      </c>
      <c r="P1393" t="str">
        <f t="shared" si="21"/>
        <v>SWBC_ODIRISK_UNO_CAP_PR24_DD</v>
      </c>
    </row>
    <row r="1394" spans="1:16">
      <c r="A1394" t="s">
        <v>626</v>
      </c>
      <c r="B1394" t="s">
        <v>596</v>
      </c>
      <c r="C1394" t="s">
        <v>597</v>
      </c>
      <c r="D1394" t="s">
        <v>168</v>
      </c>
      <c r="E1394" t="s">
        <v>158</v>
      </c>
      <c r="F1394" s="25">
        <v>1.4999999999999999E-2</v>
      </c>
      <c r="G1394" s="1" t="s">
        <v>159</v>
      </c>
      <c r="H1394" s="1" t="s">
        <v>159</v>
      </c>
      <c r="I1394" s="1" t="s">
        <v>159</v>
      </c>
      <c r="J1394" s="1" t="s">
        <v>159</v>
      </c>
      <c r="K1394" s="1" t="s">
        <v>159</v>
      </c>
      <c r="L1394" s="1" t="s">
        <v>159</v>
      </c>
      <c r="M1394" s="1" t="s">
        <v>159</v>
      </c>
      <c r="N1394" s="1" t="s">
        <v>159</v>
      </c>
      <c r="O1394" s="1" t="s">
        <v>159</v>
      </c>
      <c r="P1394" t="str">
        <f t="shared" si="21"/>
        <v>SWBC_ODIRISK_ESF_CAP_PR24_DD</v>
      </c>
    </row>
    <row r="1395" spans="1:16">
      <c r="A1395" t="s">
        <v>626</v>
      </c>
      <c r="B1395" t="s">
        <v>598</v>
      </c>
      <c r="C1395" t="s">
        <v>599</v>
      </c>
      <c r="D1395" t="s">
        <v>168</v>
      </c>
      <c r="E1395" t="s">
        <v>158</v>
      </c>
      <c r="F1395" s="1" t="s">
        <v>159</v>
      </c>
      <c r="G1395" s="1" t="s">
        <v>159</v>
      </c>
      <c r="H1395" s="25">
        <v>0</v>
      </c>
      <c r="I1395" s="25">
        <v>2E-3</v>
      </c>
      <c r="J1395" s="25">
        <v>2.06E-2</v>
      </c>
      <c r="K1395" s="25">
        <v>1.9099999999999999E-2</v>
      </c>
      <c r="L1395" s="25">
        <v>-1.1000000000000001E-3</v>
      </c>
      <c r="M1395" s="25">
        <v>-2.8300000000000002E-2</v>
      </c>
      <c r="N1395" s="1" t="s">
        <v>159</v>
      </c>
      <c r="O1395" s="1" t="s">
        <v>159</v>
      </c>
      <c r="P1395" t="str">
        <f t="shared" si="21"/>
        <v>SWBC_OUT4_04_H_PR24_OFWAT</v>
      </c>
    </row>
    <row r="1396" spans="1:16">
      <c r="A1396" t="s">
        <v>626</v>
      </c>
      <c r="B1396" t="s">
        <v>600</v>
      </c>
      <c r="C1396" t="s">
        <v>601</v>
      </c>
      <c r="D1396" t="s">
        <v>168</v>
      </c>
      <c r="E1396" t="s">
        <v>158</v>
      </c>
      <c r="F1396" s="1" t="s">
        <v>159</v>
      </c>
      <c r="G1396" s="1" t="s">
        <v>159</v>
      </c>
      <c r="H1396" s="25">
        <v>0</v>
      </c>
      <c r="I1396" s="25">
        <v>5.0000000000000001E-4</v>
      </c>
      <c r="J1396" s="25">
        <v>1.37E-2</v>
      </c>
      <c r="K1396" s="25">
        <v>-7.4999999999999997E-3</v>
      </c>
      <c r="L1396" s="25">
        <v>-3.7999999999999999E-2</v>
      </c>
      <c r="M1396" s="25">
        <v>-5.74E-2</v>
      </c>
      <c r="N1396" s="1" t="s">
        <v>159</v>
      </c>
      <c r="O1396" s="1" t="s">
        <v>159</v>
      </c>
      <c r="P1396" t="str">
        <f t="shared" si="21"/>
        <v>SWBC_OUT5_04_G_PR24_OFWAT</v>
      </c>
    </row>
    <row r="1397" spans="1:16">
      <c r="A1397" t="s">
        <v>626</v>
      </c>
      <c r="B1397" t="s">
        <v>251</v>
      </c>
      <c r="C1397" t="s">
        <v>252</v>
      </c>
      <c r="D1397" t="s">
        <v>165</v>
      </c>
      <c r="E1397" t="s">
        <v>158</v>
      </c>
      <c r="F1397" s="24">
        <v>5735193.8373678196</v>
      </c>
      <c r="G1397" s="1" t="s">
        <v>159</v>
      </c>
      <c r="H1397" s="1" t="s">
        <v>159</v>
      </c>
      <c r="I1397" s="1" t="s">
        <v>159</v>
      </c>
      <c r="J1397" s="1" t="s">
        <v>159</v>
      </c>
      <c r="K1397" s="1" t="s">
        <v>159</v>
      </c>
      <c r="L1397" s="1" t="s">
        <v>159</v>
      </c>
      <c r="M1397" s="1" t="s">
        <v>159</v>
      </c>
      <c r="N1397" s="1" t="s">
        <v>159</v>
      </c>
      <c r="O1397" s="1" t="s">
        <v>159</v>
      </c>
      <c r="P1397" t="str">
        <f t="shared" si="21"/>
        <v>SWBC_ODI_DD_BWQ_PR24</v>
      </c>
    </row>
    <row r="1398" spans="1:16">
      <c r="A1398" t="s">
        <v>626</v>
      </c>
      <c r="B1398" t="s">
        <v>602</v>
      </c>
      <c r="C1398" t="s">
        <v>603</v>
      </c>
      <c r="D1398" t="s">
        <v>165</v>
      </c>
      <c r="E1398" t="s">
        <v>158</v>
      </c>
      <c r="F1398" s="1" t="s">
        <v>159</v>
      </c>
      <c r="G1398" s="1" t="s">
        <v>159</v>
      </c>
      <c r="H1398" s="1" t="s">
        <v>159</v>
      </c>
      <c r="I1398" s="1" t="s">
        <v>159</v>
      </c>
      <c r="J1398" s="1" t="s">
        <v>159</v>
      </c>
      <c r="K1398" s="1" t="s">
        <v>159</v>
      </c>
      <c r="L1398" s="1" t="s">
        <v>159</v>
      </c>
      <c r="M1398" s="1" t="s">
        <v>159</v>
      </c>
      <c r="N1398" s="1" t="s">
        <v>159</v>
      </c>
      <c r="O1398" s="1" t="s">
        <v>159</v>
      </c>
      <c r="P1398" t="str">
        <f t="shared" si="21"/>
        <v>SWBC_ODIRATE_LCC_B_OUT_PR24</v>
      </c>
    </row>
    <row r="1399" spans="1:16">
      <c r="A1399" t="s">
        <v>626</v>
      </c>
      <c r="B1399" t="s">
        <v>604</v>
      </c>
      <c r="C1399" t="s">
        <v>605</v>
      </c>
      <c r="D1399" t="s">
        <v>165</v>
      </c>
      <c r="E1399" t="s">
        <v>158</v>
      </c>
      <c r="F1399" s="1" t="s">
        <v>159</v>
      </c>
      <c r="G1399" s="1" t="s">
        <v>159</v>
      </c>
      <c r="H1399" s="1" t="s">
        <v>159</v>
      </c>
      <c r="I1399" s="1" t="s">
        <v>159</v>
      </c>
      <c r="J1399" s="1" t="s">
        <v>159</v>
      </c>
      <c r="K1399" s="1" t="s">
        <v>159</v>
      </c>
      <c r="L1399" s="1" t="s">
        <v>159</v>
      </c>
      <c r="M1399" s="1" t="s">
        <v>159</v>
      </c>
      <c r="N1399" s="1" t="s">
        <v>159</v>
      </c>
      <c r="O1399" s="1" t="s">
        <v>159</v>
      </c>
      <c r="P1399" t="str">
        <f t="shared" si="21"/>
        <v>SWBC_ODIRATE_LCC_B_UNDER_PR24</v>
      </c>
    </row>
    <row r="1400" spans="1:16">
      <c r="A1400" t="s">
        <v>626</v>
      </c>
      <c r="B1400" t="s">
        <v>606</v>
      </c>
      <c r="C1400" t="s">
        <v>607</v>
      </c>
      <c r="D1400" t="s">
        <v>165</v>
      </c>
      <c r="E1400" t="s">
        <v>158</v>
      </c>
      <c r="F1400" s="24">
        <v>188</v>
      </c>
      <c r="G1400" s="1" t="s">
        <v>159</v>
      </c>
      <c r="H1400" s="1" t="s">
        <v>159</v>
      </c>
      <c r="I1400" s="1" t="s">
        <v>159</v>
      </c>
      <c r="J1400" s="1" t="s">
        <v>159</v>
      </c>
      <c r="K1400" s="1" t="s">
        <v>159</v>
      </c>
      <c r="L1400" s="1" t="s">
        <v>159</v>
      </c>
      <c r="M1400" s="1" t="s">
        <v>159</v>
      </c>
      <c r="N1400" s="1" t="s">
        <v>159</v>
      </c>
      <c r="O1400" s="1" t="s">
        <v>159</v>
      </c>
      <c r="P1400" t="str">
        <f t="shared" si="21"/>
        <v>SWBC_ODIRATE_EGG_B_OUT_PR24</v>
      </c>
    </row>
    <row r="1401" spans="1:16">
      <c r="A1401" t="s">
        <v>626</v>
      </c>
      <c r="B1401" t="s">
        <v>608</v>
      </c>
      <c r="C1401" t="s">
        <v>609</v>
      </c>
      <c r="D1401" t="s">
        <v>165</v>
      </c>
      <c r="E1401" t="s">
        <v>158</v>
      </c>
      <c r="F1401" s="24">
        <v>94</v>
      </c>
      <c r="G1401" s="1" t="s">
        <v>159</v>
      </c>
      <c r="H1401" s="1" t="s">
        <v>159</v>
      </c>
      <c r="I1401" s="1" t="s">
        <v>159</v>
      </c>
      <c r="J1401" s="1" t="s">
        <v>159</v>
      </c>
      <c r="K1401" s="1" t="s">
        <v>159</v>
      </c>
      <c r="L1401" s="1" t="s">
        <v>159</v>
      </c>
      <c r="M1401" s="1" t="s">
        <v>159</v>
      </c>
      <c r="N1401" s="1" t="s">
        <v>159</v>
      </c>
      <c r="O1401" s="1" t="s">
        <v>159</v>
      </c>
      <c r="P1401" t="str">
        <f t="shared" si="21"/>
        <v>SWBC_ODIRATE_EGG_B_UNDER_PR24</v>
      </c>
    </row>
    <row r="1402" spans="1:16">
      <c r="A1402" t="s">
        <v>626</v>
      </c>
      <c r="B1402" t="s">
        <v>610</v>
      </c>
      <c r="C1402" t="s">
        <v>611</v>
      </c>
      <c r="D1402" t="s">
        <v>165</v>
      </c>
      <c r="E1402" t="s">
        <v>158</v>
      </c>
      <c r="F1402" s="1" t="s">
        <v>159</v>
      </c>
      <c r="G1402" s="1" t="s">
        <v>159</v>
      </c>
      <c r="H1402" s="1" t="s">
        <v>159</v>
      </c>
      <c r="I1402" s="1" t="s">
        <v>159</v>
      </c>
      <c r="J1402" s="1" t="s">
        <v>159</v>
      </c>
      <c r="K1402" s="1" t="s">
        <v>159</v>
      </c>
      <c r="L1402" s="1" t="s">
        <v>159</v>
      </c>
      <c r="M1402" s="1" t="s">
        <v>159</v>
      </c>
      <c r="N1402" s="1" t="s">
        <v>159</v>
      </c>
      <c r="O1402" s="1" t="s">
        <v>159</v>
      </c>
      <c r="P1402" t="str">
        <f t="shared" si="21"/>
        <v>SWBC_ODIRATE_CC_B_OUT_PR24</v>
      </c>
    </row>
    <row r="1403" spans="1:16">
      <c r="A1403" t="s">
        <v>626</v>
      </c>
      <c r="B1403" t="s">
        <v>612</v>
      </c>
      <c r="C1403" t="s">
        <v>613</v>
      </c>
      <c r="D1403" t="s">
        <v>165</v>
      </c>
      <c r="E1403" t="s">
        <v>158</v>
      </c>
      <c r="F1403" s="1" t="s">
        <v>159</v>
      </c>
      <c r="G1403" s="1" t="s">
        <v>159</v>
      </c>
      <c r="H1403" s="1" t="s">
        <v>159</v>
      </c>
      <c r="I1403" s="1" t="s">
        <v>159</v>
      </c>
      <c r="J1403" s="1" t="s">
        <v>159</v>
      </c>
      <c r="K1403" s="1" t="s">
        <v>159</v>
      </c>
      <c r="L1403" s="1" t="s">
        <v>159</v>
      </c>
      <c r="M1403" s="1" t="s">
        <v>159</v>
      </c>
      <c r="N1403" s="1" t="s">
        <v>159</v>
      </c>
      <c r="O1403" s="1" t="s">
        <v>159</v>
      </c>
      <c r="P1403" t="str">
        <f t="shared" si="21"/>
        <v>SWBC_ODIRATE_CC_B_UNDER_PR24</v>
      </c>
    </row>
    <row r="1404" spans="1:16">
      <c r="A1404" t="s">
        <v>626</v>
      </c>
      <c r="B1404" t="s">
        <v>614</v>
      </c>
      <c r="C1404" t="s">
        <v>615</v>
      </c>
      <c r="D1404" t="s">
        <v>165</v>
      </c>
      <c r="E1404" t="s">
        <v>158</v>
      </c>
      <c r="F1404" s="1" t="s">
        <v>159</v>
      </c>
      <c r="G1404" s="1" t="s">
        <v>159</v>
      </c>
      <c r="H1404" s="1" t="s">
        <v>159</v>
      </c>
      <c r="I1404" s="1" t="s">
        <v>159</v>
      </c>
      <c r="J1404" s="1" t="s">
        <v>159</v>
      </c>
      <c r="K1404" s="1" t="s">
        <v>159</v>
      </c>
      <c r="L1404" s="1" t="s">
        <v>159</v>
      </c>
      <c r="M1404" s="1" t="s">
        <v>159</v>
      </c>
      <c r="N1404" s="1" t="s">
        <v>159</v>
      </c>
      <c r="O1404" s="1" t="s">
        <v>159</v>
      </c>
      <c r="P1404" t="str">
        <f t="shared" si="21"/>
        <v>SWBC_ODIRATE_SWC_B_PR24</v>
      </c>
    </row>
    <row r="1405" spans="1:16">
      <c r="A1405" t="s">
        <v>626</v>
      </c>
      <c r="B1405" t="s">
        <v>616</v>
      </c>
      <c r="C1405" t="s">
        <v>617</v>
      </c>
      <c r="D1405" t="s">
        <v>165</v>
      </c>
      <c r="E1405" t="s">
        <v>158</v>
      </c>
      <c r="F1405" s="1" t="s">
        <v>159</v>
      </c>
      <c r="G1405" s="1" t="s">
        <v>159</v>
      </c>
      <c r="H1405" s="1" t="s">
        <v>159</v>
      </c>
      <c r="I1405" s="1" t="s">
        <v>159</v>
      </c>
      <c r="J1405" s="1" t="s">
        <v>159</v>
      </c>
      <c r="K1405" s="1" t="s">
        <v>159</v>
      </c>
      <c r="L1405" s="1" t="s">
        <v>159</v>
      </c>
      <c r="M1405" s="1" t="s">
        <v>159</v>
      </c>
      <c r="N1405" s="1" t="s">
        <v>159</v>
      </c>
      <c r="O1405" s="1" t="s">
        <v>159</v>
      </c>
      <c r="P1405" t="str">
        <f t="shared" si="21"/>
        <v>SWBC_ODIRATE_WW_B_PR24</v>
      </c>
    </row>
    <row r="1406" spans="1:16">
      <c r="A1406" t="s">
        <v>626</v>
      </c>
      <c r="B1406" t="s">
        <v>618</v>
      </c>
      <c r="C1406" t="s">
        <v>619</v>
      </c>
      <c r="D1406" t="s">
        <v>165</v>
      </c>
      <c r="E1406" t="s">
        <v>158</v>
      </c>
      <c r="F1406" s="1" t="s">
        <v>159</v>
      </c>
      <c r="G1406" s="1" t="s">
        <v>159</v>
      </c>
      <c r="H1406" s="1" t="s">
        <v>159</v>
      </c>
      <c r="I1406" s="1" t="s">
        <v>159</v>
      </c>
      <c r="J1406" s="1" t="s">
        <v>159</v>
      </c>
      <c r="K1406" s="1" t="s">
        <v>159</v>
      </c>
      <c r="L1406" s="1" t="s">
        <v>159</v>
      </c>
      <c r="M1406" s="1" t="s">
        <v>159</v>
      </c>
      <c r="N1406" s="1" t="s">
        <v>159</v>
      </c>
      <c r="O1406" s="1" t="s">
        <v>159</v>
      </c>
      <c r="P1406" t="str">
        <f t="shared" si="21"/>
        <v>SWBC_ODIRATE_LPR_B_PR24</v>
      </c>
    </row>
    <row r="1407" spans="1:16">
      <c r="A1407" t="s">
        <v>626</v>
      </c>
      <c r="B1407" t="s">
        <v>620</v>
      </c>
      <c r="C1407" t="s">
        <v>621</v>
      </c>
      <c r="D1407" t="s">
        <v>157</v>
      </c>
      <c r="E1407" t="s">
        <v>158</v>
      </c>
      <c r="F1407" s="1" t="s">
        <v>159</v>
      </c>
      <c r="G1407" s="1" t="s">
        <v>159</v>
      </c>
      <c r="H1407" s="1" t="s">
        <v>159</v>
      </c>
      <c r="I1407" s="1" t="s">
        <v>159</v>
      </c>
      <c r="J1407" s="1" t="s">
        <v>159</v>
      </c>
      <c r="K1407" s="1" t="s">
        <v>159</v>
      </c>
      <c r="L1407" s="1" t="s">
        <v>159</v>
      </c>
      <c r="M1407" s="1" t="s">
        <v>159</v>
      </c>
      <c r="N1407" s="1" t="s">
        <v>159</v>
      </c>
      <c r="O1407" s="1" t="s">
        <v>159</v>
      </c>
      <c r="P1407" t="str">
        <f t="shared" si="21"/>
        <v>SWBC_ODIRISK_WSI_DDBND_PR24_DD</v>
      </c>
    </row>
    <row r="1408" spans="1:16">
      <c r="A1408" t="s">
        <v>627</v>
      </c>
      <c r="B1408" t="s">
        <v>155</v>
      </c>
      <c r="C1408" t="s">
        <v>156</v>
      </c>
      <c r="D1408" t="s">
        <v>157</v>
      </c>
      <c r="E1408" t="s">
        <v>158</v>
      </c>
      <c r="F1408" s="1" t="s">
        <v>159</v>
      </c>
      <c r="G1408" s="1" t="s">
        <v>159</v>
      </c>
      <c r="H1408" s="24">
        <v>6.4374999999999996E-3</v>
      </c>
      <c r="I1408" s="24">
        <v>5.8444444444444438E-3</v>
      </c>
      <c r="J1408" s="24">
        <v>5.2513888888888879E-3</v>
      </c>
      <c r="K1408" s="24">
        <v>4.658333333333332E-3</v>
      </c>
      <c r="L1408" s="24">
        <v>4.0652777777777762E-3</v>
      </c>
      <c r="M1408" s="24">
        <v>3.472222222222222E-3</v>
      </c>
      <c r="N1408" s="1" t="s">
        <v>159</v>
      </c>
      <c r="O1408" s="1" t="s">
        <v>159</v>
      </c>
      <c r="P1408" t="str">
        <f t="shared" si="21"/>
        <v>SRNC_OUT4_01_PR24_OFWAT</v>
      </c>
    </row>
    <row r="1409" spans="1:16">
      <c r="A1409" t="s">
        <v>627</v>
      </c>
      <c r="B1409" t="s">
        <v>160</v>
      </c>
      <c r="C1409" t="s">
        <v>161</v>
      </c>
      <c r="D1409" t="s">
        <v>162</v>
      </c>
      <c r="E1409" t="s">
        <v>158</v>
      </c>
      <c r="F1409" s="1" t="s">
        <v>159</v>
      </c>
      <c r="G1409" s="1" t="s">
        <v>159</v>
      </c>
      <c r="H1409" s="1" t="s">
        <v>159</v>
      </c>
      <c r="I1409" s="24">
        <v>1.8444930555555549E-3</v>
      </c>
      <c r="J1409" s="24">
        <v>1.8444930555555549E-3</v>
      </c>
      <c r="K1409" s="24">
        <v>1.8444930555555549E-3</v>
      </c>
      <c r="L1409" s="24">
        <v>1.8444930555555549E-3</v>
      </c>
      <c r="M1409" s="24">
        <v>1.8422708333333331E-3</v>
      </c>
      <c r="N1409" s="1" t="s">
        <v>159</v>
      </c>
      <c r="O1409" s="1" t="s">
        <v>159</v>
      </c>
      <c r="P1409" t="str">
        <f t="shared" si="21"/>
        <v>SRNC_ET_DD_WSI_PR24</v>
      </c>
    </row>
    <row r="1410" spans="1:16">
      <c r="A1410" t="s">
        <v>627</v>
      </c>
      <c r="B1410" t="s">
        <v>163</v>
      </c>
      <c r="C1410" t="s">
        <v>164</v>
      </c>
      <c r="D1410" t="s">
        <v>165</v>
      </c>
      <c r="E1410" t="s">
        <v>158</v>
      </c>
      <c r="F1410" s="24">
        <v>477025.06216080301</v>
      </c>
      <c r="G1410" s="1" t="s">
        <v>159</v>
      </c>
      <c r="H1410" s="1" t="s">
        <v>159</v>
      </c>
      <c r="I1410" s="1" t="s">
        <v>159</v>
      </c>
      <c r="J1410" s="1" t="s">
        <v>159</v>
      </c>
      <c r="K1410" s="1" t="s">
        <v>159</v>
      </c>
      <c r="L1410" s="1" t="s">
        <v>159</v>
      </c>
      <c r="M1410" s="1" t="s">
        <v>159</v>
      </c>
      <c r="N1410" s="1" t="s">
        <v>159</v>
      </c>
      <c r="O1410" s="1" t="s">
        <v>159</v>
      </c>
      <c r="P1410" t="str">
        <f t="shared" si="21"/>
        <v>SRNC_ODI_DD_WSI_PR24</v>
      </c>
    </row>
    <row r="1411" spans="1:16">
      <c r="A1411" t="s">
        <v>627</v>
      </c>
      <c r="B1411" t="s">
        <v>166</v>
      </c>
      <c r="C1411" t="s">
        <v>167</v>
      </c>
      <c r="D1411" t="s">
        <v>168</v>
      </c>
      <c r="E1411" t="s">
        <v>158</v>
      </c>
      <c r="F1411" s="25">
        <v>-0.01</v>
      </c>
      <c r="G1411" s="1" t="s">
        <v>159</v>
      </c>
      <c r="H1411" s="1" t="s">
        <v>159</v>
      </c>
      <c r="I1411" s="1" t="s">
        <v>159</v>
      </c>
      <c r="J1411" s="1" t="s">
        <v>159</v>
      </c>
      <c r="K1411" s="1" t="s">
        <v>159</v>
      </c>
      <c r="L1411" s="1" t="s">
        <v>159</v>
      </c>
      <c r="M1411" s="1" t="s">
        <v>159</v>
      </c>
      <c r="N1411" s="1" t="s">
        <v>159</v>
      </c>
      <c r="O1411" s="1" t="s">
        <v>159</v>
      </c>
      <c r="P1411" t="str">
        <f t="shared" si="21"/>
        <v>SRNC_ODIRISK_WSI_COLL_PR24_DD</v>
      </c>
    </row>
    <row r="1412" spans="1:16">
      <c r="A1412" t="s">
        <v>627</v>
      </c>
      <c r="B1412" t="s">
        <v>169</v>
      </c>
      <c r="C1412" t="s">
        <v>170</v>
      </c>
      <c r="D1412" t="s">
        <v>171</v>
      </c>
      <c r="E1412" t="s">
        <v>158</v>
      </c>
      <c r="F1412" s="1" t="s">
        <v>159</v>
      </c>
      <c r="G1412" s="1" t="s">
        <v>159</v>
      </c>
      <c r="H1412" s="26">
        <v>0</v>
      </c>
      <c r="I1412" s="26">
        <v>0</v>
      </c>
      <c r="J1412" s="26">
        <v>0</v>
      </c>
      <c r="K1412" s="26">
        <v>0</v>
      </c>
      <c r="L1412" s="26">
        <v>0</v>
      </c>
      <c r="M1412" s="26">
        <v>0</v>
      </c>
      <c r="N1412" s="1" t="s">
        <v>159</v>
      </c>
      <c r="O1412" s="1" t="s">
        <v>159</v>
      </c>
      <c r="P1412" t="str">
        <f t="shared" si="21"/>
        <v>SRNC_QEBW0183_PR24_OFWAT</v>
      </c>
    </row>
    <row r="1413" spans="1:16">
      <c r="A1413" t="s">
        <v>627</v>
      </c>
      <c r="B1413" t="s">
        <v>172</v>
      </c>
      <c r="C1413" t="s">
        <v>173</v>
      </c>
      <c r="D1413" t="s">
        <v>174</v>
      </c>
      <c r="E1413" t="s">
        <v>158</v>
      </c>
      <c r="F1413" s="1" t="s">
        <v>159</v>
      </c>
      <c r="G1413" s="1" t="s">
        <v>159</v>
      </c>
      <c r="H1413" s="26">
        <v>2</v>
      </c>
      <c r="I1413" s="26">
        <v>1.83</v>
      </c>
      <c r="J1413" s="26">
        <v>1.67</v>
      </c>
      <c r="K1413" s="26">
        <v>1.5</v>
      </c>
      <c r="L1413" s="26">
        <v>1.25</v>
      </c>
      <c r="M1413" s="26">
        <v>1</v>
      </c>
      <c r="N1413" s="1" t="s">
        <v>159</v>
      </c>
      <c r="O1413" s="1" t="s">
        <v>159</v>
      </c>
      <c r="P1413" t="str">
        <f t="shared" ref="P1413:P1476" si="22">A1413&amp;B1413</f>
        <v>SRNC_ODIRISK_CRI_DDBND_PR24_DD</v>
      </c>
    </row>
    <row r="1414" spans="1:16">
      <c r="A1414" t="s">
        <v>627</v>
      </c>
      <c r="B1414" t="s">
        <v>175</v>
      </c>
      <c r="C1414" t="s">
        <v>176</v>
      </c>
      <c r="D1414" t="s">
        <v>165</v>
      </c>
      <c r="E1414" t="s">
        <v>158</v>
      </c>
      <c r="F1414" s="24">
        <v>708218.31431358517</v>
      </c>
      <c r="G1414" s="1" t="s">
        <v>159</v>
      </c>
      <c r="H1414" s="1" t="s">
        <v>159</v>
      </c>
      <c r="I1414" s="1" t="s">
        <v>159</v>
      </c>
      <c r="J1414" s="1" t="s">
        <v>159</v>
      </c>
      <c r="K1414" s="1" t="s">
        <v>159</v>
      </c>
      <c r="L1414" s="1" t="s">
        <v>159</v>
      </c>
      <c r="M1414" s="1" t="s">
        <v>159</v>
      </c>
      <c r="N1414" s="1" t="s">
        <v>159</v>
      </c>
      <c r="O1414" s="1" t="s">
        <v>159</v>
      </c>
      <c r="P1414" t="str">
        <f t="shared" si="22"/>
        <v>SRNC_ODI_DD_CRI_PR24</v>
      </c>
    </row>
    <row r="1415" spans="1:16">
      <c r="A1415" t="s">
        <v>627</v>
      </c>
      <c r="B1415" t="s">
        <v>177</v>
      </c>
      <c r="C1415" t="s">
        <v>178</v>
      </c>
      <c r="D1415" t="s">
        <v>37</v>
      </c>
      <c r="E1415" t="s">
        <v>158</v>
      </c>
      <c r="F1415" s="1" t="s">
        <v>159</v>
      </c>
      <c r="G1415" s="1" t="s">
        <v>159</v>
      </c>
      <c r="H1415" s="26">
        <v>1.1599999999999999</v>
      </c>
      <c r="I1415" s="26">
        <v>1.0900000000000001</v>
      </c>
      <c r="J1415" s="26">
        <v>1.02</v>
      </c>
      <c r="K1415" s="26">
        <v>0.95</v>
      </c>
      <c r="L1415" s="26">
        <v>0.88</v>
      </c>
      <c r="M1415" s="26">
        <v>0.81</v>
      </c>
      <c r="N1415" s="1" t="s">
        <v>159</v>
      </c>
      <c r="O1415" s="1" t="s">
        <v>159</v>
      </c>
      <c r="P1415" t="str">
        <f t="shared" si="22"/>
        <v>SRNC_OUT4_02_PR24_OFWAT</v>
      </c>
    </row>
    <row r="1416" spans="1:16">
      <c r="A1416" t="s">
        <v>627</v>
      </c>
      <c r="B1416" t="s">
        <v>179</v>
      </c>
      <c r="C1416" t="s">
        <v>180</v>
      </c>
      <c r="D1416" t="s">
        <v>37</v>
      </c>
      <c r="E1416" t="s">
        <v>158</v>
      </c>
      <c r="F1416" s="1" t="s">
        <v>159</v>
      </c>
      <c r="G1416" s="1" t="s">
        <v>159</v>
      </c>
      <c r="H1416" s="1" t="s">
        <v>159</v>
      </c>
      <c r="I1416" s="1" t="s">
        <v>159</v>
      </c>
      <c r="J1416" s="1" t="s">
        <v>159</v>
      </c>
      <c r="K1416" s="1" t="s">
        <v>159</v>
      </c>
      <c r="L1416" s="1" t="s">
        <v>159</v>
      </c>
      <c r="M1416" s="1" t="s">
        <v>159</v>
      </c>
      <c r="N1416" s="1" t="s">
        <v>159</v>
      </c>
      <c r="O1416" s="1" t="s">
        <v>159</v>
      </c>
      <c r="P1416" t="str">
        <f t="shared" si="22"/>
        <v>SRNC_ODIRISK_WQC_DDBND_PR24_DD</v>
      </c>
    </row>
    <row r="1417" spans="1:16">
      <c r="A1417" t="s">
        <v>627</v>
      </c>
      <c r="B1417" t="s">
        <v>181</v>
      </c>
      <c r="C1417" t="s">
        <v>182</v>
      </c>
      <c r="D1417" t="s">
        <v>165</v>
      </c>
      <c r="E1417" t="s">
        <v>158</v>
      </c>
      <c r="F1417" s="24">
        <v>1890288.3756712088</v>
      </c>
      <c r="G1417" s="1" t="s">
        <v>159</v>
      </c>
      <c r="H1417" s="1" t="s">
        <v>159</v>
      </c>
      <c r="I1417" s="1" t="s">
        <v>159</v>
      </c>
      <c r="J1417" s="1" t="s">
        <v>159</v>
      </c>
      <c r="K1417" s="1" t="s">
        <v>159</v>
      </c>
      <c r="L1417" s="1" t="s">
        <v>159</v>
      </c>
      <c r="M1417" s="1" t="s">
        <v>159</v>
      </c>
      <c r="N1417" s="1" t="s">
        <v>159</v>
      </c>
      <c r="O1417" s="1" t="s">
        <v>159</v>
      </c>
      <c r="P1417" t="str">
        <f t="shared" si="22"/>
        <v>SRNC_ODI_DD_WQC_PR24</v>
      </c>
    </row>
    <row r="1418" spans="1:16">
      <c r="A1418" t="s">
        <v>627</v>
      </c>
      <c r="B1418" t="s">
        <v>183</v>
      </c>
      <c r="C1418" t="s">
        <v>184</v>
      </c>
      <c r="D1418" t="s">
        <v>185</v>
      </c>
      <c r="E1418" t="s">
        <v>158</v>
      </c>
      <c r="F1418" s="1" t="s">
        <v>159</v>
      </c>
      <c r="G1418" s="1" t="s">
        <v>159</v>
      </c>
      <c r="H1418" s="26">
        <v>0</v>
      </c>
      <c r="I1418" s="26">
        <v>0</v>
      </c>
      <c r="J1418" s="26">
        <v>0</v>
      </c>
      <c r="K1418" s="26">
        <v>0</v>
      </c>
      <c r="L1418" s="26">
        <v>4.9778677696996745E-2</v>
      </c>
      <c r="M1418" s="26">
        <v>0.73</v>
      </c>
      <c r="N1418" s="1" t="s">
        <v>159</v>
      </c>
      <c r="O1418" s="1" t="s">
        <v>159</v>
      </c>
      <c r="P1418" t="str">
        <f t="shared" si="22"/>
        <v>SRNC_OUT4_20_PR24_OFWAT</v>
      </c>
    </row>
    <row r="1419" spans="1:16">
      <c r="A1419" t="s">
        <v>627</v>
      </c>
      <c r="B1419" t="s">
        <v>186</v>
      </c>
      <c r="C1419" t="s">
        <v>187</v>
      </c>
      <c r="D1419" t="s">
        <v>165</v>
      </c>
      <c r="E1419" t="s">
        <v>158</v>
      </c>
      <c r="F1419" s="24">
        <v>4158467.1404031147</v>
      </c>
      <c r="G1419" s="1" t="s">
        <v>159</v>
      </c>
      <c r="H1419" s="1" t="s">
        <v>159</v>
      </c>
      <c r="I1419" s="1" t="s">
        <v>159</v>
      </c>
      <c r="J1419" s="1" t="s">
        <v>159</v>
      </c>
      <c r="K1419" s="1" t="s">
        <v>159</v>
      </c>
      <c r="L1419" s="1" t="s">
        <v>159</v>
      </c>
      <c r="M1419" s="1" t="s">
        <v>159</v>
      </c>
      <c r="N1419" s="1" t="s">
        <v>159</v>
      </c>
      <c r="O1419" s="1" t="s">
        <v>159</v>
      </c>
      <c r="P1419" t="str">
        <f t="shared" si="22"/>
        <v>SRNC_ODI_DD_BIO_PR24</v>
      </c>
    </row>
    <row r="1420" spans="1:16">
      <c r="A1420" t="s">
        <v>627</v>
      </c>
      <c r="B1420" t="s">
        <v>188</v>
      </c>
      <c r="C1420" t="s">
        <v>189</v>
      </c>
      <c r="D1420" t="s">
        <v>168</v>
      </c>
      <c r="E1420" t="s">
        <v>158</v>
      </c>
      <c r="F1420" s="25">
        <v>-5.0000000000000001E-3</v>
      </c>
      <c r="G1420" s="1" t="s">
        <v>159</v>
      </c>
      <c r="H1420" s="1" t="s">
        <v>159</v>
      </c>
      <c r="I1420" s="1" t="s">
        <v>159</v>
      </c>
      <c r="J1420" s="1" t="s">
        <v>159</v>
      </c>
      <c r="K1420" s="1" t="s">
        <v>159</v>
      </c>
      <c r="L1420" s="1" t="s">
        <v>159</v>
      </c>
      <c r="M1420" s="1" t="s">
        <v>159</v>
      </c>
      <c r="N1420" s="1" t="s">
        <v>159</v>
      </c>
      <c r="O1420" s="1" t="s">
        <v>159</v>
      </c>
      <c r="P1420" t="str">
        <f t="shared" si="22"/>
        <v>SRNC_ODIRISK_BIO_COLL_PR24_DD</v>
      </c>
    </row>
    <row r="1421" spans="1:16">
      <c r="A1421" t="s">
        <v>627</v>
      </c>
      <c r="B1421" t="s">
        <v>190</v>
      </c>
      <c r="C1421" t="s">
        <v>191</v>
      </c>
      <c r="D1421" t="s">
        <v>168</v>
      </c>
      <c r="E1421" t="s">
        <v>158</v>
      </c>
      <c r="F1421" s="25">
        <v>5.0000000000000001E-3</v>
      </c>
      <c r="G1421" s="1" t="s">
        <v>159</v>
      </c>
      <c r="H1421" s="1" t="s">
        <v>159</v>
      </c>
      <c r="I1421" s="1" t="s">
        <v>159</v>
      </c>
      <c r="J1421" s="1" t="s">
        <v>159</v>
      </c>
      <c r="K1421" s="1" t="s">
        <v>159</v>
      </c>
      <c r="L1421" s="1" t="s">
        <v>159</v>
      </c>
      <c r="M1421" s="1" t="s">
        <v>159</v>
      </c>
      <c r="N1421" s="1" t="s">
        <v>159</v>
      </c>
      <c r="O1421" s="1" t="s">
        <v>159</v>
      </c>
      <c r="P1421" t="str">
        <f t="shared" si="22"/>
        <v>SRNC_ODIRISK_BIO_CAP_PR24_DD</v>
      </c>
    </row>
    <row r="1422" spans="1:16">
      <c r="A1422" t="s">
        <v>627</v>
      </c>
      <c r="B1422" t="s">
        <v>192</v>
      </c>
      <c r="C1422" t="s">
        <v>193</v>
      </c>
      <c r="D1422" t="s">
        <v>37</v>
      </c>
      <c r="E1422" t="s">
        <v>158</v>
      </c>
      <c r="F1422" s="1" t="s">
        <v>159</v>
      </c>
      <c r="G1422" s="1" t="s">
        <v>159</v>
      </c>
      <c r="H1422" s="24">
        <v>0</v>
      </c>
      <c r="I1422" s="24">
        <v>0</v>
      </c>
      <c r="J1422" s="24">
        <v>0</v>
      </c>
      <c r="K1422" s="24">
        <v>0</v>
      </c>
      <c r="L1422" s="24">
        <v>0</v>
      </c>
      <c r="M1422" s="24">
        <v>0</v>
      </c>
      <c r="N1422" s="1" t="s">
        <v>159</v>
      </c>
      <c r="O1422" s="1" t="s">
        <v>159</v>
      </c>
      <c r="P1422" t="str">
        <f t="shared" si="22"/>
        <v>SRNC_OUT4_18_PR24_OFWAT</v>
      </c>
    </row>
    <row r="1423" spans="1:16">
      <c r="A1423" t="s">
        <v>627</v>
      </c>
      <c r="B1423" t="s">
        <v>194</v>
      </c>
      <c r="C1423" t="s">
        <v>195</v>
      </c>
      <c r="D1423" t="s">
        <v>37</v>
      </c>
      <c r="E1423" t="s">
        <v>158</v>
      </c>
      <c r="F1423" s="1" t="s">
        <v>159</v>
      </c>
      <c r="G1423" s="1" t="s">
        <v>159</v>
      </c>
      <c r="H1423" s="1" t="s">
        <v>159</v>
      </c>
      <c r="I1423" s="24">
        <v>1</v>
      </c>
      <c r="J1423" s="24">
        <v>1</v>
      </c>
      <c r="K1423" s="24">
        <v>1</v>
      </c>
      <c r="L1423" s="24">
        <v>1</v>
      </c>
      <c r="M1423" s="24">
        <v>1</v>
      </c>
      <c r="N1423" s="1" t="s">
        <v>159</v>
      </c>
      <c r="O1423" s="1" t="s">
        <v>159</v>
      </c>
      <c r="P1423" t="str">
        <f t="shared" si="22"/>
        <v>SRNC_ODIRISK_SPL_DDBND_PR24_DD</v>
      </c>
    </row>
    <row r="1424" spans="1:16">
      <c r="A1424" t="s">
        <v>627</v>
      </c>
      <c r="B1424" t="s">
        <v>196</v>
      </c>
      <c r="C1424" t="s">
        <v>197</v>
      </c>
      <c r="D1424" t="s">
        <v>165</v>
      </c>
      <c r="E1424" t="s">
        <v>158</v>
      </c>
      <c r="F1424" s="24">
        <v>1556875.7725911823</v>
      </c>
      <c r="G1424" s="1" t="s">
        <v>159</v>
      </c>
      <c r="H1424" s="1" t="s">
        <v>159</v>
      </c>
      <c r="I1424" s="1" t="s">
        <v>159</v>
      </c>
      <c r="J1424" s="1" t="s">
        <v>159</v>
      </c>
      <c r="K1424" s="1" t="s">
        <v>159</v>
      </c>
      <c r="L1424" s="1" t="s">
        <v>159</v>
      </c>
      <c r="M1424" s="1" t="s">
        <v>159</v>
      </c>
      <c r="N1424" s="1" t="s">
        <v>159</v>
      </c>
      <c r="O1424" s="1" t="s">
        <v>159</v>
      </c>
      <c r="P1424" t="str">
        <f t="shared" si="22"/>
        <v>SRNC_ODI_DD_SPL_PR24</v>
      </c>
    </row>
    <row r="1425" spans="1:16">
      <c r="A1425" t="s">
        <v>627</v>
      </c>
      <c r="B1425" t="s">
        <v>198</v>
      </c>
      <c r="C1425" t="s">
        <v>199</v>
      </c>
      <c r="D1425" t="s">
        <v>168</v>
      </c>
      <c r="E1425" t="s">
        <v>158</v>
      </c>
      <c r="F1425" s="1" t="s">
        <v>159</v>
      </c>
      <c r="G1425" s="1" t="s">
        <v>159</v>
      </c>
      <c r="H1425" s="25">
        <v>1</v>
      </c>
      <c r="I1425" s="25">
        <v>1</v>
      </c>
      <c r="J1425" s="25">
        <v>1</v>
      </c>
      <c r="K1425" s="25">
        <v>1</v>
      </c>
      <c r="L1425" s="25">
        <v>1</v>
      </c>
      <c r="M1425" s="25">
        <v>1</v>
      </c>
      <c r="N1425" s="1" t="s">
        <v>159</v>
      </c>
      <c r="O1425" s="1" t="s">
        <v>159</v>
      </c>
      <c r="P1425" t="str">
        <f t="shared" si="22"/>
        <v>SRNC_OUT4_19_PR24_OFWAT</v>
      </c>
    </row>
    <row r="1426" spans="1:16">
      <c r="A1426" t="s">
        <v>627</v>
      </c>
      <c r="B1426" t="s">
        <v>200</v>
      </c>
      <c r="C1426" t="s">
        <v>201</v>
      </c>
      <c r="D1426" t="s">
        <v>168</v>
      </c>
      <c r="E1426" t="s">
        <v>158</v>
      </c>
      <c r="F1426" s="1" t="s">
        <v>159</v>
      </c>
      <c r="G1426" s="1" t="s">
        <v>159</v>
      </c>
      <c r="H1426" s="1" t="s">
        <v>159</v>
      </c>
      <c r="I1426" s="25">
        <v>0.99</v>
      </c>
      <c r="J1426" s="25">
        <v>0.99</v>
      </c>
      <c r="K1426" s="25">
        <v>0.99</v>
      </c>
      <c r="L1426" s="25">
        <v>0.99</v>
      </c>
      <c r="M1426" s="25">
        <v>0.99</v>
      </c>
      <c r="N1426" s="1" t="s">
        <v>159</v>
      </c>
      <c r="O1426" s="1" t="s">
        <v>159</v>
      </c>
      <c r="P1426" t="str">
        <f t="shared" si="22"/>
        <v>SRNC_ODIRISK_DPC_DDBND_PR24_DD</v>
      </c>
    </row>
    <row r="1427" spans="1:16">
      <c r="A1427" t="s">
        <v>627</v>
      </c>
      <c r="B1427" t="s">
        <v>202</v>
      </c>
      <c r="C1427" t="s">
        <v>203</v>
      </c>
      <c r="D1427" t="s">
        <v>165</v>
      </c>
      <c r="E1427" t="s">
        <v>158</v>
      </c>
      <c r="F1427" s="24">
        <v>1078932.5196772418</v>
      </c>
      <c r="G1427" s="1" t="s">
        <v>159</v>
      </c>
      <c r="H1427" s="1" t="s">
        <v>159</v>
      </c>
      <c r="I1427" s="1" t="s">
        <v>159</v>
      </c>
      <c r="J1427" s="1" t="s">
        <v>159</v>
      </c>
      <c r="K1427" s="1" t="s">
        <v>159</v>
      </c>
      <c r="L1427" s="1" t="s">
        <v>159</v>
      </c>
      <c r="M1427" s="1" t="s">
        <v>159</v>
      </c>
      <c r="N1427" s="1" t="s">
        <v>159</v>
      </c>
      <c r="O1427" s="1" t="s">
        <v>159</v>
      </c>
      <c r="P1427" t="str">
        <f t="shared" si="22"/>
        <v>SRNC_ODI_DD_DPC_PR24</v>
      </c>
    </row>
    <row r="1428" spans="1:16">
      <c r="A1428" t="s">
        <v>627</v>
      </c>
      <c r="B1428" t="s">
        <v>204</v>
      </c>
      <c r="C1428" t="s">
        <v>205</v>
      </c>
      <c r="D1428" t="s">
        <v>37</v>
      </c>
      <c r="E1428" t="s">
        <v>158</v>
      </c>
      <c r="F1428" s="1" t="s">
        <v>159</v>
      </c>
      <c r="G1428" s="1" t="s">
        <v>159</v>
      </c>
      <c r="H1428" s="27">
        <v>128.5</v>
      </c>
      <c r="I1428" s="27">
        <v>125.6</v>
      </c>
      <c r="J1428" s="27">
        <v>122.69999999999999</v>
      </c>
      <c r="K1428" s="27">
        <v>119.79999999999998</v>
      </c>
      <c r="L1428" s="27">
        <v>116.89999999999998</v>
      </c>
      <c r="M1428" s="27">
        <v>113.9</v>
      </c>
      <c r="N1428" s="1" t="s">
        <v>159</v>
      </c>
      <c r="O1428" s="1" t="s">
        <v>159</v>
      </c>
      <c r="P1428" t="str">
        <f t="shared" si="22"/>
        <v>SRNC_OUT4_16_PR24_OFWAT</v>
      </c>
    </row>
    <row r="1429" spans="1:16">
      <c r="A1429" t="s">
        <v>627</v>
      </c>
      <c r="B1429" t="s">
        <v>206</v>
      </c>
      <c r="C1429" t="s">
        <v>207</v>
      </c>
      <c r="D1429" t="s">
        <v>37</v>
      </c>
      <c r="E1429" t="s">
        <v>158</v>
      </c>
      <c r="F1429" s="1" t="s">
        <v>159</v>
      </c>
      <c r="G1429" s="1" t="s">
        <v>159</v>
      </c>
      <c r="H1429" s="1" t="s">
        <v>159</v>
      </c>
      <c r="I1429" s="27">
        <v>135.6</v>
      </c>
      <c r="J1429" s="27">
        <v>132.69999999999999</v>
      </c>
      <c r="K1429" s="27">
        <v>129.79999999999998</v>
      </c>
      <c r="L1429" s="27">
        <v>126.89999999999998</v>
      </c>
      <c r="M1429" s="27">
        <v>123.9</v>
      </c>
      <c r="N1429" s="1" t="s">
        <v>159</v>
      </c>
      <c r="O1429" s="1" t="s">
        <v>159</v>
      </c>
      <c r="P1429" t="str">
        <f t="shared" si="22"/>
        <v>SRNC_ODIRISK_MRP_DDBND_PR24_DD</v>
      </c>
    </row>
    <row r="1430" spans="1:16">
      <c r="A1430" t="s">
        <v>627</v>
      </c>
      <c r="B1430" t="s">
        <v>208</v>
      </c>
      <c r="C1430" t="s">
        <v>209</v>
      </c>
      <c r="D1430" t="s">
        <v>165</v>
      </c>
      <c r="E1430" t="s">
        <v>158</v>
      </c>
      <c r="F1430" s="24">
        <v>110865.22235746558</v>
      </c>
      <c r="G1430" s="1" t="s">
        <v>159</v>
      </c>
      <c r="H1430" s="1" t="s">
        <v>159</v>
      </c>
      <c r="I1430" s="1" t="s">
        <v>159</v>
      </c>
      <c r="J1430" s="1" t="s">
        <v>159</v>
      </c>
      <c r="K1430" s="1" t="s">
        <v>159</v>
      </c>
      <c r="L1430" s="1" t="s">
        <v>159</v>
      </c>
      <c r="M1430" s="1" t="s">
        <v>159</v>
      </c>
      <c r="N1430" s="1" t="s">
        <v>159</v>
      </c>
      <c r="O1430" s="1" t="s">
        <v>159</v>
      </c>
      <c r="P1430" t="str">
        <f t="shared" si="22"/>
        <v>SRNC_ODI_DD_MRP_PR24</v>
      </c>
    </row>
    <row r="1431" spans="1:16">
      <c r="A1431" t="s">
        <v>627</v>
      </c>
      <c r="B1431" t="s">
        <v>210</v>
      </c>
      <c r="C1431" t="s">
        <v>211</v>
      </c>
      <c r="D1431" t="s">
        <v>168</v>
      </c>
      <c r="E1431" t="s">
        <v>158</v>
      </c>
      <c r="F1431" s="25">
        <v>-5.0000000000000001E-3</v>
      </c>
      <c r="G1431" s="1" t="s">
        <v>159</v>
      </c>
      <c r="H1431" s="1" t="s">
        <v>159</v>
      </c>
      <c r="I1431" s="1" t="s">
        <v>159</v>
      </c>
      <c r="J1431" s="1" t="s">
        <v>159</v>
      </c>
      <c r="K1431" s="1" t="s">
        <v>159</v>
      </c>
      <c r="L1431" s="1" t="s">
        <v>159</v>
      </c>
      <c r="M1431" s="1" t="s">
        <v>159</v>
      </c>
      <c r="N1431" s="1" t="s">
        <v>159</v>
      </c>
      <c r="O1431" s="1" t="s">
        <v>159</v>
      </c>
      <c r="P1431" t="str">
        <f t="shared" si="22"/>
        <v>SRNC_ODIRISK_MRP_COLL_PR24_DD</v>
      </c>
    </row>
    <row r="1432" spans="1:16">
      <c r="A1432" t="s">
        <v>627</v>
      </c>
      <c r="B1432" t="s">
        <v>212</v>
      </c>
      <c r="C1432" t="s">
        <v>213</v>
      </c>
      <c r="D1432" t="s">
        <v>168</v>
      </c>
      <c r="E1432" t="s">
        <v>158</v>
      </c>
      <c r="F1432" s="25">
        <v>5.0000000000000001E-3</v>
      </c>
      <c r="G1432" s="1" t="s">
        <v>159</v>
      </c>
      <c r="H1432" s="1" t="s">
        <v>159</v>
      </c>
      <c r="I1432" s="1" t="s">
        <v>159</v>
      </c>
      <c r="J1432" s="1" t="s">
        <v>159</v>
      </c>
      <c r="K1432" s="1" t="s">
        <v>159</v>
      </c>
      <c r="L1432" s="1" t="s">
        <v>159</v>
      </c>
      <c r="M1432" s="1" t="s">
        <v>159</v>
      </c>
      <c r="N1432" s="1" t="s">
        <v>159</v>
      </c>
      <c r="O1432" s="1" t="s">
        <v>159</v>
      </c>
      <c r="P1432" t="str">
        <f t="shared" si="22"/>
        <v>SRNC_ODIRISK_MRP_CAP_PR24_DD</v>
      </c>
    </row>
    <row r="1433" spans="1:16">
      <c r="A1433" t="s">
        <v>627</v>
      </c>
      <c r="B1433" t="s">
        <v>214</v>
      </c>
      <c r="C1433" t="s">
        <v>215</v>
      </c>
      <c r="D1433" t="s">
        <v>165</v>
      </c>
      <c r="E1433" t="s">
        <v>158</v>
      </c>
      <c r="F1433" s="24">
        <v>-1.7513799999999999</v>
      </c>
      <c r="G1433" s="1" t="s">
        <v>159</v>
      </c>
      <c r="H1433" s="1" t="s">
        <v>159</v>
      </c>
      <c r="I1433" s="24">
        <v>-1.7513799999999999</v>
      </c>
      <c r="J1433" s="24">
        <v>-1.7513799999999999</v>
      </c>
      <c r="K1433" s="24">
        <v>-1.7513799999999999</v>
      </c>
      <c r="L1433" s="24">
        <v>-1.7513799999999999</v>
      </c>
      <c r="M1433" s="24">
        <v>-1.7513799999999999</v>
      </c>
      <c r="N1433" s="1" t="s">
        <v>159</v>
      </c>
      <c r="O1433" s="1" t="s">
        <v>159</v>
      </c>
      <c r="P1433" t="str">
        <f t="shared" si="22"/>
        <v>SRNOUT7_035SUR_OFW_PR24</v>
      </c>
    </row>
    <row r="1434" spans="1:16">
      <c r="A1434" t="s">
        <v>627</v>
      </c>
      <c r="B1434" t="s">
        <v>216</v>
      </c>
      <c r="C1434" t="s">
        <v>217</v>
      </c>
      <c r="D1434" t="s">
        <v>165</v>
      </c>
      <c r="E1434" t="s">
        <v>158</v>
      </c>
      <c r="F1434" s="24">
        <v>1.7513799999999999</v>
      </c>
      <c r="G1434" s="1" t="s">
        <v>159</v>
      </c>
      <c r="H1434" s="1" t="s">
        <v>159</v>
      </c>
      <c r="I1434" s="24">
        <v>1.7513799999999999</v>
      </c>
      <c r="J1434" s="24">
        <v>1.7513799999999999</v>
      </c>
      <c r="K1434" s="24">
        <v>1.7513799999999999</v>
      </c>
      <c r="L1434" s="24">
        <v>1.7513799999999999</v>
      </c>
      <c r="M1434" s="24">
        <v>1.7513799999999999</v>
      </c>
      <c r="N1434" s="1" t="s">
        <v>159</v>
      </c>
      <c r="O1434" s="1" t="s">
        <v>159</v>
      </c>
      <c r="P1434" t="str">
        <f t="shared" si="22"/>
        <v>SRNOUT7_035SOR_OFW_PR24</v>
      </c>
    </row>
    <row r="1435" spans="1:16">
      <c r="A1435" t="s">
        <v>627</v>
      </c>
      <c r="B1435" t="s">
        <v>218</v>
      </c>
      <c r="C1435" t="s">
        <v>219</v>
      </c>
      <c r="D1435" t="s">
        <v>168</v>
      </c>
      <c r="E1435" t="s">
        <v>158</v>
      </c>
      <c r="F1435" s="25">
        <v>-4.0000000000000001E-3</v>
      </c>
      <c r="G1435" s="1" t="s">
        <v>159</v>
      </c>
      <c r="H1435" s="1" t="s">
        <v>159</v>
      </c>
      <c r="I1435" s="25">
        <v>-4.0000000000000001E-3</v>
      </c>
      <c r="J1435" s="25">
        <v>-4.0000000000000001E-3</v>
      </c>
      <c r="K1435" s="25">
        <v>-4.0000000000000001E-3</v>
      </c>
      <c r="L1435" s="25">
        <v>-4.0000000000000001E-3</v>
      </c>
      <c r="M1435" s="1" t="s">
        <v>159</v>
      </c>
      <c r="N1435" s="1" t="s">
        <v>159</v>
      </c>
      <c r="O1435" s="1" t="s">
        <v>159</v>
      </c>
      <c r="P1435" t="str">
        <f t="shared" si="22"/>
        <v>SRNC_PR24OC34_COLLAR</v>
      </c>
    </row>
    <row r="1436" spans="1:16">
      <c r="A1436" t="s">
        <v>627</v>
      </c>
      <c r="B1436" t="s">
        <v>220</v>
      </c>
      <c r="C1436" t="s">
        <v>221</v>
      </c>
      <c r="D1436" t="s">
        <v>168</v>
      </c>
      <c r="E1436" t="s">
        <v>158</v>
      </c>
      <c r="F1436" s="25">
        <v>4.0000000000000001E-3</v>
      </c>
      <c r="G1436" s="1" t="s">
        <v>159</v>
      </c>
      <c r="H1436" s="1" t="s">
        <v>159</v>
      </c>
      <c r="I1436" s="25">
        <v>4.0000000000000001E-3</v>
      </c>
      <c r="J1436" s="25">
        <v>4.0000000000000001E-3</v>
      </c>
      <c r="K1436" s="25">
        <v>4.0000000000000001E-3</v>
      </c>
      <c r="L1436" s="25">
        <v>4.0000000000000001E-3</v>
      </c>
      <c r="M1436" s="1" t="s">
        <v>159</v>
      </c>
      <c r="N1436" s="1" t="s">
        <v>159</v>
      </c>
      <c r="O1436" s="1" t="s">
        <v>159</v>
      </c>
      <c r="P1436" t="str">
        <f t="shared" si="22"/>
        <v>SRNC_PR24OC34_CAP</v>
      </c>
    </row>
    <row r="1437" spans="1:16">
      <c r="A1437" t="s">
        <v>627</v>
      </c>
      <c r="B1437" t="s">
        <v>222</v>
      </c>
      <c r="C1437" t="s">
        <v>223</v>
      </c>
      <c r="D1437" t="s">
        <v>165</v>
      </c>
      <c r="E1437" t="s">
        <v>158</v>
      </c>
      <c r="F1437" s="24">
        <v>-0.89132</v>
      </c>
      <c r="G1437" s="1" t="s">
        <v>159</v>
      </c>
      <c r="H1437" s="1" t="s">
        <v>159</v>
      </c>
      <c r="I1437" s="24">
        <v>-0.89132</v>
      </c>
      <c r="J1437" s="24">
        <v>-0.89132</v>
      </c>
      <c r="K1437" s="24">
        <v>-0.89132</v>
      </c>
      <c r="L1437" s="24">
        <v>-0.89132</v>
      </c>
      <c r="M1437" s="24">
        <v>-0.89132</v>
      </c>
      <c r="N1437" s="1" t="s">
        <v>159</v>
      </c>
      <c r="O1437" s="1" t="s">
        <v>159</v>
      </c>
      <c r="P1437" t="str">
        <f t="shared" si="22"/>
        <v>SRNOUT7_036SUR_OFW_PR24</v>
      </c>
    </row>
    <row r="1438" spans="1:16">
      <c r="A1438" t="s">
        <v>627</v>
      </c>
      <c r="B1438" t="s">
        <v>224</v>
      </c>
      <c r="C1438" t="s">
        <v>225</v>
      </c>
      <c r="D1438" t="s">
        <v>165</v>
      </c>
      <c r="E1438" t="s">
        <v>158</v>
      </c>
      <c r="F1438" s="24">
        <v>0.89132</v>
      </c>
      <c r="G1438" s="1" t="s">
        <v>159</v>
      </c>
      <c r="H1438" s="1" t="s">
        <v>159</v>
      </c>
      <c r="I1438" s="24">
        <v>0.89132</v>
      </c>
      <c r="J1438" s="24">
        <v>0.89132</v>
      </c>
      <c r="K1438" s="24">
        <v>0.89132</v>
      </c>
      <c r="L1438" s="24">
        <v>0.89132</v>
      </c>
      <c r="M1438" s="24">
        <v>0.89132</v>
      </c>
      <c r="N1438" s="1" t="s">
        <v>159</v>
      </c>
      <c r="O1438" s="1" t="s">
        <v>159</v>
      </c>
      <c r="P1438" t="str">
        <f t="shared" si="22"/>
        <v>SRNOUT7_036SOR_OFW_PR24</v>
      </c>
    </row>
    <row r="1439" spans="1:16">
      <c r="A1439" t="s">
        <v>627</v>
      </c>
      <c r="B1439" t="s">
        <v>226</v>
      </c>
      <c r="C1439" t="s">
        <v>227</v>
      </c>
      <c r="D1439" t="s">
        <v>168</v>
      </c>
      <c r="E1439" t="s">
        <v>158</v>
      </c>
      <c r="F1439" s="25">
        <v>-2E-3</v>
      </c>
      <c r="G1439" s="1" t="s">
        <v>159</v>
      </c>
      <c r="H1439" s="1" t="s">
        <v>159</v>
      </c>
      <c r="I1439" s="25">
        <v>-2E-3</v>
      </c>
      <c r="J1439" s="25">
        <v>-2E-3</v>
      </c>
      <c r="K1439" s="25">
        <v>-2E-3</v>
      </c>
      <c r="L1439" s="25">
        <v>-2E-3</v>
      </c>
      <c r="M1439" s="1" t="s">
        <v>159</v>
      </c>
      <c r="N1439" s="1" t="s">
        <v>159</v>
      </c>
      <c r="O1439" s="1" t="s">
        <v>159</v>
      </c>
      <c r="P1439" t="str">
        <f t="shared" si="22"/>
        <v>SRNC_PR24OC35_COLLAR</v>
      </c>
    </row>
    <row r="1440" spans="1:16">
      <c r="A1440" t="s">
        <v>627</v>
      </c>
      <c r="B1440" t="s">
        <v>228</v>
      </c>
      <c r="C1440" t="s">
        <v>229</v>
      </c>
      <c r="D1440" t="s">
        <v>168</v>
      </c>
      <c r="E1440" t="s">
        <v>158</v>
      </c>
      <c r="F1440" s="25">
        <v>2E-3</v>
      </c>
      <c r="G1440" s="1" t="s">
        <v>159</v>
      </c>
      <c r="H1440" s="1" t="s">
        <v>159</v>
      </c>
      <c r="I1440" s="25">
        <v>2E-3</v>
      </c>
      <c r="J1440" s="25">
        <v>2E-3</v>
      </c>
      <c r="K1440" s="25">
        <v>2E-3</v>
      </c>
      <c r="L1440" s="25">
        <v>2E-3</v>
      </c>
      <c r="M1440" s="1" t="s">
        <v>159</v>
      </c>
      <c r="N1440" s="1" t="s">
        <v>159</v>
      </c>
      <c r="O1440" s="1" t="s">
        <v>159</v>
      </c>
      <c r="P1440" t="str">
        <f t="shared" si="22"/>
        <v>SRNC_PR24OC35_CAP</v>
      </c>
    </row>
    <row r="1441" spans="1:16">
      <c r="A1441" t="s">
        <v>627</v>
      </c>
      <c r="B1441" t="s">
        <v>230</v>
      </c>
      <c r="C1441" t="s">
        <v>231</v>
      </c>
      <c r="D1441" t="s">
        <v>232</v>
      </c>
      <c r="E1441" t="s">
        <v>158</v>
      </c>
      <c r="F1441" s="1" t="s">
        <v>159</v>
      </c>
      <c r="G1441" s="1" t="s">
        <v>159</v>
      </c>
      <c r="H1441" s="26">
        <v>173572.63</v>
      </c>
      <c r="I1441" s="26">
        <v>175141.5</v>
      </c>
      <c r="J1441" s="26">
        <v>174113.96</v>
      </c>
      <c r="K1441" s="26">
        <v>174721.94</v>
      </c>
      <c r="L1441" s="26">
        <v>176549.34</v>
      </c>
      <c r="M1441" s="26">
        <v>183249.14</v>
      </c>
      <c r="N1441" s="1" t="s">
        <v>159</v>
      </c>
      <c r="O1441" s="1" t="s">
        <v>159</v>
      </c>
      <c r="P1441" t="str">
        <f t="shared" si="22"/>
        <v>SRNC_OUT5_04_PR24_OFWAT</v>
      </c>
    </row>
    <row r="1442" spans="1:16">
      <c r="A1442" t="s">
        <v>627</v>
      </c>
      <c r="B1442" t="s">
        <v>233</v>
      </c>
      <c r="C1442" t="s">
        <v>234</v>
      </c>
      <c r="D1442" t="s">
        <v>231</v>
      </c>
      <c r="E1442" t="s">
        <v>158</v>
      </c>
      <c r="F1442" s="1" t="s">
        <v>159</v>
      </c>
      <c r="G1442" s="1" t="s">
        <v>159</v>
      </c>
      <c r="H1442" s="1" t="s">
        <v>159</v>
      </c>
      <c r="I1442" s="26">
        <v>173572.63</v>
      </c>
      <c r="J1442" s="26">
        <v>173572.63</v>
      </c>
      <c r="K1442" s="26">
        <v>173572.63</v>
      </c>
      <c r="L1442" s="26">
        <v>173572.63</v>
      </c>
      <c r="M1442" s="26">
        <v>173572.63</v>
      </c>
      <c r="N1442" s="1" t="s">
        <v>159</v>
      </c>
      <c r="O1442" s="1" t="s">
        <v>159</v>
      </c>
      <c r="P1442" t="str">
        <f t="shared" si="22"/>
        <v>SRNC_ODIRISK_OGWW_DDBND_PR24_DD</v>
      </c>
    </row>
    <row r="1443" spans="1:16">
      <c r="A1443" t="s">
        <v>627</v>
      </c>
      <c r="B1443" t="s">
        <v>235</v>
      </c>
      <c r="C1443" t="s">
        <v>236</v>
      </c>
      <c r="D1443" t="s">
        <v>165</v>
      </c>
      <c r="E1443" t="s">
        <v>158</v>
      </c>
      <c r="F1443" s="24">
        <v>188</v>
      </c>
      <c r="G1443" s="1" t="s">
        <v>159</v>
      </c>
      <c r="H1443" s="1" t="s">
        <v>159</v>
      </c>
      <c r="I1443" s="1" t="s">
        <v>159</v>
      </c>
      <c r="J1443" s="1" t="s">
        <v>159</v>
      </c>
      <c r="K1443" s="1" t="s">
        <v>159</v>
      </c>
      <c r="L1443" s="1" t="s">
        <v>159</v>
      </c>
      <c r="M1443" s="1" t="s">
        <v>159</v>
      </c>
      <c r="N1443" s="1" t="s">
        <v>159</v>
      </c>
      <c r="O1443" s="1" t="s">
        <v>159</v>
      </c>
      <c r="P1443" t="str">
        <f t="shared" si="22"/>
        <v>SRNC_ODI_DD_GHG_WW_PR24</v>
      </c>
    </row>
    <row r="1444" spans="1:16">
      <c r="A1444" t="s">
        <v>627</v>
      </c>
      <c r="B1444" t="s">
        <v>237</v>
      </c>
      <c r="C1444" t="s">
        <v>238</v>
      </c>
      <c r="D1444" t="s">
        <v>168</v>
      </c>
      <c r="E1444" t="s">
        <v>158</v>
      </c>
      <c r="F1444" s="25">
        <v>-5.0000000000000001E-3</v>
      </c>
      <c r="G1444" s="1" t="s">
        <v>159</v>
      </c>
      <c r="H1444" s="1" t="s">
        <v>159</v>
      </c>
      <c r="I1444" s="1" t="s">
        <v>159</v>
      </c>
      <c r="J1444" s="1" t="s">
        <v>159</v>
      </c>
      <c r="K1444" s="1" t="s">
        <v>159</v>
      </c>
      <c r="L1444" s="1" t="s">
        <v>159</v>
      </c>
      <c r="M1444" s="1" t="s">
        <v>159</v>
      </c>
      <c r="N1444" s="1" t="s">
        <v>159</v>
      </c>
      <c r="O1444" s="1" t="s">
        <v>159</v>
      </c>
      <c r="P1444" t="str">
        <f t="shared" si="22"/>
        <v>SRNC_ODIRISK_OGWW_COLL_PR24_DD</v>
      </c>
    </row>
    <row r="1445" spans="1:16">
      <c r="A1445" t="s">
        <v>627</v>
      </c>
      <c r="B1445" t="s">
        <v>239</v>
      </c>
      <c r="C1445" t="s">
        <v>240</v>
      </c>
      <c r="D1445" t="s">
        <v>168</v>
      </c>
      <c r="E1445" t="s">
        <v>158</v>
      </c>
      <c r="F1445" s="25">
        <v>5.0000000000000001E-3</v>
      </c>
      <c r="G1445" s="1" t="s">
        <v>159</v>
      </c>
      <c r="H1445" s="1" t="s">
        <v>159</v>
      </c>
      <c r="I1445" s="1" t="s">
        <v>159</v>
      </c>
      <c r="J1445" s="1" t="s">
        <v>159</v>
      </c>
      <c r="K1445" s="1" t="s">
        <v>159</v>
      </c>
      <c r="L1445" s="1" t="s">
        <v>159</v>
      </c>
      <c r="M1445" s="1" t="s">
        <v>159</v>
      </c>
      <c r="N1445" s="1" t="s">
        <v>159</v>
      </c>
      <c r="O1445" s="1" t="s">
        <v>159</v>
      </c>
      <c r="P1445" t="str">
        <f t="shared" si="22"/>
        <v>SRNC_ODIRISK_OGWW_CAP_PR24_DD</v>
      </c>
    </row>
    <row r="1446" spans="1:16">
      <c r="A1446" t="s">
        <v>627</v>
      </c>
      <c r="B1446" t="s">
        <v>241</v>
      </c>
      <c r="C1446" t="s">
        <v>242</v>
      </c>
      <c r="D1446" t="s">
        <v>37</v>
      </c>
      <c r="E1446" t="s">
        <v>158</v>
      </c>
      <c r="F1446" s="1" t="s">
        <v>159</v>
      </c>
      <c r="G1446" s="1" t="s">
        <v>159</v>
      </c>
      <c r="H1446" s="26">
        <v>29.19</v>
      </c>
      <c r="I1446" s="26">
        <v>27.44</v>
      </c>
      <c r="J1446" s="26">
        <v>25.69</v>
      </c>
      <c r="K1446" s="26">
        <v>23.93</v>
      </c>
      <c r="L1446" s="26">
        <v>22.18</v>
      </c>
      <c r="M1446" s="26">
        <v>20.43</v>
      </c>
      <c r="N1446" s="1" t="s">
        <v>159</v>
      </c>
      <c r="O1446" s="1" t="s">
        <v>159</v>
      </c>
      <c r="P1446" t="str">
        <f t="shared" si="22"/>
        <v>SRNC_OUT5_05_PR24_OFWAT</v>
      </c>
    </row>
    <row r="1447" spans="1:16">
      <c r="A1447" t="s">
        <v>627</v>
      </c>
      <c r="B1447" t="s">
        <v>243</v>
      </c>
      <c r="C1447" t="s">
        <v>244</v>
      </c>
      <c r="D1447" t="s">
        <v>165</v>
      </c>
      <c r="E1447" t="s">
        <v>158</v>
      </c>
      <c r="F1447" s="24">
        <v>385436.6831902531</v>
      </c>
      <c r="G1447" s="1" t="s">
        <v>159</v>
      </c>
      <c r="H1447" s="1" t="s">
        <v>159</v>
      </c>
      <c r="I1447" s="1" t="s">
        <v>159</v>
      </c>
      <c r="J1447" s="1" t="s">
        <v>159</v>
      </c>
      <c r="K1447" s="1" t="s">
        <v>159</v>
      </c>
      <c r="L1447" s="1" t="s">
        <v>159</v>
      </c>
      <c r="M1447" s="1" t="s">
        <v>159</v>
      </c>
      <c r="N1447" s="1" t="s">
        <v>159</v>
      </c>
      <c r="O1447" s="1" t="s">
        <v>159</v>
      </c>
      <c r="P1447" t="str">
        <f t="shared" si="22"/>
        <v>SRNC_ODI_DD_POL_PR24</v>
      </c>
    </row>
    <row r="1448" spans="1:16">
      <c r="A1448" t="s">
        <v>627</v>
      </c>
      <c r="B1448" t="s">
        <v>245</v>
      </c>
      <c r="C1448" t="s">
        <v>246</v>
      </c>
      <c r="D1448" t="s">
        <v>168</v>
      </c>
      <c r="E1448" t="s">
        <v>158</v>
      </c>
      <c r="F1448" s="25">
        <v>-7.4999999999999997E-3</v>
      </c>
      <c r="G1448" s="1" t="s">
        <v>159</v>
      </c>
      <c r="H1448" s="1" t="s">
        <v>159</v>
      </c>
      <c r="I1448" s="1" t="s">
        <v>159</v>
      </c>
      <c r="J1448" s="1" t="s">
        <v>159</v>
      </c>
      <c r="K1448" s="1" t="s">
        <v>159</v>
      </c>
      <c r="L1448" s="1" t="s">
        <v>159</v>
      </c>
      <c r="M1448" s="1" t="s">
        <v>159</v>
      </c>
      <c r="N1448" s="1" t="s">
        <v>159</v>
      </c>
      <c r="O1448" s="1" t="s">
        <v>159</v>
      </c>
      <c r="P1448" t="str">
        <f t="shared" si="22"/>
        <v>SRNC_ODIRISK_POL_COLL_PR24_DD</v>
      </c>
    </row>
    <row r="1449" spans="1:16">
      <c r="A1449" t="s">
        <v>627</v>
      </c>
      <c r="B1449" t="s">
        <v>247</v>
      </c>
      <c r="C1449" t="s">
        <v>248</v>
      </c>
      <c r="D1449" t="s">
        <v>168</v>
      </c>
      <c r="E1449" t="s">
        <v>158</v>
      </c>
      <c r="F1449" s="1" t="s">
        <v>159</v>
      </c>
      <c r="G1449" s="1" t="s">
        <v>159</v>
      </c>
      <c r="H1449" s="25">
        <v>0.7340000000000001</v>
      </c>
      <c r="I1449" s="25">
        <v>0.75700000000000001</v>
      </c>
      <c r="J1449" s="25">
        <v>0.80200000000000005</v>
      </c>
      <c r="K1449" s="25">
        <v>0.84499999999999997</v>
      </c>
      <c r="L1449" s="25">
        <v>0.86</v>
      </c>
      <c r="M1449" s="25">
        <v>0.86</v>
      </c>
      <c r="N1449" s="1" t="s">
        <v>159</v>
      </c>
      <c r="O1449" s="1" t="s">
        <v>159</v>
      </c>
      <c r="P1449" t="str">
        <f t="shared" si="22"/>
        <v>SRNC_OUT5_08_PR24_OFWAT</v>
      </c>
    </row>
    <row r="1450" spans="1:16">
      <c r="A1450" t="s">
        <v>627</v>
      </c>
      <c r="B1450" t="s">
        <v>249</v>
      </c>
      <c r="C1450" t="s">
        <v>250</v>
      </c>
      <c r="D1450" t="s">
        <v>168</v>
      </c>
      <c r="E1450" t="s">
        <v>158</v>
      </c>
      <c r="F1450" s="1" t="s">
        <v>159</v>
      </c>
      <c r="G1450" s="1" t="s">
        <v>159</v>
      </c>
      <c r="H1450" s="1" t="s">
        <v>159</v>
      </c>
      <c r="I1450" s="1" t="s">
        <v>159</v>
      </c>
      <c r="J1450" s="1" t="s">
        <v>159</v>
      </c>
      <c r="K1450" s="1" t="s">
        <v>159</v>
      </c>
      <c r="L1450" s="1" t="s">
        <v>159</v>
      </c>
      <c r="M1450" s="1" t="s">
        <v>159</v>
      </c>
      <c r="N1450" s="1" t="s">
        <v>159</v>
      </c>
      <c r="O1450" s="1" t="s">
        <v>159</v>
      </c>
      <c r="P1450" t="str">
        <f t="shared" si="22"/>
        <v>SRNC_ODIRISK_BWQ_DDBND_PR24_DD</v>
      </c>
    </row>
    <row r="1451" spans="1:16">
      <c r="A1451" t="s">
        <v>627</v>
      </c>
      <c r="B1451" t="s">
        <v>251</v>
      </c>
      <c r="C1451" t="s">
        <v>252</v>
      </c>
      <c r="D1451" t="s">
        <v>165</v>
      </c>
      <c r="E1451" t="s">
        <v>158</v>
      </c>
      <c r="F1451" s="24">
        <v>3178101.0436369441</v>
      </c>
      <c r="G1451" s="1" t="s">
        <v>159</v>
      </c>
      <c r="H1451" s="1" t="s">
        <v>159</v>
      </c>
      <c r="I1451" s="1" t="s">
        <v>159</v>
      </c>
      <c r="J1451" s="1" t="s">
        <v>159</v>
      </c>
      <c r="K1451" s="1" t="s">
        <v>159</v>
      </c>
      <c r="L1451" s="1" t="s">
        <v>159</v>
      </c>
      <c r="M1451" s="1" t="s">
        <v>159</v>
      </c>
      <c r="N1451" s="1" t="s">
        <v>159</v>
      </c>
      <c r="O1451" s="1" t="s">
        <v>159</v>
      </c>
      <c r="P1451" t="str">
        <f t="shared" si="22"/>
        <v>SRNC_ODI_DD_BWQ_PR24</v>
      </c>
    </row>
    <row r="1452" spans="1:16">
      <c r="A1452" t="s">
        <v>627</v>
      </c>
      <c r="B1452" t="s">
        <v>253</v>
      </c>
      <c r="C1452" t="s">
        <v>254</v>
      </c>
      <c r="D1452" t="s">
        <v>168</v>
      </c>
      <c r="E1452" t="s">
        <v>158</v>
      </c>
      <c r="F1452" s="25">
        <v>-5.0000000000000001E-3</v>
      </c>
      <c r="G1452" s="1" t="s">
        <v>159</v>
      </c>
      <c r="H1452" s="1" t="s">
        <v>159</v>
      </c>
      <c r="I1452" s="1" t="s">
        <v>159</v>
      </c>
      <c r="J1452" s="1" t="s">
        <v>159</v>
      </c>
      <c r="K1452" s="1" t="s">
        <v>159</v>
      </c>
      <c r="L1452" s="1" t="s">
        <v>159</v>
      </c>
      <c r="M1452" s="1" t="s">
        <v>159</v>
      </c>
      <c r="N1452" s="1" t="s">
        <v>159</v>
      </c>
      <c r="O1452" s="1" t="s">
        <v>159</v>
      </c>
      <c r="P1452" t="str">
        <f t="shared" si="22"/>
        <v>SRNC_ODIRISK_BWQ_COLL_PR24_DD</v>
      </c>
    </row>
    <row r="1453" spans="1:16">
      <c r="A1453" t="s">
        <v>627</v>
      </c>
      <c r="B1453" t="s">
        <v>255</v>
      </c>
      <c r="C1453" t="s">
        <v>256</v>
      </c>
      <c r="D1453" t="s">
        <v>168</v>
      </c>
      <c r="E1453" t="s">
        <v>158</v>
      </c>
      <c r="F1453" s="25">
        <v>5.0000000000000001E-3</v>
      </c>
      <c r="G1453" s="1" t="s">
        <v>159</v>
      </c>
      <c r="H1453" s="1" t="s">
        <v>159</v>
      </c>
      <c r="I1453" s="1" t="s">
        <v>159</v>
      </c>
      <c r="J1453" s="1" t="s">
        <v>159</v>
      </c>
      <c r="K1453" s="1" t="s">
        <v>159</v>
      </c>
      <c r="L1453" s="1" t="s">
        <v>159</v>
      </c>
      <c r="M1453" s="1" t="s">
        <v>159</v>
      </c>
      <c r="N1453" s="1" t="s">
        <v>159</v>
      </c>
      <c r="O1453" s="1" t="s">
        <v>159</v>
      </c>
      <c r="P1453" t="str">
        <f t="shared" si="22"/>
        <v>SRNC_ODIRISK_BWQ_CAP_PR24_DD</v>
      </c>
    </row>
    <row r="1454" spans="1:16">
      <c r="A1454" t="s">
        <v>627</v>
      </c>
      <c r="B1454" t="s">
        <v>257</v>
      </c>
      <c r="C1454" t="s">
        <v>258</v>
      </c>
      <c r="D1454" t="s">
        <v>168</v>
      </c>
      <c r="E1454" t="s">
        <v>158</v>
      </c>
      <c r="F1454" s="1" t="s">
        <v>159</v>
      </c>
      <c r="G1454" s="1" t="s">
        <v>159</v>
      </c>
      <c r="H1454" s="25">
        <v>0.33629999999999993</v>
      </c>
      <c r="I1454" s="25">
        <v>0.33629999999999993</v>
      </c>
      <c r="J1454" s="25">
        <v>0.33629999999999993</v>
      </c>
      <c r="K1454" s="25">
        <v>0.33629999999999993</v>
      </c>
      <c r="L1454" s="25">
        <v>0.33629999999999993</v>
      </c>
      <c r="M1454" s="25">
        <v>0.7258</v>
      </c>
      <c r="N1454" s="1" t="s">
        <v>159</v>
      </c>
      <c r="O1454" s="1" t="s">
        <v>159</v>
      </c>
      <c r="P1454" t="str">
        <f t="shared" si="22"/>
        <v>SRNC_OUT5_09_PR24_OFWAT</v>
      </c>
    </row>
    <row r="1455" spans="1:16">
      <c r="A1455" t="s">
        <v>627</v>
      </c>
      <c r="B1455" t="s">
        <v>259</v>
      </c>
      <c r="C1455" t="s">
        <v>260</v>
      </c>
      <c r="D1455" t="s">
        <v>165</v>
      </c>
      <c r="E1455" t="s">
        <v>158</v>
      </c>
      <c r="F1455" s="1" t="s">
        <v>159</v>
      </c>
      <c r="G1455" s="1" t="s">
        <v>159</v>
      </c>
      <c r="H1455" s="1" t="s">
        <v>159</v>
      </c>
      <c r="I1455" s="1" t="s">
        <v>159</v>
      </c>
      <c r="J1455" s="1" t="s">
        <v>159</v>
      </c>
      <c r="K1455" s="1" t="s">
        <v>159</v>
      </c>
      <c r="L1455" s="1" t="s">
        <v>159</v>
      </c>
      <c r="M1455" s="1" t="s">
        <v>159</v>
      </c>
      <c r="N1455" s="1" t="s">
        <v>159</v>
      </c>
      <c r="O1455" s="1" t="s">
        <v>159</v>
      </c>
      <c r="P1455" t="str">
        <f t="shared" si="22"/>
        <v>SRNC_ODI_DD_RWQ_PR24</v>
      </c>
    </row>
    <row r="1456" spans="1:16">
      <c r="A1456" t="s">
        <v>627</v>
      </c>
      <c r="B1456" t="s">
        <v>261</v>
      </c>
      <c r="C1456" t="s">
        <v>262</v>
      </c>
      <c r="D1456" t="s">
        <v>168</v>
      </c>
      <c r="E1456" t="s">
        <v>158</v>
      </c>
      <c r="F1456" s="25">
        <v>-5.0000000000000001E-3</v>
      </c>
      <c r="G1456" s="1" t="s">
        <v>159</v>
      </c>
      <c r="H1456" s="1" t="s">
        <v>159</v>
      </c>
      <c r="I1456" s="1" t="s">
        <v>159</v>
      </c>
      <c r="J1456" s="1" t="s">
        <v>159</v>
      </c>
      <c r="K1456" s="1" t="s">
        <v>159</v>
      </c>
      <c r="L1456" s="1" t="s">
        <v>159</v>
      </c>
      <c r="M1456" s="1" t="s">
        <v>159</v>
      </c>
      <c r="N1456" s="1" t="s">
        <v>159</v>
      </c>
      <c r="O1456" s="1" t="s">
        <v>159</v>
      </c>
      <c r="P1456" t="str">
        <f t="shared" si="22"/>
        <v>SRNC_ODIRISK_RWQ_COLL_PR24_DD</v>
      </c>
    </row>
    <row r="1457" spans="1:16">
      <c r="A1457" t="s">
        <v>627</v>
      </c>
      <c r="B1457" t="s">
        <v>263</v>
      </c>
      <c r="C1457" t="s">
        <v>264</v>
      </c>
      <c r="D1457" t="s">
        <v>168</v>
      </c>
      <c r="E1457" t="s">
        <v>158</v>
      </c>
      <c r="F1457" s="25">
        <v>5.0000000000000001E-3</v>
      </c>
      <c r="G1457" s="1" t="s">
        <v>159</v>
      </c>
      <c r="H1457" s="1" t="s">
        <v>159</v>
      </c>
      <c r="I1457" s="1" t="s">
        <v>159</v>
      </c>
      <c r="J1457" s="1" t="s">
        <v>159</v>
      </c>
      <c r="K1457" s="1" t="s">
        <v>159</v>
      </c>
      <c r="L1457" s="1" t="s">
        <v>159</v>
      </c>
      <c r="M1457" s="1" t="s">
        <v>159</v>
      </c>
      <c r="N1457" s="1" t="s">
        <v>159</v>
      </c>
      <c r="O1457" s="1" t="s">
        <v>159</v>
      </c>
      <c r="P1457" t="str">
        <f t="shared" si="22"/>
        <v>SRNC_ODIRISK_RWQ_CAP_PR24_DD</v>
      </c>
    </row>
    <row r="1458" spans="1:16">
      <c r="A1458" t="s">
        <v>627</v>
      </c>
      <c r="B1458" t="s">
        <v>265</v>
      </c>
      <c r="C1458" t="s">
        <v>266</v>
      </c>
      <c r="D1458" t="s">
        <v>37</v>
      </c>
      <c r="E1458" t="s">
        <v>158</v>
      </c>
      <c r="F1458" s="1" t="s">
        <v>159</v>
      </c>
      <c r="G1458" s="1" t="s">
        <v>159</v>
      </c>
      <c r="H1458" s="1" t="s">
        <v>159</v>
      </c>
      <c r="I1458" s="26">
        <v>17.989999999999998</v>
      </c>
      <c r="J1458" s="26">
        <v>17.95</v>
      </c>
      <c r="K1458" s="26">
        <v>17.149999999999999</v>
      </c>
      <c r="L1458" s="26">
        <v>15.83</v>
      </c>
      <c r="M1458" s="26">
        <v>13.71</v>
      </c>
      <c r="N1458" s="1" t="s">
        <v>159</v>
      </c>
      <c r="O1458" s="1" t="s">
        <v>159</v>
      </c>
      <c r="P1458" t="str">
        <f t="shared" si="22"/>
        <v>SRNC_OUT5_10_F_PR24_OFWAT</v>
      </c>
    </row>
    <row r="1459" spans="1:16">
      <c r="A1459" t="s">
        <v>627</v>
      </c>
      <c r="B1459" t="s">
        <v>267</v>
      </c>
      <c r="C1459" t="s">
        <v>268</v>
      </c>
      <c r="D1459" t="s">
        <v>168</v>
      </c>
      <c r="E1459" t="s">
        <v>158</v>
      </c>
      <c r="F1459" s="1" t="s">
        <v>159</v>
      </c>
      <c r="G1459" s="1" t="s">
        <v>159</v>
      </c>
      <c r="H1459" s="1" t="s">
        <v>159</v>
      </c>
      <c r="I1459" s="25">
        <v>0.97</v>
      </c>
      <c r="J1459" s="25">
        <v>0.97250000000000003</v>
      </c>
      <c r="K1459" s="25">
        <v>0.97499999999999998</v>
      </c>
      <c r="L1459" s="25">
        <v>0.97750000000000004</v>
      </c>
      <c r="M1459" s="25">
        <v>0.97999999999999976</v>
      </c>
      <c r="N1459" s="1" t="s">
        <v>159</v>
      </c>
      <c r="O1459" s="1" t="s">
        <v>159</v>
      </c>
      <c r="P1459" t="str">
        <f t="shared" si="22"/>
        <v>SRNC_OUT5_10_D_PR24_OFWAT</v>
      </c>
    </row>
    <row r="1460" spans="1:16">
      <c r="A1460" t="s">
        <v>627</v>
      </c>
      <c r="B1460" t="s">
        <v>269</v>
      </c>
      <c r="C1460" t="s">
        <v>270</v>
      </c>
      <c r="D1460" t="s">
        <v>165</v>
      </c>
      <c r="E1460" t="s">
        <v>158</v>
      </c>
      <c r="F1460" s="24">
        <v>845303.65991921211</v>
      </c>
      <c r="G1460" s="1" t="s">
        <v>159</v>
      </c>
      <c r="H1460" s="1" t="s">
        <v>159</v>
      </c>
      <c r="I1460" s="1" t="s">
        <v>159</v>
      </c>
      <c r="J1460" s="1" t="s">
        <v>159</v>
      </c>
      <c r="K1460" s="1" t="s">
        <v>159</v>
      </c>
      <c r="L1460" s="1" t="s">
        <v>159</v>
      </c>
      <c r="M1460" s="1" t="s">
        <v>159</v>
      </c>
      <c r="N1460" s="1" t="s">
        <v>159</v>
      </c>
      <c r="O1460" s="1" t="s">
        <v>159</v>
      </c>
      <c r="P1460" t="str">
        <f t="shared" si="22"/>
        <v>SRNC_ODI_DD_SOF_PR24</v>
      </c>
    </row>
    <row r="1461" spans="1:16">
      <c r="A1461" t="s">
        <v>627</v>
      </c>
      <c r="B1461" t="s">
        <v>271</v>
      </c>
      <c r="C1461" t="s">
        <v>272</v>
      </c>
      <c r="D1461" t="s">
        <v>168</v>
      </c>
      <c r="E1461" t="s">
        <v>158</v>
      </c>
      <c r="F1461" s="25">
        <v>-5.0000000000000001E-3</v>
      </c>
      <c r="G1461" s="1" t="s">
        <v>159</v>
      </c>
      <c r="H1461" s="1" t="s">
        <v>159</v>
      </c>
      <c r="I1461" s="1" t="s">
        <v>159</v>
      </c>
      <c r="J1461" s="1" t="s">
        <v>159</v>
      </c>
      <c r="K1461" s="1" t="s">
        <v>159</v>
      </c>
      <c r="L1461" s="1" t="s">
        <v>159</v>
      </c>
      <c r="M1461" s="1" t="s">
        <v>159</v>
      </c>
      <c r="N1461" s="1" t="s">
        <v>159</v>
      </c>
      <c r="O1461" s="1" t="s">
        <v>159</v>
      </c>
      <c r="P1461" t="str">
        <f t="shared" si="22"/>
        <v>SRNC_ODIRISK_SOF_COLL_PR24_DD</v>
      </c>
    </row>
    <row r="1462" spans="1:16">
      <c r="A1462" t="s">
        <v>627</v>
      </c>
      <c r="B1462" t="s">
        <v>273</v>
      </c>
      <c r="C1462" t="s">
        <v>274</v>
      </c>
      <c r="D1462" t="s">
        <v>168</v>
      </c>
      <c r="E1462" t="s">
        <v>158</v>
      </c>
      <c r="F1462" s="25">
        <v>5.0000000000000001E-3</v>
      </c>
      <c r="G1462" s="1" t="s">
        <v>159</v>
      </c>
      <c r="H1462" s="1" t="s">
        <v>159</v>
      </c>
      <c r="I1462" s="1" t="s">
        <v>159</v>
      </c>
      <c r="J1462" s="1" t="s">
        <v>159</v>
      </c>
      <c r="K1462" s="1" t="s">
        <v>159</v>
      </c>
      <c r="L1462" s="1" t="s">
        <v>159</v>
      </c>
      <c r="M1462" s="1" t="s">
        <v>159</v>
      </c>
      <c r="N1462" s="1" t="s">
        <v>159</v>
      </c>
      <c r="O1462" s="1" t="s">
        <v>159</v>
      </c>
      <c r="P1462" t="str">
        <f t="shared" si="22"/>
        <v>SRNC_ODIRISK_SOF_CAP_PR24_DD</v>
      </c>
    </row>
    <row r="1463" spans="1:16">
      <c r="A1463" t="s">
        <v>627</v>
      </c>
      <c r="B1463" t="s">
        <v>275</v>
      </c>
      <c r="C1463" t="s">
        <v>276</v>
      </c>
      <c r="D1463" t="s">
        <v>37</v>
      </c>
      <c r="E1463" t="s">
        <v>158</v>
      </c>
      <c r="F1463" s="1" t="s">
        <v>159</v>
      </c>
      <c r="G1463" s="1" t="s">
        <v>159</v>
      </c>
      <c r="H1463" s="5">
        <v>1.62</v>
      </c>
      <c r="I1463" s="5">
        <v>1.54</v>
      </c>
      <c r="J1463" s="5">
        <v>1.46</v>
      </c>
      <c r="K1463" s="5">
        <v>1.39</v>
      </c>
      <c r="L1463" s="5">
        <v>1.31</v>
      </c>
      <c r="M1463" s="5">
        <v>1.23</v>
      </c>
      <c r="N1463" s="1" t="s">
        <v>159</v>
      </c>
      <c r="O1463" s="1" t="s">
        <v>159</v>
      </c>
      <c r="P1463" t="str">
        <f t="shared" si="22"/>
        <v>SRNC_OUT5_01_PR24_OFWAT</v>
      </c>
    </row>
    <row r="1464" spans="1:16">
      <c r="A1464" t="s">
        <v>627</v>
      </c>
      <c r="B1464" t="s">
        <v>277</v>
      </c>
      <c r="C1464" t="s">
        <v>278</v>
      </c>
      <c r="D1464" t="s">
        <v>279</v>
      </c>
      <c r="E1464" t="s">
        <v>158</v>
      </c>
      <c r="F1464" s="1" t="s">
        <v>159</v>
      </c>
      <c r="G1464" s="1" t="s">
        <v>159</v>
      </c>
      <c r="H1464" s="1" t="s">
        <v>159</v>
      </c>
      <c r="I1464" s="24">
        <v>1.0383983051474184</v>
      </c>
      <c r="J1464" s="24">
        <v>0.98445553604885117</v>
      </c>
      <c r="K1464" s="24">
        <v>0.93725561308760486</v>
      </c>
      <c r="L1464" s="24">
        <v>0.88331284398903775</v>
      </c>
      <c r="M1464" s="24">
        <v>0.82937007489047054</v>
      </c>
      <c r="N1464" s="1" t="s">
        <v>159</v>
      </c>
      <c r="O1464" s="1" t="s">
        <v>159</v>
      </c>
      <c r="P1464" t="str">
        <f t="shared" si="22"/>
        <v>SRNC_ET_DD_ISF_PR24</v>
      </c>
    </row>
    <row r="1465" spans="1:16">
      <c r="A1465" t="s">
        <v>627</v>
      </c>
      <c r="B1465" t="s">
        <v>280</v>
      </c>
      <c r="C1465" t="s">
        <v>281</v>
      </c>
      <c r="D1465" t="s">
        <v>165</v>
      </c>
      <c r="E1465" t="s">
        <v>158</v>
      </c>
      <c r="F1465" s="24">
        <v>12345407.802139945</v>
      </c>
      <c r="G1465" s="1" t="s">
        <v>159</v>
      </c>
      <c r="H1465" s="1" t="s">
        <v>159</v>
      </c>
      <c r="I1465" s="1" t="s">
        <v>159</v>
      </c>
      <c r="J1465" s="1" t="s">
        <v>159</v>
      </c>
      <c r="K1465" s="1" t="s">
        <v>159</v>
      </c>
      <c r="L1465" s="1" t="s">
        <v>159</v>
      </c>
      <c r="M1465" s="1" t="s">
        <v>159</v>
      </c>
      <c r="N1465" s="1" t="s">
        <v>159</v>
      </c>
      <c r="O1465" s="1" t="s">
        <v>159</v>
      </c>
      <c r="P1465" t="str">
        <f t="shared" si="22"/>
        <v>SRNC_ODI_DD_ISF_PR24</v>
      </c>
    </row>
    <row r="1466" spans="1:16">
      <c r="A1466" t="s">
        <v>627</v>
      </c>
      <c r="B1466" t="s">
        <v>282</v>
      </c>
      <c r="C1466" t="s">
        <v>283</v>
      </c>
      <c r="D1466" t="s">
        <v>168</v>
      </c>
      <c r="E1466" t="s">
        <v>158</v>
      </c>
      <c r="F1466" s="25">
        <v>-6.0000000000000001E-3</v>
      </c>
      <c r="G1466" s="1" t="s">
        <v>159</v>
      </c>
      <c r="H1466" s="1" t="s">
        <v>159</v>
      </c>
      <c r="I1466" s="1" t="s">
        <v>159</v>
      </c>
      <c r="J1466" s="1" t="s">
        <v>159</v>
      </c>
      <c r="K1466" s="1" t="s">
        <v>159</v>
      </c>
      <c r="L1466" s="1" t="s">
        <v>159</v>
      </c>
      <c r="M1466" s="1" t="s">
        <v>159</v>
      </c>
      <c r="N1466" s="1" t="s">
        <v>159</v>
      </c>
      <c r="O1466" s="1" t="s">
        <v>159</v>
      </c>
      <c r="P1466" t="str">
        <f t="shared" si="22"/>
        <v>SRNC_ODIRISK_ISF_COLL_PR24_DD</v>
      </c>
    </row>
    <row r="1467" spans="1:16">
      <c r="A1467" t="s">
        <v>627</v>
      </c>
      <c r="B1467" t="s">
        <v>284</v>
      </c>
      <c r="C1467" t="s">
        <v>285</v>
      </c>
      <c r="D1467" t="s">
        <v>37</v>
      </c>
      <c r="E1467" t="s">
        <v>158</v>
      </c>
      <c r="F1467" s="1" t="s">
        <v>159</v>
      </c>
      <c r="G1467" s="1" t="s">
        <v>159</v>
      </c>
      <c r="H1467" s="5">
        <v>17.86</v>
      </c>
      <c r="I1467" s="5">
        <v>17.37</v>
      </c>
      <c r="J1467" s="5">
        <v>16.880000000000003</v>
      </c>
      <c r="K1467" s="5">
        <v>16.390000000000004</v>
      </c>
      <c r="L1467" s="5">
        <v>15.900000000000004</v>
      </c>
      <c r="M1467" s="5">
        <v>15.410000000000004</v>
      </c>
      <c r="N1467" s="1" t="s">
        <v>159</v>
      </c>
      <c r="O1467" s="1" t="s">
        <v>159</v>
      </c>
      <c r="P1467" t="str">
        <f t="shared" si="22"/>
        <v>SRNC_OUT5_02_PR24_OFWAT</v>
      </c>
    </row>
    <row r="1468" spans="1:16">
      <c r="A1468" t="s">
        <v>627</v>
      </c>
      <c r="B1468" t="s">
        <v>286</v>
      </c>
      <c r="C1468" t="s">
        <v>287</v>
      </c>
      <c r="D1468" t="s">
        <v>279</v>
      </c>
      <c r="E1468" t="s">
        <v>158</v>
      </c>
      <c r="F1468" s="1" t="s">
        <v>159</v>
      </c>
      <c r="G1468" s="1" t="s">
        <v>159</v>
      </c>
      <c r="H1468" s="1" t="s">
        <v>159</v>
      </c>
      <c r="I1468" s="24">
        <v>15.805183439092779</v>
      </c>
      <c r="J1468" s="24">
        <v>15.03518343909278</v>
      </c>
      <c r="K1468" s="24">
        <v>14.26518343909278</v>
      </c>
      <c r="L1468" s="24">
        <v>13.495183439092779</v>
      </c>
      <c r="M1468" s="24">
        <v>12.735183439092779</v>
      </c>
      <c r="N1468" s="1" t="s">
        <v>159</v>
      </c>
      <c r="O1468" s="1" t="s">
        <v>159</v>
      </c>
      <c r="P1468" t="str">
        <f t="shared" si="22"/>
        <v>SRNC_ET_DD_ESF_PR24</v>
      </c>
    </row>
    <row r="1469" spans="1:16">
      <c r="A1469" t="s">
        <v>627</v>
      </c>
      <c r="B1469" t="s">
        <v>288</v>
      </c>
      <c r="C1469" t="s">
        <v>281</v>
      </c>
      <c r="D1469" t="s">
        <v>165</v>
      </c>
      <c r="E1469" t="s">
        <v>158</v>
      </c>
      <c r="F1469" s="24">
        <v>3388246.4281182112</v>
      </c>
      <c r="G1469" s="1" t="s">
        <v>159</v>
      </c>
      <c r="H1469" s="1" t="s">
        <v>159</v>
      </c>
      <c r="I1469" s="1" t="s">
        <v>159</v>
      </c>
      <c r="J1469" s="1" t="s">
        <v>159</v>
      </c>
      <c r="K1469" s="1" t="s">
        <v>159</v>
      </c>
      <c r="L1469" s="1" t="s">
        <v>159</v>
      </c>
      <c r="M1469" s="1" t="s">
        <v>159</v>
      </c>
      <c r="N1469" s="1" t="s">
        <v>159</v>
      </c>
      <c r="O1469" s="1" t="s">
        <v>159</v>
      </c>
      <c r="P1469" t="str">
        <f t="shared" si="22"/>
        <v>SRNC_ODI_DD_ESF_PR24</v>
      </c>
    </row>
    <row r="1470" spans="1:16">
      <c r="A1470" t="s">
        <v>627</v>
      </c>
      <c r="B1470" t="s">
        <v>289</v>
      </c>
      <c r="C1470" t="s">
        <v>290</v>
      </c>
      <c r="D1470" t="s">
        <v>168</v>
      </c>
      <c r="E1470" t="s">
        <v>158</v>
      </c>
      <c r="F1470" s="25">
        <v>-6.0000000000000001E-3</v>
      </c>
      <c r="G1470" s="1" t="s">
        <v>159</v>
      </c>
      <c r="H1470" s="1" t="s">
        <v>159</v>
      </c>
      <c r="I1470" s="1" t="s">
        <v>159</v>
      </c>
      <c r="J1470" s="1" t="s">
        <v>159</v>
      </c>
      <c r="K1470" s="1" t="s">
        <v>159</v>
      </c>
      <c r="L1470" s="1" t="s">
        <v>159</v>
      </c>
      <c r="M1470" s="1" t="s">
        <v>159</v>
      </c>
      <c r="N1470" s="1" t="s">
        <v>159</v>
      </c>
      <c r="O1470" s="1" t="s">
        <v>159</v>
      </c>
      <c r="P1470" t="str">
        <f t="shared" si="22"/>
        <v>SRNC_ODIRISK_ESF_COLL_PR24_DD</v>
      </c>
    </row>
    <row r="1471" spans="1:16">
      <c r="A1471" t="s">
        <v>627</v>
      </c>
      <c r="B1471" t="s">
        <v>291</v>
      </c>
      <c r="C1471" t="s">
        <v>292</v>
      </c>
      <c r="D1471" t="s">
        <v>37</v>
      </c>
      <c r="E1471" t="s">
        <v>158</v>
      </c>
      <c r="F1471" s="1" t="s">
        <v>159</v>
      </c>
      <c r="G1471" s="1" t="s">
        <v>159</v>
      </c>
      <c r="H1471" s="5">
        <v>5.84</v>
      </c>
      <c r="I1471" s="5">
        <v>5.81</v>
      </c>
      <c r="J1471" s="5">
        <v>5.78</v>
      </c>
      <c r="K1471" s="5">
        <v>5.75</v>
      </c>
      <c r="L1471" s="5">
        <v>5.72</v>
      </c>
      <c r="M1471" s="5">
        <v>5.69</v>
      </c>
      <c r="N1471" s="1" t="s">
        <v>159</v>
      </c>
      <c r="O1471" s="1" t="s">
        <v>159</v>
      </c>
      <c r="P1471" t="str">
        <f t="shared" si="22"/>
        <v>SRNC_OUT5_11_PR24_OFWAT</v>
      </c>
    </row>
    <row r="1472" spans="1:16">
      <c r="A1472" t="s">
        <v>627</v>
      </c>
      <c r="B1472" t="s">
        <v>293</v>
      </c>
      <c r="C1472" t="s">
        <v>294</v>
      </c>
      <c r="D1472" t="s">
        <v>165</v>
      </c>
      <c r="E1472" t="s">
        <v>158</v>
      </c>
      <c r="F1472" s="24">
        <v>552343.77041840949</v>
      </c>
      <c r="G1472" s="1" t="s">
        <v>159</v>
      </c>
      <c r="H1472" s="1" t="s">
        <v>159</v>
      </c>
      <c r="I1472" s="1" t="s">
        <v>159</v>
      </c>
      <c r="J1472" s="1" t="s">
        <v>159</v>
      </c>
      <c r="K1472" s="1" t="s">
        <v>159</v>
      </c>
      <c r="L1472" s="1" t="s">
        <v>159</v>
      </c>
      <c r="M1472" s="1" t="s">
        <v>159</v>
      </c>
      <c r="N1472" s="1" t="s">
        <v>159</v>
      </c>
      <c r="O1472" s="1" t="s">
        <v>159</v>
      </c>
      <c r="P1472" t="str">
        <f t="shared" si="22"/>
        <v>SRNC_ODI_DD_SCO_PR24</v>
      </c>
    </row>
    <row r="1473" spans="1:16">
      <c r="A1473" t="s">
        <v>627</v>
      </c>
      <c r="B1473" t="s">
        <v>295</v>
      </c>
      <c r="C1473" t="s">
        <v>296</v>
      </c>
      <c r="D1473" t="s">
        <v>168</v>
      </c>
      <c r="E1473" t="s">
        <v>158</v>
      </c>
      <c r="F1473" s="25">
        <v>-5.0000000000000001E-3</v>
      </c>
      <c r="G1473" s="1" t="s">
        <v>159</v>
      </c>
      <c r="H1473" s="1" t="s">
        <v>159</v>
      </c>
      <c r="I1473" s="1" t="s">
        <v>159</v>
      </c>
      <c r="J1473" s="1" t="s">
        <v>159</v>
      </c>
      <c r="K1473" s="1" t="s">
        <v>159</v>
      </c>
      <c r="L1473" s="1" t="s">
        <v>159</v>
      </c>
      <c r="M1473" s="1" t="s">
        <v>159</v>
      </c>
      <c r="N1473" s="1" t="s">
        <v>159</v>
      </c>
      <c r="O1473" s="1" t="s">
        <v>159</v>
      </c>
      <c r="P1473" t="str">
        <f t="shared" si="22"/>
        <v>SRNC_ODIRISK_SCO_COLL_PR24_DD</v>
      </c>
    </row>
    <row r="1474" spans="1:16">
      <c r="A1474" t="s">
        <v>627</v>
      </c>
      <c r="B1474" t="s">
        <v>297</v>
      </c>
      <c r="C1474" t="s">
        <v>298</v>
      </c>
      <c r="D1474" t="s">
        <v>168</v>
      </c>
      <c r="E1474" t="s">
        <v>158</v>
      </c>
      <c r="F1474" s="25">
        <v>5.0000000000000001E-3</v>
      </c>
      <c r="G1474" s="1" t="s">
        <v>159</v>
      </c>
      <c r="H1474" s="1" t="s">
        <v>159</v>
      </c>
      <c r="I1474" s="1" t="s">
        <v>159</v>
      </c>
      <c r="J1474" s="1" t="s">
        <v>159</v>
      </c>
      <c r="K1474" s="1" t="s">
        <v>159</v>
      </c>
      <c r="L1474" s="1" t="s">
        <v>159</v>
      </c>
      <c r="M1474" s="1" t="s">
        <v>159</v>
      </c>
      <c r="N1474" s="1" t="s">
        <v>159</v>
      </c>
      <c r="O1474" s="1" t="s">
        <v>159</v>
      </c>
      <c r="P1474" t="str">
        <f t="shared" si="22"/>
        <v>SRNC_ODIRISK_SCO_CAP_PR24_DD</v>
      </c>
    </row>
    <row r="1475" spans="1:16">
      <c r="A1475" t="s">
        <v>627</v>
      </c>
      <c r="B1475" t="s">
        <v>299</v>
      </c>
      <c r="C1475" t="s">
        <v>300</v>
      </c>
      <c r="D1475" t="s">
        <v>168</v>
      </c>
      <c r="E1475" t="s">
        <v>158</v>
      </c>
      <c r="F1475" s="1" t="s">
        <v>159</v>
      </c>
      <c r="G1475" s="1" t="s">
        <v>159</v>
      </c>
      <c r="H1475" s="25">
        <v>-4.2000000000000003E-2</v>
      </c>
      <c r="I1475" s="25">
        <v>2.9000000000000005E-2</v>
      </c>
      <c r="J1475" s="25">
        <v>0.10800000000000001</v>
      </c>
      <c r="K1475" s="25">
        <v>0.17399999999999999</v>
      </c>
      <c r="L1475" s="25">
        <v>0.24</v>
      </c>
      <c r="M1475" s="25">
        <v>0.30499999999999999</v>
      </c>
      <c r="N1475" s="1" t="s">
        <v>159</v>
      </c>
      <c r="O1475" s="1" t="s">
        <v>159</v>
      </c>
      <c r="P1475" t="str">
        <f t="shared" si="22"/>
        <v>SRNC_OUT4_05_PR24_OFWAT</v>
      </c>
    </row>
    <row r="1476" spans="1:16">
      <c r="A1476" t="s">
        <v>627</v>
      </c>
      <c r="B1476" t="s">
        <v>301</v>
      </c>
      <c r="C1476" t="s">
        <v>302</v>
      </c>
      <c r="D1476" t="s">
        <v>168</v>
      </c>
      <c r="E1476" t="s">
        <v>158</v>
      </c>
      <c r="F1476" s="1" t="s">
        <v>159</v>
      </c>
      <c r="G1476" s="1" t="s">
        <v>159</v>
      </c>
      <c r="H1476" s="1" t="s">
        <v>159</v>
      </c>
      <c r="I1476" s="25">
        <v>-1.6870983525649974E-2</v>
      </c>
      <c r="J1476" s="25">
        <v>7.8208333940037233E-2</v>
      </c>
      <c r="K1476" s="25">
        <v>0.16275290111345708</v>
      </c>
      <c r="L1476" s="25">
        <v>0.24432755762189873</v>
      </c>
      <c r="M1476" s="25">
        <v>0.32271422921510939</v>
      </c>
      <c r="N1476" s="1" t="s">
        <v>159</v>
      </c>
      <c r="O1476" s="1" t="s">
        <v>159</v>
      </c>
      <c r="P1476" t="str">
        <f t="shared" si="22"/>
        <v>SRNC_ET_DD_LEA_PR24</v>
      </c>
    </row>
    <row r="1477" spans="1:16">
      <c r="A1477" t="s">
        <v>627</v>
      </c>
      <c r="B1477" t="s">
        <v>303</v>
      </c>
      <c r="C1477" t="s">
        <v>304</v>
      </c>
      <c r="D1477" t="s">
        <v>165</v>
      </c>
      <c r="E1477" t="s">
        <v>158</v>
      </c>
      <c r="F1477" s="24">
        <v>688160.37064622296</v>
      </c>
      <c r="G1477" s="1" t="s">
        <v>159</v>
      </c>
      <c r="H1477" s="1" t="s">
        <v>159</v>
      </c>
      <c r="I1477" s="1" t="s">
        <v>159</v>
      </c>
      <c r="J1477" s="1" t="s">
        <v>159</v>
      </c>
      <c r="K1477" s="1" t="s">
        <v>159</v>
      </c>
      <c r="L1477" s="1" t="s">
        <v>159</v>
      </c>
      <c r="M1477" s="1" t="s">
        <v>159</v>
      </c>
      <c r="N1477" s="1" t="s">
        <v>159</v>
      </c>
      <c r="O1477" s="1" t="s">
        <v>159</v>
      </c>
      <c r="P1477" t="str">
        <f t="shared" ref="P1477:P1540" si="23">A1477&amp;B1477</f>
        <v>SRNC_ODI_DD_LEA_PR24</v>
      </c>
    </row>
    <row r="1478" spans="1:16">
      <c r="A1478" t="s">
        <v>627</v>
      </c>
      <c r="B1478" t="s">
        <v>305</v>
      </c>
      <c r="C1478" t="s">
        <v>306</v>
      </c>
      <c r="D1478" t="s">
        <v>168</v>
      </c>
      <c r="E1478" t="s">
        <v>158</v>
      </c>
      <c r="F1478" s="25">
        <v>0.01</v>
      </c>
      <c r="G1478" s="1" t="s">
        <v>159</v>
      </c>
      <c r="H1478" s="1" t="s">
        <v>159</v>
      </c>
      <c r="I1478" s="1" t="s">
        <v>159</v>
      </c>
      <c r="J1478" s="1" t="s">
        <v>159</v>
      </c>
      <c r="K1478" s="1" t="s">
        <v>159</v>
      </c>
      <c r="L1478" s="1" t="s">
        <v>159</v>
      </c>
      <c r="M1478" s="1" t="s">
        <v>159</v>
      </c>
      <c r="N1478" s="1" t="s">
        <v>159</v>
      </c>
      <c r="O1478" s="1" t="s">
        <v>159</v>
      </c>
      <c r="P1478" t="str">
        <f t="shared" si="23"/>
        <v>SRNC_ODIRISK_LEA_CAP_PR24_DD</v>
      </c>
    </row>
    <row r="1479" spans="1:16">
      <c r="A1479" t="s">
        <v>627</v>
      </c>
      <c r="B1479" t="s">
        <v>307</v>
      </c>
      <c r="C1479" t="s">
        <v>300</v>
      </c>
      <c r="D1479" t="s">
        <v>168</v>
      </c>
      <c r="E1479" t="s">
        <v>158</v>
      </c>
      <c r="F1479" s="1" t="s">
        <v>159</v>
      </c>
      <c r="G1479" s="1" t="s">
        <v>159</v>
      </c>
      <c r="H1479" s="1" t="s">
        <v>159</v>
      </c>
      <c r="I1479" s="1" t="s">
        <v>159</v>
      </c>
      <c r="J1479" s="1" t="s">
        <v>159</v>
      </c>
      <c r="K1479" s="1" t="s">
        <v>159</v>
      </c>
      <c r="L1479" s="1" t="s">
        <v>159</v>
      </c>
      <c r="M1479" s="1" t="s">
        <v>159</v>
      </c>
      <c r="N1479" s="1" t="s">
        <v>159</v>
      </c>
      <c r="O1479" s="1" t="s">
        <v>159</v>
      </c>
      <c r="P1479" t="str">
        <f t="shared" si="23"/>
        <v>SRNC_OUT4_06_PR24_OFWAT</v>
      </c>
    </row>
    <row r="1480" spans="1:16">
      <c r="A1480" t="s">
        <v>627</v>
      </c>
      <c r="B1480" t="s">
        <v>308</v>
      </c>
      <c r="C1480" t="s">
        <v>309</v>
      </c>
      <c r="D1480" t="s">
        <v>168</v>
      </c>
      <c r="E1480" t="s">
        <v>158</v>
      </c>
      <c r="F1480" s="1" t="s">
        <v>159</v>
      </c>
      <c r="G1480" s="1" t="s">
        <v>159</v>
      </c>
      <c r="H1480" s="1" t="s">
        <v>159</v>
      </c>
      <c r="I1480" s="1" t="s">
        <v>159</v>
      </c>
      <c r="J1480" s="1" t="s">
        <v>159</v>
      </c>
      <c r="K1480" s="1" t="s">
        <v>159</v>
      </c>
      <c r="L1480" s="1" t="s">
        <v>159</v>
      </c>
      <c r="M1480" s="1" t="s">
        <v>159</v>
      </c>
      <c r="N1480" s="1" t="s">
        <v>159</v>
      </c>
      <c r="O1480" s="1" t="s">
        <v>159</v>
      </c>
      <c r="P1480" t="str">
        <f t="shared" si="23"/>
        <v>SRNC_ET_DD_LEA_1_PR24</v>
      </c>
    </row>
    <row r="1481" spans="1:16">
      <c r="A1481" t="s">
        <v>627</v>
      </c>
      <c r="B1481" t="s">
        <v>310</v>
      </c>
      <c r="C1481" t="s">
        <v>311</v>
      </c>
      <c r="D1481" t="s">
        <v>165</v>
      </c>
      <c r="E1481" t="s">
        <v>158</v>
      </c>
      <c r="F1481" s="1" t="s">
        <v>159</v>
      </c>
      <c r="G1481" s="1" t="s">
        <v>159</v>
      </c>
      <c r="H1481" s="1" t="s">
        <v>159</v>
      </c>
      <c r="I1481" s="1" t="s">
        <v>159</v>
      </c>
      <c r="J1481" s="1" t="s">
        <v>159</v>
      </c>
      <c r="K1481" s="1" t="s">
        <v>159</v>
      </c>
      <c r="L1481" s="1" t="s">
        <v>159</v>
      </c>
      <c r="M1481" s="1" t="s">
        <v>159</v>
      </c>
      <c r="N1481" s="1" t="s">
        <v>159</v>
      </c>
      <c r="O1481" s="1" t="s">
        <v>159</v>
      </c>
      <c r="P1481" t="str">
        <f t="shared" si="23"/>
        <v>SRNC_ODI_DD_LEA_1_PR24</v>
      </c>
    </row>
    <row r="1482" spans="1:16">
      <c r="A1482" t="s">
        <v>627</v>
      </c>
      <c r="B1482" t="s">
        <v>312</v>
      </c>
      <c r="C1482" t="s">
        <v>313</v>
      </c>
      <c r="D1482" t="s">
        <v>168</v>
      </c>
      <c r="E1482" t="s">
        <v>158</v>
      </c>
      <c r="F1482" s="1" t="s">
        <v>159</v>
      </c>
      <c r="G1482" s="1" t="s">
        <v>159</v>
      </c>
      <c r="H1482" s="1" t="s">
        <v>159</v>
      </c>
      <c r="I1482" s="1" t="s">
        <v>159</v>
      </c>
      <c r="J1482" s="1" t="s">
        <v>159</v>
      </c>
      <c r="K1482" s="1" t="s">
        <v>159</v>
      </c>
      <c r="L1482" s="1" t="s">
        <v>159</v>
      </c>
      <c r="M1482" s="1" t="s">
        <v>159</v>
      </c>
      <c r="N1482" s="1" t="s">
        <v>159</v>
      </c>
      <c r="O1482" s="1" t="s">
        <v>159</v>
      </c>
      <c r="P1482" t="str">
        <f t="shared" si="23"/>
        <v>SRNC_ODIRISK_LEA_1_CAP_PR24_DD</v>
      </c>
    </row>
    <row r="1483" spans="1:16">
      <c r="A1483" t="s">
        <v>627</v>
      </c>
      <c r="B1483" t="s">
        <v>314</v>
      </c>
      <c r="C1483" t="s">
        <v>300</v>
      </c>
      <c r="D1483" t="s">
        <v>168</v>
      </c>
      <c r="E1483" t="s">
        <v>158</v>
      </c>
      <c r="F1483" s="1" t="s">
        <v>159</v>
      </c>
      <c r="G1483" s="1" t="s">
        <v>159</v>
      </c>
      <c r="H1483" s="1" t="s">
        <v>159</v>
      </c>
      <c r="I1483" s="1" t="s">
        <v>159</v>
      </c>
      <c r="J1483" s="1" t="s">
        <v>159</v>
      </c>
      <c r="K1483" s="1" t="s">
        <v>159</v>
      </c>
      <c r="L1483" s="1" t="s">
        <v>159</v>
      </c>
      <c r="M1483" s="1" t="s">
        <v>159</v>
      </c>
      <c r="N1483" s="1" t="s">
        <v>159</v>
      </c>
      <c r="O1483" s="1" t="s">
        <v>159</v>
      </c>
      <c r="P1483" t="str">
        <f t="shared" si="23"/>
        <v>SRNC_OUT4_07_PR24_OFWAT</v>
      </c>
    </row>
    <row r="1484" spans="1:16">
      <c r="A1484" t="s">
        <v>627</v>
      </c>
      <c r="B1484" t="s">
        <v>315</v>
      </c>
      <c r="C1484" t="s">
        <v>316</v>
      </c>
      <c r="D1484" t="s">
        <v>168</v>
      </c>
      <c r="E1484" t="s">
        <v>158</v>
      </c>
      <c r="F1484" s="1" t="s">
        <v>159</v>
      </c>
      <c r="G1484" s="1" t="s">
        <v>159</v>
      </c>
      <c r="H1484" s="1" t="s">
        <v>159</v>
      </c>
      <c r="I1484" s="1" t="s">
        <v>159</v>
      </c>
      <c r="J1484" s="1" t="s">
        <v>159</v>
      </c>
      <c r="K1484" s="1" t="s">
        <v>159</v>
      </c>
      <c r="L1484" s="1" t="s">
        <v>159</v>
      </c>
      <c r="M1484" s="1" t="s">
        <v>159</v>
      </c>
      <c r="N1484" s="1" t="s">
        <v>159</v>
      </c>
      <c r="O1484" s="1" t="s">
        <v>159</v>
      </c>
      <c r="P1484" t="str">
        <f t="shared" si="23"/>
        <v>SRNC_ET_DD_LEA_2_PR24</v>
      </c>
    </row>
    <row r="1485" spans="1:16">
      <c r="A1485" t="s">
        <v>627</v>
      </c>
      <c r="B1485" t="s">
        <v>317</v>
      </c>
      <c r="C1485" t="s">
        <v>318</v>
      </c>
      <c r="D1485" t="s">
        <v>165</v>
      </c>
      <c r="E1485" t="s">
        <v>158</v>
      </c>
      <c r="F1485" s="1" t="s">
        <v>159</v>
      </c>
      <c r="G1485" s="1" t="s">
        <v>159</v>
      </c>
      <c r="H1485" s="1" t="s">
        <v>159</v>
      </c>
      <c r="I1485" s="1" t="s">
        <v>159</v>
      </c>
      <c r="J1485" s="1" t="s">
        <v>159</v>
      </c>
      <c r="K1485" s="1" t="s">
        <v>159</v>
      </c>
      <c r="L1485" s="1" t="s">
        <v>159</v>
      </c>
      <c r="M1485" s="1" t="s">
        <v>159</v>
      </c>
      <c r="N1485" s="1" t="s">
        <v>159</v>
      </c>
      <c r="O1485" s="1" t="s">
        <v>159</v>
      </c>
      <c r="P1485" t="str">
        <f t="shared" si="23"/>
        <v>SRNC_ODI_DD_LEA_2_PR24</v>
      </c>
    </row>
    <row r="1486" spans="1:16">
      <c r="A1486" t="s">
        <v>627</v>
      </c>
      <c r="B1486" t="s">
        <v>319</v>
      </c>
      <c r="C1486" t="s">
        <v>320</v>
      </c>
      <c r="D1486" t="s">
        <v>168</v>
      </c>
      <c r="E1486" t="s">
        <v>158</v>
      </c>
      <c r="F1486" s="1" t="s">
        <v>159</v>
      </c>
      <c r="G1486" s="1" t="s">
        <v>159</v>
      </c>
      <c r="H1486" s="1" t="s">
        <v>159</v>
      </c>
      <c r="I1486" s="1" t="s">
        <v>159</v>
      </c>
      <c r="J1486" s="1" t="s">
        <v>159</v>
      </c>
      <c r="K1486" s="1" t="s">
        <v>159</v>
      </c>
      <c r="L1486" s="1" t="s">
        <v>159</v>
      </c>
      <c r="M1486" s="1" t="s">
        <v>159</v>
      </c>
      <c r="N1486" s="1" t="s">
        <v>159</v>
      </c>
      <c r="O1486" s="1" t="s">
        <v>159</v>
      </c>
      <c r="P1486" t="str">
        <f t="shared" si="23"/>
        <v>SRNC_ODIRISK_LEA_2_CAP_PR24_DD</v>
      </c>
    </row>
    <row r="1487" spans="1:16">
      <c r="A1487" t="s">
        <v>627</v>
      </c>
      <c r="B1487" t="s">
        <v>321</v>
      </c>
      <c r="C1487" t="s">
        <v>300</v>
      </c>
      <c r="D1487" t="s">
        <v>168</v>
      </c>
      <c r="E1487" t="s">
        <v>158</v>
      </c>
      <c r="F1487" s="1" t="s">
        <v>159</v>
      </c>
      <c r="G1487" s="1" t="s">
        <v>159</v>
      </c>
      <c r="H1487" s="25">
        <v>4.1000000000000009E-2</v>
      </c>
      <c r="I1487" s="25">
        <v>5.6000000000000008E-2</v>
      </c>
      <c r="J1487" s="25">
        <v>7.0000000000000007E-2</v>
      </c>
      <c r="K1487" s="25">
        <v>7.9000000000000001E-2</v>
      </c>
      <c r="L1487" s="25">
        <v>8.7999999999999995E-2</v>
      </c>
      <c r="M1487" s="25">
        <v>9.8000000000000004E-2</v>
      </c>
      <c r="N1487" s="1" t="s">
        <v>159</v>
      </c>
      <c r="O1487" s="1" t="s">
        <v>159</v>
      </c>
      <c r="P1487" t="str">
        <f t="shared" si="23"/>
        <v>SRNC_OUT4_08_PR24_OFWAT</v>
      </c>
    </row>
    <row r="1488" spans="1:16">
      <c r="A1488" t="s">
        <v>627</v>
      </c>
      <c r="B1488" t="s">
        <v>322</v>
      </c>
      <c r="C1488" t="s">
        <v>323</v>
      </c>
      <c r="D1488" t="s">
        <v>168</v>
      </c>
      <c r="E1488" t="s">
        <v>158</v>
      </c>
      <c r="F1488" s="1" t="s">
        <v>159</v>
      </c>
      <c r="G1488" s="1" t="s">
        <v>159</v>
      </c>
      <c r="H1488" s="1" t="s">
        <v>159</v>
      </c>
      <c r="I1488" s="25">
        <v>6.5524737631184382E-2</v>
      </c>
      <c r="J1488" s="25">
        <v>8.8230884557721212E-2</v>
      </c>
      <c r="K1488" s="25">
        <v>0.10610694652673669</v>
      </c>
      <c r="L1488" s="25">
        <v>0.11531734132933537</v>
      </c>
      <c r="M1488" s="25">
        <v>0.12549725137431289</v>
      </c>
      <c r="N1488" s="1" t="s">
        <v>159</v>
      </c>
      <c r="O1488" s="1" t="s">
        <v>159</v>
      </c>
      <c r="P1488" t="str">
        <f t="shared" si="23"/>
        <v>SRNC_ET_DD_PCC_PR24</v>
      </c>
    </row>
    <row r="1489" spans="1:16">
      <c r="A1489" t="s">
        <v>627</v>
      </c>
      <c r="B1489" t="s">
        <v>324</v>
      </c>
      <c r="C1489" t="s">
        <v>325</v>
      </c>
      <c r="D1489" t="s">
        <v>165</v>
      </c>
      <c r="E1489" t="s">
        <v>158</v>
      </c>
      <c r="F1489" s="24">
        <v>463256.67175178381</v>
      </c>
      <c r="G1489" s="1" t="s">
        <v>159</v>
      </c>
      <c r="H1489" s="1" t="s">
        <v>159</v>
      </c>
      <c r="I1489" s="1" t="s">
        <v>159</v>
      </c>
      <c r="J1489" s="1" t="s">
        <v>159</v>
      </c>
      <c r="K1489" s="1" t="s">
        <v>159</v>
      </c>
      <c r="L1489" s="1" t="s">
        <v>159</v>
      </c>
      <c r="M1489" s="1" t="s">
        <v>159</v>
      </c>
      <c r="N1489" s="1" t="s">
        <v>159</v>
      </c>
      <c r="O1489" s="1" t="s">
        <v>159</v>
      </c>
      <c r="P1489" t="str">
        <f t="shared" si="23"/>
        <v>SRNC_ODI_DD_PCC_PR24</v>
      </c>
    </row>
    <row r="1490" spans="1:16">
      <c r="A1490" t="s">
        <v>627</v>
      </c>
      <c r="B1490" t="s">
        <v>326</v>
      </c>
      <c r="C1490" t="s">
        <v>327</v>
      </c>
      <c r="D1490" t="s">
        <v>168</v>
      </c>
      <c r="E1490" t="s">
        <v>158</v>
      </c>
      <c r="F1490" s="25">
        <v>-5.0000000000000001E-3</v>
      </c>
      <c r="G1490" s="1" t="s">
        <v>159</v>
      </c>
      <c r="H1490" s="1" t="s">
        <v>159</v>
      </c>
      <c r="I1490" s="1" t="s">
        <v>159</v>
      </c>
      <c r="J1490" s="1" t="s">
        <v>159</v>
      </c>
      <c r="K1490" s="1" t="s">
        <v>159</v>
      </c>
      <c r="L1490" s="1" t="s">
        <v>159</v>
      </c>
      <c r="M1490" s="1" t="s">
        <v>159</v>
      </c>
      <c r="N1490" s="1" t="s">
        <v>159</v>
      </c>
      <c r="O1490" s="1" t="s">
        <v>159</v>
      </c>
      <c r="P1490" t="str">
        <f t="shared" si="23"/>
        <v>SRNC_ODIRISK_PCC_COLL_PR24_DD</v>
      </c>
    </row>
    <row r="1491" spans="1:16">
      <c r="A1491" t="s">
        <v>627</v>
      </c>
      <c r="B1491" t="s">
        <v>328</v>
      </c>
      <c r="C1491" t="s">
        <v>329</v>
      </c>
      <c r="D1491" t="s">
        <v>168</v>
      </c>
      <c r="E1491" t="s">
        <v>158</v>
      </c>
      <c r="F1491" s="25">
        <v>0.01</v>
      </c>
      <c r="G1491" s="1" t="s">
        <v>159</v>
      </c>
      <c r="H1491" s="1" t="s">
        <v>159</v>
      </c>
      <c r="I1491" s="1" t="s">
        <v>159</v>
      </c>
      <c r="J1491" s="1" t="s">
        <v>159</v>
      </c>
      <c r="K1491" s="1" t="s">
        <v>159</v>
      </c>
      <c r="L1491" s="1" t="s">
        <v>159</v>
      </c>
      <c r="M1491" s="1" t="s">
        <v>159</v>
      </c>
      <c r="N1491" s="1" t="s">
        <v>159</v>
      </c>
      <c r="O1491" s="1" t="s">
        <v>159</v>
      </c>
      <c r="P1491" t="str">
        <f t="shared" si="23"/>
        <v>SRNC_ODIRISK_PCC_CAP_PR24_DD</v>
      </c>
    </row>
    <row r="1492" spans="1:16">
      <c r="A1492" t="s">
        <v>627</v>
      </c>
      <c r="B1492" t="s">
        <v>330</v>
      </c>
      <c r="C1492" t="s">
        <v>300</v>
      </c>
      <c r="D1492" t="s">
        <v>168</v>
      </c>
      <c r="E1492" t="s">
        <v>158</v>
      </c>
      <c r="F1492" s="1" t="s">
        <v>159</v>
      </c>
      <c r="G1492" s="1" t="s">
        <v>159</v>
      </c>
      <c r="H1492" s="1" t="s">
        <v>159</v>
      </c>
      <c r="I1492" s="1" t="s">
        <v>159</v>
      </c>
      <c r="J1492" s="1" t="s">
        <v>159</v>
      </c>
      <c r="K1492" s="1" t="s">
        <v>159</v>
      </c>
      <c r="L1492" s="1" t="s">
        <v>159</v>
      </c>
      <c r="M1492" s="1" t="s">
        <v>159</v>
      </c>
      <c r="N1492" s="1" t="s">
        <v>159</v>
      </c>
      <c r="O1492" s="1" t="s">
        <v>159</v>
      </c>
      <c r="P1492" t="str">
        <f t="shared" si="23"/>
        <v>SRNC_OUT4_09_D_PR24_OFWAT</v>
      </c>
    </row>
    <row r="1493" spans="1:16">
      <c r="A1493" t="s">
        <v>627</v>
      </c>
      <c r="B1493" t="s">
        <v>331</v>
      </c>
      <c r="C1493" t="s">
        <v>332</v>
      </c>
      <c r="D1493" t="s">
        <v>168</v>
      </c>
      <c r="E1493" t="s">
        <v>158</v>
      </c>
      <c r="F1493" s="1" t="s">
        <v>159</v>
      </c>
      <c r="G1493" s="1" t="s">
        <v>159</v>
      </c>
      <c r="H1493" s="1" t="s">
        <v>159</v>
      </c>
      <c r="I1493" s="1" t="s">
        <v>159</v>
      </c>
      <c r="J1493" s="1" t="s">
        <v>159</v>
      </c>
      <c r="K1493" s="1" t="s">
        <v>159</v>
      </c>
      <c r="L1493" s="1" t="s">
        <v>159</v>
      </c>
      <c r="M1493" s="1" t="s">
        <v>159</v>
      </c>
      <c r="N1493" s="1" t="s">
        <v>159</v>
      </c>
      <c r="O1493" s="1" t="s">
        <v>159</v>
      </c>
      <c r="P1493" t="str">
        <f t="shared" si="23"/>
        <v>SRNC_ET_DD_PCC_1_PR24</v>
      </c>
    </row>
    <row r="1494" spans="1:16">
      <c r="A1494" t="s">
        <v>627</v>
      </c>
      <c r="B1494" t="s">
        <v>333</v>
      </c>
      <c r="C1494" t="s">
        <v>334</v>
      </c>
      <c r="D1494" t="s">
        <v>165</v>
      </c>
      <c r="E1494" t="s">
        <v>158</v>
      </c>
      <c r="F1494" s="1" t="s">
        <v>159</v>
      </c>
      <c r="G1494" s="1" t="s">
        <v>159</v>
      </c>
      <c r="H1494" s="1" t="s">
        <v>159</v>
      </c>
      <c r="I1494" s="1" t="s">
        <v>159</v>
      </c>
      <c r="J1494" s="1" t="s">
        <v>159</v>
      </c>
      <c r="K1494" s="1" t="s">
        <v>159</v>
      </c>
      <c r="L1494" s="1" t="s">
        <v>159</v>
      </c>
      <c r="M1494" s="1" t="s">
        <v>159</v>
      </c>
      <c r="N1494" s="1" t="s">
        <v>159</v>
      </c>
      <c r="O1494" s="1" t="s">
        <v>159</v>
      </c>
      <c r="P1494" t="str">
        <f t="shared" si="23"/>
        <v>SRNC_ODI_DD_PCC_1_PR24</v>
      </c>
    </row>
    <row r="1495" spans="1:16">
      <c r="A1495" t="s">
        <v>627</v>
      </c>
      <c r="B1495" t="s">
        <v>335</v>
      </c>
      <c r="C1495" t="s">
        <v>336</v>
      </c>
      <c r="D1495" t="s">
        <v>168</v>
      </c>
      <c r="E1495" t="s">
        <v>158</v>
      </c>
      <c r="F1495" s="1" t="s">
        <v>159</v>
      </c>
      <c r="G1495" s="1" t="s">
        <v>159</v>
      </c>
      <c r="H1495" s="1" t="s">
        <v>159</v>
      </c>
      <c r="I1495" s="1" t="s">
        <v>159</v>
      </c>
      <c r="J1495" s="1" t="s">
        <v>159</v>
      </c>
      <c r="K1495" s="1" t="s">
        <v>159</v>
      </c>
      <c r="L1495" s="1" t="s">
        <v>159</v>
      </c>
      <c r="M1495" s="1" t="s">
        <v>159</v>
      </c>
      <c r="N1495" s="1" t="s">
        <v>159</v>
      </c>
      <c r="O1495" s="1" t="s">
        <v>159</v>
      </c>
      <c r="P1495" t="str">
        <f t="shared" si="23"/>
        <v>SRNC_ODIRISK_PCC_1_COLL_PR24_DD</v>
      </c>
    </row>
    <row r="1496" spans="1:16">
      <c r="A1496" t="s">
        <v>627</v>
      </c>
      <c r="B1496" t="s">
        <v>337</v>
      </c>
      <c r="C1496" t="s">
        <v>338</v>
      </c>
      <c r="D1496" t="s">
        <v>168</v>
      </c>
      <c r="E1496" t="s">
        <v>158</v>
      </c>
      <c r="F1496" s="1" t="s">
        <v>159</v>
      </c>
      <c r="G1496" s="1" t="s">
        <v>159</v>
      </c>
      <c r="H1496" s="1" t="s">
        <v>159</v>
      </c>
      <c r="I1496" s="1" t="s">
        <v>159</v>
      </c>
      <c r="J1496" s="1" t="s">
        <v>159</v>
      </c>
      <c r="K1496" s="1" t="s">
        <v>159</v>
      </c>
      <c r="L1496" s="1" t="s">
        <v>159</v>
      </c>
      <c r="M1496" s="1" t="s">
        <v>159</v>
      </c>
      <c r="N1496" s="1" t="s">
        <v>159</v>
      </c>
      <c r="O1496" s="1" t="s">
        <v>159</v>
      </c>
      <c r="P1496" t="str">
        <f t="shared" si="23"/>
        <v>SRNC_ODIRISK_PCC_1_CAP_PR24_DD</v>
      </c>
    </row>
    <row r="1497" spans="1:16">
      <c r="A1497" t="s">
        <v>627</v>
      </c>
      <c r="B1497" t="s">
        <v>339</v>
      </c>
      <c r="C1497" t="s">
        <v>300</v>
      </c>
      <c r="D1497" t="s">
        <v>168</v>
      </c>
      <c r="E1497" t="s">
        <v>158</v>
      </c>
      <c r="F1497" s="1" t="s">
        <v>159</v>
      </c>
      <c r="G1497" s="1" t="s">
        <v>159</v>
      </c>
      <c r="H1497" s="1" t="s">
        <v>159</v>
      </c>
      <c r="I1497" s="1" t="s">
        <v>159</v>
      </c>
      <c r="J1497" s="1" t="s">
        <v>159</v>
      </c>
      <c r="K1497" s="1" t="s">
        <v>159</v>
      </c>
      <c r="L1497" s="1" t="s">
        <v>159</v>
      </c>
      <c r="M1497" s="1" t="s">
        <v>159</v>
      </c>
      <c r="N1497" s="1" t="s">
        <v>159</v>
      </c>
      <c r="O1497" s="1" t="s">
        <v>159</v>
      </c>
      <c r="P1497" t="str">
        <f t="shared" si="23"/>
        <v>SRNC_OUT4_10_D_PR24_OFWAT</v>
      </c>
    </row>
    <row r="1498" spans="1:16">
      <c r="A1498" t="s">
        <v>627</v>
      </c>
      <c r="B1498" t="s">
        <v>340</v>
      </c>
      <c r="C1498" t="s">
        <v>341</v>
      </c>
      <c r="D1498" t="s">
        <v>168</v>
      </c>
      <c r="E1498" t="s">
        <v>158</v>
      </c>
      <c r="F1498" s="1" t="s">
        <v>159</v>
      </c>
      <c r="G1498" s="1" t="s">
        <v>159</v>
      </c>
      <c r="H1498" s="1" t="s">
        <v>159</v>
      </c>
      <c r="I1498" s="1" t="s">
        <v>159</v>
      </c>
      <c r="J1498" s="1" t="s">
        <v>159</v>
      </c>
      <c r="K1498" s="1" t="s">
        <v>159</v>
      </c>
      <c r="L1498" s="1" t="s">
        <v>159</v>
      </c>
      <c r="M1498" s="1" t="s">
        <v>159</v>
      </c>
      <c r="N1498" s="1" t="s">
        <v>159</v>
      </c>
      <c r="O1498" s="1" t="s">
        <v>159</v>
      </c>
      <c r="P1498" t="str">
        <f t="shared" si="23"/>
        <v>SRNC_ET_DD_PCC_2_PR24</v>
      </c>
    </row>
    <row r="1499" spans="1:16">
      <c r="A1499" t="s">
        <v>627</v>
      </c>
      <c r="B1499" t="s">
        <v>342</v>
      </c>
      <c r="C1499" t="s">
        <v>343</v>
      </c>
      <c r="D1499" t="s">
        <v>165</v>
      </c>
      <c r="E1499" t="s">
        <v>158</v>
      </c>
      <c r="F1499" s="1" t="s">
        <v>159</v>
      </c>
      <c r="G1499" s="1" t="s">
        <v>159</v>
      </c>
      <c r="H1499" s="1" t="s">
        <v>159</v>
      </c>
      <c r="I1499" s="1" t="s">
        <v>159</v>
      </c>
      <c r="J1499" s="1" t="s">
        <v>159</v>
      </c>
      <c r="K1499" s="1" t="s">
        <v>159</v>
      </c>
      <c r="L1499" s="1" t="s">
        <v>159</v>
      </c>
      <c r="M1499" s="1" t="s">
        <v>159</v>
      </c>
      <c r="N1499" s="1" t="s">
        <v>159</v>
      </c>
      <c r="O1499" s="1" t="s">
        <v>159</v>
      </c>
      <c r="P1499" t="str">
        <f t="shared" si="23"/>
        <v>SRNC_ODI_DD_PCC_2_PR24</v>
      </c>
    </row>
    <row r="1500" spans="1:16">
      <c r="A1500" t="s">
        <v>627</v>
      </c>
      <c r="B1500" t="s">
        <v>344</v>
      </c>
      <c r="C1500" t="s">
        <v>345</v>
      </c>
      <c r="D1500" t="s">
        <v>168</v>
      </c>
      <c r="E1500" t="s">
        <v>158</v>
      </c>
      <c r="F1500" s="1" t="s">
        <v>159</v>
      </c>
      <c r="G1500" s="1" t="s">
        <v>159</v>
      </c>
      <c r="H1500" s="1" t="s">
        <v>159</v>
      </c>
      <c r="I1500" s="1" t="s">
        <v>159</v>
      </c>
      <c r="J1500" s="1" t="s">
        <v>159</v>
      </c>
      <c r="K1500" s="1" t="s">
        <v>159</v>
      </c>
      <c r="L1500" s="1" t="s">
        <v>159</v>
      </c>
      <c r="M1500" s="1" t="s">
        <v>159</v>
      </c>
      <c r="N1500" s="1" t="s">
        <v>159</v>
      </c>
      <c r="O1500" s="1" t="s">
        <v>159</v>
      </c>
      <c r="P1500" t="str">
        <f t="shared" si="23"/>
        <v>SRNC_ODIRISK_PCC_2_COLL_PR24_DD</v>
      </c>
    </row>
    <row r="1501" spans="1:16">
      <c r="A1501" t="s">
        <v>627</v>
      </c>
      <c r="B1501" t="s">
        <v>346</v>
      </c>
      <c r="C1501" t="s">
        <v>347</v>
      </c>
      <c r="D1501" t="s">
        <v>168</v>
      </c>
      <c r="E1501" t="s">
        <v>158</v>
      </c>
      <c r="F1501" s="1" t="s">
        <v>159</v>
      </c>
      <c r="G1501" s="1" t="s">
        <v>159</v>
      </c>
      <c r="H1501" s="1" t="s">
        <v>159</v>
      </c>
      <c r="I1501" s="1" t="s">
        <v>159</v>
      </c>
      <c r="J1501" s="1" t="s">
        <v>159</v>
      </c>
      <c r="K1501" s="1" t="s">
        <v>159</v>
      </c>
      <c r="L1501" s="1" t="s">
        <v>159</v>
      </c>
      <c r="M1501" s="1" t="s">
        <v>159</v>
      </c>
      <c r="N1501" s="1" t="s">
        <v>159</v>
      </c>
      <c r="O1501" s="1" t="s">
        <v>159</v>
      </c>
      <c r="P1501" t="str">
        <f t="shared" si="23"/>
        <v>SRNC_ODIRISK_PCC_2_CAP_PR24_DD</v>
      </c>
    </row>
    <row r="1502" spans="1:16">
      <c r="A1502" t="s">
        <v>627</v>
      </c>
      <c r="B1502" t="s">
        <v>348</v>
      </c>
      <c r="C1502" t="s">
        <v>300</v>
      </c>
      <c r="D1502" t="s">
        <v>168</v>
      </c>
      <c r="E1502" t="s">
        <v>158</v>
      </c>
      <c r="F1502" s="1" t="s">
        <v>159</v>
      </c>
      <c r="G1502" s="1" t="s">
        <v>159</v>
      </c>
      <c r="H1502" s="25">
        <v>7.5999999999999998E-2</v>
      </c>
      <c r="I1502" s="25">
        <v>7.5999999999999998E-2</v>
      </c>
      <c r="J1502" s="25">
        <v>7.9000000000000001E-2</v>
      </c>
      <c r="K1502" s="25">
        <v>8.4000000000000005E-2</v>
      </c>
      <c r="L1502" s="25">
        <v>8.900000000000001E-2</v>
      </c>
      <c r="M1502" s="25">
        <v>9.3000000000000013E-2</v>
      </c>
      <c r="N1502" s="1" t="s">
        <v>159</v>
      </c>
      <c r="O1502" s="1" t="s">
        <v>159</v>
      </c>
      <c r="P1502" t="str">
        <f t="shared" si="23"/>
        <v>SRNC_OUT4_11_PR24_OFWAT</v>
      </c>
    </row>
    <row r="1503" spans="1:16">
      <c r="A1503" t="s">
        <v>627</v>
      </c>
      <c r="B1503" t="s">
        <v>349</v>
      </c>
      <c r="C1503" t="s">
        <v>304</v>
      </c>
      <c r="D1503" t="s">
        <v>165</v>
      </c>
      <c r="E1503" t="s">
        <v>158</v>
      </c>
      <c r="F1503" s="24">
        <v>178976.80764958228</v>
      </c>
      <c r="G1503" s="1" t="s">
        <v>159</v>
      </c>
      <c r="H1503" s="1" t="s">
        <v>159</v>
      </c>
      <c r="I1503" s="1" t="s">
        <v>159</v>
      </c>
      <c r="J1503" s="1" t="s">
        <v>159</v>
      </c>
      <c r="K1503" s="1" t="s">
        <v>159</v>
      </c>
      <c r="L1503" s="1" t="s">
        <v>159</v>
      </c>
      <c r="M1503" s="1" t="s">
        <v>159</v>
      </c>
      <c r="N1503" s="1" t="s">
        <v>159</v>
      </c>
      <c r="O1503" s="1" t="s">
        <v>159</v>
      </c>
      <c r="P1503" t="str">
        <f t="shared" si="23"/>
        <v>SRNC_ODI_DD_NHH_PR24</v>
      </c>
    </row>
    <row r="1504" spans="1:16">
      <c r="A1504" t="s">
        <v>627</v>
      </c>
      <c r="B1504" t="s">
        <v>350</v>
      </c>
      <c r="C1504" t="s">
        <v>351</v>
      </c>
      <c r="D1504" t="s">
        <v>168</v>
      </c>
      <c r="E1504" t="s">
        <v>158</v>
      </c>
      <c r="F1504" s="25">
        <v>-5.0000000000000001E-3</v>
      </c>
      <c r="G1504" s="1" t="s">
        <v>159</v>
      </c>
      <c r="H1504" s="1" t="s">
        <v>159</v>
      </c>
      <c r="I1504" s="1" t="s">
        <v>159</v>
      </c>
      <c r="J1504" s="1" t="s">
        <v>159</v>
      </c>
      <c r="K1504" s="1" t="s">
        <v>159</v>
      </c>
      <c r="L1504" s="1" t="s">
        <v>159</v>
      </c>
      <c r="M1504" s="1" t="s">
        <v>159</v>
      </c>
      <c r="N1504" s="1" t="s">
        <v>159</v>
      </c>
      <c r="O1504" s="1" t="s">
        <v>159</v>
      </c>
      <c r="P1504" t="str">
        <f t="shared" si="23"/>
        <v>SRNC_ODIRISK_NHH_COLL_PR24_DD</v>
      </c>
    </row>
    <row r="1505" spans="1:16">
      <c r="A1505" t="s">
        <v>627</v>
      </c>
      <c r="B1505" t="s">
        <v>352</v>
      </c>
      <c r="C1505" t="s">
        <v>353</v>
      </c>
      <c r="D1505" t="s">
        <v>168</v>
      </c>
      <c r="E1505" t="s">
        <v>158</v>
      </c>
      <c r="F1505" s="25">
        <v>5.0000000000000001E-3</v>
      </c>
      <c r="G1505" s="1" t="s">
        <v>159</v>
      </c>
      <c r="H1505" s="1" t="s">
        <v>159</v>
      </c>
      <c r="I1505" s="1" t="s">
        <v>159</v>
      </c>
      <c r="J1505" s="1" t="s">
        <v>159</v>
      </c>
      <c r="K1505" s="1" t="s">
        <v>159</v>
      </c>
      <c r="L1505" s="1" t="s">
        <v>159</v>
      </c>
      <c r="M1505" s="1" t="s">
        <v>159</v>
      </c>
      <c r="N1505" s="1" t="s">
        <v>159</v>
      </c>
      <c r="O1505" s="1" t="s">
        <v>159</v>
      </c>
      <c r="P1505" t="str">
        <f t="shared" si="23"/>
        <v>SRNC_ODIRISK_NHH_CAP_PR24_DD</v>
      </c>
    </row>
    <row r="1506" spans="1:16">
      <c r="A1506" t="s">
        <v>627</v>
      </c>
      <c r="B1506" t="s">
        <v>354</v>
      </c>
      <c r="C1506" t="s">
        <v>300</v>
      </c>
      <c r="D1506" t="s">
        <v>168</v>
      </c>
      <c r="E1506" t="s">
        <v>158</v>
      </c>
      <c r="F1506" s="1" t="s">
        <v>159</v>
      </c>
      <c r="G1506" s="1" t="s">
        <v>159</v>
      </c>
      <c r="H1506" s="1" t="s">
        <v>159</v>
      </c>
      <c r="I1506" s="1" t="s">
        <v>159</v>
      </c>
      <c r="J1506" s="1" t="s">
        <v>159</v>
      </c>
      <c r="K1506" s="1" t="s">
        <v>159</v>
      </c>
      <c r="L1506" s="1" t="s">
        <v>159</v>
      </c>
      <c r="M1506" s="1" t="s">
        <v>159</v>
      </c>
      <c r="N1506" s="1" t="s">
        <v>159</v>
      </c>
      <c r="O1506" s="1" t="s">
        <v>159</v>
      </c>
      <c r="P1506" t="str">
        <f t="shared" si="23"/>
        <v>SRNC_OUT4_12_PR24_OFWAT</v>
      </c>
    </row>
    <row r="1507" spans="1:16">
      <c r="A1507" t="s">
        <v>627</v>
      </c>
      <c r="B1507" t="s">
        <v>355</v>
      </c>
      <c r="C1507" t="s">
        <v>311</v>
      </c>
      <c r="D1507" t="s">
        <v>165</v>
      </c>
      <c r="E1507" t="s">
        <v>158</v>
      </c>
      <c r="F1507" s="1" t="s">
        <v>159</v>
      </c>
      <c r="G1507" s="1" t="s">
        <v>159</v>
      </c>
      <c r="H1507" s="1" t="s">
        <v>159</v>
      </c>
      <c r="I1507" s="1" t="s">
        <v>159</v>
      </c>
      <c r="J1507" s="1" t="s">
        <v>159</v>
      </c>
      <c r="K1507" s="1" t="s">
        <v>159</v>
      </c>
      <c r="L1507" s="1" t="s">
        <v>159</v>
      </c>
      <c r="M1507" s="1" t="s">
        <v>159</v>
      </c>
      <c r="N1507" s="1" t="s">
        <v>159</v>
      </c>
      <c r="O1507" s="1" t="s">
        <v>159</v>
      </c>
      <c r="P1507" t="str">
        <f t="shared" si="23"/>
        <v>SRNC_ODI_DD_NHH_1_PR24</v>
      </c>
    </row>
    <row r="1508" spans="1:16">
      <c r="A1508" t="s">
        <v>627</v>
      </c>
      <c r="B1508" t="s">
        <v>356</v>
      </c>
      <c r="C1508" t="s">
        <v>357</v>
      </c>
      <c r="D1508" t="s">
        <v>168</v>
      </c>
      <c r="E1508" t="s">
        <v>158</v>
      </c>
      <c r="F1508" s="1" t="s">
        <v>159</v>
      </c>
      <c r="G1508" s="1" t="s">
        <v>159</v>
      </c>
      <c r="H1508" s="1" t="s">
        <v>159</v>
      </c>
      <c r="I1508" s="1" t="s">
        <v>159</v>
      </c>
      <c r="J1508" s="1" t="s">
        <v>159</v>
      </c>
      <c r="K1508" s="1" t="s">
        <v>159</v>
      </c>
      <c r="L1508" s="1" t="s">
        <v>159</v>
      </c>
      <c r="M1508" s="1" t="s">
        <v>159</v>
      </c>
      <c r="N1508" s="1" t="s">
        <v>159</v>
      </c>
      <c r="O1508" s="1" t="s">
        <v>159</v>
      </c>
      <c r="P1508" t="str">
        <f t="shared" si="23"/>
        <v>SRNC_ODIRISK_NHH_1_COLL_PR24_DD</v>
      </c>
    </row>
    <row r="1509" spans="1:16">
      <c r="A1509" t="s">
        <v>627</v>
      </c>
      <c r="B1509" t="s">
        <v>358</v>
      </c>
      <c r="C1509" t="s">
        <v>359</v>
      </c>
      <c r="D1509" t="s">
        <v>168</v>
      </c>
      <c r="E1509" t="s">
        <v>158</v>
      </c>
      <c r="F1509" s="1" t="s">
        <v>159</v>
      </c>
      <c r="G1509" s="1" t="s">
        <v>159</v>
      </c>
      <c r="H1509" s="1" t="s">
        <v>159</v>
      </c>
      <c r="I1509" s="1" t="s">
        <v>159</v>
      </c>
      <c r="J1509" s="1" t="s">
        <v>159</v>
      </c>
      <c r="K1509" s="1" t="s">
        <v>159</v>
      </c>
      <c r="L1509" s="1" t="s">
        <v>159</v>
      </c>
      <c r="M1509" s="1" t="s">
        <v>159</v>
      </c>
      <c r="N1509" s="1" t="s">
        <v>159</v>
      </c>
      <c r="O1509" s="1" t="s">
        <v>159</v>
      </c>
      <c r="P1509" t="str">
        <f t="shared" si="23"/>
        <v>SRNC_ODIRISK_NHH_1_CAP_PR24_DD</v>
      </c>
    </row>
    <row r="1510" spans="1:16">
      <c r="A1510" t="s">
        <v>627</v>
      </c>
      <c r="B1510" t="s">
        <v>360</v>
      </c>
      <c r="C1510" t="s">
        <v>300</v>
      </c>
      <c r="D1510" t="s">
        <v>168</v>
      </c>
      <c r="E1510" t="s">
        <v>158</v>
      </c>
      <c r="F1510" s="1" t="s">
        <v>159</v>
      </c>
      <c r="G1510" s="1" t="s">
        <v>159</v>
      </c>
      <c r="H1510" s="1" t="s">
        <v>159</v>
      </c>
      <c r="I1510" s="1" t="s">
        <v>159</v>
      </c>
      <c r="J1510" s="1" t="s">
        <v>159</v>
      </c>
      <c r="K1510" s="1" t="s">
        <v>159</v>
      </c>
      <c r="L1510" s="1" t="s">
        <v>159</v>
      </c>
      <c r="M1510" s="1" t="s">
        <v>159</v>
      </c>
      <c r="N1510" s="1" t="s">
        <v>159</v>
      </c>
      <c r="O1510" s="1" t="s">
        <v>159</v>
      </c>
      <c r="P1510" t="str">
        <f t="shared" si="23"/>
        <v>SRNC_OUT4_13_PR24_OFWAT</v>
      </c>
    </row>
    <row r="1511" spans="1:16">
      <c r="A1511" t="s">
        <v>627</v>
      </c>
      <c r="B1511" t="s">
        <v>361</v>
      </c>
      <c r="C1511" t="s">
        <v>318</v>
      </c>
      <c r="D1511" t="s">
        <v>165</v>
      </c>
      <c r="E1511" t="s">
        <v>158</v>
      </c>
      <c r="F1511" s="1" t="s">
        <v>159</v>
      </c>
      <c r="G1511" s="1" t="s">
        <v>159</v>
      </c>
      <c r="H1511" s="1" t="s">
        <v>159</v>
      </c>
      <c r="I1511" s="1" t="s">
        <v>159</v>
      </c>
      <c r="J1511" s="1" t="s">
        <v>159</v>
      </c>
      <c r="K1511" s="1" t="s">
        <v>159</v>
      </c>
      <c r="L1511" s="1" t="s">
        <v>159</v>
      </c>
      <c r="M1511" s="1" t="s">
        <v>159</v>
      </c>
      <c r="N1511" s="1" t="s">
        <v>159</v>
      </c>
      <c r="O1511" s="1" t="s">
        <v>159</v>
      </c>
      <c r="P1511" t="str">
        <f t="shared" si="23"/>
        <v>SRNC_ODI_DD_NHH_2_PR24</v>
      </c>
    </row>
    <row r="1512" spans="1:16">
      <c r="A1512" t="s">
        <v>627</v>
      </c>
      <c r="B1512" t="s">
        <v>362</v>
      </c>
      <c r="C1512" t="s">
        <v>363</v>
      </c>
      <c r="D1512" t="s">
        <v>168</v>
      </c>
      <c r="E1512" t="s">
        <v>158</v>
      </c>
      <c r="F1512" s="1" t="s">
        <v>159</v>
      </c>
      <c r="G1512" s="1" t="s">
        <v>159</v>
      </c>
      <c r="H1512" s="1" t="s">
        <v>159</v>
      </c>
      <c r="I1512" s="1" t="s">
        <v>159</v>
      </c>
      <c r="J1512" s="1" t="s">
        <v>159</v>
      </c>
      <c r="K1512" s="1" t="s">
        <v>159</v>
      </c>
      <c r="L1512" s="1" t="s">
        <v>159</v>
      </c>
      <c r="M1512" s="1" t="s">
        <v>159</v>
      </c>
      <c r="N1512" s="1" t="s">
        <v>159</v>
      </c>
      <c r="O1512" s="1" t="s">
        <v>159</v>
      </c>
      <c r="P1512" t="str">
        <f t="shared" si="23"/>
        <v>SRNC_ODIRISK_NHH_2_COLL_PR24_DD</v>
      </c>
    </row>
    <row r="1513" spans="1:16">
      <c r="A1513" t="s">
        <v>627</v>
      </c>
      <c r="B1513" t="s">
        <v>364</v>
      </c>
      <c r="C1513" t="s">
        <v>365</v>
      </c>
      <c r="D1513" t="s">
        <v>168</v>
      </c>
      <c r="E1513" t="s">
        <v>158</v>
      </c>
      <c r="F1513" s="1" t="s">
        <v>159</v>
      </c>
      <c r="G1513" s="1" t="s">
        <v>159</v>
      </c>
      <c r="H1513" s="1" t="s">
        <v>159</v>
      </c>
      <c r="I1513" s="1" t="s">
        <v>159</v>
      </c>
      <c r="J1513" s="1" t="s">
        <v>159</v>
      </c>
      <c r="K1513" s="1" t="s">
        <v>159</v>
      </c>
      <c r="L1513" s="1" t="s">
        <v>159</v>
      </c>
      <c r="M1513" s="1" t="s">
        <v>159</v>
      </c>
      <c r="N1513" s="1" t="s">
        <v>159</v>
      </c>
      <c r="O1513" s="1" t="s">
        <v>159</v>
      </c>
      <c r="P1513" t="str">
        <f t="shared" si="23"/>
        <v>SRNC_ODIRISK_NHH_2_CAP_PR24_DD</v>
      </c>
    </row>
    <row r="1514" spans="1:16">
      <c r="A1514" t="s">
        <v>627</v>
      </c>
      <c r="B1514" t="s">
        <v>366</v>
      </c>
      <c r="C1514" t="s">
        <v>367</v>
      </c>
      <c r="D1514" t="s">
        <v>37</v>
      </c>
      <c r="E1514" t="s">
        <v>158</v>
      </c>
      <c r="F1514" s="1" t="s">
        <v>159</v>
      </c>
      <c r="G1514" s="1" t="s">
        <v>159</v>
      </c>
      <c r="H1514" s="1" t="s">
        <v>159</v>
      </c>
      <c r="I1514" s="1" t="s">
        <v>159</v>
      </c>
      <c r="J1514" s="1" t="s">
        <v>159</v>
      </c>
      <c r="K1514" s="1" t="s">
        <v>159</v>
      </c>
      <c r="L1514" s="1" t="s">
        <v>159</v>
      </c>
      <c r="M1514" s="1" t="s">
        <v>159</v>
      </c>
      <c r="N1514" s="1" t="s">
        <v>159</v>
      </c>
      <c r="O1514" s="1" t="s">
        <v>159</v>
      </c>
      <c r="P1514" t="str">
        <f t="shared" si="23"/>
        <v>SRNBCEW_PCL_PR24</v>
      </c>
    </row>
    <row r="1515" spans="1:16">
      <c r="A1515" t="s">
        <v>627</v>
      </c>
      <c r="B1515" t="s">
        <v>368</v>
      </c>
      <c r="C1515" t="s">
        <v>369</v>
      </c>
      <c r="D1515" t="s">
        <v>165</v>
      </c>
      <c r="E1515" t="s">
        <v>158</v>
      </c>
      <c r="F1515" s="1" t="s">
        <v>159</v>
      </c>
      <c r="G1515" s="1" t="s">
        <v>159</v>
      </c>
      <c r="H1515" s="1" t="s">
        <v>159</v>
      </c>
      <c r="I1515" s="1" t="s">
        <v>159</v>
      </c>
      <c r="J1515" s="1" t="s">
        <v>159</v>
      </c>
      <c r="K1515" s="1" t="s">
        <v>159</v>
      </c>
      <c r="L1515" s="1" t="s">
        <v>159</v>
      </c>
      <c r="M1515" s="1" t="s">
        <v>159</v>
      </c>
      <c r="N1515" s="1" t="s">
        <v>159</v>
      </c>
      <c r="O1515" s="1" t="s">
        <v>159</v>
      </c>
      <c r="P1515" t="str">
        <f t="shared" si="23"/>
        <v>SRNOUT7_034SOR_OFW_PR24</v>
      </c>
    </row>
    <row r="1516" spans="1:16">
      <c r="A1516" t="s">
        <v>627</v>
      </c>
      <c r="B1516" t="s">
        <v>370</v>
      </c>
      <c r="C1516" t="s">
        <v>371</v>
      </c>
      <c r="D1516" t="s">
        <v>165</v>
      </c>
      <c r="E1516" t="s">
        <v>158</v>
      </c>
      <c r="F1516" s="1" t="s">
        <v>159</v>
      </c>
      <c r="G1516" s="1" t="s">
        <v>159</v>
      </c>
      <c r="H1516" s="1" t="s">
        <v>159</v>
      </c>
      <c r="I1516" s="1" t="s">
        <v>159</v>
      </c>
      <c r="J1516" s="1" t="s">
        <v>159</v>
      </c>
      <c r="K1516" s="1" t="s">
        <v>159</v>
      </c>
      <c r="L1516" s="1" t="s">
        <v>159</v>
      </c>
      <c r="M1516" s="1" t="s">
        <v>159</v>
      </c>
      <c r="N1516" s="1" t="s">
        <v>159</v>
      </c>
      <c r="O1516" s="1" t="s">
        <v>159</v>
      </c>
      <c r="P1516" t="str">
        <f t="shared" si="23"/>
        <v>SRNOUT7_034SUR_OFW_PR24</v>
      </c>
    </row>
    <row r="1517" spans="1:16">
      <c r="A1517" t="s">
        <v>627</v>
      </c>
      <c r="B1517" t="s">
        <v>372</v>
      </c>
      <c r="C1517" t="s">
        <v>373</v>
      </c>
      <c r="D1517" t="s">
        <v>168</v>
      </c>
      <c r="E1517" t="s">
        <v>158</v>
      </c>
      <c r="F1517" s="1" t="s">
        <v>159</v>
      </c>
      <c r="G1517" s="1" t="s">
        <v>159</v>
      </c>
      <c r="H1517" s="1" t="s">
        <v>159</v>
      </c>
      <c r="I1517" s="1" t="s">
        <v>159</v>
      </c>
      <c r="J1517" s="1" t="s">
        <v>159</v>
      </c>
      <c r="K1517" s="1" t="s">
        <v>159</v>
      </c>
      <c r="L1517" s="1" t="s">
        <v>159</v>
      </c>
      <c r="M1517" s="1" t="s">
        <v>159</v>
      </c>
      <c r="N1517" s="1" t="s">
        <v>159</v>
      </c>
      <c r="O1517" s="1" t="s">
        <v>159</v>
      </c>
      <c r="P1517" t="str">
        <f t="shared" si="23"/>
        <v>SRNC_ODIRISK_BCEW_COLL_PR24_DD</v>
      </c>
    </row>
    <row r="1518" spans="1:16">
      <c r="A1518" t="s">
        <v>627</v>
      </c>
      <c r="B1518" t="s">
        <v>374</v>
      </c>
      <c r="C1518" t="s">
        <v>375</v>
      </c>
      <c r="D1518" t="s">
        <v>168</v>
      </c>
      <c r="E1518" t="s">
        <v>158</v>
      </c>
      <c r="F1518" s="1" t="s">
        <v>159</v>
      </c>
      <c r="G1518" s="1" t="s">
        <v>159</v>
      </c>
      <c r="H1518" s="1" t="s">
        <v>159</v>
      </c>
      <c r="I1518" s="1" t="s">
        <v>159</v>
      </c>
      <c r="J1518" s="1" t="s">
        <v>159</v>
      </c>
      <c r="K1518" s="1" t="s">
        <v>159</v>
      </c>
      <c r="L1518" s="1" t="s">
        <v>159</v>
      </c>
      <c r="M1518" s="1" t="s">
        <v>159</v>
      </c>
      <c r="N1518" s="1" t="s">
        <v>159</v>
      </c>
      <c r="O1518" s="1" t="s">
        <v>159</v>
      </c>
      <c r="P1518" t="str">
        <f t="shared" si="23"/>
        <v>SRNC_ODIRISK_BCEW_CAP_PR24_DD</v>
      </c>
    </row>
    <row r="1519" spans="1:16">
      <c r="A1519" t="s">
        <v>627</v>
      </c>
      <c r="B1519" t="s">
        <v>376</v>
      </c>
      <c r="C1519" t="s">
        <v>377</v>
      </c>
      <c r="D1519" t="s">
        <v>157</v>
      </c>
      <c r="E1519" t="s">
        <v>158</v>
      </c>
      <c r="F1519" s="1" t="s">
        <v>159</v>
      </c>
      <c r="G1519" s="1" t="s">
        <v>159</v>
      </c>
      <c r="H1519" s="1" t="s">
        <v>159</v>
      </c>
      <c r="I1519" s="1" t="s">
        <v>159</v>
      </c>
      <c r="J1519" s="1" t="s">
        <v>159</v>
      </c>
      <c r="K1519" s="1" t="s">
        <v>159</v>
      </c>
      <c r="L1519" s="1" t="s">
        <v>159</v>
      </c>
      <c r="M1519" s="1" t="s">
        <v>159</v>
      </c>
      <c r="N1519" s="1" t="s">
        <v>159</v>
      </c>
      <c r="O1519" s="1" t="s">
        <v>159</v>
      </c>
      <c r="P1519" t="str">
        <f t="shared" si="23"/>
        <v>SRNC_PCL_LPR_PR24</v>
      </c>
    </row>
    <row r="1520" spans="1:16">
      <c r="A1520" t="s">
        <v>627</v>
      </c>
      <c r="B1520" t="s">
        <v>378</v>
      </c>
      <c r="C1520" t="s">
        <v>379</v>
      </c>
      <c r="D1520" t="s">
        <v>380</v>
      </c>
      <c r="E1520" t="s">
        <v>158</v>
      </c>
      <c r="F1520" s="1" t="s">
        <v>159</v>
      </c>
      <c r="G1520" s="1" t="s">
        <v>159</v>
      </c>
      <c r="H1520" s="1" t="s">
        <v>159</v>
      </c>
      <c r="I1520" s="1" t="s">
        <v>159</v>
      </c>
      <c r="J1520" s="1" t="s">
        <v>159</v>
      </c>
      <c r="K1520" s="1" t="s">
        <v>159</v>
      </c>
      <c r="L1520" s="1" t="s">
        <v>159</v>
      </c>
      <c r="M1520" s="1" t="s">
        <v>159</v>
      </c>
      <c r="N1520" s="1" t="s">
        <v>159</v>
      </c>
      <c r="O1520" s="1" t="s">
        <v>159</v>
      </c>
      <c r="P1520" t="str">
        <f t="shared" si="23"/>
        <v>SRNC_ODIRATE_LPR_PR24</v>
      </c>
    </row>
    <row r="1521" spans="1:16">
      <c r="A1521" t="s">
        <v>627</v>
      </c>
      <c r="B1521" t="s">
        <v>381</v>
      </c>
      <c r="C1521" t="s">
        <v>382</v>
      </c>
      <c r="D1521" t="s">
        <v>168</v>
      </c>
      <c r="E1521" t="s">
        <v>158</v>
      </c>
      <c r="F1521" s="1" t="s">
        <v>159</v>
      </c>
      <c r="G1521" s="1" t="s">
        <v>159</v>
      </c>
      <c r="H1521" s="1" t="s">
        <v>159</v>
      </c>
      <c r="I1521" s="1" t="s">
        <v>159</v>
      </c>
      <c r="J1521" s="1" t="s">
        <v>159</v>
      </c>
      <c r="K1521" s="1" t="s">
        <v>159</v>
      </c>
      <c r="L1521" s="1" t="s">
        <v>159</v>
      </c>
      <c r="M1521" s="1" t="s">
        <v>159</v>
      </c>
      <c r="N1521" s="1" t="s">
        <v>159</v>
      </c>
      <c r="O1521" s="1" t="s">
        <v>159</v>
      </c>
      <c r="P1521" t="str">
        <f t="shared" si="23"/>
        <v>SRNC_ODIRISK_LPR_COLL_PR24</v>
      </c>
    </row>
    <row r="1522" spans="1:16">
      <c r="A1522" t="s">
        <v>627</v>
      </c>
      <c r="B1522" t="s">
        <v>383</v>
      </c>
      <c r="C1522" t="s">
        <v>384</v>
      </c>
      <c r="D1522" t="s">
        <v>168</v>
      </c>
      <c r="E1522" t="s">
        <v>158</v>
      </c>
      <c r="F1522" s="1" t="s">
        <v>159</v>
      </c>
      <c r="G1522" s="1" t="s">
        <v>159</v>
      </c>
      <c r="H1522" s="1" t="s">
        <v>159</v>
      </c>
      <c r="I1522" s="1" t="s">
        <v>159</v>
      </c>
      <c r="J1522" s="1" t="s">
        <v>159</v>
      </c>
      <c r="K1522" s="1" t="s">
        <v>159</v>
      </c>
      <c r="L1522" s="1" t="s">
        <v>159</v>
      </c>
      <c r="M1522" s="1" t="s">
        <v>159</v>
      </c>
      <c r="N1522" s="1" t="s">
        <v>159</v>
      </c>
      <c r="O1522" s="1" t="s">
        <v>159</v>
      </c>
      <c r="P1522" t="str">
        <f t="shared" si="23"/>
        <v>SRNC_PCL_LCC_PR24</v>
      </c>
    </row>
    <row r="1523" spans="1:16">
      <c r="A1523" t="s">
        <v>627</v>
      </c>
      <c r="B1523" t="s">
        <v>385</v>
      </c>
      <c r="C1523" t="s">
        <v>386</v>
      </c>
      <c r="D1523" t="s">
        <v>168</v>
      </c>
      <c r="E1523" t="s">
        <v>158</v>
      </c>
      <c r="F1523" s="1" t="s">
        <v>159</v>
      </c>
      <c r="G1523" s="1" t="s">
        <v>159</v>
      </c>
      <c r="H1523" s="1" t="s">
        <v>159</v>
      </c>
      <c r="I1523" s="1" t="s">
        <v>159</v>
      </c>
      <c r="J1523" s="1" t="s">
        <v>159</v>
      </c>
      <c r="K1523" s="1" t="s">
        <v>159</v>
      </c>
      <c r="L1523" s="1" t="s">
        <v>159</v>
      </c>
      <c r="M1523" s="1" t="s">
        <v>159</v>
      </c>
      <c r="N1523" s="1" t="s">
        <v>159</v>
      </c>
      <c r="O1523" s="1" t="s">
        <v>159</v>
      </c>
      <c r="P1523" t="str">
        <f t="shared" si="23"/>
        <v>SRNC_ODIRISK_LCC_DDBND_PR24</v>
      </c>
    </row>
    <row r="1524" spans="1:16">
      <c r="A1524" t="s">
        <v>627</v>
      </c>
      <c r="B1524" t="s">
        <v>387</v>
      </c>
      <c r="C1524" t="s">
        <v>388</v>
      </c>
      <c r="D1524" t="s">
        <v>380</v>
      </c>
      <c r="E1524" t="s">
        <v>158</v>
      </c>
      <c r="F1524" s="1" t="s">
        <v>159</v>
      </c>
      <c r="G1524" s="1" t="s">
        <v>159</v>
      </c>
      <c r="H1524" s="1" t="s">
        <v>159</v>
      </c>
      <c r="I1524" s="1" t="s">
        <v>159</v>
      </c>
      <c r="J1524" s="1" t="s">
        <v>159</v>
      </c>
      <c r="K1524" s="1" t="s">
        <v>159</v>
      </c>
      <c r="L1524" s="1" t="s">
        <v>159</v>
      </c>
      <c r="M1524" s="1" t="s">
        <v>159</v>
      </c>
      <c r="N1524" s="1" t="s">
        <v>159</v>
      </c>
      <c r="O1524" s="1" t="s">
        <v>159</v>
      </c>
      <c r="P1524" t="str">
        <f t="shared" si="23"/>
        <v>SRNC_ODIRATE_LCC_UNDER_PR24</v>
      </c>
    </row>
    <row r="1525" spans="1:16">
      <c r="A1525" t="s">
        <v>627</v>
      </c>
      <c r="B1525" t="s">
        <v>389</v>
      </c>
      <c r="C1525" t="s">
        <v>390</v>
      </c>
      <c r="D1525" t="s">
        <v>380</v>
      </c>
      <c r="E1525" t="s">
        <v>158</v>
      </c>
      <c r="F1525" s="1" t="s">
        <v>159</v>
      </c>
      <c r="G1525" s="1" t="s">
        <v>159</v>
      </c>
      <c r="H1525" s="1" t="s">
        <v>159</v>
      </c>
      <c r="I1525" s="1" t="s">
        <v>159</v>
      </c>
      <c r="J1525" s="1" t="s">
        <v>159</v>
      </c>
      <c r="K1525" s="1" t="s">
        <v>159</v>
      </c>
      <c r="L1525" s="1" t="s">
        <v>159</v>
      </c>
      <c r="M1525" s="1" t="s">
        <v>159</v>
      </c>
      <c r="N1525" s="1" t="s">
        <v>159</v>
      </c>
      <c r="O1525" s="1" t="s">
        <v>159</v>
      </c>
      <c r="P1525" t="str">
        <f t="shared" si="23"/>
        <v>SRNC_ODIRATE_LCC_OUT_PR24</v>
      </c>
    </row>
    <row r="1526" spans="1:16">
      <c r="A1526" t="s">
        <v>627</v>
      </c>
      <c r="B1526" t="s">
        <v>391</v>
      </c>
      <c r="C1526" t="s">
        <v>392</v>
      </c>
      <c r="D1526" t="s">
        <v>168</v>
      </c>
      <c r="E1526" t="s">
        <v>158</v>
      </c>
      <c r="F1526" s="1" t="s">
        <v>159</v>
      </c>
      <c r="G1526" s="1" t="s">
        <v>159</v>
      </c>
      <c r="H1526" s="1" t="s">
        <v>159</v>
      </c>
      <c r="I1526" s="1" t="s">
        <v>159</v>
      </c>
      <c r="J1526" s="1" t="s">
        <v>159</v>
      </c>
      <c r="K1526" s="1" t="s">
        <v>159</v>
      </c>
      <c r="L1526" s="1" t="s">
        <v>159</v>
      </c>
      <c r="M1526" s="1" t="s">
        <v>159</v>
      </c>
      <c r="N1526" s="1" t="s">
        <v>159</v>
      </c>
      <c r="O1526" s="1" t="s">
        <v>159</v>
      </c>
      <c r="P1526" t="str">
        <f t="shared" si="23"/>
        <v>SRNC_ODIRISK_LCC_COLL_PR24</v>
      </c>
    </row>
    <row r="1527" spans="1:16">
      <c r="A1527" t="s">
        <v>627</v>
      </c>
      <c r="B1527" t="s">
        <v>393</v>
      </c>
      <c r="C1527" t="s">
        <v>394</v>
      </c>
      <c r="D1527" t="s">
        <v>168</v>
      </c>
      <c r="E1527" t="s">
        <v>158</v>
      </c>
      <c r="F1527" s="1" t="s">
        <v>159</v>
      </c>
      <c r="G1527" s="1" t="s">
        <v>159</v>
      </c>
      <c r="H1527" s="1" t="s">
        <v>159</v>
      </c>
      <c r="I1527" s="1" t="s">
        <v>159</v>
      </c>
      <c r="J1527" s="1" t="s">
        <v>159</v>
      </c>
      <c r="K1527" s="1" t="s">
        <v>159</v>
      </c>
      <c r="L1527" s="1" t="s">
        <v>159</v>
      </c>
      <c r="M1527" s="1" t="s">
        <v>159</v>
      </c>
      <c r="N1527" s="1" t="s">
        <v>159</v>
      </c>
      <c r="O1527" s="1" t="s">
        <v>159</v>
      </c>
      <c r="P1527" t="str">
        <f t="shared" si="23"/>
        <v>SRNC_ODIRISK_LCC_CAP_PR24</v>
      </c>
    </row>
    <row r="1528" spans="1:16">
      <c r="A1528" t="s">
        <v>627</v>
      </c>
      <c r="B1528" t="s">
        <v>395</v>
      </c>
      <c r="C1528" t="s">
        <v>396</v>
      </c>
      <c r="D1528" t="s">
        <v>397</v>
      </c>
      <c r="E1528" t="s">
        <v>158</v>
      </c>
      <c r="F1528" s="1" t="s">
        <v>159</v>
      </c>
      <c r="G1528" s="1" t="s">
        <v>159</v>
      </c>
      <c r="H1528" s="1" t="s">
        <v>159</v>
      </c>
      <c r="I1528" s="1" t="s">
        <v>159</v>
      </c>
      <c r="J1528" s="1" t="s">
        <v>159</v>
      </c>
      <c r="K1528" s="1" t="s">
        <v>159</v>
      </c>
      <c r="L1528" s="1" t="s">
        <v>159</v>
      </c>
      <c r="M1528" s="1" t="s">
        <v>159</v>
      </c>
      <c r="N1528" s="1" t="s">
        <v>159</v>
      </c>
      <c r="O1528" s="1" t="s">
        <v>159</v>
      </c>
      <c r="P1528" t="str">
        <f t="shared" si="23"/>
        <v>SRNC_PCL_WW_PR24</v>
      </c>
    </row>
    <row r="1529" spans="1:16">
      <c r="A1529" t="s">
        <v>627</v>
      </c>
      <c r="B1529" t="s">
        <v>398</v>
      </c>
      <c r="C1529" t="s">
        <v>399</v>
      </c>
      <c r="D1529" t="s">
        <v>380</v>
      </c>
      <c r="E1529" t="s">
        <v>158</v>
      </c>
      <c r="F1529" s="1" t="s">
        <v>159</v>
      </c>
      <c r="G1529" s="1" t="s">
        <v>159</v>
      </c>
      <c r="H1529" s="1" t="s">
        <v>159</v>
      </c>
      <c r="I1529" s="1" t="s">
        <v>159</v>
      </c>
      <c r="J1529" s="1" t="s">
        <v>159</v>
      </c>
      <c r="K1529" s="1" t="s">
        <v>159</v>
      </c>
      <c r="L1529" s="1" t="s">
        <v>159</v>
      </c>
      <c r="M1529" s="1" t="s">
        <v>159</v>
      </c>
      <c r="N1529" s="1" t="s">
        <v>159</v>
      </c>
      <c r="O1529" s="1" t="s">
        <v>159</v>
      </c>
      <c r="P1529" t="str">
        <f t="shared" si="23"/>
        <v>SRNC_ODIRATE_WW_PR24</v>
      </c>
    </row>
    <row r="1530" spans="1:16">
      <c r="A1530" t="s">
        <v>627</v>
      </c>
      <c r="B1530" t="s">
        <v>400</v>
      </c>
      <c r="C1530" t="s">
        <v>401</v>
      </c>
      <c r="D1530" t="s">
        <v>397</v>
      </c>
      <c r="E1530" t="s">
        <v>158</v>
      </c>
      <c r="F1530" s="1" t="s">
        <v>159</v>
      </c>
      <c r="G1530" s="1" t="s">
        <v>159</v>
      </c>
      <c r="H1530" s="1" t="s">
        <v>159</v>
      </c>
      <c r="I1530" s="1" t="s">
        <v>159</v>
      </c>
      <c r="J1530" s="1" t="s">
        <v>159</v>
      </c>
      <c r="K1530" s="1" t="s">
        <v>159</v>
      </c>
      <c r="L1530" s="1" t="s">
        <v>159</v>
      </c>
      <c r="M1530" s="1" t="s">
        <v>159</v>
      </c>
      <c r="N1530" s="1" t="s">
        <v>159</v>
      </c>
      <c r="O1530" s="1" t="s">
        <v>159</v>
      </c>
      <c r="P1530" t="str">
        <f t="shared" si="23"/>
        <v>SRNC_ODIRISK_WW_COLL_PR24</v>
      </c>
    </row>
    <row r="1531" spans="1:16">
      <c r="A1531" t="s">
        <v>627</v>
      </c>
      <c r="B1531" t="s">
        <v>402</v>
      </c>
      <c r="C1531" t="s">
        <v>403</v>
      </c>
      <c r="D1531" t="s">
        <v>397</v>
      </c>
      <c r="E1531" t="s">
        <v>158</v>
      </c>
      <c r="F1531" s="1" t="s">
        <v>159</v>
      </c>
      <c r="G1531" s="1" t="s">
        <v>159</v>
      </c>
      <c r="H1531" s="1" t="s">
        <v>159</v>
      </c>
      <c r="I1531" s="1" t="s">
        <v>159</v>
      </c>
      <c r="J1531" s="1" t="s">
        <v>159</v>
      </c>
      <c r="K1531" s="1" t="s">
        <v>159</v>
      </c>
      <c r="L1531" s="1" t="s">
        <v>159</v>
      </c>
      <c r="M1531" s="1" t="s">
        <v>159</v>
      </c>
      <c r="N1531" s="1" t="s">
        <v>159</v>
      </c>
      <c r="O1531" s="1" t="s">
        <v>159</v>
      </c>
      <c r="P1531" t="str">
        <f t="shared" si="23"/>
        <v>SRNC_ODIRISK_WW_CAP_PR24</v>
      </c>
    </row>
    <row r="1532" spans="1:16">
      <c r="A1532" t="s">
        <v>627</v>
      </c>
      <c r="B1532" t="s">
        <v>404</v>
      </c>
      <c r="C1532" t="s">
        <v>405</v>
      </c>
      <c r="D1532" t="s">
        <v>168</v>
      </c>
      <c r="E1532" t="s">
        <v>158</v>
      </c>
      <c r="F1532" s="1" t="s">
        <v>159</v>
      </c>
      <c r="G1532" s="1" t="s">
        <v>159</v>
      </c>
      <c r="H1532" s="1" t="s">
        <v>159</v>
      </c>
      <c r="I1532" s="1" t="s">
        <v>159</v>
      </c>
      <c r="J1532" s="1" t="s">
        <v>159</v>
      </c>
      <c r="K1532" s="1" t="s">
        <v>159</v>
      </c>
      <c r="L1532" s="1" t="s">
        <v>159</v>
      </c>
      <c r="M1532" s="1" t="s">
        <v>159</v>
      </c>
      <c r="N1532" s="1" t="s">
        <v>159</v>
      </c>
      <c r="O1532" s="1" t="s">
        <v>159</v>
      </c>
      <c r="P1532" t="str">
        <f t="shared" si="23"/>
        <v>SRNC_PCL_CC_PR24</v>
      </c>
    </row>
    <row r="1533" spans="1:16">
      <c r="A1533" t="s">
        <v>627</v>
      </c>
      <c r="B1533" t="s">
        <v>406</v>
      </c>
      <c r="C1533" t="s">
        <v>407</v>
      </c>
      <c r="D1533" t="s">
        <v>168</v>
      </c>
      <c r="E1533" t="s">
        <v>158</v>
      </c>
      <c r="F1533" s="1" t="s">
        <v>159</v>
      </c>
      <c r="G1533" s="1" t="s">
        <v>159</v>
      </c>
      <c r="H1533" s="1" t="s">
        <v>159</v>
      </c>
      <c r="I1533" s="1" t="s">
        <v>159</v>
      </c>
      <c r="J1533" s="1" t="s">
        <v>159</v>
      </c>
      <c r="K1533" s="1" t="s">
        <v>159</v>
      </c>
      <c r="L1533" s="1" t="s">
        <v>159</v>
      </c>
      <c r="M1533" s="1" t="s">
        <v>159</v>
      </c>
      <c r="N1533" s="1" t="s">
        <v>159</v>
      </c>
      <c r="O1533" s="1" t="s">
        <v>159</v>
      </c>
      <c r="P1533" t="str">
        <f t="shared" si="23"/>
        <v>SRNC_ODIRISK_CC_DDBND_PR24</v>
      </c>
    </row>
    <row r="1534" spans="1:16">
      <c r="A1534" t="s">
        <v>627</v>
      </c>
      <c r="B1534" t="s">
        <v>408</v>
      </c>
      <c r="C1534" t="s">
        <v>409</v>
      </c>
      <c r="D1534" t="s">
        <v>380</v>
      </c>
      <c r="E1534" t="s">
        <v>158</v>
      </c>
      <c r="F1534" s="1" t="s">
        <v>159</v>
      </c>
      <c r="G1534" s="1" t="s">
        <v>159</v>
      </c>
      <c r="H1534" s="1" t="s">
        <v>159</v>
      </c>
      <c r="I1534" s="1" t="s">
        <v>159</v>
      </c>
      <c r="J1534" s="1" t="s">
        <v>159</v>
      </c>
      <c r="K1534" s="1" t="s">
        <v>159</v>
      </c>
      <c r="L1534" s="1" t="s">
        <v>159</v>
      </c>
      <c r="M1534" s="1" t="s">
        <v>159</v>
      </c>
      <c r="N1534" s="1" t="s">
        <v>159</v>
      </c>
      <c r="O1534" s="1" t="s">
        <v>159</v>
      </c>
      <c r="P1534" t="str">
        <f t="shared" si="23"/>
        <v>SRNC_ODIRATE_CC_UNDER_PR24</v>
      </c>
    </row>
    <row r="1535" spans="1:16">
      <c r="A1535" t="s">
        <v>627</v>
      </c>
      <c r="B1535" t="s">
        <v>410</v>
      </c>
      <c r="C1535" t="s">
        <v>411</v>
      </c>
      <c r="D1535" t="s">
        <v>380</v>
      </c>
      <c r="E1535" t="s">
        <v>158</v>
      </c>
      <c r="F1535" s="1" t="s">
        <v>159</v>
      </c>
      <c r="G1535" s="1" t="s">
        <v>159</v>
      </c>
      <c r="H1535" s="1" t="s">
        <v>159</v>
      </c>
      <c r="I1535" s="1" t="s">
        <v>159</v>
      </c>
      <c r="J1535" s="1" t="s">
        <v>159</v>
      </c>
      <c r="K1535" s="1" t="s">
        <v>159</v>
      </c>
      <c r="L1535" s="1" t="s">
        <v>159</v>
      </c>
      <c r="M1535" s="1" t="s">
        <v>159</v>
      </c>
      <c r="N1535" s="1" t="s">
        <v>159</v>
      </c>
      <c r="O1535" s="1" t="s">
        <v>159</v>
      </c>
      <c r="P1535" t="str">
        <f t="shared" si="23"/>
        <v>SRNC_ODIRATE_CC_OUT_PR24</v>
      </c>
    </row>
    <row r="1536" spans="1:16">
      <c r="A1536" t="s">
        <v>627</v>
      </c>
      <c r="B1536" t="s">
        <v>412</v>
      </c>
      <c r="C1536" t="s">
        <v>413</v>
      </c>
      <c r="D1536" t="s">
        <v>168</v>
      </c>
      <c r="E1536" t="s">
        <v>158</v>
      </c>
      <c r="F1536" s="1" t="s">
        <v>159</v>
      </c>
      <c r="G1536" s="1" t="s">
        <v>159</v>
      </c>
      <c r="H1536" s="1" t="s">
        <v>159</v>
      </c>
      <c r="I1536" s="1" t="s">
        <v>159</v>
      </c>
      <c r="J1536" s="1" t="s">
        <v>159</v>
      </c>
      <c r="K1536" s="1" t="s">
        <v>159</v>
      </c>
      <c r="L1536" s="1" t="s">
        <v>159</v>
      </c>
      <c r="M1536" s="1" t="s">
        <v>159</v>
      </c>
      <c r="N1536" s="1" t="s">
        <v>159</v>
      </c>
      <c r="O1536" s="1" t="s">
        <v>159</v>
      </c>
      <c r="P1536" t="str">
        <f t="shared" si="23"/>
        <v>SRNC_ODIRISK_CC_COLL_PR24</v>
      </c>
    </row>
    <row r="1537" spans="1:16">
      <c r="A1537" t="s">
        <v>627</v>
      </c>
      <c r="B1537" t="s">
        <v>414</v>
      </c>
      <c r="C1537" t="s">
        <v>415</v>
      </c>
      <c r="D1537" t="s">
        <v>168</v>
      </c>
      <c r="E1537" t="s">
        <v>158</v>
      </c>
      <c r="F1537" s="1" t="s">
        <v>159</v>
      </c>
      <c r="G1537" s="1" t="s">
        <v>159</v>
      </c>
      <c r="H1537" s="1" t="s">
        <v>159</v>
      </c>
      <c r="I1537" s="1" t="s">
        <v>159</v>
      </c>
      <c r="J1537" s="1" t="s">
        <v>159</v>
      </c>
      <c r="K1537" s="1" t="s">
        <v>159</v>
      </c>
      <c r="L1537" s="1" t="s">
        <v>159</v>
      </c>
      <c r="M1537" s="1" t="s">
        <v>159</v>
      </c>
      <c r="N1537" s="1" t="s">
        <v>159</v>
      </c>
      <c r="O1537" s="1" t="s">
        <v>159</v>
      </c>
      <c r="P1537" t="str">
        <f t="shared" si="23"/>
        <v>SRNC_ODIRISK_CC_CAP_PR24</v>
      </c>
    </row>
    <row r="1538" spans="1:16">
      <c r="A1538" t="s">
        <v>627</v>
      </c>
      <c r="B1538" t="s">
        <v>416</v>
      </c>
      <c r="C1538" t="s">
        <v>417</v>
      </c>
      <c r="D1538" t="s">
        <v>37</v>
      </c>
      <c r="E1538" t="s">
        <v>158</v>
      </c>
      <c r="F1538" s="1" t="s">
        <v>159</v>
      </c>
      <c r="G1538" s="1" t="s">
        <v>159</v>
      </c>
      <c r="H1538" s="1" t="s">
        <v>159</v>
      </c>
      <c r="I1538" s="1" t="s">
        <v>159</v>
      </c>
      <c r="J1538" s="1" t="s">
        <v>159</v>
      </c>
      <c r="K1538" s="1" t="s">
        <v>159</v>
      </c>
      <c r="L1538" s="1" t="s">
        <v>159</v>
      </c>
      <c r="M1538" s="1" t="s">
        <v>159</v>
      </c>
      <c r="N1538" s="1" t="s">
        <v>159</v>
      </c>
      <c r="O1538" s="1" t="s">
        <v>159</v>
      </c>
      <c r="P1538" t="str">
        <f t="shared" si="23"/>
        <v>SRNC_PCL_SWC_PR24</v>
      </c>
    </row>
    <row r="1539" spans="1:16">
      <c r="A1539" t="s">
        <v>627</v>
      </c>
      <c r="B1539" t="s">
        <v>418</v>
      </c>
      <c r="C1539" t="s">
        <v>419</v>
      </c>
      <c r="D1539" t="s">
        <v>380</v>
      </c>
      <c r="E1539" t="s">
        <v>158</v>
      </c>
      <c r="F1539" s="1" t="s">
        <v>159</v>
      </c>
      <c r="G1539" s="1" t="s">
        <v>159</v>
      </c>
      <c r="H1539" s="1" t="s">
        <v>159</v>
      </c>
      <c r="I1539" s="1" t="s">
        <v>159</v>
      </c>
      <c r="J1539" s="1" t="s">
        <v>159</v>
      </c>
      <c r="K1539" s="1" t="s">
        <v>159</v>
      </c>
      <c r="L1539" s="1" t="s">
        <v>159</v>
      </c>
      <c r="M1539" s="1" t="s">
        <v>159</v>
      </c>
      <c r="N1539" s="1" t="s">
        <v>159</v>
      </c>
      <c r="O1539" s="1" t="s">
        <v>159</v>
      </c>
      <c r="P1539" t="str">
        <f t="shared" si="23"/>
        <v>SRNC_ODIRATE_SWC_PR24</v>
      </c>
    </row>
    <row r="1540" spans="1:16">
      <c r="A1540" t="s">
        <v>627</v>
      </c>
      <c r="B1540" t="s">
        <v>420</v>
      </c>
      <c r="C1540" t="s">
        <v>421</v>
      </c>
      <c r="D1540" t="s">
        <v>168</v>
      </c>
      <c r="E1540" t="s">
        <v>158</v>
      </c>
      <c r="F1540" s="1" t="s">
        <v>159</v>
      </c>
      <c r="G1540" s="1" t="s">
        <v>159</v>
      </c>
      <c r="H1540" s="1" t="s">
        <v>159</v>
      </c>
      <c r="I1540" s="1" t="s">
        <v>159</v>
      </c>
      <c r="J1540" s="1" t="s">
        <v>159</v>
      </c>
      <c r="K1540" s="1" t="s">
        <v>159</v>
      </c>
      <c r="L1540" s="1" t="s">
        <v>159</v>
      </c>
      <c r="M1540" s="1" t="s">
        <v>159</v>
      </c>
      <c r="N1540" s="1" t="s">
        <v>159</v>
      </c>
      <c r="O1540" s="1" t="s">
        <v>159</v>
      </c>
      <c r="P1540" t="str">
        <f t="shared" si="23"/>
        <v>SRNC_ODIRISK_SWC_CAP_PR24</v>
      </c>
    </row>
    <row r="1541" spans="1:16">
      <c r="A1541" t="s">
        <v>627</v>
      </c>
      <c r="B1541" t="s">
        <v>422</v>
      </c>
      <c r="C1541" t="s">
        <v>423</v>
      </c>
      <c r="D1541" t="s">
        <v>168</v>
      </c>
      <c r="E1541" t="s">
        <v>158</v>
      </c>
      <c r="F1541" s="1" t="s">
        <v>159</v>
      </c>
      <c r="G1541" s="1" t="s">
        <v>159</v>
      </c>
      <c r="H1541" s="1" t="s">
        <v>159</v>
      </c>
      <c r="I1541" s="1" t="s">
        <v>159</v>
      </c>
      <c r="J1541" s="1" t="s">
        <v>159</v>
      </c>
      <c r="K1541" s="1" t="s">
        <v>159</v>
      </c>
      <c r="L1541" s="1" t="s">
        <v>159</v>
      </c>
      <c r="M1541" s="1" t="s">
        <v>159</v>
      </c>
      <c r="N1541" s="1" t="s">
        <v>159</v>
      </c>
      <c r="O1541" s="1" t="s">
        <v>159</v>
      </c>
      <c r="P1541" t="str">
        <f t="shared" ref="P1541:P1604" si="24">A1541&amp;B1541</f>
        <v>SRNC_PCL_EGG_PR24</v>
      </c>
    </row>
    <row r="1542" spans="1:16">
      <c r="A1542" t="s">
        <v>627</v>
      </c>
      <c r="B1542" t="s">
        <v>424</v>
      </c>
      <c r="C1542" t="s">
        <v>425</v>
      </c>
      <c r="D1542" t="s">
        <v>380</v>
      </c>
      <c r="E1542" t="s">
        <v>158</v>
      </c>
      <c r="F1542" s="1" t="s">
        <v>159</v>
      </c>
      <c r="G1542" s="1" t="s">
        <v>159</v>
      </c>
      <c r="H1542" s="1" t="s">
        <v>159</v>
      </c>
      <c r="I1542" s="1" t="s">
        <v>159</v>
      </c>
      <c r="J1542" s="1" t="s">
        <v>159</v>
      </c>
      <c r="K1542" s="1" t="s">
        <v>159</v>
      </c>
      <c r="L1542" s="1" t="s">
        <v>159</v>
      </c>
      <c r="M1542" s="1" t="s">
        <v>159</v>
      </c>
      <c r="N1542" s="1" t="s">
        <v>159</v>
      </c>
      <c r="O1542" s="1" t="s">
        <v>159</v>
      </c>
      <c r="P1542" t="str">
        <f t="shared" si="24"/>
        <v>SRNC_ODIRATE_EGG_UNDER_PR24</v>
      </c>
    </row>
    <row r="1543" spans="1:16">
      <c r="A1543" t="s">
        <v>627</v>
      </c>
      <c r="B1543" t="s">
        <v>426</v>
      </c>
      <c r="C1543" t="s">
        <v>427</v>
      </c>
      <c r="D1543" t="s">
        <v>380</v>
      </c>
      <c r="E1543" t="s">
        <v>158</v>
      </c>
      <c r="F1543" s="1" t="s">
        <v>159</v>
      </c>
      <c r="G1543" s="1" t="s">
        <v>159</v>
      </c>
      <c r="H1543" s="1" t="s">
        <v>159</v>
      </c>
      <c r="I1543" s="1" t="s">
        <v>159</v>
      </c>
      <c r="J1543" s="1" t="s">
        <v>159</v>
      </c>
      <c r="K1543" s="1" t="s">
        <v>159</v>
      </c>
      <c r="L1543" s="1" t="s">
        <v>159</v>
      </c>
      <c r="M1543" s="1" t="s">
        <v>159</v>
      </c>
      <c r="N1543" s="1" t="s">
        <v>159</v>
      </c>
      <c r="O1543" s="1" t="s">
        <v>159</v>
      </c>
      <c r="P1543" t="str">
        <f t="shared" si="24"/>
        <v>SRNC_ODIRATE_EGG_OUT_PR24</v>
      </c>
    </row>
    <row r="1544" spans="1:16">
      <c r="A1544" t="s">
        <v>627</v>
      </c>
      <c r="B1544" t="s">
        <v>428</v>
      </c>
      <c r="C1544" t="s">
        <v>429</v>
      </c>
      <c r="D1544" t="s">
        <v>168</v>
      </c>
      <c r="E1544" t="s">
        <v>158</v>
      </c>
      <c r="F1544" s="1" t="s">
        <v>159</v>
      </c>
      <c r="G1544" s="1" t="s">
        <v>159</v>
      </c>
      <c r="H1544" s="1" t="s">
        <v>159</v>
      </c>
      <c r="I1544" s="1" t="s">
        <v>159</v>
      </c>
      <c r="J1544" s="1" t="s">
        <v>159</v>
      </c>
      <c r="K1544" s="1" t="s">
        <v>159</v>
      </c>
      <c r="L1544" s="1" t="s">
        <v>159</v>
      </c>
      <c r="M1544" s="1" t="s">
        <v>159</v>
      </c>
      <c r="N1544" s="1" t="s">
        <v>159</v>
      </c>
      <c r="O1544" s="1" t="s">
        <v>159</v>
      </c>
      <c r="P1544" t="str">
        <f t="shared" si="24"/>
        <v>SRNC_ODIRISK_EGG_COLL_PR24</v>
      </c>
    </row>
    <row r="1545" spans="1:16">
      <c r="A1545" t="s">
        <v>627</v>
      </c>
      <c r="B1545" t="s">
        <v>430</v>
      </c>
      <c r="C1545" t="s">
        <v>431</v>
      </c>
      <c r="D1545" t="s">
        <v>168</v>
      </c>
      <c r="E1545" t="s">
        <v>158</v>
      </c>
      <c r="F1545" s="1" t="s">
        <v>159</v>
      </c>
      <c r="G1545" s="1" t="s">
        <v>159</v>
      </c>
      <c r="H1545" s="1" t="s">
        <v>159</v>
      </c>
      <c r="I1545" s="1" t="s">
        <v>159</v>
      </c>
      <c r="J1545" s="1" t="s">
        <v>159</v>
      </c>
      <c r="K1545" s="1" t="s">
        <v>159</v>
      </c>
      <c r="L1545" s="1" t="s">
        <v>159</v>
      </c>
      <c r="M1545" s="1" t="s">
        <v>159</v>
      </c>
      <c r="N1545" s="1" t="s">
        <v>159</v>
      </c>
      <c r="O1545" s="1" t="s">
        <v>159</v>
      </c>
      <c r="P1545" t="str">
        <f t="shared" si="24"/>
        <v>SRNC_ODIRISK_EGG_CAP_PR24</v>
      </c>
    </row>
    <row r="1546" spans="1:16">
      <c r="A1546" t="s">
        <v>627</v>
      </c>
      <c r="B1546" t="s">
        <v>432</v>
      </c>
      <c r="C1546" t="s">
        <v>433</v>
      </c>
      <c r="D1546" t="s">
        <v>157</v>
      </c>
      <c r="E1546" t="s">
        <v>158</v>
      </c>
      <c r="F1546" s="1" t="s">
        <v>159</v>
      </c>
      <c r="G1546" s="24">
        <v>5.663E-2</v>
      </c>
      <c r="H1546" s="24">
        <v>5.1777592592592597E-2</v>
      </c>
      <c r="I1546" s="24">
        <v>5.6249999999999998E-3</v>
      </c>
      <c r="J1546" s="24">
        <v>5.0000000000000001E-3</v>
      </c>
      <c r="K1546" s="24">
        <v>4.3750000000000004E-3</v>
      </c>
      <c r="L1546" s="24">
        <v>3.7499999999999999E-3</v>
      </c>
      <c r="M1546" s="24">
        <v>3.1250000000000002E-3</v>
      </c>
      <c r="N1546" s="1" t="s">
        <v>159</v>
      </c>
      <c r="O1546" s="1" t="s">
        <v>159</v>
      </c>
      <c r="P1546" t="str">
        <f t="shared" si="24"/>
        <v>SRNOUT4_01_PR24_OFWAT</v>
      </c>
    </row>
    <row r="1547" spans="1:16">
      <c r="A1547" t="s">
        <v>627</v>
      </c>
      <c r="B1547" t="s">
        <v>434</v>
      </c>
      <c r="C1547" t="s">
        <v>435</v>
      </c>
      <c r="D1547" t="s">
        <v>436</v>
      </c>
      <c r="E1547" t="s">
        <v>158</v>
      </c>
      <c r="F1547" s="1" t="s">
        <v>159</v>
      </c>
      <c r="G1547" s="27">
        <v>112</v>
      </c>
      <c r="H1547" s="27">
        <v>100.7</v>
      </c>
      <c r="I1547" s="27">
        <v>75.099999999999994</v>
      </c>
      <c r="J1547" s="27">
        <v>73.8</v>
      </c>
      <c r="K1547" s="27">
        <v>70.099999999999994</v>
      </c>
      <c r="L1547" s="27">
        <v>67.7</v>
      </c>
      <c r="M1547" s="27">
        <v>66.3</v>
      </c>
      <c r="N1547" s="1" t="s">
        <v>159</v>
      </c>
      <c r="O1547" s="1" t="s">
        <v>159</v>
      </c>
      <c r="P1547" t="str">
        <f t="shared" si="24"/>
        <v>SRNBN2345A_PR24_OFWAT</v>
      </c>
    </row>
    <row r="1548" spans="1:16">
      <c r="A1548" t="s">
        <v>627</v>
      </c>
      <c r="B1548" t="s">
        <v>437</v>
      </c>
      <c r="C1548" t="s">
        <v>438</v>
      </c>
      <c r="D1548" t="s">
        <v>439</v>
      </c>
      <c r="E1548" t="s">
        <v>158</v>
      </c>
      <c r="F1548" s="1" t="s">
        <v>159</v>
      </c>
      <c r="G1548" s="27">
        <v>128.30000000000001</v>
      </c>
      <c r="H1548" s="27">
        <v>125.8</v>
      </c>
      <c r="I1548" s="27">
        <v>124.8</v>
      </c>
      <c r="J1548" s="27">
        <v>123.3</v>
      </c>
      <c r="K1548" s="27">
        <v>121.8</v>
      </c>
      <c r="L1548" s="27">
        <v>120.3</v>
      </c>
      <c r="M1548" s="27">
        <v>118.7</v>
      </c>
      <c r="N1548" s="1" t="s">
        <v>159</v>
      </c>
      <c r="O1548" s="1" t="s">
        <v>159</v>
      </c>
      <c r="P1548" t="str">
        <f t="shared" si="24"/>
        <v>SRNOUT4_08_B_PR24_OFWAT</v>
      </c>
    </row>
    <row r="1549" spans="1:16">
      <c r="A1549" t="s">
        <v>627</v>
      </c>
      <c r="B1549" t="s">
        <v>440</v>
      </c>
      <c r="C1549" t="s">
        <v>441</v>
      </c>
      <c r="D1549" t="s">
        <v>37</v>
      </c>
      <c r="E1549" t="s">
        <v>158</v>
      </c>
      <c r="F1549" s="1" t="s">
        <v>159</v>
      </c>
      <c r="G1549" s="27">
        <v>121.1</v>
      </c>
      <c r="H1549" s="27">
        <v>150.1</v>
      </c>
      <c r="I1549" s="27">
        <v>150.1</v>
      </c>
      <c r="J1549" s="27">
        <v>150.5</v>
      </c>
      <c r="K1549" s="27">
        <v>151.30000000000001</v>
      </c>
      <c r="L1549" s="27">
        <v>151.9</v>
      </c>
      <c r="M1549" s="27">
        <v>153.6</v>
      </c>
      <c r="N1549" s="1" t="s">
        <v>159</v>
      </c>
      <c r="O1549" s="1" t="s">
        <v>159</v>
      </c>
      <c r="P1549" t="str">
        <f t="shared" si="24"/>
        <v>SRNOUT4_16_PR24_OFWAT</v>
      </c>
    </row>
    <row r="1550" spans="1:16">
      <c r="A1550" t="s">
        <v>627</v>
      </c>
      <c r="B1550" t="s">
        <v>442</v>
      </c>
      <c r="C1550" t="s">
        <v>443</v>
      </c>
      <c r="D1550" t="s">
        <v>37</v>
      </c>
      <c r="E1550" t="s">
        <v>158</v>
      </c>
      <c r="F1550" s="1" t="s">
        <v>159</v>
      </c>
      <c r="G1550" s="5">
        <v>2.57</v>
      </c>
      <c r="H1550" s="5">
        <v>1.62</v>
      </c>
      <c r="I1550" s="5">
        <v>1.52</v>
      </c>
      <c r="J1550" s="5">
        <v>1.44</v>
      </c>
      <c r="K1550" s="5">
        <v>1.37</v>
      </c>
      <c r="L1550" s="5">
        <v>1.35</v>
      </c>
      <c r="M1550" s="5">
        <v>1.33</v>
      </c>
      <c r="N1550" s="1" t="s">
        <v>159</v>
      </c>
      <c r="O1550" s="1" t="s">
        <v>159</v>
      </c>
      <c r="P1550" t="str">
        <f t="shared" si="24"/>
        <v>SRNOUT5_01_PR24_OFWAT</v>
      </c>
    </row>
    <row r="1551" spans="1:16">
      <c r="A1551" t="s">
        <v>627</v>
      </c>
      <c r="B1551" t="s">
        <v>444</v>
      </c>
      <c r="C1551" t="s">
        <v>445</v>
      </c>
      <c r="D1551" t="s">
        <v>37</v>
      </c>
      <c r="E1551" t="s">
        <v>158</v>
      </c>
      <c r="F1551" s="1" t="s">
        <v>159</v>
      </c>
      <c r="G1551" s="5">
        <v>15.84</v>
      </c>
      <c r="H1551" s="5">
        <v>15.34</v>
      </c>
      <c r="I1551" s="5">
        <v>16.399999999999999</v>
      </c>
      <c r="J1551" s="5">
        <v>15.79</v>
      </c>
      <c r="K1551" s="5">
        <v>15.19</v>
      </c>
      <c r="L1551" s="5">
        <v>14.6</v>
      </c>
      <c r="M1551" s="5">
        <v>14.02</v>
      </c>
      <c r="N1551" s="1" t="s">
        <v>159</v>
      </c>
      <c r="O1551" s="1" t="s">
        <v>159</v>
      </c>
      <c r="P1551" t="str">
        <f t="shared" si="24"/>
        <v>SRNOUT5_02_PR24_OFWAT</v>
      </c>
    </row>
    <row r="1552" spans="1:16">
      <c r="A1552" t="s">
        <v>627</v>
      </c>
      <c r="B1552" t="s">
        <v>446</v>
      </c>
      <c r="C1552" t="s">
        <v>447</v>
      </c>
      <c r="D1552" t="s">
        <v>37</v>
      </c>
      <c r="E1552" t="s">
        <v>158</v>
      </c>
      <c r="F1552" s="1" t="s">
        <v>159</v>
      </c>
      <c r="G1552" s="26">
        <v>33.090000000000003</v>
      </c>
      <c r="H1552" s="26">
        <v>18.559999999999999</v>
      </c>
      <c r="I1552" s="26">
        <v>17.989999999999998</v>
      </c>
      <c r="J1552" s="26">
        <v>17.95</v>
      </c>
      <c r="K1552" s="26">
        <v>17.12</v>
      </c>
      <c r="L1552" s="26">
        <v>17.12</v>
      </c>
      <c r="M1552" s="26">
        <v>14.71</v>
      </c>
      <c r="N1552" s="1" t="s">
        <v>159</v>
      </c>
      <c r="O1552" s="1" t="s">
        <v>159</v>
      </c>
      <c r="P1552" t="str">
        <f t="shared" si="24"/>
        <v>SRNOUT5_10_F_PR24_OFWAT</v>
      </c>
    </row>
    <row r="1553" spans="1:16">
      <c r="A1553" t="s">
        <v>627</v>
      </c>
      <c r="B1553" t="s">
        <v>448</v>
      </c>
      <c r="C1553" t="s">
        <v>449</v>
      </c>
      <c r="D1553" t="s">
        <v>37</v>
      </c>
      <c r="E1553" t="s">
        <v>158</v>
      </c>
      <c r="F1553" s="1" t="s">
        <v>159</v>
      </c>
      <c r="G1553" s="26">
        <v>58.9</v>
      </c>
      <c r="H1553" s="26">
        <v>56.38</v>
      </c>
      <c r="I1553" s="26">
        <v>37.76</v>
      </c>
      <c r="J1553" s="26">
        <v>31.46</v>
      </c>
      <c r="K1553" s="26">
        <v>27.69</v>
      </c>
      <c r="L1553" s="26">
        <v>25.17</v>
      </c>
      <c r="M1553" s="26">
        <v>24.16</v>
      </c>
      <c r="N1553" s="1" t="s">
        <v>159</v>
      </c>
      <c r="O1553" s="1" t="s">
        <v>159</v>
      </c>
      <c r="P1553" t="str">
        <f t="shared" si="24"/>
        <v>SRNOUT5_05_PR24_OFWAT</v>
      </c>
    </row>
    <row r="1554" spans="1:16">
      <c r="A1554" t="s">
        <v>627</v>
      </c>
      <c r="B1554" t="s">
        <v>450</v>
      </c>
      <c r="C1554" t="s">
        <v>451</v>
      </c>
      <c r="D1554" t="s">
        <v>37</v>
      </c>
      <c r="E1554" t="s">
        <v>158</v>
      </c>
      <c r="F1554" s="1" t="s">
        <v>159</v>
      </c>
      <c r="G1554" s="5">
        <v>5.85</v>
      </c>
      <c r="H1554" s="5">
        <v>5.84</v>
      </c>
      <c r="I1554" s="5">
        <v>5.93</v>
      </c>
      <c r="J1554" s="5">
        <v>5.87</v>
      </c>
      <c r="K1554" s="5">
        <v>5.81</v>
      </c>
      <c r="L1554" s="5">
        <v>5.75</v>
      </c>
      <c r="M1554" s="5">
        <v>5.69</v>
      </c>
      <c r="N1554" s="1" t="s">
        <v>159</v>
      </c>
      <c r="O1554" s="1" t="s">
        <v>159</v>
      </c>
      <c r="P1554" t="str">
        <f t="shared" si="24"/>
        <v>SRNOUT5_11_PR24_OFWAT</v>
      </c>
    </row>
    <row r="1555" spans="1:16">
      <c r="A1555" t="s">
        <v>627</v>
      </c>
      <c r="B1555" t="s">
        <v>452</v>
      </c>
      <c r="C1555" t="s">
        <v>453</v>
      </c>
      <c r="D1555" t="s">
        <v>37</v>
      </c>
      <c r="E1555" t="s">
        <v>158</v>
      </c>
      <c r="F1555" s="1" t="s">
        <v>159</v>
      </c>
      <c r="G1555" s="26">
        <v>1.24</v>
      </c>
      <c r="H1555" s="26">
        <v>1.3</v>
      </c>
      <c r="I1555" s="26">
        <v>1.22</v>
      </c>
      <c r="J1555" s="26">
        <v>1.1299999999999999</v>
      </c>
      <c r="K1555" s="26">
        <v>1.0900000000000001</v>
      </c>
      <c r="L1555" s="26">
        <v>1.02</v>
      </c>
      <c r="M1555" s="26">
        <v>0.95</v>
      </c>
      <c r="N1555" s="1" t="s">
        <v>159</v>
      </c>
      <c r="O1555" s="1" t="s">
        <v>159</v>
      </c>
      <c r="P1555" t="str">
        <f t="shared" si="24"/>
        <v>SRNOUT4_02_PR24_OFWAT</v>
      </c>
    </row>
    <row r="1556" spans="1:16">
      <c r="A1556" t="s">
        <v>627</v>
      </c>
      <c r="B1556" t="s">
        <v>454</v>
      </c>
      <c r="C1556" t="s">
        <v>455</v>
      </c>
      <c r="D1556" t="s">
        <v>185</v>
      </c>
      <c r="E1556" t="s">
        <v>158</v>
      </c>
      <c r="F1556" s="1" t="s">
        <v>159</v>
      </c>
      <c r="G1556" s="1" t="s">
        <v>159</v>
      </c>
      <c r="H1556" s="26">
        <v>0</v>
      </c>
      <c r="I1556" s="26">
        <v>0</v>
      </c>
      <c r="J1556" s="26">
        <v>0</v>
      </c>
      <c r="K1556" s="26">
        <v>0</v>
      </c>
      <c r="L1556" s="26">
        <v>0</v>
      </c>
      <c r="M1556" s="26">
        <v>0</v>
      </c>
      <c r="N1556" s="1" t="s">
        <v>159</v>
      </c>
      <c r="O1556" s="1" t="s">
        <v>159</v>
      </c>
      <c r="P1556" t="str">
        <f t="shared" si="24"/>
        <v>SRNOUT4_20_PR24_OFWAT</v>
      </c>
    </row>
    <row r="1557" spans="1:16">
      <c r="A1557" t="s">
        <v>627</v>
      </c>
      <c r="B1557" t="s">
        <v>456</v>
      </c>
      <c r="C1557" t="s">
        <v>457</v>
      </c>
      <c r="D1557" t="s">
        <v>168</v>
      </c>
      <c r="E1557" t="s">
        <v>158</v>
      </c>
      <c r="F1557" s="1" t="s">
        <v>159</v>
      </c>
      <c r="G1557" s="25">
        <v>0.76400000000000001</v>
      </c>
      <c r="H1557" s="25">
        <v>0.74099999999999999</v>
      </c>
      <c r="I1557" s="25">
        <v>0.75700000000000001</v>
      </c>
      <c r="J1557" s="25">
        <v>0.81</v>
      </c>
      <c r="K1557" s="25">
        <v>0.84499999999999997</v>
      </c>
      <c r="L1557" s="25">
        <v>0.85599999999999998</v>
      </c>
      <c r="M1557" s="25">
        <v>0.85599999999999998</v>
      </c>
      <c r="N1557" s="1" t="s">
        <v>159</v>
      </c>
      <c r="O1557" s="1" t="s">
        <v>159</v>
      </c>
      <c r="P1557" t="str">
        <f t="shared" si="24"/>
        <v>SRNOUT5_08_PR24_OFWAT</v>
      </c>
    </row>
    <row r="1558" spans="1:16">
      <c r="A1558" t="s">
        <v>627</v>
      </c>
      <c r="B1558" t="s">
        <v>458</v>
      </c>
      <c r="C1558" t="s">
        <v>459</v>
      </c>
      <c r="D1558" t="s">
        <v>168</v>
      </c>
      <c r="E1558" t="s">
        <v>158</v>
      </c>
      <c r="F1558" s="1" t="s">
        <v>159</v>
      </c>
      <c r="G1558" s="25">
        <v>0</v>
      </c>
      <c r="H1558" s="25">
        <v>0.33629999999999993</v>
      </c>
      <c r="I1558" s="25">
        <v>0.33629999999999993</v>
      </c>
      <c r="J1558" s="25">
        <v>0.33629999999999993</v>
      </c>
      <c r="K1558" s="25">
        <v>0.33629999999999993</v>
      </c>
      <c r="L1558" s="25">
        <v>0.33629999999999993</v>
      </c>
      <c r="M1558" s="25">
        <v>0.7258</v>
      </c>
      <c r="N1558" s="1" t="s">
        <v>159</v>
      </c>
      <c r="O1558" s="1" t="s">
        <v>159</v>
      </c>
      <c r="P1558" t="str">
        <f t="shared" si="24"/>
        <v>SRNOUT5_09_PR24_OFWAT</v>
      </c>
    </row>
    <row r="1559" spans="1:16">
      <c r="A1559" t="s">
        <v>627</v>
      </c>
      <c r="B1559" t="s">
        <v>460</v>
      </c>
      <c r="C1559" t="s">
        <v>461</v>
      </c>
      <c r="D1559" t="s">
        <v>168</v>
      </c>
      <c r="E1559" t="s">
        <v>158</v>
      </c>
      <c r="F1559" s="1" t="s">
        <v>159</v>
      </c>
      <c r="G1559" s="25">
        <v>5.6800000000000003E-2</v>
      </c>
      <c r="H1559" s="25">
        <v>3.1300000000000001E-2</v>
      </c>
      <c r="I1559" s="25">
        <v>3.1699999999999999E-2</v>
      </c>
      <c r="J1559" s="25">
        <v>2.92E-2</v>
      </c>
      <c r="K1559" s="25">
        <v>2.69E-2</v>
      </c>
      <c r="L1559" s="25">
        <v>2.4199999999999999E-2</v>
      </c>
      <c r="M1559" s="25">
        <v>2.1600000000000001E-2</v>
      </c>
      <c r="N1559" s="1" t="s">
        <v>159</v>
      </c>
      <c r="O1559" s="1" t="s">
        <v>159</v>
      </c>
      <c r="P1559" t="str">
        <f t="shared" si="24"/>
        <v>SRNOUT4_17_PR24_OFWAT</v>
      </c>
    </row>
    <row r="1560" spans="1:16">
      <c r="A1560" t="s">
        <v>627</v>
      </c>
      <c r="B1560" t="s">
        <v>462</v>
      </c>
      <c r="C1560" t="s">
        <v>463</v>
      </c>
      <c r="D1560" t="s">
        <v>232</v>
      </c>
      <c r="E1560" t="s">
        <v>158</v>
      </c>
      <c r="F1560" s="1" t="s">
        <v>159</v>
      </c>
      <c r="G1560" s="26">
        <v>50049.86</v>
      </c>
      <c r="H1560" s="26">
        <v>50342.33</v>
      </c>
      <c r="I1560" s="26">
        <v>51768.480000000003</v>
      </c>
      <c r="J1560" s="26">
        <v>52349.51</v>
      </c>
      <c r="K1560" s="26">
        <v>52818.53</v>
      </c>
      <c r="L1560" s="26">
        <v>53348.26</v>
      </c>
      <c r="M1560" s="26">
        <v>52838.68</v>
      </c>
      <c r="N1560" s="1" t="s">
        <v>159</v>
      </c>
      <c r="O1560" s="1" t="s">
        <v>159</v>
      </c>
      <c r="P1560" t="str">
        <f t="shared" si="24"/>
        <v>SRNOUT4_04_PR24_OFWAT</v>
      </c>
    </row>
    <row r="1561" spans="1:16">
      <c r="A1561" t="s">
        <v>627</v>
      </c>
      <c r="B1561" t="s">
        <v>464</v>
      </c>
      <c r="C1561" t="s">
        <v>463</v>
      </c>
      <c r="D1561" t="s">
        <v>232</v>
      </c>
      <c r="E1561" t="s">
        <v>158</v>
      </c>
      <c r="F1561" s="1" t="s">
        <v>159</v>
      </c>
      <c r="G1561" s="26">
        <v>174748.18</v>
      </c>
      <c r="H1561" s="26">
        <v>173572.63</v>
      </c>
      <c r="I1561" s="26">
        <v>175141.5</v>
      </c>
      <c r="J1561" s="26">
        <v>174113.96</v>
      </c>
      <c r="K1561" s="26">
        <v>174721.94</v>
      </c>
      <c r="L1561" s="26">
        <v>176549.34</v>
      </c>
      <c r="M1561" s="26">
        <v>185332.02</v>
      </c>
      <c r="N1561" s="1" t="s">
        <v>159</v>
      </c>
      <c r="O1561" s="1" t="s">
        <v>159</v>
      </c>
      <c r="P1561" t="str">
        <f t="shared" si="24"/>
        <v>SRNOUT5_04_PR24_OFWAT</v>
      </c>
    </row>
    <row r="1562" spans="1:16">
      <c r="A1562" t="s">
        <v>627</v>
      </c>
      <c r="B1562" t="s">
        <v>465</v>
      </c>
      <c r="C1562" t="s">
        <v>466</v>
      </c>
      <c r="D1562" t="s">
        <v>436</v>
      </c>
      <c r="E1562" t="s">
        <v>158</v>
      </c>
      <c r="F1562" s="1" t="s">
        <v>159</v>
      </c>
      <c r="G1562" s="27">
        <v>106.9</v>
      </c>
      <c r="H1562" s="27">
        <v>107.3</v>
      </c>
      <c r="I1562" s="27">
        <v>106.6</v>
      </c>
      <c r="J1562" s="27">
        <v>106</v>
      </c>
      <c r="K1562" s="27">
        <v>105.4</v>
      </c>
      <c r="L1562" s="27">
        <v>104.9</v>
      </c>
      <c r="M1562" s="27">
        <v>104.4</v>
      </c>
      <c r="N1562" s="1" t="s">
        <v>159</v>
      </c>
      <c r="O1562" s="1" t="s">
        <v>159</v>
      </c>
      <c r="P1562" t="str">
        <f t="shared" si="24"/>
        <v>SRNOUT4_11_B_PR24_OFWAT</v>
      </c>
    </row>
    <row r="1563" spans="1:16">
      <c r="A1563" t="s">
        <v>627</v>
      </c>
      <c r="B1563" t="s">
        <v>467</v>
      </c>
      <c r="C1563" t="s">
        <v>468</v>
      </c>
      <c r="D1563" t="s">
        <v>37</v>
      </c>
      <c r="E1563" t="s">
        <v>158</v>
      </c>
      <c r="F1563" s="1" t="s">
        <v>159</v>
      </c>
      <c r="G1563" s="1" t="s">
        <v>159</v>
      </c>
      <c r="H1563" s="1" t="s">
        <v>159</v>
      </c>
      <c r="I1563" s="1" t="s">
        <v>159</v>
      </c>
      <c r="J1563" s="1" t="s">
        <v>159</v>
      </c>
      <c r="K1563" s="1" t="s">
        <v>159</v>
      </c>
      <c r="L1563" s="1" t="s">
        <v>159</v>
      </c>
      <c r="M1563" s="1" t="s">
        <v>159</v>
      </c>
      <c r="N1563" s="1" t="s">
        <v>159</v>
      </c>
      <c r="O1563" s="1" t="s">
        <v>159</v>
      </c>
      <c r="P1563" t="str">
        <f t="shared" si="24"/>
        <v>SRNOUT1_02_PR24_OFWAT</v>
      </c>
    </row>
    <row r="1564" spans="1:16">
      <c r="A1564" t="s">
        <v>627</v>
      </c>
      <c r="B1564" t="s">
        <v>469</v>
      </c>
      <c r="C1564" t="s">
        <v>470</v>
      </c>
      <c r="D1564" t="s">
        <v>436</v>
      </c>
      <c r="E1564" t="s">
        <v>158</v>
      </c>
      <c r="F1564" s="1" t="s">
        <v>159</v>
      </c>
      <c r="G1564" s="27">
        <v>112</v>
      </c>
      <c r="H1564" s="27">
        <v>100.7</v>
      </c>
      <c r="I1564" s="27">
        <v>93.8</v>
      </c>
      <c r="J1564" s="27">
        <v>86.9</v>
      </c>
      <c r="K1564" s="27">
        <v>80</v>
      </c>
      <c r="L1564" s="27">
        <v>73.099999999999994</v>
      </c>
      <c r="M1564" s="27">
        <v>66.3</v>
      </c>
      <c r="N1564" s="1" t="s">
        <v>159</v>
      </c>
      <c r="O1564" s="1" t="s">
        <v>159</v>
      </c>
      <c r="P1564" t="str">
        <f t="shared" si="24"/>
        <v>SRNC_BN2345A_PR24_OFWAT</v>
      </c>
    </row>
    <row r="1565" spans="1:16">
      <c r="A1565" t="s">
        <v>627</v>
      </c>
      <c r="B1565" t="s">
        <v>471</v>
      </c>
      <c r="C1565" t="s">
        <v>472</v>
      </c>
      <c r="D1565" t="s">
        <v>439</v>
      </c>
      <c r="E1565" t="s">
        <v>158</v>
      </c>
      <c r="F1565" s="1" t="s">
        <v>159</v>
      </c>
      <c r="G1565" s="27">
        <v>128.30000000000001</v>
      </c>
      <c r="H1565" s="27">
        <v>125.3</v>
      </c>
      <c r="I1565" s="27">
        <v>124.1</v>
      </c>
      <c r="J1565" s="27">
        <v>122.9</v>
      </c>
      <c r="K1565" s="27">
        <v>121.8</v>
      </c>
      <c r="L1565" s="27">
        <v>120.3</v>
      </c>
      <c r="M1565" s="27">
        <v>118.7</v>
      </c>
      <c r="N1565" s="1" t="s">
        <v>159</v>
      </c>
      <c r="O1565" s="1" t="s">
        <v>159</v>
      </c>
      <c r="P1565" t="str">
        <f t="shared" si="24"/>
        <v>SRNC_OUT4_08_B_PR24_OFWAT</v>
      </c>
    </row>
    <row r="1566" spans="1:16">
      <c r="A1566" t="s">
        <v>627</v>
      </c>
      <c r="B1566" t="s">
        <v>473</v>
      </c>
      <c r="C1566" t="s">
        <v>474</v>
      </c>
      <c r="D1566" t="s">
        <v>168</v>
      </c>
      <c r="E1566" t="s">
        <v>158</v>
      </c>
      <c r="F1566" s="1" t="s">
        <v>159</v>
      </c>
      <c r="G1566" s="1" t="s">
        <v>159</v>
      </c>
      <c r="H1566" s="25">
        <v>3.1300000000000001E-2</v>
      </c>
      <c r="I1566" s="25">
        <v>2.9300000000000003E-2</v>
      </c>
      <c r="J1566" s="25">
        <v>2.7300000000000001E-2</v>
      </c>
      <c r="K1566" s="25">
        <v>2.53E-2</v>
      </c>
      <c r="L1566" s="25">
        <v>2.3299999999999998E-2</v>
      </c>
      <c r="M1566" s="25">
        <v>2.1399999999999995E-2</v>
      </c>
      <c r="N1566" s="1" t="s">
        <v>159</v>
      </c>
      <c r="O1566" s="1" t="s">
        <v>159</v>
      </c>
      <c r="P1566" t="str">
        <f t="shared" si="24"/>
        <v>SRNC_OUT4_17_PR24_OFWAT</v>
      </c>
    </row>
    <row r="1567" spans="1:16">
      <c r="A1567" t="s">
        <v>627</v>
      </c>
      <c r="B1567" t="s">
        <v>475</v>
      </c>
      <c r="C1567" t="s">
        <v>231</v>
      </c>
      <c r="D1567" t="s">
        <v>232</v>
      </c>
      <c r="E1567" t="s">
        <v>158</v>
      </c>
      <c r="F1567" s="1" t="s">
        <v>159</v>
      </c>
      <c r="G1567" s="1" t="s">
        <v>159</v>
      </c>
      <c r="H1567" s="26">
        <v>50342.33</v>
      </c>
      <c r="I1567" s="26">
        <v>51768.480000000003</v>
      </c>
      <c r="J1567" s="26">
        <v>52349.51</v>
      </c>
      <c r="K1567" s="26">
        <v>52818.53</v>
      </c>
      <c r="L1567" s="26">
        <v>53348.26</v>
      </c>
      <c r="M1567" s="26">
        <v>52234.58</v>
      </c>
      <c r="N1567" s="1" t="s">
        <v>159</v>
      </c>
      <c r="O1567" s="1" t="s">
        <v>159</v>
      </c>
      <c r="P1567" t="str">
        <f t="shared" si="24"/>
        <v>SRNC_OUT4_04_PR24_OFWAT</v>
      </c>
    </row>
    <row r="1568" spans="1:16">
      <c r="A1568" t="s">
        <v>627</v>
      </c>
      <c r="B1568" t="s">
        <v>476</v>
      </c>
      <c r="C1568" t="s">
        <v>477</v>
      </c>
      <c r="D1568" t="s">
        <v>436</v>
      </c>
      <c r="E1568" t="s">
        <v>158</v>
      </c>
      <c r="F1568" s="1" t="s">
        <v>159</v>
      </c>
      <c r="G1568" s="1" t="s">
        <v>159</v>
      </c>
      <c r="H1568" s="27">
        <v>107.3</v>
      </c>
      <c r="I1568" s="27">
        <v>106.6</v>
      </c>
      <c r="J1568" s="27">
        <v>106</v>
      </c>
      <c r="K1568" s="27">
        <v>105.4</v>
      </c>
      <c r="L1568" s="27">
        <v>104.9</v>
      </c>
      <c r="M1568" s="27">
        <v>104.4</v>
      </c>
      <c r="N1568" s="1" t="s">
        <v>159</v>
      </c>
      <c r="O1568" s="1" t="s">
        <v>159</v>
      </c>
      <c r="P1568" t="str">
        <f t="shared" si="24"/>
        <v>SRNC_OUT4_11_B_PR24_OFWAT</v>
      </c>
    </row>
    <row r="1569" spans="1:16">
      <c r="A1569" t="s">
        <v>627</v>
      </c>
      <c r="B1569" t="s">
        <v>478</v>
      </c>
      <c r="C1569" t="s">
        <v>479</v>
      </c>
      <c r="D1569" t="s">
        <v>168</v>
      </c>
      <c r="E1569" t="s">
        <v>158</v>
      </c>
      <c r="F1569" s="1" t="s">
        <v>159</v>
      </c>
      <c r="G1569" s="1" t="s">
        <v>159</v>
      </c>
      <c r="H1569" s="1" t="s">
        <v>159</v>
      </c>
      <c r="I1569" s="1" t="s">
        <v>159</v>
      </c>
      <c r="J1569" s="1" t="s">
        <v>159</v>
      </c>
      <c r="K1569" s="1" t="s">
        <v>159</v>
      </c>
      <c r="L1569" s="1" t="s">
        <v>159</v>
      </c>
      <c r="M1569" s="1" t="s">
        <v>159</v>
      </c>
      <c r="N1569" s="25">
        <v>0</v>
      </c>
      <c r="O1569" s="1" t="s">
        <v>159</v>
      </c>
      <c r="P1569" t="str">
        <f t="shared" si="24"/>
        <v>SRNC_OUT4_01_PR24_IMP_OFWAT</v>
      </c>
    </row>
    <row r="1570" spans="1:16">
      <c r="A1570" t="s">
        <v>627</v>
      </c>
      <c r="B1570" t="s">
        <v>480</v>
      </c>
      <c r="C1570" t="s">
        <v>481</v>
      </c>
      <c r="D1570" t="s">
        <v>168</v>
      </c>
      <c r="E1570" t="s">
        <v>158</v>
      </c>
      <c r="F1570" s="1" t="s">
        <v>159</v>
      </c>
      <c r="G1570" s="1" t="s">
        <v>159</v>
      </c>
      <c r="H1570" s="1" t="s">
        <v>159</v>
      </c>
      <c r="I1570" s="1" t="s">
        <v>159</v>
      </c>
      <c r="J1570" s="1" t="s">
        <v>159</v>
      </c>
      <c r="K1570" s="1" t="s">
        <v>159</v>
      </c>
      <c r="L1570" s="1" t="s">
        <v>159</v>
      </c>
      <c r="M1570" s="1" t="s">
        <v>159</v>
      </c>
      <c r="N1570" s="25">
        <v>0.34</v>
      </c>
      <c r="O1570" s="1" t="s">
        <v>159</v>
      </c>
      <c r="P1570" t="str">
        <f t="shared" si="24"/>
        <v>SRNC_BN2345A_PR24_IMP_OFWAT</v>
      </c>
    </row>
    <row r="1571" spans="1:16">
      <c r="A1571" t="s">
        <v>627</v>
      </c>
      <c r="B1571" t="s">
        <v>482</v>
      </c>
      <c r="C1571" t="s">
        <v>483</v>
      </c>
      <c r="D1571" t="s">
        <v>168</v>
      </c>
      <c r="E1571" t="s">
        <v>158</v>
      </c>
      <c r="F1571" s="1" t="s">
        <v>159</v>
      </c>
      <c r="G1571" s="1" t="s">
        <v>159</v>
      </c>
      <c r="H1571" s="1" t="s">
        <v>159</v>
      </c>
      <c r="I1571" s="1" t="s">
        <v>159</v>
      </c>
      <c r="J1571" s="1" t="s">
        <v>159</v>
      </c>
      <c r="K1571" s="1" t="s">
        <v>159</v>
      </c>
      <c r="L1571" s="1" t="s">
        <v>159</v>
      </c>
      <c r="M1571" s="1" t="s">
        <v>159</v>
      </c>
      <c r="N1571" s="25">
        <v>0.05</v>
      </c>
      <c r="O1571" s="1" t="s">
        <v>159</v>
      </c>
      <c r="P1571" t="str">
        <f t="shared" si="24"/>
        <v>SRNC_OUT4_08_B_PR24_IMP_OFWAT</v>
      </c>
    </row>
    <row r="1572" spans="1:16">
      <c r="A1572" t="s">
        <v>627</v>
      </c>
      <c r="B1572" t="s">
        <v>484</v>
      </c>
      <c r="C1572" t="s">
        <v>485</v>
      </c>
      <c r="D1572" t="s">
        <v>168</v>
      </c>
      <c r="E1572" t="s">
        <v>158</v>
      </c>
      <c r="F1572" s="1" t="s">
        <v>159</v>
      </c>
      <c r="G1572" s="1" t="s">
        <v>159</v>
      </c>
      <c r="H1572" s="1" t="s">
        <v>159</v>
      </c>
      <c r="I1572" s="1" t="s">
        <v>159</v>
      </c>
      <c r="J1572" s="1" t="s">
        <v>159</v>
      </c>
      <c r="K1572" s="1" t="s">
        <v>159</v>
      </c>
      <c r="L1572" s="1" t="s">
        <v>159</v>
      </c>
      <c r="M1572" s="1" t="s">
        <v>159</v>
      </c>
      <c r="N1572" s="25">
        <v>0.11</v>
      </c>
      <c r="O1572" s="1" t="s">
        <v>159</v>
      </c>
      <c r="P1572" t="str">
        <f t="shared" si="24"/>
        <v>SRNC_OUT4_16_PR24_IMP_OFWAT</v>
      </c>
    </row>
    <row r="1573" spans="1:16">
      <c r="A1573" t="s">
        <v>627</v>
      </c>
      <c r="B1573" t="s">
        <v>486</v>
      </c>
      <c r="C1573" t="s">
        <v>487</v>
      </c>
      <c r="D1573" t="s">
        <v>168</v>
      </c>
      <c r="E1573" t="s">
        <v>158</v>
      </c>
      <c r="F1573" s="1" t="s">
        <v>159</v>
      </c>
      <c r="G1573" s="1" t="s">
        <v>159</v>
      </c>
      <c r="H1573" s="1" t="s">
        <v>159</v>
      </c>
      <c r="I1573" s="1" t="s">
        <v>159</v>
      </c>
      <c r="J1573" s="1" t="s">
        <v>159</v>
      </c>
      <c r="K1573" s="1" t="s">
        <v>159</v>
      </c>
      <c r="L1573" s="1" t="s">
        <v>159</v>
      </c>
      <c r="M1573" s="1" t="s">
        <v>159</v>
      </c>
      <c r="N1573" s="25">
        <v>0.24</v>
      </c>
      <c r="O1573" s="1" t="s">
        <v>159</v>
      </c>
      <c r="P1573" t="str">
        <f t="shared" si="24"/>
        <v>SRNC_OUT5_01_PR24_IMP_OFWAT</v>
      </c>
    </row>
    <row r="1574" spans="1:16">
      <c r="A1574" t="s">
        <v>627</v>
      </c>
      <c r="B1574" t="s">
        <v>488</v>
      </c>
      <c r="C1574" t="s">
        <v>489</v>
      </c>
      <c r="D1574" t="s">
        <v>168</v>
      </c>
      <c r="E1574" t="s">
        <v>158</v>
      </c>
      <c r="F1574" s="1" t="s">
        <v>159</v>
      </c>
      <c r="G1574" s="1" t="s">
        <v>159</v>
      </c>
      <c r="H1574" s="1" t="s">
        <v>159</v>
      </c>
      <c r="I1574" s="1" t="s">
        <v>159</v>
      </c>
      <c r="J1574" s="1" t="s">
        <v>159</v>
      </c>
      <c r="K1574" s="1" t="s">
        <v>159</v>
      </c>
      <c r="L1574" s="1" t="s">
        <v>159</v>
      </c>
      <c r="M1574" s="1" t="s">
        <v>159</v>
      </c>
      <c r="N1574" s="25">
        <v>0.14000000000000001</v>
      </c>
      <c r="O1574" s="1" t="s">
        <v>159</v>
      </c>
      <c r="P1574" t="str">
        <f t="shared" si="24"/>
        <v>SRNC_OUT5_02_PR24_IMP_OFWAT</v>
      </c>
    </row>
    <row r="1575" spans="1:16">
      <c r="A1575" t="s">
        <v>627</v>
      </c>
      <c r="B1575" t="s">
        <v>490</v>
      </c>
      <c r="C1575" t="s">
        <v>491</v>
      </c>
      <c r="D1575" t="s">
        <v>168</v>
      </c>
      <c r="E1575" t="s">
        <v>158</v>
      </c>
      <c r="F1575" s="1" t="s">
        <v>159</v>
      </c>
      <c r="G1575" s="1" t="s">
        <v>159</v>
      </c>
      <c r="H1575" s="1" t="s">
        <v>159</v>
      </c>
      <c r="I1575" s="1" t="s">
        <v>159</v>
      </c>
      <c r="J1575" s="1" t="s">
        <v>159</v>
      </c>
      <c r="K1575" s="1" t="s">
        <v>159</v>
      </c>
      <c r="L1575" s="1" t="s">
        <v>159</v>
      </c>
      <c r="M1575" s="1" t="s">
        <v>159</v>
      </c>
      <c r="N1575" s="25">
        <v>0.24</v>
      </c>
      <c r="O1575" s="1" t="s">
        <v>159</v>
      </c>
      <c r="P1575" t="str">
        <f t="shared" si="24"/>
        <v>SRNC_OUT5_10_PR24_IMP_OFWAT</v>
      </c>
    </row>
    <row r="1576" spans="1:16">
      <c r="A1576" t="s">
        <v>627</v>
      </c>
      <c r="B1576" t="s">
        <v>492</v>
      </c>
      <c r="C1576" t="s">
        <v>493</v>
      </c>
      <c r="D1576" t="s">
        <v>168</v>
      </c>
      <c r="E1576" t="s">
        <v>158</v>
      </c>
      <c r="F1576" s="1" t="s">
        <v>159</v>
      </c>
      <c r="G1576" s="1" t="s">
        <v>159</v>
      </c>
      <c r="H1576" s="1" t="s">
        <v>159</v>
      </c>
      <c r="I1576" s="1" t="s">
        <v>159</v>
      </c>
      <c r="J1576" s="1" t="s">
        <v>159</v>
      </c>
      <c r="K1576" s="1" t="s">
        <v>159</v>
      </c>
      <c r="L1576" s="1" t="s">
        <v>159</v>
      </c>
      <c r="M1576" s="1" t="s">
        <v>159</v>
      </c>
      <c r="N1576" s="25">
        <v>0.3</v>
      </c>
      <c r="O1576" s="1" t="s">
        <v>159</v>
      </c>
      <c r="P1576" t="str">
        <f t="shared" si="24"/>
        <v>SRNC_OUT5_05_PR24_IMP_OFWAT</v>
      </c>
    </row>
    <row r="1577" spans="1:16">
      <c r="A1577" t="s">
        <v>627</v>
      </c>
      <c r="B1577" t="s">
        <v>494</v>
      </c>
      <c r="C1577" t="s">
        <v>495</v>
      </c>
      <c r="D1577" t="s">
        <v>168</v>
      </c>
      <c r="E1577" t="s">
        <v>158</v>
      </c>
      <c r="F1577" s="1" t="s">
        <v>159</v>
      </c>
      <c r="G1577" s="1" t="s">
        <v>159</v>
      </c>
      <c r="H1577" s="1" t="s">
        <v>159</v>
      </c>
      <c r="I1577" s="1" t="s">
        <v>159</v>
      </c>
      <c r="J1577" s="1" t="s">
        <v>159</v>
      </c>
      <c r="K1577" s="1" t="s">
        <v>159</v>
      </c>
      <c r="L1577" s="1" t="s">
        <v>159</v>
      </c>
      <c r="M1577" s="1" t="s">
        <v>159</v>
      </c>
      <c r="N1577" s="25">
        <v>0.03</v>
      </c>
      <c r="O1577" s="1" t="s">
        <v>159</v>
      </c>
      <c r="P1577" t="str">
        <f t="shared" si="24"/>
        <v>SRNC_OUT5_11_PR24_IMP_OFWAT</v>
      </c>
    </row>
    <row r="1578" spans="1:16">
      <c r="A1578" t="s">
        <v>627</v>
      </c>
      <c r="B1578" t="s">
        <v>496</v>
      </c>
      <c r="C1578" t="s">
        <v>497</v>
      </c>
      <c r="D1578" t="s">
        <v>168</v>
      </c>
      <c r="E1578" t="s">
        <v>158</v>
      </c>
      <c r="F1578" s="1" t="s">
        <v>159</v>
      </c>
      <c r="G1578" s="1" t="s">
        <v>159</v>
      </c>
      <c r="H1578" s="1" t="s">
        <v>159</v>
      </c>
      <c r="I1578" s="1" t="s">
        <v>159</v>
      </c>
      <c r="J1578" s="1" t="s">
        <v>159</v>
      </c>
      <c r="K1578" s="1" t="s">
        <v>159</v>
      </c>
      <c r="L1578" s="1" t="s">
        <v>159</v>
      </c>
      <c r="M1578" s="1" t="s">
        <v>159</v>
      </c>
      <c r="N1578" s="25">
        <v>0.3</v>
      </c>
      <c r="O1578" s="1" t="s">
        <v>159</v>
      </c>
      <c r="P1578" t="str">
        <f t="shared" si="24"/>
        <v>SRNC_OUT4_02_PR24_IMP_OFWAT</v>
      </c>
    </row>
    <row r="1579" spans="1:16">
      <c r="A1579" t="s">
        <v>627</v>
      </c>
      <c r="B1579" t="s">
        <v>498</v>
      </c>
      <c r="C1579" t="s">
        <v>499</v>
      </c>
      <c r="D1579" t="s">
        <v>168</v>
      </c>
      <c r="E1579" t="s">
        <v>158</v>
      </c>
      <c r="F1579" s="1" t="s">
        <v>159</v>
      </c>
      <c r="G1579" s="1" t="s">
        <v>159</v>
      </c>
      <c r="H1579" s="1" t="s">
        <v>159</v>
      </c>
      <c r="I1579" s="1" t="s">
        <v>159</v>
      </c>
      <c r="J1579" s="1" t="s">
        <v>159</v>
      </c>
      <c r="K1579" s="1" t="s">
        <v>159</v>
      </c>
      <c r="L1579" s="1" t="s">
        <v>159</v>
      </c>
      <c r="M1579" s="1" t="s">
        <v>159</v>
      </c>
      <c r="N1579" s="1" t="s">
        <v>159</v>
      </c>
      <c r="O1579" s="1" t="s">
        <v>159</v>
      </c>
      <c r="P1579" t="str">
        <f t="shared" si="24"/>
        <v>SRNC_OUT4_20_PR24_IMP_OFWAT</v>
      </c>
    </row>
    <row r="1580" spans="1:16">
      <c r="A1580" t="s">
        <v>627</v>
      </c>
      <c r="B1580" t="s">
        <v>500</v>
      </c>
      <c r="C1580" t="s">
        <v>501</v>
      </c>
      <c r="D1580" t="s">
        <v>168</v>
      </c>
      <c r="E1580" t="s">
        <v>158</v>
      </c>
      <c r="F1580" s="1" t="s">
        <v>159</v>
      </c>
      <c r="G1580" s="1" t="s">
        <v>159</v>
      </c>
      <c r="H1580" s="1" t="s">
        <v>159</v>
      </c>
      <c r="I1580" s="1" t="s">
        <v>159</v>
      </c>
      <c r="J1580" s="1" t="s">
        <v>159</v>
      </c>
      <c r="K1580" s="1" t="s">
        <v>159</v>
      </c>
      <c r="L1580" s="1" t="s">
        <v>159</v>
      </c>
      <c r="M1580" s="1" t="s">
        <v>159</v>
      </c>
      <c r="N1580" s="25">
        <v>0.13</v>
      </c>
      <c r="O1580" s="1" t="s">
        <v>159</v>
      </c>
      <c r="P1580" t="str">
        <f t="shared" si="24"/>
        <v>SRNC_OUT5_08_PR24_IMP_OFWAT</v>
      </c>
    </row>
    <row r="1581" spans="1:16">
      <c r="A1581" t="s">
        <v>627</v>
      </c>
      <c r="B1581" t="s">
        <v>502</v>
      </c>
      <c r="C1581" t="s">
        <v>503</v>
      </c>
      <c r="D1581" t="s">
        <v>168</v>
      </c>
      <c r="E1581" t="s">
        <v>158</v>
      </c>
      <c r="F1581" s="1" t="s">
        <v>159</v>
      </c>
      <c r="G1581" s="1" t="s">
        <v>159</v>
      </c>
      <c r="H1581" s="1" t="s">
        <v>159</v>
      </c>
      <c r="I1581" s="1" t="s">
        <v>159</v>
      </c>
      <c r="J1581" s="1" t="s">
        <v>159</v>
      </c>
      <c r="K1581" s="1" t="s">
        <v>159</v>
      </c>
      <c r="L1581" s="1" t="s">
        <v>159</v>
      </c>
      <c r="M1581" s="1" t="s">
        <v>159</v>
      </c>
      <c r="N1581" s="25">
        <v>0.39</v>
      </c>
      <c r="O1581" s="1" t="s">
        <v>159</v>
      </c>
      <c r="P1581" t="str">
        <f t="shared" si="24"/>
        <v>SRNC_OUT5_09_PR24_IMP_OFWAT</v>
      </c>
    </row>
    <row r="1582" spans="1:16">
      <c r="A1582" t="s">
        <v>627</v>
      </c>
      <c r="B1582" t="s">
        <v>504</v>
      </c>
      <c r="C1582" t="s">
        <v>505</v>
      </c>
      <c r="D1582" t="s">
        <v>168</v>
      </c>
      <c r="E1582" t="s">
        <v>158</v>
      </c>
      <c r="F1582" s="1" t="s">
        <v>159</v>
      </c>
      <c r="G1582" s="1" t="s">
        <v>159</v>
      </c>
      <c r="H1582" s="1" t="s">
        <v>159</v>
      </c>
      <c r="I1582" s="1" t="s">
        <v>159</v>
      </c>
      <c r="J1582" s="1" t="s">
        <v>159</v>
      </c>
      <c r="K1582" s="1" t="s">
        <v>159</v>
      </c>
      <c r="L1582" s="1" t="s">
        <v>159</v>
      </c>
      <c r="M1582" s="1" t="s">
        <v>159</v>
      </c>
      <c r="N1582" s="25">
        <v>0.01</v>
      </c>
      <c r="O1582" s="1" t="s">
        <v>159</v>
      </c>
      <c r="P1582" t="str">
        <f t="shared" si="24"/>
        <v>SRNC_OUT4_17_PR24_IMP_OFWAT</v>
      </c>
    </row>
    <row r="1583" spans="1:16">
      <c r="A1583" t="s">
        <v>627</v>
      </c>
      <c r="B1583" t="s">
        <v>506</v>
      </c>
      <c r="C1583" t="s">
        <v>507</v>
      </c>
      <c r="D1583" t="s">
        <v>168</v>
      </c>
      <c r="E1583" t="s">
        <v>158</v>
      </c>
      <c r="F1583" s="1" t="s">
        <v>159</v>
      </c>
      <c r="G1583" s="1" t="s">
        <v>159</v>
      </c>
      <c r="H1583" s="1" t="s">
        <v>159</v>
      </c>
      <c r="I1583" s="1" t="s">
        <v>159</v>
      </c>
      <c r="J1583" s="1" t="s">
        <v>159</v>
      </c>
      <c r="K1583" s="1" t="s">
        <v>159</v>
      </c>
      <c r="L1583" s="1" t="s">
        <v>159</v>
      </c>
      <c r="M1583" s="1" t="s">
        <v>159</v>
      </c>
      <c r="N1583" s="25">
        <v>-0.04</v>
      </c>
      <c r="O1583" s="1" t="s">
        <v>159</v>
      </c>
      <c r="P1583" t="str">
        <f t="shared" si="24"/>
        <v>SRNC_OUT5_04_PR24_IMP_OFWAT</v>
      </c>
    </row>
    <row r="1584" spans="1:16">
      <c r="A1584" t="s">
        <v>627</v>
      </c>
      <c r="B1584" t="s">
        <v>508</v>
      </c>
      <c r="C1584" t="s">
        <v>509</v>
      </c>
      <c r="D1584" t="s">
        <v>168</v>
      </c>
      <c r="E1584" t="s">
        <v>158</v>
      </c>
      <c r="F1584" s="1" t="s">
        <v>159</v>
      </c>
      <c r="G1584" s="1" t="s">
        <v>159</v>
      </c>
      <c r="H1584" s="1" t="s">
        <v>159</v>
      </c>
      <c r="I1584" s="1" t="s">
        <v>159</v>
      </c>
      <c r="J1584" s="1" t="s">
        <v>159</v>
      </c>
      <c r="K1584" s="1" t="s">
        <v>159</v>
      </c>
      <c r="L1584" s="1" t="s">
        <v>159</v>
      </c>
      <c r="M1584" s="1" t="s">
        <v>159</v>
      </c>
      <c r="N1584" s="25">
        <v>-0.06</v>
      </c>
      <c r="O1584" s="1" t="s">
        <v>159</v>
      </c>
      <c r="P1584" t="str">
        <f t="shared" si="24"/>
        <v>SRNC_OUT4_04_PR24_IMP_OFWAT</v>
      </c>
    </row>
    <row r="1585" spans="1:16">
      <c r="A1585" t="s">
        <v>627</v>
      </c>
      <c r="B1585" t="s">
        <v>510</v>
      </c>
      <c r="C1585" t="s">
        <v>511</v>
      </c>
      <c r="D1585" t="s">
        <v>168</v>
      </c>
      <c r="E1585" t="s">
        <v>158</v>
      </c>
      <c r="F1585" s="1" t="s">
        <v>159</v>
      </c>
      <c r="G1585" s="1" t="s">
        <v>159</v>
      </c>
      <c r="H1585" s="1" t="s">
        <v>159</v>
      </c>
      <c r="I1585" s="1" t="s">
        <v>159</v>
      </c>
      <c r="J1585" s="1" t="s">
        <v>159</v>
      </c>
      <c r="K1585" s="1" t="s">
        <v>159</v>
      </c>
      <c r="L1585" s="1" t="s">
        <v>159</v>
      </c>
      <c r="M1585" s="1" t="s">
        <v>159</v>
      </c>
      <c r="N1585" s="25">
        <v>0.03</v>
      </c>
      <c r="O1585" s="1" t="s">
        <v>159</v>
      </c>
      <c r="P1585" t="str">
        <f t="shared" si="24"/>
        <v>SRNC_OUT4_11_B_PR24_IMP_OFWAT</v>
      </c>
    </row>
    <row r="1586" spans="1:16">
      <c r="A1586" t="s">
        <v>627</v>
      </c>
      <c r="B1586" t="s">
        <v>512</v>
      </c>
      <c r="C1586" t="s">
        <v>513</v>
      </c>
      <c r="D1586" t="s">
        <v>168</v>
      </c>
      <c r="E1586" t="s">
        <v>158</v>
      </c>
      <c r="F1586" s="1" t="s">
        <v>159</v>
      </c>
      <c r="G1586" s="1" t="s">
        <v>159</v>
      </c>
      <c r="H1586" s="1" t="s">
        <v>159</v>
      </c>
      <c r="I1586" s="1" t="s">
        <v>159</v>
      </c>
      <c r="J1586" s="1" t="s">
        <v>159</v>
      </c>
      <c r="K1586" s="1" t="s">
        <v>159</v>
      </c>
      <c r="L1586" s="1" t="s">
        <v>159</v>
      </c>
      <c r="M1586" s="1" t="s">
        <v>159</v>
      </c>
      <c r="N1586" s="1" t="s">
        <v>159</v>
      </c>
      <c r="O1586" s="1" t="s">
        <v>159</v>
      </c>
      <c r="P1586" t="str">
        <f t="shared" si="24"/>
        <v>SRNC_OUT1_02_PR24_IMP_OFWAT</v>
      </c>
    </row>
    <row r="1587" spans="1:16">
      <c r="A1587" t="s">
        <v>627</v>
      </c>
      <c r="B1587" t="s">
        <v>514</v>
      </c>
      <c r="C1587" t="s">
        <v>515</v>
      </c>
      <c r="D1587" t="s">
        <v>168</v>
      </c>
      <c r="E1587" t="s">
        <v>158</v>
      </c>
      <c r="F1587" s="1" t="s">
        <v>159</v>
      </c>
      <c r="G1587" s="1" t="s">
        <v>159</v>
      </c>
      <c r="H1587" s="1" t="s">
        <v>159</v>
      </c>
      <c r="I1587" s="1" t="s">
        <v>159</v>
      </c>
      <c r="J1587" s="1" t="s">
        <v>159</v>
      </c>
      <c r="K1587" s="1" t="s">
        <v>159</v>
      </c>
      <c r="L1587" s="1" t="s">
        <v>159</v>
      </c>
      <c r="M1587" s="1" t="s">
        <v>159</v>
      </c>
      <c r="N1587" s="25">
        <v>0.93</v>
      </c>
      <c r="O1587" s="25">
        <v>0.94</v>
      </c>
      <c r="P1587" t="str">
        <f t="shared" si="24"/>
        <v>SRNC_OUT4_01_PR24_IMP_COMPANY_OFWAT</v>
      </c>
    </row>
    <row r="1588" spans="1:16">
      <c r="A1588" t="s">
        <v>627</v>
      </c>
      <c r="B1588" t="s">
        <v>516</v>
      </c>
      <c r="C1588" t="s">
        <v>517</v>
      </c>
      <c r="D1588" t="s">
        <v>168</v>
      </c>
      <c r="E1588" t="s">
        <v>158</v>
      </c>
      <c r="F1588" s="1" t="s">
        <v>159</v>
      </c>
      <c r="G1588" s="1" t="s">
        <v>159</v>
      </c>
      <c r="H1588" s="1" t="s">
        <v>159</v>
      </c>
      <c r="I1588" s="1" t="s">
        <v>159</v>
      </c>
      <c r="J1588" s="1" t="s">
        <v>159</v>
      </c>
      <c r="K1588" s="1" t="s">
        <v>159</v>
      </c>
      <c r="L1588" s="1" t="s">
        <v>159</v>
      </c>
      <c r="M1588" s="1" t="s">
        <v>159</v>
      </c>
      <c r="N1588" s="25">
        <v>0.34</v>
      </c>
      <c r="O1588" s="25">
        <v>0.41</v>
      </c>
      <c r="P1588" t="str">
        <f t="shared" si="24"/>
        <v>SRNC_BN2345A_PR24_IMP_COMPANY_OFWAT</v>
      </c>
    </row>
    <row r="1589" spans="1:16">
      <c r="A1589" t="s">
        <v>627</v>
      </c>
      <c r="B1589" t="s">
        <v>518</v>
      </c>
      <c r="C1589" t="s">
        <v>519</v>
      </c>
      <c r="D1589" t="s">
        <v>168</v>
      </c>
      <c r="E1589" t="s">
        <v>158</v>
      </c>
      <c r="F1589" s="1" t="s">
        <v>159</v>
      </c>
      <c r="G1589" s="1" t="s">
        <v>159</v>
      </c>
      <c r="H1589" s="1" t="s">
        <v>159</v>
      </c>
      <c r="I1589" s="1" t="s">
        <v>159</v>
      </c>
      <c r="J1589" s="1" t="s">
        <v>159</v>
      </c>
      <c r="K1589" s="1" t="s">
        <v>159</v>
      </c>
      <c r="L1589" s="1" t="s">
        <v>159</v>
      </c>
      <c r="M1589" s="1" t="s">
        <v>159</v>
      </c>
      <c r="N1589" s="25">
        <v>0.06</v>
      </c>
      <c r="O1589" s="25">
        <v>7.0000000000000007E-2</v>
      </c>
      <c r="P1589" t="str">
        <f t="shared" si="24"/>
        <v>SRNC_OUT4_08_B_PR24_IMP_COMPANY_OFWAT</v>
      </c>
    </row>
    <row r="1590" spans="1:16">
      <c r="A1590" t="s">
        <v>627</v>
      </c>
      <c r="B1590" t="s">
        <v>520</v>
      </c>
      <c r="C1590" t="s">
        <v>521</v>
      </c>
      <c r="D1590" t="s">
        <v>168</v>
      </c>
      <c r="E1590" t="s">
        <v>158</v>
      </c>
      <c r="F1590" s="1" t="s">
        <v>159</v>
      </c>
      <c r="G1590" s="1" t="s">
        <v>159</v>
      </c>
      <c r="H1590" s="1" t="s">
        <v>159</v>
      </c>
      <c r="I1590" s="1" t="s">
        <v>159</v>
      </c>
      <c r="J1590" s="1" t="s">
        <v>159</v>
      </c>
      <c r="K1590" s="1" t="s">
        <v>159</v>
      </c>
      <c r="L1590" s="1" t="s">
        <v>159</v>
      </c>
      <c r="M1590" s="1" t="s">
        <v>159</v>
      </c>
      <c r="N1590" s="25">
        <v>0.24</v>
      </c>
      <c r="O1590" s="25">
        <v>0.06</v>
      </c>
      <c r="P1590" t="str">
        <f t="shared" si="24"/>
        <v>SRNC_OUT4_16_PR24_IMP_COMPANY_OFWAT</v>
      </c>
    </row>
    <row r="1591" spans="1:16">
      <c r="A1591" t="s">
        <v>627</v>
      </c>
      <c r="B1591" t="s">
        <v>522</v>
      </c>
      <c r="C1591" t="s">
        <v>523</v>
      </c>
      <c r="D1591" t="s">
        <v>168</v>
      </c>
      <c r="E1591" t="s">
        <v>158</v>
      </c>
      <c r="F1591" s="1" t="s">
        <v>159</v>
      </c>
      <c r="G1591" s="1" t="s">
        <v>159</v>
      </c>
      <c r="H1591" s="1" t="s">
        <v>159</v>
      </c>
      <c r="I1591" s="1" t="s">
        <v>159</v>
      </c>
      <c r="J1591" s="1" t="s">
        <v>159</v>
      </c>
      <c r="K1591" s="1" t="s">
        <v>159</v>
      </c>
      <c r="L1591" s="1" t="s">
        <v>159</v>
      </c>
      <c r="M1591" s="1" t="s">
        <v>159</v>
      </c>
      <c r="N1591" s="25">
        <v>0.24</v>
      </c>
      <c r="O1591" s="25">
        <v>0.52</v>
      </c>
      <c r="P1591" t="str">
        <f t="shared" si="24"/>
        <v>SRNC_OUT5_01_PR24_IMP_COMPANY_OFWAT</v>
      </c>
    </row>
    <row r="1592" spans="1:16">
      <c r="A1592" t="s">
        <v>627</v>
      </c>
      <c r="B1592" t="s">
        <v>524</v>
      </c>
      <c r="C1592" t="s">
        <v>525</v>
      </c>
      <c r="D1592" t="s">
        <v>168</v>
      </c>
      <c r="E1592" t="s">
        <v>158</v>
      </c>
      <c r="F1592" s="1" t="s">
        <v>159</v>
      </c>
      <c r="G1592" s="1" t="s">
        <v>159</v>
      </c>
      <c r="H1592" s="1" t="s">
        <v>159</v>
      </c>
      <c r="I1592" s="1" t="s">
        <v>159</v>
      </c>
      <c r="J1592" s="1" t="s">
        <v>159</v>
      </c>
      <c r="K1592" s="1" t="s">
        <v>159</v>
      </c>
      <c r="L1592" s="1" t="s">
        <v>159</v>
      </c>
      <c r="M1592" s="1" t="s">
        <v>159</v>
      </c>
      <c r="N1592" s="25">
        <v>0</v>
      </c>
      <c r="O1592" s="25">
        <v>0.03</v>
      </c>
      <c r="P1592" t="str">
        <f t="shared" si="24"/>
        <v>SRNC_OUT5_02_PR24_IMP_COMPANY_OFWAT</v>
      </c>
    </row>
    <row r="1593" spans="1:16">
      <c r="A1593" t="s">
        <v>627</v>
      </c>
      <c r="B1593" t="s">
        <v>526</v>
      </c>
      <c r="C1593" t="s">
        <v>527</v>
      </c>
      <c r="D1593" t="s">
        <v>168</v>
      </c>
      <c r="E1593" t="s">
        <v>158</v>
      </c>
      <c r="F1593" s="1" t="s">
        <v>159</v>
      </c>
      <c r="G1593" s="1" t="s">
        <v>159</v>
      </c>
      <c r="H1593" s="1" t="s">
        <v>159</v>
      </c>
      <c r="I1593" s="1" t="s">
        <v>159</v>
      </c>
      <c r="J1593" s="1" t="s">
        <v>159</v>
      </c>
      <c r="K1593" s="1" t="s">
        <v>159</v>
      </c>
      <c r="L1593" s="1" t="s">
        <v>159</v>
      </c>
      <c r="M1593" s="1" t="s">
        <v>159</v>
      </c>
      <c r="N1593" s="25">
        <v>0.24</v>
      </c>
      <c r="O1593" s="25">
        <v>0.59</v>
      </c>
      <c r="P1593" t="str">
        <f t="shared" si="24"/>
        <v>SRNC_OUT5_10_PR24_IMP_COMPANY_OFWAT</v>
      </c>
    </row>
    <row r="1594" spans="1:16">
      <c r="A1594" t="s">
        <v>627</v>
      </c>
      <c r="B1594" t="s">
        <v>528</v>
      </c>
      <c r="C1594" t="s">
        <v>529</v>
      </c>
      <c r="D1594" t="s">
        <v>168</v>
      </c>
      <c r="E1594" t="s">
        <v>158</v>
      </c>
      <c r="F1594" s="1" t="s">
        <v>159</v>
      </c>
      <c r="G1594" s="1" t="s">
        <v>159</v>
      </c>
      <c r="H1594" s="1" t="s">
        <v>159</v>
      </c>
      <c r="I1594" s="1" t="s">
        <v>159</v>
      </c>
      <c r="J1594" s="1" t="s">
        <v>159</v>
      </c>
      <c r="K1594" s="1" t="s">
        <v>159</v>
      </c>
      <c r="L1594" s="1" t="s">
        <v>159</v>
      </c>
      <c r="M1594" s="1" t="s">
        <v>159</v>
      </c>
      <c r="N1594" s="25">
        <v>0.67</v>
      </c>
      <c r="O1594" s="25">
        <v>0.68</v>
      </c>
      <c r="P1594" t="str">
        <f t="shared" si="24"/>
        <v>SRNC_OUT5_05_PR24_IMP_COMPANY_OFWAT</v>
      </c>
    </row>
    <row r="1595" spans="1:16">
      <c r="A1595" t="s">
        <v>627</v>
      </c>
      <c r="B1595" t="s">
        <v>530</v>
      </c>
      <c r="C1595" t="s">
        <v>531</v>
      </c>
      <c r="D1595" t="s">
        <v>168</v>
      </c>
      <c r="E1595" t="s">
        <v>158</v>
      </c>
      <c r="F1595" s="1" t="s">
        <v>159</v>
      </c>
      <c r="G1595" s="1" t="s">
        <v>159</v>
      </c>
      <c r="H1595" s="1" t="s">
        <v>159</v>
      </c>
      <c r="I1595" s="1" t="s">
        <v>159</v>
      </c>
      <c r="J1595" s="1" t="s">
        <v>159</v>
      </c>
      <c r="K1595" s="1" t="s">
        <v>159</v>
      </c>
      <c r="L1595" s="1" t="s">
        <v>159</v>
      </c>
      <c r="M1595" s="1" t="s">
        <v>159</v>
      </c>
      <c r="N1595" s="25">
        <v>0.03</v>
      </c>
      <c r="O1595" s="25">
        <v>0.03</v>
      </c>
      <c r="P1595" t="str">
        <f t="shared" si="24"/>
        <v>SRNC_OUT5_11_PR24_IMP_COMPANY_OFWAT</v>
      </c>
    </row>
    <row r="1596" spans="1:16">
      <c r="A1596" t="s">
        <v>627</v>
      </c>
      <c r="B1596" t="s">
        <v>532</v>
      </c>
      <c r="C1596" t="s">
        <v>533</v>
      </c>
      <c r="D1596" t="s">
        <v>168</v>
      </c>
      <c r="E1596" t="s">
        <v>158</v>
      </c>
      <c r="F1596" s="1" t="s">
        <v>159</v>
      </c>
      <c r="G1596" s="1" t="s">
        <v>159</v>
      </c>
      <c r="H1596" s="1" t="s">
        <v>159</v>
      </c>
      <c r="I1596" s="1" t="s">
        <v>159</v>
      </c>
      <c r="J1596" s="1" t="s">
        <v>159</v>
      </c>
      <c r="K1596" s="1" t="s">
        <v>159</v>
      </c>
      <c r="L1596" s="1" t="s">
        <v>159</v>
      </c>
      <c r="M1596" s="1" t="s">
        <v>159</v>
      </c>
      <c r="N1596" s="25">
        <v>0.38</v>
      </c>
      <c r="O1596" s="25">
        <v>0.35</v>
      </c>
      <c r="P1596" t="str">
        <f t="shared" si="24"/>
        <v>SRNC_OUT4_02_PR24_IMP_COMPANY_OFWAT</v>
      </c>
    </row>
    <row r="1597" spans="1:16">
      <c r="A1597" t="s">
        <v>627</v>
      </c>
      <c r="B1597" t="s">
        <v>534</v>
      </c>
      <c r="C1597" t="s">
        <v>535</v>
      </c>
      <c r="D1597" t="s">
        <v>168</v>
      </c>
      <c r="E1597" t="s">
        <v>158</v>
      </c>
      <c r="F1597" s="1" t="s">
        <v>159</v>
      </c>
      <c r="G1597" s="1" t="s">
        <v>159</v>
      </c>
      <c r="H1597" s="1" t="s">
        <v>159</v>
      </c>
      <c r="I1597" s="1" t="s">
        <v>159</v>
      </c>
      <c r="J1597" s="1" t="s">
        <v>159</v>
      </c>
      <c r="K1597" s="1" t="s">
        <v>159</v>
      </c>
      <c r="L1597" s="1" t="s">
        <v>159</v>
      </c>
      <c r="M1597" s="1" t="s">
        <v>159</v>
      </c>
      <c r="N1597" s="1" t="s">
        <v>159</v>
      </c>
      <c r="O1597" s="1" t="s">
        <v>159</v>
      </c>
      <c r="P1597" t="str">
        <f t="shared" si="24"/>
        <v>SRNC_OUT4_20_PR24_IMP_COMPANY_OFWAT</v>
      </c>
    </row>
    <row r="1598" spans="1:16">
      <c r="A1598" t="s">
        <v>627</v>
      </c>
      <c r="B1598" t="s">
        <v>536</v>
      </c>
      <c r="C1598" t="s">
        <v>537</v>
      </c>
      <c r="D1598" t="s">
        <v>168</v>
      </c>
      <c r="E1598" t="s">
        <v>158</v>
      </c>
      <c r="F1598" s="1" t="s">
        <v>159</v>
      </c>
      <c r="G1598" s="1" t="s">
        <v>159</v>
      </c>
      <c r="H1598" s="1" t="s">
        <v>159</v>
      </c>
      <c r="I1598" s="1" t="s">
        <v>159</v>
      </c>
      <c r="J1598" s="1" t="s">
        <v>159</v>
      </c>
      <c r="K1598" s="1" t="s">
        <v>159</v>
      </c>
      <c r="L1598" s="1" t="s">
        <v>159</v>
      </c>
      <c r="M1598" s="1" t="s">
        <v>159</v>
      </c>
      <c r="N1598" s="25">
        <v>0.12</v>
      </c>
      <c r="O1598" s="25">
        <v>0.1</v>
      </c>
      <c r="P1598" t="str">
        <f t="shared" si="24"/>
        <v>SRNC_OUT5_08_PR24_IMP_COMPANY_OFWAT</v>
      </c>
    </row>
    <row r="1599" spans="1:16">
      <c r="A1599" t="s">
        <v>627</v>
      </c>
      <c r="B1599" t="s">
        <v>538</v>
      </c>
      <c r="C1599" t="s">
        <v>539</v>
      </c>
      <c r="D1599" t="s">
        <v>168</v>
      </c>
      <c r="E1599" t="s">
        <v>158</v>
      </c>
      <c r="F1599" s="1" t="s">
        <v>159</v>
      </c>
      <c r="G1599" s="1" t="s">
        <v>159</v>
      </c>
      <c r="H1599" s="1" t="s">
        <v>159</v>
      </c>
      <c r="I1599" s="1" t="s">
        <v>159</v>
      </c>
      <c r="J1599" s="1" t="s">
        <v>159</v>
      </c>
      <c r="K1599" s="1" t="s">
        <v>159</v>
      </c>
      <c r="L1599" s="1" t="s">
        <v>159</v>
      </c>
      <c r="M1599" s="1" t="s">
        <v>159</v>
      </c>
      <c r="N1599" s="25">
        <v>0.39</v>
      </c>
      <c r="O1599" s="25">
        <v>0.73</v>
      </c>
      <c r="P1599" t="str">
        <f t="shared" si="24"/>
        <v>SRNC_OUT5_09_PR24_IMP_COMPANY_OFWAT</v>
      </c>
    </row>
    <row r="1600" spans="1:16">
      <c r="A1600" t="s">
        <v>627</v>
      </c>
      <c r="B1600" t="s">
        <v>540</v>
      </c>
      <c r="C1600" t="s">
        <v>541</v>
      </c>
      <c r="D1600" t="s">
        <v>168</v>
      </c>
      <c r="E1600" t="s">
        <v>158</v>
      </c>
      <c r="F1600" s="1" t="s">
        <v>159</v>
      </c>
      <c r="G1600" s="1" t="s">
        <v>159</v>
      </c>
      <c r="H1600" s="1" t="s">
        <v>159</v>
      </c>
      <c r="I1600" s="1" t="s">
        <v>159</v>
      </c>
      <c r="J1600" s="1" t="s">
        <v>159</v>
      </c>
      <c r="K1600" s="1" t="s">
        <v>159</v>
      </c>
      <c r="L1600" s="1" t="s">
        <v>159</v>
      </c>
      <c r="M1600" s="1" t="s">
        <v>159</v>
      </c>
      <c r="N1600" s="25">
        <v>0.01</v>
      </c>
      <c r="O1600" s="25">
        <v>0.04</v>
      </c>
      <c r="P1600" t="str">
        <f t="shared" si="24"/>
        <v>SRNC_OUT4_17_PR24_IMP_COMPANY_OFWAT</v>
      </c>
    </row>
    <row r="1601" spans="1:16">
      <c r="A1601" t="s">
        <v>627</v>
      </c>
      <c r="B1601" t="s">
        <v>542</v>
      </c>
      <c r="C1601" t="s">
        <v>543</v>
      </c>
      <c r="D1601" t="s">
        <v>168</v>
      </c>
      <c r="E1601" t="s">
        <v>158</v>
      </c>
      <c r="F1601" s="1" t="s">
        <v>159</v>
      </c>
      <c r="G1601" s="1" t="s">
        <v>159</v>
      </c>
      <c r="H1601" s="1" t="s">
        <v>159</v>
      </c>
      <c r="I1601" s="1" t="s">
        <v>159</v>
      </c>
      <c r="J1601" s="1" t="s">
        <v>159</v>
      </c>
      <c r="K1601" s="1" t="s">
        <v>159</v>
      </c>
      <c r="L1601" s="1" t="s">
        <v>159</v>
      </c>
      <c r="M1601" s="1" t="s">
        <v>159</v>
      </c>
      <c r="N1601" s="25">
        <v>-0.04</v>
      </c>
      <c r="O1601" s="25">
        <v>-0.04</v>
      </c>
      <c r="P1601" t="str">
        <f t="shared" si="24"/>
        <v>SRNC_OUT5_04_PR24_IMP_COMPANY_OFWAT</v>
      </c>
    </row>
    <row r="1602" spans="1:16">
      <c r="A1602" t="s">
        <v>627</v>
      </c>
      <c r="B1602" t="s">
        <v>544</v>
      </c>
      <c r="C1602" t="s">
        <v>545</v>
      </c>
      <c r="D1602" t="s">
        <v>168</v>
      </c>
      <c r="E1602" t="s">
        <v>158</v>
      </c>
      <c r="F1602" s="1" t="s">
        <v>159</v>
      </c>
      <c r="G1602" s="1" t="s">
        <v>159</v>
      </c>
      <c r="H1602" s="1" t="s">
        <v>159</v>
      </c>
      <c r="I1602" s="1" t="s">
        <v>159</v>
      </c>
      <c r="J1602" s="1" t="s">
        <v>159</v>
      </c>
      <c r="K1602" s="1" t="s">
        <v>159</v>
      </c>
      <c r="L1602" s="1" t="s">
        <v>159</v>
      </c>
      <c r="M1602" s="1" t="s">
        <v>159</v>
      </c>
      <c r="N1602" s="25">
        <v>-0.06</v>
      </c>
      <c r="O1602" s="25">
        <v>-0.05</v>
      </c>
      <c r="P1602" t="str">
        <f t="shared" si="24"/>
        <v>SRNC_OUT4_04_PR24_IMP_COMPANY_OFWAT</v>
      </c>
    </row>
    <row r="1603" spans="1:16">
      <c r="A1603" t="s">
        <v>627</v>
      </c>
      <c r="B1603" t="s">
        <v>546</v>
      </c>
      <c r="C1603" t="s">
        <v>547</v>
      </c>
      <c r="D1603" t="s">
        <v>168</v>
      </c>
      <c r="E1603" t="s">
        <v>158</v>
      </c>
      <c r="F1603" s="1" t="s">
        <v>159</v>
      </c>
      <c r="G1603" s="1" t="s">
        <v>159</v>
      </c>
      <c r="H1603" s="1" t="s">
        <v>159</v>
      </c>
      <c r="I1603" s="1" t="s">
        <v>159</v>
      </c>
      <c r="J1603" s="1" t="s">
        <v>159</v>
      </c>
      <c r="K1603" s="1" t="s">
        <v>159</v>
      </c>
      <c r="L1603" s="1" t="s">
        <v>159</v>
      </c>
      <c r="M1603" s="1" t="s">
        <v>159</v>
      </c>
      <c r="N1603" s="25">
        <v>0.03</v>
      </c>
      <c r="O1603" s="25">
        <v>0.02</v>
      </c>
      <c r="P1603" t="str">
        <f t="shared" si="24"/>
        <v>SRNC_OUT4_11_B_PR24_IMP_COMPANY_OFWAT</v>
      </c>
    </row>
    <row r="1604" spans="1:16">
      <c r="A1604" t="s">
        <v>627</v>
      </c>
      <c r="B1604" t="s">
        <v>548</v>
      </c>
      <c r="C1604" t="s">
        <v>549</v>
      </c>
      <c r="D1604" t="s">
        <v>168</v>
      </c>
      <c r="E1604" t="s">
        <v>158</v>
      </c>
      <c r="F1604" s="1" t="s">
        <v>159</v>
      </c>
      <c r="G1604" s="1" t="s">
        <v>159</v>
      </c>
      <c r="H1604" s="1" t="s">
        <v>159</v>
      </c>
      <c r="I1604" s="1" t="s">
        <v>159</v>
      </c>
      <c r="J1604" s="1" t="s">
        <v>159</v>
      </c>
      <c r="K1604" s="1" t="s">
        <v>159</v>
      </c>
      <c r="L1604" s="1" t="s">
        <v>159</v>
      </c>
      <c r="M1604" s="1" t="s">
        <v>159</v>
      </c>
      <c r="N1604" s="1" t="s">
        <v>159</v>
      </c>
      <c r="O1604" s="1" t="s">
        <v>159</v>
      </c>
      <c r="P1604" t="str">
        <f t="shared" si="24"/>
        <v>SRNC_OUT1_02_PR24_IMP_COMPANY_OFWAT</v>
      </c>
    </row>
    <row r="1605" spans="1:16">
      <c r="A1605" t="s">
        <v>627</v>
      </c>
      <c r="B1605" t="s">
        <v>550</v>
      </c>
      <c r="C1605" t="s">
        <v>551</v>
      </c>
      <c r="D1605" t="s">
        <v>552</v>
      </c>
      <c r="E1605" t="s">
        <v>158</v>
      </c>
      <c r="F1605" s="1" t="s">
        <v>159</v>
      </c>
      <c r="G1605" s="1" t="s">
        <v>159</v>
      </c>
      <c r="H1605" s="24">
        <v>4085</v>
      </c>
      <c r="I1605" s="24">
        <v>4124</v>
      </c>
      <c r="J1605" s="24">
        <v>4142</v>
      </c>
      <c r="K1605" s="24">
        <v>4161</v>
      </c>
      <c r="L1605" s="24">
        <v>4186</v>
      </c>
      <c r="M1605" s="24">
        <v>4199</v>
      </c>
      <c r="N1605" s="1" t="s">
        <v>159</v>
      </c>
      <c r="O1605" s="1" t="s">
        <v>159</v>
      </c>
      <c r="P1605" t="str">
        <f t="shared" ref="P1605:P1668" si="25">A1605&amp;B1605</f>
        <v>SRNC_OUT4_01_D_PR24_OFWAT</v>
      </c>
    </row>
    <row r="1606" spans="1:16">
      <c r="A1606" t="s">
        <v>627</v>
      </c>
      <c r="B1606" t="s">
        <v>553</v>
      </c>
      <c r="C1606" t="s">
        <v>554</v>
      </c>
      <c r="D1606" t="s">
        <v>436</v>
      </c>
      <c r="E1606" t="s">
        <v>158</v>
      </c>
      <c r="F1606" s="1" t="s">
        <v>159</v>
      </c>
      <c r="G1606" s="1" t="s">
        <v>159</v>
      </c>
      <c r="H1606" s="27">
        <v>339.2</v>
      </c>
      <c r="I1606" s="27">
        <v>339.6</v>
      </c>
      <c r="J1606" s="27">
        <v>339.5</v>
      </c>
      <c r="K1606" s="27">
        <v>339.6</v>
      </c>
      <c r="L1606" s="27">
        <v>338.8</v>
      </c>
      <c r="M1606" s="27">
        <v>336.9</v>
      </c>
      <c r="N1606" s="1" t="s">
        <v>159</v>
      </c>
      <c r="O1606" s="1" t="s">
        <v>159</v>
      </c>
      <c r="P1606" t="str">
        <f t="shared" si="25"/>
        <v>SRNC_APR3F_06_PR24_OFWAT</v>
      </c>
    </row>
    <row r="1607" spans="1:16">
      <c r="A1607" t="s">
        <v>627</v>
      </c>
      <c r="B1607" t="s">
        <v>555</v>
      </c>
      <c r="C1607" t="s">
        <v>556</v>
      </c>
      <c r="D1607" t="s">
        <v>37</v>
      </c>
      <c r="E1607" t="s">
        <v>158</v>
      </c>
      <c r="F1607" s="1" t="s">
        <v>159</v>
      </c>
      <c r="G1607" s="1" t="s">
        <v>159</v>
      </c>
      <c r="H1607" s="24">
        <v>1804</v>
      </c>
      <c r="I1607" s="24">
        <v>1772</v>
      </c>
      <c r="J1607" s="24">
        <v>1740</v>
      </c>
      <c r="K1607" s="24">
        <v>1707</v>
      </c>
      <c r="L1607" s="24">
        <v>1673</v>
      </c>
      <c r="M1607" s="24">
        <v>1638</v>
      </c>
      <c r="N1607" s="1" t="s">
        <v>159</v>
      </c>
      <c r="O1607" s="1" t="s">
        <v>159</v>
      </c>
      <c r="P1607" t="str">
        <f t="shared" si="25"/>
        <v>SRNC_OUT4_16_C_PR24_OFWAT</v>
      </c>
    </row>
    <row r="1608" spans="1:16">
      <c r="A1608" t="s">
        <v>627</v>
      </c>
      <c r="B1608" t="s">
        <v>557</v>
      </c>
      <c r="C1608" t="s">
        <v>558</v>
      </c>
      <c r="D1608" t="s">
        <v>37</v>
      </c>
      <c r="E1608" t="s">
        <v>158</v>
      </c>
      <c r="F1608" s="1" t="s">
        <v>159</v>
      </c>
      <c r="G1608" s="1" t="s">
        <v>159</v>
      </c>
      <c r="H1608" s="24">
        <v>335</v>
      </c>
      <c r="I1608" s="24">
        <v>322</v>
      </c>
      <c r="J1608" s="24">
        <v>308</v>
      </c>
      <c r="K1608" s="24">
        <v>295</v>
      </c>
      <c r="L1608" s="24">
        <v>280</v>
      </c>
      <c r="M1608" s="24">
        <v>264</v>
      </c>
      <c r="N1608" s="1" t="s">
        <v>159</v>
      </c>
      <c r="O1608" s="1" t="s">
        <v>159</v>
      </c>
      <c r="P1608" t="str">
        <f t="shared" si="25"/>
        <v>SRNC_OUT5_01_E_PR24_OFWAT</v>
      </c>
    </row>
    <row r="1609" spans="1:16">
      <c r="A1609" t="s">
        <v>627</v>
      </c>
      <c r="B1609" t="s">
        <v>559</v>
      </c>
      <c r="C1609" t="s">
        <v>560</v>
      </c>
      <c r="D1609" t="s">
        <v>37</v>
      </c>
      <c r="E1609" t="s">
        <v>158</v>
      </c>
      <c r="F1609" s="1" t="s">
        <v>159</v>
      </c>
      <c r="G1609" s="1" t="s">
        <v>159</v>
      </c>
      <c r="H1609" s="24">
        <v>3692</v>
      </c>
      <c r="I1609" s="24">
        <v>3636</v>
      </c>
      <c r="J1609" s="24">
        <v>3555</v>
      </c>
      <c r="K1609" s="24">
        <v>3475</v>
      </c>
      <c r="L1609" s="24">
        <v>3393</v>
      </c>
      <c r="M1609" s="24">
        <v>3309</v>
      </c>
      <c r="N1609" s="1" t="s">
        <v>159</v>
      </c>
      <c r="O1609" s="1" t="s">
        <v>159</v>
      </c>
      <c r="P1609" t="str">
        <f t="shared" si="25"/>
        <v>SRNC_OUT5_02_E_PR24_OFWAT</v>
      </c>
    </row>
    <row r="1610" spans="1:16">
      <c r="A1610" t="s">
        <v>627</v>
      </c>
      <c r="B1610" t="s">
        <v>561</v>
      </c>
      <c r="C1610" t="s">
        <v>562</v>
      </c>
      <c r="D1610" t="s">
        <v>37</v>
      </c>
      <c r="E1610" t="s">
        <v>158</v>
      </c>
      <c r="F1610" s="1" t="s">
        <v>159</v>
      </c>
      <c r="G1610" s="1" t="s">
        <v>159</v>
      </c>
      <c r="H1610" s="1" t="s">
        <v>159</v>
      </c>
      <c r="I1610" s="24">
        <v>976</v>
      </c>
      <c r="J1610" s="24">
        <v>976</v>
      </c>
      <c r="K1610" s="24">
        <v>976</v>
      </c>
      <c r="L1610" s="24">
        <v>976</v>
      </c>
      <c r="M1610" s="24">
        <v>976</v>
      </c>
      <c r="N1610" s="1" t="s">
        <v>159</v>
      </c>
      <c r="O1610" s="1" t="s">
        <v>159</v>
      </c>
      <c r="P1610" t="str">
        <f t="shared" si="25"/>
        <v>SRNC_OUT5_10_B_PR24_OFWAT</v>
      </c>
    </row>
    <row r="1611" spans="1:16">
      <c r="A1611" t="s">
        <v>627</v>
      </c>
      <c r="B1611" t="s">
        <v>563</v>
      </c>
      <c r="C1611" t="s">
        <v>564</v>
      </c>
      <c r="D1611" t="s">
        <v>37</v>
      </c>
      <c r="E1611" t="s">
        <v>158</v>
      </c>
      <c r="F1611" s="1" t="s">
        <v>159</v>
      </c>
      <c r="G1611" s="1" t="s">
        <v>159</v>
      </c>
      <c r="H1611" s="24">
        <v>106</v>
      </c>
      <c r="I1611" s="24">
        <v>100</v>
      </c>
      <c r="J1611" s="24">
        <v>93</v>
      </c>
      <c r="K1611" s="24">
        <v>87</v>
      </c>
      <c r="L1611" s="24">
        <v>81</v>
      </c>
      <c r="M1611" s="24">
        <v>75</v>
      </c>
      <c r="N1611" s="1" t="s">
        <v>159</v>
      </c>
      <c r="O1611" s="1" t="s">
        <v>159</v>
      </c>
      <c r="P1611" t="str">
        <f t="shared" si="25"/>
        <v>SRNC_OUT5_05_J_PR24_OFWAT</v>
      </c>
    </row>
    <row r="1612" spans="1:16">
      <c r="A1612" t="s">
        <v>627</v>
      </c>
      <c r="B1612" t="s">
        <v>565</v>
      </c>
      <c r="C1612" t="s">
        <v>566</v>
      </c>
      <c r="D1612" t="s">
        <v>37</v>
      </c>
      <c r="E1612" t="s">
        <v>158</v>
      </c>
      <c r="F1612" s="1" t="s">
        <v>159</v>
      </c>
      <c r="G1612" s="1" t="s">
        <v>159</v>
      </c>
      <c r="H1612" s="24">
        <v>234</v>
      </c>
      <c r="I1612" s="24">
        <v>233</v>
      </c>
      <c r="J1612" s="24">
        <v>232</v>
      </c>
      <c r="K1612" s="24">
        <v>231</v>
      </c>
      <c r="L1612" s="24">
        <v>230</v>
      </c>
      <c r="M1612" s="24">
        <v>230</v>
      </c>
      <c r="N1612" s="1" t="s">
        <v>159</v>
      </c>
      <c r="O1612" s="1" t="s">
        <v>159</v>
      </c>
      <c r="P1612" t="str">
        <f t="shared" si="25"/>
        <v>SRNC_OUT5_11_A_PR24_OFWAT</v>
      </c>
    </row>
    <row r="1613" spans="1:16">
      <c r="A1613" t="s">
        <v>627</v>
      </c>
      <c r="B1613" t="s">
        <v>567</v>
      </c>
      <c r="C1613" t="s">
        <v>568</v>
      </c>
      <c r="D1613" t="s">
        <v>37</v>
      </c>
      <c r="E1613" t="s">
        <v>158</v>
      </c>
      <c r="F1613" s="1" t="s">
        <v>159</v>
      </c>
      <c r="G1613" s="1" t="s">
        <v>159</v>
      </c>
      <c r="H1613" s="24">
        <v>3127</v>
      </c>
      <c r="I1613" s="24">
        <v>2951</v>
      </c>
      <c r="J1613" s="24">
        <v>2782</v>
      </c>
      <c r="K1613" s="24">
        <v>2609</v>
      </c>
      <c r="L1613" s="24">
        <v>2430</v>
      </c>
      <c r="M1613" s="24">
        <v>2248</v>
      </c>
      <c r="N1613" s="1" t="s">
        <v>159</v>
      </c>
      <c r="O1613" s="1" t="s">
        <v>159</v>
      </c>
      <c r="P1613" t="str">
        <f t="shared" si="25"/>
        <v>SRNC_OUT4_02_D_PR24_OFWAT</v>
      </c>
    </row>
    <row r="1614" spans="1:16">
      <c r="A1614" t="s">
        <v>627</v>
      </c>
      <c r="B1614" t="s">
        <v>569</v>
      </c>
      <c r="C1614" t="s">
        <v>570</v>
      </c>
      <c r="D1614" t="s">
        <v>185</v>
      </c>
      <c r="E1614" t="s">
        <v>158</v>
      </c>
      <c r="F1614" s="1" t="s">
        <v>159</v>
      </c>
      <c r="G1614" s="1" t="s">
        <v>159</v>
      </c>
      <c r="H1614" s="26">
        <v>0</v>
      </c>
      <c r="I1614" s="26">
        <v>0</v>
      </c>
      <c r="J1614" s="26">
        <v>0</v>
      </c>
      <c r="K1614" s="26">
        <v>0</v>
      </c>
      <c r="L1614" s="26">
        <v>7.34</v>
      </c>
      <c r="M1614" s="26">
        <v>107.71</v>
      </c>
      <c r="N1614" s="1" t="s">
        <v>159</v>
      </c>
      <c r="O1614" s="1" t="s">
        <v>159</v>
      </c>
      <c r="P1614" t="str">
        <f t="shared" si="25"/>
        <v>SRNC_OUT4_20_B_PR24_OFWAT</v>
      </c>
    </row>
    <row r="1615" spans="1:16">
      <c r="A1615" t="s">
        <v>627</v>
      </c>
      <c r="B1615" t="s">
        <v>571</v>
      </c>
      <c r="C1615" t="s">
        <v>572</v>
      </c>
      <c r="D1615" t="s">
        <v>37</v>
      </c>
      <c r="E1615" t="s">
        <v>158</v>
      </c>
      <c r="F1615" s="1" t="s">
        <v>159</v>
      </c>
      <c r="G1615" s="1" t="s">
        <v>159</v>
      </c>
      <c r="H1615" s="24">
        <v>46</v>
      </c>
      <c r="I1615" s="24">
        <v>48</v>
      </c>
      <c r="J1615" s="24">
        <v>51</v>
      </c>
      <c r="K1615" s="24">
        <v>56</v>
      </c>
      <c r="L1615" s="24">
        <v>58</v>
      </c>
      <c r="M1615" s="24">
        <v>58</v>
      </c>
      <c r="N1615" s="1" t="s">
        <v>159</v>
      </c>
      <c r="O1615" s="1" t="s">
        <v>159</v>
      </c>
      <c r="P1615" t="str">
        <f t="shared" si="25"/>
        <v>SRNC_OUT5_08_H_PR24_OFWAT</v>
      </c>
    </row>
    <row r="1616" spans="1:16">
      <c r="A1616" t="s">
        <v>627</v>
      </c>
      <c r="B1616" t="s">
        <v>573</v>
      </c>
      <c r="C1616" t="s">
        <v>574</v>
      </c>
      <c r="D1616" t="s">
        <v>575</v>
      </c>
      <c r="E1616" t="s">
        <v>158</v>
      </c>
      <c r="F1616" s="1" t="s">
        <v>159</v>
      </c>
      <c r="G1616" s="1" t="s">
        <v>159</v>
      </c>
      <c r="H1616" s="194">
        <v>84345.593099999998</v>
      </c>
      <c r="I1616" s="194">
        <v>84345.593099999998</v>
      </c>
      <c r="J1616" s="194">
        <v>84345.593099999998</v>
      </c>
      <c r="K1616" s="194">
        <v>84345.593099999998</v>
      </c>
      <c r="L1616" s="194">
        <v>84345.593099999998</v>
      </c>
      <c r="M1616" s="194">
        <v>182028.3842</v>
      </c>
      <c r="N1616" s="1" t="s">
        <v>159</v>
      </c>
      <c r="O1616" s="1" t="s">
        <v>159</v>
      </c>
      <c r="P1616" t="str">
        <f t="shared" si="25"/>
        <v>SRNC_OUT5_09_H_PR24_OFWAT</v>
      </c>
    </row>
    <row r="1617" spans="1:16">
      <c r="A1617" t="s">
        <v>627</v>
      </c>
      <c r="B1617" t="s">
        <v>576</v>
      </c>
      <c r="C1617" t="s">
        <v>577</v>
      </c>
      <c r="D1617" t="s">
        <v>436</v>
      </c>
      <c r="E1617" t="s">
        <v>158</v>
      </c>
      <c r="F1617" s="1" t="s">
        <v>159</v>
      </c>
      <c r="G1617" s="1" t="s">
        <v>159</v>
      </c>
      <c r="H1617" s="26">
        <v>27.16</v>
      </c>
      <c r="I1617" s="26">
        <v>25.42</v>
      </c>
      <c r="J1617" s="26">
        <v>23.69</v>
      </c>
      <c r="K1617" s="26">
        <v>21.98</v>
      </c>
      <c r="L1617" s="26">
        <v>20.36</v>
      </c>
      <c r="M1617" s="26">
        <v>18.7</v>
      </c>
      <c r="N1617" s="1" t="s">
        <v>159</v>
      </c>
      <c r="O1617" s="1" t="s">
        <v>159</v>
      </c>
      <c r="P1617" t="str">
        <f t="shared" si="25"/>
        <v>SRNC_OUT4_17_B_PR24_OFWAT</v>
      </c>
    </row>
    <row r="1618" spans="1:16">
      <c r="A1618" t="s">
        <v>627</v>
      </c>
      <c r="B1618" t="s">
        <v>578</v>
      </c>
      <c r="C1618" t="s">
        <v>579</v>
      </c>
      <c r="D1618" t="s">
        <v>231</v>
      </c>
      <c r="E1618" t="s">
        <v>158</v>
      </c>
      <c r="F1618" s="1" t="s">
        <v>159</v>
      </c>
      <c r="G1618" s="1" t="s">
        <v>159</v>
      </c>
      <c r="H1618" s="1" t="s">
        <v>159</v>
      </c>
      <c r="I1618" s="26">
        <v>50342.33</v>
      </c>
      <c r="J1618" s="26">
        <v>50342.33</v>
      </c>
      <c r="K1618" s="26">
        <v>50342.33</v>
      </c>
      <c r="L1618" s="26">
        <v>50342.33</v>
      </c>
      <c r="M1618" s="26">
        <v>50342.33</v>
      </c>
      <c r="N1618" s="1" t="s">
        <v>159</v>
      </c>
      <c r="O1618" s="1" t="s">
        <v>159</v>
      </c>
      <c r="P1618" t="str">
        <f t="shared" si="25"/>
        <v>SRNC_ODIRISK_OGW_DDBND_PR24_DD</v>
      </c>
    </row>
    <row r="1619" spans="1:16">
      <c r="A1619" t="s">
        <v>627</v>
      </c>
      <c r="B1619" t="s">
        <v>580</v>
      </c>
      <c r="C1619" t="s">
        <v>581</v>
      </c>
      <c r="D1619" t="s">
        <v>165</v>
      </c>
      <c r="E1619" t="s">
        <v>158</v>
      </c>
      <c r="F1619" s="24">
        <v>188</v>
      </c>
      <c r="G1619" s="1" t="s">
        <v>159</v>
      </c>
      <c r="H1619" s="1" t="s">
        <v>159</v>
      </c>
      <c r="I1619" s="1" t="s">
        <v>159</v>
      </c>
      <c r="J1619" s="1" t="s">
        <v>159</v>
      </c>
      <c r="K1619" s="1" t="s">
        <v>159</v>
      </c>
      <c r="L1619" s="1" t="s">
        <v>159</v>
      </c>
      <c r="M1619" s="1" t="s">
        <v>159</v>
      </c>
      <c r="N1619" s="1" t="s">
        <v>159</v>
      </c>
      <c r="O1619" s="1" t="s">
        <v>159</v>
      </c>
      <c r="P1619" t="str">
        <f t="shared" si="25"/>
        <v>SRNC_ODI_DD_GHG_PR24</v>
      </c>
    </row>
    <row r="1620" spans="1:16">
      <c r="A1620" t="s">
        <v>627</v>
      </c>
      <c r="B1620" t="s">
        <v>582</v>
      </c>
      <c r="C1620" t="s">
        <v>583</v>
      </c>
      <c r="D1620" t="s">
        <v>168</v>
      </c>
      <c r="E1620" t="s">
        <v>158</v>
      </c>
      <c r="F1620" s="25">
        <v>-5.0000000000000001E-3</v>
      </c>
      <c r="G1620" s="1" t="s">
        <v>159</v>
      </c>
      <c r="H1620" s="1" t="s">
        <v>159</v>
      </c>
      <c r="I1620" s="1" t="s">
        <v>159</v>
      </c>
      <c r="J1620" s="1" t="s">
        <v>159</v>
      </c>
      <c r="K1620" s="1" t="s">
        <v>159</v>
      </c>
      <c r="L1620" s="1" t="s">
        <v>159</v>
      </c>
      <c r="M1620" s="1" t="s">
        <v>159</v>
      </c>
      <c r="N1620" s="1" t="s">
        <v>159</v>
      </c>
      <c r="O1620" s="1" t="s">
        <v>159</v>
      </c>
      <c r="P1620" t="str">
        <f t="shared" si="25"/>
        <v>SRNC_ODIRISK_OGW_COLL_PR24_DD</v>
      </c>
    </row>
    <row r="1621" spans="1:16">
      <c r="A1621" t="s">
        <v>627</v>
      </c>
      <c r="B1621" t="s">
        <v>584</v>
      </c>
      <c r="C1621" t="s">
        <v>585</v>
      </c>
      <c r="D1621" t="s">
        <v>168</v>
      </c>
      <c r="E1621" t="s">
        <v>158</v>
      </c>
      <c r="F1621" s="25">
        <v>5.0000000000000001E-3</v>
      </c>
      <c r="G1621" s="1" t="s">
        <v>159</v>
      </c>
      <c r="H1621" s="1" t="s">
        <v>159</v>
      </c>
      <c r="I1621" s="1" t="s">
        <v>159</v>
      </c>
      <c r="J1621" s="1" t="s">
        <v>159</v>
      </c>
      <c r="K1621" s="1" t="s">
        <v>159</v>
      </c>
      <c r="L1621" s="1" t="s">
        <v>159</v>
      </c>
      <c r="M1621" s="1" t="s">
        <v>159</v>
      </c>
      <c r="N1621" s="1" t="s">
        <v>159</v>
      </c>
      <c r="O1621" s="1" t="s">
        <v>159</v>
      </c>
      <c r="P1621" t="str">
        <f t="shared" si="25"/>
        <v>SRNC_ODIRISK_OGW_CAP_PR24_DD</v>
      </c>
    </row>
    <row r="1622" spans="1:16">
      <c r="A1622" t="s">
        <v>627</v>
      </c>
      <c r="B1622" t="s">
        <v>586</v>
      </c>
      <c r="C1622" t="s">
        <v>587</v>
      </c>
      <c r="D1622" t="s">
        <v>168</v>
      </c>
      <c r="E1622" t="s">
        <v>158</v>
      </c>
      <c r="F1622" s="1" t="s">
        <v>159</v>
      </c>
      <c r="G1622" s="1" t="s">
        <v>159</v>
      </c>
      <c r="H1622" s="1" t="s">
        <v>159</v>
      </c>
      <c r="I1622" s="1" t="s">
        <v>159</v>
      </c>
      <c r="J1622" s="1" t="s">
        <v>159</v>
      </c>
      <c r="K1622" s="1" t="s">
        <v>159</v>
      </c>
      <c r="L1622" s="1" t="s">
        <v>159</v>
      </c>
      <c r="M1622" s="1" t="s">
        <v>159</v>
      </c>
      <c r="N1622" s="1" t="s">
        <v>159</v>
      </c>
      <c r="O1622" s="1" t="s">
        <v>159</v>
      </c>
      <c r="P1622" t="str">
        <f t="shared" si="25"/>
        <v>SRNC_ODIRISK_EGG_DDBND_PR24</v>
      </c>
    </row>
    <row r="1623" spans="1:16">
      <c r="A1623" t="s">
        <v>627</v>
      </c>
      <c r="B1623" t="s">
        <v>588</v>
      </c>
      <c r="C1623" t="s">
        <v>589</v>
      </c>
      <c r="D1623" t="s">
        <v>37</v>
      </c>
      <c r="E1623" t="s">
        <v>158</v>
      </c>
      <c r="F1623" s="1" t="s">
        <v>159</v>
      </c>
      <c r="G1623" s="1" t="s">
        <v>159</v>
      </c>
      <c r="H1623" s="1" t="s">
        <v>159</v>
      </c>
      <c r="I1623" s="24">
        <v>17558</v>
      </c>
      <c r="J1623" s="24">
        <v>17519</v>
      </c>
      <c r="K1623" s="24">
        <v>16738</v>
      </c>
      <c r="L1623" s="24">
        <v>15450</v>
      </c>
      <c r="M1623" s="24">
        <v>13381</v>
      </c>
      <c r="N1623" s="1" t="s">
        <v>159</v>
      </c>
      <c r="O1623" s="1" t="s">
        <v>159</v>
      </c>
      <c r="P1623" t="str">
        <f t="shared" si="25"/>
        <v>SRNC_OUT5_10_A_PR24_OFWAT</v>
      </c>
    </row>
    <row r="1624" spans="1:16">
      <c r="A1624" t="s">
        <v>627</v>
      </c>
      <c r="B1624" t="s">
        <v>473</v>
      </c>
      <c r="C1624" t="s">
        <v>474</v>
      </c>
      <c r="D1624" t="s">
        <v>168</v>
      </c>
      <c r="E1624" t="s">
        <v>158</v>
      </c>
      <c r="F1624" s="1" t="s">
        <v>159</v>
      </c>
      <c r="G1624" s="1" t="s">
        <v>159</v>
      </c>
      <c r="H1624" s="25">
        <v>3.1300000000000001E-2</v>
      </c>
      <c r="I1624" s="25">
        <v>2.9300000000000003E-2</v>
      </c>
      <c r="J1624" s="25">
        <v>2.7300000000000001E-2</v>
      </c>
      <c r="K1624" s="25">
        <v>2.53E-2</v>
      </c>
      <c r="L1624" s="25">
        <v>2.3299999999999998E-2</v>
      </c>
      <c r="M1624" s="25">
        <v>2.1399999999999995E-2</v>
      </c>
      <c r="N1624" s="1" t="s">
        <v>159</v>
      </c>
      <c r="O1624" s="1" t="s">
        <v>159</v>
      </c>
      <c r="P1624" t="str">
        <f t="shared" si="25"/>
        <v>SRNC_OUT4_17_PR24_OFWAT</v>
      </c>
    </row>
    <row r="1625" spans="1:16">
      <c r="A1625" t="s">
        <v>627</v>
      </c>
      <c r="B1625" t="s">
        <v>590</v>
      </c>
      <c r="C1625" t="s">
        <v>591</v>
      </c>
      <c r="D1625" t="s">
        <v>165</v>
      </c>
      <c r="E1625" t="s">
        <v>158</v>
      </c>
      <c r="F1625" s="24">
        <v>1118303.5648274585</v>
      </c>
      <c r="G1625" s="1" t="s">
        <v>159</v>
      </c>
      <c r="H1625" s="1" t="s">
        <v>159</v>
      </c>
      <c r="I1625" s="1" t="s">
        <v>159</v>
      </c>
      <c r="J1625" s="1" t="s">
        <v>159</v>
      </c>
      <c r="K1625" s="1" t="s">
        <v>159</v>
      </c>
      <c r="L1625" s="1" t="s">
        <v>159</v>
      </c>
      <c r="M1625" s="1" t="s">
        <v>159</v>
      </c>
      <c r="N1625" s="1" t="s">
        <v>159</v>
      </c>
      <c r="O1625" s="1" t="s">
        <v>159</v>
      </c>
      <c r="P1625" t="str">
        <f t="shared" si="25"/>
        <v>SRNC_ODI_DD_UNO_PR24</v>
      </c>
    </row>
    <row r="1626" spans="1:16">
      <c r="A1626" t="s">
        <v>627</v>
      </c>
      <c r="B1626" t="s">
        <v>592</v>
      </c>
      <c r="C1626" t="s">
        <v>593</v>
      </c>
      <c r="D1626" t="s">
        <v>168</v>
      </c>
      <c r="E1626" t="s">
        <v>158</v>
      </c>
      <c r="F1626" s="25">
        <v>-5.0000000000000001E-3</v>
      </c>
      <c r="G1626" s="1" t="s">
        <v>159</v>
      </c>
      <c r="H1626" s="1" t="s">
        <v>159</v>
      </c>
      <c r="I1626" s="1" t="s">
        <v>159</v>
      </c>
      <c r="J1626" s="1" t="s">
        <v>159</v>
      </c>
      <c r="K1626" s="1" t="s">
        <v>159</v>
      </c>
      <c r="L1626" s="1" t="s">
        <v>159</v>
      </c>
      <c r="M1626" s="1" t="s">
        <v>159</v>
      </c>
      <c r="N1626" s="1" t="s">
        <v>159</v>
      </c>
      <c r="O1626" s="1" t="s">
        <v>159</v>
      </c>
      <c r="P1626" t="str">
        <f t="shared" si="25"/>
        <v>SRNC_ODIRISK_UNO_COLL_PR24_DD</v>
      </c>
    </row>
    <row r="1627" spans="1:16">
      <c r="A1627" t="s">
        <v>627</v>
      </c>
      <c r="B1627" t="s">
        <v>594</v>
      </c>
      <c r="C1627" t="s">
        <v>595</v>
      </c>
      <c r="D1627" t="s">
        <v>168</v>
      </c>
      <c r="E1627" t="s">
        <v>158</v>
      </c>
      <c r="F1627" s="25">
        <v>5.0000000000000001E-3</v>
      </c>
      <c r="G1627" s="1" t="s">
        <v>159</v>
      </c>
      <c r="H1627" s="1" t="s">
        <v>159</v>
      </c>
      <c r="I1627" s="1" t="s">
        <v>159</v>
      </c>
      <c r="J1627" s="1" t="s">
        <v>159</v>
      </c>
      <c r="K1627" s="1" t="s">
        <v>159</v>
      </c>
      <c r="L1627" s="1" t="s">
        <v>159</v>
      </c>
      <c r="M1627" s="1" t="s">
        <v>159</v>
      </c>
      <c r="N1627" s="1" t="s">
        <v>159</v>
      </c>
      <c r="O1627" s="1" t="s">
        <v>159</v>
      </c>
      <c r="P1627" t="str">
        <f t="shared" si="25"/>
        <v>SRNC_ODIRISK_UNO_CAP_PR24_DD</v>
      </c>
    </row>
    <row r="1628" spans="1:16">
      <c r="A1628" t="s">
        <v>627</v>
      </c>
      <c r="B1628" t="s">
        <v>596</v>
      </c>
      <c r="C1628" t="s">
        <v>597</v>
      </c>
      <c r="D1628" t="s">
        <v>168</v>
      </c>
      <c r="E1628" t="s">
        <v>158</v>
      </c>
      <c r="F1628" s="25">
        <v>1.4999999999999999E-2</v>
      </c>
      <c r="G1628" s="1" t="s">
        <v>159</v>
      </c>
      <c r="H1628" s="1" t="s">
        <v>159</v>
      </c>
      <c r="I1628" s="1" t="s">
        <v>159</v>
      </c>
      <c r="J1628" s="1" t="s">
        <v>159</v>
      </c>
      <c r="K1628" s="1" t="s">
        <v>159</v>
      </c>
      <c r="L1628" s="1" t="s">
        <v>159</v>
      </c>
      <c r="M1628" s="1" t="s">
        <v>159</v>
      </c>
      <c r="N1628" s="1" t="s">
        <v>159</v>
      </c>
      <c r="O1628" s="1" t="s">
        <v>159</v>
      </c>
      <c r="P1628" t="str">
        <f t="shared" si="25"/>
        <v>SRNC_ODIRISK_ESF_CAP_PR24_DD</v>
      </c>
    </row>
    <row r="1629" spans="1:16">
      <c r="A1629" t="s">
        <v>627</v>
      </c>
      <c r="B1629" t="s">
        <v>598</v>
      </c>
      <c r="C1629" t="s">
        <v>599</v>
      </c>
      <c r="D1629" t="s">
        <v>168</v>
      </c>
      <c r="E1629" t="s">
        <v>158</v>
      </c>
      <c r="F1629" s="1" t="s">
        <v>159</v>
      </c>
      <c r="G1629" s="1" t="s">
        <v>159</v>
      </c>
      <c r="H1629" s="25">
        <v>0</v>
      </c>
      <c r="I1629" s="25">
        <v>-2.8300000000000002E-2</v>
      </c>
      <c r="J1629" s="25">
        <v>-3.9899999999999998E-2</v>
      </c>
      <c r="K1629" s="25">
        <v>-4.9200000000000001E-2</v>
      </c>
      <c r="L1629" s="25">
        <v>-5.9700000000000003E-2</v>
      </c>
      <c r="M1629" s="25">
        <v>-3.7600000000000001E-2</v>
      </c>
      <c r="N1629" s="1" t="s">
        <v>159</v>
      </c>
      <c r="O1629" s="1" t="s">
        <v>159</v>
      </c>
      <c r="P1629" t="str">
        <f t="shared" si="25"/>
        <v>SRNC_OUT4_04_H_PR24_OFWAT</v>
      </c>
    </row>
    <row r="1630" spans="1:16">
      <c r="A1630" t="s">
        <v>627</v>
      </c>
      <c r="B1630" t="s">
        <v>600</v>
      </c>
      <c r="C1630" t="s">
        <v>601</v>
      </c>
      <c r="D1630" t="s">
        <v>168</v>
      </c>
      <c r="E1630" t="s">
        <v>158</v>
      </c>
      <c r="F1630" s="1" t="s">
        <v>159</v>
      </c>
      <c r="G1630" s="1" t="s">
        <v>159</v>
      </c>
      <c r="H1630" s="25">
        <v>0</v>
      </c>
      <c r="I1630" s="25">
        <v>-8.9999999999999993E-3</v>
      </c>
      <c r="J1630" s="25">
        <v>-3.0999999999999999E-3</v>
      </c>
      <c r="K1630" s="25">
        <v>-6.6E-3</v>
      </c>
      <c r="L1630" s="25">
        <v>-1.7100000000000001E-2</v>
      </c>
      <c r="M1630" s="25">
        <v>-5.57E-2</v>
      </c>
      <c r="N1630" s="1" t="s">
        <v>159</v>
      </c>
      <c r="O1630" s="1" t="s">
        <v>159</v>
      </c>
      <c r="P1630" t="str">
        <f t="shared" si="25"/>
        <v>SRNC_OUT5_04_G_PR24_OFWAT</v>
      </c>
    </row>
    <row r="1631" spans="1:16">
      <c r="A1631" t="s">
        <v>627</v>
      </c>
      <c r="B1631" t="s">
        <v>251</v>
      </c>
      <c r="C1631" t="s">
        <v>252</v>
      </c>
      <c r="D1631" t="s">
        <v>165</v>
      </c>
      <c r="E1631" t="s">
        <v>158</v>
      </c>
      <c r="F1631" s="24">
        <v>3178101.0436369441</v>
      </c>
      <c r="G1631" s="1" t="s">
        <v>159</v>
      </c>
      <c r="H1631" s="1" t="s">
        <v>159</v>
      </c>
      <c r="I1631" s="1" t="s">
        <v>159</v>
      </c>
      <c r="J1631" s="1" t="s">
        <v>159</v>
      </c>
      <c r="K1631" s="1" t="s">
        <v>159</v>
      </c>
      <c r="L1631" s="1" t="s">
        <v>159</v>
      </c>
      <c r="M1631" s="1" t="s">
        <v>159</v>
      </c>
      <c r="N1631" s="1" t="s">
        <v>159</v>
      </c>
      <c r="O1631" s="1" t="s">
        <v>159</v>
      </c>
      <c r="P1631" t="str">
        <f t="shared" si="25"/>
        <v>SRNC_ODI_DD_BWQ_PR24</v>
      </c>
    </row>
    <row r="1632" spans="1:16">
      <c r="A1632" t="s">
        <v>627</v>
      </c>
      <c r="B1632" t="s">
        <v>602</v>
      </c>
      <c r="C1632" t="s">
        <v>603</v>
      </c>
      <c r="D1632" t="s">
        <v>165</v>
      </c>
      <c r="E1632" t="s">
        <v>158</v>
      </c>
      <c r="F1632" s="1" t="s">
        <v>159</v>
      </c>
      <c r="G1632" s="1" t="s">
        <v>159</v>
      </c>
      <c r="H1632" s="1" t="s">
        <v>159</v>
      </c>
      <c r="I1632" s="1" t="s">
        <v>159</v>
      </c>
      <c r="J1632" s="1" t="s">
        <v>159</v>
      </c>
      <c r="K1632" s="1" t="s">
        <v>159</v>
      </c>
      <c r="L1632" s="1" t="s">
        <v>159</v>
      </c>
      <c r="M1632" s="1" t="s">
        <v>159</v>
      </c>
      <c r="N1632" s="1" t="s">
        <v>159</v>
      </c>
      <c r="O1632" s="1" t="s">
        <v>159</v>
      </c>
      <c r="P1632" t="str">
        <f t="shared" si="25"/>
        <v>SRNC_ODIRATE_LCC_B_OUT_PR24</v>
      </c>
    </row>
    <row r="1633" spans="1:16">
      <c r="A1633" t="s">
        <v>627</v>
      </c>
      <c r="B1633" t="s">
        <v>604</v>
      </c>
      <c r="C1633" t="s">
        <v>605</v>
      </c>
      <c r="D1633" t="s">
        <v>165</v>
      </c>
      <c r="E1633" t="s">
        <v>158</v>
      </c>
      <c r="F1633" s="1" t="s">
        <v>159</v>
      </c>
      <c r="G1633" s="1" t="s">
        <v>159</v>
      </c>
      <c r="H1633" s="1" t="s">
        <v>159</v>
      </c>
      <c r="I1633" s="1" t="s">
        <v>159</v>
      </c>
      <c r="J1633" s="1" t="s">
        <v>159</v>
      </c>
      <c r="K1633" s="1" t="s">
        <v>159</v>
      </c>
      <c r="L1633" s="1" t="s">
        <v>159</v>
      </c>
      <c r="M1633" s="1" t="s">
        <v>159</v>
      </c>
      <c r="N1633" s="1" t="s">
        <v>159</v>
      </c>
      <c r="O1633" s="1" t="s">
        <v>159</v>
      </c>
      <c r="P1633" t="str">
        <f t="shared" si="25"/>
        <v>SRNC_ODIRATE_LCC_B_UNDER_PR24</v>
      </c>
    </row>
    <row r="1634" spans="1:16">
      <c r="A1634" t="s">
        <v>627</v>
      </c>
      <c r="B1634" t="s">
        <v>606</v>
      </c>
      <c r="C1634" t="s">
        <v>607</v>
      </c>
      <c r="D1634" t="s">
        <v>165</v>
      </c>
      <c r="E1634" t="s">
        <v>158</v>
      </c>
      <c r="F1634" s="1" t="s">
        <v>159</v>
      </c>
      <c r="G1634" s="1" t="s">
        <v>159</v>
      </c>
      <c r="H1634" s="1" t="s">
        <v>159</v>
      </c>
      <c r="I1634" s="1" t="s">
        <v>159</v>
      </c>
      <c r="J1634" s="1" t="s">
        <v>159</v>
      </c>
      <c r="K1634" s="1" t="s">
        <v>159</v>
      </c>
      <c r="L1634" s="1" t="s">
        <v>159</v>
      </c>
      <c r="M1634" s="1" t="s">
        <v>159</v>
      </c>
      <c r="N1634" s="1" t="s">
        <v>159</v>
      </c>
      <c r="O1634" s="1" t="s">
        <v>159</v>
      </c>
      <c r="P1634" t="str">
        <f t="shared" si="25"/>
        <v>SRNC_ODIRATE_EGG_B_OUT_PR24</v>
      </c>
    </row>
    <row r="1635" spans="1:16">
      <c r="A1635" t="s">
        <v>627</v>
      </c>
      <c r="B1635" t="s">
        <v>608</v>
      </c>
      <c r="C1635" t="s">
        <v>609</v>
      </c>
      <c r="D1635" t="s">
        <v>165</v>
      </c>
      <c r="E1635" t="s">
        <v>158</v>
      </c>
      <c r="F1635" s="1" t="s">
        <v>159</v>
      </c>
      <c r="G1635" s="1" t="s">
        <v>159</v>
      </c>
      <c r="H1635" s="1" t="s">
        <v>159</v>
      </c>
      <c r="I1635" s="1" t="s">
        <v>159</v>
      </c>
      <c r="J1635" s="1" t="s">
        <v>159</v>
      </c>
      <c r="K1635" s="1" t="s">
        <v>159</v>
      </c>
      <c r="L1635" s="1" t="s">
        <v>159</v>
      </c>
      <c r="M1635" s="1" t="s">
        <v>159</v>
      </c>
      <c r="N1635" s="1" t="s">
        <v>159</v>
      </c>
      <c r="O1635" s="1" t="s">
        <v>159</v>
      </c>
      <c r="P1635" t="str">
        <f t="shared" si="25"/>
        <v>SRNC_ODIRATE_EGG_B_UNDER_PR24</v>
      </c>
    </row>
    <row r="1636" spans="1:16">
      <c r="A1636" t="s">
        <v>627</v>
      </c>
      <c r="B1636" t="s">
        <v>610</v>
      </c>
      <c r="C1636" t="s">
        <v>611</v>
      </c>
      <c r="D1636" t="s">
        <v>165</v>
      </c>
      <c r="E1636" t="s">
        <v>158</v>
      </c>
      <c r="F1636" s="1" t="s">
        <v>159</v>
      </c>
      <c r="G1636" s="1" t="s">
        <v>159</v>
      </c>
      <c r="H1636" s="1" t="s">
        <v>159</v>
      </c>
      <c r="I1636" s="1" t="s">
        <v>159</v>
      </c>
      <c r="J1636" s="1" t="s">
        <v>159</v>
      </c>
      <c r="K1636" s="1" t="s">
        <v>159</v>
      </c>
      <c r="L1636" s="1" t="s">
        <v>159</v>
      </c>
      <c r="M1636" s="1" t="s">
        <v>159</v>
      </c>
      <c r="N1636" s="1" t="s">
        <v>159</v>
      </c>
      <c r="O1636" s="1" t="s">
        <v>159</v>
      </c>
      <c r="P1636" t="str">
        <f t="shared" si="25"/>
        <v>SRNC_ODIRATE_CC_B_OUT_PR24</v>
      </c>
    </row>
    <row r="1637" spans="1:16">
      <c r="A1637" t="s">
        <v>627</v>
      </c>
      <c r="B1637" t="s">
        <v>612</v>
      </c>
      <c r="C1637" t="s">
        <v>613</v>
      </c>
      <c r="D1637" t="s">
        <v>165</v>
      </c>
      <c r="E1637" t="s">
        <v>158</v>
      </c>
      <c r="F1637" s="1" t="s">
        <v>159</v>
      </c>
      <c r="G1637" s="1" t="s">
        <v>159</v>
      </c>
      <c r="H1637" s="1" t="s">
        <v>159</v>
      </c>
      <c r="I1637" s="1" t="s">
        <v>159</v>
      </c>
      <c r="J1637" s="1" t="s">
        <v>159</v>
      </c>
      <c r="K1637" s="1" t="s">
        <v>159</v>
      </c>
      <c r="L1637" s="1" t="s">
        <v>159</v>
      </c>
      <c r="M1637" s="1" t="s">
        <v>159</v>
      </c>
      <c r="N1637" s="1" t="s">
        <v>159</v>
      </c>
      <c r="O1637" s="1" t="s">
        <v>159</v>
      </c>
      <c r="P1637" t="str">
        <f t="shared" si="25"/>
        <v>SRNC_ODIRATE_CC_B_UNDER_PR24</v>
      </c>
    </row>
    <row r="1638" spans="1:16">
      <c r="A1638" t="s">
        <v>627</v>
      </c>
      <c r="B1638" t="s">
        <v>614</v>
      </c>
      <c r="C1638" t="s">
        <v>615</v>
      </c>
      <c r="D1638" t="s">
        <v>165</v>
      </c>
      <c r="E1638" t="s">
        <v>158</v>
      </c>
      <c r="F1638" s="1" t="s">
        <v>159</v>
      </c>
      <c r="G1638" s="1" t="s">
        <v>159</v>
      </c>
      <c r="H1638" s="1" t="s">
        <v>159</v>
      </c>
      <c r="I1638" s="1" t="s">
        <v>159</v>
      </c>
      <c r="J1638" s="1" t="s">
        <v>159</v>
      </c>
      <c r="K1638" s="1" t="s">
        <v>159</v>
      </c>
      <c r="L1638" s="1" t="s">
        <v>159</v>
      </c>
      <c r="M1638" s="1" t="s">
        <v>159</v>
      </c>
      <c r="N1638" s="1" t="s">
        <v>159</v>
      </c>
      <c r="O1638" s="1" t="s">
        <v>159</v>
      </c>
      <c r="P1638" t="str">
        <f t="shared" si="25"/>
        <v>SRNC_ODIRATE_SWC_B_PR24</v>
      </c>
    </row>
    <row r="1639" spans="1:16">
      <c r="A1639" t="s">
        <v>627</v>
      </c>
      <c r="B1639" t="s">
        <v>616</v>
      </c>
      <c r="C1639" t="s">
        <v>617</v>
      </c>
      <c r="D1639" t="s">
        <v>165</v>
      </c>
      <c r="E1639" t="s">
        <v>158</v>
      </c>
      <c r="F1639" s="1" t="s">
        <v>159</v>
      </c>
      <c r="G1639" s="1" t="s">
        <v>159</v>
      </c>
      <c r="H1639" s="1" t="s">
        <v>159</v>
      </c>
      <c r="I1639" s="1" t="s">
        <v>159</v>
      </c>
      <c r="J1639" s="1" t="s">
        <v>159</v>
      </c>
      <c r="K1639" s="1" t="s">
        <v>159</v>
      </c>
      <c r="L1639" s="1" t="s">
        <v>159</v>
      </c>
      <c r="M1639" s="1" t="s">
        <v>159</v>
      </c>
      <c r="N1639" s="1" t="s">
        <v>159</v>
      </c>
      <c r="O1639" s="1" t="s">
        <v>159</v>
      </c>
      <c r="P1639" t="str">
        <f t="shared" si="25"/>
        <v>SRNC_ODIRATE_WW_B_PR24</v>
      </c>
    </row>
    <row r="1640" spans="1:16">
      <c r="A1640" t="s">
        <v>627</v>
      </c>
      <c r="B1640" t="s">
        <v>618</v>
      </c>
      <c r="C1640" t="s">
        <v>619</v>
      </c>
      <c r="D1640" t="s">
        <v>165</v>
      </c>
      <c r="E1640" t="s">
        <v>158</v>
      </c>
      <c r="F1640" s="1" t="s">
        <v>159</v>
      </c>
      <c r="G1640" s="1" t="s">
        <v>159</v>
      </c>
      <c r="H1640" s="1" t="s">
        <v>159</v>
      </c>
      <c r="I1640" s="1" t="s">
        <v>159</v>
      </c>
      <c r="J1640" s="1" t="s">
        <v>159</v>
      </c>
      <c r="K1640" s="1" t="s">
        <v>159</v>
      </c>
      <c r="L1640" s="1" t="s">
        <v>159</v>
      </c>
      <c r="M1640" s="1" t="s">
        <v>159</v>
      </c>
      <c r="N1640" s="1" t="s">
        <v>159</v>
      </c>
      <c r="O1640" s="1" t="s">
        <v>159</v>
      </c>
      <c r="P1640" t="str">
        <f t="shared" si="25"/>
        <v>SRNC_ODIRATE_LPR_B_PR24</v>
      </c>
    </row>
    <row r="1641" spans="1:16">
      <c r="A1641" t="s">
        <v>627</v>
      </c>
      <c r="B1641" t="s">
        <v>620</v>
      </c>
      <c r="C1641" t="s">
        <v>621</v>
      </c>
      <c r="D1641" t="s">
        <v>157</v>
      </c>
      <c r="E1641" t="s">
        <v>158</v>
      </c>
      <c r="F1641" s="1" t="s">
        <v>159</v>
      </c>
      <c r="G1641" s="1" t="s">
        <v>159</v>
      </c>
      <c r="H1641" s="1" t="s">
        <v>159</v>
      </c>
      <c r="I1641" s="1" t="s">
        <v>159</v>
      </c>
      <c r="J1641" s="1" t="s">
        <v>159</v>
      </c>
      <c r="K1641" s="1" t="s">
        <v>159</v>
      </c>
      <c r="L1641" s="1" t="s">
        <v>159</v>
      </c>
      <c r="M1641" s="1" t="s">
        <v>159</v>
      </c>
      <c r="N1641" s="1" t="s">
        <v>159</v>
      </c>
      <c r="O1641" s="1" t="s">
        <v>159</v>
      </c>
      <c r="P1641" t="str">
        <f t="shared" si="25"/>
        <v>SRNC_ODIRISK_WSI_DDBND_PR24_DD</v>
      </c>
    </row>
    <row r="1642" spans="1:16">
      <c r="A1642" t="s">
        <v>628</v>
      </c>
      <c r="B1642" t="s">
        <v>155</v>
      </c>
      <c r="C1642" t="s">
        <v>156</v>
      </c>
      <c r="D1642" t="s">
        <v>157</v>
      </c>
      <c r="E1642" t="s">
        <v>158</v>
      </c>
      <c r="F1642" s="1" t="s">
        <v>159</v>
      </c>
      <c r="G1642" s="1" t="s">
        <v>159</v>
      </c>
      <c r="H1642" s="24">
        <v>3.472222222222222E-3</v>
      </c>
      <c r="I1642" s="24">
        <v>3.472222222222222E-3</v>
      </c>
      <c r="J1642" s="24">
        <v>3.472222222222222E-3</v>
      </c>
      <c r="K1642" s="24">
        <v>3.472222222222222E-3</v>
      </c>
      <c r="L1642" s="24">
        <v>3.472222222222222E-3</v>
      </c>
      <c r="M1642" s="24">
        <v>3.47E-3</v>
      </c>
      <c r="N1642" s="1" t="s">
        <v>159</v>
      </c>
      <c r="O1642" s="1" t="s">
        <v>159</v>
      </c>
      <c r="P1642" t="str">
        <f t="shared" si="25"/>
        <v>TMSC_OUT4_01_PR24_OFWAT</v>
      </c>
    </row>
    <row r="1643" spans="1:16">
      <c r="A1643" t="s">
        <v>628</v>
      </c>
      <c r="B1643" t="s">
        <v>160</v>
      </c>
      <c r="C1643" t="s">
        <v>161</v>
      </c>
      <c r="D1643" t="s">
        <v>162</v>
      </c>
      <c r="E1643" t="s">
        <v>158</v>
      </c>
      <c r="F1643" s="1" t="s">
        <v>159</v>
      </c>
      <c r="G1643" s="1" t="s">
        <v>159</v>
      </c>
      <c r="H1643" s="1" t="s">
        <v>159</v>
      </c>
      <c r="I1643" s="24">
        <v>1.8444930555555549E-3</v>
      </c>
      <c r="J1643" s="24">
        <v>1.8444930555555549E-3</v>
      </c>
      <c r="K1643" s="24">
        <v>1.8444930555555549E-3</v>
      </c>
      <c r="L1643" s="24">
        <v>1.8444930555555549E-3</v>
      </c>
      <c r="M1643" s="24">
        <v>1.8422708333333331E-3</v>
      </c>
      <c r="N1643" s="1" t="s">
        <v>159</v>
      </c>
      <c r="O1643" s="1" t="s">
        <v>159</v>
      </c>
      <c r="P1643" t="str">
        <f t="shared" si="25"/>
        <v>TMSC_ET_DD_WSI_PR24</v>
      </c>
    </row>
    <row r="1644" spans="1:16">
      <c r="A1644" t="s">
        <v>628</v>
      </c>
      <c r="B1644" t="s">
        <v>163</v>
      </c>
      <c r="C1644" t="s">
        <v>164</v>
      </c>
      <c r="D1644" t="s">
        <v>165</v>
      </c>
      <c r="E1644" t="s">
        <v>158</v>
      </c>
      <c r="F1644" s="24">
        <v>1882353.9429432265</v>
      </c>
      <c r="G1644" s="1" t="s">
        <v>159</v>
      </c>
      <c r="H1644" s="1" t="s">
        <v>159</v>
      </c>
      <c r="I1644" s="1" t="s">
        <v>159</v>
      </c>
      <c r="J1644" s="1" t="s">
        <v>159</v>
      </c>
      <c r="K1644" s="1" t="s">
        <v>159</v>
      </c>
      <c r="L1644" s="1" t="s">
        <v>159</v>
      </c>
      <c r="M1644" s="1" t="s">
        <v>159</v>
      </c>
      <c r="N1644" s="1" t="s">
        <v>159</v>
      </c>
      <c r="O1644" s="1" t="s">
        <v>159</v>
      </c>
      <c r="P1644" t="str">
        <f t="shared" si="25"/>
        <v>TMSC_ODI_DD_WSI_PR24</v>
      </c>
    </row>
    <row r="1645" spans="1:16">
      <c r="A1645" t="s">
        <v>628</v>
      </c>
      <c r="B1645" t="s">
        <v>166</v>
      </c>
      <c r="C1645" t="s">
        <v>167</v>
      </c>
      <c r="D1645" t="s">
        <v>168</v>
      </c>
      <c r="E1645" t="s">
        <v>158</v>
      </c>
      <c r="F1645" s="25">
        <v>-0.01</v>
      </c>
      <c r="G1645" s="1" t="s">
        <v>159</v>
      </c>
      <c r="H1645" s="1" t="s">
        <v>159</v>
      </c>
      <c r="I1645" s="1" t="s">
        <v>159</v>
      </c>
      <c r="J1645" s="1" t="s">
        <v>159</v>
      </c>
      <c r="K1645" s="1" t="s">
        <v>159</v>
      </c>
      <c r="L1645" s="1" t="s">
        <v>159</v>
      </c>
      <c r="M1645" s="1" t="s">
        <v>159</v>
      </c>
      <c r="N1645" s="1" t="s">
        <v>159</v>
      </c>
      <c r="O1645" s="1" t="s">
        <v>159</v>
      </c>
      <c r="P1645" t="str">
        <f t="shared" si="25"/>
        <v>TMSC_ODIRISK_WSI_COLL_PR24_DD</v>
      </c>
    </row>
    <row r="1646" spans="1:16">
      <c r="A1646" t="s">
        <v>628</v>
      </c>
      <c r="B1646" t="s">
        <v>169</v>
      </c>
      <c r="C1646" t="s">
        <v>170</v>
      </c>
      <c r="D1646" t="s">
        <v>171</v>
      </c>
      <c r="E1646" t="s">
        <v>158</v>
      </c>
      <c r="F1646" s="1" t="s">
        <v>159</v>
      </c>
      <c r="G1646" s="1" t="s">
        <v>159</v>
      </c>
      <c r="H1646" s="26">
        <v>0</v>
      </c>
      <c r="I1646" s="26">
        <v>0</v>
      </c>
      <c r="J1646" s="26">
        <v>0</v>
      </c>
      <c r="K1646" s="26">
        <v>0</v>
      </c>
      <c r="L1646" s="26">
        <v>0</v>
      </c>
      <c r="M1646" s="26">
        <v>0</v>
      </c>
      <c r="N1646" s="1" t="s">
        <v>159</v>
      </c>
      <c r="O1646" s="1" t="s">
        <v>159</v>
      </c>
      <c r="P1646" t="str">
        <f t="shared" si="25"/>
        <v>TMSC_QEBW0183_PR24_OFWAT</v>
      </c>
    </row>
    <row r="1647" spans="1:16">
      <c r="A1647" t="s">
        <v>628</v>
      </c>
      <c r="B1647" t="s">
        <v>172</v>
      </c>
      <c r="C1647" t="s">
        <v>173</v>
      </c>
      <c r="D1647" t="s">
        <v>174</v>
      </c>
      <c r="E1647" t="s">
        <v>158</v>
      </c>
      <c r="F1647" s="1" t="s">
        <v>159</v>
      </c>
      <c r="G1647" s="1" t="s">
        <v>159</v>
      </c>
      <c r="H1647" s="26">
        <v>2</v>
      </c>
      <c r="I1647" s="26">
        <v>1.83</v>
      </c>
      <c r="J1647" s="26">
        <v>1.67</v>
      </c>
      <c r="K1647" s="26">
        <v>1.5</v>
      </c>
      <c r="L1647" s="26">
        <v>1.25</v>
      </c>
      <c r="M1647" s="26">
        <v>1</v>
      </c>
      <c r="N1647" s="1" t="s">
        <v>159</v>
      </c>
      <c r="O1647" s="1" t="s">
        <v>159</v>
      </c>
      <c r="P1647" t="str">
        <f t="shared" si="25"/>
        <v>TMSC_ODIRISK_CRI_DDBND_PR24_DD</v>
      </c>
    </row>
    <row r="1648" spans="1:16">
      <c r="A1648" t="s">
        <v>628</v>
      </c>
      <c r="B1648" t="s">
        <v>175</v>
      </c>
      <c r="C1648" t="s">
        <v>176</v>
      </c>
      <c r="D1648" t="s">
        <v>165</v>
      </c>
      <c r="E1648" t="s">
        <v>158</v>
      </c>
      <c r="F1648" s="24">
        <v>2722068.4042310119</v>
      </c>
      <c r="G1648" s="1" t="s">
        <v>159</v>
      </c>
      <c r="H1648" s="1" t="s">
        <v>159</v>
      </c>
      <c r="I1648" s="1" t="s">
        <v>159</v>
      </c>
      <c r="J1648" s="1" t="s">
        <v>159</v>
      </c>
      <c r="K1648" s="1" t="s">
        <v>159</v>
      </c>
      <c r="L1648" s="1" t="s">
        <v>159</v>
      </c>
      <c r="M1648" s="1" t="s">
        <v>159</v>
      </c>
      <c r="N1648" s="1" t="s">
        <v>159</v>
      </c>
      <c r="O1648" s="1" t="s">
        <v>159</v>
      </c>
      <c r="P1648" t="str">
        <f t="shared" si="25"/>
        <v>TMSC_ODI_DD_CRI_PR24</v>
      </c>
    </row>
    <row r="1649" spans="1:16">
      <c r="A1649" t="s">
        <v>628</v>
      </c>
      <c r="B1649" t="s">
        <v>177</v>
      </c>
      <c r="C1649" t="s">
        <v>178</v>
      </c>
      <c r="D1649" t="s">
        <v>37</v>
      </c>
      <c r="E1649" t="s">
        <v>158</v>
      </c>
      <c r="F1649" s="1" t="s">
        <v>159</v>
      </c>
      <c r="G1649" s="1" t="s">
        <v>159</v>
      </c>
      <c r="H1649" s="26">
        <v>0.66</v>
      </c>
      <c r="I1649" s="26">
        <v>0.57999999999999996</v>
      </c>
      <c r="J1649" s="26">
        <v>0.56000000000000005</v>
      </c>
      <c r="K1649" s="26">
        <v>0.54</v>
      </c>
      <c r="L1649" s="26">
        <v>0.52</v>
      </c>
      <c r="M1649" s="26">
        <v>0.5</v>
      </c>
      <c r="N1649" s="1" t="s">
        <v>159</v>
      </c>
      <c r="O1649" s="1" t="s">
        <v>159</v>
      </c>
      <c r="P1649" t="str">
        <f t="shared" si="25"/>
        <v>TMSC_OUT4_02_PR24_OFWAT</v>
      </c>
    </row>
    <row r="1650" spans="1:16">
      <c r="A1650" t="s">
        <v>628</v>
      </c>
      <c r="B1650" t="s">
        <v>179</v>
      </c>
      <c r="C1650" t="s">
        <v>180</v>
      </c>
      <c r="D1650" t="s">
        <v>37</v>
      </c>
      <c r="E1650" t="s">
        <v>158</v>
      </c>
      <c r="F1650" s="1" t="s">
        <v>159</v>
      </c>
      <c r="G1650" s="1" t="s">
        <v>159</v>
      </c>
      <c r="H1650" s="1" t="s">
        <v>159</v>
      </c>
      <c r="I1650" s="26">
        <v>0.52</v>
      </c>
      <c r="J1650" s="26">
        <v>0.5</v>
      </c>
      <c r="K1650" s="26">
        <v>0.49</v>
      </c>
      <c r="L1650" s="26">
        <v>0.47</v>
      </c>
      <c r="M1650" s="26">
        <v>0.45</v>
      </c>
      <c r="N1650" s="1" t="s">
        <v>159</v>
      </c>
      <c r="O1650" s="1" t="s">
        <v>159</v>
      </c>
      <c r="P1650" t="str">
        <f t="shared" si="25"/>
        <v>TMSC_ODIRISK_WQC_DDBND_PR24_DD</v>
      </c>
    </row>
    <row r="1651" spans="1:16">
      <c r="A1651" t="s">
        <v>628</v>
      </c>
      <c r="B1651" t="s">
        <v>181</v>
      </c>
      <c r="C1651" t="s">
        <v>182</v>
      </c>
      <c r="D1651" t="s">
        <v>165</v>
      </c>
      <c r="E1651" t="s">
        <v>158</v>
      </c>
      <c r="F1651" s="24">
        <v>7265406.9491083985</v>
      </c>
      <c r="G1651" s="1" t="s">
        <v>159</v>
      </c>
      <c r="H1651" s="1" t="s">
        <v>159</v>
      </c>
      <c r="I1651" s="1" t="s">
        <v>159</v>
      </c>
      <c r="J1651" s="1" t="s">
        <v>159</v>
      </c>
      <c r="K1651" s="1" t="s">
        <v>159</v>
      </c>
      <c r="L1651" s="1" t="s">
        <v>159</v>
      </c>
      <c r="M1651" s="1" t="s">
        <v>159</v>
      </c>
      <c r="N1651" s="1" t="s">
        <v>159</v>
      </c>
      <c r="O1651" s="1" t="s">
        <v>159</v>
      </c>
      <c r="P1651" t="str">
        <f t="shared" si="25"/>
        <v>TMSC_ODI_DD_WQC_PR24</v>
      </c>
    </row>
    <row r="1652" spans="1:16">
      <c r="A1652" t="s">
        <v>628</v>
      </c>
      <c r="B1652" t="s">
        <v>183</v>
      </c>
      <c r="C1652" t="s">
        <v>184</v>
      </c>
      <c r="D1652" t="s">
        <v>185</v>
      </c>
      <c r="E1652" t="s">
        <v>158</v>
      </c>
      <c r="F1652" s="1" t="s">
        <v>159</v>
      </c>
      <c r="G1652" s="1" t="s">
        <v>159</v>
      </c>
      <c r="H1652" s="26">
        <v>0</v>
      </c>
      <c r="I1652" s="26">
        <v>0</v>
      </c>
      <c r="J1652" s="26">
        <v>0</v>
      </c>
      <c r="K1652" s="26">
        <v>0</v>
      </c>
      <c r="L1652" s="26">
        <v>4.9778677696996745E-2</v>
      </c>
      <c r="M1652" s="26">
        <v>0.73</v>
      </c>
      <c r="N1652" s="1" t="s">
        <v>159</v>
      </c>
      <c r="O1652" s="1" t="s">
        <v>159</v>
      </c>
      <c r="P1652" t="str">
        <f t="shared" si="25"/>
        <v>TMSC_OUT4_20_PR24_OFWAT</v>
      </c>
    </row>
    <row r="1653" spans="1:16">
      <c r="A1653" t="s">
        <v>628</v>
      </c>
      <c r="B1653" t="s">
        <v>186</v>
      </c>
      <c r="C1653" t="s">
        <v>187</v>
      </c>
      <c r="D1653" t="s">
        <v>165</v>
      </c>
      <c r="E1653" t="s">
        <v>158</v>
      </c>
      <c r="F1653" s="24">
        <v>3876511.8472285843</v>
      </c>
      <c r="G1653" s="1" t="s">
        <v>159</v>
      </c>
      <c r="H1653" s="1" t="s">
        <v>159</v>
      </c>
      <c r="I1653" s="1" t="s">
        <v>159</v>
      </c>
      <c r="J1653" s="1" t="s">
        <v>159</v>
      </c>
      <c r="K1653" s="1" t="s">
        <v>159</v>
      </c>
      <c r="L1653" s="1" t="s">
        <v>159</v>
      </c>
      <c r="M1653" s="1" t="s">
        <v>159</v>
      </c>
      <c r="N1653" s="1" t="s">
        <v>159</v>
      </c>
      <c r="O1653" s="1" t="s">
        <v>159</v>
      </c>
      <c r="P1653" t="str">
        <f t="shared" si="25"/>
        <v>TMSC_ODI_DD_BIO_PR24</v>
      </c>
    </row>
    <row r="1654" spans="1:16">
      <c r="A1654" t="s">
        <v>628</v>
      </c>
      <c r="B1654" t="s">
        <v>188</v>
      </c>
      <c r="C1654" t="s">
        <v>189</v>
      </c>
      <c r="D1654" t="s">
        <v>168</v>
      </c>
      <c r="E1654" t="s">
        <v>158</v>
      </c>
      <c r="F1654" s="25">
        <v>-5.0000000000000001E-3</v>
      </c>
      <c r="G1654" s="1" t="s">
        <v>159</v>
      </c>
      <c r="H1654" s="1" t="s">
        <v>159</v>
      </c>
      <c r="I1654" s="1" t="s">
        <v>159</v>
      </c>
      <c r="J1654" s="1" t="s">
        <v>159</v>
      </c>
      <c r="K1654" s="1" t="s">
        <v>159</v>
      </c>
      <c r="L1654" s="1" t="s">
        <v>159</v>
      </c>
      <c r="M1654" s="1" t="s">
        <v>159</v>
      </c>
      <c r="N1654" s="1" t="s">
        <v>159</v>
      </c>
      <c r="O1654" s="1" t="s">
        <v>159</v>
      </c>
      <c r="P1654" t="str">
        <f t="shared" si="25"/>
        <v>TMSC_ODIRISK_BIO_COLL_PR24_DD</v>
      </c>
    </row>
    <row r="1655" spans="1:16">
      <c r="A1655" t="s">
        <v>628</v>
      </c>
      <c r="B1655" t="s">
        <v>190</v>
      </c>
      <c r="C1655" t="s">
        <v>191</v>
      </c>
      <c r="D1655" t="s">
        <v>168</v>
      </c>
      <c r="E1655" t="s">
        <v>158</v>
      </c>
      <c r="F1655" s="25">
        <v>5.0000000000000001E-3</v>
      </c>
      <c r="G1655" s="1" t="s">
        <v>159</v>
      </c>
      <c r="H1655" s="1" t="s">
        <v>159</v>
      </c>
      <c r="I1655" s="1" t="s">
        <v>159</v>
      </c>
      <c r="J1655" s="1" t="s">
        <v>159</v>
      </c>
      <c r="K1655" s="1" t="s">
        <v>159</v>
      </c>
      <c r="L1655" s="1" t="s">
        <v>159</v>
      </c>
      <c r="M1655" s="1" t="s">
        <v>159</v>
      </c>
      <c r="N1655" s="1" t="s">
        <v>159</v>
      </c>
      <c r="O1655" s="1" t="s">
        <v>159</v>
      </c>
      <c r="P1655" t="str">
        <f t="shared" si="25"/>
        <v>TMSC_ODIRISK_BIO_CAP_PR24_DD</v>
      </c>
    </row>
    <row r="1656" spans="1:16">
      <c r="A1656" t="s">
        <v>628</v>
      </c>
      <c r="B1656" t="s">
        <v>192</v>
      </c>
      <c r="C1656" t="s">
        <v>193</v>
      </c>
      <c r="D1656" t="s">
        <v>37</v>
      </c>
      <c r="E1656" t="s">
        <v>158</v>
      </c>
      <c r="F1656" s="1" t="s">
        <v>159</v>
      </c>
      <c r="G1656" s="1" t="s">
        <v>159</v>
      </c>
      <c r="H1656" s="24">
        <v>0</v>
      </c>
      <c r="I1656" s="24">
        <v>0</v>
      </c>
      <c r="J1656" s="24">
        <v>0</v>
      </c>
      <c r="K1656" s="24">
        <v>0</v>
      </c>
      <c r="L1656" s="24">
        <v>0</v>
      </c>
      <c r="M1656" s="24">
        <v>0</v>
      </c>
      <c r="N1656" s="1" t="s">
        <v>159</v>
      </c>
      <c r="O1656" s="1" t="s">
        <v>159</v>
      </c>
      <c r="P1656" t="str">
        <f t="shared" si="25"/>
        <v>TMSC_OUT4_18_PR24_OFWAT</v>
      </c>
    </row>
    <row r="1657" spans="1:16">
      <c r="A1657" t="s">
        <v>628</v>
      </c>
      <c r="B1657" t="s">
        <v>194</v>
      </c>
      <c r="C1657" t="s">
        <v>195</v>
      </c>
      <c r="D1657" t="s">
        <v>37</v>
      </c>
      <c r="E1657" t="s">
        <v>158</v>
      </c>
      <c r="F1657" s="1" t="s">
        <v>159</v>
      </c>
      <c r="G1657" s="1" t="s">
        <v>159</v>
      </c>
      <c r="H1657" s="1" t="s">
        <v>159</v>
      </c>
      <c r="I1657" s="24">
        <v>1</v>
      </c>
      <c r="J1657" s="24">
        <v>1</v>
      </c>
      <c r="K1657" s="24">
        <v>1</v>
      </c>
      <c r="L1657" s="24">
        <v>1</v>
      </c>
      <c r="M1657" s="24">
        <v>1</v>
      </c>
      <c r="N1657" s="1" t="s">
        <v>159</v>
      </c>
      <c r="O1657" s="1" t="s">
        <v>159</v>
      </c>
      <c r="P1657" t="str">
        <f t="shared" si="25"/>
        <v>TMSC_ODIRISK_SPL_DDBND_PR24_DD</v>
      </c>
    </row>
    <row r="1658" spans="1:16">
      <c r="A1658" t="s">
        <v>628</v>
      </c>
      <c r="B1658" t="s">
        <v>196</v>
      </c>
      <c r="C1658" t="s">
        <v>197</v>
      </c>
      <c r="D1658" t="s">
        <v>165</v>
      </c>
      <c r="E1658" t="s">
        <v>158</v>
      </c>
      <c r="F1658" s="24">
        <v>1556875.7725911823</v>
      </c>
      <c r="G1658" s="1" t="s">
        <v>159</v>
      </c>
      <c r="H1658" s="1" t="s">
        <v>159</v>
      </c>
      <c r="I1658" s="1" t="s">
        <v>159</v>
      </c>
      <c r="J1658" s="1" t="s">
        <v>159</v>
      </c>
      <c r="K1658" s="1" t="s">
        <v>159</v>
      </c>
      <c r="L1658" s="1" t="s">
        <v>159</v>
      </c>
      <c r="M1658" s="1" t="s">
        <v>159</v>
      </c>
      <c r="N1658" s="1" t="s">
        <v>159</v>
      </c>
      <c r="O1658" s="1" t="s">
        <v>159</v>
      </c>
      <c r="P1658" t="str">
        <f t="shared" si="25"/>
        <v>TMSC_ODI_DD_SPL_PR24</v>
      </c>
    </row>
    <row r="1659" spans="1:16">
      <c r="A1659" t="s">
        <v>628</v>
      </c>
      <c r="B1659" t="s">
        <v>198</v>
      </c>
      <c r="C1659" t="s">
        <v>199</v>
      </c>
      <c r="D1659" t="s">
        <v>168</v>
      </c>
      <c r="E1659" t="s">
        <v>158</v>
      </c>
      <c r="F1659" s="1" t="s">
        <v>159</v>
      </c>
      <c r="G1659" s="1" t="s">
        <v>159</v>
      </c>
      <c r="H1659" s="25">
        <v>1</v>
      </c>
      <c r="I1659" s="25">
        <v>1</v>
      </c>
      <c r="J1659" s="25">
        <v>1</v>
      </c>
      <c r="K1659" s="25">
        <v>1</v>
      </c>
      <c r="L1659" s="25">
        <v>1</v>
      </c>
      <c r="M1659" s="25">
        <v>1</v>
      </c>
      <c r="N1659" s="1" t="s">
        <v>159</v>
      </c>
      <c r="O1659" s="1" t="s">
        <v>159</v>
      </c>
      <c r="P1659" t="str">
        <f t="shared" si="25"/>
        <v>TMSC_OUT4_19_PR24_OFWAT</v>
      </c>
    </row>
    <row r="1660" spans="1:16">
      <c r="A1660" t="s">
        <v>628</v>
      </c>
      <c r="B1660" t="s">
        <v>200</v>
      </c>
      <c r="C1660" t="s">
        <v>201</v>
      </c>
      <c r="D1660" t="s">
        <v>168</v>
      </c>
      <c r="E1660" t="s">
        <v>158</v>
      </c>
      <c r="F1660" s="1" t="s">
        <v>159</v>
      </c>
      <c r="G1660" s="1" t="s">
        <v>159</v>
      </c>
      <c r="H1660" s="1" t="s">
        <v>159</v>
      </c>
      <c r="I1660" s="25">
        <v>0.99</v>
      </c>
      <c r="J1660" s="25">
        <v>0.99</v>
      </c>
      <c r="K1660" s="25">
        <v>0.99</v>
      </c>
      <c r="L1660" s="25">
        <v>0.99</v>
      </c>
      <c r="M1660" s="25">
        <v>0.99</v>
      </c>
      <c r="N1660" s="1" t="s">
        <v>159</v>
      </c>
      <c r="O1660" s="1" t="s">
        <v>159</v>
      </c>
      <c r="P1660" t="str">
        <f t="shared" si="25"/>
        <v>TMSC_ODIRISK_DPC_DDBND_PR24_DD</v>
      </c>
    </row>
    <row r="1661" spans="1:16">
      <c r="A1661" t="s">
        <v>628</v>
      </c>
      <c r="B1661" t="s">
        <v>202</v>
      </c>
      <c r="C1661" t="s">
        <v>203</v>
      </c>
      <c r="D1661" t="s">
        <v>165</v>
      </c>
      <c r="E1661" t="s">
        <v>158</v>
      </c>
      <c r="F1661" s="24">
        <v>1224418.4992006489</v>
      </c>
      <c r="G1661" s="1" t="s">
        <v>159</v>
      </c>
      <c r="H1661" s="1" t="s">
        <v>159</v>
      </c>
      <c r="I1661" s="1" t="s">
        <v>159</v>
      </c>
      <c r="J1661" s="1" t="s">
        <v>159</v>
      </c>
      <c r="K1661" s="1" t="s">
        <v>159</v>
      </c>
      <c r="L1661" s="1" t="s">
        <v>159</v>
      </c>
      <c r="M1661" s="1" t="s">
        <v>159</v>
      </c>
      <c r="N1661" s="1" t="s">
        <v>159</v>
      </c>
      <c r="O1661" s="1" t="s">
        <v>159</v>
      </c>
      <c r="P1661" t="str">
        <f t="shared" si="25"/>
        <v>TMSC_ODI_DD_DPC_PR24</v>
      </c>
    </row>
    <row r="1662" spans="1:16">
      <c r="A1662" t="s">
        <v>628</v>
      </c>
      <c r="B1662" t="s">
        <v>204</v>
      </c>
      <c r="C1662" t="s">
        <v>205</v>
      </c>
      <c r="D1662" t="s">
        <v>37</v>
      </c>
      <c r="E1662" t="s">
        <v>158</v>
      </c>
      <c r="F1662" s="1" t="s">
        <v>159</v>
      </c>
      <c r="G1662" s="1" t="s">
        <v>159</v>
      </c>
      <c r="H1662" s="27">
        <v>251.1</v>
      </c>
      <c r="I1662" s="27">
        <v>248.4</v>
      </c>
      <c r="J1662" s="27">
        <v>245.70000000000002</v>
      </c>
      <c r="K1662" s="27">
        <v>243.00000000000003</v>
      </c>
      <c r="L1662" s="27">
        <v>240.30000000000004</v>
      </c>
      <c r="M1662" s="27">
        <v>237.7</v>
      </c>
      <c r="N1662" s="1" t="s">
        <v>159</v>
      </c>
      <c r="O1662" s="1" t="s">
        <v>159</v>
      </c>
      <c r="P1662" t="str">
        <f t="shared" si="25"/>
        <v>TMSC_OUT4_16_PR24_OFWAT</v>
      </c>
    </row>
    <row r="1663" spans="1:16">
      <c r="A1663" t="s">
        <v>628</v>
      </c>
      <c r="B1663" t="s">
        <v>206</v>
      </c>
      <c r="C1663" t="s">
        <v>207</v>
      </c>
      <c r="D1663" t="s">
        <v>37</v>
      </c>
      <c r="E1663" t="s">
        <v>158</v>
      </c>
      <c r="F1663" s="1" t="s">
        <v>159</v>
      </c>
      <c r="G1663" s="1" t="s">
        <v>159</v>
      </c>
      <c r="H1663" s="1" t="s">
        <v>159</v>
      </c>
      <c r="I1663" s="27">
        <v>258.39999999999998</v>
      </c>
      <c r="J1663" s="27">
        <v>255.70000000000002</v>
      </c>
      <c r="K1663" s="27">
        <v>253.00000000000003</v>
      </c>
      <c r="L1663" s="27">
        <v>250.30000000000004</v>
      </c>
      <c r="M1663" s="27">
        <v>247.7</v>
      </c>
      <c r="N1663" s="1" t="s">
        <v>159</v>
      </c>
      <c r="O1663" s="1" t="s">
        <v>159</v>
      </c>
      <c r="P1663" t="str">
        <f t="shared" si="25"/>
        <v>TMSC_ODIRISK_MRP_DDBND_PR24_DD</v>
      </c>
    </row>
    <row r="1664" spans="1:16">
      <c r="A1664" t="s">
        <v>628</v>
      </c>
      <c r="B1664" t="s">
        <v>208</v>
      </c>
      <c r="C1664" t="s">
        <v>209</v>
      </c>
      <c r="D1664" t="s">
        <v>165</v>
      </c>
      <c r="E1664" t="s">
        <v>158</v>
      </c>
      <c r="F1664" s="24">
        <v>254297.05400101276</v>
      </c>
      <c r="G1664" s="1" t="s">
        <v>159</v>
      </c>
      <c r="H1664" s="1" t="s">
        <v>159</v>
      </c>
      <c r="I1664" s="1" t="s">
        <v>159</v>
      </c>
      <c r="J1664" s="1" t="s">
        <v>159</v>
      </c>
      <c r="K1664" s="1" t="s">
        <v>159</v>
      </c>
      <c r="L1664" s="1" t="s">
        <v>159</v>
      </c>
      <c r="M1664" s="1" t="s">
        <v>159</v>
      </c>
      <c r="N1664" s="1" t="s">
        <v>159</v>
      </c>
      <c r="O1664" s="1" t="s">
        <v>159</v>
      </c>
      <c r="P1664" t="str">
        <f t="shared" si="25"/>
        <v>TMSC_ODI_DD_MRP_PR24</v>
      </c>
    </row>
    <row r="1665" spans="1:16">
      <c r="A1665" t="s">
        <v>628</v>
      </c>
      <c r="B1665" t="s">
        <v>210</v>
      </c>
      <c r="C1665" t="s">
        <v>211</v>
      </c>
      <c r="D1665" t="s">
        <v>168</v>
      </c>
      <c r="E1665" t="s">
        <v>158</v>
      </c>
      <c r="F1665" s="25">
        <v>-5.0000000000000001E-3</v>
      </c>
      <c r="G1665" s="1" t="s">
        <v>159</v>
      </c>
      <c r="H1665" s="1" t="s">
        <v>159</v>
      </c>
      <c r="I1665" s="1" t="s">
        <v>159</v>
      </c>
      <c r="J1665" s="1" t="s">
        <v>159</v>
      </c>
      <c r="K1665" s="1" t="s">
        <v>159</v>
      </c>
      <c r="L1665" s="1" t="s">
        <v>159</v>
      </c>
      <c r="M1665" s="1" t="s">
        <v>159</v>
      </c>
      <c r="N1665" s="1" t="s">
        <v>159</v>
      </c>
      <c r="O1665" s="1" t="s">
        <v>159</v>
      </c>
      <c r="P1665" t="str">
        <f t="shared" si="25"/>
        <v>TMSC_ODIRISK_MRP_COLL_PR24_DD</v>
      </c>
    </row>
    <row r="1666" spans="1:16">
      <c r="A1666" t="s">
        <v>628</v>
      </c>
      <c r="B1666" t="s">
        <v>212</v>
      </c>
      <c r="C1666" t="s">
        <v>213</v>
      </c>
      <c r="D1666" t="s">
        <v>168</v>
      </c>
      <c r="E1666" t="s">
        <v>158</v>
      </c>
      <c r="F1666" s="25">
        <v>5.0000000000000001E-3</v>
      </c>
      <c r="G1666" s="1" t="s">
        <v>159</v>
      </c>
      <c r="H1666" s="1" t="s">
        <v>159</v>
      </c>
      <c r="I1666" s="1" t="s">
        <v>159</v>
      </c>
      <c r="J1666" s="1" t="s">
        <v>159</v>
      </c>
      <c r="K1666" s="1" t="s">
        <v>159</v>
      </c>
      <c r="L1666" s="1" t="s">
        <v>159</v>
      </c>
      <c r="M1666" s="1" t="s">
        <v>159</v>
      </c>
      <c r="N1666" s="1" t="s">
        <v>159</v>
      </c>
      <c r="O1666" s="1" t="s">
        <v>159</v>
      </c>
      <c r="P1666" t="str">
        <f t="shared" si="25"/>
        <v>TMSC_ODIRISK_MRP_CAP_PR24_DD</v>
      </c>
    </row>
    <row r="1667" spans="1:16">
      <c r="A1667" t="s">
        <v>628</v>
      </c>
      <c r="B1667" t="s">
        <v>214</v>
      </c>
      <c r="C1667" t="s">
        <v>215</v>
      </c>
      <c r="D1667" t="s">
        <v>165</v>
      </c>
      <c r="E1667" t="s">
        <v>158</v>
      </c>
      <c r="F1667" s="24">
        <v>-4.5654599999999999</v>
      </c>
      <c r="G1667" s="1" t="s">
        <v>159</v>
      </c>
      <c r="H1667" s="1" t="s">
        <v>159</v>
      </c>
      <c r="I1667" s="24">
        <v>-4.5654599999999999</v>
      </c>
      <c r="J1667" s="24">
        <v>-4.5654599999999999</v>
      </c>
      <c r="K1667" s="24">
        <v>-4.5654599999999999</v>
      </c>
      <c r="L1667" s="24">
        <v>-4.5654599999999999</v>
      </c>
      <c r="M1667" s="24">
        <v>-4.5654599999999999</v>
      </c>
      <c r="N1667" s="1" t="s">
        <v>159</v>
      </c>
      <c r="O1667" s="1" t="s">
        <v>159</v>
      </c>
      <c r="P1667" t="str">
        <f t="shared" si="25"/>
        <v>TMSOUT7_035SUR_OFW_PR24</v>
      </c>
    </row>
    <row r="1668" spans="1:16">
      <c r="A1668" t="s">
        <v>628</v>
      </c>
      <c r="B1668" t="s">
        <v>216</v>
      </c>
      <c r="C1668" t="s">
        <v>217</v>
      </c>
      <c r="D1668" t="s">
        <v>165</v>
      </c>
      <c r="E1668" t="s">
        <v>158</v>
      </c>
      <c r="F1668" s="24">
        <v>4.5654599999999999</v>
      </c>
      <c r="G1668" s="1" t="s">
        <v>159</v>
      </c>
      <c r="H1668" s="1" t="s">
        <v>159</v>
      </c>
      <c r="I1668" s="24">
        <v>4.5654599999999999</v>
      </c>
      <c r="J1668" s="24">
        <v>4.5654599999999999</v>
      </c>
      <c r="K1668" s="24">
        <v>4.5654599999999999</v>
      </c>
      <c r="L1668" s="24">
        <v>4.5654599999999999</v>
      </c>
      <c r="M1668" s="24">
        <v>4.5654599999999999</v>
      </c>
      <c r="N1668" s="1" t="s">
        <v>159</v>
      </c>
      <c r="O1668" s="1" t="s">
        <v>159</v>
      </c>
      <c r="P1668" t="str">
        <f t="shared" si="25"/>
        <v>TMSOUT7_035SOR_OFW_PR24</v>
      </c>
    </row>
    <row r="1669" spans="1:16">
      <c r="A1669" t="s">
        <v>628</v>
      </c>
      <c r="B1669" t="s">
        <v>218</v>
      </c>
      <c r="C1669" t="s">
        <v>219</v>
      </c>
      <c r="D1669" t="s">
        <v>168</v>
      </c>
      <c r="E1669" t="s">
        <v>158</v>
      </c>
      <c r="F1669" s="25">
        <v>-4.0000000000000001E-3</v>
      </c>
      <c r="G1669" s="1" t="s">
        <v>159</v>
      </c>
      <c r="H1669" s="1" t="s">
        <v>159</v>
      </c>
      <c r="I1669" s="25">
        <v>-4.0000000000000001E-3</v>
      </c>
      <c r="J1669" s="25">
        <v>-4.0000000000000001E-3</v>
      </c>
      <c r="K1669" s="25">
        <v>-4.0000000000000001E-3</v>
      </c>
      <c r="L1669" s="25">
        <v>-4.0000000000000001E-3</v>
      </c>
      <c r="M1669" s="1" t="s">
        <v>159</v>
      </c>
      <c r="N1669" s="1" t="s">
        <v>159</v>
      </c>
      <c r="O1669" s="1" t="s">
        <v>159</v>
      </c>
      <c r="P1669" t="str">
        <f t="shared" ref="P1669:P1732" si="26">A1669&amp;B1669</f>
        <v>TMSC_PR24OC34_COLLAR</v>
      </c>
    </row>
    <row r="1670" spans="1:16">
      <c r="A1670" t="s">
        <v>628</v>
      </c>
      <c r="B1670" t="s">
        <v>220</v>
      </c>
      <c r="C1670" t="s">
        <v>221</v>
      </c>
      <c r="D1670" t="s">
        <v>168</v>
      </c>
      <c r="E1670" t="s">
        <v>158</v>
      </c>
      <c r="F1670" s="25">
        <v>4.0000000000000001E-3</v>
      </c>
      <c r="G1670" s="1" t="s">
        <v>159</v>
      </c>
      <c r="H1670" s="1" t="s">
        <v>159</v>
      </c>
      <c r="I1670" s="25">
        <v>4.0000000000000001E-3</v>
      </c>
      <c r="J1670" s="25">
        <v>4.0000000000000001E-3</v>
      </c>
      <c r="K1670" s="25">
        <v>4.0000000000000001E-3</v>
      </c>
      <c r="L1670" s="25">
        <v>4.0000000000000001E-3</v>
      </c>
      <c r="M1670" s="1" t="s">
        <v>159</v>
      </c>
      <c r="N1670" s="1" t="s">
        <v>159</v>
      </c>
      <c r="O1670" s="1" t="s">
        <v>159</v>
      </c>
      <c r="P1670" t="str">
        <f t="shared" si="26"/>
        <v>TMSC_PR24OC34_CAP</v>
      </c>
    </row>
    <row r="1671" spans="1:16">
      <c r="A1671" t="s">
        <v>628</v>
      </c>
      <c r="B1671" t="s">
        <v>222</v>
      </c>
      <c r="C1671" t="s">
        <v>223</v>
      </c>
      <c r="D1671" t="s">
        <v>165</v>
      </c>
      <c r="E1671" t="s">
        <v>158</v>
      </c>
      <c r="F1671" s="24">
        <v>-2.1561599999999999</v>
      </c>
      <c r="G1671" s="1" t="s">
        <v>159</v>
      </c>
      <c r="H1671" s="1" t="s">
        <v>159</v>
      </c>
      <c r="I1671" s="24">
        <v>-2.1561599999999999</v>
      </c>
      <c r="J1671" s="24">
        <v>-2.1561599999999999</v>
      </c>
      <c r="K1671" s="24">
        <v>-2.1561599999999999</v>
      </c>
      <c r="L1671" s="24">
        <v>-2.1561599999999999</v>
      </c>
      <c r="M1671" s="24">
        <v>-2.1561599999999999</v>
      </c>
      <c r="N1671" s="1" t="s">
        <v>159</v>
      </c>
      <c r="O1671" s="1" t="s">
        <v>159</v>
      </c>
      <c r="P1671" t="str">
        <f t="shared" si="26"/>
        <v>TMSOUT7_036SUR_OFW_PR24</v>
      </c>
    </row>
    <row r="1672" spans="1:16">
      <c r="A1672" t="s">
        <v>628</v>
      </c>
      <c r="B1672" t="s">
        <v>224</v>
      </c>
      <c r="C1672" t="s">
        <v>225</v>
      </c>
      <c r="D1672" t="s">
        <v>165</v>
      </c>
      <c r="E1672" t="s">
        <v>158</v>
      </c>
      <c r="F1672" s="24">
        <v>2.1561599999999999</v>
      </c>
      <c r="G1672" s="1" t="s">
        <v>159</v>
      </c>
      <c r="H1672" s="1" t="s">
        <v>159</v>
      </c>
      <c r="I1672" s="24">
        <v>2.1561599999999999</v>
      </c>
      <c r="J1672" s="24">
        <v>2.1561599999999999</v>
      </c>
      <c r="K1672" s="24">
        <v>2.1561599999999999</v>
      </c>
      <c r="L1672" s="24">
        <v>2.1561599999999999</v>
      </c>
      <c r="M1672" s="24">
        <v>2.1561599999999999</v>
      </c>
      <c r="N1672" s="1" t="s">
        <v>159</v>
      </c>
      <c r="O1672" s="1" t="s">
        <v>159</v>
      </c>
      <c r="P1672" t="str">
        <f t="shared" si="26"/>
        <v>TMSOUT7_036SOR_OFW_PR24</v>
      </c>
    </row>
    <row r="1673" spans="1:16">
      <c r="A1673" t="s">
        <v>628</v>
      </c>
      <c r="B1673" t="s">
        <v>226</v>
      </c>
      <c r="C1673" t="s">
        <v>227</v>
      </c>
      <c r="D1673" t="s">
        <v>168</v>
      </c>
      <c r="E1673" t="s">
        <v>158</v>
      </c>
      <c r="F1673" s="25">
        <v>-2E-3</v>
      </c>
      <c r="G1673" s="1" t="s">
        <v>159</v>
      </c>
      <c r="H1673" s="1" t="s">
        <v>159</v>
      </c>
      <c r="I1673" s="25">
        <v>-2E-3</v>
      </c>
      <c r="J1673" s="25">
        <v>-2E-3</v>
      </c>
      <c r="K1673" s="25">
        <v>-2E-3</v>
      </c>
      <c r="L1673" s="25">
        <v>-2E-3</v>
      </c>
      <c r="M1673" s="1" t="s">
        <v>159</v>
      </c>
      <c r="N1673" s="1" t="s">
        <v>159</v>
      </c>
      <c r="O1673" s="1" t="s">
        <v>159</v>
      </c>
      <c r="P1673" t="str">
        <f t="shared" si="26"/>
        <v>TMSC_PR24OC35_COLLAR</v>
      </c>
    </row>
    <row r="1674" spans="1:16">
      <c r="A1674" t="s">
        <v>628</v>
      </c>
      <c r="B1674" t="s">
        <v>228</v>
      </c>
      <c r="C1674" t="s">
        <v>229</v>
      </c>
      <c r="D1674" t="s">
        <v>168</v>
      </c>
      <c r="E1674" t="s">
        <v>158</v>
      </c>
      <c r="F1674" s="25">
        <v>2E-3</v>
      </c>
      <c r="G1674" s="1" t="s">
        <v>159</v>
      </c>
      <c r="H1674" s="1" t="s">
        <v>159</v>
      </c>
      <c r="I1674" s="25">
        <v>2E-3</v>
      </c>
      <c r="J1674" s="25">
        <v>2E-3</v>
      </c>
      <c r="K1674" s="25">
        <v>2E-3</v>
      </c>
      <c r="L1674" s="25">
        <v>2E-3</v>
      </c>
      <c r="M1674" s="1" t="s">
        <v>159</v>
      </c>
      <c r="N1674" s="1" t="s">
        <v>159</v>
      </c>
      <c r="O1674" s="1" t="s">
        <v>159</v>
      </c>
      <c r="P1674" t="str">
        <f t="shared" si="26"/>
        <v>TMSC_PR24OC35_CAP</v>
      </c>
    </row>
    <row r="1675" spans="1:16">
      <c r="A1675" t="s">
        <v>628</v>
      </c>
      <c r="B1675" t="s">
        <v>230</v>
      </c>
      <c r="C1675" t="s">
        <v>231</v>
      </c>
      <c r="D1675" t="s">
        <v>232</v>
      </c>
      <c r="E1675" t="s">
        <v>158</v>
      </c>
      <c r="F1675" s="1" t="s">
        <v>159</v>
      </c>
      <c r="G1675" s="1" t="s">
        <v>159</v>
      </c>
      <c r="H1675" s="26">
        <v>395336.33</v>
      </c>
      <c r="I1675" s="26">
        <v>395336.33</v>
      </c>
      <c r="J1675" s="26">
        <v>390784.04</v>
      </c>
      <c r="K1675" s="26">
        <v>386493.75</v>
      </c>
      <c r="L1675" s="26">
        <v>380564.54</v>
      </c>
      <c r="M1675" s="26">
        <v>368716.35</v>
      </c>
      <c r="N1675" s="1" t="s">
        <v>159</v>
      </c>
      <c r="O1675" s="1" t="s">
        <v>159</v>
      </c>
      <c r="P1675" t="str">
        <f t="shared" si="26"/>
        <v>TMSC_OUT5_04_PR24_OFWAT</v>
      </c>
    </row>
    <row r="1676" spans="1:16">
      <c r="A1676" t="s">
        <v>628</v>
      </c>
      <c r="B1676" t="s">
        <v>233</v>
      </c>
      <c r="C1676" t="s">
        <v>234</v>
      </c>
      <c r="D1676" t="s">
        <v>231</v>
      </c>
      <c r="E1676" t="s">
        <v>158</v>
      </c>
      <c r="F1676" s="1" t="s">
        <v>159</v>
      </c>
      <c r="G1676" s="1" t="s">
        <v>159</v>
      </c>
      <c r="H1676" s="1" t="s">
        <v>159</v>
      </c>
      <c r="I1676" s="1" t="s">
        <v>159</v>
      </c>
      <c r="J1676" s="1" t="s">
        <v>159</v>
      </c>
      <c r="K1676" s="1" t="s">
        <v>159</v>
      </c>
      <c r="L1676" s="1" t="s">
        <v>159</v>
      </c>
      <c r="M1676" s="1" t="s">
        <v>159</v>
      </c>
      <c r="N1676" s="1" t="s">
        <v>159</v>
      </c>
      <c r="O1676" s="1" t="s">
        <v>159</v>
      </c>
      <c r="P1676" t="str">
        <f t="shared" si="26"/>
        <v>TMSC_ODIRISK_OGWW_DDBND_PR24_DD</v>
      </c>
    </row>
    <row r="1677" spans="1:16">
      <c r="A1677" t="s">
        <v>628</v>
      </c>
      <c r="B1677" t="s">
        <v>235</v>
      </c>
      <c r="C1677" t="s">
        <v>236</v>
      </c>
      <c r="D1677" t="s">
        <v>165</v>
      </c>
      <c r="E1677" t="s">
        <v>158</v>
      </c>
      <c r="F1677" s="24">
        <v>188</v>
      </c>
      <c r="G1677" s="1" t="s">
        <v>159</v>
      </c>
      <c r="H1677" s="1" t="s">
        <v>159</v>
      </c>
      <c r="I1677" s="1" t="s">
        <v>159</v>
      </c>
      <c r="J1677" s="1" t="s">
        <v>159</v>
      </c>
      <c r="K1677" s="1" t="s">
        <v>159</v>
      </c>
      <c r="L1677" s="1" t="s">
        <v>159</v>
      </c>
      <c r="M1677" s="1" t="s">
        <v>159</v>
      </c>
      <c r="N1677" s="1" t="s">
        <v>159</v>
      </c>
      <c r="O1677" s="1" t="s">
        <v>159</v>
      </c>
      <c r="P1677" t="str">
        <f t="shared" si="26"/>
        <v>TMSC_ODI_DD_GHG_WW_PR24</v>
      </c>
    </row>
    <row r="1678" spans="1:16">
      <c r="A1678" t="s">
        <v>628</v>
      </c>
      <c r="B1678" t="s">
        <v>237</v>
      </c>
      <c r="C1678" t="s">
        <v>238</v>
      </c>
      <c r="D1678" t="s">
        <v>168</v>
      </c>
      <c r="E1678" t="s">
        <v>158</v>
      </c>
      <c r="F1678" s="25">
        <v>-5.0000000000000001E-3</v>
      </c>
      <c r="G1678" s="1" t="s">
        <v>159</v>
      </c>
      <c r="H1678" s="1" t="s">
        <v>159</v>
      </c>
      <c r="I1678" s="1" t="s">
        <v>159</v>
      </c>
      <c r="J1678" s="1" t="s">
        <v>159</v>
      </c>
      <c r="K1678" s="1" t="s">
        <v>159</v>
      </c>
      <c r="L1678" s="1" t="s">
        <v>159</v>
      </c>
      <c r="M1678" s="1" t="s">
        <v>159</v>
      </c>
      <c r="N1678" s="1" t="s">
        <v>159</v>
      </c>
      <c r="O1678" s="1" t="s">
        <v>159</v>
      </c>
      <c r="P1678" t="str">
        <f t="shared" si="26"/>
        <v>TMSC_ODIRISK_OGWW_COLL_PR24_DD</v>
      </c>
    </row>
    <row r="1679" spans="1:16">
      <c r="A1679" t="s">
        <v>628</v>
      </c>
      <c r="B1679" t="s">
        <v>239</v>
      </c>
      <c r="C1679" t="s">
        <v>240</v>
      </c>
      <c r="D1679" t="s">
        <v>168</v>
      </c>
      <c r="E1679" t="s">
        <v>158</v>
      </c>
      <c r="F1679" s="25">
        <v>5.0000000000000001E-3</v>
      </c>
      <c r="G1679" s="1" t="s">
        <v>159</v>
      </c>
      <c r="H1679" s="1" t="s">
        <v>159</v>
      </c>
      <c r="I1679" s="1" t="s">
        <v>159</v>
      </c>
      <c r="J1679" s="1" t="s">
        <v>159</v>
      </c>
      <c r="K1679" s="1" t="s">
        <v>159</v>
      </c>
      <c r="L1679" s="1" t="s">
        <v>159</v>
      </c>
      <c r="M1679" s="1" t="s">
        <v>159</v>
      </c>
      <c r="N1679" s="1" t="s">
        <v>159</v>
      </c>
      <c r="O1679" s="1" t="s">
        <v>159</v>
      </c>
      <c r="P1679" t="str">
        <f t="shared" si="26"/>
        <v>TMSC_ODIRISK_OGWW_CAP_PR24_DD</v>
      </c>
    </row>
    <row r="1680" spans="1:16">
      <c r="A1680" t="s">
        <v>628</v>
      </c>
      <c r="B1680" t="s">
        <v>241</v>
      </c>
      <c r="C1680" t="s">
        <v>242</v>
      </c>
      <c r="D1680" t="s">
        <v>37</v>
      </c>
      <c r="E1680" t="s">
        <v>158</v>
      </c>
      <c r="F1680" s="1" t="s">
        <v>159</v>
      </c>
      <c r="G1680" s="1" t="s">
        <v>159</v>
      </c>
      <c r="H1680" s="26">
        <v>26.61</v>
      </c>
      <c r="I1680" s="26">
        <v>25.02</v>
      </c>
      <c r="J1680" s="26">
        <v>23.42</v>
      </c>
      <c r="K1680" s="26">
        <v>21.82</v>
      </c>
      <c r="L1680" s="26">
        <v>20.23</v>
      </c>
      <c r="M1680" s="26">
        <v>18.63</v>
      </c>
      <c r="N1680" s="1" t="s">
        <v>159</v>
      </c>
      <c r="O1680" s="1" t="s">
        <v>159</v>
      </c>
      <c r="P1680" t="str">
        <f t="shared" si="26"/>
        <v>TMSC_OUT5_05_PR24_OFWAT</v>
      </c>
    </row>
    <row r="1681" spans="1:16">
      <c r="A1681" t="s">
        <v>628</v>
      </c>
      <c r="B1681" t="s">
        <v>243</v>
      </c>
      <c r="C1681" t="s">
        <v>244</v>
      </c>
      <c r="D1681" t="s">
        <v>165</v>
      </c>
      <c r="E1681" t="s">
        <v>158</v>
      </c>
      <c r="F1681" s="24">
        <v>2700321.5279069329</v>
      </c>
      <c r="G1681" s="1" t="s">
        <v>159</v>
      </c>
      <c r="H1681" s="1" t="s">
        <v>159</v>
      </c>
      <c r="I1681" s="1" t="s">
        <v>159</v>
      </c>
      <c r="J1681" s="1" t="s">
        <v>159</v>
      </c>
      <c r="K1681" s="1" t="s">
        <v>159</v>
      </c>
      <c r="L1681" s="1" t="s">
        <v>159</v>
      </c>
      <c r="M1681" s="1" t="s">
        <v>159</v>
      </c>
      <c r="N1681" s="1" t="s">
        <v>159</v>
      </c>
      <c r="O1681" s="1" t="s">
        <v>159</v>
      </c>
      <c r="P1681" t="str">
        <f t="shared" si="26"/>
        <v>TMSC_ODI_DD_POL_PR24</v>
      </c>
    </row>
    <row r="1682" spans="1:16">
      <c r="A1682" t="s">
        <v>628</v>
      </c>
      <c r="B1682" t="s">
        <v>245</v>
      </c>
      <c r="C1682" t="s">
        <v>246</v>
      </c>
      <c r="D1682" t="s">
        <v>168</v>
      </c>
      <c r="E1682" t="s">
        <v>158</v>
      </c>
      <c r="F1682" s="25">
        <v>-7.4999999999999997E-3</v>
      </c>
      <c r="G1682" s="1" t="s">
        <v>159</v>
      </c>
      <c r="H1682" s="1" t="s">
        <v>159</v>
      </c>
      <c r="I1682" s="1" t="s">
        <v>159</v>
      </c>
      <c r="J1682" s="1" t="s">
        <v>159</v>
      </c>
      <c r="K1682" s="1" t="s">
        <v>159</v>
      </c>
      <c r="L1682" s="1" t="s">
        <v>159</v>
      </c>
      <c r="M1682" s="1" t="s">
        <v>159</v>
      </c>
      <c r="N1682" s="1" t="s">
        <v>159</v>
      </c>
      <c r="O1682" s="1" t="s">
        <v>159</v>
      </c>
      <c r="P1682" t="str">
        <f t="shared" si="26"/>
        <v>TMSC_ODIRISK_POL_COLL_PR24_DD</v>
      </c>
    </row>
    <row r="1683" spans="1:16">
      <c r="A1683" t="s">
        <v>628</v>
      </c>
      <c r="B1683" t="s">
        <v>247</v>
      </c>
      <c r="C1683" t="s">
        <v>248</v>
      </c>
      <c r="D1683" t="s">
        <v>168</v>
      </c>
      <c r="E1683" t="s">
        <v>158</v>
      </c>
      <c r="F1683" s="1" t="s">
        <v>159</v>
      </c>
      <c r="G1683" s="1" t="s">
        <v>159</v>
      </c>
      <c r="H1683" s="25">
        <v>0.33300000000000002</v>
      </c>
      <c r="I1683" s="25">
        <v>0.33300000000000002</v>
      </c>
      <c r="J1683" s="25">
        <v>0.33300000000000002</v>
      </c>
      <c r="K1683" s="25">
        <v>0.33300000000000002</v>
      </c>
      <c r="L1683" s="25">
        <v>0.33300000000000002</v>
      </c>
      <c r="M1683" s="25">
        <v>0.55300000000000005</v>
      </c>
      <c r="N1683" s="1" t="s">
        <v>159</v>
      </c>
      <c r="O1683" s="1" t="s">
        <v>159</v>
      </c>
      <c r="P1683" t="str">
        <f t="shared" si="26"/>
        <v>TMSC_OUT5_08_PR24_OFWAT</v>
      </c>
    </row>
    <row r="1684" spans="1:16">
      <c r="A1684" t="s">
        <v>628</v>
      </c>
      <c r="B1684" t="s">
        <v>249</v>
      </c>
      <c r="C1684" t="s">
        <v>250</v>
      </c>
      <c r="D1684" t="s">
        <v>168</v>
      </c>
      <c r="E1684" t="s">
        <v>158</v>
      </c>
      <c r="F1684" s="1" t="s">
        <v>159</v>
      </c>
      <c r="G1684" s="1" t="s">
        <v>159</v>
      </c>
      <c r="H1684" s="1" t="s">
        <v>159</v>
      </c>
      <c r="I1684" s="1" t="s">
        <v>159</v>
      </c>
      <c r="J1684" s="1" t="s">
        <v>159</v>
      </c>
      <c r="K1684" s="1" t="s">
        <v>159</v>
      </c>
      <c r="L1684" s="1" t="s">
        <v>159</v>
      </c>
      <c r="M1684" s="1" t="s">
        <v>159</v>
      </c>
      <c r="N1684" s="1" t="s">
        <v>159</v>
      </c>
      <c r="O1684" s="1" t="s">
        <v>159</v>
      </c>
      <c r="P1684" t="str">
        <f t="shared" si="26"/>
        <v>TMSC_ODIRISK_BWQ_DDBND_PR24_DD</v>
      </c>
    </row>
    <row r="1685" spans="1:16">
      <c r="A1685" t="s">
        <v>628</v>
      </c>
      <c r="B1685" t="s">
        <v>251</v>
      </c>
      <c r="C1685" t="s">
        <v>252</v>
      </c>
      <c r="D1685" t="s">
        <v>165</v>
      </c>
      <c r="E1685" t="s">
        <v>158</v>
      </c>
      <c r="F1685" s="24">
        <v>109589.69115989462</v>
      </c>
      <c r="G1685" s="1" t="s">
        <v>159</v>
      </c>
      <c r="H1685" s="1" t="s">
        <v>159</v>
      </c>
      <c r="I1685" s="1" t="s">
        <v>159</v>
      </c>
      <c r="J1685" s="1" t="s">
        <v>159</v>
      </c>
      <c r="K1685" s="1" t="s">
        <v>159</v>
      </c>
      <c r="L1685" s="1" t="s">
        <v>159</v>
      </c>
      <c r="M1685" s="1" t="s">
        <v>159</v>
      </c>
      <c r="N1685" s="1" t="s">
        <v>159</v>
      </c>
      <c r="O1685" s="1" t="s">
        <v>159</v>
      </c>
      <c r="P1685" t="str">
        <f t="shared" si="26"/>
        <v>TMSC_ODI_DD_BWQ_PR24</v>
      </c>
    </row>
    <row r="1686" spans="1:16">
      <c r="A1686" t="s">
        <v>628</v>
      </c>
      <c r="B1686" t="s">
        <v>253</v>
      </c>
      <c r="C1686" t="s">
        <v>254</v>
      </c>
      <c r="D1686" t="s">
        <v>168</v>
      </c>
      <c r="E1686" t="s">
        <v>158</v>
      </c>
      <c r="F1686" s="25">
        <v>-5.0000000000000001E-3</v>
      </c>
      <c r="G1686" s="1" t="s">
        <v>159</v>
      </c>
      <c r="H1686" s="1" t="s">
        <v>159</v>
      </c>
      <c r="I1686" s="1" t="s">
        <v>159</v>
      </c>
      <c r="J1686" s="1" t="s">
        <v>159</v>
      </c>
      <c r="K1686" s="1" t="s">
        <v>159</v>
      </c>
      <c r="L1686" s="1" t="s">
        <v>159</v>
      </c>
      <c r="M1686" s="1" t="s">
        <v>159</v>
      </c>
      <c r="N1686" s="1" t="s">
        <v>159</v>
      </c>
      <c r="O1686" s="1" t="s">
        <v>159</v>
      </c>
      <c r="P1686" t="str">
        <f t="shared" si="26"/>
        <v>TMSC_ODIRISK_BWQ_COLL_PR24_DD</v>
      </c>
    </row>
    <row r="1687" spans="1:16">
      <c r="A1687" t="s">
        <v>628</v>
      </c>
      <c r="B1687" t="s">
        <v>255</v>
      </c>
      <c r="C1687" t="s">
        <v>256</v>
      </c>
      <c r="D1687" t="s">
        <v>168</v>
      </c>
      <c r="E1687" t="s">
        <v>158</v>
      </c>
      <c r="F1687" s="25">
        <v>5.0000000000000001E-3</v>
      </c>
      <c r="G1687" s="1" t="s">
        <v>159</v>
      </c>
      <c r="H1687" s="1" t="s">
        <v>159</v>
      </c>
      <c r="I1687" s="1" t="s">
        <v>159</v>
      </c>
      <c r="J1687" s="1" t="s">
        <v>159</v>
      </c>
      <c r="K1687" s="1" t="s">
        <v>159</v>
      </c>
      <c r="L1687" s="1" t="s">
        <v>159</v>
      </c>
      <c r="M1687" s="1" t="s">
        <v>159</v>
      </c>
      <c r="N1687" s="1" t="s">
        <v>159</v>
      </c>
      <c r="O1687" s="1" t="s">
        <v>159</v>
      </c>
      <c r="P1687" t="str">
        <f t="shared" si="26"/>
        <v>TMSC_ODIRISK_BWQ_CAP_PR24_DD</v>
      </c>
    </row>
    <row r="1688" spans="1:16">
      <c r="A1688" t="s">
        <v>628</v>
      </c>
      <c r="B1688" t="s">
        <v>257</v>
      </c>
      <c r="C1688" t="s">
        <v>258</v>
      </c>
      <c r="D1688" t="s">
        <v>168</v>
      </c>
      <c r="E1688" t="s">
        <v>158</v>
      </c>
      <c r="F1688" s="1" t="s">
        <v>159</v>
      </c>
      <c r="G1688" s="1" t="s">
        <v>159</v>
      </c>
      <c r="H1688" s="25">
        <v>3.8899999999999997E-2</v>
      </c>
      <c r="I1688" s="25">
        <v>5.1499999999999997E-2</v>
      </c>
      <c r="J1688" s="25">
        <v>5.1499999999999997E-2</v>
      </c>
      <c r="K1688" s="25">
        <v>7.6899999999999996E-2</v>
      </c>
      <c r="L1688" s="25">
        <v>0.14499999999999999</v>
      </c>
      <c r="M1688" s="25">
        <v>0.19159999999999999</v>
      </c>
      <c r="N1688" s="1" t="s">
        <v>159</v>
      </c>
      <c r="O1688" s="1" t="s">
        <v>159</v>
      </c>
      <c r="P1688" t="str">
        <f t="shared" si="26"/>
        <v>TMSC_OUT5_09_PR24_OFWAT</v>
      </c>
    </row>
    <row r="1689" spans="1:16">
      <c r="A1689" t="s">
        <v>628</v>
      </c>
      <c r="B1689" t="s">
        <v>259</v>
      </c>
      <c r="C1689" t="s">
        <v>260</v>
      </c>
      <c r="D1689" t="s">
        <v>165</v>
      </c>
      <c r="E1689" t="s">
        <v>158</v>
      </c>
      <c r="F1689" s="1" t="s">
        <v>159</v>
      </c>
      <c r="G1689" s="1" t="s">
        <v>159</v>
      </c>
      <c r="H1689" s="1" t="s">
        <v>159</v>
      </c>
      <c r="I1689" s="1" t="s">
        <v>159</v>
      </c>
      <c r="J1689" s="1" t="s">
        <v>159</v>
      </c>
      <c r="K1689" s="1" t="s">
        <v>159</v>
      </c>
      <c r="L1689" s="1" t="s">
        <v>159</v>
      </c>
      <c r="M1689" s="1" t="s">
        <v>159</v>
      </c>
      <c r="N1689" s="1" t="s">
        <v>159</v>
      </c>
      <c r="O1689" s="1" t="s">
        <v>159</v>
      </c>
      <c r="P1689" t="str">
        <f t="shared" si="26"/>
        <v>TMSC_ODI_DD_RWQ_PR24</v>
      </c>
    </row>
    <row r="1690" spans="1:16">
      <c r="A1690" t="s">
        <v>628</v>
      </c>
      <c r="B1690" t="s">
        <v>261</v>
      </c>
      <c r="C1690" t="s">
        <v>262</v>
      </c>
      <c r="D1690" t="s">
        <v>168</v>
      </c>
      <c r="E1690" t="s">
        <v>158</v>
      </c>
      <c r="F1690" s="25">
        <v>-5.0000000000000001E-3</v>
      </c>
      <c r="G1690" s="1" t="s">
        <v>159</v>
      </c>
      <c r="H1690" s="1" t="s">
        <v>159</v>
      </c>
      <c r="I1690" s="1" t="s">
        <v>159</v>
      </c>
      <c r="J1690" s="1" t="s">
        <v>159</v>
      </c>
      <c r="K1690" s="1" t="s">
        <v>159</v>
      </c>
      <c r="L1690" s="1" t="s">
        <v>159</v>
      </c>
      <c r="M1690" s="1" t="s">
        <v>159</v>
      </c>
      <c r="N1690" s="1" t="s">
        <v>159</v>
      </c>
      <c r="O1690" s="1" t="s">
        <v>159</v>
      </c>
      <c r="P1690" t="str">
        <f t="shared" si="26"/>
        <v>TMSC_ODIRISK_RWQ_COLL_PR24_DD</v>
      </c>
    </row>
    <row r="1691" spans="1:16">
      <c r="A1691" t="s">
        <v>628</v>
      </c>
      <c r="B1691" t="s">
        <v>263</v>
      </c>
      <c r="C1691" t="s">
        <v>264</v>
      </c>
      <c r="D1691" t="s">
        <v>168</v>
      </c>
      <c r="E1691" t="s">
        <v>158</v>
      </c>
      <c r="F1691" s="25">
        <v>5.0000000000000001E-3</v>
      </c>
      <c r="G1691" s="1" t="s">
        <v>159</v>
      </c>
      <c r="H1691" s="1" t="s">
        <v>159</v>
      </c>
      <c r="I1691" s="1" t="s">
        <v>159</v>
      </c>
      <c r="J1691" s="1" t="s">
        <v>159</v>
      </c>
      <c r="K1691" s="1" t="s">
        <v>159</v>
      </c>
      <c r="L1691" s="1" t="s">
        <v>159</v>
      </c>
      <c r="M1691" s="1" t="s">
        <v>159</v>
      </c>
      <c r="N1691" s="1" t="s">
        <v>159</v>
      </c>
      <c r="O1691" s="1" t="s">
        <v>159</v>
      </c>
      <c r="P1691" t="str">
        <f t="shared" si="26"/>
        <v>TMSC_ODIRISK_RWQ_CAP_PR24_DD</v>
      </c>
    </row>
    <row r="1692" spans="1:16">
      <c r="A1692" t="s">
        <v>628</v>
      </c>
      <c r="B1692" t="s">
        <v>265</v>
      </c>
      <c r="C1692" t="s">
        <v>266</v>
      </c>
      <c r="D1692" t="s">
        <v>37</v>
      </c>
      <c r="E1692" t="s">
        <v>158</v>
      </c>
      <c r="F1692" s="1" t="s">
        <v>159</v>
      </c>
      <c r="G1692" s="1" t="s">
        <v>159</v>
      </c>
      <c r="H1692" s="1" t="s">
        <v>159</v>
      </c>
      <c r="I1692" s="26">
        <v>20</v>
      </c>
      <c r="J1692" s="26">
        <v>19.41</v>
      </c>
      <c r="K1692" s="26">
        <v>18.07</v>
      </c>
      <c r="L1692" s="26">
        <v>17.88</v>
      </c>
      <c r="M1692" s="26">
        <v>14.21</v>
      </c>
      <c r="N1692" s="1" t="s">
        <v>159</v>
      </c>
      <c r="O1692" s="1" t="s">
        <v>159</v>
      </c>
      <c r="P1692" t="str">
        <f t="shared" si="26"/>
        <v>TMSC_OUT5_10_F_PR24_OFWAT</v>
      </c>
    </row>
    <row r="1693" spans="1:16">
      <c r="A1693" t="s">
        <v>628</v>
      </c>
      <c r="B1693" t="s">
        <v>267</v>
      </c>
      <c r="C1693" t="s">
        <v>268</v>
      </c>
      <c r="D1693" t="s">
        <v>168</v>
      </c>
      <c r="E1693" t="s">
        <v>158</v>
      </c>
      <c r="F1693" s="1" t="s">
        <v>159</v>
      </c>
      <c r="G1693" s="1" t="s">
        <v>159</v>
      </c>
      <c r="H1693" s="1" t="s">
        <v>159</v>
      </c>
      <c r="I1693" s="25">
        <v>0.97</v>
      </c>
      <c r="J1693" s="25">
        <v>0.97250000000000003</v>
      </c>
      <c r="K1693" s="25">
        <v>0.97499999999999998</v>
      </c>
      <c r="L1693" s="25">
        <v>0.97750000000000004</v>
      </c>
      <c r="M1693" s="25">
        <v>0.97999999999999976</v>
      </c>
      <c r="N1693" s="1" t="s">
        <v>159</v>
      </c>
      <c r="O1693" s="1" t="s">
        <v>159</v>
      </c>
      <c r="P1693" t="str">
        <f t="shared" si="26"/>
        <v>TMSC_OUT5_10_D_PR24_OFWAT</v>
      </c>
    </row>
    <row r="1694" spans="1:16">
      <c r="A1694" t="s">
        <v>628</v>
      </c>
      <c r="B1694" t="s">
        <v>269</v>
      </c>
      <c r="C1694" t="s">
        <v>270</v>
      </c>
      <c r="D1694" t="s">
        <v>165</v>
      </c>
      <c r="E1694" t="s">
        <v>158</v>
      </c>
      <c r="F1694" s="24">
        <v>515961.14246061619</v>
      </c>
      <c r="G1694" s="1" t="s">
        <v>159</v>
      </c>
      <c r="H1694" s="1" t="s">
        <v>159</v>
      </c>
      <c r="I1694" s="1" t="s">
        <v>159</v>
      </c>
      <c r="J1694" s="1" t="s">
        <v>159</v>
      </c>
      <c r="K1694" s="1" t="s">
        <v>159</v>
      </c>
      <c r="L1694" s="1" t="s">
        <v>159</v>
      </c>
      <c r="M1694" s="1" t="s">
        <v>159</v>
      </c>
      <c r="N1694" s="1" t="s">
        <v>159</v>
      </c>
      <c r="O1694" s="1" t="s">
        <v>159</v>
      </c>
      <c r="P1694" t="str">
        <f t="shared" si="26"/>
        <v>TMSC_ODI_DD_SOF_PR24</v>
      </c>
    </row>
    <row r="1695" spans="1:16">
      <c r="A1695" t="s">
        <v>628</v>
      </c>
      <c r="B1695" t="s">
        <v>271</v>
      </c>
      <c r="C1695" t="s">
        <v>272</v>
      </c>
      <c r="D1695" t="s">
        <v>168</v>
      </c>
      <c r="E1695" t="s">
        <v>158</v>
      </c>
      <c r="F1695" s="25">
        <v>-5.0000000000000001E-3</v>
      </c>
      <c r="G1695" s="1" t="s">
        <v>159</v>
      </c>
      <c r="H1695" s="1" t="s">
        <v>159</v>
      </c>
      <c r="I1695" s="1" t="s">
        <v>159</v>
      </c>
      <c r="J1695" s="1" t="s">
        <v>159</v>
      </c>
      <c r="K1695" s="1" t="s">
        <v>159</v>
      </c>
      <c r="L1695" s="1" t="s">
        <v>159</v>
      </c>
      <c r="M1695" s="1" t="s">
        <v>159</v>
      </c>
      <c r="N1695" s="1" t="s">
        <v>159</v>
      </c>
      <c r="O1695" s="1" t="s">
        <v>159</v>
      </c>
      <c r="P1695" t="str">
        <f t="shared" si="26"/>
        <v>TMSC_ODIRISK_SOF_COLL_PR24_DD</v>
      </c>
    </row>
    <row r="1696" spans="1:16">
      <c r="A1696" t="s">
        <v>628</v>
      </c>
      <c r="B1696" t="s">
        <v>273</v>
      </c>
      <c r="C1696" t="s">
        <v>274</v>
      </c>
      <c r="D1696" t="s">
        <v>168</v>
      </c>
      <c r="E1696" t="s">
        <v>158</v>
      </c>
      <c r="F1696" s="25">
        <v>5.0000000000000001E-3</v>
      </c>
      <c r="G1696" s="1" t="s">
        <v>159</v>
      </c>
      <c r="H1696" s="1" t="s">
        <v>159</v>
      </c>
      <c r="I1696" s="1" t="s">
        <v>159</v>
      </c>
      <c r="J1696" s="1" t="s">
        <v>159</v>
      </c>
      <c r="K1696" s="1" t="s">
        <v>159</v>
      </c>
      <c r="L1696" s="1" t="s">
        <v>159</v>
      </c>
      <c r="M1696" s="1" t="s">
        <v>159</v>
      </c>
      <c r="N1696" s="1" t="s">
        <v>159</v>
      </c>
      <c r="O1696" s="1" t="s">
        <v>159</v>
      </c>
      <c r="P1696" t="str">
        <f t="shared" si="26"/>
        <v>TMSC_ODIRISK_SOF_CAP_PR24_DD</v>
      </c>
    </row>
    <row r="1697" spans="1:16">
      <c r="A1697" t="s">
        <v>628</v>
      </c>
      <c r="B1697" t="s">
        <v>275</v>
      </c>
      <c r="C1697" t="s">
        <v>276</v>
      </c>
      <c r="D1697" t="s">
        <v>37</v>
      </c>
      <c r="E1697" t="s">
        <v>158</v>
      </c>
      <c r="F1697" s="1" t="s">
        <v>159</v>
      </c>
      <c r="G1697" s="1" t="s">
        <v>159</v>
      </c>
      <c r="H1697" s="5">
        <v>1.62</v>
      </c>
      <c r="I1697" s="5">
        <v>1.54</v>
      </c>
      <c r="J1697" s="5">
        <v>1.46</v>
      </c>
      <c r="K1697" s="5">
        <v>1.39</v>
      </c>
      <c r="L1697" s="5">
        <v>1.31</v>
      </c>
      <c r="M1697" s="5">
        <v>1.23</v>
      </c>
      <c r="N1697" s="1" t="s">
        <v>159</v>
      </c>
      <c r="O1697" s="1" t="s">
        <v>159</v>
      </c>
      <c r="P1697" t="str">
        <f t="shared" si="26"/>
        <v>TMSC_OUT5_01_PR24_OFWAT</v>
      </c>
    </row>
    <row r="1698" spans="1:16">
      <c r="A1698" t="s">
        <v>628</v>
      </c>
      <c r="B1698" t="s">
        <v>277</v>
      </c>
      <c r="C1698" t="s">
        <v>278</v>
      </c>
      <c r="D1698" t="s">
        <v>279</v>
      </c>
      <c r="E1698" t="s">
        <v>158</v>
      </c>
      <c r="F1698" s="1" t="s">
        <v>159</v>
      </c>
      <c r="G1698" s="1" t="s">
        <v>159</v>
      </c>
      <c r="H1698" s="1" t="s">
        <v>159</v>
      </c>
      <c r="I1698" s="24">
        <v>1.0383983051474184</v>
      </c>
      <c r="J1698" s="24">
        <v>0.98445553604885117</v>
      </c>
      <c r="K1698" s="24">
        <v>0.93725561308760486</v>
      </c>
      <c r="L1698" s="24">
        <v>0.88331284398903775</v>
      </c>
      <c r="M1698" s="24">
        <v>0.82937007489047054</v>
      </c>
      <c r="N1698" s="1" t="s">
        <v>159</v>
      </c>
      <c r="O1698" s="1" t="s">
        <v>159</v>
      </c>
      <c r="P1698" t="str">
        <f t="shared" si="26"/>
        <v>TMSC_ET_DD_ISF_PR24</v>
      </c>
    </row>
    <row r="1699" spans="1:16">
      <c r="A1699" t="s">
        <v>628</v>
      </c>
      <c r="B1699" t="s">
        <v>280</v>
      </c>
      <c r="C1699" t="s">
        <v>281</v>
      </c>
      <c r="D1699" t="s">
        <v>165</v>
      </c>
      <c r="E1699" t="s">
        <v>158</v>
      </c>
      <c r="F1699" s="24">
        <v>35012181.182775654</v>
      </c>
      <c r="G1699" s="1" t="s">
        <v>159</v>
      </c>
      <c r="H1699" s="1" t="s">
        <v>159</v>
      </c>
      <c r="I1699" s="1" t="s">
        <v>159</v>
      </c>
      <c r="J1699" s="1" t="s">
        <v>159</v>
      </c>
      <c r="K1699" s="1" t="s">
        <v>159</v>
      </c>
      <c r="L1699" s="1" t="s">
        <v>159</v>
      </c>
      <c r="M1699" s="1" t="s">
        <v>159</v>
      </c>
      <c r="N1699" s="1" t="s">
        <v>159</v>
      </c>
      <c r="O1699" s="1" t="s">
        <v>159</v>
      </c>
      <c r="P1699" t="str">
        <f t="shared" si="26"/>
        <v>TMSC_ODI_DD_ISF_PR24</v>
      </c>
    </row>
    <row r="1700" spans="1:16">
      <c r="A1700" t="s">
        <v>628</v>
      </c>
      <c r="B1700" t="s">
        <v>282</v>
      </c>
      <c r="C1700" t="s">
        <v>283</v>
      </c>
      <c r="D1700" t="s">
        <v>168</v>
      </c>
      <c r="E1700" t="s">
        <v>158</v>
      </c>
      <c r="F1700" s="25">
        <v>-6.0000000000000001E-3</v>
      </c>
      <c r="G1700" s="1" t="s">
        <v>159</v>
      </c>
      <c r="H1700" s="1" t="s">
        <v>159</v>
      </c>
      <c r="I1700" s="1" t="s">
        <v>159</v>
      </c>
      <c r="J1700" s="1" t="s">
        <v>159</v>
      </c>
      <c r="K1700" s="1" t="s">
        <v>159</v>
      </c>
      <c r="L1700" s="1" t="s">
        <v>159</v>
      </c>
      <c r="M1700" s="1" t="s">
        <v>159</v>
      </c>
      <c r="N1700" s="1" t="s">
        <v>159</v>
      </c>
      <c r="O1700" s="1" t="s">
        <v>159</v>
      </c>
      <c r="P1700" t="str">
        <f t="shared" si="26"/>
        <v>TMSC_ODIRISK_ISF_COLL_PR24_DD</v>
      </c>
    </row>
    <row r="1701" spans="1:16">
      <c r="A1701" t="s">
        <v>628</v>
      </c>
      <c r="B1701" t="s">
        <v>284</v>
      </c>
      <c r="C1701" t="s">
        <v>285</v>
      </c>
      <c r="D1701" t="s">
        <v>37</v>
      </c>
      <c r="E1701" t="s">
        <v>158</v>
      </c>
      <c r="F1701" s="1" t="s">
        <v>159</v>
      </c>
      <c r="G1701" s="1" t="s">
        <v>159</v>
      </c>
      <c r="H1701" s="5">
        <v>20.57</v>
      </c>
      <c r="I1701" s="5">
        <v>19.78</v>
      </c>
      <c r="J1701" s="5">
        <v>18.990000000000002</v>
      </c>
      <c r="K1701" s="5">
        <v>18.200000000000003</v>
      </c>
      <c r="L1701" s="5">
        <v>17.410000000000004</v>
      </c>
      <c r="M1701" s="5">
        <v>16.620000000000005</v>
      </c>
      <c r="N1701" s="1" t="s">
        <v>159</v>
      </c>
      <c r="O1701" s="1" t="s">
        <v>159</v>
      </c>
      <c r="P1701" t="str">
        <f t="shared" si="26"/>
        <v>TMSC_OUT5_02_PR24_OFWAT</v>
      </c>
    </row>
    <row r="1702" spans="1:16">
      <c r="A1702" t="s">
        <v>628</v>
      </c>
      <c r="B1702" t="s">
        <v>286</v>
      </c>
      <c r="C1702" t="s">
        <v>287</v>
      </c>
      <c r="D1702" t="s">
        <v>279</v>
      </c>
      <c r="E1702" t="s">
        <v>158</v>
      </c>
      <c r="F1702" s="1" t="s">
        <v>159</v>
      </c>
      <c r="G1702" s="1" t="s">
        <v>159</v>
      </c>
      <c r="H1702" s="1" t="s">
        <v>159</v>
      </c>
      <c r="I1702" s="24">
        <v>7.8751834390927788</v>
      </c>
      <c r="J1702" s="24">
        <v>7.8751834390927788</v>
      </c>
      <c r="K1702" s="24">
        <v>7.8751834390927788</v>
      </c>
      <c r="L1702" s="24">
        <v>7.8751834390927788</v>
      </c>
      <c r="M1702" s="24">
        <v>7.8751834390927788</v>
      </c>
      <c r="N1702" s="1" t="s">
        <v>159</v>
      </c>
      <c r="O1702" s="1" t="s">
        <v>159</v>
      </c>
      <c r="P1702" t="str">
        <f t="shared" si="26"/>
        <v>TMSC_ET_DD_ESF_PR24</v>
      </c>
    </row>
    <row r="1703" spans="1:16">
      <c r="A1703" t="s">
        <v>628</v>
      </c>
      <c r="B1703" t="s">
        <v>288</v>
      </c>
      <c r="C1703" t="s">
        <v>281</v>
      </c>
      <c r="D1703" t="s">
        <v>165</v>
      </c>
      <c r="E1703" t="s">
        <v>158</v>
      </c>
      <c r="F1703" s="24">
        <v>5779399.5847343542</v>
      </c>
      <c r="G1703" s="1" t="s">
        <v>159</v>
      </c>
      <c r="H1703" s="1" t="s">
        <v>159</v>
      </c>
      <c r="I1703" s="1" t="s">
        <v>159</v>
      </c>
      <c r="J1703" s="1" t="s">
        <v>159</v>
      </c>
      <c r="K1703" s="1" t="s">
        <v>159</v>
      </c>
      <c r="L1703" s="1" t="s">
        <v>159</v>
      </c>
      <c r="M1703" s="1" t="s">
        <v>159</v>
      </c>
      <c r="N1703" s="1" t="s">
        <v>159</v>
      </c>
      <c r="O1703" s="1" t="s">
        <v>159</v>
      </c>
      <c r="P1703" t="str">
        <f t="shared" si="26"/>
        <v>TMSC_ODI_DD_ESF_PR24</v>
      </c>
    </row>
    <row r="1704" spans="1:16">
      <c r="A1704" t="s">
        <v>628</v>
      </c>
      <c r="B1704" t="s">
        <v>289</v>
      </c>
      <c r="C1704" t="s">
        <v>290</v>
      </c>
      <c r="D1704" t="s">
        <v>168</v>
      </c>
      <c r="E1704" t="s">
        <v>158</v>
      </c>
      <c r="F1704" s="25">
        <v>-5.0000000000000001E-3</v>
      </c>
      <c r="G1704" s="1" t="s">
        <v>159</v>
      </c>
      <c r="H1704" s="1" t="s">
        <v>159</v>
      </c>
      <c r="I1704" s="1" t="s">
        <v>159</v>
      </c>
      <c r="J1704" s="1" t="s">
        <v>159</v>
      </c>
      <c r="K1704" s="1" t="s">
        <v>159</v>
      </c>
      <c r="L1704" s="1" t="s">
        <v>159</v>
      </c>
      <c r="M1704" s="1" t="s">
        <v>159</v>
      </c>
      <c r="N1704" s="1" t="s">
        <v>159</v>
      </c>
      <c r="O1704" s="1" t="s">
        <v>159</v>
      </c>
      <c r="P1704" t="str">
        <f t="shared" si="26"/>
        <v>TMSC_ODIRISK_ESF_COLL_PR24_DD</v>
      </c>
    </row>
    <row r="1705" spans="1:16">
      <c r="A1705" t="s">
        <v>628</v>
      </c>
      <c r="B1705" t="s">
        <v>291</v>
      </c>
      <c r="C1705" t="s">
        <v>292</v>
      </c>
      <c r="D1705" t="s">
        <v>37</v>
      </c>
      <c r="E1705" t="s">
        <v>158</v>
      </c>
      <c r="F1705" s="1" t="s">
        <v>159</v>
      </c>
      <c r="G1705" s="1" t="s">
        <v>159</v>
      </c>
      <c r="H1705" s="5">
        <v>4</v>
      </c>
      <c r="I1705" s="5">
        <v>3.91</v>
      </c>
      <c r="J1705" s="5">
        <v>3.82</v>
      </c>
      <c r="K1705" s="5">
        <v>3.73</v>
      </c>
      <c r="L1705" s="5">
        <v>3.64</v>
      </c>
      <c r="M1705" s="5">
        <v>3.56</v>
      </c>
      <c r="N1705" s="1" t="s">
        <v>159</v>
      </c>
      <c r="O1705" s="1" t="s">
        <v>159</v>
      </c>
      <c r="P1705" t="str">
        <f t="shared" si="26"/>
        <v>TMSC_OUT5_11_PR24_OFWAT</v>
      </c>
    </row>
    <row r="1706" spans="1:16">
      <c r="A1706" t="s">
        <v>628</v>
      </c>
      <c r="B1706" t="s">
        <v>293</v>
      </c>
      <c r="C1706" t="s">
        <v>294</v>
      </c>
      <c r="D1706" t="s">
        <v>165</v>
      </c>
      <c r="E1706" t="s">
        <v>158</v>
      </c>
      <c r="F1706" s="24">
        <v>1515125.5782979252</v>
      </c>
      <c r="G1706" s="1" t="s">
        <v>159</v>
      </c>
      <c r="H1706" s="1" t="s">
        <v>159</v>
      </c>
      <c r="I1706" s="1" t="s">
        <v>159</v>
      </c>
      <c r="J1706" s="1" t="s">
        <v>159</v>
      </c>
      <c r="K1706" s="1" t="s">
        <v>159</v>
      </c>
      <c r="L1706" s="1" t="s">
        <v>159</v>
      </c>
      <c r="M1706" s="1" t="s">
        <v>159</v>
      </c>
      <c r="N1706" s="1" t="s">
        <v>159</v>
      </c>
      <c r="O1706" s="1" t="s">
        <v>159</v>
      </c>
      <c r="P1706" t="str">
        <f t="shared" si="26"/>
        <v>TMSC_ODI_DD_SCO_PR24</v>
      </c>
    </row>
    <row r="1707" spans="1:16">
      <c r="A1707" t="s">
        <v>628</v>
      </c>
      <c r="B1707" t="s">
        <v>295</v>
      </c>
      <c r="C1707" t="s">
        <v>296</v>
      </c>
      <c r="D1707" t="s">
        <v>168</v>
      </c>
      <c r="E1707" t="s">
        <v>158</v>
      </c>
      <c r="F1707" s="25">
        <v>-5.0000000000000001E-3</v>
      </c>
      <c r="G1707" s="1" t="s">
        <v>159</v>
      </c>
      <c r="H1707" s="1" t="s">
        <v>159</v>
      </c>
      <c r="I1707" s="1" t="s">
        <v>159</v>
      </c>
      <c r="J1707" s="1" t="s">
        <v>159</v>
      </c>
      <c r="K1707" s="1" t="s">
        <v>159</v>
      </c>
      <c r="L1707" s="1" t="s">
        <v>159</v>
      </c>
      <c r="M1707" s="1" t="s">
        <v>159</v>
      </c>
      <c r="N1707" s="1" t="s">
        <v>159</v>
      </c>
      <c r="O1707" s="1" t="s">
        <v>159</v>
      </c>
      <c r="P1707" t="str">
        <f t="shared" si="26"/>
        <v>TMSC_ODIRISK_SCO_COLL_PR24_DD</v>
      </c>
    </row>
    <row r="1708" spans="1:16">
      <c r="A1708" t="s">
        <v>628</v>
      </c>
      <c r="B1708" t="s">
        <v>297</v>
      </c>
      <c r="C1708" t="s">
        <v>298</v>
      </c>
      <c r="D1708" t="s">
        <v>168</v>
      </c>
      <c r="E1708" t="s">
        <v>158</v>
      </c>
      <c r="F1708" s="25">
        <v>5.0000000000000001E-3</v>
      </c>
      <c r="G1708" s="1" t="s">
        <v>159</v>
      </c>
      <c r="H1708" s="1" t="s">
        <v>159</v>
      </c>
      <c r="I1708" s="1" t="s">
        <v>159</v>
      </c>
      <c r="J1708" s="1" t="s">
        <v>159</v>
      </c>
      <c r="K1708" s="1" t="s">
        <v>159</v>
      </c>
      <c r="L1708" s="1" t="s">
        <v>159</v>
      </c>
      <c r="M1708" s="1" t="s">
        <v>159</v>
      </c>
      <c r="N1708" s="1" t="s">
        <v>159</v>
      </c>
      <c r="O1708" s="1" t="s">
        <v>159</v>
      </c>
      <c r="P1708" t="str">
        <f t="shared" si="26"/>
        <v>TMSC_ODIRISK_SCO_CAP_PR24_DD</v>
      </c>
    </row>
    <row r="1709" spans="1:16">
      <c r="A1709" t="s">
        <v>628</v>
      </c>
      <c r="B1709" t="s">
        <v>299</v>
      </c>
      <c r="C1709" t="s">
        <v>300</v>
      </c>
      <c r="D1709" t="s">
        <v>168</v>
      </c>
      <c r="E1709" t="s">
        <v>158</v>
      </c>
      <c r="F1709" s="1" t="s">
        <v>159</v>
      </c>
      <c r="G1709" s="1" t="s">
        <v>159</v>
      </c>
      <c r="H1709" s="25">
        <v>0.155</v>
      </c>
      <c r="I1709" s="25">
        <v>0.21299999999999999</v>
      </c>
      <c r="J1709" s="25">
        <v>0.26200000000000001</v>
      </c>
      <c r="K1709" s="25">
        <v>0.3</v>
      </c>
      <c r="L1709" s="25">
        <v>0.33500000000000002</v>
      </c>
      <c r="M1709" s="25">
        <v>0.36700000000000005</v>
      </c>
      <c r="N1709" s="1" t="s">
        <v>159</v>
      </c>
      <c r="O1709" s="1" t="s">
        <v>159</v>
      </c>
      <c r="P1709" t="str">
        <f t="shared" si="26"/>
        <v>TMSC_OUT4_05_PR24_OFWAT</v>
      </c>
    </row>
    <row r="1710" spans="1:16">
      <c r="A1710" t="s">
        <v>628</v>
      </c>
      <c r="B1710" t="s">
        <v>301</v>
      </c>
      <c r="C1710" t="s">
        <v>302</v>
      </c>
      <c r="D1710" t="s">
        <v>168</v>
      </c>
      <c r="E1710" t="s">
        <v>158</v>
      </c>
      <c r="F1710" s="1" t="s">
        <v>159</v>
      </c>
      <c r="G1710" s="1" t="s">
        <v>159</v>
      </c>
      <c r="H1710" s="1" t="s">
        <v>159</v>
      </c>
      <c r="I1710" s="25">
        <v>0.21794440790187175</v>
      </c>
      <c r="J1710" s="25">
        <v>0.2763696934029688</v>
      </c>
      <c r="K1710" s="25">
        <v>0.32707730656465517</v>
      </c>
      <c r="L1710" s="25">
        <v>0.3732340412103462</v>
      </c>
      <c r="M1710" s="25">
        <v>0.41455082234298002</v>
      </c>
      <c r="N1710" s="1" t="s">
        <v>159</v>
      </c>
      <c r="O1710" s="1" t="s">
        <v>159</v>
      </c>
      <c r="P1710" t="str">
        <f t="shared" si="26"/>
        <v>TMSC_ET_DD_LEA_PR24</v>
      </c>
    </row>
    <row r="1711" spans="1:16">
      <c r="A1711" t="s">
        <v>628</v>
      </c>
      <c r="B1711" t="s">
        <v>303</v>
      </c>
      <c r="C1711" t="s">
        <v>304</v>
      </c>
      <c r="D1711" t="s">
        <v>165</v>
      </c>
      <c r="E1711" t="s">
        <v>158</v>
      </c>
      <c r="F1711" s="24">
        <v>688160.37064622296</v>
      </c>
      <c r="G1711" s="1" t="s">
        <v>159</v>
      </c>
      <c r="H1711" s="1" t="s">
        <v>159</v>
      </c>
      <c r="I1711" s="1" t="s">
        <v>159</v>
      </c>
      <c r="J1711" s="1" t="s">
        <v>159</v>
      </c>
      <c r="K1711" s="1" t="s">
        <v>159</v>
      </c>
      <c r="L1711" s="1" t="s">
        <v>159</v>
      </c>
      <c r="M1711" s="1" t="s">
        <v>159</v>
      </c>
      <c r="N1711" s="1" t="s">
        <v>159</v>
      </c>
      <c r="O1711" s="1" t="s">
        <v>159</v>
      </c>
      <c r="P1711" t="str">
        <f t="shared" si="26"/>
        <v>TMSC_ODI_DD_LEA_PR24</v>
      </c>
    </row>
    <row r="1712" spans="1:16">
      <c r="A1712" t="s">
        <v>628</v>
      </c>
      <c r="B1712" t="s">
        <v>305</v>
      </c>
      <c r="C1712" t="s">
        <v>306</v>
      </c>
      <c r="D1712" t="s">
        <v>168</v>
      </c>
      <c r="E1712" t="s">
        <v>158</v>
      </c>
      <c r="F1712" s="25">
        <v>0.01</v>
      </c>
      <c r="G1712" s="1" t="s">
        <v>159</v>
      </c>
      <c r="H1712" s="1" t="s">
        <v>159</v>
      </c>
      <c r="I1712" s="1" t="s">
        <v>159</v>
      </c>
      <c r="J1712" s="1" t="s">
        <v>159</v>
      </c>
      <c r="K1712" s="1" t="s">
        <v>159</v>
      </c>
      <c r="L1712" s="1" t="s">
        <v>159</v>
      </c>
      <c r="M1712" s="1" t="s">
        <v>159</v>
      </c>
      <c r="N1712" s="1" t="s">
        <v>159</v>
      </c>
      <c r="O1712" s="1" t="s">
        <v>159</v>
      </c>
      <c r="P1712" t="str">
        <f t="shared" si="26"/>
        <v>TMSC_ODIRISK_LEA_CAP_PR24_DD</v>
      </c>
    </row>
    <row r="1713" spans="1:16">
      <c r="A1713" t="s">
        <v>628</v>
      </c>
      <c r="B1713" t="s">
        <v>307</v>
      </c>
      <c r="C1713" t="s">
        <v>300</v>
      </c>
      <c r="D1713" t="s">
        <v>168</v>
      </c>
      <c r="E1713" t="s">
        <v>158</v>
      </c>
      <c r="F1713" s="1" t="s">
        <v>159</v>
      </c>
      <c r="G1713" s="1" t="s">
        <v>159</v>
      </c>
      <c r="H1713" s="1" t="s">
        <v>159</v>
      </c>
      <c r="I1713" s="1" t="s">
        <v>159</v>
      </c>
      <c r="J1713" s="1" t="s">
        <v>159</v>
      </c>
      <c r="K1713" s="1" t="s">
        <v>159</v>
      </c>
      <c r="L1713" s="1" t="s">
        <v>159</v>
      </c>
      <c r="M1713" s="1" t="s">
        <v>159</v>
      </c>
      <c r="N1713" s="1" t="s">
        <v>159</v>
      </c>
      <c r="O1713" s="1" t="s">
        <v>159</v>
      </c>
      <c r="P1713" t="str">
        <f t="shared" si="26"/>
        <v>TMSC_OUT4_06_PR24_OFWAT</v>
      </c>
    </row>
    <row r="1714" spans="1:16">
      <c r="A1714" t="s">
        <v>628</v>
      </c>
      <c r="B1714" t="s">
        <v>308</v>
      </c>
      <c r="C1714" t="s">
        <v>309</v>
      </c>
      <c r="D1714" t="s">
        <v>168</v>
      </c>
      <c r="E1714" t="s">
        <v>158</v>
      </c>
      <c r="F1714" s="1" t="s">
        <v>159</v>
      </c>
      <c r="G1714" s="1" t="s">
        <v>159</v>
      </c>
      <c r="H1714" s="1" t="s">
        <v>159</v>
      </c>
      <c r="I1714" s="1" t="s">
        <v>159</v>
      </c>
      <c r="J1714" s="1" t="s">
        <v>159</v>
      </c>
      <c r="K1714" s="1" t="s">
        <v>159</v>
      </c>
      <c r="L1714" s="1" t="s">
        <v>159</v>
      </c>
      <c r="M1714" s="1" t="s">
        <v>159</v>
      </c>
      <c r="N1714" s="1" t="s">
        <v>159</v>
      </c>
      <c r="O1714" s="1" t="s">
        <v>159</v>
      </c>
      <c r="P1714" t="str">
        <f t="shared" si="26"/>
        <v>TMSC_ET_DD_LEA_1_PR24</v>
      </c>
    </row>
    <row r="1715" spans="1:16">
      <c r="A1715" t="s">
        <v>628</v>
      </c>
      <c r="B1715" t="s">
        <v>310</v>
      </c>
      <c r="C1715" t="s">
        <v>311</v>
      </c>
      <c r="D1715" t="s">
        <v>165</v>
      </c>
      <c r="E1715" t="s">
        <v>158</v>
      </c>
      <c r="F1715" s="1" t="s">
        <v>159</v>
      </c>
      <c r="G1715" s="1" t="s">
        <v>159</v>
      </c>
      <c r="H1715" s="1" t="s">
        <v>159</v>
      </c>
      <c r="I1715" s="1" t="s">
        <v>159</v>
      </c>
      <c r="J1715" s="1" t="s">
        <v>159</v>
      </c>
      <c r="K1715" s="1" t="s">
        <v>159</v>
      </c>
      <c r="L1715" s="1" t="s">
        <v>159</v>
      </c>
      <c r="M1715" s="1" t="s">
        <v>159</v>
      </c>
      <c r="N1715" s="1" t="s">
        <v>159</v>
      </c>
      <c r="O1715" s="1" t="s">
        <v>159</v>
      </c>
      <c r="P1715" t="str">
        <f t="shared" si="26"/>
        <v>TMSC_ODI_DD_LEA_1_PR24</v>
      </c>
    </row>
    <row r="1716" spans="1:16">
      <c r="A1716" t="s">
        <v>628</v>
      </c>
      <c r="B1716" t="s">
        <v>312</v>
      </c>
      <c r="C1716" t="s">
        <v>313</v>
      </c>
      <c r="D1716" t="s">
        <v>168</v>
      </c>
      <c r="E1716" t="s">
        <v>158</v>
      </c>
      <c r="F1716" s="1" t="s">
        <v>159</v>
      </c>
      <c r="G1716" s="1" t="s">
        <v>159</v>
      </c>
      <c r="H1716" s="1" t="s">
        <v>159</v>
      </c>
      <c r="I1716" s="1" t="s">
        <v>159</v>
      </c>
      <c r="J1716" s="1" t="s">
        <v>159</v>
      </c>
      <c r="K1716" s="1" t="s">
        <v>159</v>
      </c>
      <c r="L1716" s="1" t="s">
        <v>159</v>
      </c>
      <c r="M1716" s="1" t="s">
        <v>159</v>
      </c>
      <c r="N1716" s="1" t="s">
        <v>159</v>
      </c>
      <c r="O1716" s="1" t="s">
        <v>159</v>
      </c>
      <c r="P1716" t="str">
        <f t="shared" si="26"/>
        <v>TMSC_ODIRISK_LEA_1_CAP_PR24_DD</v>
      </c>
    </row>
    <row r="1717" spans="1:16">
      <c r="A1717" t="s">
        <v>628</v>
      </c>
      <c r="B1717" t="s">
        <v>314</v>
      </c>
      <c r="C1717" t="s">
        <v>300</v>
      </c>
      <c r="D1717" t="s">
        <v>168</v>
      </c>
      <c r="E1717" t="s">
        <v>158</v>
      </c>
      <c r="F1717" s="1" t="s">
        <v>159</v>
      </c>
      <c r="G1717" s="1" t="s">
        <v>159</v>
      </c>
      <c r="H1717" s="1" t="s">
        <v>159</v>
      </c>
      <c r="I1717" s="1" t="s">
        <v>159</v>
      </c>
      <c r="J1717" s="1" t="s">
        <v>159</v>
      </c>
      <c r="K1717" s="1" t="s">
        <v>159</v>
      </c>
      <c r="L1717" s="1" t="s">
        <v>159</v>
      </c>
      <c r="M1717" s="1" t="s">
        <v>159</v>
      </c>
      <c r="N1717" s="1" t="s">
        <v>159</v>
      </c>
      <c r="O1717" s="1" t="s">
        <v>159</v>
      </c>
      <c r="P1717" t="str">
        <f t="shared" si="26"/>
        <v>TMSC_OUT4_07_PR24_OFWAT</v>
      </c>
    </row>
    <row r="1718" spans="1:16">
      <c r="A1718" t="s">
        <v>628</v>
      </c>
      <c r="B1718" t="s">
        <v>315</v>
      </c>
      <c r="C1718" t="s">
        <v>316</v>
      </c>
      <c r="D1718" t="s">
        <v>168</v>
      </c>
      <c r="E1718" t="s">
        <v>158</v>
      </c>
      <c r="F1718" s="1" t="s">
        <v>159</v>
      </c>
      <c r="G1718" s="1" t="s">
        <v>159</v>
      </c>
      <c r="H1718" s="1" t="s">
        <v>159</v>
      </c>
      <c r="I1718" s="1" t="s">
        <v>159</v>
      </c>
      <c r="J1718" s="1" t="s">
        <v>159</v>
      </c>
      <c r="K1718" s="1" t="s">
        <v>159</v>
      </c>
      <c r="L1718" s="1" t="s">
        <v>159</v>
      </c>
      <c r="M1718" s="1" t="s">
        <v>159</v>
      </c>
      <c r="N1718" s="1" t="s">
        <v>159</v>
      </c>
      <c r="O1718" s="1" t="s">
        <v>159</v>
      </c>
      <c r="P1718" t="str">
        <f t="shared" si="26"/>
        <v>TMSC_ET_DD_LEA_2_PR24</v>
      </c>
    </row>
    <row r="1719" spans="1:16">
      <c r="A1719" t="s">
        <v>628</v>
      </c>
      <c r="B1719" t="s">
        <v>317</v>
      </c>
      <c r="C1719" t="s">
        <v>318</v>
      </c>
      <c r="D1719" t="s">
        <v>165</v>
      </c>
      <c r="E1719" t="s">
        <v>158</v>
      </c>
      <c r="F1719" s="1" t="s">
        <v>159</v>
      </c>
      <c r="G1719" s="1" t="s">
        <v>159</v>
      </c>
      <c r="H1719" s="1" t="s">
        <v>159</v>
      </c>
      <c r="I1719" s="1" t="s">
        <v>159</v>
      </c>
      <c r="J1719" s="1" t="s">
        <v>159</v>
      </c>
      <c r="K1719" s="1" t="s">
        <v>159</v>
      </c>
      <c r="L1719" s="1" t="s">
        <v>159</v>
      </c>
      <c r="M1719" s="1" t="s">
        <v>159</v>
      </c>
      <c r="N1719" s="1" t="s">
        <v>159</v>
      </c>
      <c r="O1719" s="1" t="s">
        <v>159</v>
      </c>
      <c r="P1719" t="str">
        <f t="shared" si="26"/>
        <v>TMSC_ODI_DD_LEA_2_PR24</v>
      </c>
    </row>
    <row r="1720" spans="1:16">
      <c r="A1720" t="s">
        <v>628</v>
      </c>
      <c r="B1720" t="s">
        <v>319</v>
      </c>
      <c r="C1720" t="s">
        <v>320</v>
      </c>
      <c r="D1720" t="s">
        <v>168</v>
      </c>
      <c r="E1720" t="s">
        <v>158</v>
      </c>
      <c r="F1720" s="1" t="s">
        <v>159</v>
      </c>
      <c r="G1720" s="1" t="s">
        <v>159</v>
      </c>
      <c r="H1720" s="1" t="s">
        <v>159</v>
      </c>
      <c r="I1720" s="1" t="s">
        <v>159</v>
      </c>
      <c r="J1720" s="1" t="s">
        <v>159</v>
      </c>
      <c r="K1720" s="1" t="s">
        <v>159</v>
      </c>
      <c r="L1720" s="1" t="s">
        <v>159</v>
      </c>
      <c r="M1720" s="1" t="s">
        <v>159</v>
      </c>
      <c r="N1720" s="1" t="s">
        <v>159</v>
      </c>
      <c r="O1720" s="1" t="s">
        <v>159</v>
      </c>
      <c r="P1720" t="str">
        <f t="shared" si="26"/>
        <v>TMSC_ODIRISK_LEA_2_CAP_PR24_DD</v>
      </c>
    </row>
    <row r="1721" spans="1:16">
      <c r="A1721" t="s">
        <v>628</v>
      </c>
      <c r="B1721" t="s">
        <v>321</v>
      </c>
      <c r="C1721" t="s">
        <v>300</v>
      </c>
      <c r="D1721" t="s">
        <v>168</v>
      </c>
      <c r="E1721" t="s">
        <v>158</v>
      </c>
      <c r="F1721" s="1" t="s">
        <v>159</v>
      </c>
      <c r="G1721" s="1" t="s">
        <v>159</v>
      </c>
      <c r="H1721" s="25">
        <v>4.7E-2</v>
      </c>
      <c r="I1721" s="25">
        <v>5.2000000000000005E-2</v>
      </c>
      <c r="J1721" s="25">
        <v>6.3E-2</v>
      </c>
      <c r="K1721" s="25">
        <v>6.8000000000000005E-2</v>
      </c>
      <c r="L1721" s="25">
        <v>7.2999999999999995E-2</v>
      </c>
      <c r="M1721" s="25">
        <v>7.8E-2</v>
      </c>
      <c r="N1721" s="1" t="s">
        <v>159</v>
      </c>
      <c r="O1721" s="1" t="s">
        <v>159</v>
      </c>
      <c r="P1721" t="str">
        <f t="shared" si="26"/>
        <v>TMSC_OUT4_08_PR24_OFWAT</v>
      </c>
    </row>
    <row r="1722" spans="1:16">
      <c r="A1722" t="s">
        <v>628</v>
      </c>
      <c r="B1722" t="s">
        <v>322</v>
      </c>
      <c r="C1722" t="s">
        <v>323</v>
      </c>
      <c r="D1722" t="s">
        <v>168</v>
      </c>
      <c r="E1722" t="s">
        <v>158</v>
      </c>
      <c r="F1722" s="1" t="s">
        <v>159</v>
      </c>
      <c r="G1722" s="1" t="s">
        <v>159</v>
      </c>
      <c r="H1722" s="1" t="s">
        <v>159</v>
      </c>
      <c r="I1722" s="25">
        <v>6.2159742942391565E-2</v>
      </c>
      <c r="J1722" s="25">
        <v>8.1574477851732996E-2</v>
      </c>
      <c r="K1722" s="25">
        <v>9.6098921276107307E-2</v>
      </c>
      <c r="L1722" s="25">
        <v>0.10101904980491161</v>
      </c>
      <c r="M1722" s="25">
        <v>0.10547165480835441</v>
      </c>
      <c r="N1722" s="1" t="s">
        <v>159</v>
      </c>
      <c r="O1722" s="1" t="s">
        <v>159</v>
      </c>
      <c r="P1722" t="str">
        <f t="shared" si="26"/>
        <v>TMSC_ET_DD_PCC_PR24</v>
      </c>
    </row>
    <row r="1723" spans="1:16">
      <c r="A1723" t="s">
        <v>628</v>
      </c>
      <c r="B1723" t="s">
        <v>324</v>
      </c>
      <c r="C1723" t="s">
        <v>325</v>
      </c>
      <c r="D1723" t="s">
        <v>165</v>
      </c>
      <c r="E1723" t="s">
        <v>158</v>
      </c>
      <c r="F1723" s="24">
        <v>1785911.2874580212</v>
      </c>
      <c r="G1723" s="1" t="s">
        <v>159</v>
      </c>
      <c r="H1723" s="1" t="s">
        <v>159</v>
      </c>
      <c r="I1723" s="1" t="s">
        <v>159</v>
      </c>
      <c r="J1723" s="1" t="s">
        <v>159</v>
      </c>
      <c r="K1723" s="1" t="s">
        <v>159</v>
      </c>
      <c r="L1723" s="1" t="s">
        <v>159</v>
      </c>
      <c r="M1723" s="1" t="s">
        <v>159</v>
      </c>
      <c r="N1723" s="1" t="s">
        <v>159</v>
      </c>
      <c r="O1723" s="1" t="s">
        <v>159</v>
      </c>
      <c r="P1723" t="str">
        <f t="shared" si="26"/>
        <v>TMSC_ODI_DD_PCC_PR24</v>
      </c>
    </row>
    <row r="1724" spans="1:16">
      <c r="A1724" t="s">
        <v>628</v>
      </c>
      <c r="B1724" t="s">
        <v>326</v>
      </c>
      <c r="C1724" t="s">
        <v>327</v>
      </c>
      <c r="D1724" t="s">
        <v>168</v>
      </c>
      <c r="E1724" t="s">
        <v>158</v>
      </c>
      <c r="F1724" s="25">
        <v>-5.0000000000000001E-3</v>
      </c>
      <c r="G1724" s="1" t="s">
        <v>159</v>
      </c>
      <c r="H1724" s="1" t="s">
        <v>159</v>
      </c>
      <c r="I1724" s="1" t="s">
        <v>159</v>
      </c>
      <c r="J1724" s="1" t="s">
        <v>159</v>
      </c>
      <c r="K1724" s="1" t="s">
        <v>159</v>
      </c>
      <c r="L1724" s="1" t="s">
        <v>159</v>
      </c>
      <c r="M1724" s="1" t="s">
        <v>159</v>
      </c>
      <c r="N1724" s="1" t="s">
        <v>159</v>
      </c>
      <c r="O1724" s="1" t="s">
        <v>159</v>
      </c>
      <c r="P1724" t="str">
        <f t="shared" si="26"/>
        <v>TMSC_ODIRISK_PCC_COLL_PR24_DD</v>
      </c>
    </row>
    <row r="1725" spans="1:16">
      <c r="A1725" t="s">
        <v>628</v>
      </c>
      <c r="B1725" t="s">
        <v>328</v>
      </c>
      <c r="C1725" t="s">
        <v>329</v>
      </c>
      <c r="D1725" t="s">
        <v>168</v>
      </c>
      <c r="E1725" t="s">
        <v>158</v>
      </c>
      <c r="F1725" s="25">
        <v>0.01</v>
      </c>
      <c r="G1725" s="1" t="s">
        <v>159</v>
      </c>
      <c r="H1725" s="1" t="s">
        <v>159</v>
      </c>
      <c r="I1725" s="1" t="s">
        <v>159</v>
      </c>
      <c r="J1725" s="1" t="s">
        <v>159</v>
      </c>
      <c r="K1725" s="1" t="s">
        <v>159</v>
      </c>
      <c r="L1725" s="1" t="s">
        <v>159</v>
      </c>
      <c r="M1725" s="1" t="s">
        <v>159</v>
      </c>
      <c r="N1725" s="1" t="s">
        <v>159</v>
      </c>
      <c r="O1725" s="1" t="s">
        <v>159</v>
      </c>
      <c r="P1725" t="str">
        <f t="shared" si="26"/>
        <v>TMSC_ODIRISK_PCC_CAP_PR24_DD</v>
      </c>
    </row>
    <row r="1726" spans="1:16">
      <c r="A1726" t="s">
        <v>628</v>
      </c>
      <c r="B1726" t="s">
        <v>330</v>
      </c>
      <c r="C1726" t="s">
        <v>300</v>
      </c>
      <c r="D1726" t="s">
        <v>168</v>
      </c>
      <c r="E1726" t="s">
        <v>158</v>
      </c>
      <c r="F1726" s="1" t="s">
        <v>159</v>
      </c>
      <c r="G1726" s="1" t="s">
        <v>159</v>
      </c>
      <c r="H1726" s="1" t="s">
        <v>159</v>
      </c>
      <c r="I1726" s="1" t="s">
        <v>159</v>
      </c>
      <c r="J1726" s="1" t="s">
        <v>159</v>
      </c>
      <c r="K1726" s="1" t="s">
        <v>159</v>
      </c>
      <c r="L1726" s="1" t="s">
        <v>159</v>
      </c>
      <c r="M1726" s="1" t="s">
        <v>159</v>
      </c>
      <c r="N1726" s="1" t="s">
        <v>159</v>
      </c>
      <c r="O1726" s="1" t="s">
        <v>159</v>
      </c>
      <c r="P1726" t="str">
        <f t="shared" si="26"/>
        <v>TMSC_OUT4_09_D_PR24_OFWAT</v>
      </c>
    </row>
    <row r="1727" spans="1:16">
      <c r="A1727" t="s">
        <v>628</v>
      </c>
      <c r="B1727" t="s">
        <v>331</v>
      </c>
      <c r="C1727" t="s">
        <v>332</v>
      </c>
      <c r="D1727" t="s">
        <v>168</v>
      </c>
      <c r="E1727" t="s">
        <v>158</v>
      </c>
      <c r="F1727" s="1" t="s">
        <v>159</v>
      </c>
      <c r="G1727" s="1" t="s">
        <v>159</v>
      </c>
      <c r="H1727" s="1" t="s">
        <v>159</v>
      </c>
      <c r="I1727" s="1" t="s">
        <v>159</v>
      </c>
      <c r="J1727" s="1" t="s">
        <v>159</v>
      </c>
      <c r="K1727" s="1" t="s">
        <v>159</v>
      </c>
      <c r="L1727" s="1" t="s">
        <v>159</v>
      </c>
      <c r="M1727" s="1" t="s">
        <v>159</v>
      </c>
      <c r="N1727" s="1" t="s">
        <v>159</v>
      </c>
      <c r="O1727" s="1" t="s">
        <v>159</v>
      </c>
      <c r="P1727" t="str">
        <f t="shared" si="26"/>
        <v>TMSC_ET_DD_PCC_1_PR24</v>
      </c>
    </row>
    <row r="1728" spans="1:16">
      <c r="A1728" t="s">
        <v>628</v>
      </c>
      <c r="B1728" t="s">
        <v>333</v>
      </c>
      <c r="C1728" t="s">
        <v>334</v>
      </c>
      <c r="D1728" t="s">
        <v>165</v>
      </c>
      <c r="E1728" t="s">
        <v>158</v>
      </c>
      <c r="F1728" s="1" t="s">
        <v>159</v>
      </c>
      <c r="G1728" s="1" t="s">
        <v>159</v>
      </c>
      <c r="H1728" s="1" t="s">
        <v>159</v>
      </c>
      <c r="I1728" s="1" t="s">
        <v>159</v>
      </c>
      <c r="J1728" s="1" t="s">
        <v>159</v>
      </c>
      <c r="K1728" s="1" t="s">
        <v>159</v>
      </c>
      <c r="L1728" s="1" t="s">
        <v>159</v>
      </c>
      <c r="M1728" s="1" t="s">
        <v>159</v>
      </c>
      <c r="N1728" s="1" t="s">
        <v>159</v>
      </c>
      <c r="O1728" s="1" t="s">
        <v>159</v>
      </c>
      <c r="P1728" t="str">
        <f t="shared" si="26"/>
        <v>TMSC_ODI_DD_PCC_1_PR24</v>
      </c>
    </row>
    <row r="1729" spans="1:16">
      <c r="A1729" t="s">
        <v>628</v>
      </c>
      <c r="B1729" t="s">
        <v>335</v>
      </c>
      <c r="C1729" t="s">
        <v>336</v>
      </c>
      <c r="D1729" t="s">
        <v>168</v>
      </c>
      <c r="E1729" t="s">
        <v>158</v>
      </c>
      <c r="F1729" s="1" t="s">
        <v>159</v>
      </c>
      <c r="G1729" s="1" t="s">
        <v>159</v>
      </c>
      <c r="H1729" s="1" t="s">
        <v>159</v>
      </c>
      <c r="I1729" s="1" t="s">
        <v>159</v>
      </c>
      <c r="J1729" s="1" t="s">
        <v>159</v>
      </c>
      <c r="K1729" s="1" t="s">
        <v>159</v>
      </c>
      <c r="L1729" s="1" t="s">
        <v>159</v>
      </c>
      <c r="M1729" s="1" t="s">
        <v>159</v>
      </c>
      <c r="N1729" s="1" t="s">
        <v>159</v>
      </c>
      <c r="O1729" s="1" t="s">
        <v>159</v>
      </c>
      <c r="P1729" t="str">
        <f t="shared" si="26"/>
        <v>TMSC_ODIRISK_PCC_1_COLL_PR24_DD</v>
      </c>
    </row>
    <row r="1730" spans="1:16">
      <c r="A1730" t="s">
        <v>628</v>
      </c>
      <c r="B1730" t="s">
        <v>337</v>
      </c>
      <c r="C1730" t="s">
        <v>338</v>
      </c>
      <c r="D1730" t="s">
        <v>168</v>
      </c>
      <c r="E1730" t="s">
        <v>158</v>
      </c>
      <c r="F1730" s="1" t="s">
        <v>159</v>
      </c>
      <c r="G1730" s="1" t="s">
        <v>159</v>
      </c>
      <c r="H1730" s="1" t="s">
        <v>159</v>
      </c>
      <c r="I1730" s="1" t="s">
        <v>159</v>
      </c>
      <c r="J1730" s="1" t="s">
        <v>159</v>
      </c>
      <c r="K1730" s="1" t="s">
        <v>159</v>
      </c>
      <c r="L1730" s="1" t="s">
        <v>159</v>
      </c>
      <c r="M1730" s="1" t="s">
        <v>159</v>
      </c>
      <c r="N1730" s="1" t="s">
        <v>159</v>
      </c>
      <c r="O1730" s="1" t="s">
        <v>159</v>
      </c>
      <c r="P1730" t="str">
        <f t="shared" si="26"/>
        <v>TMSC_ODIRISK_PCC_1_CAP_PR24_DD</v>
      </c>
    </row>
    <row r="1731" spans="1:16">
      <c r="A1731" t="s">
        <v>628</v>
      </c>
      <c r="B1731" t="s">
        <v>339</v>
      </c>
      <c r="C1731" t="s">
        <v>300</v>
      </c>
      <c r="D1731" t="s">
        <v>168</v>
      </c>
      <c r="E1731" t="s">
        <v>158</v>
      </c>
      <c r="F1731" s="1" t="s">
        <v>159</v>
      </c>
      <c r="G1731" s="1" t="s">
        <v>159</v>
      </c>
      <c r="H1731" s="1" t="s">
        <v>159</v>
      </c>
      <c r="I1731" s="1" t="s">
        <v>159</v>
      </c>
      <c r="J1731" s="1" t="s">
        <v>159</v>
      </c>
      <c r="K1731" s="1" t="s">
        <v>159</v>
      </c>
      <c r="L1731" s="1" t="s">
        <v>159</v>
      </c>
      <c r="M1731" s="1" t="s">
        <v>159</v>
      </c>
      <c r="N1731" s="1" t="s">
        <v>159</v>
      </c>
      <c r="O1731" s="1" t="s">
        <v>159</v>
      </c>
      <c r="P1731" t="str">
        <f t="shared" si="26"/>
        <v>TMSC_OUT4_10_D_PR24_OFWAT</v>
      </c>
    </row>
    <row r="1732" spans="1:16">
      <c r="A1732" t="s">
        <v>628</v>
      </c>
      <c r="B1732" t="s">
        <v>340</v>
      </c>
      <c r="C1732" t="s">
        <v>341</v>
      </c>
      <c r="D1732" t="s">
        <v>168</v>
      </c>
      <c r="E1732" t="s">
        <v>158</v>
      </c>
      <c r="F1732" s="1" t="s">
        <v>159</v>
      </c>
      <c r="G1732" s="1" t="s">
        <v>159</v>
      </c>
      <c r="H1732" s="1" t="s">
        <v>159</v>
      </c>
      <c r="I1732" s="1" t="s">
        <v>159</v>
      </c>
      <c r="J1732" s="1" t="s">
        <v>159</v>
      </c>
      <c r="K1732" s="1" t="s">
        <v>159</v>
      </c>
      <c r="L1732" s="1" t="s">
        <v>159</v>
      </c>
      <c r="M1732" s="1" t="s">
        <v>159</v>
      </c>
      <c r="N1732" s="1" t="s">
        <v>159</v>
      </c>
      <c r="O1732" s="1" t="s">
        <v>159</v>
      </c>
      <c r="P1732" t="str">
        <f t="shared" si="26"/>
        <v>TMSC_ET_DD_PCC_2_PR24</v>
      </c>
    </row>
    <row r="1733" spans="1:16">
      <c r="A1733" t="s">
        <v>628</v>
      </c>
      <c r="B1733" t="s">
        <v>342</v>
      </c>
      <c r="C1733" t="s">
        <v>343</v>
      </c>
      <c r="D1733" t="s">
        <v>165</v>
      </c>
      <c r="E1733" t="s">
        <v>158</v>
      </c>
      <c r="F1733" s="1" t="s">
        <v>159</v>
      </c>
      <c r="G1733" s="1" t="s">
        <v>159</v>
      </c>
      <c r="H1733" s="1" t="s">
        <v>159</v>
      </c>
      <c r="I1733" s="1" t="s">
        <v>159</v>
      </c>
      <c r="J1733" s="1" t="s">
        <v>159</v>
      </c>
      <c r="K1733" s="1" t="s">
        <v>159</v>
      </c>
      <c r="L1733" s="1" t="s">
        <v>159</v>
      </c>
      <c r="M1733" s="1" t="s">
        <v>159</v>
      </c>
      <c r="N1733" s="1" t="s">
        <v>159</v>
      </c>
      <c r="O1733" s="1" t="s">
        <v>159</v>
      </c>
      <c r="P1733" t="str">
        <f t="shared" ref="P1733:P1796" si="27">A1733&amp;B1733</f>
        <v>TMSC_ODI_DD_PCC_2_PR24</v>
      </c>
    </row>
    <row r="1734" spans="1:16">
      <c r="A1734" t="s">
        <v>628</v>
      </c>
      <c r="B1734" t="s">
        <v>344</v>
      </c>
      <c r="C1734" t="s">
        <v>345</v>
      </c>
      <c r="D1734" t="s">
        <v>168</v>
      </c>
      <c r="E1734" t="s">
        <v>158</v>
      </c>
      <c r="F1734" s="1" t="s">
        <v>159</v>
      </c>
      <c r="G1734" s="1" t="s">
        <v>159</v>
      </c>
      <c r="H1734" s="1" t="s">
        <v>159</v>
      </c>
      <c r="I1734" s="1" t="s">
        <v>159</v>
      </c>
      <c r="J1734" s="1" t="s">
        <v>159</v>
      </c>
      <c r="K1734" s="1" t="s">
        <v>159</v>
      </c>
      <c r="L1734" s="1" t="s">
        <v>159</v>
      </c>
      <c r="M1734" s="1" t="s">
        <v>159</v>
      </c>
      <c r="N1734" s="1" t="s">
        <v>159</v>
      </c>
      <c r="O1734" s="1" t="s">
        <v>159</v>
      </c>
      <c r="P1734" t="str">
        <f t="shared" si="27"/>
        <v>TMSC_ODIRISK_PCC_2_COLL_PR24_DD</v>
      </c>
    </row>
    <row r="1735" spans="1:16">
      <c r="A1735" t="s">
        <v>628</v>
      </c>
      <c r="B1735" t="s">
        <v>346</v>
      </c>
      <c r="C1735" t="s">
        <v>347</v>
      </c>
      <c r="D1735" t="s">
        <v>168</v>
      </c>
      <c r="E1735" t="s">
        <v>158</v>
      </c>
      <c r="F1735" s="1" t="s">
        <v>159</v>
      </c>
      <c r="G1735" s="1" t="s">
        <v>159</v>
      </c>
      <c r="H1735" s="1" t="s">
        <v>159</v>
      </c>
      <c r="I1735" s="1" t="s">
        <v>159</v>
      </c>
      <c r="J1735" s="1" t="s">
        <v>159</v>
      </c>
      <c r="K1735" s="1" t="s">
        <v>159</v>
      </c>
      <c r="L1735" s="1" t="s">
        <v>159</v>
      </c>
      <c r="M1735" s="1" t="s">
        <v>159</v>
      </c>
      <c r="N1735" s="1" t="s">
        <v>159</v>
      </c>
      <c r="O1735" s="1" t="s">
        <v>159</v>
      </c>
      <c r="P1735" t="str">
        <f t="shared" si="27"/>
        <v>TMSC_ODIRISK_PCC_2_CAP_PR24_DD</v>
      </c>
    </row>
    <row r="1736" spans="1:16">
      <c r="A1736" t="s">
        <v>628</v>
      </c>
      <c r="B1736" t="s">
        <v>348</v>
      </c>
      <c r="C1736" t="s">
        <v>300</v>
      </c>
      <c r="D1736" t="s">
        <v>168</v>
      </c>
      <c r="E1736" t="s">
        <v>158</v>
      </c>
      <c r="F1736" s="1" t="s">
        <v>159</v>
      </c>
      <c r="G1736" s="1" t="s">
        <v>159</v>
      </c>
      <c r="H1736" s="25">
        <v>7.8E-2</v>
      </c>
      <c r="I1736" s="25">
        <v>7.8E-2</v>
      </c>
      <c r="J1736" s="25">
        <v>0.08</v>
      </c>
      <c r="K1736" s="25">
        <v>8.5000000000000006E-2</v>
      </c>
      <c r="L1736" s="25">
        <v>9.0999999999999998E-2</v>
      </c>
      <c r="M1736" s="25">
        <v>9.7000000000000017E-2</v>
      </c>
      <c r="N1736" s="1" t="s">
        <v>159</v>
      </c>
      <c r="O1736" s="1" t="s">
        <v>159</v>
      </c>
      <c r="P1736" t="str">
        <f t="shared" si="27"/>
        <v>TMSC_OUT4_11_PR24_OFWAT</v>
      </c>
    </row>
    <row r="1737" spans="1:16">
      <c r="A1737" t="s">
        <v>628</v>
      </c>
      <c r="B1737" t="s">
        <v>349</v>
      </c>
      <c r="C1737" t="s">
        <v>304</v>
      </c>
      <c r="D1737" t="s">
        <v>165</v>
      </c>
      <c r="E1737" t="s">
        <v>158</v>
      </c>
      <c r="F1737" s="24">
        <v>178976.80764958228</v>
      </c>
      <c r="G1737" s="1" t="s">
        <v>159</v>
      </c>
      <c r="H1737" s="1" t="s">
        <v>159</v>
      </c>
      <c r="I1737" s="1" t="s">
        <v>159</v>
      </c>
      <c r="J1737" s="1" t="s">
        <v>159</v>
      </c>
      <c r="K1737" s="1" t="s">
        <v>159</v>
      </c>
      <c r="L1737" s="1" t="s">
        <v>159</v>
      </c>
      <c r="M1737" s="1" t="s">
        <v>159</v>
      </c>
      <c r="N1737" s="1" t="s">
        <v>159</v>
      </c>
      <c r="O1737" s="1" t="s">
        <v>159</v>
      </c>
      <c r="P1737" t="str">
        <f t="shared" si="27"/>
        <v>TMSC_ODI_DD_NHH_PR24</v>
      </c>
    </row>
    <row r="1738" spans="1:16">
      <c r="A1738" t="s">
        <v>628</v>
      </c>
      <c r="B1738" t="s">
        <v>350</v>
      </c>
      <c r="C1738" t="s">
        <v>351</v>
      </c>
      <c r="D1738" t="s">
        <v>168</v>
      </c>
      <c r="E1738" t="s">
        <v>158</v>
      </c>
      <c r="F1738" s="25">
        <v>-5.0000000000000001E-3</v>
      </c>
      <c r="G1738" s="1" t="s">
        <v>159</v>
      </c>
      <c r="H1738" s="1" t="s">
        <v>159</v>
      </c>
      <c r="I1738" s="1" t="s">
        <v>159</v>
      </c>
      <c r="J1738" s="1" t="s">
        <v>159</v>
      </c>
      <c r="K1738" s="1" t="s">
        <v>159</v>
      </c>
      <c r="L1738" s="1" t="s">
        <v>159</v>
      </c>
      <c r="M1738" s="1" t="s">
        <v>159</v>
      </c>
      <c r="N1738" s="1" t="s">
        <v>159</v>
      </c>
      <c r="O1738" s="1" t="s">
        <v>159</v>
      </c>
      <c r="P1738" t="str">
        <f t="shared" si="27"/>
        <v>TMSC_ODIRISK_NHH_COLL_PR24_DD</v>
      </c>
    </row>
    <row r="1739" spans="1:16">
      <c r="A1739" t="s">
        <v>628</v>
      </c>
      <c r="B1739" t="s">
        <v>352</v>
      </c>
      <c r="C1739" t="s">
        <v>353</v>
      </c>
      <c r="D1739" t="s">
        <v>168</v>
      </c>
      <c r="E1739" t="s">
        <v>158</v>
      </c>
      <c r="F1739" s="25">
        <v>5.0000000000000001E-3</v>
      </c>
      <c r="G1739" s="1" t="s">
        <v>159</v>
      </c>
      <c r="H1739" s="1" t="s">
        <v>159</v>
      </c>
      <c r="I1739" s="1" t="s">
        <v>159</v>
      </c>
      <c r="J1739" s="1" t="s">
        <v>159</v>
      </c>
      <c r="K1739" s="1" t="s">
        <v>159</v>
      </c>
      <c r="L1739" s="1" t="s">
        <v>159</v>
      </c>
      <c r="M1739" s="1" t="s">
        <v>159</v>
      </c>
      <c r="N1739" s="1" t="s">
        <v>159</v>
      </c>
      <c r="O1739" s="1" t="s">
        <v>159</v>
      </c>
      <c r="P1739" t="str">
        <f t="shared" si="27"/>
        <v>TMSC_ODIRISK_NHH_CAP_PR24_DD</v>
      </c>
    </row>
    <row r="1740" spans="1:16">
      <c r="A1740" t="s">
        <v>628</v>
      </c>
      <c r="B1740" t="s">
        <v>354</v>
      </c>
      <c r="C1740" t="s">
        <v>300</v>
      </c>
      <c r="D1740" t="s">
        <v>168</v>
      </c>
      <c r="E1740" t="s">
        <v>158</v>
      </c>
      <c r="F1740" s="1" t="s">
        <v>159</v>
      </c>
      <c r="G1740" s="1" t="s">
        <v>159</v>
      </c>
      <c r="H1740" s="1" t="s">
        <v>159</v>
      </c>
      <c r="I1740" s="1" t="s">
        <v>159</v>
      </c>
      <c r="J1740" s="1" t="s">
        <v>159</v>
      </c>
      <c r="K1740" s="1" t="s">
        <v>159</v>
      </c>
      <c r="L1740" s="1" t="s">
        <v>159</v>
      </c>
      <c r="M1740" s="1" t="s">
        <v>159</v>
      </c>
      <c r="N1740" s="1" t="s">
        <v>159</v>
      </c>
      <c r="O1740" s="1" t="s">
        <v>159</v>
      </c>
      <c r="P1740" t="str">
        <f t="shared" si="27"/>
        <v>TMSC_OUT4_12_PR24_OFWAT</v>
      </c>
    </row>
    <row r="1741" spans="1:16">
      <c r="A1741" t="s">
        <v>628</v>
      </c>
      <c r="B1741" t="s">
        <v>355</v>
      </c>
      <c r="C1741" t="s">
        <v>311</v>
      </c>
      <c r="D1741" t="s">
        <v>165</v>
      </c>
      <c r="E1741" t="s">
        <v>158</v>
      </c>
      <c r="F1741" s="1" t="s">
        <v>159</v>
      </c>
      <c r="G1741" s="1" t="s">
        <v>159</v>
      </c>
      <c r="H1741" s="1" t="s">
        <v>159</v>
      </c>
      <c r="I1741" s="1" t="s">
        <v>159</v>
      </c>
      <c r="J1741" s="1" t="s">
        <v>159</v>
      </c>
      <c r="K1741" s="1" t="s">
        <v>159</v>
      </c>
      <c r="L1741" s="1" t="s">
        <v>159</v>
      </c>
      <c r="M1741" s="1" t="s">
        <v>159</v>
      </c>
      <c r="N1741" s="1" t="s">
        <v>159</v>
      </c>
      <c r="O1741" s="1" t="s">
        <v>159</v>
      </c>
      <c r="P1741" t="str">
        <f t="shared" si="27"/>
        <v>TMSC_ODI_DD_NHH_1_PR24</v>
      </c>
    </row>
    <row r="1742" spans="1:16">
      <c r="A1742" t="s">
        <v>628</v>
      </c>
      <c r="B1742" t="s">
        <v>356</v>
      </c>
      <c r="C1742" t="s">
        <v>357</v>
      </c>
      <c r="D1742" t="s">
        <v>168</v>
      </c>
      <c r="E1742" t="s">
        <v>158</v>
      </c>
      <c r="F1742" s="1" t="s">
        <v>159</v>
      </c>
      <c r="G1742" s="1" t="s">
        <v>159</v>
      </c>
      <c r="H1742" s="1" t="s">
        <v>159</v>
      </c>
      <c r="I1742" s="1" t="s">
        <v>159</v>
      </c>
      <c r="J1742" s="1" t="s">
        <v>159</v>
      </c>
      <c r="K1742" s="1" t="s">
        <v>159</v>
      </c>
      <c r="L1742" s="1" t="s">
        <v>159</v>
      </c>
      <c r="M1742" s="1" t="s">
        <v>159</v>
      </c>
      <c r="N1742" s="1" t="s">
        <v>159</v>
      </c>
      <c r="O1742" s="1" t="s">
        <v>159</v>
      </c>
      <c r="P1742" t="str">
        <f t="shared" si="27"/>
        <v>TMSC_ODIRISK_NHH_1_COLL_PR24_DD</v>
      </c>
    </row>
    <row r="1743" spans="1:16">
      <c r="A1743" t="s">
        <v>628</v>
      </c>
      <c r="B1743" t="s">
        <v>358</v>
      </c>
      <c r="C1743" t="s">
        <v>359</v>
      </c>
      <c r="D1743" t="s">
        <v>168</v>
      </c>
      <c r="E1743" t="s">
        <v>158</v>
      </c>
      <c r="F1743" s="1" t="s">
        <v>159</v>
      </c>
      <c r="G1743" s="1" t="s">
        <v>159</v>
      </c>
      <c r="H1743" s="1" t="s">
        <v>159</v>
      </c>
      <c r="I1743" s="1" t="s">
        <v>159</v>
      </c>
      <c r="J1743" s="1" t="s">
        <v>159</v>
      </c>
      <c r="K1743" s="1" t="s">
        <v>159</v>
      </c>
      <c r="L1743" s="1" t="s">
        <v>159</v>
      </c>
      <c r="M1743" s="1" t="s">
        <v>159</v>
      </c>
      <c r="N1743" s="1" t="s">
        <v>159</v>
      </c>
      <c r="O1743" s="1" t="s">
        <v>159</v>
      </c>
      <c r="P1743" t="str">
        <f t="shared" si="27"/>
        <v>TMSC_ODIRISK_NHH_1_CAP_PR24_DD</v>
      </c>
    </row>
    <row r="1744" spans="1:16">
      <c r="A1744" t="s">
        <v>628</v>
      </c>
      <c r="B1744" t="s">
        <v>360</v>
      </c>
      <c r="C1744" t="s">
        <v>300</v>
      </c>
      <c r="D1744" t="s">
        <v>168</v>
      </c>
      <c r="E1744" t="s">
        <v>158</v>
      </c>
      <c r="F1744" s="1" t="s">
        <v>159</v>
      </c>
      <c r="G1744" s="1" t="s">
        <v>159</v>
      </c>
      <c r="H1744" s="1" t="s">
        <v>159</v>
      </c>
      <c r="I1744" s="1" t="s">
        <v>159</v>
      </c>
      <c r="J1744" s="1" t="s">
        <v>159</v>
      </c>
      <c r="K1744" s="1" t="s">
        <v>159</v>
      </c>
      <c r="L1744" s="1" t="s">
        <v>159</v>
      </c>
      <c r="M1744" s="1" t="s">
        <v>159</v>
      </c>
      <c r="N1744" s="1" t="s">
        <v>159</v>
      </c>
      <c r="O1744" s="1" t="s">
        <v>159</v>
      </c>
      <c r="P1744" t="str">
        <f t="shared" si="27"/>
        <v>TMSC_OUT4_13_PR24_OFWAT</v>
      </c>
    </row>
    <row r="1745" spans="1:16">
      <c r="A1745" t="s">
        <v>628</v>
      </c>
      <c r="B1745" t="s">
        <v>361</v>
      </c>
      <c r="C1745" t="s">
        <v>318</v>
      </c>
      <c r="D1745" t="s">
        <v>165</v>
      </c>
      <c r="E1745" t="s">
        <v>158</v>
      </c>
      <c r="F1745" s="1" t="s">
        <v>159</v>
      </c>
      <c r="G1745" s="1" t="s">
        <v>159</v>
      </c>
      <c r="H1745" s="1" t="s">
        <v>159</v>
      </c>
      <c r="I1745" s="1" t="s">
        <v>159</v>
      </c>
      <c r="J1745" s="1" t="s">
        <v>159</v>
      </c>
      <c r="K1745" s="1" t="s">
        <v>159</v>
      </c>
      <c r="L1745" s="1" t="s">
        <v>159</v>
      </c>
      <c r="M1745" s="1" t="s">
        <v>159</v>
      </c>
      <c r="N1745" s="1" t="s">
        <v>159</v>
      </c>
      <c r="O1745" s="1" t="s">
        <v>159</v>
      </c>
      <c r="P1745" t="str">
        <f t="shared" si="27"/>
        <v>TMSC_ODI_DD_NHH_2_PR24</v>
      </c>
    </row>
    <row r="1746" spans="1:16">
      <c r="A1746" t="s">
        <v>628</v>
      </c>
      <c r="B1746" t="s">
        <v>362</v>
      </c>
      <c r="C1746" t="s">
        <v>363</v>
      </c>
      <c r="D1746" t="s">
        <v>168</v>
      </c>
      <c r="E1746" t="s">
        <v>158</v>
      </c>
      <c r="F1746" s="1" t="s">
        <v>159</v>
      </c>
      <c r="G1746" s="1" t="s">
        <v>159</v>
      </c>
      <c r="H1746" s="1" t="s">
        <v>159</v>
      </c>
      <c r="I1746" s="1" t="s">
        <v>159</v>
      </c>
      <c r="J1746" s="1" t="s">
        <v>159</v>
      </c>
      <c r="K1746" s="1" t="s">
        <v>159</v>
      </c>
      <c r="L1746" s="1" t="s">
        <v>159</v>
      </c>
      <c r="M1746" s="1" t="s">
        <v>159</v>
      </c>
      <c r="N1746" s="1" t="s">
        <v>159</v>
      </c>
      <c r="O1746" s="1" t="s">
        <v>159</v>
      </c>
      <c r="P1746" t="str">
        <f t="shared" si="27"/>
        <v>TMSC_ODIRISK_NHH_2_COLL_PR24_DD</v>
      </c>
    </row>
    <row r="1747" spans="1:16">
      <c r="A1747" t="s">
        <v>628</v>
      </c>
      <c r="B1747" t="s">
        <v>364</v>
      </c>
      <c r="C1747" t="s">
        <v>365</v>
      </c>
      <c r="D1747" t="s">
        <v>168</v>
      </c>
      <c r="E1747" t="s">
        <v>158</v>
      </c>
      <c r="F1747" s="1" t="s">
        <v>159</v>
      </c>
      <c r="G1747" s="1" t="s">
        <v>159</v>
      </c>
      <c r="H1747" s="1" t="s">
        <v>159</v>
      </c>
      <c r="I1747" s="1" t="s">
        <v>159</v>
      </c>
      <c r="J1747" s="1" t="s">
        <v>159</v>
      </c>
      <c r="K1747" s="1" t="s">
        <v>159</v>
      </c>
      <c r="L1747" s="1" t="s">
        <v>159</v>
      </c>
      <c r="M1747" s="1" t="s">
        <v>159</v>
      </c>
      <c r="N1747" s="1" t="s">
        <v>159</v>
      </c>
      <c r="O1747" s="1" t="s">
        <v>159</v>
      </c>
      <c r="P1747" t="str">
        <f t="shared" si="27"/>
        <v>TMSC_ODIRISK_NHH_2_CAP_PR24_DD</v>
      </c>
    </row>
    <row r="1748" spans="1:16">
      <c r="A1748" t="s">
        <v>628</v>
      </c>
      <c r="B1748" t="s">
        <v>366</v>
      </c>
      <c r="C1748" t="s">
        <v>367</v>
      </c>
      <c r="D1748" t="s">
        <v>37</v>
      </c>
      <c r="E1748" t="s">
        <v>158</v>
      </c>
      <c r="F1748" s="1" t="s">
        <v>159</v>
      </c>
      <c r="G1748" s="1" t="s">
        <v>159</v>
      </c>
      <c r="H1748" s="1" t="s">
        <v>159</v>
      </c>
      <c r="I1748" s="1" t="s">
        <v>159</v>
      </c>
      <c r="J1748" s="1" t="s">
        <v>159</v>
      </c>
      <c r="K1748" s="1" t="s">
        <v>159</v>
      </c>
      <c r="L1748" s="1" t="s">
        <v>159</v>
      </c>
      <c r="M1748" s="1" t="s">
        <v>159</v>
      </c>
      <c r="N1748" s="1" t="s">
        <v>159</v>
      </c>
      <c r="O1748" s="1" t="s">
        <v>159</v>
      </c>
      <c r="P1748" t="str">
        <f t="shared" si="27"/>
        <v>TMSBCEW_PCL_PR24</v>
      </c>
    </row>
    <row r="1749" spans="1:16">
      <c r="A1749" t="s">
        <v>628</v>
      </c>
      <c r="B1749" t="s">
        <v>368</v>
      </c>
      <c r="C1749" t="s">
        <v>369</v>
      </c>
      <c r="D1749" t="s">
        <v>165</v>
      </c>
      <c r="E1749" t="s">
        <v>158</v>
      </c>
      <c r="F1749" s="1" t="s">
        <v>159</v>
      </c>
      <c r="G1749" s="1" t="s">
        <v>159</v>
      </c>
      <c r="H1749" s="1" t="s">
        <v>159</v>
      </c>
      <c r="I1749" s="1" t="s">
        <v>159</v>
      </c>
      <c r="J1749" s="1" t="s">
        <v>159</v>
      </c>
      <c r="K1749" s="1" t="s">
        <v>159</v>
      </c>
      <c r="L1749" s="1" t="s">
        <v>159</v>
      </c>
      <c r="M1749" s="1" t="s">
        <v>159</v>
      </c>
      <c r="N1749" s="1" t="s">
        <v>159</v>
      </c>
      <c r="O1749" s="1" t="s">
        <v>159</v>
      </c>
      <c r="P1749" t="str">
        <f t="shared" si="27"/>
        <v>TMSOUT7_034SOR_OFW_PR24</v>
      </c>
    </row>
    <row r="1750" spans="1:16">
      <c r="A1750" t="s">
        <v>628</v>
      </c>
      <c r="B1750" t="s">
        <v>370</v>
      </c>
      <c r="C1750" t="s">
        <v>371</v>
      </c>
      <c r="D1750" t="s">
        <v>165</v>
      </c>
      <c r="E1750" t="s">
        <v>158</v>
      </c>
      <c r="F1750" s="1" t="s">
        <v>159</v>
      </c>
      <c r="G1750" s="1" t="s">
        <v>159</v>
      </c>
      <c r="H1750" s="1" t="s">
        <v>159</v>
      </c>
      <c r="I1750" s="1" t="s">
        <v>159</v>
      </c>
      <c r="J1750" s="1" t="s">
        <v>159</v>
      </c>
      <c r="K1750" s="1" t="s">
        <v>159</v>
      </c>
      <c r="L1750" s="1" t="s">
        <v>159</v>
      </c>
      <c r="M1750" s="1" t="s">
        <v>159</v>
      </c>
      <c r="N1750" s="1" t="s">
        <v>159</v>
      </c>
      <c r="O1750" s="1" t="s">
        <v>159</v>
      </c>
      <c r="P1750" t="str">
        <f t="shared" si="27"/>
        <v>TMSOUT7_034SUR_OFW_PR24</v>
      </c>
    </row>
    <row r="1751" spans="1:16">
      <c r="A1751" t="s">
        <v>628</v>
      </c>
      <c r="B1751" t="s">
        <v>372</v>
      </c>
      <c r="C1751" t="s">
        <v>373</v>
      </c>
      <c r="D1751" t="s">
        <v>168</v>
      </c>
      <c r="E1751" t="s">
        <v>158</v>
      </c>
      <c r="F1751" s="1" t="s">
        <v>159</v>
      </c>
      <c r="G1751" s="1" t="s">
        <v>159</v>
      </c>
      <c r="H1751" s="1" t="s">
        <v>159</v>
      </c>
      <c r="I1751" s="1" t="s">
        <v>159</v>
      </c>
      <c r="J1751" s="1" t="s">
        <v>159</v>
      </c>
      <c r="K1751" s="1" t="s">
        <v>159</v>
      </c>
      <c r="L1751" s="1" t="s">
        <v>159</v>
      </c>
      <c r="M1751" s="1" t="s">
        <v>159</v>
      </c>
      <c r="N1751" s="1" t="s">
        <v>159</v>
      </c>
      <c r="O1751" s="1" t="s">
        <v>159</v>
      </c>
      <c r="P1751" t="str">
        <f t="shared" si="27"/>
        <v>TMSC_ODIRISK_BCEW_COLL_PR24_DD</v>
      </c>
    </row>
    <row r="1752" spans="1:16">
      <c r="A1752" t="s">
        <v>628</v>
      </c>
      <c r="B1752" t="s">
        <v>374</v>
      </c>
      <c r="C1752" t="s">
        <v>375</v>
      </c>
      <c r="D1752" t="s">
        <v>168</v>
      </c>
      <c r="E1752" t="s">
        <v>158</v>
      </c>
      <c r="F1752" s="1" t="s">
        <v>159</v>
      </c>
      <c r="G1752" s="1" t="s">
        <v>159</v>
      </c>
      <c r="H1752" s="1" t="s">
        <v>159</v>
      </c>
      <c r="I1752" s="1" t="s">
        <v>159</v>
      </c>
      <c r="J1752" s="1" t="s">
        <v>159</v>
      </c>
      <c r="K1752" s="1" t="s">
        <v>159</v>
      </c>
      <c r="L1752" s="1" t="s">
        <v>159</v>
      </c>
      <c r="M1752" s="1" t="s">
        <v>159</v>
      </c>
      <c r="N1752" s="1" t="s">
        <v>159</v>
      </c>
      <c r="O1752" s="1" t="s">
        <v>159</v>
      </c>
      <c r="P1752" t="str">
        <f t="shared" si="27"/>
        <v>TMSC_ODIRISK_BCEW_CAP_PR24_DD</v>
      </c>
    </row>
    <row r="1753" spans="1:16">
      <c r="A1753" t="s">
        <v>628</v>
      </c>
      <c r="B1753" t="s">
        <v>376</v>
      </c>
      <c r="C1753" t="s">
        <v>377</v>
      </c>
      <c r="D1753" t="s">
        <v>157</v>
      </c>
      <c r="E1753" t="s">
        <v>158</v>
      </c>
      <c r="F1753" s="1" t="s">
        <v>159</v>
      </c>
      <c r="G1753" s="1" t="s">
        <v>159</v>
      </c>
      <c r="H1753" s="1" t="s">
        <v>159</v>
      </c>
      <c r="I1753" s="1" t="s">
        <v>159</v>
      </c>
      <c r="J1753" s="1" t="s">
        <v>159</v>
      </c>
      <c r="K1753" s="1" t="s">
        <v>159</v>
      </c>
      <c r="L1753" s="1" t="s">
        <v>159</v>
      </c>
      <c r="M1753" s="1" t="s">
        <v>159</v>
      </c>
      <c r="N1753" s="1" t="s">
        <v>159</v>
      </c>
      <c r="O1753" s="1" t="s">
        <v>159</v>
      </c>
      <c r="P1753" t="str">
        <f t="shared" si="27"/>
        <v>TMSC_PCL_LPR_PR24</v>
      </c>
    </row>
    <row r="1754" spans="1:16">
      <c r="A1754" t="s">
        <v>628</v>
      </c>
      <c r="B1754" t="s">
        <v>378</v>
      </c>
      <c r="C1754" t="s">
        <v>379</v>
      </c>
      <c r="D1754" t="s">
        <v>380</v>
      </c>
      <c r="E1754" t="s">
        <v>158</v>
      </c>
      <c r="F1754" s="1" t="s">
        <v>159</v>
      </c>
      <c r="G1754" s="1" t="s">
        <v>159</v>
      </c>
      <c r="H1754" s="1" t="s">
        <v>159</v>
      </c>
      <c r="I1754" s="1" t="s">
        <v>159</v>
      </c>
      <c r="J1754" s="1" t="s">
        <v>159</v>
      </c>
      <c r="K1754" s="1" t="s">
        <v>159</v>
      </c>
      <c r="L1754" s="1" t="s">
        <v>159</v>
      </c>
      <c r="M1754" s="1" t="s">
        <v>159</v>
      </c>
      <c r="N1754" s="1" t="s">
        <v>159</v>
      </c>
      <c r="O1754" s="1" t="s">
        <v>159</v>
      </c>
      <c r="P1754" t="str">
        <f t="shared" si="27"/>
        <v>TMSC_ODIRATE_LPR_PR24</v>
      </c>
    </row>
    <row r="1755" spans="1:16">
      <c r="A1755" t="s">
        <v>628</v>
      </c>
      <c r="B1755" t="s">
        <v>381</v>
      </c>
      <c r="C1755" t="s">
        <v>382</v>
      </c>
      <c r="D1755" t="s">
        <v>168</v>
      </c>
      <c r="E1755" t="s">
        <v>158</v>
      </c>
      <c r="F1755" s="1" t="s">
        <v>159</v>
      </c>
      <c r="G1755" s="1" t="s">
        <v>159</v>
      </c>
      <c r="H1755" s="1" t="s">
        <v>159</v>
      </c>
      <c r="I1755" s="1" t="s">
        <v>159</v>
      </c>
      <c r="J1755" s="1" t="s">
        <v>159</v>
      </c>
      <c r="K1755" s="1" t="s">
        <v>159</v>
      </c>
      <c r="L1755" s="1" t="s">
        <v>159</v>
      </c>
      <c r="M1755" s="1" t="s">
        <v>159</v>
      </c>
      <c r="N1755" s="1" t="s">
        <v>159</v>
      </c>
      <c r="O1755" s="1" t="s">
        <v>159</v>
      </c>
      <c r="P1755" t="str">
        <f t="shared" si="27"/>
        <v>TMSC_ODIRISK_LPR_COLL_PR24</v>
      </c>
    </row>
    <row r="1756" spans="1:16">
      <c r="A1756" t="s">
        <v>628</v>
      </c>
      <c r="B1756" t="s">
        <v>383</v>
      </c>
      <c r="C1756" t="s">
        <v>384</v>
      </c>
      <c r="D1756" t="s">
        <v>168</v>
      </c>
      <c r="E1756" t="s">
        <v>158</v>
      </c>
      <c r="F1756" s="1" t="s">
        <v>159</v>
      </c>
      <c r="G1756" s="1" t="s">
        <v>159</v>
      </c>
      <c r="H1756" s="1" t="s">
        <v>159</v>
      </c>
      <c r="I1756" s="1" t="s">
        <v>159</v>
      </c>
      <c r="J1756" s="1" t="s">
        <v>159</v>
      </c>
      <c r="K1756" s="1" t="s">
        <v>159</v>
      </c>
      <c r="L1756" s="1" t="s">
        <v>159</v>
      </c>
      <c r="M1756" s="1" t="s">
        <v>159</v>
      </c>
      <c r="N1756" s="1" t="s">
        <v>159</v>
      </c>
      <c r="O1756" s="1" t="s">
        <v>159</v>
      </c>
      <c r="P1756" t="str">
        <f t="shared" si="27"/>
        <v>TMSC_PCL_LCC_PR24</v>
      </c>
    </row>
    <row r="1757" spans="1:16">
      <c r="A1757" t="s">
        <v>628</v>
      </c>
      <c r="B1757" t="s">
        <v>385</v>
      </c>
      <c r="C1757" t="s">
        <v>386</v>
      </c>
      <c r="D1757" t="s">
        <v>168</v>
      </c>
      <c r="E1757" t="s">
        <v>158</v>
      </c>
      <c r="F1757" s="1" t="s">
        <v>159</v>
      </c>
      <c r="G1757" s="1" t="s">
        <v>159</v>
      </c>
      <c r="H1757" s="1" t="s">
        <v>159</v>
      </c>
      <c r="I1757" s="1" t="s">
        <v>159</v>
      </c>
      <c r="J1757" s="1" t="s">
        <v>159</v>
      </c>
      <c r="K1757" s="1" t="s">
        <v>159</v>
      </c>
      <c r="L1757" s="1" t="s">
        <v>159</v>
      </c>
      <c r="M1757" s="1" t="s">
        <v>159</v>
      </c>
      <c r="N1757" s="1" t="s">
        <v>159</v>
      </c>
      <c r="O1757" s="1" t="s">
        <v>159</v>
      </c>
      <c r="P1757" t="str">
        <f t="shared" si="27"/>
        <v>TMSC_ODIRISK_LCC_DDBND_PR24</v>
      </c>
    </row>
    <row r="1758" spans="1:16">
      <c r="A1758" t="s">
        <v>628</v>
      </c>
      <c r="B1758" t="s">
        <v>387</v>
      </c>
      <c r="C1758" t="s">
        <v>388</v>
      </c>
      <c r="D1758" t="s">
        <v>380</v>
      </c>
      <c r="E1758" t="s">
        <v>158</v>
      </c>
      <c r="F1758" s="1" t="s">
        <v>159</v>
      </c>
      <c r="G1758" s="1" t="s">
        <v>159</v>
      </c>
      <c r="H1758" s="1" t="s">
        <v>159</v>
      </c>
      <c r="I1758" s="1" t="s">
        <v>159</v>
      </c>
      <c r="J1758" s="1" t="s">
        <v>159</v>
      </c>
      <c r="K1758" s="1" t="s">
        <v>159</v>
      </c>
      <c r="L1758" s="1" t="s">
        <v>159</v>
      </c>
      <c r="M1758" s="1" t="s">
        <v>159</v>
      </c>
      <c r="N1758" s="1" t="s">
        <v>159</v>
      </c>
      <c r="O1758" s="1" t="s">
        <v>159</v>
      </c>
      <c r="P1758" t="str">
        <f t="shared" si="27"/>
        <v>TMSC_ODIRATE_LCC_UNDER_PR24</v>
      </c>
    </row>
    <row r="1759" spans="1:16">
      <c r="A1759" t="s">
        <v>628</v>
      </c>
      <c r="B1759" t="s">
        <v>389</v>
      </c>
      <c r="C1759" t="s">
        <v>390</v>
      </c>
      <c r="D1759" t="s">
        <v>380</v>
      </c>
      <c r="E1759" t="s">
        <v>158</v>
      </c>
      <c r="F1759" s="1" t="s">
        <v>159</v>
      </c>
      <c r="G1759" s="1" t="s">
        <v>159</v>
      </c>
      <c r="H1759" s="1" t="s">
        <v>159</v>
      </c>
      <c r="I1759" s="1" t="s">
        <v>159</v>
      </c>
      <c r="J1759" s="1" t="s">
        <v>159</v>
      </c>
      <c r="K1759" s="1" t="s">
        <v>159</v>
      </c>
      <c r="L1759" s="1" t="s">
        <v>159</v>
      </c>
      <c r="M1759" s="1" t="s">
        <v>159</v>
      </c>
      <c r="N1759" s="1" t="s">
        <v>159</v>
      </c>
      <c r="O1759" s="1" t="s">
        <v>159</v>
      </c>
      <c r="P1759" t="str">
        <f t="shared" si="27"/>
        <v>TMSC_ODIRATE_LCC_OUT_PR24</v>
      </c>
    </row>
    <row r="1760" spans="1:16">
      <c r="A1760" t="s">
        <v>628</v>
      </c>
      <c r="B1760" t="s">
        <v>391</v>
      </c>
      <c r="C1760" t="s">
        <v>392</v>
      </c>
      <c r="D1760" t="s">
        <v>168</v>
      </c>
      <c r="E1760" t="s">
        <v>158</v>
      </c>
      <c r="F1760" s="1" t="s">
        <v>159</v>
      </c>
      <c r="G1760" s="1" t="s">
        <v>159</v>
      </c>
      <c r="H1760" s="1" t="s">
        <v>159</v>
      </c>
      <c r="I1760" s="1" t="s">
        <v>159</v>
      </c>
      <c r="J1760" s="1" t="s">
        <v>159</v>
      </c>
      <c r="K1760" s="1" t="s">
        <v>159</v>
      </c>
      <c r="L1760" s="1" t="s">
        <v>159</v>
      </c>
      <c r="M1760" s="1" t="s">
        <v>159</v>
      </c>
      <c r="N1760" s="1" t="s">
        <v>159</v>
      </c>
      <c r="O1760" s="1" t="s">
        <v>159</v>
      </c>
      <c r="P1760" t="str">
        <f t="shared" si="27"/>
        <v>TMSC_ODIRISK_LCC_COLL_PR24</v>
      </c>
    </row>
    <row r="1761" spans="1:16">
      <c r="A1761" t="s">
        <v>628</v>
      </c>
      <c r="B1761" t="s">
        <v>393</v>
      </c>
      <c r="C1761" t="s">
        <v>394</v>
      </c>
      <c r="D1761" t="s">
        <v>168</v>
      </c>
      <c r="E1761" t="s">
        <v>158</v>
      </c>
      <c r="F1761" s="1" t="s">
        <v>159</v>
      </c>
      <c r="G1761" s="1" t="s">
        <v>159</v>
      </c>
      <c r="H1761" s="1" t="s">
        <v>159</v>
      </c>
      <c r="I1761" s="1" t="s">
        <v>159</v>
      </c>
      <c r="J1761" s="1" t="s">
        <v>159</v>
      </c>
      <c r="K1761" s="1" t="s">
        <v>159</v>
      </c>
      <c r="L1761" s="1" t="s">
        <v>159</v>
      </c>
      <c r="M1761" s="1" t="s">
        <v>159</v>
      </c>
      <c r="N1761" s="1" t="s">
        <v>159</v>
      </c>
      <c r="O1761" s="1" t="s">
        <v>159</v>
      </c>
      <c r="P1761" t="str">
        <f t="shared" si="27"/>
        <v>TMSC_ODIRISK_LCC_CAP_PR24</v>
      </c>
    </row>
    <row r="1762" spans="1:16">
      <c r="A1762" t="s">
        <v>628</v>
      </c>
      <c r="B1762" t="s">
        <v>395</v>
      </c>
      <c r="C1762" t="s">
        <v>396</v>
      </c>
      <c r="D1762" t="s">
        <v>397</v>
      </c>
      <c r="E1762" t="s">
        <v>158</v>
      </c>
      <c r="F1762" s="1" t="s">
        <v>159</v>
      </c>
      <c r="G1762" s="1" t="s">
        <v>159</v>
      </c>
      <c r="H1762" s="1" t="s">
        <v>159</v>
      </c>
      <c r="I1762" s="1" t="s">
        <v>159</v>
      </c>
      <c r="J1762" s="1" t="s">
        <v>159</v>
      </c>
      <c r="K1762" s="1" t="s">
        <v>159</v>
      </c>
      <c r="L1762" s="1" t="s">
        <v>159</v>
      </c>
      <c r="M1762" s="1" t="s">
        <v>159</v>
      </c>
      <c r="N1762" s="1" t="s">
        <v>159</v>
      </c>
      <c r="O1762" s="1" t="s">
        <v>159</v>
      </c>
      <c r="P1762" t="str">
        <f t="shared" si="27"/>
        <v>TMSC_PCL_WW_PR24</v>
      </c>
    </row>
    <row r="1763" spans="1:16">
      <c r="A1763" t="s">
        <v>628</v>
      </c>
      <c r="B1763" t="s">
        <v>398</v>
      </c>
      <c r="C1763" t="s">
        <v>399</v>
      </c>
      <c r="D1763" t="s">
        <v>380</v>
      </c>
      <c r="E1763" t="s">
        <v>158</v>
      </c>
      <c r="F1763" s="1" t="s">
        <v>159</v>
      </c>
      <c r="G1763" s="1" t="s">
        <v>159</v>
      </c>
      <c r="H1763" s="1" t="s">
        <v>159</v>
      </c>
      <c r="I1763" s="1" t="s">
        <v>159</v>
      </c>
      <c r="J1763" s="1" t="s">
        <v>159</v>
      </c>
      <c r="K1763" s="1" t="s">
        <v>159</v>
      </c>
      <c r="L1763" s="1" t="s">
        <v>159</v>
      </c>
      <c r="M1763" s="1" t="s">
        <v>159</v>
      </c>
      <c r="N1763" s="1" t="s">
        <v>159</v>
      </c>
      <c r="O1763" s="1" t="s">
        <v>159</v>
      </c>
      <c r="P1763" t="str">
        <f t="shared" si="27"/>
        <v>TMSC_ODIRATE_WW_PR24</v>
      </c>
    </row>
    <row r="1764" spans="1:16">
      <c r="A1764" t="s">
        <v>628</v>
      </c>
      <c r="B1764" t="s">
        <v>400</v>
      </c>
      <c r="C1764" t="s">
        <v>401</v>
      </c>
      <c r="D1764" t="s">
        <v>397</v>
      </c>
      <c r="E1764" t="s">
        <v>158</v>
      </c>
      <c r="F1764" s="1" t="s">
        <v>159</v>
      </c>
      <c r="G1764" s="1" t="s">
        <v>159</v>
      </c>
      <c r="H1764" s="1" t="s">
        <v>159</v>
      </c>
      <c r="I1764" s="1" t="s">
        <v>159</v>
      </c>
      <c r="J1764" s="1" t="s">
        <v>159</v>
      </c>
      <c r="K1764" s="1" t="s">
        <v>159</v>
      </c>
      <c r="L1764" s="1" t="s">
        <v>159</v>
      </c>
      <c r="M1764" s="1" t="s">
        <v>159</v>
      </c>
      <c r="N1764" s="1" t="s">
        <v>159</v>
      </c>
      <c r="O1764" s="1" t="s">
        <v>159</v>
      </c>
      <c r="P1764" t="str">
        <f t="shared" si="27"/>
        <v>TMSC_ODIRISK_WW_COLL_PR24</v>
      </c>
    </row>
    <row r="1765" spans="1:16">
      <c r="A1765" t="s">
        <v>628</v>
      </c>
      <c r="B1765" t="s">
        <v>402</v>
      </c>
      <c r="C1765" t="s">
        <v>403</v>
      </c>
      <c r="D1765" t="s">
        <v>397</v>
      </c>
      <c r="E1765" t="s">
        <v>158</v>
      </c>
      <c r="F1765" s="1" t="s">
        <v>159</v>
      </c>
      <c r="G1765" s="1" t="s">
        <v>159</v>
      </c>
      <c r="H1765" s="1" t="s">
        <v>159</v>
      </c>
      <c r="I1765" s="1" t="s">
        <v>159</v>
      </c>
      <c r="J1765" s="1" t="s">
        <v>159</v>
      </c>
      <c r="K1765" s="1" t="s">
        <v>159</v>
      </c>
      <c r="L1765" s="1" t="s">
        <v>159</v>
      </c>
      <c r="M1765" s="1" t="s">
        <v>159</v>
      </c>
      <c r="N1765" s="1" t="s">
        <v>159</v>
      </c>
      <c r="O1765" s="1" t="s">
        <v>159</v>
      </c>
      <c r="P1765" t="str">
        <f t="shared" si="27"/>
        <v>TMSC_ODIRISK_WW_CAP_PR24</v>
      </c>
    </row>
    <row r="1766" spans="1:16">
      <c r="A1766" t="s">
        <v>628</v>
      </c>
      <c r="B1766" t="s">
        <v>404</v>
      </c>
      <c r="C1766" t="s">
        <v>405</v>
      </c>
      <c r="D1766" t="s">
        <v>168</v>
      </c>
      <c r="E1766" t="s">
        <v>158</v>
      </c>
      <c r="F1766" s="1" t="s">
        <v>159</v>
      </c>
      <c r="G1766" s="1" t="s">
        <v>159</v>
      </c>
      <c r="H1766" s="1" t="s">
        <v>159</v>
      </c>
      <c r="I1766" s="1" t="s">
        <v>159</v>
      </c>
      <c r="J1766" s="1" t="s">
        <v>159</v>
      </c>
      <c r="K1766" s="1" t="s">
        <v>159</v>
      </c>
      <c r="L1766" s="1" t="s">
        <v>159</v>
      </c>
      <c r="M1766" s="1" t="s">
        <v>159</v>
      </c>
      <c r="N1766" s="1" t="s">
        <v>159</v>
      </c>
      <c r="O1766" s="1" t="s">
        <v>159</v>
      </c>
      <c r="P1766" t="str">
        <f t="shared" si="27"/>
        <v>TMSC_PCL_CC_PR24</v>
      </c>
    </row>
    <row r="1767" spans="1:16">
      <c r="A1767" t="s">
        <v>628</v>
      </c>
      <c r="B1767" t="s">
        <v>406</v>
      </c>
      <c r="C1767" t="s">
        <v>407</v>
      </c>
      <c r="D1767" t="s">
        <v>168</v>
      </c>
      <c r="E1767" t="s">
        <v>158</v>
      </c>
      <c r="F1767" s="1" t="s">
        <v>159</v>
      </c>
      <c r="G1767" s="1" t="s">
        <v>159</v>
      </c>
      <c r="H1767" s="1" t="s">
        <v>159</v>
      </c>
      <c r="I1767" s="1" t="s">
        <v>159</v>
      </c>
      <c r="J1767" s="1" t="s">
        <v>159</v>
      </c>
      <c r="K1767" s="1" t="s">
        <v>159</v>
      </c>
      <c r="L1767" s="1" t="s">
        <v>159</v>
      </c>
      <c r="M1767" s="1" t="s">
        <v>159</v>
      </c>
      <c r="N1767" s="1" t="s">
        <v>159</v>
      </c>
      <c r="O1767" s="1" t="s">
        <v>159</v>
      </c>
      <c r="P1767" t="str">
        <f t="shared" si="27"/>
        <v>TMSC_ODIRISK_CC_DDBND_PR24</v>
      </c>
    </row>
    <row r="1768" spans="1:16">
      <c r="A1768" t="s">
        <v>628</v>
      </c>
      <c r="B1768" t="s">
        <v>408</v>
      </c>
      <c r="C1768" t="s">
        <v>409</v>
      </c>
      <c r="D1768" t="s">
        <v>380</v>
      </c>
      <c r="E1768" t="s">
        <v>158</v>
      </c>
      <c r="F1768" s="1" t="s">
        <v>159</v>
      </c>
      <c r="G1768" s="1" t="s">
        <v>159</v>
      </c>
      <c r="H1768" s="1" t="s">
        <v>159</v>
      </c>
      <c r="I1768" s="1" t="s">
        <v>159</v>
      </c>
      <c r="J1768" s="1" t="s">
        <v>159</v>
      </c>
      <c r="K1768" s="1" t="s">
        <v>159</v>
      </c>
      <c r="L1768" s="1" t="s">
        <v>159</v>
      </c>
      <c r="M1768" s="1" t="s">
        <v>159</v>
      </c>
      <c r="N1768" s="1" t="s">
        <v>159</v>
      </c>
      <c r="O1768" s="1" t="s">
        <v>159</v>
      </c>
      <c r="P1768" t="str">
        <f t="shared" si="27"/>
        <v>TMSC_ODIRATE_CC_UNDER_PR24</v>
      </c>
    </row>
    <row r="1769" spans="1:16">
      <c r="A1769" t="s">
        <v>628</v>
      </c>
      <c r="B1769" t="s">
        <v>410</v>
      </c>
      <c r="C1769" t="s">
        <v>411</v>
      </c>
      <c r="D1769" t="s">
        <v>380</v>
      </c>
      <c r="E1769" t="s">
        <v>158</v>
      </c>
      <c r="F1769" s="1" t="s">
        <v>159</v>
      </c>
      <c r="G1769" s="1" t="s">
        <v>159</v>
      </c>
      <c r="H1769" s="1" t="s">
        <v>159</v>
      </c>
      <c r="I1769" s="1" t="s">
        <v>159</v>
      </c>
      <c r="J1769" s="1" t="s">
        <v>159</v>
      </c>
      <c r="K1769" s="1" t="s">
        <v>159</v>
      </c>
      <c r="L1769" s="1" t="s">
        <v>159</v>
      </c>
      <c r="M1769" s="1" t="s">
        <v>159</v>
      </c>
      <c r="N1769" s="1" t="s">
        <v>159</v>
      </c>
      <c r="O1769" s="1" t="s">
        <v>159</v>
      </c>
      <c r="P1769" t="str">
        <f t="shared" si="27"/>
        <v>TMSC_ODIRATE_CC_OUT_PR24</v>
      </c>
    </row>
    <row r="1770" spans="1:16">
      <c r="A1770" t="s">
        <v>628</v>
      </c>
      <c r="B1770" t="s">
        <v>412</v>
      </c>
      <c r="C1770" t="s">
        <v>413</v>
      </c>
      <c r="D1770" t="s">
        <v>168</v>
      </c>
      <c r="E1770" t="s">
        <v>158</v>
      </c>
      <c r="F1770" s="1" t="s">
        <v>159</v>
      </c>
      <c r="G1770" s="1" t="s">
        <v>159</v>
      </c>
      <c r="H1770" s="1" t="s">
        <v>159</v>
      </c>
      <c r="I1770" s="1" t="s">
        <v>159</v>
      </c>
      <c r="J1770" s="1" t="s">
        <v>159</v>
      </c>
      <c r="K1770" s="1" t="s">
        <v>159</v>
      </c>
      <c r="L1770" s="1" t="s">
        <v>159</v>
      </c>
      <c r="M1770" s="1" t="s">
        <v>159</v>
      </c>
      <c r="N1770" s="1" t="s">
        <v>159</v>
      </c>
      <c r="O1770" s="1" t="s">
        <v>159</v>
      </c>
      <c r="P1770" t="str">
        <f t="shared" si="27"/>
        <v>TMSC_ODIRISK_CC_COLL_PR24</v>
      </c>
    </row>
    <row r="1771" spans="1:16">
      <c r="A1771" t="s">
        <v>628</v>
      </c>
      <c r="B1771" t="s">
        <v>414</v>
      </c>
      <c r="C1771" t="s">
        <v>415</v>
      </c>
      <c r="D1771" t="s">
        <v>168</v>
      </c>
      <c r="E1771" t="s">
        <v>158</v>
      </c>
      <c r="F1771" s="1" t="s">
        <v>159</v>
      </c>
      <c r="G1771" s="1" t="s">
        <v>159</v>
      </c>
      <c r="H1771" s="1" t="s">
        <v>159</v>
      </c>
      <c r="I1771" s="1" t="s">
        <v>159</v>
      </c>
      <c r="J1771" s="1" t="s">
        <v>159</v>
      </c>
      <c r="K1771" s="1" t="s">
        <v>159</v>
      </c>
      <c r="L1771" s="1" t="s">
        <v>159</v>
      </c>
      <c r="M1771" s="1" t="s">
        <v>159</v>
      </c>
      <c r="N1771" s="1" t="s">
        <v>159</v>
      </c>
      <c r="O1771" s="1" t="s">
        <v>159</v>
      </c>
      <c r="P1771" t="str">
        <f t="shared" si="27"/>
        <v>TMSC_ODIRISK_CC_CAP_PR24</v>
      </c>
    </row>
    <row r="1772" spans="1:16">
      <c r="A1772" t="s">
        <v>628</v>
      </c>
      <c r="B1772" t="s">
        <v>416</v>
      </c>
      <c r="C1772" t="s">
        <v>417</v>
      </c>
      <c r="D1772" t="s">
        <v>37</v>
      </c>
      <c r="E1772" t="s">
        <v>158</v>
      </c>
      <c r="F1772" s="1" t="s">
        <v>159</v>
      </c>
      <c r="G1772" s="1" t="s">
        <v>159</v>
      </c>
      <c r="H1772" s="1" t="s">
        <v>159</v>
      </c>
      <c r="I1772" s="1" t="s">
        <v>159</v>
      </c>
      <c r="J1772" s="1" t="s">
        <v>159</v>
      </c>
      <c r="K1772" s="1" t="s">
        <v>159</v>
      </c>
      <c r="L1772" s="1" t="s">
        <v>159</v>
      </c>
      <c r="M1772" s="26">
        <v>22</v>
      </c>
      <c r="N1772" s="1" t="s">
        <v>159</v>
      </c>
      <c r="O1772" s="1" t="s">
        <v>159</v>
      </c>
      <c r="P1772" t="str">
        <f t="shared" si="27"/>
        <v>TMSC_PCL_SWC_PR24</v>
      </c>
    </row>
    <row r="1773" spans="1:16">
      <c r="A1773" t="s">
        <v>628</v>
      </c>
      <c r="B1773" t="s">
        <v>418</v>
      </c>
      <c r="C1773" t="s">
        <v>419</v>
      </c>
      <c r="D1773" t="s">
        <v>380</v>
      </c>
      <c r="E1773" t="s">
        <v>158</v>
      </c>
      <c r="F1773" s="26">
        <v>0.12355000000000001</v>
      </c>
      <c r="G1773" s="1" t="s">
        <v>159</v>
      </c>
      <c r="H1773" s="1" t="s">
        <v>159</v>
      </c>
      <c r="I1773" s="1" t="s">
        <v>159</v>
      </c>
      <c r="J1773" s="1" t="s">
        <v>159</v>
      </c>
      <c r="K1773" s="1" t="s">
        <v>159</v>
      </c>
      <c r="L1773" s="1" t="s">
        <v>159</v>
      </c>
      <c r="M1773" s="1" t="s">
        <v>159</v>
      </c>
      <c r="N1773" s="1" t="s">
        <v>159</v>
      </c>
      <c r="O1773" s="1" t="s">
        <v>159</v>
      </c>
      <c r="P1773" t="str">
        <f t="shared" si="27"/>
        <v>TMSC_ODIRATE_SWC_PR24</v>
      </c>
    </row>
    <row r="1774" spans="1:16">
      <c r="A1774" t="s">
        <v>628</v>
      </c>
      <c r="B1774" t="s">
        <v>420</v>
      </c>
      <c r="C1774" t="s">
        <v>421</v>
      </c>
      <c r="D1774" t="s">
        <v>168</v>
      </c>
      <c r="E1774" t="s">
        <v>158</v>
      </c>
      <c r="F1774" s="25">
        <v>5.0000000000000001E-3</v>
      </c>
      <c r="G1774" s="1" t="s">
        <v>159</v>
      </c>
      <c r="H1774" s="1" t="s">
        <v>159</v>
      </c>
      <c r="I1774" s="1" t="s">
        <v>159</v>
      </c>
      <c r="J1774" s="1" t="s">
        <v>159</v>
      </c>
      <c r="K1774" s="1" t="s">
        <v>159</v>
      </c>
      <c r="L1774" s="1" t="s">
        <v>159</v>
      </c>
      <c r="M1774" s="1" t="s">
        <v>159</v>
      </c>
      <c r="N1774" s="1" t="s">
        <v>159</v>
      </c>
      <c r="O1774" s="1" t="s">
        <v>159</v>
      </c>
      <c r="P1774" t="str">
        <f t="shared" si="27"/>
        <v>TMSC_ODIRISK_SWC_CAP_PR24</v>
      </c>
    </row>
    <row r="1775" spans="1:16">
      <c r="A1775" t="s">
        <v>628</v>
      </c>
      <c r="B1775" t="s">
        <v>422</v>
      </c>
      <c r="C1775" t="s">
        <v>423</v>
      </c>
      <c r="D1775" t="s">
        <v>168</v>
      </c>
      <c r="E1775" t="s">
        <v>158</v>
      </c>
      <c r="F1775" s="1" t="s">
        <v>159</v>
      </c>
      <c r="G1775" s="1" t="s">
        <v>159</v>
      </c>
      <c r="H1775" s="1" t="s">
        <v>159</v>
      </c>
      <c r="I1775" s="1" t="s">
        <v>159</v>
      </c>
      <c r="J1775" s="1" t="s">
        <v>159</v>
      </c>
      <c r="K1775" s="1" t="s">
        <v>159</v>
      </c>
      <c r="L1775" s="1" t="s">
        <v>159</v>
      </c>
      <c r="M1775" s="1" t="s">
        <v>159</v>
      </c>
      <c r="N1775" s="1" t="s">
        <v>159</v>
      </c>
      <c r="O1775" s="1" t="s">
        <v>159</v>
      </c>
      <c r="P1775" t="str">
        <f t="shared" si="27"/>
        <v>TMSC_PCL_EGG_PR24</v>
      </c>
    </row>
    <row r="1776" spans="1:16">
      <c r="A1776" t="s">
        <v>628</v>
      </c>
      <c r="B1776" t="s">
        <v>424</v>
      </c>
      <c r="C1776" t="s">
        <v>425</v>
      </c>
      <c r="D1776" t="s">
        <v>380</v>
      </c>
      <c r="E1776" t="s">
        <v>158</v>
      </c>
      <c r="F1776" s="1" t="s">
        <v>159</v>
      </c>
      <c r="G1776" s="1" t="s">
        <v>159</v>
      </c>
      <c r="H1776" s="1" t="s">
        <v>159</v>
      </c>
      <c r="I1776" s="1" t="s">
        <v>159</v>
      </c>
      <c r="J1776" s="1" t="s">
        <v>159</v>
      </c>
      <c r="K1776" s="1" t="s">
        <v>159</v>
      </c>
      <c r="L1776" s="1" t="s">
        <v>159</v>
      </c>
      <c r="M1776" s="1" t="s">
        <v>159</v>
      </c>
      <c r="N1776" s="1" t="s">
        <v>159</v>
      </c>
      <c r="O1776" s="1" t="s">
        <v>159</v>
      </c>
      <c r="P1776" t="str">
        <f t="shared" si="27"/>
        <v>TMSC_ODIRATE_EGG_UNDER_PR24</v>
      </c>
    </row>
    <row r="1777" spans="1:16">
      <c r="A1777" t="s">
        <v>628</v>
      </c>
      <c r="B1777" t="s">
        <v>426</v>
      </c>
      <c r="C1777" t="s">
        <v>427</v>
      </c>
      <c r="D1777" t="s">
        <v>380</v>
      </c>
      <c r="E1777" t="s">
        <v>158</v>
      </c>
      <c r="F1777" s="1" t="s">
        <v>159</v>
      </c>
      <c r="G1777" s="1" t="s">
        <v>159</v>
      </c>
      <c r="H1777" s="1" t="s">
        <v>159</v>
      </c>
      <c r="I1777" s="1" t="s">
        <v>159</v>
      </c>
      <c r="J1777" s="1" t="s">
        <v>159</v>
      </c>
      <c r="K1777" s="1" t="s">
        <v>159</v>
      </c>
      <c r="L1777" s="1" t="s">
        <v>159</v>
      </c>
      <c r="M1777" s="1" t="s">
        <v>159</v>
      </c>
      <c r="N1777" s="1" t="s">
        <v>159</v>
      </c>
      <c r="O1777" s="1" t="s">
        <v>159</v>
      </c>
      <c r="P1777" t="str">
        <f t="shared" si="27"/>
        <v>TMSC_ODIRATE_EGG_OUT_PR24</v>
      </c>
    </row>
    <row r="1778" spans="1:16">
      <c r="A1778" t="s">
        <v>628</v>
      </c>
      <c r="B1778" t="s">
        <v>428</v>
      </c>
      <c r="C1778" t="s">
        <v>429</v>
      </c>
      <c r="D1778" t="s">
        <v>168</v>
      </c>
      <c r="E1778" t="s">
        <v>158</v>
      </c>
      <c r="F1778" s="1" t="s">
        <v>159</v>
      </c>
      <c r="G1778" s="1" t="s">
        <v>159</v>
      </c>
      <c r="H1778" s="1" t="s">
        <v>159</v>
      </c>
      <c r="I1778" s="1" t="s">
        <v>159</v>
      </c>
      <c r="J1778" s="1" t="s">
        <v>159</v>
      </c>
      <c r="K1778" s="1" t="s">
        <v>159</v>
      </c>
      <c r="L1778" s="1" t="s">
        <v>159</v>
      </c>
      <c r="M1778" s="1" t="s">
        <v>159</v>
      </c>
      <c r="N1778" s="1" t="s">
        <v>159</v>
      </c>
      <c r="O1778" s="1" t="s">
        <v>159</v>
      </c>
      <c r="P1778" t="str">
        <f t="shared" si="27"/>
        <v>TMSC_ODIRISK_EGG_COLL_PR24</v>
      </c>
    </row>
    <row r="1779" spans="1:16">
      <c r="A1779" t="s">
        <v>628</v>
      </c>
      <c r="B1779" t="s">
        <v>430</v>
      </c>
      <c r="C1779" t="s">
        <v>431</v>
      </c>
      <c r="D1779" t="s">
        <v>168</v>
      </c>
      <c r="E1779" t="s">
        <v>158</v>
      </c>
      <c r="F1779" s="1" t="s">
        <v>159</v>
      </c>
      <c r="G1779" s="1" t="s">
        <v>159</v>
      </c>
      <c r="H1779" s="1" t="s">
        <v>159</v>
      </c>
      <c r="I1779" s="1" t="s">
        <v>159</v>
      </c>
      <c r="J1779" s="1" t="s">
        <v>159</v>
      </c>
      <c r="K1779" s="1" t="s">
        <v>159</v>
      </c>
      <c r="L1779" s="1" t="s">
        <v>159</v>
      </c>
      <c r="M1779" s="1" t="s">
        <v>159</v>
      </c>
      <c r="N1779" s="1" t="s">
        <v>159</v>
      </c>
      <c r="O1779" s="1" t="s">
        <v>159</v>
      </c>
      <c r="P1779" t="str">
        <f t="shared" si="27"/>
        <v>TMSC_ODIRISK_EGG_CAP_PR24</v>
      </c>
    </row>
    <row r="1780" spans="1:16">
      <c r="A1780" t="s">
        <v>628</v>
      </c>
      <c r="B1780" t="s">
        <v>432</v>
      </c>
      <c r="C1780" t="s">
        <v>433</v>
      </c>
      <c r="D1780" t="s">
        <v>157</v>
      </c>
      <c r="E1780" t="s">
        <v>158</v>
      </c>
      <c r="F1780" s="1" t="s">
        <v>159</v>
      </c>
      <c r="G1780" s="24">
        <v>1.1755856481481501E-2</v>
      </c>
      <c r="H1780" s="24">
        <v>7.2453703703703699E-3</v>
      </c>
      <c r="I1780" s="24">
        <v>7.1527777777777796E-3</v>
      </c>
      <c r="J1780" s="24">
        <v>6.97916666666667E-3</v>
      </c>
      <c r="K1780" s="24">
        <v>6.8055555555555603E-3</v>
      </c>
      <c r="L1780" s="24">
        <v>6.6203703703703702E-3</v>
      </c>
      <c r="M1780" s="24">
        <v>6.4467592592592597E-3</v>
      </c>
      <c r="N1780" s="1" t="s">
        <v>159</v>
      </c>
      <c r="O1780" s="1" t="s">
        <v>159</v>
      </c>
      <c r="P1780" t="str">
        <f t="shared" si="27"/>
        <v>TMSOUT4_01_PR24_OFWAT</v>
      </c>
    </row>
    <row r="1781" spans="1:16">
      <c r="A1781" t="s">
        <v>628</v>
      </c>
      <c r="B1781" t="s">
        <v>434</v>
      </c>
      <c r="C1781" t="s">
        <v>435</v>
      </c>
      <c r="D1781" t="s">
        <v>436</v>
      </c>
      <c r="E1781" t="s">
        <v>158</v>
      </c>
      <c r="F1781" s="1" t="s">
        <v>159</v>
      </c>
      <c r="G1781" s="27">
        <v>570.4</v>
      </c>
      <c r="H1781" s="27">
        <v>527</v>
      </c>
      <c r="I1781" s="27">
        <v>491.4</v>
      </c>
      <c r="J1781" s="27">
        <v>464.4</v>
      </c>
      <c r="K1781" s="27">
        <v>445.2</v>
      </c>
      <c r="L1781" s="27">
        <v>425.9</v>
      </c>
      <c r="M1781" s="27">
        <v>407.7</v>
      </c>
      <c r="N1781" s="1" t="s">
        <v>159</v>
      </c>
      <c r="O1781" s="1" t="s">
        <v>159</v>
      </c>
      <c r="P1781" t="str">
        <f t="shared" si="27"/>
        <v>TMSBN2345A_PR24_OFWAT</v>
      </c>
    </row>
    <row r="1782" spans="1:16">
      <c r="A1782" t="s">
        <v>628</v>
      </c>
      <c r="B1782" t="s">
        <v>437</v>
      </c>
      <c r="C1782" t="s">
        <v>438</v>
      </c>
      <c r="D1782" t="s">
        <v>439</v>
      </c>
      <c r="E1782" t="s">
        <v>158</v>
      </c>
      <c r="F1782" s="1" t="s">
        <v>159</v>
      </c>
      <c r="G1782" s="27">
        <v>138.19999999999999</v>
      </c>
      <c r="H1782" s="27">
        <v>137.19999999999999</v>
      </c>
      <c r="I1782" s="27">
        <v>136.4</v>
      </c>
      <c r="J1782" s="27">
        <v>136</v>
      </c>
      <c r="K1782" s="27">
        <v>135.5</v>
      </c>
      <c r="L1782" s="27">
        <v>135.1</v>
      </c>
      <c r="M1782" s="27">
        <v>134.69999999999999</v>
      </c>
      <c r="N1782" s="1" t="s">
        <v>159</v>
      </c>
      <c r="O1782" s="1" t="s">
        <v>159</v>
      </c>
      <c r="P1782" t="str">
        <f t="shared" si="27"/>
        <v>TMSOUT4_08_B_PR24_OFWAT</v>
      </c>
    </row>
    <row r="1783" spans="1:16">
      <c r="A1783" t="s">
        <v>628</v>
      </c>
      <c r="B1783" t="s">
        <v>440</v>
      </c>
      <c r="C1783" t="s">
        <v>441</v>
      </c>
      <c r="D1783" t="s">
        <v>37</v>
      </c>
      <c r="E1783" t="s">
        <v>158</v>
      </c>
      <c r="F1783" s="1" t="s">
        <v>159</v>
      </c>
      <c r="G1783" s="27">
        <v>185.3</v>
      </c>
      <c r="H1783" s="27">
        <v>251.5</v>
      </c>
      <c r="I1783" s="27">
        <v>270.10000000000002</v>
      </c>
      <c r="J1783" s="27">
        <v>261.8</v>
      </c>
      <c r="K1783" s="27">
        <v>253.7</v>
      </c>
      <c r="L1783" s="27">
        <v>245.7</v>
      </c>
      <c r="M1783" s="27">
        <v>237.7</v>
      </c>
      <c r="N1783" s="1" t="s">
        <v>159</v>
      </c>
      <c r="O1783" s="1" t="s">
        <v>159</v>
      </c>
      <c r="P1783" t="str">
        <f t="shared" si="27"/>
        <v>TMSOUT4_16_PR24_OFWAT</v>
      </c>
    </row>
    <row r="1784" spans="1:16">
      <c r="A1784" t="s">
        <v>628</v>
      </c>
      <c r="B1784" t="s">
        <v>442</v>
      </c>
      <c r="C1784" t="s">
        <v>443</v>
      </c>
      <c r="D1784" t="s">
        <v>37</v>
      </c>
      <c r="E1784" t="s">
        <v>158</v>
      </c>
      <c r="F1784" s="1" t="s">
        <v>159</v>
      </c>
      <c r="G1784" s="5">
        <v>1.88</v>
      </c>
      <c r="H1784" s="5">
        <v>1.85</v>
      </c>
      <c r="I1784" s="5">
        <v>1.82</v>
      </c>
      <c r="J1784" s="5">
        <v>1.72</v>
      </c>
      <c r="K1784" s="5">
        <v>1.66</v>
      </c>
      <c r="L1784" s="5">
        <v>1.61</v>
      </c>
      <c r="M1784" s="5">
        <v>1.56</v>
      </c>
      <c r="N1784" s="1" t="s">
        <v>159</v>
      </c>
      <c r="O1784" s="1" t="s">
        <v>159</v>
      </c>
      <c r="P1784" t="str">
        <f t="shared" si="27"/>
        <v>TMSOUT5_01_PR24_OFWAT</v>
      </c>
    </row>
    <row r="1785" spans="1:16">
      <c r="A1785" t="s">
        <v>628</v>
      </c>
      <c r="B1785" t="s">
        <v>444</v>
      </c>
      <c r="C1785" t="s">
        <v>445</v>
      </c>
      <c r="D1785" t="s">
        <v>37</v>
      </c>
      <c r="E1785" t="s">
        <v>158</v>
      </c>
      <c r="F1785" s="1" t="s">
        <v>159</v>
      </c>
      <c r="G1785" s="5">
        <v>21.45</v>
      </c>
      <c r="H1785" s="5">
        <v>23.13</v>
      </c>
      <c r="I1785" s="5">
        <v>22.08</v>
      </c>
      <c r="J1785" s="5">
        <v>21.3</v>
      </c>
      <c r="K1785" s="5">
        <v>20.81</v>
      </c>
      <c r="L1785" s="5">
        <v>20.350000000000001</v>
      </c>
      <c r="M1785" s="5">
        <v>19.93</v>
      </c>
      <c r="N1785" s="1" t="s">
        <v>159</v>
      </c>
      <c r="O1785" s="1" t="s">
        <v>159</v>
      </c>
      <c r="P1785" t="str">
        <f t="shared" si="27"/>
        <v>TMSOUT5_02_PR24_OFWAT</v>
      </c>
    </row>
    <row r="1786" spans="1:16">
      <c r="A1786" t="s">
        <v>628</v>
      </c>
      <c r="B1786" t="s">
        <v>446</v>
      </c>
      <c r="C1786" t="s">
        <v>447</v>
      </c>
      <c r="D1786" t="s">
        <v>37</v>
      </c>
      <c r="E1786" t="s">
        <v>158</v>
      </c>
      <c r="F1786" s="1" t="s">
        <v>159</v>
      </c>
      <c r="G1786" s="26">
        <v>30.4</v>
      </c>
      <c r="H1786" s="26">
        <v>24.31</v>
      </c>
      <c r="I1786" s="26">
        <v>22.77</v>
      </c>
      <c r="J1786" s="26">
        <v>19.66</v>
      </c>
      <c r="K1786" s="26">
        <v>18.32</v>
      </c>
      <c r="L1786" s="26">
        <v>18.13</v>
      </c>
      <c r="M1786" s="26">
        <v>15.38</v>
      </c>
      <c r="N1786" s="1" t="s">
        <v>159</v>
      </c>
      <c r="O1786" s="1" t="s">
        <v>159</v>
      </c>
      <c r="P1786" t="str">
        <f t="shared" si="27"/>
        <v>TMSOUT5_10_F_PR24_OFWAT</v>
      </c>
    </row>
    <row r="1787" spans="1:16">
      <c r="A1787" t="s">
        <v>628</v>
      </c>
      <c r="B1787" t="s">
        <v>448</v>
      </c>
      <c r="C1787" t="s">
        <v>449</v>
      </c>
      <c r="D1787" t="s">
        <v>37</v>
      </c>
      <c r="E1787" t="s">
        <v>158</v>
      </c>
      <c r="F1787" s="1" t="s">
        <v>159</v>
      </c>
      <c r="G1787" s="26">
        <v>32.119999999999997</v>
      </c>
      <c r="H1787" s="26">
        <v>32.94</v>
      </c>
      <c r="I1787" s="26">
        <v>31.66</v>
      </c>
      <c r="J1787" s="26">
        <v>29.64</v>
      </c>
      <c r="K1787" s="26">
        <v>27.62</v>
      </c>
      <c r="L1787" s="26">
        <v>25.69</v>
      </c>
      <c r="M1787" s="26">
        <v>23.4</v>
      </c>
      <c r="N1787" s="1" t="s">
        <v>159</v>
      </c>
      <c r="O1787" s="1" t="s">
        <v>159</v>
      </c>
      <c r="P1787" t="str">
        <f t="shared" si="27"/>
        <v>TMSOUT5_05_PR24_OFWAT</v>
      </c>
    </row>
    <row r="1788" spans="1:16">
      <c r="A1788" t="s">
        <v>628</v>
      </c>
      <c r="B1788" t="s">
        <v>450</v>
      </c>
      <c r="C1788" t="s">
        <v>451</v>
      </c>
      <c r="D1788" t="s">
        <v>37</v>
      </c>
      <c r="E1788" t="s">
        <v>158</v>
      </c>
      <c r="F1788" s="1" t="s">
        <v>159</v>
      </c>
      <c r="G1788" s="5">
        <v>2.64</v>
      </c>
      <c r="H1788" s="5">
        <v>3.5</v>
      </c>
      <c r="I1788" s="5">
        <v>3.89</v>
      </c>
      <c r="J1788" s="5">
        <v>3.89</v>
      </c>
      <c r="K1788" s="5">
        <v>3.89</v>
      </c>
      <c r="L1788" s="5">
        <v>3.89</v>
      </c>
      <c r="M1788" s="5">
        <v>3.89</v>
      </c>
      <c r="N1788" s="1" t="s">
        <v>159</v>
      </c>
      <c r="O1788" s="1" t="s">
        <v>159</v>
      </c>
      <c r="P1788" t="str">
        <f t="shared" si="27"/>
        <v>TMSOUT5_11_PR24_OFWAT</v>
      </c>
    </row>
    <row r="1789" spans="1:16">
      <c r="A1789" t="s">
        <v>628</v>
      </c>
      <c r="B1789" t="s">
        <v>452</v>
      </c>
      <c r="C1789" t="s">
        <v>453</v>
      </c>
      <c r="D1789" t="s">
        <v>37</v>
      </c>
      <c r="E1789" t="s">
        <v>158</v>
      </c>
      <c r="F1789" s="1" t="s">
        <v>159</v>
      </c>
      <c r="G1789" s="26">
        <v>0.44</v>
      </c>
      <c r="H1789" s="26">
        <v>0.45</v>
      </c>
      <c r="I1789" s="26">
        <v>0.45</v>
      </c>
      <c r="J1789" s="26">
        <v>0.45</v>
      </c>
      <c r="K1789" s="26">
        <v>0.45</v>
      </c>
      <c r="L1789" s="26">
        <v>0.45</v>
      </c>
      <c r="M1789" s="26">
        <v>0.45</v>
      </c>
      <c r="N1789" s="1" t="s">
        <v>159</v>
      </c>
      <c r="O1789" s="1" t="s">
        <v>159</v>
      </c>
      <c r="P1789" t="str">
        <f t="shared" si="27"/>
        <v>TMSOUT4_02_PR24_OFWAT</v>
      </c>
    </row>
    <row r="1790" spans="1:16">
      <c r="A1790" t="s">
        <v>628</v>
      </c>
      <c r="B1790" t="s">
        <v>454</v>
      </c>
      <c r="C1790" t="s">
        <v>455</v>
      </c>
      <c r="D1790" t="s">
        <v>185</v>
      </c>
      <c r="E1790" t="s">
        <v>158</v>
      </c>
      <c r="F1790" s="1" t="s">
        <v>159</v>
      </c>
      <c r="G1790" s="1" t="s">
        <v>159</v>
      </c>
      <c r="H1790" s="26">
        <v>0</v>
      </c>
      <c r="I1790" s="26">
        <v>0</v>
      </c>
      <c r="J1790" s="26">
        <v>0</v>
      </c>
      <c r="K1790" s="26">
        <v>0</v>
      </c>
      <c r="L1790" s="26">
        <v>0.32</v>
      </c>
      <c r="M1790" s="26">
        <v>0.44</v>
      </c>
      <c r="N1790" s="1" t="s">
        <v>159</v>
      </c>
      <c r="O1790" s="1" t="s">
        <v>159</v>
      </c>
      <c r="P1790" t="str">
        <f t="shared" si="27"/>
        <v>TMSOUT4_20_PR24_OFWAT</v>
      </c>
    </row>
    <row r="1791" spans="1:16">
      <c r="A1791" t="s">
        <v>628</v>
      </c>
      <c r="B1791" t="s">
        <v>456</v>
      </c>
      <c r="C1791" t="s">
        <v>457</v>
      </c>
      <c r="D1791" t="s">
        <v>168</v>
      </c>
      <c r="E1791" t="s">
        <v>158</v>
      </c>
      <c r="F1791" s="1" t="s">
        <v>159</v>
      </c>
      <c r="G1791" s="25">
        <v>0.5</v>
      </c>
      <c r="H1791" s="25">
        <v>0.33300000000000002</v>
      </c>
      <c r="I1791" s="25">
        <v>0.33300000000000002</v>
      </c>
      <c r="J1791" s="25">
        <v>0.33300000000000002</v>
      </c>
      <c r="K1791" s="25">
        <v>0.33300000000000002</v>
      </c>
      <c r="L1791" s="25">
        <v>0.33300000000000002</v>
      </c>
      <c r="M1791" s="25">
        <v>0.55300000000000005</v>
      </c>
      <c r="N1791" s="1" t="s">
        <v>159</v>
      </c>
      <c r="O1791" s="1" t="s">
        <v>159</v>
      </c>
      <c r="P1791" t="str">
        <f t="shared" si="27"/>
        <v>TMSOUT5_08_PR24_OFWAT</v>
      </c>
    </row>
    <row r="1792" spans="1:16">
      <c r="A1792" t="s">
        <v>628</v>
      </c>
      <c r="B1792" t="s">
        <v>458</v>
      </c>
      <c r="C1792" t="s">
        <v>459</v>
      </c>
      <c r="D1792" t="s">
        <v>168</v>
      </c>
      <c r="E1792" t="s">
        <v>158</v>
      </c>
      <c r="F1792" s="1" t="s">
        <v>159</v>
      </c>
      <c r="G1792" s="25">
        <v>3.8600000000000002E-2</v>
      </c>
      <c r="H1792" s="25">
        <v>3.8899999999999997E-2</v>
      </c>
      <c r="I1792" s="25">
        <v>5.1499999999999997E-2</v>
      </c>
      <c r="J1792" s="25">
        <v>5.1499999999999997E-2</v>
      </c>
      <c r="K1792" s="25">
        <v>7.6899999999999996E-2</v>
      </c>
      <c r="L1792" s="25">
        <v>0.14499999999999999</v>
      </c>
      <c r="M1792" s="25">
        <v>0.19159999999999999</v>
      </c>
      <c r="N1792" s="1" t="s">
        <v>159</v>
      </c>
      <c r="O1792" s="1" t="s">
        <v>159</v>
      </c>
      <c r="P1792" t="str">
        <f t="shared" si="27"/>
        <v>TMSOUT5_09_PR24_OFWAT</v>
      </c>
    </row>
    <row r="1793" spans="1:16">
      <c r="A1793" t="s">
        <v>628</v>
      </c>
      <c r="B1793" t="s">
        <v>460</v>
      </c>
      <c r="C1793" t="s">
        <v>461</v>
      </c>
      <c r="D1793" t="s">
        <v>168</v>
      </c>
      <c r="E1793" t="s">
        <v>158</v>
      </c>
      <c r="F1793" s="1" t="s">
        <v>159</v>
      </c>
      <c r="G1793" s="25">
        <v>2.0099999999999996E-2</v>
      </c>
      <c r="H1793" s="25">
        <v>2.3399999999999997E-2</v>
      </c>
      <c r="I1793" s="25">
        <v>2.3E-2</v>
      </c>
      <c r="J1793" s="25">
        <v>2.0500000000000004E-2</v>
      </c>
      <c r="K1793" s="25">
        <v>1.7999999999999999E-2</v>
      </c>
      <c r="L1793" s="25">
        <v>1.55E-2</v>
      </c>
      <c r="M1793" s="25">
        <v>1.3000000000000001E-2</v>
      </c>
      <c r="N1793" s="1" t="s">
        <v>159</v>
      </c>
      <c r="O1793" s="1" t="s">
        <v>159</v>
      </c>
      <c r="P1793" t="str">
        <f t="shared" si="27"/>
        <v>TMSOUT4_17_PR24_OFWAT</v>
      </c>
    </row>
    <row r="1794" spans="1:16">
      <c r="A1794" t="s">
        <v>628</v>
      </c>
      <c r="B1794" t="s">
        <v>462</v>
      </c>
      <c r="C1794" t="s">
        <v>463</v>
      </c>
      <c r="D1794" t="s">
        <v>232</v>
      </c>
      <c r="E1794" t="s">
        <v>158</v>
      </c>
      <c r="F1794" s="1" t="s">
        <v>159</v>
      </c>
      <c r="G1794" s="26">
        <v>177150.35</v>
      </c>
      <c r="H1794" s="26">
        <v>179919.07</v>
      </c>
      <c r="I1794" s="26">
        <v>179919.07</v>
      </c>
      <c r="J1794" s="26">
        <v>180292.28</v>
      </c>
      <c r="K1794" s="26">
        <v>180665.5</v>
      </c>
      <c r="L1794" s="26">
        <v>181057.31</v>
      </c>
      <c r="M1794" s="26">
        <v>181449.12</v>
      </c>
      <c r="N1794" s="1" t="s">
        <v>159</v>
      </c>
      <c r="O1794" s="1" t="s">
        <v>159</v>
      </c>
      <c r="P1794" t="str">
        <f t="shared" si="27"/>
        <v>TMSOUT4_04_PR24_OFWAT</v>
      </c>
    </row>
    <row r="1795" spans="1:16">
      <c r="A1795" t="s">
        <v>628</v>
      </c>
      <c r="B1795" t="s">
        <v>464</v>
      </c>
      <c r="C1795" t="s">
        <v>463</v>
      </c>
      <c r="D1795" t="s">
        <v>232</v>
      </c>
      <c r="E1795" t="s">
        <v>158</v>
      </c>
      <c r="F1795" s="1" t="s">
        <v>159</v>
      </c>
      <c r="G1795" s="26">
        <v>396741.87</v>
      </c>
      <c r="H1795" s="26">
        <v>395336.33</v>
      </c>
      <c r="I1795" s="26">
        <v>395336.33</v>
      </c>
      <c r="J1795" s="26">
        <v>390784.04</v>
      </c>
      <c r="K1795" s="26">
        <v>386493.75</v>
      </c>
      <c r="L1795" s="26">
        <v>380564.54</v>
      </c>
      <c r="M1795" s="26">
        <v>373460.39</v>
      </c>
      <c r="N1795" s="1" t="s">
        <v>159</v>
      </c>
      <c r="O1795" s="1" t="s">
        <v>159</v>
      </c>
      <c r="P1795" t="str">
        <f t="shared" si="27"/>
        <v>TMSOUT5_04_PR24_OFWAT</v>
      </c>
    </row>
    <row r="1796" spans="1:16">
      <c r="A1796" t="s">
        <v>628</v>
      </c>
      <c r="B1796" t="s">
        <v>465</v>
      </c>
      <c r="C1796" t="s">
        <v>466</v>
      </c>
      <c r="D1796" t="s">
        <v>436</v>
      </c>
      <c r="E1796" t="s">
        <v>158</v>
      </c>
      <c r="F1796" s="1" t="s">
        <v>159</v>
      </c>
      <c r="G1796" s="27">
        <v>446.9</v>
      </c>
      <c r="H1796" s="27">
        <v>449.4</v>
      </c>
      <c r="I1796" s="27">
        <v>446.9</v>
      </c>
      <c r="J1796" s="27">
        <v>444.4</v>
      </c>
      <c r="K1796" s="27">
        <v>441.6</v>
      </c>
      <c r="L1796" s="27">
        <v>438.5</v>
      </c>
      <c r="M1796" s="27">
        <v>435.4</v>
      </c>
      <c r="N1796" s="1" t="s">
        <v>159</v>
      </c>
      <c r="O1796" s="1" t="s">
        <v>159</v>
      </c>
      <c r="P1796" t="str">
        <f t="shared" si="27"/>
        <v>TMSOUT4_11_B_PR24_OFWAT</v>
      </c>
    </row>
    <row r="1797" spans="1:16">
      <c r="A1797" t="s">
        <v>628</v>
      </c>
      <c r="B1797" t="s">
        <v>467</v>
      </c>
      <c r="C1797" t="s">
        <v>468</v>
      </c>
      <c r="D1797" t="s">
        <v>37</v>
      </c>
      <c r="E1797" t="s">
        <v>158</v>
      </c>
      <c r="F1797" s="1" t="s">
        <v>159</v>
      </c>
      <c r="G1797" s="1" t="s">
        <v>159</v>
      </c>
      <c r="H1797" s="1" t="s">
        <v>159</v>
      </c>
      <c r="I1797" s="1" t="s">
        <v>159</v>
      </c>
      <c r="J1797" s="1" t="s">
        <v>159</v>
      </c>
      <c r="K1797" s="1" t="s">
        <v>159</v>
      </c>
      <c r="L1797" s="1" t="s">
        <v>159</v>
      </c>
      <c r="M1797" s="1" t="s">
        <v>159</v>
      </c>
      <c r="N1797" s="1" t="s">
        <v>159</v>
      </c>
      <c r="O1797" s="1" t="s">
        <v>159</v>
      </c>
      <c r="P1797" t="str">
        <f t="shared" ref="P1797:P1860" si="28">A1797&amp;B1797</f>
        <v>TMSOUT1_02_PR24_OFWAT</v>
      </c>
    </row>
    <row r="1798" spans="1:16">
      <c r="A1798" t="s">
        <v>628</v>
      </c>
      <c r="B1798" t="s">
        <v>469</v>
      </c>
      <c r="C1798" t="s">
        <v>470</v>
      </c>
      <c r="D1798" t="s">
        <v>436</v>
      </c>
      <c r="E1798" t="s">
        <v>158</v>
      </c>
      <c r="F1798" s="1" t="s">
        <v>159</v>
      </c>
      <c r="G1798" s="27">
        <v>570.4</v>
      </c>
      <c r="H1798" s="27">
        <v>521.79999999999995</v>
      </c>
      <c r="I1798" s="27">
        <v>496.3</v>
      </c>
      <c r="J1798" s="27">
        <v>470.8</v>
      </c>
      <c r="K1798" s="27">
        <v>445.2</v>
      </c>
      <c r="L1798" s="27">
        <v>425.9</v>
      </c>
      <c r="M1798" s="27">
        <v>407.6</v>
      </c>
      <c r="N1798" s="1" t="s">
        <v>159</v>
      </c>
      <c r="O1798" s="1" t="s">
        <v>159</v>
      </c>
      <c r="P1798" t="str">
        <f t="shared" si="28"/>
        <v>TMSC_BN2345A_PR24_OFWAT</v>
      </c>
    </row>
    <row r="1799" spans="1:16">
      <c r="A1799" t="s">
        <v>628</v>
      </c>
      <c r="B1799" t="s">
        <v>471</v>
      </c>
      <c r="C1799" t="s">
        <v>472</v>
      </c>
      <c r="D1799" t="s">
        <v>439</v>
      </c>
      <c r="E1799" t="s">
        <v>158</v>
      </c>
      <c r="F1799" s="1" t="s">
        <v>159</v>
      </c>
      <c r="G1799" s="27">
        <v>139.69999999999999</v>
      </c>
      <c r="H1799" s="27">
        <v>136.9</v>
      </c>
      <c r="I1799" s="27">
        <v>136.1</v>
      </c>
      <c r="J1799" s="27">
        <v>135.30000000000001</v>
      </c>
      <c r="K1799" s="27">
        <v>134.61000000000001</v>
      </c>
      <c r="L1799" s="27">
        <v>133.88999999999999</v>
      </c>
      <c r="M1799" s="27">
        <v>133.30000000000001</v>
      </c>
      <c r="N1799" s="1" t="s">
        <v>159</v>
      </c>
      <c r="O1799" s="1" t="s">
        <v>159</v>
      </c>
      <c r="P1799" t="str">
        <f t="shared" si="28"/>
        <v>TMSC_OUT4_08_B_PR24_OFWAT</v>
      </c>
    </row>
    <row r="1800" spans="1:16">
      <c r="A1800" t="s">
        <v>628</v>
      </c>
      <c r="B1800" t="s">
        <v>473</v>
      </c>
      <c r="C1800" t="s">
        <v>474</v>
      </c>
      <c r="D1800" t="s">
        <v>168</v>
      </c>
      <c r="E1800" t="s">
        <v>158</v>
      </c>
      <c r="F1800" s="1" t="s">
        <v>159</v>
      </c>
      <c r="G1800" s="1" t="s">
        <v>159</v>
      </c>
      <c r="H1800" s="25">
        <v>2.3300000000000001E-2</v>
      </c>
      <c r="I1800" s="25">
        <v>2.29E-2</v>
      </c>
      <c r="J1800" s="25">
        <v>2.2499999999999999E-2</v>
      </c>
      <c r="K1800" s="25">
        <v>2.2099999999999998E-2</v>
      </c>
      <c r="L1800" s="25">
        <v>2.1700000000000001E-2</v>
      </c>
      <c r="M1800" s="25">
        <v>2.1399999999999995E-2</v>
      </c>
      <c r="N1800" s="1" t="s">
        <v>159</v>
      </c>
      <c r="O1800" s="1" t="s">
        <v>159</v>
      </c>
      <c r="P1800" t="str">
        <f t="shared" si="28"/>
        <v>TMSC_OUT4_17_PR24_OFWAT</v>
      </c>
    </row>
    <row r="1801" spans="1:16">
      <c r="A1801" t="s">
        <v>628</v>
      </c>
      <c r="B1801" t="s">
        <v>475</v>
      </c>
      <c r="C1801" t="s">
        <v>231</v>
      </c>
      <c r="D1801" t="s">
        <v>232</v>
      </c>
      <c r="E1801" t="s">
        <v>158</v>
      </c>
      <c r="F1801" s="1" t="s">
        <v>159</v>
      </c>
      <c r="G1801" s="1" t="s">
        <v>159</v>
      </c>
      <c r="H1801" s="26">
        <v>179919.07</v>
      </c>
      <c r="I1801" s="26">
        <v>179919.07</v>
      </c>
      <c r="J1801" s="26">
        <v>180292.28</v>
      </c>
      <c r="K1801" s="26">
        <v>180665.5</v>
      </c>
      <c r="L1801" s="26">
        <v>181057.31</v>
      </c>
      <c r="M1801" s="26">
        <v>179290.09</v>
      </c>
      <c r="N1801" s="1" t="s">
        <v>159</v>
      </c>
      <c r="O1801" s="1" t="s">
        <v>159</v>
      </c>
      <c r="P1801" t="str">
        <f t="shared" si="28"/>
        <v>TMSC_OUT4_04_PR24_OFWAT</v>
      </c>
    </row>
    <row r="1802" spans="1:16">
      <c r="A1802" t="s">
        <v>628</v>
      </c>
      <c r="B1802" t="s">
        <v>476</v>
      </c>
      <c r="C1802" t="s">
        <v>477</v>
      </c>
      <c r="D1802" t="s">
        <v>436</v>
      </c>
      <c r="E1802" t="s">
        <v>158</v>
      </c>
      <c r="F1802" s="1" t="s">
        <v>159</v>
      </c>
      <c r="G1802" s="1" t="s">
        <v>159</v>
      </c>
      <c r="H1802" s="27">
        <v>449.4</v>
      </c>
      <c r="I1802" s="27">
        <v>446.9</v>
      </c>
      <c r="J1802" s="27">
        <v>444.4</v>
      </c>
      <c r="K1802" s="27">
        <v>441.6</v>
      </c>
      <c r="L1802" s="27">
        <v>438.5</v>
      </c>
      <c r="M1802" s="27">
        <v>435.4</v>
      </c>
      <c r="N1802" s="1" t="s">
        <v>159</v>
      </c>
      <c r="O1802" s="1" t="s">
        <v>159</v>
      </c>
      <c r="P1802" t="str">
        <f t="shared" si="28"/>
        <v>TMSC_OUT4_11_B_PR24_OFWAT</v>
      </c>
    </row>
    <row r="1803" spans="1:16">
      <c r="A1803" t="s">
        <v>628</v>
      </c>
      <c r="B1803" t="s">
        <v>478</v>
      </c>
      <c r="C1803" t="s">
        <v>479</v>
      </c>
      <c r="D1803" t="s">
        <v>168</v>
      </c>
      <c r="E1803" t="s">
        <v>158</v>
      </c>
      <c r="F1803" s="1" t="s">
        <v>159</v>
      </c>
      <c r="G1803" s="1" t="s">
        <v>159</v>
      </c>
      <c r="H1803" s="1" t="s">
        <v>159</v>
      </c>
      <c r="I1803" s="1" t="s">
        <v>159</v>
      </c>
      <c r="J1803" s="1" t="s">
        <v>159</v>
      </c>
      <c r="K1803" s="1" t="s">
        <v>159</v>
      </c>
      <c r="L1803" s="1" t="s">
        <v>159</v>
      </c>
      <c r="M1803" s="1" t="s">
        <v>159</v>
      </c>
      <c r="N1803" s="25">
        <v>0</v>
      </c>
      <c r="O1803" s="1" t="s">
        <v>159</v>
      </c>
      <c r="P1803" t="str">
        <f t="shared" si="28"/>
        <v>TMSC_OUT4_01_PR24_IMP_OFWAT</v>
      </c>
    </row>
    <row r="1804" spans="1:16">
      <c r="A1804" t="s">
        <v>628</v>
      </c>
      <c r="B1804" t="s">
        <v>480</v>
      </c>
      <c r="C1804" t="s">
        <v>481</v>
      </c>
      <c r="D1804" t="s">
        <v>168</v>
      </c>
      <c r="E1804" t="s">
        <v>158</v>
      </c>
      <c r="F1804" s="1" t="s">
        <v>159</v>
      </c>
      <c r="G1804" s="1" t="s">
        <v>159</v>
      </c>
      <c r="H1804" s="1" t="s">
        <v>159</v>
      </c>
      <c r="I1804" s="1" t="s">
        <v>159</v>
      </c>
      <c r="J1804" s="1" t="s">
        <v>159</v>
      </c>
      <c r="K1804" s="1" t="s">
        <v>159</v>
      </c>
      <c r="L1804" s="1" t="s">
        <v>159</v>
      </c>
      <c r="M1804" s="1" t="s">
        <v>159</v>
      </c>
      <c r="N1804" s="25">
        <v>0.22</v>
      </c>
      <c r="O1804" s="1" t="s">
        <v>159</v>
      </c>
      <c r="P1804" t="str">
        <f t="shared" si="28"/>
        <v>TMSC_BN2345A_PR24_IMP_OFWAT</v>
      </c>
    </row>
    <row r="1805" spans="1:16">
      <c r="A1805" t="s">
        <v>628</v>
      </c>
      <c r="B1805" t="s">
        <v>482</v>
      </c>
      <c r="C1805" t="s">
        <v>483</v>
      </c>
      <c r="D1805" t="s">
        <v>168</v>
      </c>
      <c r="E1805" t="s">
        <v>158</v>
      </c>
      <c r="F1805" s="1" t="s">
        <v>159</v>
      </c>
      <c r="G1805" s="1" t="s">
        <v>159</v>
      </c>
      <c r="H1805" s="1" t="s">
        <v>159</v>
      </c>
      <c r="I1805" s="1" t="s">
        <v>159</v>
      </c>
      <c r="J1805" s="1" t="s">
        <v>159</v>
      </c>
      <c r="K1805" s="1" t="s">
        <v>159</v>
      </c>
      <c r="L1805" s="1" t="s">
        <v>159</v>
      </c>
      <c r="M1805" s="1" t="s">
        <v>159</v>
      </c>
      <c r="N1805" s="25">
        <v>0.03</v>
      </c>
      <c r="O1805" s="1" t="s">
        <v>159</v>
      </c>
      <c r="P1805" t="str">
        <f t="shared" si="28"/>
        <v>TMSC_OUT4_08_B_PR24_IMP_OFWAT</v>
      </c>
    </row>
    <row r="1806" spans="1:16">
      <c r="A1806" t="s">
        <v>628</v>
      </c>
      <c r="B1806" t="s">
        <v>484</v>
      </c>
      <c r="C1806" t="s">
        <v>485</v>
      </c>
      <c r="D1806" t="s">
        <v>168</v>
      </c>
      <c r="E1806" t="s">
        <v>158</v>
      </c>
      <c r="F1806" s="1" t="s">
        <v>159</v>
      </c>
      <c r="G1806" s="1" t="s">
        <v>159</v>
      </c>
      <c r="H1806" s="1" t="s">
        <v>159</v>
      </c>
      <c r="I1806" s="1" t="s">
        <v>159</v>
      </c>
      <c r="J1806" s="1" t="s">
        <v>159</v>
      </c>
      <c r="K1806" s="1" t="s">
        <v>159</v>
      </c>
      <c r="L1806" s="1" t="s">
        <v>159</v>
      </c>
      <c r="M1806" s="1" t="s">
        <v>159</v>
      </c>
      <c r="N1806" s="25">
        <v>0.05</v>
      </c>
      <c r="O1806" s="1" t="s">
        <v>159</v>
      </c>
      <c r="P1806" t="str">
        <f t="shared" si="28"/>
        <v>TMSC_OUT4_16_PR24_IMP_OFWAT</v>
      </c>
    </row>
    <row r="1807" spans="1:16">
      <c r="A1807" t="s">
        <v>628</v>
      </c>
      <c r="B1807" t="s">
        <v>486</v>
      </c>
      <c r="C1807" t="s">
        <v>487</v>
      </c>
      <c r="D1807" t="s">
        <v>168</v>
      </c>
      <c r="E1807" t="s">
        <v>158</v>
      </c>
      <c r="F1807" s="1" t="s">
        <v>159</v>
      </c>
      <c r="G1807" s="1" t="s">
        <v>159</v>
      </c>
      <c r="H1807" s="1" t="s">
        <v>159</v>
      </c>
      <c r="I1807" s="1" t="s">
        <v>159</v>
      </c>
      <c r="J1807" s="1" t="s">
        <v>159</v>
      </c>
      <c r="K1807" s="1" t="s">
        <v>159</v>
      </c>
      <c r="L1807" s="1" t="s">
        <v>159</v>
      </c>
      <c r="M1807" s="1" t="s">
        <v>159</v>
      </c>
      <c r="N1807" s="25">
        <v>0.24</v>
      </c>
      <c r="O1807" s="1" t="s">
        <v>159</v>
      </c>
      <c r="P1807" t="str">
        <f t="shared" si="28"/>
        <v>TMSC_OUT5_01_PR24_IMP_OFWAT</v>
      </c>
    </row>
    <row r="1808" spans="1:16">
      <c r="A1808" t="s">
        <v>628</v>
      </c>
      <c r="B1808" t="s">
        <v>488</v>
      </c>
      <c r="C1808" t="s">
        <v>489</v>
      </c>
      <c r="D1808" t="s">
        <v>168</v>
      </c>
      <c r="E1808" t="s">
        <v>158</v>
      </c>
      <c r="F1808" s="1" t="s">
        <v>159</v>
      </c>
      <c r="G1808" s="1" t="s">
        <v>159</v>
      </c>
      <c r="H1808" s="1" t="s">
        <v>159</v>
      </c>
      <c r="I1808" s="1" t="s">
        <v>159</v>
      </c>
      <c r="J1808" s="1" t="s">
        <v>159</v>
      </c>
      <c r="K1808" s="1" t="s">
        <v>159</v>
      </c>
      <c r="L1808" s="1" t="s">
        <v>159</v>
      </c>
      <c r="M1808" s="1" t="s">
        <v>159</v>
      </c>
      <c r="N1808" s="25">
        <v>0.19</v>
      </c>
      <c r="O1808" s="1" t="s">
        <v>159</v>
      </c>
      <c r="P1808" t="str">
        <f t="shared" si="28"/>
        <v>TMSC_OUT5_02_PR24_IMP_OFWAT</v>
      </c>
    </row>
    <row r="1809" spans="1:16">
      <c r="A1809" t="s">
        <v>628</v>
      </c>
      <c r="B1809" t="s">
        <v>490</v>
      </c>
      <c r="C1809" t="s">
        <v>491</v>
      </c>
      <c r="D1809" t="s">
        <v>168</v>
      </c>
      <c r="E1809" t="s">
        <v>158</v>
      </c>
      <c r="F1809" s="1" t="s">
        <v>159</v>
      </c>
      <c r="G1809" s="1" t="s">
        <v>159</v>
      </c>
      <c r="H1809" s="1" t="s">
        <v>159</v>
      </c>
      <c r="I1809" s="1" t="s">
        <v>159</v>
      </c>
      <c r="J1809" s="1" t="s">
        <v>159</v>
      </c>
      <c r="K1809" s="1" t="s">
        <v>159</v>
      </c>
      <c r="L1809" s="1" t="s">
        <v>159</v>
      </c>
      <c r="M1809" s="1" t="s">
        <v>159</v>
      </c>
      <c r="N1809" s="25">
        <v>0.28999999999999998</v>
      </c>
      <c r="O1809" s="1" t="s">
        <v>159</v>
      </c>
      <c r="P1809" t="str">
        <f t="shared" si="28"/>
        <v>TMSC_OUT5_10_PR24_IMP_OFWAT</v>
      </c>
    </row>
    <row r="1810" spans="1:16">
      <c r="A1810" t="s">
        <v>628</v>
      </c>
      <c r="B1810" t="s">
        <v>492</v>
      </c>
      <c r="C1810" t="s">
        <v>493</v>
      </c>
      <c r="D1810" t="s">
        <v>168</v>
      </c>
      <c r="E1810" t="s">
        <v>158</v>
      </c>
      <c r="F1810" s="1" t="s">
        <v>159</v>
      </c>
      <c r="G1810" s="1" t="s">
        <v>159</v>
      </c>
      <c r="H1810" s="1" t="s">
        <v>159</v>
      </c>
      <c r="I1810" s="1" t="s">
        <v>159</v>
      </c>
      <c r="J1810" s="1" t="s">
        <v>159</v>
      </c>
      <c r="K1810" s="1" t="s">
        <v>159</v>
      </c>
      <c r="L1810" s="1" t="s">
        <v>159</v>
      </c>
      <c r="M1810" s="1" t="s">
        <v>159</v>
      </c>
      <c r="N1810" s="25">
        <v>0.3</v>
      </c>
      <c r="O1810" s="1" t="s">
        <v>159</v>
      </c>
      <c r="P1810" t="str">
        <f t="shared" si="28"/>
        <v>TMSC_OUT5_05_PR24_IMP_OFWAT</v>
      </c>
    </row>
    <row r="1811" spans="1:16">
      <c r="A1811" t="s">
        <v>628</v>
      </c>
      <c r="B1811" t="s">
        <v>494</v>
      </c>
      <c r="C1811" t="s">
        <v>495</v>
      </c>
      <c r="D1811" t="s">
        <v>168</v>
      </c>
      <c r="E1811" t="s">
        <v>158</v>
      </c>
      <c r="F1811" s="1" t="s">
        <v>159</v>
      </c>
      <c r="G1811" s="1" t="s">
        <v>159</v>
      </c>
      <c r="H1811" s="1" t="s">
        <v>159</v>
      </c>
      <c r="I1811" s="1" t="s">
        <v>159</v>
      </c>
      <c r="J1811" s="1" t="s">
        <v>159</v>
      </c>
      <c r="K1811" s="1" t="s">
        <v>159</v>
      </c>
      <c r="L1811" s="1" t="s">
        <v>159</v>
      </c>
      <c r="M1811" s="1" t="s">
        <v>159</v>
      </c>
      <c r="N1811" s="25">
        <v>0.11</v>
      </c>
      <c r="O1811" s="1" t="s">
        <v>159</v>
      </c>
      <c r="P1811" t="str">
        <f t="shared" si="28"/>
        <v>TMSC_OUT5_11_PR24_IMP_OFWAT</v>
      </c>
    </row>
    <row r="1812" spans="1:16">
      <c r="A1812" t="s">
        <v>628</v>
      </c>
      <c r="B1812" t="s">
        <v>496</v>
      </c>
      <c r="C1812" t="s">
        <v>497</v>
      </c>
      <c r="D1812" t="s">
        <v>168</v>
      </c>
      <c r="E1812" t="s">
        <v>158</v>
      </c>
      <c r="F1812" s="1" t="s">
        <v>159</v>
      </c>
      <c r="G1812" s="1" t="s">
        <v>159</v>
      </c>
      <c r="H1812" s="1" t="s">
        <v>159</v>
      </c>
      <c r="I1812" s="1" t="s">
        <v>159</v>
      </c>
      <c r="J1812" s="1" t="s">
        <v>159</v>
      </c>
      <c r="K1812" s="1" t="s">
        <v>159</v>
      </c>
      <c r="L1812" s="1" t="s">
        <v>159</v>
      </c>
      <c r="M1812" s="1" t="s">
        <v>159</v>
      </c>
      <c r="N1812" s="25">
        <v>0.24</v>
      </c>
      <c r="O1812" s="1" t="s">
        <v>159</v>
      </c>
      <c r="P1812" t="str">
        <f t="shared" si="28"/>
        <v>TMSC_OUT4_02_PR24_IMP_OFWAT</v>
      </c>
    </row>
    <row r="1813" spans="1:16">
      <c r="A1813" t="s">
        <v>628</v>
      </c>
      <c r="B1813" t="s">
        <v>498</v>
      </c>
      <c r="C1813" t="s">
        <v>499</v>
      </c>
      <c r="D1813" t="s">
        <v>168</v>
      </c>
      <c r="E1813" t="s">
        <v>158</v>
      </c>
      <c r="F1813" s="1" t="s">
        <v>159</v>
      </c>
      <c r="G1813" s="1" t="s">
        <v>159</v>
      </c>
      <c r="H1813" s="1" t="s">
        <v>159</v>
      </c>
      <c r="I1813" s="1" t="s">
        <v>159</v>
      </c>
      <c r="J1813" s="1" t="s">
        <v>159</v>
      </c>
      <c r="K1813" s="1" t="s">
        <v>159</v>
      </c>
      <c r="L1813" s="1" t="s">
        <v>159</v>
      </c>
      <c r="M1813" s="1" t="s">
        <v>159</v>
      </c>
      <c r="N1813" s="1" t="s">
        <v>159</v>
      </c>
      <c r="O1813" s="1" t="s">
        <v>159</v>
      </c>
      <c r="P1813" t="str">
        <f t="shared" si="28"/>
        <v>TMSC_OUT4_20_PR24_IMP_OFWAT</v>
      </c>
    </row>
    <row r="1814" spans="1:16">
      <c r="A1814" t="s">
        <v>628</v>
      </c>
      <c r="B1814" t="s">
        <v>500</v>
      </c>
      <c r="C1814" t="s">
        <v>501</v>
      </c>
      <c r="D1814" t="s">
        <v>168</v>
      </c>
      <c r="E1814" t="s">
        <v>158</v>
      </c>
      <c r="F1814" s="1" t="s">
        <v>159</v>
      </c>
      <c r="G1814" s="1" t="s">
        <v>159</v>
      </c>
      <c r="H1814" s="1" t="s">
        <v>159</v>
      </c>
      <c r="I1814" s="1" t="s">
        <v>159</v>
      </c>
      <c r="J1814" s="1" t="s">
        <v>159</v>
      </c>
      <c r="K1814" s="1" t="s">
        <v>159</v>
      </c>
      <c r="L1814" s="1" t="s">
        <v>159</v>
      </c>
      <c r="M1814" s="1" t="s">
        <v>159</v>
      </c>
      <c r="N1814" s="25">
        <v>0.22</v>
      </c>
      <c r="O1814" s="1" t="s">
        <v>159</v>
      </c>
      <c r="P1814" t="str">
        <f t="shared" si="28"/>
        <v>TMSC_OUT5_08_PR24_IMP_OFWAT</v>
      </c>
    </row>
    <row r="1815" spans="1:16">
      <c r="A1815" t="s">
        <v>628</v>
      </c>
      <c r="B1815" t="s">
        <v>502</v>
      </c>
      <c r="C1815" t="s">
        <v>503</v>
      </c>
      <c r="D1815" t="s">
        <v>168</v>
      </c>
      <c r="E1815" t="s">
        <v>158</v>
      </c>
      <c r="F1815" s="1" t="s">
        <v>159</v>
      </c>
      <c r="G1815" s="1" t="s">
        <v>159</v>
      </c>
      <c r="H1815" s="1" t="s">
        <v>159</v>
      </c>
      <c r="I1815" s="1" t="s">
        <v>159</v>
      </c>
      <c r="J1815" s="1" t="s">
        <v>159</v>
      </c>
      <c r="K1815" s="1" t="s">
        <v>159</v>
      </c>
      <c r="L1815" s="1" t="s">
        <v>159</v>
      </c>
      <c r="M1815" s="1" t="s">
        <v>159</v>
      </c>
      <c r="N1815" s="25">
        <v>0.15</v>
      </c>
      <c r="O1815" s="1" t="s">
        <v>159</v>
      </c>
      <c r="P1815" t="str">
        <f t="shared" si="28"/>
        <v>TMSC_OUT5_09_PR24_IMP_OFWAT</v>
      </c>
    </row>
    <row r="1816" spans="1:16">
      <c r="A1816" t="s">
        <v>628</v>
      </c>
      <c r="B1816" t="s">
        <v>504</v>
      </c>
      <c r="C1816" t="s">
        <v>505</v>
      </c>
      <c r="D1816" t="s">
        <v>168</v>
      </c>
      <c r="E1816" t="s">
        <v>158</v>
      </c>
      <c r="F1816" s="1" t="s">
        <v>159</v>
      </c>
      <c r="G1816" s="1" t="s">
        <v>159</v>
      </c>
      <c r="H1816" s="1" t="s">
        <v>159</v>
      </c>
      <c r="I1816" s="1" t="s">
        <v>159</v>
      </c>
      <c r="J1816" s="1" t="s">
        <v>159</v>
      </c>
      <c r="K1816" s="1" t="s">
        <v>159</v>
      </c>
      <c r="L1816" s="1" t="s">
        <v>159</v>
      </c>
      <c r="M1816" s="1" t="s">
        <v>159</v>
      </c>
      <c r="N1816" s="25">
        <v>0</v>
      </c>
      <c r="O1816" s="1" t="s">
        <v>159</v>
      </c>
      <c r="P1816" t="str">
        <f t="shared" si="28"/>
        <v>TMSC_OUT4_17_PR24_IMP_OFWAT</v>
      </c>
    </row>
    <row r="1817" spans="1:16">
      <c r="A1817" t="s">
        <v>628</v>
      </c>
      <c r="B1817" t="s">
        <v>506</v>
      </c>
      <c r="C1817" t="s">
        <v>507</v>
      </c>
      <c r="D1817" t="s">
        <v>168</v>
      </c>
      <c r="E1817" t="s">
        <v>158</v>
      </c>
      <c r="F1817" s="1" t="s">
        <v>159</v>
      </c>
      <c r="G1817" s="1" t="s">
        <v>159</v>
      </c>
      <c r="H1817" s="1" t="s">
        <v>159</v>
      </c>
      <c r="I1817" s="1" t="s">
        <v>159</v>
      </c>
      <c r="J1817" s="1" t="s">
        <v>159</v>
      </c>
      <c r="K1817" s="1" t="s">
        <v>159</v>
      </c>
      <c r="L1817" s="1" t="s">
        <v>159</v>
      </c>
      <c r="M1817" s="1" t="s">
        <v>159</v>
      </c>
      <c r="N1817" s="25">
        <v>0</v>
      </c>
      <c r="O1817" s="1" t="s">
        <v>159</v>
      </c>
      <c r="P1817" t="str">
        <f t="shared" si="28"/>
        <v>TMSC_OUT5_04_PR24_IMP_OFWAT</v>
      </c>
    </row>
    <row r="1818" spans="1:16">
      <c r="A1818" t="s">
        <v>628</v>
      </c>
      <c r="B1818" t="s">
        <v>508</v>
      </c>
      <c r="C1818" t="s">
        <v>509</v>
      </c>
      <c r="D1818" t="s">
        <v>168</v>
      </c>
      <c r="E1818" t="s">
        <v>158</v>
      </c>
      <c r="F1818" s="1" t="s">
        <v>159</v>
      </c>
      <c r="G1818" s="1" t="s">
        <v>159</v>
      </c>
      <c r="H1818" s="1" t="s">
        <v>159</v>
      </c>
      <c r="I1818" s="1" t="s">
        <v>159</v>
      </c>
      <c r="J1818" s="1" t="s">
        <v>159</v>
      </c>
      <c r="K1818" s="1" t="s">
        <v>159</v>
      </c>
      <c r="L1818" s="1" t="s">
        <v>159</v>
      </c>
      <c r="M1818" s="1" t="s">
        <v>159</v>
      </c>
      <c r="N1818" s="25">
        <v>7.0000000000000007E-2</v>
      </c>
      <c r="O1818" s="1" t="s">
        <v>159</v>
      </c>
      <c r="P1818" t="str">
        <f t="shared" si="28"/>
        <v>TMSC_OUT4_04_PR24_IMP_OFWAT</v>
      </c>
    </row>
    <row r="1819" spans="1:16">
      <c r="A1819" t="s">
        <v>628</v>
      </c>
      <c r="B1819" t="s">
        <v>510</v>
      </c>
      <c r="C1819" t="s">
        <v>511</v>
      </c>
      <c r="D1819" t="s">
        <v>168</v>
      </c>
      <c r="E1819" t="s">
        <v>158</v>
      </c>
      <c r="F1819" s="1" t="s">
        <v>159</v>
      </c>
      <c r="G1819" s="1" t="s">
        <v>159</v>
      </c>
      <c r="H1819" s="1" t="s">
        <v>159</v>
      </c>
      <c r="I1819" s="1" t="s">
        <v>159</v>
      </c>
      <c r="J1819" s="1" t="s">
        <v>159</v>
      </c>
      <c r="K1819" s="1" t="s">
        <v>159</v>
      </c>
      <c r="L1819" s="1" t="s">
        <v>159</v>
      </c>
      <c r="M1819" s="1" t="s">
        <v>159</v>
      </c>
      <c r="N1819" s="25">
        <v>0.03</v>
      </c>
      <c r="O1819" s="1" t="s">
        <v>159</v>
      </c>
      <c r="P1819" t="str">
        <f t="shared" si="28"/>
        <v>TMSC_OUT4_11_B_PR24_IMP_OFWAT</v>
      </c>
    </row>
    <row r="1820" spans="1:16">
      <c r="A1820" t="s">
        <v>628</v>
      </c>
      <c r="B1820" t="s">
        <v>512</v>
      </c>
      <c r="C1820" t="s">
        <v>513</v>
      </c>
      <c r="D1820" t="s">
        <v>168</v>
      </c>
      <c r="E1820" t="s">
        <v>158</v>
      </c>
      <c r="F1820" s="1" t="s">
        <v>159</v>
      </c>
      <c r="G1820" s="1" t="s">
        <v>159</v>
      </c>
      <c r="H1820" s="1" t="s">
        <v>159</v>
      </c>
      <c r="I1820" s="1" t="s">
        <v>159</v>
      </c>
      <c r="J1820" s="1" t="s">
        <v>159</v>
      </c>
      <c r="K1820" s="1" t="s">
        <v>159</v>
      </c>
      <c r="L1820" s="1" t="s">
        <v>159</v>
      </c>
      <c r="M1820" s="1" t="s">
        <v>159</v>
      </c>
      <c r="N1820" s="1" t="s">
        <v>159</v>
      </c>
      <c r="O1820" s="1" t="s">
        <v>159</v>
      </c>
      <c r="P1820" t="str">
        <f t="shared" si="28"/>
        <v>TMSC_OUT1_02_PR24_IMP_OFWAT</v>
      </c>
    </row>
    <row r="1821" spans="1:16">
      <c r="A1821" t="s">
        <v>628</v>
      </c>
      <c r="B1821" t="s">
        <v>514</v>
      </c>
      <c r="C1821" t="s">
        <v>515</v>
      </c>
      <c r="D1821" t="s">
        <v>168</v>
      </c>
      <c r="E1821" t="s">
        <v>158</v>
      </c>
      <c r="F1821" s="1" t="s">
        <v>159</v>
      </c>
      <c r="G1821" s="1" t="s">
        <v>159</v>
      </c>
      <c r="H1821" s="1" t="s">
        <v>159</v>
      </c>
      <c r="I1821" s="1" t="s">
        <v>159</v>
      </c>
      <c r="J1821" s="1" t="s">
        <v>159</v>
      </c>
      <c r="K1821" s="1" t="s">
        <v>159</v>
      </c>
      <c r="L1821" s="1" t="s">
        <v>159</v>
      </c>
      <c r="M1821" s="1" t="s">
        <v>159</v>
      </c>
      <c r="N1821" s="25">
        <v>0.52</v>
      </c>
      <c r="O1821" s="25">
        <v>0.7</v>
      </c>
      <c r="P1821" t="str">
        <f t="shared" si="28"/>
        <v>TMSC_OUT4_01_PR24_IMP_COMPANY_OFWAT</v>
      </c>
    </row>
    <row r="1822" spans="1:16">
      <c r="A1822" t="s">
        <v>628</v>
      </c>
      <c r="B1822" t="s">
        <v>516</v>
      </c>
      <c r="C1822" t="s">
        <v>517</v>
      </c>
      <c r="D1822" t="s">
        <v>168</v>
      </c>
      <c r="E1822" t="s">
        <v>158</v>
      </c>
      <c r="F1822" s="1" t="s">
        <v>159</v>
      </c>
      <c r="G1822" s="1" t="s">
        <v>159</v>
      </c>
      <c r="H1822" s="1" t="s">
        <v>159</v>
      </c>
      <c r="I1822" s="1" t="s">
        <v>159</v>
      </c>
      <c r="J1822" s="1" t="s">
        <v>159</v>
      </c>
      <c r="K1822" s="1" t="s">
        <v>159</v>
      </c>
      <c r="L1822" s="1" t="s">
        <v>159</v>
      </c>
      <c r="M1822" s="1" t="s">
        <v>159</v>
      </c>
      <c r="N1822" s="25">
        <v>0.23</v>
      </c>
      <c r="O1822" s="25">
        <v>0.28999999999999998</v>
      </c>
      <c r="P1822" t="str">
        <f t="shared" si="28"/>
        <v>TMSC_BN2345A_PR24_IMP_COMPANY_OFWAT</v>
      </c>
    </row>
    <row r="1823" spans="1:16">
      <c r="A1823" t="s">
        <v>628</v>
      </c>
      <c r="B1823" t="s">
        <v>518</v>
      </c>
      <c r="C1823" t="s">
        <v>519</v>
      </c>
      <c r="D1823" t="s">
        <v>168</v>
      </c>
      <c r="E1823" t="s">
        <v>158</v>
      </c>
      <c r="F1823" s="1" t="s">
        <v>159</v>
      </c>
      <c r="G1823" s="1" t="s">
        <v>159</v>
      </c>
      <c r="H1823" s="1" t="s">
        <v>159</v>
      </c>
      <c r="I1823" s="1" t="s">
        <v>159</v>
      </c>
      <c r="J1823" s="1" t="s">
        <v>159</v>
      </c>
      <c r="K1823" s="1" t="s">
        <v>159</v>
      </c>
      <c r="L1823" s="1" t="s">
        <v>159</v>
      </c>
      <c r="M1823" s="1" t="s">
        <v>159</v>
      </c>
      <c r="N1823" s="25">
        <v>0.03</v>
      </c>
      <c r="O1823" s="25">
        <v>0.04</v>
      </c>
      <c r="P1823" t="str">
        <f t="shared" si="28"/>
        <v>TMSC_OUT4_08_B_PR24_IMP_COMPANY_OFWAT</v>
      </c>
    </row>
    <row r="1824" spans="1:16">
      <c r="A1824" t="s">
        <v>628</v>
      </c>
      <c r="B1824" t="s">
        <v>520</v>
      </c>
      <c r="C1824" t="s">
        <v>521</v>
      </c>
      <c r="D1824" t="s">
        <v>168</v>
      </c>
      <c r="E1824" t="s">
        <v>158</v>
      </c>
      <c r="F1824" s="1" t="s">
        <v>159</v>
      </c>
      <c r="G1824" s="1" t="s">
        <v>159</v>
      </c>
      <c r="H1824" s="1" t="s">
        <v>159</v>
      </c>
      <c r="I1824" s="1" t="s">
        <v>159</v>
      </c>
      <c r="J1824" s="1" t="s">
        <v>159</v>
      </c>
      <c r="K1824" s="1" t="s">
        <v>159</v>
      </c>
      <c r="L1824" s="1" t="s">
        <v>159</v>
      </c>
      <c r="M1824" s="1" t="s">
        <v>159</v>
      </c>
      <c r="N1824" s="25">
        <v>0.05</v>
      </c>
      <c r="O1824" s="25">
        <v>-0.28000000000000003</v>
      </c>
      <c r="P1824" t="str">
        <f t="shared" si="28"/>
        <v>TMSC_OUT4_16_PR24_IMP_COMPANY_OFWAT</v>
      </c>
    </row>
    <row r="1825" spans="1:16">
      <c r="A1825" t="s">
        <v>628</v>
      </c>
      <c r="B1825" t="s">
        <v>522</v>
      </c>
      <c r="C1825" t="s">
        <v>523</v>
      </c>
      <c r="D1825" t="s">
        <v>168</v>
      </c>
      <c r="E1825" t="s">
        <v>158</v>
      </c>
      <c r="F1825" s="1" t="s">
        <v>159</v>
      </c>
      <c r="G1825" s="1" t="s">
        <v>159</v>
      </c>
      <c r="H1825" s="1" t="s">
        <v>159</v>
      </c>
      <c r="I1825" s="1" t="s">
        <v>159</v>
      </c>
      <c r="J1825" s="1" t="s">
        <v>159</v>
      </c>
      <c r="K1825" s="1" t="s">
        <v>159</v>
      </c>
      <c r="L1825" s="1" t="s">
        <v>159</v>
      </c>
      <c r="M1825" s="1" t="s">
        <v>159</v>
      </c>
      <c r="N1825" s="25">
        <v>0.34</v>
      </c>
      <c r="O1825" s="25">
        <v>0.35</v>
      </c>
      <c r="P1825" t="str">
        <f t="shared" si="28"/>
        <v>TMSC_OUT5_01_PR24_IMP_COMPANY_OFWAT</v>
      </c>
    </row>
    <row r="1826" spans="1:16">
      <c r="A1826" t="s">
        <v>628</v>
      </c>
      <c r="B1826" t="s">
        <v>524</v>
      </c>
      <c r="C1826" t="s">
        <v>525</v>
      </c>
      <c r="D1826" t="s">
        <v>168</v>
      </c>
      <c r="E1826" t="s">
        <v>158</v>
      </c>
      <c r="F1826" s="1" t="s">
        <v>159</v>
      </c>
      <c r="G1826" s="1" t="s">
        <v>159</v>
      </c>
      <c r="H1826" s="1" t="s">
        <v>159</v>
      </c>
      <c r="I1826" s="1" t="s">
        <v>159</v>
      </c>
      <c r="J1826" s="1" t="s">
        <v>159</v>
      </c>
      <c r="K1826" s="1" t="s">
        <v>159</v>
      </c>
      <c r="L1826" s="1" t="s">
        <v>159</v>
      </c>
      <c r="M1826" s="1" t="s">
        <v>159</v>
      </c>
      <c r="N1826" s="25">
        <v>0.28000000000000003</v>
      </c>
      <c r="O1826" s="25">
        <v>0.23</v>
      </c>
      <c r="P1826" t="str">
        <f t="shared" si="28"/>
        <v>TMSC_OUT5_02_PR24_IMP_COMPANY_OFWAT</v>
      </c>
    </row>
    <row r="1827" spans="1:16">
      <c r="A1827" t="s">
        <v>628</v>
      </c>
      <c r="B1827" t="s">
        <v>526</v>
      </c>
      <c r="C1827" t="s">
        <v>527</v>
      </c>
      <c r="D1827" t="s">
        <v>168</v>
      </c>
      <c r="E1827" t="s">
        <v>158</v>
      </c>
      <c r="F1827" s="1" t="s">
        <v>159</v>
      </c>
      <c r="G1827" s="1" t="s">
        <v>159</v>
      </c>
      <c r="H1827" s="1" t="s">
        <v>159</v>
      </c>
      <c r="I1827" s="1" t="s">
        <v>159</v>
      </c>
      <c r="J1827" s="1" t="s">
        <v>159</v>
      </c>
      <c r="K1827" s="1" t="s">
        <v>159</v>
      </c>
      <c r="L1827" s="1" t="s">
        <v>159</v>
      </c>
      <c r="M1827" s="1" t="s">
        <v>159</v>
      </c>
      <c r="N1827" s="25">
        <v>0.38</v>
      </c>
      <c r="O1827" s="25">
        <v>0.53</v>
      </c>
      <c r="P1827" t="str">
        <f t="shared" si="28"/>
        <v>TMSC_OUT5_10_PR24_IMP_COMPANY_OFWAT</v>
      </c>
    </row>
    <row r="1828" spans="1:16">
      <c r="A1828" t="s">
        <v>628</v>
      </c>
      <c r="B1828" t="s">
        <v>528</v>
      </c>
      <c r="C1828" t="s">
        <v>529</v>
      </c>
      <c r="D1828" t="s">
        <v>168</v>
      </c>
      <c r="E1828" t="s">
        <v>158</v>
      </c>
      <c r="F1828" s="1" t="s">
        <v>159</v>
      </c>
      <c r="G1828" s="1" t="s">
        <v>159</v>
      </c>
      <c r="H1828" s="1" t="s">
        <v>159</v>
      </c>
      <c r="I1828" s="1" t="s">
        <v>159</v>
      </c>
      <c r="J1828" s="1" t="s">
        <v>159</v>
      </c>
      <c r="K1828" s="1" t="s">
        <v>159</v>
      </c>
      <c r="L1828" s="1" t="s">
        <v>159</v>
      </c>
      <c r="M1828" s="1" t="s">
        <v>159</v>
      </c>
      <c r="N1828" s="25">
        <v>0.43</v>
      </c>
      <c r="O1828" s="25">
        <v>0.42</v>
      </c>
      <c r="P1828" t="str">
        <f t="shared" si="28"/>
        <v>TMSC_OUT5_05_PR24_IMP_COMPANY_OFWAT</v>
      </c>
    </row>
    <row r="1829" spans="1:16">
      <c r="A1829" t="s">
        <v>628</v>
      </c>
      <c r="B1829" t="s">
        <v>530</v>
      </c>
      <c r="C1829" t="s">
        <v>531</v>
      </c>
      <c r="D1829" t="s">
        <v>168</v>
      </c>
      <c r="E1829" t="s">
        <v>158</v>
      </c>
      <c r="F1829" s="1" t="s">
        <v>159</v>
      </c>
      <c r="G1829" s="1" t="s">
        <v>159</v>
      </c>
      <c r="H1829" s="1" t="s">
        <v>159</v>
      </c>
      <c r="I1829" s="1" t="s">
        <v>159</v>
      </c>
      <c r="J1829" s="1" t="s">
        <v>159</v>
      </c>
      <c r="K1829" s="1" t="s">
        <v>159</v>
      </c>
      <c r="L1829" s="1" t="s">
        <v>159</v>
      </c>
      <c r="M1829" s="1" t="s">
        <v>159</v>
      </c>
      <c r="N1829" s="25">
        <v>-0.02</v>
      </c>
      <c r="O1829" s="25">
        <v>-0.35</v>
      </c>
      <c r="P1829" t="str">
        <f t="shared" si="28"/>
        <v>TMSC_OUT5_11_PR24_IMP_COMPANY_OFWAT</v>
      </c>
    </row>
    <row r="1830" spans="1:16">
      <c r="A1830" t="s">
        <v>628</v>
      </c>
      <c r="B1830" t="s">
        <v>532</v>
      </c>
      <c r="C1830" t="s">
        <v>533</v>
      </c>
      <c r="D1830" t="s">
        <v>168</v>
      </c>
      <c r="E1830" t="s">
        <v>158</v>
      </c>
      <c r="F1830" s="1" t="s">
        <v>159</v>
      </c>
      <c r="G1830" s="1" t="s">
        <v>159</v>
      </c>
      <c r="H1830" s="1" t="s">
        <v>159</v>
      </c>
      <c r="I1830" s="1" t="s">
        <v>159</v>
      </c>
      <c r="J1830" s="1" t="s">
        <v>159</v>
      </c>
      <c r="K1830" s="1" t="s">
        <v>159</v>
      </c>
      <c r="L1830" s="1" t="s">
        <v>159</v>
      </c>
      <c r="M1830" s="1" t="s">
        <v>159</v>
      </c>
      <c r="N1830" s="25">
        <v>-0.11</v>
      </c>
      <c r="O1830" s="25">
        <v>-0.14000000000000001</v>
      </c>
      <c r="P1830" t="str">
        <f t="shared" si="28"/>
        <v>TMSC_OUT4_02_PR24_IMP_COMPANY_OFWAT</v>
      </c>
    </row>
    <row r="1831" spans="1:16">
      <c r="A1831" t="s">
        <v>628</v>
      </c>
      <c r="B1831" t="s">
        <v>534</v>
      </c>
      <c r="C1831" t="s">
        <v>535</v>
      </c>
      <c r="D1831" t="s">
        <v>168</v>
      </c>
      <c r="E1831" t="s">
        <v>158</v>
      </c>
      <c r="F1831" s="1" t="s">
        <v>159</v>
      </c>
      <c r="G1831" s="1" t="s">
        <v>159</v>
      </c>
      <c r="H1831" s="1" t="s">
        <v>159</v>
      </c>
      <c r="I1831" s="1" t="s">
        <v>159</v>
      </c>
      <c r="J1831" s="1" t="s">
        <v>159</v>
      </c>
      <c r="K1831" s="1" t="s">
        <v>159</v>
      </c>
      <c r="L1831" s="1" t="s">
        <v>159</v>
      </c>
      <c r="M1831" s="1" t="s">
        <v>159</v>
      </c>
      <c r="N1831" s="1" t="s">
        <v>159</v>
      </c>
      <c r="O1831" s="1" t="s">
        <v>159</v>
      </c>
      <c r="P1831" t="str">
        <f t="shared" si="28"/>
        <v>TMSC_OUT4_20_PR24_IMP_COMPANY_OFWAT</v>
      </c>
    </row>
    <row r="1832" spans="1:16">
      <c r="A1832" t="s">
        <v>628</v>
      </c>
      <c r="B1832" t="s">
        <v>536</v>
      </c>
      <c r="C1832" t="s">
        <v>537</v>
      </c>
      <c r="D1832" t="s">
        <v>168</v>
      </c>
      <c r="E1832" t="s">
        <v>158</v>
      </c>
      <c r="F1832" s="1" t="s">
        <v>159</v>
      </c>
      <c r="G1832" s="1" t="s">
        <v>159</v>
      </c>
      <c r="H1832" s="1" t="s">
        <v>159</v>
      </c>
      <c r="I1832" s="1" t="s">
        <v>159</v>
      </c>
      <c r="J1832" s="1" t="s">
        <v>159</v>
      </c>
      <c r="K1832" s="1" t="s">
        <v>159</v>
      </c>
      <c r="L1832" s="1" t="s">
        <v>159</v>
      </c>
      <c r="M1832" s="1" t="s">
        <v>159</v>
      </c>
      <c r="N1832" s="25">
        <v>0.22</v>
      </c>
      <c r="O1832" s="25">
        <v>0.05</v>
      </c>
      <c r="P1832" t="str">
        <f t="shared" si="28"/>
        <v>TMSC_OUT5_08_PR24_IMP_COMPANY_OFWAT</v>
      </c>
    </row>
    <row r="1833" spans="1:16">
      <c r="A1833" t="s">
        <v>628</v>
      </c>
      <c r="B1833" t="s">
        <v>538</v>
      </c>
      <c r="C1833" t="s">
        <v>539</v>
      </c>
      <c r="D1833" t="s">
        <v>168</v>
      </c>
      <c r="E1833" t="s">
        <v>158</v>
      </c>
      <c r="F1833" s="1" t="s">
        <v>159</v>
      </c>
      <c r="G1833" s="1" t="s">
        <v>159</v>
      </c>
      <c r="H1833" s="1" t="s">
        <v>159</v>
      </c>
      <c r="I1833" s="1" t="s">
        <v>159</v>
      </c>
      <c r="J1833" s="1" t="s">
        <v>159</v>
      </c>
      <c r="K1833" s="1" t="s">
        <v>159</v>
      </c>
      <c r="L1833" s="1" t="s">
        <v>159</v>
      </c>
      <c r="M1833" s="1" t="s">
        <v>159</v>
      </c>
      <c r="N1833" s="25">
        <v>0.15</v>
      </c>
      <c r="O1833" s="25">
        <v>0.15</v>
      </c>
      <c r="P1833" t="str">
        <f t="shared" si="28"/>
        <v>TMSC_OUT5_09_PR24_IMP_COMPANY_OFWAT</v>
      </c>
    </row>
    <row r="1834" spans="1:16">
      <c r="A1834" t="s">
        <v>628</v>
      </c>
      <c r="B1834" t="s">
        <v>540</v>
      </c>
      <c r="C1834" t="s">
        <v>541</v>
      </c>
      <c r="D1834" t="s">
        <v>168</v>
      </c>
      <c r="E1834" t="s">
        <v>158</v>
      </c>
      <c r="F1834" s="1" t="s">
        <v>159</v>
      </c>
      <c r="G1834" s="1" t="s">
        <v>159</v>
      </c>
      <c r="H1834" s="1" t="s">
        <v>159</v>
      </c>
      <c r="I1834" s="1" t="s">
        <v>159</v>
      </c>
      <c r="J1834" s="1" t="s">
        <v>159</v>
      </c>
      <c r="K1834" s="1" t="s">
        <v>159</v>
      </c>
      <c r="L1834" s="1" t="s">
        <v>159</v>
      </c>
      <c r="M1834" s="1" t="s">
        <v>159</v>
      </c>
      <c r="N1834" s="25">
        <v>0</v>
      </c>
      <c r="O1834" s="25">
        <v>0</v>
      </c>
      <c r="P1834" t="str">
        <f t="shared" si="28"/>
        <v>TMSC_OUT4_17_PR24_IMP_COMPANY_OFWAT</v>
      </c>
    </row>
    <row r="1835" spans="1:16">
      <c r="A1835" t="s">
        <v>628</v>
      </c>
      <c r="B1835" t="s">
        <v>542</v>
      </c>
      <c r="C1835" t="s">
        <v>543</v>
      </c>
      <c r="D1835" t="s">
        <v>168</v>
      </c>
      <c r="E1835" t="s">
        <v>158</v>
      </c>
      <c r="F1835" s="1" t="s">
        <v>159</v>
      </c>
      <c r="G1835" s="1" t="s">
        <v>159</v>
      </c>
      <c r="H1835" s="1" t="s">
        <v>159</v>
      </c>
      <c r="I1835" s="1" t="s">
        <v>159</v>
      </c>
      <c r="J1835" s="1" t="s">
        <v>159</v>
      </c>
      <c r="K1835" s="1" t="s">
        <v>159</v>
      </c>
      <c r="L1835" s="1" t="s">
        <v>159</v>
      </c>
      <c r="M1835" s="1" t="s">
        <v>159</v>
      </c>
      <c r="N1835" s="25">
        <v>0</v>
      </c>
      <c r="O1835" s="25">
        <v>-0.01</v>
      </c>
      <c r="P1835" t="str">
        <f t="shared" si="28"/>
        <v>TMSC_OUT5_04_PR24_IMP_COMPANY_OFWAT</v>
      </c>
    </row>
    <row r="1836" spans="1:16">
      <c r="A1836" t="s">
        <v>628</v>
      </c>
      <c r="B1836" t="s">
        <v>544</v>
      </c>
      <c r="C1836" t="s">
        <v>545</v>
      </c>
      <c r="D1836" t="s">
        <v>168</v>
      </c>
      <c r="E1836" t="s">
        <v>158</v>
      </c>
      <c r="F1836" s="1" t="s">
        <v>159</v>
      </c>
      <c r="G1836" s="1" t="s">
        <v>159</v>
      </c>
      <c r="H1836" s="1" t="s">
        <v>159</v>
      </c>
      <c r="I1836" s="1" t="s">
        <v>159</v>
      </c>
      <c r="J1836" s="1" t="s">
        <v>159</v>
      </c>
      <c r="K1836" s="1" t="s">
        <v>159</v>
      </c>
      <c r="L1836" s="1" t="s">
        <v>159</v>
      </c>
      <c r="M1836" s="1" t="s">
        <v>159</v>
      </c>
      <c r="N1836" s="25">
        <v>7.0000000000000007E-2</v>
      </c>
      <c r="O1836" s="25">
        <v>7.0000000000000007E-2</v>
      </c>
      <c r="P1836" t="str">
        <f t="shared" si="28"/>
        <v>TMSC_OUT4_04_PR24_IMP_COMPANY_OFWAT</v>
      </c>
    </row>
    <row r="1837" spans="1:16">
      <c r="A1837" t="s">
        <v>628</v>
      </c>
      <c r="B1837" t="s">
        <v>546</v>
      </c>
      <c r="C1837" t="s">
        <v>547</v>
      </c>
      <c r="D1837" t="s">
        <v>168</v>
      </c>
      <c r="E1837" t="s">
        <v>158</v>
      </c>
      <c r="F1837" s="1" t="s">
        <v>159</v>
      </c>
      <c r="G1837" s="1" t="s">
        <v>159</v>
      </c>
      <c r="H1837" s="1" t="s">
        <v>159</v>
      </c>
      <c r="I1837" s="1" t="s">
        <v>159</v>
      </c>
      <c r="J1837" s="1" t="s">
        <v>159</v>
      </c>
      <c r="K1837" s="1" t="s">
        <v>159</v>
      </c>
      <c r="L1837" s="1" t="s">
        <v>159</v>
      </c>
      <c r="M1837" s="1" t="s">
        <v>159</v>
      </c>
      <c r="N1837" s="25">
        <v>0.03</v>
      </c>
      <c r="O1837" s="25">
        <v>0.03</v>
      </c>
      <c r="P1837" t="str">
        <f t="shared" si="28"/>
        <v>TMSC_OUT4_11_B_PR24_IMP_COMPANY_OFWAT</v>
      </c>
    </row>
    <row r="1838" spans="1:16">
      <c r="A1838" t="s">
        <v>628</v>
      </c>
      <c r="B1838" t="s">
        <v>548</v>
      </c>
      <c r="C1838" t="s">
        <v>549</v>
      </c>
      <c r="D1838" t="s">
        <v>168</v>
      </c>
      <c r="E1838" t="s">
        <v>158</v>
      </c>
      <c r="F1838" s="1" t="s">
        <v>159</v>
      </c>
      <c r="G1838" s="1" t="s">
        <v>159</v>
      </c>
      <c r="H1838" s="1" t="s">
        <v>159</v>
      </c>
      <c r="I1838" s="1" t="s">
        <v>159</v>
      </c>
      <c r="J1838" s="1" t="s">
        <v>159</v>
      </c>
      <c r="K1838" s="1" t="s">
        <v>159</v>
      </c>
      <c r="L1838" s="1" t="s">
        <v>159</v>
      </c>
      <c r="M1838" s="1" t="s">
        <v>159</v>
      </c>
      <c r="N1838" s="1" t="s">
        <v>159</v>
      </c>
      <c r="O1838" s="1" t="s">
        <v>159</v>
      </c>
      <c r="P1838" t="str">
        <f t="shared" si="28"/>
        <v>TMSC_OUT1_02_PR24_IMP_COMPANY_OFWAT</v>
      </c>
    </row>
    <row r="1839" spans="1:16">
      <c r="A1839" t="s">
        <v>628</v>
      </c>
      <c r="B1839" t="s">
        <v>550</v>
      </c>
      <c r="C1839" t="s">
        <v>551</v>
      </c>
      <c r="D1839" t="s">
        <v>552</v>
      </c>
      <c r="E1839" t="s">
        <v>158</v>
      </c>
      <c r="F1839" s="1" t="s">
        <v>159</v>
      </c>
      <c r="G1839" s="1" t="s">
        <v>159</v>
      </c>
      <c r="H1839" s="24">
        <v>14295</v>
      </c>
      <c r="I1839" s="24">
        <v>14490</v>
      </c>
      <c r="J1839" s="24">
        <v>14686</v>
      </c>
      <c r="K1839" s="24">
        <v>14872</v>
      </c>
      <c r="L1839" s="24">
        <v>15046</v>
      </c>
      <c r="M1839" s="24">
        <v>15212</v>
      </c>
      <c r="N1839" s="1" t="s">
        <v>159</v>
      </c>
      <c r="O1839" s="1" t="s">
        <v>159</v>
      </c>
      <c r="P1839" t="str">
        <f t="shared" si="28"/>
        <v>TMSC_OUT4_01_D_PR24_OFWAT</v>
      </c>
    </row>
    <row r="1840" spans="1:16">
      <c r="A1840" t="s">
        <v>628</v>
      </c>
      <c r="B1840" t="s">
        <v>553</v>
      </c>
      <c r="C1840" t="s">
        <v>554</v>
      </c>
      <c r="D1840" t="s">
        <v>436</v>
      </c>
      <c r="E1840" t="s">
        <v>158</v>
      </c>
      <c r="F1840" s="1" t="s">
        <v>159</v>
      </c>
      <c r="G1840" s="1" t="s">
        <v>159</v>
      </c>
      <c r="H1840" s="27">
        <v>1451.7</v>
      </c>
      <c r="I1840" s="27">
        <v>1456.7</v>
      </c>
      <c r="J1840" s="27">
        <v>1460.1</v>
      </c>
      <c r="K1840" s="27">
        <v>1464</v>
      </c>
      <c r="L1840" s="27">
        <v>1466.9</v>
      </c>
      <c r="M1840" s="27">
        <v>1469</v>
      </c>
      <c r="N1840" s="1" t="s">
        <v>159</v>
      </c>
      <c r="O1840" s="1" t="s">
        <v>159</v>
      </c>
      <c r="P1840" t="str">
        <f t="shared" si="28"/>
        <v>TMSC_APR3F_06_PR24_OFWAT</v>
      </c>
    </row>
    <row r="1841" spans="1:16">
      <c r="A1841" t="s">
        <v>628</v>
      </c>
      <c r="B1841" t="s">
        <v>555</v>
      </c>
      <c r="C1841" t="s">
        <v>556</v>
      </c>
      <c r="D1841" t="s">
        <v>37</v>
      </c>
      <c r="E1841" t="s">
        <v>158</v>
      </c>
      <c r="F1841" s="1" t="s">
        <v>159</v>
      </c>
      <c r="G1841" s="1" t="s">
        <v>159</v>
      </c>
      <c r="H1841" s="24">
        <v>8054</v>
      </c>
      <c r="I1841" s="24">
        <v>7983</v>
      </c>
      <c r="J1841" s="24">
        <v>7910</v>
      </c>
      <c r="K1841" s="24">
        <v>7836</v>
      </c>
      <c r="L1841" s="24">
        <v>7760</v>
      </c>
      <c r="M1841" s="24">
        <v>7686</v>
      </c>
      <c r="N1841" s="1" t="s">
        <v>159</v>
      </c>
      <c r="O1841" s="1" t="s">
        <v>159</v>
      </c>
      <c r="P1841" t="str">
        <f t="shared" si="28"/>
        <v>TMSC_OUT4_16_C_PR24_OFWAT</v>
      </c>
    </row>
    <row r="1842" spans="1:16">
      <c r="A1842" t="s">
        <v>628</v>
      </c>
      <c r="B1842" t="s">
        <v>557</v>
      </c>
      <c r="C1842" t="s">
        <v>558</v>
      </c>
      <c r="D1842" t="s">
        <v>37</v>
      </c>
      <c r="E1842" t="s">
        <v>158</v>
      </c>
      <c r="F1842" s="1" t="s">
        <v>159</v>
      </c>
      <c r="G1842" s="1" t="s">
        <v>159</v>
      </c>
      <c r="H1842" s="24">
        <v>1013</v>
      </c>
      <c r="I1842" s="24">
        <v>976</v>
      </c>
      <c r="J1842" s="24">
        <v>938</v>
      </c>
      <c r="K1842" s="24">
        <v>905</v>
      </c>
      <c r="L1842" s="24">
        <v>863</v>
      </c>
      <c r="M1842" s="24">
        <v>820</v>
      </c>
      <c r="N1842" s="1" t="s">
        <v>159</v>
      </c>
      <c r="O1842" s="1" t="s">
        <v>159</v>
      </c>
      <c r="P1842" t="str">
        <f t="shared" si="28"/>
        <v>TMSC_OUT5_01_E_PR24_OFWAT</v>
      </c>
    </row>
    <row r="1843" spans="1:16">
      <c r="A1843" t="s">
        <v>628</v>
      </c>
      <c r="B1843" t="s">
        <v>559</v>
      </c>
      <c r="C1843" t="s">
        <v>560</v>
      </c>
      <c r="D1843" t="s">
        <v>37</v>
      </c>
      <c r="E1843" t="s">
        <v>158</v>
      </c>
      <c r="F1843" s="1" t="s">
        <v>159</v>
      </c>
      <c r="G1843" s="1" t="s">
        <v>159</v>
      </c>
      <c r="H1843" s="24">
        <v>12859</v>
      </c>
      <c r="I1843" s="24">
        <v>12539</v>
      </c>
      <c r="J1843" s="24">
        <v>12201</v>
      </c>
      <c r="K1843" s="24">
        <v>11845</v>
      </c>
      <c r="L1843" s="24">
        <v>11469</v>
      </c>
      <c r="M1843" s="24">
        <v>11075</v>
      </c>
      <c r="N1843" s="1" t="s">
        <v>159</v>
      </c>
      <c r="O1843" s="1" t="s">
        <v>159</v>
      </c>
      <c r="P1843" t="str">
        <f t="shared" si="28"/>
        <v>TMSC_OUT5_02_E_PR24_OFWAT</v>
      </c>
    </row>
    <row r="1844" spans="1:16">
      <c r="A1844" t="s">
        <v>628</v>
      </c>
      <c r="B1844" t="s">
        <v>561</v>
      </c>
      <c r="C1844" t="s">
        <v>562</v>
      </c>
      <c r="D1844" t="s">
        <v>37</v>
      </c>
      <c r="E1844" t="s">
        <v>158</v>
      </c>
      <c r="F1844" s="1" t="s">
        <v>159</v>
      </c>
      <c r="G1844" s="1" t="s">
        <v>159</v>
      </c>
      <c r="H1844" s="1" t="s">
        <v>159</v>
      </c>
      <c r="I1844" s="24">
        <v>606</v>
      </c>
      <c r="J1844" s="24">
        <v>606</v>
      </c>
      <c r="K1844" s="24">
        <v>606</v>
      </c>
      <c r="L1844" s="24">
        <v>606</v>
      </c>
      <c r="M1844" s="24">
        <v>606</v>
      </c>
      <c r="N1844" s="1" t="s">
        <v>159</v>
      </c>
      <c r="O1844" s="1" t="s">
        <v>159</v>
      </c>
      <c r="P1844" t="str">
        <f t="shared" si="28"/>
        <v>TMSC_OUT5_10_B_PR24_OFWAT</v>
      </c>
    </row>
    <row r="1845" spans="1:16">
      <c r="A1845" t="s">
        <v>628</v>
      </c>
      <c r="B1845" t="s">
        <v>563</v>
      </c>
      <c r="C1845" t="s">
        <v>564</v>
      </c>
      <c r="D1845" t="s">
        <v>37</v>
      </c>
      <c r="E1845" t="s">
        <v>158</v>
      </c>
      <c r="F1845" s="1" t="s">
        <v>159</v>
      </c>
      <c r="G1845" s="1" t="s">
        <v>159</v>
      </c>
      <c r="H1845" s="24">
        <v>290</v>
      </c>
      <c r="I1845" s="24">
        <v>273</v>
      </c>
      <c r="J1845" s="24">
        <v>256</v>
      </c>
      <c r="K1845" s="24">
        <v>238</v>
      </c>
      <c r="L1845" s="24">
        <v>221</v>
      </c>
      <c r="M1845" s="24">
        <v>204</v>
      </c>
      <c r="N1845" s="1" t="s">
        <v>159</v>
      </c>
      <c r="O1845" s="1" t="s">
        <v>159</v>
      </c>
      <c r="P1845" t="str">
        <f t="shared" si="28"/>
        <v>TMSC_OUT5_05_J_PR24_OFWAT</v>
      </c>
    </row>
    <row r="1846" spans="1:16">
      <c r="A1846" t="s">
        <v>628</v>
      </c>
      <c r="B1846" t="s">
        <v>565</v>
      </c>
      <c r="C1846" t="s">
        <v>566</v>
      </c>
      <c r="D1846" t="s">
        <v>37</v>
      </c>
      <c r="E1846" t="s">
        <v>158</v>
      </c>
      <c r="F1846" s="1" t="s">
        <v>159</v>
      </c>
      <c r="G1846" s="1" t="s">
        <v>159</v>
      </c>
      <c r="H1846" s="24">
        <v>437</v>
      </c>
      <c r="I1846" s="24">
        <v>428</v>
      </c>
      <c r="J1846" s="24">
        <v>418</v>
      </c>
      <c r="K1846" s="24">
        <v>408</v>
      </c>
      <c r="L1846" s="24">
        <v>398</v>
      </c>
      <c r="M1846" s="24">
        <v>390</v>
      </c>
      <c r="N1846" s="1" t="s">
        <v>159</v>
      </c>
      <c r="O1846" s="1" t="s">
        <v>159</v>
      </c>
      <c r="P1846" t="str">
        <f t="shared" si="28"/>
        <v>TMSC_OUT5_11_A_PR24_OFWAT</v>
      </c>
    </row>
    <row r="1847" spans="1:16">
      <c r="A1847" t="s">
        <v>628</v>
      </c>
      <c r="B1847" t="s">
        <v>567</v>
      </c>
      <c r="C1847" t="s">
        <v>568</v>
      </c>
      <c r="D1847" t="s">
        <v>37</v>
      </c>
      <c r="E1847" t="s">
        <v>158</v>
      </c>
      <c r="F1847" s="1" t="s">
        <v>159</v>
      </c>
      <c r="G1847" s="1" t="s">
        <v>159</v>
      </c>
      <c r="H1847" s="24">
        <v>6813</v>
      </c>
      <c r="I1847" s="24">
        <v>6046</v>
      </c>
      <c r="J1847" s="24">
        <v>5888</v>
      </c>
      <c r="K1847" s="24">
        <v>5723</v>
      </c>
      <c r="L1847" s="24">
        <v>5554</v>
      </c>
      <c r="M1847" s="24">
        <v>5373</v>
      </c>
      <c r="N1847" s="1" t="s">
        <v>159</v>
      </c>
      <c r="O1847" s="1" t="s">
        <v>159</v>
      </c>
      <c r="P1847" t="str">
        <f t="shared" si="28"/>
        <v>TMSC_OUT4_02_D_PR24_OFWAT</v>
      </c>
    </row>
    <row r="1848" spans="1:16">
      <c r="A1848" t="s">
        <v>628</v>
      </c>
      <c r="B1848" t="s">
        <v>569</v>
      </c>
      <c r="C1848" t="s">
        <v>570</v>
      </c>
      <c r="D1848" t="s">
        <v>185</v>
      </c>
      <c r="E1848" t="s">
        <v>158</v>
      </c>
      <c r="F1848" s="1" t="s">
        <v>159</v>
      </c>
      <c r="G1848" s="1" t="s">
        <v>159</v>
      </c>
      <c r="H1848" s="26">
        <v>0</v>
      </c>
      <c r="I1848" s="26">
        <v>0</v>
      </c>
      <c r="J1848" s="26">
        <v>0</v>
      </c>
      <c r="K1848" s="26">
        <v>0</v>
      </c>
      <c r="L1848" s="26">
        <v>10.83</v>
      </c>
      <c r="M1848" s="26">
        <v>158.87</v>
      </c>
      <c r="N1848" s="1" t="s">
        <v>159</v>
      </c>
      <c r="O1848" s="1" t="s">
        <v>159</v>
      </c>
      <c r="P1848" t="str">
        <f t="shared" si="28"/>
        <v>TMSC_OUT4_20_B_PR24_OFWAT</v>
      </c>
    </row>
    <row r="1849" spans="1:16">
      <c r="A1849" t="s">
        <v>628</v>
      </c>
      <c r="B1849" t="s">
        <v>571</v>
      </c>
      <c r="C1849" t="s">
        <v>572</v>
      </c>
      <c r="D1849" t="s">
        <v>37</v>
      </c>
      <c r="E1849" t="s">
        <v>158</v>
      </c>
      <c r="F1849" s="1" t="s">
        <v>159</v>
      </c>
      <c r="G1849" s="1" t="s">
        <v>159</v>
      </c>
      <c r="H1849" s="24">
        <v>1</v>
      </c>
      <c r="I1849" s="24">
        <v>1</v>
      </c>
      <c r="J1849" s="24">
        <v>1</v>
      </c>
      <c r="K1849" s="24">
        <v>1</v>
      </c>
      <c r="L1849" s="24">
        <v>1</v>
      </c>
      <c r="M1849" s="24">
        <v>1</v>
      </c>
      <c r="N1849" s="1" t="s">
        <v>159</v>
      </c>
      <c r="O1849" s="1" t="s">
        <v>159</v>
      </c>
      <c r="P1849" t="str">
        <f t="shared" si="28"/>
        <v>TMSC_OUT5_08_H_PR24_OFWAT</v>
      </c>
    </row>
    <row r="1850" spans="1:16">
      <c r="A1850" t="s">
        <v>628</v>
      </c>
      <c r="B1850" t="s">
        <v>573</v>
      </c>
      <c r="C1850" t="s">
        <v>574</v>
      </c>
      <c r="D1850" t="s">
        <v>575</v>
      </c>
      <c r="E1850" t="s">
        <v>158</v>
      </c>
      <c r="F1850" s="1" t="s">
        <v>159</v>
      </c>
      <c r="G1850" s="1" t="s">
        <v>159</v>
      </c>
      <c r="H1850" s="194">
        <v>33229.629399999998</v>
      </c>
      <c r="I1850" s="194">
        <v>44064.112500000003</v>
      </c>
      <c r="J1850" s="194">
        <v>44064.112500000003</v>
      </c>
      <c r="K1850" s="194">
        <v>65737.865300000005</v>
      </c>
      <c r="L1850" s="194">
        <v>123963.0919</v>
      </c>
      <c r="M1850" s="194">
        <v>163853.63320000001</v>
      </c>
      <c r="N1850" s="1" t="s">
        <v>159</v>
      </c>
      <c r="O1850" s="1" t="s">
        <v>159</v>
      </c>
      <c r="P1850" t="str">
        <f t="shared" si="28"/>
        <v>TMSC_OUT5_09_H_PR24_OFWAT</v>
      </c>
    </row>
    <row r="1851" spans="1:16">
      <c r="A1851" t="s">
        <v>628</v>
      </c>
      <c r="B1851" t="s">
        <v>576</v>
      </c>
      <c r="C1851" t="s">
        <v>577</v>
      </c>
      <c r="D1851" t="s">
        <v>436</v>
      </c>
      <c r="E1851" t="s">
        <v>158</v>
      </c>
      <c r="F1851" s="1" t="s">
        <v>159</v>
      </c>
      <c r="G1851" s="1" t="s">
        <v>159</v>
      </c>
      <c r="H1851" s="26">
        <v>75.37</v>
      </c>
      <c r="I1851" s="26">
        <v>73.569999999999993</v>
      </c>
      <c r="J1851" s="26">
        <v>71.98</v>
      </c>
      <c r="K1851" s="26">
        <v>70.7</v>
      </c>
      <c r="L1851" s="26">
        <v>69.42</v>
      </c>
      <c r="M1851" s="26">
        <v>68.39</v>
      </c>
      <c r="N1851" s="1" t="s">
        <v>159</v>
      </c>
      <c r="O1851" s="1" t="s">
        <v>159</v>
      </c>
      <c r="P1851" t="str">
        <f t="shared" si="28"/>
        <v>TMSC_OUT4_17_B_PR24_OFWAT</v>
      </c>
    </row>
    <row r="1852" spans="1:16">
      <c r="A1852" t="s">
        <v>628</v>
      </c>
      <c r="B1852" t="s">
        <v>578</v>
      </c>
      <c r="C1852" t="s">
        <v>579</v>
      </c>
      <c r="D1852" t="s">
        <v>231</v>
      </c>
      <c r="E1852" t="s">
        <v>158</v>
      </c>
      <c r="F1852" s="1" t="s">
        <v>159</v>
      </c>
      <c r="G1852" s="1" t="s">
        <v>159</v>
      </c>
      <c r="H1852" s="1" t="s">
        <v>159</v>
      </c>
      <c r="I1852" s="1" t="s">
        <v>159</v>
      </c>
      <c r="J1852" s="26">
        <v>179919.07</v>
      </c>
      <c r="K1852" s="26">
        <v>179919.07</v>
      </c>
      <c r="L1852" s="26">
        <v>179919.07</v>
      </c>
      <c r="M1852" s="1" t="s">
        <v>159</v>
      </c>
      <c r="N1852" s="1" t="s">
        <v>159</v>
      </c>
      <c r="O1852" s="1" t="s">
        <v>159</v>
      </c>
      <c r="P1852" t="str">
        <f t="shared" si="28"/>
        <v>TMSC_ODIRISK_OGW_DDBND_PR24_DD</v>
      </c>
    </row>
    <row r="1853" spans="1:16">
      <c r="A1853" t="s">
        <v>628</v>
      </c>
      <c r="B1853" t="s">
        <v>580</v>
      </c>
      <c r="C1853" t="s">
        <v>581</v>
      </c>
      <c r="D1853" t="s">
        <v>165</v>
      </c>
      <c r="E1853" t="s">
        <v>158</v>
      </c>
      <c r="F1853" s="24">
        <v>188</v>
      </c>
      <c r="G1853" s="1" t="s">
        <v>159</v>
      </c>
      <c r="H1853" s="1" t="s">
        <v>159</v>
      </c>
      <c r="I1853" s="1" t="s">
        <v>159</v>
      </c>
      <c r="J1853" s="1" t="s">
        <v>159</v>
      </c>
      <c r="K1853" s="1" t="s">
        <v>159</v>
      </c>
      <c r="L1853" s="1" t="s">
        <v>159</v>
      </c>
      <c r="M1853" s="1" t="s">
        <v>159</v>
      </c>
      <c r="N1853" s="1" t="s">
        <v>159</v>
      </c>
      <c r="O1853" s="1" t="s">
        <v>159</v>
      </c>
      <c r="P1853" t="str">
        <f t="shared" si="28"/>
        <v>TMSC_ODI_DD_GHG_PR24</v>
      </c>
    </row>
    <row r="1854" spans="1:16">
      <c r="A1854" t="s">
        <v>628</v>
      </c>
      <c r="B1854" t="s">
        <v>582</v>
      </c>
      <c r="C1854" t="s">
        <v>583</v>
      </c>
      <c r="D1854" t="s">
        <v>168</v>
      </c>
      <c r="E1854" t="s">
        <v>158</v>
      </c>
      <c r="F1854" s="25">
        <v>-5.0000000000000001E-3</v>
      </c>
      <c r="G1854" s="1" t="s">
        <v>159</v>
      </c>
      <c r="H1854" s="1" t="s">
        <v>159</v>
      </c>
      <c r="I1854" s="1" t="s">
        <v>159</v>
      </c>
      <c r="J1854" s="1" t="s">
        <v>159</v>
      </c>
      <c r="K1854" s="1" t="s">
        <v>159</v>
      </c>
      <c r="L1854" s="1" t="s">
        <v>159</v>
      </c>
      <c r="M1854" s="1" t="s">
        <v>159</v>
      </c>
      <c r="N1854" s="1" t="s">
        <v>159</v>
      </c>
      <c r="O1854" s="1" t="s">
        <v>159</v>
      </c>
      <c r="P1854" t="str">
        <f t="shared" si="28"/>
        <v>TMSC_ODIRISK_OGW_COLL_PR24_DD</v>
      </c>
    </row>
    <row r="1855" spans="1:16">
      <c r="A1855" t="s">
        <v>628</v>
      </c>
      <c r="B1855" t="s">
        <v>584</v>
      </c>
      <c r="C1855" t="s">
        <v>585</v>
      </c>
      <c r="D1855" t="s">
        <v>168</v>
      </c>
      <c r="E1855" t="s">
        <v>158</v>
      </c>
      <c r="F1855" s="25">
        <v>5.0000000000000001E-3</v>
      </c>
      <c r="G1855" s="1" t="s">
        <v>159</v>
      </c>
      <c r="H1855" s="1" t="s">
        <v>159</v>
      </c>
      <c r="I1855" s="1" t="s">
        <v>159</v>
      </c>
      <c r="J1855" s="1" t="s">
        <v>159</v>
      </c>
      <c r="K1855" s="1" t="s">
        <v>159</v>
      </c>
      <c r="L1855" s="1" t="s">
        <v>159</v>
      </c>
      <c r="M1855" s="1" t="s">
        <v>159</v>
      </c>
      <c r="N1855" s="1" t="s">
        <v>159</v>
      </c>
      <c r="O1855" s="1" t="s">
        <v>159</v>
      </c>
      <c r="P1855" t="str">
        <f t="shared" si="28"/>
        <v>TMSC_ODIRISK_OGW_CAP_PR24_DD</v>
      </c>
    </row>
    <row r="1856" spans="1:16">
      <c r="A1856" t="s">
        <v>628</v>
      </c>
      <c r="B1856" t="s">
        <v>586</v>
      </c>
      <c r="C1856" t="s">
        <v>587</v>
      </c>
      <c r="D1856" t="s">
        <v>168</v>
      </c>
      <c r="E1856" t="s">
        <v>158</v>
      </c>
      <c r="F1856" s="1" t="s">
        <v>159</v>
      </c>
      <c r="G1856" s="1" t="s">
        <v>159</v>
      </c>
      <c r="H1856" s="1" t="s">
        <v>159</v>
      </c>
      <c r="I1856" s="1" t="s">
        <v>159</v>
      </c>
      <c r="J1856" s="1" t="s">
        <v>159</v>
      </c>
      <c r="K1856" s="1" t="s">
        <v>159</v>
      </c>
      <c r="L1856" s="1" t="s">
        <v>159</v>
      </c>
      <c r="M1856" s="1" t="s">
        <v>159</v>
      </c>
      <c r="N1856" s="1" t="s">
        <v>159</v>
      </c>
      <c r="O1856" s="1" t="s">
        <v>159</v>
      </c>
      <c r="P1856" t="str">
        <f t="shared" si="28"/>
        <v>TMSC_ODIRISK_EGG_DDBND_PR24</v>
      </c>
    </row>
    <row r="1857" spans="1:16">
      <c r="A1857" t="s">
        <v>628</v>
      </c>
      <c r="B1857" t="s">
        <v>588</v>
      </c>
      <c r="C1857" t="s">
        <v>589</v>
      </c>
      <c r="D1857" t="s">
        <v>37</v>
      </c>
      <c r="E1857" t="s">
        <v>158</v>
      </c>
      <c r="F1857" s="1" t="s">
        <v>159</v>
      </c>
      <c r="G1857" s="1" t="s">
        <v>159</v>
      </c>
      <c r="H1857" s="1" t="s">
        <v>159</v>
      </c>
      <c r="I1857" s="24">
        <v>12120</v>
      </c>
      <c r="J1857" s="24">
        <v>11762</v>
      </c>
      <c r="K1857" s="24">
        <v>10950</v>
      </c>
      <c r="L1857" s="24">
        <v>10835</v>
      </c>
      <c r="M1857" s="24">
        <v>8611</v>
      </c>
      <c r="N1857" s="1" t="s">
        <v>159</v>
      </c>
      <c r="O1857" s="1" t="s">
        <v>159</v>
      </c>
      <c r="P1857" t="str">
        <f t="shared" si="28"/>
        <v>TMSC_OUT5_10_A_PR24_OFWAT</v>
      </c>
    </row>
    <row r="1858" spans="1:16">
      <c r="A1858" t="s">
        <v>628</v>
      </c>
      <c r="B1858" t="s">
        <v>473</v>
      </c>
      <c r="C1858" t="s">
        <v>474</v>
      </c>
      <c r="D1858" t="s">
        <v>168</v>
      </c>
      <c r="E1858" t="s">
        <v>158</v>
      </c>
      <c r="F1858" s="1" t="s">
        <v>159</v>
      </c>
      <c r="G1858" s="1" t="s">
        <v>159</v>
      </c>
      <c r="H1858" s="25">
        <v>2.3300000000000001E-2</v>
      </c>
      <c r="I1858" s="25">
        <v>2.29E-2</v>
      </c>
      <c r="J1858" s="25">
        <v>2.2499999999999999E-2</v>
      </c>
      <c r="K1858" s="25">
        <v>2.2099999999999998E-2</v>
      </c>
      <c r="L1858" s="25">
        <v>2.1700000000000001E-2</v>
      </c>
      <c r="M1858" s="25">
        <v>2.1399999999999995E-2</v>
      </c>
      <c r="N1858" s="1" t="s">
        <v>159</v>
      </c>
      <c r="O1858" s="1" t="s">
        <v>159</v>
      </c>
      <c r="P1858" t="str">
        <f t="shared" si="28"/>
        <v>TMSC_OUT4_17_PR24_OFWAT</v>
      </c>
    </row>
    <row r="1859" spans="1:16">
      <c r="A1859" t="s">
        <v>628</v>
      </c>
      <c r="B1859" t="s">
        <v>590</v>
      </c>
      <c r="C1859" t="s">
        <v>591</v>
      </c>
      <c r="D1859" t="s">
        <v>165</v>
      </c>
      <c r="E1859" t="s">
        <v>158</v>
      </c>
      <c r="F1859" s="24">
        <v>4387144.3109894153</v>
      </c>
      <c r="G1859" s="1" t="s">
        <v>159</v>
      </c>
      <c r="H1859" s="1" t="s">
        <v>159</v>
      </c>
      <c r="I1859" s="1" t="s">
        <v>159</v>
      </c>
      <c r="J1859" s="1" t="s">
        <v>159</v>
      </c>
      <c r="K1859" s="1" t="s">
        <v>159</v>
      </c>
      <c r="L1859" s="1" t="s">
        <v>159</v>
      </c>
      <c r="M1859" s="1" t="s">
        <v>159</v>
      </c>
      <c r="N1859" s="1" t="s">
        <v>159</v>
      </c>
      <c r="O1859" s="1" t="s">
        <v>159</v>
      </c>
      <c r="P1859" t="str">
        <f t="shared" si="28"/>
        <v>TMSC_ODI_DD_UNO_PR24</v>
      </c>
    </row>
    <row r="1860" spans="1:16">
      <c r="A1860" t="s">
        <v>628</v>
      </c>
      <c r="B1860" t="s">
        <v>592</v>
      </c>
      <c r="C1860" t="s">
        <v>593</v>
      </c>
      <c r="D1860" t="s">
        <v>168</v>
      </c>
      <c r="E1860" t="s">
        <v>158</v>
      </c>
      <c r="F1860" s="25">
        <v>-5.0000000000000001E-3</v>
      </c>
      <c r="G1860" s="1" t="s">
        <v>159</v>
      </c>
      <c r="H1860" s="1" t="s">
        <v>159</v>
      </c>
      <c r="I1860" s="1" t="s">
        <v>159</v>
      </c>
      <c r="J1860" s="1" t="s">
        <v>159</v>
      </c>
      <c r="K1860" s="1" t="s">
        <v>159</v>
      </c>
      <c r="L1860" s="1" t="s">
        <v>159</v>
      </c>
      <c r="M1860" s="1" t="s">
        <v>159</v>
      </c>
      <c r="N1860" s="1" t="s">
        <v>159</v>
      </c>
      <c r="O1860" s="1" t="s">
        <v>159</v>
      </c>
      <c r="P1860" t="str">
        <f t="shared" si="28"/>
        <v>TMSC_ODIRISK_UNO_COLL_PR24_DD</v>
      </c>
    </row>
    <row r="1861" spans="1:16">
      <c r="A1861" t="s">
        <v>628</v>
      </c>
      <c r="B1861" t="s">
        <v>594</v>
      </c>
      <c r="C1861" t="s">
        <v>595</v>
      </c>
      <c r="D1861" t="s">
        <v>168</v>
      </c>
      <c r="E1861" t="s">
        <v>158</v>
      </c>
      <c r="F1861" s="25">
        <v>5.0000000000000001E-3</v>
      </c>
      <c r="G1861" s="1" t="s">
        <v>159</v>
      </c>
      <c r="H1861" s="1" t="s">
        <v>159</v>
      </c>
      <c r="I1861" s="1" t="s">
        <v>159</v>
      </c>
      <c r="J1861" s="1" t="s">
        <v>159</v>
      </c>
      <c r="K1861" s="1" t="s">
        <v>159</v>
      </c>
      <c r="L1861" s="1" t="s">
        <v>159</v>
      </c>
      <c r="M1861" s="1" t="s">
        <v>159</v>
      </c>
      <c r="N1861" s="1" t="s">
        <v>159</v>
      </c>
      <c r="O1861" s="1" t="s">
        <v>159</v>
      </c>
      <c r="P1861" t="str">
        <f t="shared" ref="P1861:P1924" si="29">A1861&amp;B1861</f>
        <v>TMSC_ODIRISK_UNO_CAP_PR24_DD</v>
      </c>
    </row>
    <row r="1862" spans="1:16">
      <c r="A1862" t="s">
        <v>628</v>
      </c>
      <c r="B1862" t="s">
        <v>596</v>
      </c>
      <c r="C1862" t="s">
        <v>597</v>
      </c>
      <c r="D1862" t="s">
        <v>168</v>
      </c>
      <c r="E1862" t="s">
        <v>158</v>
      </c>
      <c r="F1862" s="25">
        <v>5.0000000000000001E-3</v>
      </c>
      <c r="G1862" s="1" t="s">
        <v>159</v>
      </c>
      <c r="H1862" s="1" t="s">
        <v>159</v>
      </c>
      <c r="I1862" s="1" t="s">
        <v>159</v>
      </c>
      <c r="J1862" s="1" t="s">
        <v>159</v>
      </c>
      <c r="K1862" s="1" t="s">
        <v>159</v>
      </c>
      <c r="L1862" s="1" t="s">
        <v>159</v>
      </c>
      <c r="M1862" s="1" t="s">
        <v>159</v>
      </c>
      <c r="N1862" s="1" t="s">
        <v>159</v>
      </c>
      <c r="O1862" s="1" t="s">
        <v>159</v>
      </c>
      <c r="P1862" t="str">
        <f t="shared" si="29"/>
        <v>TMSC_ODIRISK_ESF_CAP_PR24_DD</v>
      </c>
    </row>
    <row r="1863" spans="1:16">
      <c r="A1863" t="s">
        <v>628</v>
      </c>
      <c r="B1863" t="s">
        <v>598</v>
      </c>
      <c r="C1863" t="s">
        <v>599</v>
      </c>
      <c r="D1863" t="s">
        <v>168</v>
      </c>
      <c r="E1863" t="s">
        <v>158</v>
      </c>
      <c r="F1863" s="1" t="s">
        <v>159</v>
      </c>
      <c r="G1863" s="1" t="s">
        <v>159</v>
      </c>
      <c r="H1863" s="25">
        <v>0</v>
      </c>
      <c r="I1863" s="25">
        <v>0</v>
      </c>
      <c r="J1863" s="25">
        <v>-2.0999999999999999E-3</v>
      </c>
      <c r="K1863" s="25">
        <v>-4.1000000000000003E-3</v>
      </c>
      <c r="L1863" s="25">
        <v>-6.3E-3</v>
      </c>
      <c r="M1863" s="25">
        <v>3.5000000000000005E-3</v>
      </c>
      <c r="N1863" s="1" t="s">
        <v>159</v>
      </c>
      <c r="O1863" s="1" t="s">
        <v>159</v>
      </c>
      <c r="P1863" t="str">
        <f t="shared" si="29"/>
        <v>TMSC_OUT4_04_H_PR24_OFWAT</v>
      </c>
    </row>
    <row r="1864" spans="1:16">
      <c r="A1864" t="s">
        <v>628</v>
      </c>
      <c r="B1864" t="s">
        <v>600</v>
      </c>
      <c r="C1864" t="s">
        <v>601</v>
      </c>
      <c r="D1864" t="s">
        <v>168</v>
      </c>
      <c r="E1864" t="s">
        <v>158</v>
      </c>
      <c r="F1864" s="1" t="s">
        <v>159</v>
      </c>
      <c r="G1864" s="1" t="s">
        <v>159</v>
      </c>
      <c r="H1864" s="25">
        <v>0</v>
      </c>
      <c r="I1864" s="25">
        <v>0</v>
      </c>
      <c r="J1864" s="25">
        <v>1.15E-2</v>
      </c>
      <c r="K1864" s="25">
        <v>2.2399999999999996E-2</v>
      </c>
      <c r="L1864" s="25">
        <v>3.7400000000000003E-2</v>
      </c>
      <c r="M1864" s="25">
        <v>6.7299999999999999E-2</v>
      </c>
      <c r="N1864" s="1" t="s">
        <v>159</v>
      </c>
      <c r="O1864" s="1" t="s">
        <v>159</v>
      </c>
      <c r="P1864" t="str">
        <f t="shared" si="29"/>
        <v>TMSC_OUT5_04_G_PR24_OFWAT</v>
      </c>
    </row>
    <row r="1865" spans="1:16">
      <c r="A1865" t="s">
        <v>628</v>
      </c>
      <c r="B1865" t="s">
        <v>251</v>
      </c>
      <c r="C1865" t="s">
        <v>252</v>
      </c>
      <c r="D1865" t="s">
        <v>165</v>
      </c>
      <c r="E1865" t="s">
        <v>158</v>
      </c>
      <c r="F1865" s="24">
        <v>109589.69115989462</v>
      </c>
      <c r="G1865" s="1" t="s">
        <v>159</v>
      </c>
      <c r="H1865" s="1" t="s">
        <v>159</v>
      </c>
      <c r="I1865" s="1" t="s">
        <v>159</v>
      </c>
      <c r="J1865" s="1" t="s">
        <v>159</v>
      </c>
      <c r="K1865" s="1" t="s">
        <v>159</v>
      </c>
      <c r="L1865" s="1" t="s">
        <v>159</v>
      </c>
      <c r="M1865" s="1" t="s">
        <v>159</v>
      </c>
      <c r="N1865" s="1" t="s">
        <v>159</v>
      </c>
      <c r="O1865" s="1" t="s">
        <v>159</v>
      </c>
      <c r="P1865" t="str">
        <f t="shared" si="29"/>
        <v>TMSC_ODI_DD_BWQ_PR24</v>
      </c>
    </row>
    <row r="1866" spans="1:16">
      <c r="A1866" t="s">
        <v>628</v>
      </c>
      <c r="B1866" t="s">
        <v>602</v>
      </c>
      <c r="C1866" t="s">
        <v>603</v>
      </c>
      <c r="D1866" t="s">
        <v>165</v>
      </c>
      <c r="E1866" t="s">
        <v>158</v>
      </c>
      <c r="F1866" s="1" t="s">
        <v>159</v>
      </c>
      <c r="G1866" s="1" t="s">
        <v>159</v>
      </c>
      <c r="H1866" s="1" t="s">
        <v>159</v>
      </c>
      <c r="I1866" s="1" t="s">
        <v>159</v>
      </c>
      <c r="J1866" s="1" t="s">
        <v>159</v>
      </c>
      <c r="K1866" s="1" t="s">
        <v>159</v>
      </c>
      <c r="L1866" s="1" t="s">
        <v>159</v>
      </c>
      <c r="M1866" s="1" t="s">
        <v>159</v>
      </c>
      <c r="N1866" s="1" t="s">
        <v>159</v>
      </c>
      <c r="O1866" s="1" t="s">
        <v>159</v>
      </c>
      <c r="P1866" t="str">
        <f t="shared" si="29"/>
        <v>TMSC_ODIRATE_LCC_B_OUT_PR24</v>
      </c>
    </row>
    <row r="1867" spans="1:16">
      <c r="A1867" t="s">
        <v>628</v>
      </c>
      <c r="B1867" t="s">
        <v>604</v>
      </c>
      <c r="C1867" t="s">
        <v>605</v>
      </c>
      <c r="D1867" t="s">
        <v>165</v>
      </c>
      <c r="E1867" t="s">
        <v>158</v>
      </c>
      <c r="F1867" s="1" t="s">
        <v>159</v>
      </c>
      <c r="G1867" s="1" t="s">
        <v>159</v>
      </c>
      <c r="H1867" s="1" t="s">
        <v>159</v>
      </c>
      <c r="I1867" s="1" t="s">
        <v>159</v>
      </c>
      <c r="J1867" s="1" t="s">
        <v>159</v>
      </c>
      <c r="K1867" s="1" t="s">
        <v>159</v>
      </c>
      <c r="L1867" s="1" t="s">
        <v>159</v>
      </c>
      <c r="M1867" s="1" t="s">
        <v>159</v>
      </c>
      <c r="N1867" s="1" t="s">
        <v>159</v>
      </c>
      <c r="O1867" s="1" t="s">
        <v>159</v>
      </c>
      <c r="P1867" t="str">
        <f t="shared" si="29"/>
        <v>TMSC_ODIRATE_LCC_B_UNDER_PR24</v>
      </c>
    </row>
    <row r="1868" spans="1:16">
      <c r="A1868" t="s">
        <v>628</v>
      </c>
      <c r="B1868" t="s">
        <v>606</v>
      </c>
      <c r="C1868" t="s">
        <v>607</v>
      </c>
      <c r="D1868" t="s">
        <v>165</v>
      </c>
      <c r="E1868" t="s">
        <v>158</v>
      </c>
      <c r="F1868" s="1" t="s">
        <v>159</v>
      </c>
      <c r="G1868" s="1" t="s">
        <v>159</v>
      </c>
      <c r="H1868" s="1" t="s">
        <v>159</v>
      </c>
      <c r="I1868" s="1" t="s">
        <v>159</v>
      </c>
      <c r="J1868" s="1" t="s">
        <v>159</v>
      </c>
      <c r="K1868" s="1" t="s">
        <v>159</v>
      </c>
      <c r="L1868" s="1" t="s">
        <v>159</v>
      </c>
      <c r="M1868" s="1" t="s">
        <v>159</v>
      </c>
      <c r="N1868" s="1" t="s">
        <v>159</v>
      </c>
      <c r="O1868" s="1" t="s">
        <v>159</v>
      </c>
      <c r="P1868" t="str">
        <f t="shared" si="29"/>
        <v>TMSC_ODIRATE_EGG_B_OUT_PR24</v>
      </c>
    </row>
    <row r="1869" spans="1:16">
      <c r="A1869" t="s">
        <v>628</v>
      </c>
      <c r="B1869" t="s">
        <v>608</v>
      </c>
      <c r="C1869" t="s">
        <v>609</v>
      </c>
      <c r="D1869" t="s">
        <v>165</v>
      </c>
      <c r="E1869" t="s">
        <v>158</v>
      </c>
      <c r="F1869" s="1" t="s">
        <v>159</v>
      </c>
      <c r="G1869" s="1" t="s">
        <v>159</v>
      </c>
      <c r="H1869" s="1" t="s">
        <v>159</v>
      </c>
      <c r="I1869" s="1" t="s">
        <v>159</v>
      </c>
      <c r="J1869" s="1" t="s">
        <v>159</v>
      </c>
      <c r="K1869" s="1" t="s">
        <v>159</v>
      </c>
      <c r="L1869" s="1" t="s">
        <v>159</v>
      </c>
      <c r="M1869" s="1" t="s">
        <v>159</v>
      </c>
      <c r="N1869" s="1" t="s">
        <v>159</v>
      </c>
      <c r="O1869" s="1" t="s">
        <v>159</v>
      </c>
      <c r="P1869" t="str">
        <f t="shared" si="29"/>
        <v>TMSC_ODIRATE_EGG_B_UNDER_PR24</v>
      </c>
    </row>
    <row r="1870" spans="1:16">
      <c r="A1870" t="s">
        <v>628</v>
      </c>
      <c r="B1870" t="s">
        <v>610</v>
      </c>
      <c r="C1870" t="s">
        <v>611</v>
      </c>
      <c r="D1870" t="s">
        <v>165</v>
      </c>
      <c r="E1870" t="s">
        <v>158</v>
      </c>
      <c r="F1870" s="1" t="s">
        <v>159</v>
      </c>
      <c r="G1870" s="1" t="s">
        <v>159</v>
      </c>
      <c r="H1870" s="1" t="s">
        <v>159</v>
      </c>
      <c r="I1870" s="1" t="s">
        <v>159</v>
      </c>
      <c r="J1870" s="1" t="s">
        <v>159</v>
      </c>
      <c r="K1870" s="1" t="s">
        <v>159</v>
      </c>
      <c r="L1870" s="1" t="s">
        <v>159</v>
      </c>
      <c r="M1870" s="1" t="s">
        <v>159</v>
      </c>
      <c r="N1870" s="1" t="s">
        <v>159</v>
      </c>
      <c r="O1870" s="1" t="s">
        <v>159</v>
      </c>
      <c r="P1870" t="str">
        <f t="shared" si="29"/>
        <v>TMSC_ODIRATE_CC_B_OUT_PR24</v>
      </c>
    </row>
    <row r="1871" spans="1:16">
      <c r="A1871" t="s">
        <v>628</v>
      </c>
      <c r="B1871" t="s">
        <v>612</v>
      </c>
      <c r="C1871" t="s">
        <v>613</v>
      </c>
      <c r="D1871" t="s">
        <v>165</v>
      </c>
      <c r="E1871" t="s">
        <v>158</v>
      </c>
      <c r="F1871" s="1" t="s">
        <v>159</v>
      </c>
      <c r="G1871" s="1" t="s">
        <v>159</v>
      </c>
      <c r="H1871" s="1" t="s">
        <v>159</v>
      </c>
      <c r="I1871" s="1" t="s">
        <v>159</v>
      </c>
      <c r="J1871" s="1" t="s">
        <v>159</v>
      </c>
      <c r="K1871" s="1" t="s">
        <v>159</v>
      </c>
      <c r="L1871" s="1" t="s">
        <v>159</v>
      </c>
      <c r="M1871" s="1" t="s">
        <v>159</v>
      </c>
      <c r="N1871" s="1" t="s">
        <v>159</v>
      </c>
      <c r="O1871" s="1" t="s">
        <v>159</v>
      </c>
      <c r="P1871" t="str">
        <f t="shared" si="29"/>
        <v>TMSC_ODIRATE_CC_B_UNDER_PR24</v>
      </c>
    </row>
    <row r="1872" spans="1:16">
      <c r="A1872" t="s">
        <v>628</v>
      </c>
      <c r="B1872" t="s">
        <v>614</v>
      </c>
      <c r="C1872" t="s">
        <v>615</v>
      </c>
      <c r="D1872" t="s">
        <v>165</v>
      </c>
      <c r="E1872" t="s">
        <v>158</v>
      </c>
      <c r="F1872" s="24">
        <v>123550</v>
      </c>
      <c r="G1872" s="1" t="s">
        <v>159</v>
      </c>
      <c r="H1872" s="1" t="s">
        <v>159</v>
      </c>
      <c r="I1872" s="1" t="s">
        <v>159</v>
      </c>
      <c r="J1872" s="1" t="s">
        <v>159</v>
      </c>
      <c r="K1872" s="1" t="s">
        <v>159</v>
      </c>
      <c r="L1872" s="1" t="s">
        <v>159</v>
      </c>
      <c r="M1872" s="1" t="s">
        <v>159</v>
      </c>
      <c r="N1872" s="1" t="s">
        <v>159</v>
      </c>
      <c r="O1872" s="1" t="s">
        <v>159</v>
      </c>
      <c r="P1872" t="str">
        <f t="shared" si="29"/>
        <v>TMSC_ODIRATE_SWC_B_PR24</v>
      </c>
    </row>
    <row r="1873" spans="1:16">
      <c r="A1873" t="s">
        <v>628</v>
      </c>
      <c r="B1873" t="s">
        <v>616</v>
      </c>
      <c r="C1873" t="s">
        <v>617</v>
      </c>
      <c r="D1873" t="s">
        <v>165</v>
      </c>
      <c r="E1873" t="s">
        <v>158</v>
      </c>
      <c r="F1873" s="1" t="s">
        <v>159</v>
      </c>
      <c r="G1873" s="1" t="s">
        <v>159</v>
      </c>
      <c r="H1873" s="1" t="s">
        <v>159</v>
      </c>
      <c r="I1873" s="1" t="s">
        <v>159</v>
      </c>
      <c r="J1873" s="1" t="s">
        <v>159</v>
      </c>
      <c r="K1873" s="1" t="s">
        <v>159</v>
      </c>
      <c r="L1873" s="1" t="s">
        <v>159</v>
      </c>
      <c r="M1873" s="1" t="s">
        <v>159</v>
      </c>
      <c r="N1873" s="1" t="s">
        <v>159</v>
      </c>
      <c r="O1873" s="1" t="s">
        <v>159</v>
      </c>
      <c r="P1873" t="str">
        <f t="shared" si="29"/>
        <v>TMSC_ODIRATE_WW_B_PR24</v>
      </c>
    </row>
    <row r="1874" spans="1:16">
      <c r="A1874" t="s">
        <v>628</v>
      </c>
      <c r="B1874" t="s">
        <v>618</v>
      </c>
      <c r="C1874" t="s">
        <v>619</v>
      </c>
      <c r="D1874" t="s">
        <v>165</v>
      </c>
      <c r="E1874" t="s">
        <v>158</v>
      </c>
      <c r="F1874" s="1" t="s">
        <v>159</v>
      </c>
      <c r="G1874" s="1" t="s">
        <v>159</v>
      </c>
      <c r="H1874" s="1" t="s">
        <v>159</v>
      </c>
      <c r="I1874" s="1" t="s">
        <v>159</v>
      </c>
      <c r="J1874" s="1" t="s">
        <v>159</v>
      </c>
      <c r="K1874" s="1" t="s">
        <v>159</v>
      </c>
      <c r="L1874" s="1" t="s">
        <v>159</v>
      </c>
      <c r="M1874" s="1" t="s">
        <v>159</v>
      </c>
      <c r="N1874" s="1" t="s">
        <v>159</v>
      </c>
      <c r="O1874" s="1" t="s">
        <v>159</v>
      </c>
      <c r="P1874" t="str">
        <f t="shared" si="29"/>
        <v>TMSC_ODIRATE_LPR_B_PR24</v>
      </c>
    </row>
    <row r="1875" spans="1:16">
      <c r="A1875" t="s">
        <v>628</v>
      </c>
      <c r="B1875" t="s">
        <v>620</v>
      </c>
      <c r="C1875" t="s">
        <v>621</v>
      </c>
      <c r="D1875" t="s">
        <v>157</v>
      </c>
      <c r="E1875" t="s">
        <v>158</v>
      </c>
      <c r="F1875" s="1" t="s">
        <v>159</v>
      </c>
      <c r="G1875" s="1" t="s">
        <v>159</v>
      </c>
      <c r="H1875" s="1" t="s">
        <v>159</v>
      </c>
      <c r="I1875" s="1" t="s">
        <v>159</v>
      </c>
      <c r="J1875" s="1" t="s">
        <v>159</v>
      </c>
      <c r="K1875" s="1" t="s">
        <v>159</v>
      </c>
      <c r="L1875" s="1" t="s">
        <v>159</v>
      </c>
      <c r="M1875" s="1" t="s">
        <v>159</v>
      </c>
      <c r="N1875" s="1" t="s">
        <v>159</v>
      </c>
      <c r="O1875" s="1" t="s">
        <v>159</v>
      </c>
      <c r="P1875" t="str">
        <f t="shared" si="29"/>
        <v>TMSC_ODIRISK_WSI_DDBND_PR24_DD</v>
      </c>
    </row>
    <row r="1876" spans="1:16">
      <c r="A1876" t="s">
        <v>629</v>
      </c>
      <c r="B1876" t="s">
        <v>155</v>
      </c>
      <c r="C1876" t="s">
        <v>156</v>
      </c>
      <c r="D1876" t="s">
        <v>157</v>
      </c>
      <c r="E1876" t="s">
        <v>158</v>
      </c>
      <c r="F1876" s="1" t="s">
        <v>159</v>
      </c>
      <c r="G1876" s="1" t="s">
        <v>159</v>
      </c>
      <c r="H1876" s="24">
        <v>3.472222222222222E-3</v>
      </c>
      <c r="I1876" s="24">
        <v>3.472222222222222E-3</v>
      </c>
      <c r="J1876" s="24">
        <v>3.472222222222222E-3</v>
      </c>
      <c r="K1876" s="24">
        <v>3.472222222222222E-3</v>
      </c>
      <c r="L1876" s="24">
        <v>3.472222222222222E-3</v>
      </c>
      <c r="M1876" s="24">
        <v>3.47E-3</v>
      </c>
      <c r="N1876" s="1" t="s">
        <v>159</v>
      </c>
      <c r="O1876" s="1" t="s">
        <v>159</v>
      </c>
      <c r="P1876" t="str">
        <f t="shared" si="29"/>
        <v>NWTC_OUT4_01_PR24_OFWAT</v>
      </c>
    </row>
    <row r="1877" spans="1:16">
      <c r="A1877" t="s">
        <v>629</v>
      </c>
      <c r="B1877" t="s">
        <v>160</v>
      </c>
      <c r="C1877" t="s">
        <v>161</v>
      </c>
      <c r="D1877" t="s">
        <v>162</v>
      </c>
      <c r="E1877" t="s">
        <v>158</v>
      </c>
      <c r="F1877" s="1" t="s">
        <v>159</v>
      </c>
      <c r="G1877" s="1" t="s">
        <v>159</v>
      </c>
      <c r="H1877" s="1" t="s">
        <v>159</v>
      </c>
      <c r="I1877" s="24">
        <v>1.8444930555555549E-3</v>
      </c>
      <c r="J1877" s="24">
        <v>1.8444930555555549E-3</v>
      </c>
      <c r="K1877" s="24">
        <v>1.8444930555555549E-3</v>
      </c>
      <c r="L1877" s="24">
        <v>1.8444930555555549E-3</v>
      </c>
      <c r="M1877" s="24">
        <v>1.8422708333333331E-3</v>
      </c>
      <c r="N1877" s="1" t="s">
        <v>159</v>
      </c>
      <c r="O1877" s="1" t="s">
        <v>159</v>
      </c>
      <c r="P1877" t="str">
        <f t="shared" si="29"/>
        <v>NWTC_ET_DD_WSI_PR24</v>
      </c>
    </row>
    <row r="1878" spans="1:16">
      <c r="A1878" t="s">
        <v>629</v>
      </c>
      <c r="B1878" t="s">
        <v>163</v>
      </c>
      <c r="C1878" t="s">
        <v>164</v>
      </c>
      <c r="D1878" t="s">
        <v>165</v>
      </c>
      <c r="E1878" t="s">
        <v>158</v>
      </c>
      <c r="F1878" s="24">
        <v>1168656.8050296581</v>
      </c>
      <c r="G1878" s="1" t="s">
        <v>159</v>
      </c>
      <c r="H1878" s="1" t="s">
        <v>159</v>
      </c>
      <c r="I1878" s="1" t="s">
        <v>159</v>
      </c>
      <c r="J1878" s="1" t="s">
        <v>159</v>
      </c>
      <c r="K1878" s="1" t="s">
        <v>159</v>
      </c>
      <c r="L1878" s="1" t="s">
        <v>159</v>
      </c>
      <c r="M1878" s="1" t="s">
        <v>159</v>
      </c>
      <c r="N1878" s="1" t="s">
        <v>159</v>
      </c>
      <c r="O1878" s="1" t="s">
        <v>159</v>
      </c>
      <c r="P1878" t="str">
        <f t="shared" si="29"/>
        <v>NWTC_ODI_DD_WSI_PR24</v>
      </c>
    </row>
    <row r="1879" spans="1:16">
      <c r="A1879" t="s">
        <v>629</v>
      </c>
      <c r="B1879" t="s">
        <v>166</v>
      </c>
      <c r="C1879" t="s">
        <v>167</v>
      </c>
      <c r="D1879" t="s">
        <v>168</v>
      </c>
      <c r="E1879" t="s">
        <v>158</v>
      </c>
      <c r="F1879" s="25">
        <v>-0.01</v>
      </c>
      <c r="G1879" s="1" t="s">
        <v>159</v>
      </c>
      <c r="H1879" s="1" t="s">
        <v>159</v>
      </c>
      <c r="I1879" s="1" t="s">
        <v>159</v>
      </c>
      <c r="J1879" s="1" t="s">
        <v>159</v>
      </c>
      <c r="K1879" s="1" t="s">
        <v>159</v>
      </c>
      <c r="L1879" s="1" t="s">
        <v>159</v>
      </c>
      <c r="M1879" s="1" t="s">
        <v>159</v>
      </c>
      <c r="N1879" s="1" t="s">
        <v>159</v>
      </c>
      <c r="O1879" s="1" t="s">
        <v>159</v>
      </c>
      <c r="P1879" t="str">
        <f t="shared" si="29"/>
        <v>NWTC_ODIRISK_WSI_COLL_PR24_DD</v>
      </c>
    </row>
    <row r="1880" spans="1:16">
      <c r="A1880" t="s">
        <v>629</v>
      </c>
      <c r="B1880" t="s">
        <v>169</v>
      </c>
      <c r="C1880" t="s">
        <v>170</v>
      </c>
      <c r="D1880" t="s">
        <v>171</v>
      </c>
      <c r="E1880" t="s">
        <v>158</v>
      </c>
      <c r="F1880" s="1" t="s">
        <v>159</v>
      </c>
      <c r="G1880" s="1" t="s">
        <v>159</v>
      </c>
      <c r="H1880" s="26">
        <v>0</v>
      </c>
      <c r="I1880" s="26">
        <v>0</v>
      </c>
      <c r="J1880" s="26">
        <v>0</v>
      </c>
      <c r="K1880" s="26">
        <v>0</v>
      </c>
      <c r="L1880" s="26">
        <v>0</v>
      </c>
      <c r="M1880" s="26">
        <v>0</v>
      </c>
      <c r="N1880" s="1" t="s">
        <v>159</v>
      </c>
      <c r="O1880" s="1" t="s">
        <v>159</v>
      </c>
      <c r="P1880" t="str">
        <f t="shared" si="29"/>
        <v>NWTC_QEBW0183_PR24_OFWAT</v>
      </c>
    </row>
    <row r="1881" spans="1:16">
      <c r="A1881" t="s">
        <v>629</v>
      </c>
      <c r="B1881" t="s">
        <v>172</v>
      </c>
      <c r="C1881" t="s">
        <v>173</v>
      </c>
      <c r="D1881" t="s">
        <v>174</v>
      </c>
      <c r="E1881" t="s">
        <v>158</v>
      </c>
      <c r="F1881" s="1" t="s">
        <v>159</v>
      </c>
      <c r="G1881" s="1" t="s">
        <v>159</v>
      </c>
      <c r="H1881" s="26">
        <v>2</v>
      </c>
      <c r="I1881" s="26">
        <v>1.83</v>
      </c>
      <c r="J1881" s="26">
        <v>1.67</v>
      </c>
      <c r="K1881" s="26">
        <v>1.5</v>
      </c>
      <c r="L1881" s="26">
        <v>1.25</v>
      </c>
      <c r="M1881" s="26">
        <v>1</v>
      </c>
      <c r="N1881" s="1" t="s">
        <v>159</v>
      </c>
      <c r="O1881" s="1" t="s">
        <v>159</v>
      </c>
      <c r="P1881" t="str">
        <f t="shared" si="29"/>
        <v>NWTC_ODIRISK_CRI_DDBND_PR24_DD</v>
      </c>
    </row>
    <row r="1882" spans="1:16">
      <c r="A1882" t="s">
        <v>629</v>
      </c>
      <c r="B1882" t="s">
        <v>175</v>
      </c>
      <c r="C1882" t="s">
        <v>176</v>
      </c>
      <c r="D1882" t="s">
        <v>165</v>
      </c>
      <c r="E1882" t="s">
        <v>158</v>
      </c>
      <c r="F1882" s="24">
        <v>1974321.9716309973</v>
      </c>
      <c r="G1882" s="1" t="s">
        <v>159</v>
      </c>
      <c r="H1882" s="1" t="s">
        <v>159</v>
      </c>
      <c r="I1882" s="1" t="s">
        <v>159</v>
      </c>
      <c r="J1882" s="1" t="s">
        <v>159</v>
      </c>
      <c r="K1882" s="1" t="s">
        <v>159</v>
      </c>
      <c r="L1882" s="1" t="s">
        <v>159</v>
      </c>
      <c r="M1882" s="1" t="s">
        <v>159</v>
      </c>
      <c r="N1882" s="1" t="s">
        <v>159</v>
      </c>
      <c r="O1882" s="1" t="s">
        <v>159</v>
      </c>
      <c r="P1882" t="str">
        <f t="shared" si="29"/>
        <v>NWTC_ODI_DD_CRI_PR24</v>
      </c>
    </row>
    <row r="1883" spans="1:16">
      <c r="A1883" t="s">
        <v>629</v>
      </c>
      <c r="B1883" t="s">
        <v>177</v>
      </c>
      <c r="C1883" t="s">
        <v>178</v>
      </c>
      <c r="D1883" t="s">
        <v>37</v>
      </c>
      <c r="E1883" t="s">
        <v>158</v>
      </c>
      <c r="F1883" s="1" t="s">
        <v>159</v>
      </c>
      <c r="G1883" s="1" t="s">
        <v>159</v>
      </c>
      <c r="H1883" s="26">
        <v>1.22</v>
      </c>
      <c r="I1883" s="26">
        <v>1.1200000000000001</v>
      </c>
      <c r="J1883" s="26">
        <v>1.04</v>
      </c>
      <c r="K1883" s="26">
        <v>0.96</v>
      </c>
      <c r="L1883" s="26">
        <v>0.88</v>
      </c>
      <c r="M1883" s="26">
        <v>0.8</v>
      </c>
      <c r="N1883" s="1" t="s">
        <v>159</v>
      </c>
      <c r="O1883" s="1" t="s">
        <v>159</v>
      </c>
      <c r="P1883" t="str">
        <f t="shared" si="29"/>
        <v>NWTC_OUT4_02_PR24_OFWAT</v>
      </c>
    </row>
    <row r="1884" spans="1:16">
      <c r="A1884" t="s">
        <v>629</v>
      </c>
      <c r="B1884" t="s">
        <v>179</v>
      </c>
      <c r="C1884" t="s">
        <v>180</v>
      </c>
      <c r="D1884" t="s">
        <v>37</v>
      </c>
      <c r="E1884" t="s">
        <v>158</v>
      </c>
      <c r="F1884" s="1" t="s">
        <v>159</v>
      </c>
      <c r="G1884" s="1" t="s">
        <v>159</v>
      </c>
      <c r="H1884" s="1" t="s">
        <v>159</v>
      </c>
      <c r="I1884" s="1" t="s">
        <v>159</v>
      </c>
      <c r="J1884" s="1" t="s">
        <v>159</v>
      </c>
      <c r="K1884" s="1" t="s">
        <v>159</v>
      </c>
      <c r="L1884" s="1" t="s">
        <v>159</v>
      </c>
      <c r="M1884" s="1" t="s">
        <v>159</v>
      </c>
      <c r="N1884" s="1" t="s">
        <v>159</v>
      </c>
      <c r="O1884" s="1" t="s">
        <v>159</v>
      </c>
      <c r="P1884" t="str">
        <f t="shared" si="29"/>
        <v>NWTC_ODIRISK_WQC_DDBND_PR24_DD</v>
      </c>
    </row>
    <row r="1885" spans="1:16">
      <c r="A1885" t="s">
        <v>629</v>
      </c>
      <c r="B1885" t="s">
        <v>181</v>
      </c>
      <c r="C1885" t="s">
        <v>182</v>
      </c>
      <c r="D1885" t="s">
        <v>165</v>
      </c>
      <c r="E1885" t="s">
        <v>158</v>
      </c>
      <c r="F1885" s="24">
        <v>5269615.0288396282</v>
      </c>
      <c r="G1885" s="1" t="s">
        <v>159</v>
      </c>
      <c r="H1885" s="1" t="s">
        <v>159</v>
      </c>
      <c r="I1885" s="1" t="s">
        <v>159</v>
      </c>
      <c r="J1885" s="1" t="s">
        <v>159</v>
      </c>
      <c r="K1885" s="1" t="s">
        <v>159</v>
      </c>
      <c r="L1885" s="1" t="s">
        <v>159</v>
      </c>
      <c r="M1885" s="1" t="s">
        <v>159</v>
      </c>
      <c r="N1885" s="1" t="s">
        <v>159</v>
      </c>
      <c r="O1885" s="1" t="s">
        <v>159</v>
      </c>
      <c r="P1885" t="str">
        <f t="shared" si="29"/>
        <v>NWTC_ODI_DD_WQC_PR24</v>
      </c>
    </row>
    <row r="1886" spans="1:16">
      <c r="A1886" t="s">
        <v>629</v>
      </c>
      <c r="B1886" t="s">
        <v>183</v>
      </c>
      <c r="C1886" t="s">
        <v>184</v>
      </c>
      <c r="D1886" t="s">
        <v>185</v>
      </c>
      <c r="E1886" t="s">
        <v>158</v>
      </c>
      <c r="F1886" s="1" t="s">
        <v>159</v>
      </c>
      <c r="G1886" s="1" t="s">
        <v>159</v>
      </c>
      <c r="H1886" s="26">
        <v>0</v>
      </c>
      <c r="I1886" s="26">
        <v>0</v>
      </c>
      <c r="J1886" s="26">
        <v>0</v>
      </c>
      <c r="K1886" s="26">
        <v>0</v>
      </c>
      <c r="L1886" s="26">
        <v>4.9778677696996745E-2</v>
      </c>
      <c r="M1886" s="26">
        <v>0.73</v>
      </c>
      <c r="N1886" s="1" t="s">
        <v>159</v>
      </c>
      <c r="O1886" s="1" t="s">
        <v>159</v>
      </c>
      <c r="P1886" t="str">
        <f t="shared" si="29"/>
        <v>NWTC_OUT4_20_PR24_OFWAT</v>
      </c>
    </row>
    <row r="1887" spans="1:16">
      <c r="A1887" t="s">
        <v>629</v>
      </c>
      <c r="B1887" t="s">
        <v>186</v>
      </c>
      <c r="C1887" t="s">
        <v>187</v>
      </c>
      <c r="D1887" t="s">
        <v>165</v>
      </c>
      <c r="E1887" t="s">
        <v>158</v>
      </c>
      <c r="F1887" s="24">
        <v>8318061.6284929002</v>
      </c>
      <c r="G1887" s="1" t="s">
        <v>159</v>
      </c>
      <c r="H1887" s="1" t="s">
        <v>159</v>
      </c>
      <c r="I1887" s="1" t="s">
        <v>159</v>
      </c>
      <c r="J1887" s="1" t="s">
        <v>159</v>
      </c>
      <c r="K1887" s="1" t="s">
        <v>159</v>
      </c>
      <c r="L1887" s="1" t="s">
        <v>159</v>
      </c>
      <c r="M1887" s="1" t="s">
        <v>159</v>
      </c>
      <c r="N1887" s="1" t="s">
        <v>159</v>
      </c>
      <c r="O1887" s="1" t="s">
        <v>159</v>
      </c>
      <c r="P1887" t="str">
        <f t="shared" si="29"/>
        <v>NWTC_ODI_DD_BIO_PR24</v>
      </c>
    </row>
    <row r="1888" spans="1:16">
      <c r="A1888" t="s">
        <v>629</v>
      </c>
      <c r="B1888" t="s">
        <v>188</v>
      </c>
      <c r="C1888" t="s">
        <v>189</v>
      </c>
      <c r="D1888" t="s">
        <v>168</v>
      </c>
      <c r="E1888" t="s">
        <v>158</v>
      </c>
      <c r="F1888" s="25">
        <v>-5.0000000000000001E-3</v>
      </c>
      <c r="G1888" s="1" t="s">
        <v>159</v>
      </c>
      <c r="H1888" s="1" t="s">
        <v>159</v>
      </c>
      <c r="I1888" s="1" t="s">
        <v>159</v>
      </c>
      <c r="J1888" s="1" t="s">
        <v>159</v>
      </c>
      <c r="K1888" s="1" t="s">
        <v>159</v>
      </c>
      <c r="L1888" s="1" t="s">
        <v>159</v>
      </c>
      <c r="M1888" s="1" t="s">
        <v>159</v>
      </c>
      <c r="N1888" s="1" t="s">
        <v>159</v>
      </c>
      <c r="O1888" s="1" t="s">
        <v>159</v>
      </c>
      <c r="P1888" t="str">
        <f t="shared" si="29"/>
        <v>NWTC_ODIRISK_BIO_COLL_PR24_DD</v>
      </c>
    </row>
    <row r="1889" spans="1:16">
      <c r="A1889" t="s">
        <v>629</v>
      </c>
      <c r="B1889" t="s">
        <v>190</v>
      </c>
      <c r="C1889" t="s">
        <v>191</v>
      </c>
      <c r="D1889" t="s">
        <v>168</v>
      </c>
      <c r="E1889" t="s">
        <v>158</v>
      </c>
      <c r="F1889" s="25">
        <v>5.0000000000000001E-3</v>
      </c>
      <c r="G1889" s="1" t="s">
        <v>159</v>
      </c>
      <c r="H1889" s="1" t="s">
        <v>159</v>
      </c>
      <c r="I1889" s="1" t="s">
        <v>159</v>
      </c>
      <c r="J1889" s="1" t="s">
        <v>159</v>
      </c>
      <c r="K1889" s="1" t="s">
        <v>159</v>
      </c>
      <c r="L1889" s="1" t="s">
        <v>159</v>
      </c>
      <c r="M1889" s="1" t="s">
        <v>159</v>
      </c>
      <c r="N1889" s="1" t="s">
        <v>159</v>
      </c>
      <c r="O1889" s="1" t="s">
        <v>159</v>
      </c>
      <c r="P1889" t="str">
        <f t="shared" si="29"/>
        <v>NWTC_ODIRISK_BIO_CAP_PR24_DD</v>
      </c>
    </row>
    <row r="1890" spans="1:16">
      <c r="A1890" t="s">
        <v>629</v>
      </c>
      <c r="B1890" t="s">
        <v>192</v>
      </c>
      <c r="C1890" t="s">
        <v>193</v>
      </c>
      <c r="D1890" t="s">
        <v>37</v>
      </c>
      <c r="E1890" t="s">
        <v>158</v>
      </c>
      <c r="F1890" s="1" t="s">
        <v>159</v>
      </c>
      <c r="G1890" s="1" t="s">
        <v>159</v>
      </c>
      <c r="H1890" s="24">
        <v>0</v>
      </c>
      <c r="I1890" s="24">
        <v>0</v>
      </c>
      <c r="J1890" s="24">
        <v>0</v>
      </c>
      <c r="K1890" s="24">
        <v>0</v>
      </c>
      <c r="L1890" s="24">
        <v>0</v>
      </c>
      <c r="M1890" s="24">
        <v>0</v>
      </c>
      <c r="N1890" s="1" t="s">
        <v>159</v>
      </c>
      <c r="O1890" s="1" t="s">
        <v>159</v>
      </c>
      <c r="P1890" t="str">
        <f t="shared" si="29"/>
        <v>NWTC_OUT4_18_PR24_OFWAT</v>
      </c>
    </row>
    <row r="1891" spans="1:16">
      <c r="A1891" t="s">
        <v>629</v>
      </c>
      <c r="B1891" t="s">
        <v>194</v>
      </c>
      <c r="C1891" t="s">
        <v>195</v>
      </c>
      <c r="D1891" t="s">
        <v>37</v>
      </c>
      <c r="E1891" t="s">
        <v>158</v>
      </c>
      <c r="F1891" s="1" t="s">
        <v>159</v>
      </c>
      <c r="G1891" s="1" t="s">
        <v>159</v>
      </c>
      <c r="H1891" s="1" t="s">
        <v>159</v>
      </c>
      <c r="I1891" s="24">
        <v>1</v>
      </c>
      <c r="J1891" s="24">
        <v>1</v>
      </c>
      <c r="K1891" s="24">
        <v>1</v>
      </c>
      <c r="L1891" s="24">
        <v>1</v>
      </c>
      <c r="M1891" s="24">
        <v>1</v>
      </c>
      <c r="N1891" s="1" t="s">
        <v>159</v>
      </c>
      <c r="O1891" s="1" t="s">
        <v>159</v>
      </c>
      <c r="P1891" t="str">
        <f t="shared" si="29"/>
        <v>NWTC_ODIRISK_SPL_DDBND_PR24_DD</v>
      </c>
    </row>
    <row r="1892" spans="1:16">
      <c r="A1892" t="s">
        <v>629</v>
      </c>
      <c r="B1892" t="s">
        <v>196</v>
      </c>
      <c r="C1892" t="s">
        <v>197</v>
      </c>
      <c r="D1892" t="s">
        <v>165</v>
      </c>
      <c r="E1892" t="s">
        <v>158</v>
      </c>
      <c r="F1892" s="24">
        <v>1556875.7725911823</v>
      </c>
      <c r="G1892" s="1" t="s">
        <v>159</v>
      </c>
      <c r="H1892" s="1" t="s">
        <v>159</v>
      </c>
      <c r="I1892" s="1" t="s">
        <v>159</v>
      </c>
      <c r="J1892" s="1" t="s">
        <v>159</v>
      </c>
      <c r="K1892" s="1" t="s">
        <v>159</v>
      </c>
      <c r="L1892" s="1" t="s">
        <v>159</v>
      </c>
      <c r="M1892" s="1" t="s">
        <v>159</v>
      </c>
      <c r="N1892" s="1" t="s">
        <v>159</v>
      </c>
      <c r="O1892" s="1" t="s">
        <v>159</v>
      </c>
      <c r="P1892" t="str">
        <f t="shared" si="29"/>
        <v>NWTC_ODI_DD_SPL_PR24</v>
      </c>
    </row>
    <row r="1893" spans="1:16">
      <c r="A1893" t="s">
        <v>629</v>
      </c>
      <c r="B1893" t="s">
        <v>198</v>
      </c>
      <c r="C1893" t="s">
        <v>199</v>
      </c>
      <c r="D1893" t="s">
        <v>168</v>
      </c>
      <c r="E1893" t="s">
        <v>158</v>
      </c>
      <c r="F1893" s="1" t="s">
        <v>159</v>
      </c>
      <c r="G1893" s="1" t="s">
        <v>159</v>
      </c>
      <c r="H1893" s="25">
        <v>1</v>
      </c>
      <c r="I1893" s="25">
        <v>1</v>
      </c>
      <c r="J1893" s="25">
        <v>1</v>
      </c>
      <c r="K1893" s="25">
        <v>1</v>
      </c>
      <c r="L1893" s="25">
        <v>1</v>
      </c>
      <c r="M1893" s="25">
        <v>1</v>
      </c>
      <c r="N1893" s="1" t="s">
        <v>159</v>
      </c>
      <c r="O1893" s="1" t="s">
        <v>159</v>
      </c>
      <c r="P1893" t="str">
        <f t="shared" si="29"/>
        <v>NWTC_OUT4_19_PR24_OFWAT</v>
      </c>
    </row>
    <row r="1894" spans="1:16">
      <c r="A1894" t="s">
        <v>629</v>
      </c>
      <c r="B1894" t="s">
        <v>200</v>
      </c>
      <c r="C1894" t="s">
        <v>201</v>
      </c>
      <c r="D1894" t="s">
        <v>168</v>
      </c>
      <c r="E1894" t="s">
        <v>158</v>
      </c>
      <c r="F1894" s="1" t="s">
        <v>159</v>
      </c>
      <c r="G1894" s="1" t="s">
        <v>159</v>
      </c>
      <c r="H1894" s="1" t="s">
        <v>159</v>
      </c>
      <c r="I1894" s="25">
        <v>0.99</v>
      </c>
      <c r="J1894" s="25">
        <v>0.99</v>
      </c>
      <c r="K1894" s="25">
        <v>0.99</v>
      </c>
      <c r="L1894" s="25">
        <v>0.99</v>
      </c>
      <c r="M1894" s="25">
        <v>0.99</v>
      </c>
      <c r="N1894" s="1" t="s">
        <v>159</v>
      </c>
      <c r="O1894" s="1" t="s">
        <v>159</v>
      </c>
      <c r="P1894" t="str">
        <f t="shared" si="29"/>
        <v>NWTC_ODIRISK_DPC_DDBND_PR24_DD</v>
      </c>
    </row>
    <row r="1895" spans="1:16">
      <c r="A1895" t="s">
        <v>629</v>
      </c>
      <c r="B1895" t="s">
        <v>202</v>
      </c>
      <c r="C1895" t="s">
        <v>203</v>
      </c>
      <c r="D1895" t="s">
        <v>165</v>
      </c>
      <c r="E1895" t="s">
        <v>158</v>
      </c>
      <c r="F1895" s="24">
        <v>1248843.1526972794</v>
      </c>
      <c r="G1895" s="1" t="s">
        <v>159</v>
      </c>
      <c r="H1895" s="1" t="s">
        <v>159</v>
      </c>
      <c r="I1895" s="1" t="s">
        <v>159</v>
      </c>
      <c r="J1895" s="1" t="s">
        <v>159</v>
      </c>
      <c r="K1895" s="1" t="s">
        <v>159</v>
      </c>
      <c r="L1895" s="1" t="s">
        <v>159</v>
      </c>
      <c r="M1895" s="1" t="s">
        <v>159</v>
      </c>
      <c r="N1895" s="1" t="s">
        <v>159</v>
      </c>
      <c r="O1895" s="1" t="s">
        <v>159</v>
      </c>
      <c r="P1895" t="str">
        <f t="shared" si="29"/>
        <v>NWTC_ODI_DD_DPC_PR24</v>
      </c>
    </row>
    <row r="1896" spans="1:16">
      <c r="A1896" t="s">
        <v>629</v>
      </c>
      <c r="B1896" t="s">
        <v>204</v>
      </c>
      <c r="C1896" t="s">
        <v>205</v>
      </c>
      <c r="D1896" t="s">
        <v>37</v>
      </c>
      <c r="E1896" t="s">
        <v>158</v>
      </c>
      <c r="F1896" s="1" t="s">
        <v>159</v>
      </c>
      <c r="G1896" s="1" t="s">
        <v>159</v>
      </c>
      <c r="H1896" s="27">
        <v>113.3</v>
      </c>
      <c r="I1896" s="27">
        <v>111.3</v>
      </c>
      <c r="J1896" s="27">
        <v>109.3</v>
      </c>
      <c r="K1896" s="27">
        <v>107.3</v>
      </c>
      <c r="L1896" s="27">
        <v>105.3</v>
      </c>
      <c r="M1896" s="27">
        <v>103.1</v>
      </c>
      <c r="N1896" s="1" t="s">
        <v>159</v>
      </c>
      <c r="O1896" s="1" t="s">
        <v>159</v>
      </c>
      <c r="P1896" t="str">
        <f t="shared" si="29"/>
        <v>NWTC_OUT4_16_PR24_OFWAT</v>
      </c>
    </row>
    <row r="1897" spans="1:16">
      <c r="A1897" t="s">
        <v>629</v>
      </c>
      <c r="B1897" t="s">
        <v>206</v>
      </c>
      <c r="C1897" t="s">
        <v>207</v>
      </c>
      <c r="D1897" t="s">
        <v>37</v>
      </c>
      <c r="E1897" t="s">
        <v>158</v>
      </c>
      <c r="F1897" s="1" t="s">
        <v>159</v>
      </c>
      <c r="G1897" s="1" t="s">
        <v>159</v>
      </c>
      <c r="H1897" s="1" t="s">
        <v>159</v>
      </c>
      <c r="I1897" s="27">
        <v>121.3</v>
      </c>
      <c r="J1897" s="27">
        <v>119.3</v>
      </c>
      <c r="K1897" s="27">
        <v>117.3</v>
      </c>
      <c r="L1897" s="27">
        <v>115.3</v>
      </c>
      <c r="M1897" s="27">
        <v>113.1</v>
      </c>
      <c r="N1897" s="1" t="s">
        <v>159</v>
      </c>
      <c r="O1897" s="1" t="s">
        <v>159</v>
      </c>
      <c r="P1897" t="str">
        <f t="shared" si="29"/>
        <v>NWTC_ODIRISK_MRP_DDBND_PR24_DD</v>
      </c>
    </row>
    <row r="1898" spans="1:16">
      <c r="A1898" t="s">
        <v>629</v>
      </c>
      <c r="B1898" t="s">
        <v>208</v>
      </c>
      <c r="C1898" t="s">
        <v>209</v>
      </c>
      <c r="D1898" t="s">
        <v>165</v>
      </c>
      <c r="E1898" t="s">
        <v>158</v>
      </c>
      <c r="F1898" s="24">
        <v>341517.45404466812</v>
      </c>
      <c r="G1898" s="1" t="s">
        <v>159</v>
      </c>
      <c r="H1898" s="1" t="s">
        <v>159</v>
      </c>
      <c r="I1898" s="1" t="s">
        <v>159</v>
      </c>
      <c r="J1898" s="1" t="s">
        <v>159</v>
      </c>
      <c r="K1898" s="1" t="s">
        <v>159</v>
      </c>
      <c r="L1898" s="1" t="s">
        <v>159</v>
      </c>
      <c r="M1898" s="1" t="s">
        <v>159</v>
      </c>
      <c r="N1898" s="1" t="s">
        <v>159</v>
      </c>
      <c r="O1898" s="1" t="s">
        <v>159</v>
      </c>
      <c r="P1898" t="str">
        <f t="shared" si="29"/>
        <v>NWTC_ODI_DD_MRP_PR24</v>
      </c>
    </row>
    <row r="1899" spans="1:16">
      <c r="A1899" t="s">
        <v>629</v>
      </c>
      <c r="B1899" t="s">
        <v>210</v>
      </c>
      <c r="C1899" t="s">
        <v>211</v>
      </c>
      <c r="D1899" t="s">
        <v>168</v>
      </c>
      <c r="E1899" t="s">
        <v>158</v>
      </c>
      <c r="F1899" s="25">
        <v>-5.0000000000000001E-3</v>
      </c>
      <c r="G1899" s="1" t="s">
        <v>159</v>
      </c>
      <c r="H1899" s="1" t="s">
        <v>159</v>
      </c>
      <c r="I1899" s="1" t="s">
        <v>159</v>
      </c>
      <c r="J1899" s="1" t="s">
        <v>159</v>
      </c>
      <c r="K1899" s="1" t="s">
        <v>159</v>
      </c>
      <c r="L1899" s="1" t="s">
        <v>159</v>
      </c>
      <c r="M1899" s="1" t="s">
        <v>159</v>
      </c>
      <c r="N1899" s="1" t="s">
        <v>159</v>
      </c>
      <c r="O1899" s="1" t="s">
        <v>159</v>
      </c>
      <c r="P1899" t="str">
        <f t="shared" si="29"/>
        <v>NWTC_ODIRISK_MRP_COLL_PR24_DD</v>
      </c>
    </row>
    <row r="1900" spans="1:16">
      <c r="A1900" t="s">
        <v>629</v>
      </c>
      <c r="B1900" t="s">
        <v>212</v>
      </c>
      <c r="C1900" t="s">
        <v>213</v>
      </c>
      <c r="D1900" t="s">
        <v>168</v>
      </c>
      <c r="E1900" t="s">
        <v>158</v>
      </c>
      <c r="F1900" s="25">
        <v>5.0000000000000001E-3</v>
      </c>
      <c r="G1900" s="1" t="s">
        <v>159</v>
      </c>
      <c r="H1900" s="1" t="s">
        <v>159</v>
      </c>
      <c r="I1900" s="1" t="s">
        <v>159</v>
      </c>
      <c r="J1900" s="1" t="s">
        <v>159</v>
      </c>
      <c r="K1900" s="1" t="s">
        <v>159</v>
      </c>
      <c r="L1900" s="1" t="s">
        <v>159</v>
      </c>
      <c r="M1900" s="1" t="s">
        <v>159</v>
      </c>
      <c r="N1900" s="1" t="s">
        <v>159</v>
      </c>
      <c r="O1900" s="1" t="s">
        <v>159</v>
      </c>
      <c r="P1900" t="str">
        <f t="shared" si="29"/>
        <v>NWTC_ODIRISK_MRP_CAP_PR24_DD</v>
      </c>
    </row>
    <row r="1901" spans="1:16">
      <c r="A1901" t="s">
        <v>629</v>
      </c>
      <c r="B1901" t="s">
        <v>214</v>
      </c>
      <c r="C1901" t="s">
        <v>215</v>
      </c>
      <c r="D1901" t="s">
        <v>165</v>
      </c>
      <c r="E1901" t="s">
        <v>158</v>
      </c>
      <c r="F1901" s="24">
        <v>-3.5272000000000001</v>
      </c>
      <c r="G1901" s="1" t="s">
        <v>159</v>
      </c>
      <c r="H1901" s="1" t="s">
        <v>159</v>
      </c>
      <c r="I1901" s="24">
        <v>-3.5272000000000001</v>
      </c>
      <c r="J1901" s="24">
        <v>-3.5272000000000001</v>
      </c>
      <c r="K1901" s="24">
        <v>-3.5272000000000001</v>
      </c>
      <c r="L1901" s="24">
        <v>-3.5272000000000001</v>
      </c>
      <c r="M1901" s="24">
        <v>-3.5272000000000001</v>
      </c>
      <c r="N1901" s="1" t="s">
        <v>159</v>
      </c>
      <c r="O1901" s="1" t="s">
        <v>159</v>
      </c>
      <c r="P1901" t="str">
        <f t="shared" si="29"/>
        <v>NWTOUT7_035SUR_OFW_PR24</v>
      </c>
    </row>
    <row r="1902" spans="1:16">
      <c r="A1902" t="s">
        <v>629</v>
      </c>
      <c r="B1902" t="s">
        <v>216</v>
      </c>
      <c r="C1902" t="s">
        <v>217</v>
      </c>
      <c r="D1902" t="s">
        <v>165</v>
      </c>
      <c r="E1902" t="s">
        <v>158</v>
      </c>
      <c r="F1902" s="24">
        <v>3.5272000000000001</v>
      </c>
      <c r="G1902" s="1" t="s">
        <v>159</v>
      </c>
      <c r="H1902" s="1" t="s">
        <v>159</v>
      </c>
      <c r="I1902" s="24">
        <v>3.5272000000000001</v>
      </c>
      <c r="J1902" s="24">
        <v>3.5272000000000001</v>
      </c>
      <c r="K1902" s="24">
        <v>3.5272000000000001</v>
      </c>
      <c r="L1902" s="24">
        <v>3.5272000000000001</v>
      </c>
      <c r="M1902" s="24">
        <v>3.5272000000000001</v>
      </c>
      <c r="N1902" s="1" t="s">
        <v>159</v>
      </c>
      <c r="O1902" s="1" t="s">
        <v>159</v>
      </c>
      <c r="P1902" t="str">
        <f t="shared" si="29"/>
        <v>NWTOUT7_035SOR_OFW_PR24</v>
      </c>
    </row>
    <row r="1903" spans="1:16">
      <c r="A1903" t="s">
        <v>629</v>
      </c>
      <c r="B1903" t="s">
        <v>218</v>
      </c>
      <c r="C1903" t="s">
        <v>219</v>
      </c>
      <c r="D1903" t="s">
        <v>168</v>
      </c>
      <c r="E1903" t="s">
        <v>158</v>
      </c>
      <c r="F1903" s="25">
        <v>-4.0000000000000001E-3</v>
      </c>
      <c r="G1903" s="1" t="s">
        <v>159</v>
      </c>
      <c r="H1903" s="1" t="s">
        <v>159</v>
      </c>
      <c r="I1903" s="25">
        <v>-4.0000000000000001E-3</v>
      </c>
      <c r="J1903" s="25">
        <v>-4.0000000000000001E-3</v>
      </c>
      <c r="K1903" s="25">
        <v>-4.0000000000000001E-3</v>
      </c>
      <c r="L1903" s="25">
        <v>-4.0000000000000001E-3</v>
      </c>
      <c r="M1903" s="1" t="s">
        <v>159</v>
      </c>
      <c r="N1903" s="1" t="s">
        <v>159</v>
      </c>
      <c r="O1903" s="1" t="s">
        <v>159</v>
      </c>
      <c r="P1903" t="str">
        <f t="shared" si="29"/>
        <v>NWTC_PR24OC34_COLLAR</v>
      </c>
    </row>
    <row r="1904" spans="1:16">
      <c r="A1904" t="s">
        <v>629</v>
      </c>
      <c r="B1904" t="s">
        <v>220</v>
      </c>
      <c r="C1904" t="s">
        <v>221</v>
      </c>
      <c r="D1904" t="s">
        <v>168</v>
      </c>
      <c r="E1904" t="s">
        <v>158</v>
      </c>
      <c r="F1904" s="25">
        <v>4.0000000000000001E-3</v>
      </c>
      <c r="G1904" s="1" t="s">
        <v>159</v>
      </c>
      <c r="H1904" s="1" t="s">
        <v>159</v>
      </c>
      <c r="I1904" s="25">
        <v>4.0000000000000001E-3</v>
      </c>
      <c r="J1904" s="25">
        <v>4.0000000000000001E-3</v>
      </c>
      <c r="K1904" s="25">
        <v>4.0000000000000001E-3</v>
      </c>
      <c r="L1904" s="25">
        <v>4.0000000000000001E-3</v>
      </c>
      <c r="M1904" s="1" t="s">
        <v>159</v>
      </c>
      <c r="N1904" s="1" t="s">
        <v>159</v>
      </c>
      <c r="O1904" s="1" t="s">
        <v>159</v>
      </c>
      <c r="P1904" t="str">
        <f t="shared" si="29"/>
        <v>NWTC_PR24OC34_CAP</v>
      </c>
    </row>
    <row r="1905" spans="1:16">
      <c r="A1905" t="s">
        <v>629</v>
      </c>
      <c r="B1905" t="s">
        <v>222</v>
      </c>
      <c r="C1905" t="s">
        <v>223</v>
      </c>
      <c r="D1905" t="s">
        <v>165</v>
      </c>
      <c r="E1905" t="s">
        <v>158</v>
      </c>
      <c r="F1905" s="24">
        <v>-1.6658200000000001</v>
      </c>
      <c r="G1905" s="1" t="s">
        <v>159</v>
      </c>
      <c r="H1905" s="1" t="s">
        <v>159</v>
      </c>
      <c r="I1905" s="24">
        <v>-1.6658200000000001</v>
      </c>
      <c r="J1905" s="24">
        <v>-1.6658200000000001</v>
      </c>
      <c r="K1905" s="24">
        <v>-1.6658200000000001</v>
      </c>
      <c r="L1905" s="24">
        <v>-1.6658200000000001</v>
      </c>
      <c r="M1905" s="24">
        <v>-1.6658200000000001</v>
      </c>
      <c r="N1905" s="1" t="s">
        <v>159</v>
      </c>
      <c r="O1905" s="1" t="s">
        <v>159</v>
      </c>
      <c r="P1905" t="str">
        <f t="shared" si="29"/>
        <v>NWTOUT7_036SUR_OFW_PR24</v>
      </c>
    </row>
    <row r="1906" spans="1:16">
      <c r="A1906" t="s">
        <v>629</v>
      </c>
      <c r="B1906" t="s">
        <v>224</v>
      </c>
      <c r="C1906" t="s">
        <v>225</v>
      </c>
      <c r="D1906" t="s">
        <v>165</v>
      </c>
      <c r="E1906" t="s">
        <v>158</v>
      </c>
      <c r="F1906" s="24">
        <v>1.6658200000000001</v>
      </c>
      <c r="G1906" s="1" t="s">
        <v>159</v>
      </c>
      <c r="H1906" s="1" t="s">
        <v>159</v>
      </c>
      <c r="I1906" s="24">
        <v>1.6658200000000001</v>
      </c>
      <c r="J1906" s="24">
        <v>1.6658200000000001</v>
      </c>
      <c r="K1906" s="24">
        <v>1.6658200000000001</v>
      </c>
      <c r="L1906" s="24">
        <v>1.6658200000000001</v>
      </c>
      <c r="M1906" s="24">
        <v>1.6658200000000001</v>
      </c>
      <c r="N1906" s="1" t="s">
        <v>159</v>
      </c>
      <c r="O1906" s="1" t="s">
        <v>159</v>
      </c>
      <c r="P1906" t="str">
        <f t="shared" si="29"/>
        <v>NWTOUT7_036SOR_OFW_PR24</v>
      </c>
    </row>
    <row r="1907" spans="1:16">
      <c r="A1907" t="s">
        <v>629</v>
      </c>
      <c r="B1907" t="s">
        <v>226</v>
      </c>
      <c r="C1907" t="s">
        <v>227</v>
      </c>
      <c r="D1907" t="s">
        <v>168</v>
      </c>
      <c r="E1907" t="s">
        <v>158</v>
      </c>
      <c r="F1907" s="25">
        <v>-2E-3</v>
      </c>
      <c r="G1907" s="1" t="s">
        <v>159</v>
      </c>
      <c r="H1907" s="1" t="s">
        <v>159</v>
      </c>
      <c r="I1907" s="25">
        <v>-2E-3</v>
      </c>
      <c r="J1907" s="25">
        <v>-2E-3</v>
      </c>
      <c r="K1907" s="25">
        <v>-2E-3</v>
      </c>
      <c r="L1907" s="25">
        <v>-2E-3</v>
      </c>
      <c r="M1907" s="1" t="s">
        <v>159</v>
      </c>
      <c r="N1907" s="1" t="s">
        <v>159</v>
      </c>
      <c r="O1907" s="1" t="s">
        <v>159</v>
      </c>
      <c r="P1907" t="str">
        <f t="shared" si="29"/>
        <v>NWTC_PR24OC35_COLLAR</v>
      </c>
    </row>
    <row r="1908" spans="1:16">
      <c r="A1908" t="s">
        <v>629</v>
      </c>
      <c r="B1908" t="s">
        <v>228</v>
      </c>
      <c r="C1908" t="s">
        <v>229</v>
      </c>
      <c r="D1908" t="s">
        <v>168</v>
      </c>
      <c r="E1908" t="s">
        <v>158</v>
      </c>
      <c r="F1908" s="25">
        <v>2E-3</v>
      </c>
      <c r="G1908" s="1" t="s">
        <v>159</v>
      </c>
      <c r="H1908" s="1" t="s">
        <v>159</v>
      </c>
      <c r="I1908" s="25">
        <v>2E-3</v>
      </c>
      <c r="J1908" s="25">
        <v>2E-3</v>
      </c>
      <c r="K1908" s="25">
        <v>2E-3</v>
      </c>
      <c r="L1908" s="25">
        <v>2E-3</v>
      </c>
      <c r="M1908" s="1" t="s">
        <v>159</v>
      </c>
      <c r="N1908" s="1" t="s">
        <v>159</v>
      </c>
      <c r="O1908" s="1" t="s">
        <v>159</v>
      </c>
      <c r="P1908" t="str">
        <f t="shared" si="29"/>
        <v>NWTC_PR24OC35_CAP</v>
      </c>
    </row>
    <row r="1909" spans="1:16">
      <c r="A1909" t="s">
        <v>629</v>
      </c>
      <c r="B1909" t="s">
        <v>230</v>
      </c>
      <c r="C1909" t="s">
        <v>231</v>
      </c>
      <c r="D1909" t="s">
        <v>232</v>
      </c>
      <c r="E1909" t="s">
        <v>158</v>
      </c>
      <c r="F1909" s="1" t="s">
        <v>159</v>
      </c>
      <c r="G1909" s="1" t="s">
        <v>159</v>
      </c>
      <c r="H1909" s="26">
        <v>306961.58</v>
      </c>
      <c r="I1909" s="26">
        <v>317883.08</v>
      </c>
      <c r="J1909" s="26">
        <v>328922.2</v>
      </c>
      <c r="K1909" s="26">
        <v>334243.75</v>
      </c>
      <c r="L1909" s="26">
        <v>355325.78</v>
      </c>
      <c r="M1909" s="26">
        <v>349208.06</v>
      </c>
      <c r="N1909" s="1" t="s">
        <v>159</v>
      </c>
      <c r="O1909" s="1" t="s">
        <v>159</v>
      </c>
      <c r="P1909" t="str">
        <f t="shared" si="29"/>
        <v>NWTC_OUT5_04_PR24_OFWAT</v>
      </c>
    </row>
    <row r="1910" spans="1:16">
      <c r="A1910" t="s">
        <v>629</v>
      </c>
      <c r="B1910" t="s">
        <v>233</v>
      </c>
      <c r="C1910" t="s">
        <v>234</v>
      </c>
      <c r="D1910" t="s">
        <v>231</v>
      </c>
      <c r="E1910" t="s">
        <v>158</v>
      </c>
      <c r="F1910" s="1" t="s">
        <v>159</v>
      </c>
      <c r="G1910" s="1" t="s">
        <v>159</v>
      </c>
      <c r="H1910" s="1" t="s">
        <v>159</v>
      </c>
      <c r="I1910" s="26">
        <v>306961.58</v>
      </c>
      <c r="J1910" s="26">
        <v>306961.58</v>
      </c>
      <c r="K1910" s="26">
        <v>306961.58</v>
      </c>
      <c r="L1910" s="26">
        <v>306961.58</v>
      </c>
      <c r="M1910" s="26">
        <v>306961.58</v>
      </c>
      <c r="N1910" s="1" t="s">
        <v>159</v>
      </c>
      <c r="O1910" s="1" t="s">
        <v>159</v>
      </c>
      <c r="P1910" t="str">
        <f t="shared" si="29"/>
        <v>NWTC_ODIRISK_OGWW_DDBND_PR24_DD</v>
      </c>
    </row>
    <row r="1911" spans="1:16">
      <c r="A1911" t="s">
        <v>629</v>
      </c>
      <c r="B1911" t="s">
        <v>235</v>
      </c>
      <c r="C1911" t="s">
        <v>236</v>
      </c>
      <c r="D1911" t="s">
        <v>165</v>
      </c>
      <c r="E1911" t="s">
        <v>158</v>
      </c>
      <c r="F1911" s="24">
        <v>188</v>
      </c>
      <c r="G1911" s="1" t="s">
        <v>159</v>
      </c>
      <c r="H1911" s="1" t="s">
        <v>159</v>
      </c>
      <c r="I1911" s="1" t="s">
        <v>159</v>
      </c>
      <c r="J1911" s="1" t="s">
        <v>159</v>
      </c>
      <c r="K1911" s="1" t="s">
        <v>159</v>
      </c>
      <c r="L1911" s="1" t="s">
        <v>159</v>
      </c>
      <c r="M1911" s="1" t="s">
        <v>159</v>
      </c>
      <c r="N1911" s="1" t="s">
        <v>159</v>
      </c>
      <c r="O1911" s="1" t="s">
        <v>159</v>
      </c>
      <c r="P1911" t="str">
        <f t="shared" si="29"/>
        <v>NWTC_ODI_DD_GHG_WW_PR24</v>
      </c>
    </row>
    <row r="1912" spans="1:16">
      <c r="A1912" t="s">
        <v>629</v>
      </c>
      <c r="B1912" t="s">
        <v>237</v>
      </c>
      <c r="C1912" t="s">
        <v>238</v>
      </c>
      <c r="D1912" t="s">
        <v>168</v>
      </c>
      <c r="E1912" t="s">
        <v>158</v>
      </c>
      <c r="F1912" s="25">
        <v>-5.0000000000000001E-3</v>
      </c>
      <c r="G1912" s="1" t="s">
        <v>159</v>
      </c>
      <c r="H1912" s="1" t="s">
        <v>159</v>
      </c>
      <c r="I1912" s="1" t="s">
        <v>159</v>
      </c>
      <c r="J1912" s="1" t="s">
        <v>159</v>
      </c>
      <c r="K1912" s="1" t="s">
        <v>159</v>
      </c>
      <c r="L1912" s="1" t="s">
        <v>159</v>
      </c>
      <c r="M1912" s="1" t="s">
        <v>159</v>
      </c>
      <c r="N1912" s="1" t="s">
        <v>159</v>
      </c>
      <c r="O1912" s="1" t="s">
        <v>159</v>
      </c>
      <c r="P1912" t="str">
        <f t="shared" si="29"/>
        <v>NWTC_ODIRISK_OGWW_COLL_PR24_DD</v>
      </c>
    </row>
    <row r="1913" spans="1:16">
      <c r="A1913" t="s">
        <v>629</v>
      </c>
      <c r="B1913" t="s">
        <v>239</v>
      </c>
      <c r="C1913" t="s">
        <v>240</v>
      </c>
      <c r="D1913" t="s">
        <v>168</v>
      </c>
      <c r="E1913" t="s">
        <v>158</v>
      </c>
      <c r="F1913" s="25">
        <v>5.0000000000000001E-3</v>
      </c>
      <c r="G1913" s="1" t="s">
        <v>159</v>
      </c>
      <c r="H1913" s="1" t="s">
        <v>159</v>
      </c>
      <c r="I1913" s="1" t="s">
        <v>159</v>
      </c>
      <c r="J1913" s="1" t="s">
        <v>159</v>
      </c>
      <c r="K1913" s="1" t="s">
        <v>159</v>
      </c>
      <c r="L1913" s="1" t="s">
        <v>159</v>
      </c>
      <c r="M1913" s="1" t="s">
        <v>159</v>
      </c>
      <c r="N1913" s="1" t="s">
        <v>159</v>
      </c>
      <c r="O1913" s="1" t="s">
        <v>159</v>
      </c>
      <c r="P1913" t="str">
        <f t="shared" si="29"/>
        <v>NWTC_ODIRISK_OGWW_CAP_PR24_DD</v>
      </c>
    </row>
    <row r="1914" spans="1:16">
      <c r="A1914" t="s">
        <v>629</v>
      </c>
      <c r="B1914" t="s">
        <v>241</v>
      </c>
      <c r="C1914" t="s">
        <v>242</v>
      </c>
      <c r="D1914" t="s">
        <v>37</v>
      </c>
      <c r="E1914" t="s">
        <v>158</v>
      </c>
      <c r="F1914" s="1" t="s">
        <v>159</v>
      </c>
      <c r="G1914" s="1" t="s">
        <v>159</v>
      </c>
      <c r="H1914" s="26">
        <v>26.61</v>
      </c>
      <c r="I1914" s="26">
        <v>25.02</v>
      </c>
      <c r="J1914" s="26">
        <v>23.42</v>
      </c>
      <c r="K1914" s="26">
        <v>21.82</v>
      </c>
      <c r="L1914" s="26">
        <v>20.23</v>
      </c>
      <c r="M1914" s="26">
        <v>18.63</v>
      </c>
      <c r="N1914" s="1" t="s">
        <v>159</v>
      </c>
      <c r="O1914" s="1" t="s">
        <v>159</v>
      </c>
      <c r="P1914" t="str">
        <f t="shared" si="29"/>
        <v>NWTC_OUT5_05_PR24_OFWAT</v>
      </c>
    </row>
    <row r="1915" spans="1:16">
      <c r="A1915" t="s">
        <v>629</v>
      </c>
      <c r="B1915" t="s">
        <v>243</v>
      </c>
      <c r="C1915" t="s">
        <v>244</v>
      </c>
      <c r="D1915" t="s">
        <v>165</v>
      </c>
      <c r="E1915" t="s">
        <v>158</v>
      </c>
      <c r="F1915" s="24">
        <v>1916316.4493190891</v>
      </c>
      <c r="G1915" s="1" t="s">
        <v>159</v>
      </c>
      <c r="H1915" s="1" t="s">
        <v>159</v>
      </c>
      <c r="I1915" s="1" t="s">
        <v>159</v>
      </c>
      <c r="J1915" s="1" t="s">
        <v>159</v>
      </c>
      <c r="K1915" s="1" t="s">
        <v>159</v>
      </c>
      <c r="L1915" s="1" t="s">
        <v>159</v>
      </c>
      <c r="M1915" s="1" t="s">
        <v>159</v>
      </c>
      <c r="N1915" s="1" t="s">
        <v>159</v>
      </c>
      <c r="O1915" s="1" t="s">
        <v>159</v>
      </c>
      <c r="P1915" t="str">
        <f t="shared" si="29"/>
        <v>NWTC_ODI_DD_POL_PR24</v>
      </c>
    </row>
    <row r="1916" spans="1:16">
      <c r="A1916" t="s">
        <v>629</v>
      </c>
      <c r="B1916" t="s">
        <v>245</v>
      </c>
      <c r="C1916" t="s">
        <v>246</v>
      </c>
      <c r="D1916" t="s">
        <v>168</v>
      </c>
      <c r="E1916" t="s">
        <v>158</v>
      </c>
      <c r="F1916" s="25">
        <v>-7.4999999999999997E-3</v>
      </c>
      <c r="G1916" s="1" t="s">
        <v>159</v>
      </c>
      <c r="H1916" s="1" t="s">
        <v>159</v>
      </c>
      <c r="I1916" s="1" t="s">
        <v>159</v>
      </c>
      <c r="J1916" s="1" t="s">
        <v>159</v>
      </c>
      <c r="K1916" s="1" t="s">
        <v>159</v>
      </c>
      <c r="L1916" s="1" t="s">
        <v>159</v>
      </c>
      <c r="M1916" s="1" t="s">
        <v>159</v>
      </c>
      <c r="N1916" s="1" t="s">
        <v>159</v>
      </c>
      <c r="O1916" s="1" t="s">
        <v>159</v>
      </c>
      <c r="P1916" t="str">
        <f t="shared" si="29"/>
        <v>NWTC_ODIRISK_POL_COLL_PR24_DD</v>
      </c>
    </row>
    <row r="1917" spans="1:16">
      <c r="A1917" t="s">
        <v>629</v>
      </c>
      <c r="B1917" t="s">
        <v>247</v>
      </c>
      <c r="C1917" t="s">
        <v>248</v>
      </c>
      <c r="D1917" t="s">
        <v>168</v>
      </c>
      <c r="E1917" t="s">
        <v>158</v>
      </c>
      <c r="F1917" s="1" t="s">
        <v>159</v>
      </c>
      <c r="G1917" s="1" t="s">
        <v>159</v>
      </c>
      <c r="H1917" s="25">
        <v>0.50700000000000001</v>
      </c>
      <c r="I1917" s="25">
        <v>0.51800000000000002</v>
      </c>
      <c r="J1917" s="25">
        <v>0.51800000000000002</v>
      </c>
      <c r="K1917" s="25">
        <v>0.51800000000000002</v>
      </c>
      <c r="L1917" s="25">
        <v>0.51800000000000002</v>
      </c>
      <c r="M1917" s="25">
        <v>0.54700000000000004</v>
      </c>
      <c r="N1917" s="1" t="s">
        <v>159</v>
      </c>
      <c r="O1917" s="1" t="s">
        <v>159</v>
      </c>
      <c r="P1917" t="str">
        <f t="shared" si="29"/>
        <v>NWTC_OUT5_08_PR24_OFWAT</v>
      </c>
    </row>
    <row r="1918" spans="1:16">
      <c r="A1918" t="s">
        <v>629</v>
      </c>
      <c r="B1918" t="s">
        <v>249</v>
      </c>
      <c r="C1918" t="s">
        <v>250</v>
      </c>
      <c r="D1918" t="s">
        <v>168</v>
      </c>
      <c r="E1918" t="s">
        <v>158</v>
      </c>
      <c r="F1918" s="1" t="s">
        <v>159</v>
      </c>
      <c r="G1918" s="1" t="s">
        <v>159</v>
      </c>
      <c r="H1918" s="1" t="s">
        <v>159</v>
      </c>
      <c r="I1918" s="1" t="s">
        <v>159</v>
      </c>
      <c r="J1918" s="1" t="s">
        <v>159</v>
      </c>
      <c r="K1918" s="1" t="s">
        <v>159</v>
      </c>
      <c r="L1918" s="1" t="s">
        <v>159</v>
      </c>
      <c r="M1918" s="1" t="s">
        <v>159</v>
      </c>
      <c r="N1918" s="1" t="s">
        <v>159</v>
      </c>
      <c r="O1918" s="1" t="s">
        <v>159</v>
      </c>
      <c r="P1918" t="str">
        <f t="shared" si="29"/>
        <v>NWTC_ODIRISK_BWQ_DDBND_PR24_DD</v>
      </c>
    </row>
    <row r="1919" spans="1:16">
      <c r="A1919" t="s">
        <v>629</v>
      </c>
      <c r="B1919" t="s">
        <v>251</v>
      </c>
      <c r="C1919" t="s">
        <v>252</v>
      </c>
      <c r="D1919" t="s">
        <v>165</v>
      </c>
      <c r="E1919" t="s">
        <v>158</v>
      </c>
      <c r="F1919" s="24">
        <v>1242016.499812139</v>
      </c>
      <c r="G1919" s="1" t="s">
        <v>159</v>
      </c>
      <c r="H1919" s="1" t="s">
        <v>159</v>
      </c>
      <c r="I1919" s="1" t="s">
        <v>159</v>
      </c>
      <c r="J1919" s="1" t="s">
        <v>159</v>
      </c>
      <c r="K1919" s="1" t="s">
        <v>159</v>
      </c>
      <c r="L1919" s="1" t="s">
        <v>159</v>
      </c>
      <c r="M1919" s="1" t="s">
        <v>159</v>
      </c>
      <c r="N1919" s="1" t="s">
        <v>159</v>
      </c>
      <c r="O1919" s="1" t="s">
        <v>159</v>
      </c>
      <c r="P1919" t="str">
        <f t="shared" si="29"/>
        <v>NWTC_ODI_DD_BWQ_PR24</v>
      </c>
    </row>
    <row r="1920" spans="1:16">
      <c r="A1920" t="s">
        <v>629</v>
      </c>
      <c r="B1920" t="s">
        <v>253</v>
      </c>
      <c r="C1920" t="s">
        <v>254</v>
      </c>
      <c r="D1920" t="s">
        <v>168</v>
      </c>
      <c r="E1920" t="s">
        <v>158</v>
      </c>
      <c r="F1920" s="25">
        <v>-5.0000000000000001E-3</v>
      </c>
      <c r="G1920" s="1" t="s">
        <v>159</v>
      </c>
      <c r="H1920" s="1" t="s">
        <v>159</v>
      </c>
      <c r="I1920" s="1" t="s">
        <v>159</v>
      </c>
      <c r="J1920" s="1" t="s">
        <v>159</v>
      </c>
      <c r="K1920" s="1" t="s">
        <v>159</v>
      </c>
      <c r="L1920" s="1" t="s">
        <v>159</v>
      </c>
      <c r="M1920" s="1" t="s">
        <v>159</v>
      </c>
      <c r="N1920" s="1" t="s">
        <v>159</v>
      </c>
      <c r="O1920" s="1" t="s">
        <v>159</v>
      </c>
      <c r="P1920" t="str">
        <f t="shared" si="29"/>
        <v>NWTC_ODIRISK_BWQ_COLL_PR24_DD</v>
      </c>
    </row>
    <row r="1921" spans="1:16">
      <c r="A1921" t="s">
        <v>629</v>
      </c>
      <c r="B1921" t="s">
        <v>255</v>
      </c>
      <c r="C1921" t="s">
        <v>256</v>
      </c>
      <c r="D1921" t="s">
        <v>168</v>
      </c>
      <c r="E1921" t="s">
        <v>158</v>
      </c>
      <c r="F1921" s="25">
        <v>5.0000000000000001E-3</v>
      </c>
      <c r="G1921" s="1" t="s">
        <v>159</v>
      </c>
      <c r="H1921" s="1" t="s">
        <v>159</v>
      </c>
      <c r="I1921" s="1" t="s">
        <v>159</v>
      </c>
      <c r="J1921" s="1" t="s">
        <v>159</v>
      </c>
      <c r="K1921" s="1" t="s">
        <v>159</v>
      </c>
      <c r="L1921" s="1" t="s">
        <v>159</v>
      </c>
      <c r="M1921" s="1" t="s">
        <v>159</v>
      </c>
      <c r="N1921" s="1" t="s">
        <v>159</v>
      </c>
      <c r="O1921" s="1" t="s">
        <v>159</v>
      </c>
      <c r="P1921" t="str">
        <f t="shared" si="29"/>
        <v>NWTC_ODIRISK_BWQ_CAP_PR24_DD</v>
      </c>
    </row>
    <row r="1922" spans="1:16">
      <c r="A1922" t="s">
        <v>629</v>
      </c>
      <c r="B1922" t="s">
        <v>257</v>
      </c>
      <c r="C1922" t="s">
        <v>258</v>
      </c>
      <c r="D1922" t="s">
        <v>168</v>
      </c>
      <c r="E1922" t="s">
        <v>158</v>
      </c>
      <c r="F1922" s="1" t="s">
        <v>159</v>
      </c>
      <c r="G1922" s="1" t="s">
        <v>159</v>
      </c>
      <c r="H1922" s="25">
        <v>3.56E-2</v>
      </c>
      <c r="I1922" s="25">
        <v>0.14230000000000001</v>
      </c>
      <c r="J1922" s="25">
        <v>0.14510000000000001</v>
      </c>
      <c r="K1922" s="25">
        <v>0.1928</v>
      </c>
      <c r="L1922" s="25">
        <v>0.1928</v>
      </c>
      <c r="M1922" s="25">
        <v>0.31130000000000002</v>
      </c>
      <c r="N1922" s="1" t="s">
        <v>159</v>
      </c>
      <c r="O1922" s="1" t="s">
        <v>159</v>
      </c>
      <c r="P1922" t="str">
        <f t="shared" si="29"/>
        <v>NWTC_OUT5_09_PR24_OFWAT</v>
      </c>
    </row>
    <row r="1923" spans="1:16">
      <c r="A1923" t="s">
        <v>629</v>
      </c>
      <c r="B1923" t="s">
        <v>259</v>
      </c>
      <c r="C1923" t="s">
        <v>260</v>
      </c>
      <c r="D1923" t="s">
        <v>165</v>
      </c>
      <c r="E1923" t="s">
        <v>158</v>
      </c>
      <c r="F1923" s="1" t="s">
        <v>159</v>
      </c>
      <c r="G1923" s="1" t="s">
        <v>159</v>
      </c>
      <c r="H1923" s="1" t="s">
        <v>159</v>
      </c>
      <c r="I1923" s="1" t="s">
        <v>159</v>
      </c>
      <c r="J1923" s="1" t="s">
        <v>159</v>
      </c>
      <c r="K1923" s="1" t="s">
        <v>159</v>
      </c>
      <c r="L1923" s="1" t="s">
        <v>159</v>
      </c>
      <c r="M1923" s="1" t="s">
        <v>159</v>
      </c>
      <c r="N1923" s="1" t="s">
        <v>159</v>
      </c>
      <c r="O1923" s="1" t="s">
        <v>159</v>
      </c>
      <c r="P1923" t="str">
        <f t="shared" si="29"/>
        <v>NWTC_ODI_DD_RWQ_PR24</v>
      </c>
    </row>
    <row r="1924" spans="1:16">
      <c r="A1924" t="s">
        <v>629</v>
      </c>
      <c r="B1924" t="s">
        <v>261</v>
      </c>
      <c r="C1924" t="s">
        <v>262</v>
      </c>
      <c r="D1924" t="s">
        <v>168</v>
      </c>
      <c r="E1924" t="s">
        <v>158</v>
      </c>
      <c r="F1924" s="25">
        <v>-5.0000000000000001E-3</v>
      </c>
      <c r="G1924" s="1" t="s">
        <v>159</v>
      </c>
      <c r="H1924" s="1" t="s">
        <v>159</v>
      </c>
      <c r="I1924" s="1" t="s">
        <v>159</v>
      </c>
      <c r="J1924" s="1" t="s">
        <v>159</v>
      </c>
      <c r="K1924" s="1" t="s">
        <v>159</v>
      </c>
      <c r="L1924" s="1" t="s">
        <v>159</v>
      </c>
      <c r="M1924" s="1" t="s">
        <v>159</v>
      </c>
      <c r="N1924" s="1" t="s">
        <v>159</v>
      </c>
      <c r="O1924" s="1" t="s">
        <v>159</v>
      </c>
      <c r="P1924" t="str">
        <f t="shared" si="29"/>
        <v>NWTC_ODIRISK_RWQ_COLL_PR24_DD</v>
      </c>
    </row>
    <row r="1925" spans="1:16">
      <c r="A1925" t="s">
        <v>629</v>
      </c>
      <c r="B1925" t="s">
        <v>263</v>
      </c>
      <c r="C1925" t="s">
        <v>264</v>
      </c>
      <c r="D1925" t="s">
        <v>168</v>
      </c>
      <c r="E1925" t="s">
        <v>158</v>
      </c>
      <c r="F1925" s="25">
        <v>5.0000000000000001E-3</v>
      </c>
      <c r="G1925" s="1" t="s">
        <v>159</v>
      </c>
      <c r="H1925" s="1" t="s">
        <v>159</v>
      </c>
      <c r="I1925" s="1" t="s">
        <v>159</v>
      </c>
      <c r="J1925" s="1" t="s">
        <v>159</v>
      </c>
      <c r="K1925" s="1" t="s">
        <v>159</v>
      </c>
      <c r="L1925" s="1" t="s">
        <v>159</v>
      </c>
      <c r="M1925" s="1" t="s">
        <v>159</v>
      </c>
      <c r="N1925" s="1" t="s">
        <v>159</v>
      </c>
      <c r="O1925" s="1" t="s">
        <v>159</v>
      </c>
      <c r="P1925" t="str">
        <f t="shared" ref="P1925:P1988" si="30">A1925&amp;B1925</f>
        <v>NWTC_ODIRISK_RWQ_CAP_PR24_DD</v>
      </c>
    </row>
    <row r="1926" spans="1:16">
      <c r="A1926" t="s">
        <v>629</v>
      </c>
      <c r="B1926" t="s">
        <v>265</v>
      </c>
      <c r="C1926" t="s">
        <v>266</v>
      </c>
      <c r="D1926" t="s">
        <v>37</v>
      </c>
      <c r="E1926" t="s">
        <v>158</v>
      </c>
      <c r="F1926" s="1" t="s">
        <v>159</v>
      </c>
      <c r="G1926" s="1" t="s">
        <v>159</v>
      </c>
      <c r="H1926" s="1" t="s">
        <v>159</v>
      </c>
      <c r="I1926" s="26">
        <v>26.35</v>
      </c>
      <c r="J1926" s="26">
        <v>25.25</v>
      </c>
      <c r="K1926" s="26">
        <v>23.84</v>
      </c>
      <c r="L1926" s="26">
        <v>22.03</v>
      </c>
      <c r="M1926" s="26">
        <v>17.71</v>
      </c>
      <c r="N1926" s="1" t="s">
        <v>159</v>
      </c>
      <c r="O1926" s="1" t="s">
        <v>159</v>
      </c>
      <c r="P1926" t="str">
        <f t="shared" si="30"/>
        <v>NWTC_OUT5_10_F_PR24_OFWAT</v>
      </c>
    </row>
    <row r="1927" spans="1:16">
      <c r="A1927" t="s">
        <v>629</v>
      </c>
      <c r="B1927" t="s">
        <v>267</v>
      </c>
      <c r="C1927" t="s">
        <v>268</v>
      </c>
      <c r="D1927" t="s">
        <v>168</v>
      </c>
      <c r="E1927" t="s">
        <v>158</v>
      </c>
      <c r="F1927" s="1" t="s">
        <v>159</v>
      </c>
      <c r="G1927" s="1" t="s">
        <v>159</v>
      </c>
      <c r="H1927" s="1" t="s">
        <v>159</v>
      </c>
      <c r="I1927" s="25">
        <v>0.97</v>
      </c>
      <c r="J1927" s="25">
        <v>0.97250000000000003</v>
      </c>
      <c r="K1927" s="25">
        <v>0.97499999999999998</v>
      </c>
      <c r="L1927" s="25">
        <v>0.97750000000000004</v>
      </c>
      <c r="M1927" s="25">
        <v>0.97999999999999976</v>
      </c>
      <c r="N1927" s="1" t="s">
        <v>159</v>
      </c>
      <c r="O1927" s="1" t="s">
        <v>159</v>
      </c>
      <c r="P1927" t="str">
        <f t="shared" si="30"/>
        <v>NWTC_OUT5_10_D_PR24_OFWAT</v>
      </c>
    </row>
    <row r="1928" spans="1:16">
      <c r="A1928" t="s">
        <v>629</v>
      </c>
      <c r="B1928" t="s">
        <v>269</v>
      </c>
      <c r="C1928" t="s">
        <v>270</v>
      </c>
      <c r="D1928" t="s">
        <v>165</v>
      </c>
      <c r="E1928" t="s">
        <v>158</v>
      </c>
      <c r="F1928" s="24">
        <v>1919102.9952248</v>
      </c>
      <c r="G1928" s="1" t="s">
        <v>159</v>
      </c>
      <c r="H1928" s="1" t="s">
        <v>159</v>
      </c>
      <c r="I1928" s="1" t="s">
        <v>159</v>
      </c>
      <c r="J1928" s="1" t="s">
        <v>159</v>
      </c>
      <c r="K1928" s="1" t="s">
        <v>159</v>
      </c>
      <c r="L1928" s="1" t="s">
        <v>159</v>
      </c>
      <c r="M1928" s="1" t="s">
        <v>159</v>
      </c>
      <c r="N1928" s="1" t="s">
        <v>159</v>
      </c>
      <c r="O1928" s="1" t="s">
        <v>159</v>
      </c>
      <c r="P1928" t="str">
        <f t="shared" si="30"/>
        <v>NWTC_ODI_DD_SOF_PR24</v>
      </c>
    </row>
    <row r="1929" spans="1:16">
      <c r="A1929" t="s">
        <v>629</v>
      </c>
      <c r="B1929" t="s">
        <v>271</v>
      </c>
      <c r="C1929" t="s">
        <v>272</v>
      </c>
      <c r="D1929" t="s">
        <v>168</v>
      </c>
      <c r="E1929" t="s">
        <v>158</v>
      </c>
      <c r="F1929" s="25">
        <v>-5.0000000000000001E-3</v>
      </c>
      <c r="G1929" s="1" t="s">
        <v>159</v>
      </c>
      <c r="H1929" s="1" t="s">
        <v>159</v>
      </c>
      <c r="I1929" s="1" t="s">
        <v>159</v>
      </c>
      <c r="J1929" s="1" t="s">
        <v>159</v>
      </c>
      <c r="K1929" s="1" t="s">
        <v>159</v>
      </c>
      <c r="L1929" s="1" t="s">
        <v>159</v>
      </c>
      <c r="M1929" s="1" t="s">
        <v>159</v>
      </c>
      <c r="N1929" s="1" t="s">
        <v>159</v>
      </c>
      <c r="O1929" s="1" t="s">
        <v>159</v>
      </c>
      <c r="P1929" t="str">
        <f t="shared" si="30"/>
        <v>NWTC_ODIRISK_SOF_COLL_PR24_DD</v>
      </c>
    </row>
    <row r="1930" spans="1:16">
      <c r="A1930" t="s">
        <v>629</v>
      </c>
      <c r="B1930" t="s">
        <v>273</v>
      </c>
      <c r="C1930" t="s">
        <v>274</v>
      </c>
      <c r="D1930" t="s">
        <v>168</v>
      </c>
      <c r="E1930" t="s">
        <v>158</v>
      </c>
      <c r="F1930" s="25">
        <v>5.0000000000000001E-3</v>
      </c>
      <c r="G1930" s="1" t="s">
        <v>159</v>
      </c>
      <c r="H1930" s="1" t="s">
        <v>159</v>
      </c>
      <c r="I1930" s="1" t="s">
        <v>159</v>
      </c>
      <c r="J1930" s="1" t="s">
        <v>159</v>
      </c>
      <c r="K1930" s="1" t="s">
        <v>159</v>
      </c>
      <c r="L1930" s="1" t="s">
        <v>159</v>
      </c>
      <c r="M1930" s="1" t="s">
        <v>159</v>
      </c>
      <c r="N1930" s="1" t="s">
        <v>159</v>
      </c>
      <c r="O1930" s="1" t="s">
        <v>159</v>
      </c>
      <c r="P1930" t="str">
        <f t="shared" si="30"/>
        <v>NWTC_ODIRISK_SOF_CAP_PR24_DD</v>
      </c>
    </row>
    <row r="1931" spans="1:16">
      <c r="A1931" t="s">
        <v>629</v>
      </c>
      <c r="B1931" t="s">
        <v>275</v>
      </c>
      <c r="C1931" t="s">
        <v>276</v>
      </c>
      <c r="D1931" t="s">
        <v>37</v>
      </c>
      <c r="E1931" t="s">
        <v>158</v>
      </c>
      <c r="F1931" s="1" t="s">
        <v>159</v>
      </c>
      <c r="G1931" s="1" t="s">
        <v>159</v>
      </c>
      <c r="H1931" s="5">
        <v>2.65</v>
      </c>
      <c r="I1931" s="5">
        <v>2.4379999999999997</v>
      </c>
      <c r="J1931" s="5">
        <v>2.2259999999999995</v>
      </c>
      <c r="K1931" s="5">
        <v>2.0139999999999993</v>
      </c>
      <c r="L1931" s="5">
        <v>1.8019999999999994</v>
      </c>
      <c r="M1931" s="5">
        <v>1.59</v>
      </c>
      <c r="N1931" s="1" t="s">
        <v>159</v>
      </c>
      <c r="O1931" s="1" t="s">
        <v>159</v>
      </c>
      <c r="P1931" t="str">
        <f t="shared" si="30"/>
        <v>NWTC_OUT5_01_PR24_OFWAT</v>
      </c>
    </row>
    <row r="1932" spans="1:16">
      <c r="A1932" t="s">
        <v>629</v>
      </c>
      <c r="B1932" t="s">
        <v>277</v>
      </c>
      <c r="C1932" t="s">
        <v>278</v>
      </c>
      <c r="D1932" t="s">
        <v>279</v>
      </c>
      <c r="E1932" t="s">
        <v>158</v>
      </c>
      <c r="F1932" s="1" t="s">
        <v>159</v>
      </c>
      <c r="G1932" s="1" t="s">
        <v>159</v>
      </c>
      <c r="H1932" s="1" t="s">
        <v>159</v>
      </c>
      <c r="I1932" s="24">
        <v>1.6439058882788349</v>
      </c>
      <c r="J1932" s="24">
        <v>1.5009575501676318</v>
      </c>
      <c r="K1932" s="24">
        <v>1.3580092120564284</v>
      </c>
      <c r="L1932" s="24">
        <v>1.2150608739452256</v>
      </c>
      <c r="M1932" s="24">
        <v>1.0721125358340231</v>
      </c>
      <c r="N1932" s="1" t="s">
        <v>159</v>
      </c>
      <c r="O1932" s="1" t="s">
        <v>159</v>
      </c>
      <c r="P1932" t="str">
        <f t="shared" si="30"/>
        <v>NWTC_ET_DD_ISF_PR24</v>
      </c>
    </row>
    <row r="1933" spans="1:16">
      <c r="A1933" t="s">
        <v>629</v>
      </c>
      <c r="B1933" t="s">
        <v>280</v>
      </c>
      <c r="C1933" t="s">
        <v>281</v>
      </c>
      <c r="D1933" t="s">
        <v>165</v>
      </c>
      <c r="E1933" t="s">
        <v>158</v>
      </c>
      <c r="F1933" s="24">
        <v>21004276.626886539</v>
      </c>
      <c r="G1933" s="1" t="s">
        <v>159</v>
      </c>
      <c r="H1933" s="1" t="s">
        <v>159</v>
      </c>
      <c r="I1933" s="1" t="s">
        <v>159</v>
      </c>
      <c r="J1933" s="1" t="s">
        <v>159</v>
      </c>
      <c r="K1933" s="1" t="s">
        <v>159</v>
      </c>
      <c r="L1933" s="1" t="s">
        <v>159</v>
      </c>
      <c r="M1933" s="1" t="s">
        <v>159</v>
      </c>
      <c r="N1933" s="1" t="s">
        <v>159</v>
      </c>
      <c r="O1933" s="1" t="s">
        <v>159</v>
      </c>
      <c r="P1933" t="str">
        <f t="shared" si="30"/>
        <v>NWTC_ODI_DD_ISF_PR24</v>
      </c>
    </row>
    <row r="1934" spans="1:16">
      <c r="A1934" t="s">
        <v>629</v>
      </c>
      <c r="B1934" t="s">
        <v>282</v>
      </c>
      <c r="C1934" t="s">
        <v>283</v>
      </c>
      <c r="D1934" t="s">
        <v>168</v>
      </c>
      <c r="E1934" t="s">
        <v>158</v>
      </c>
      <c r="F1934" s="25">
        <v>-6.0000000000000001E-3</v>
      </c>
      <c r="G1934" s="1" t="s">
        <v>159</v>
      </c>
      <c r="H1934" s="1" t="s">
        <v>159</v>
      </c>
      <c r="I1934" s="1" t="s">
        <v>159</v>
      </c>
      <c r="J1934" s="1" t="s">
        <v>159</v>
      </c>
      <c r="K1934" s="1" t="s">
        <v>159</v>
      </c>
      <c r="L1934" s="1" t="s">
        <v>159</v>
      </c>
      <c r="M1934" s="1" t="s">
        <v>159</v>
      </c>
      <c r="N1934" s="1" t="s">
        <v>159</v>
      </c>
      <c r="O1934" s="1" t="s">
        <v>159</v>
      </c>
      <c r="P1934" t="str">
        <f t="shared" si="30"/>
        <v>NWTC_ODIRISK_ISF_COLL_PR24_DD</v>
      </c>
    </row>
    <row r="1935" spans="1:16">
      <c r="A1935" t="s">
        <v>629</v>
      </c>
      <c r="B1935" t="s">
        <v>284</v>
      </c>
      <c r="C1935" t="s">
        <v>285</v>
      </c>
      <c r="D1935" t="s">
        <v>37</v>
      </c>
      <c r="E1935" t="s">
        <v>158</v>
      </c>
      <c r="F1935" s="1" t="s">
        <v>159</v>
      </c>
      <c r="G1935" s="1" t="s">
        <v>159</v>
      </c>
      <c r="H1935" s="5">
        <v>17.670000000000002</v>
      </c>
      <c r="I1935" s="5">
        <v>17.21</v>
      </c>
      <c r="J1935" s="5">
        <v>16.75</v>
      </c>
      <c r="K1935" s="5">
        <v>16.29</v>
      </c>
      <c r="L1935" s="5">
        <v>15.829999999999998</v>
      </c>
      <c r="M1935" s="5">
        <v>15.37</v>
      </c>
      <c r="N1935" s="1" t="s">
        <v>159</v>
      </c>
      <c r="O1935" s="1" t="s">
        <v>159</v>
      </c>
      <c r="P1935" t="str">
        <f t="shared" si="30"/>
        <v>NWTC_OUT5_02_PR24_OFWAT</v>
      </c>
    </row>
    <row r="1936" spans="1:16">
      <c r="A1936" t="s">
        <v>629</v>
      </c>
      <c r="B1936" t="s">
        <v>286</v>
      </c>
      <c r="C1936" t="s">
        <v>287</v>
      </c>
      <c r="D1936" t="s">
        <v>279</v>
      </c>
      <c r="E1936" t="s">
        <v>158</v>
      </c>
      <c r="F1936" s="1" t="s">
        <v>159</v>
      </c>
      <c r="G1936" s="1" t="s">
        <v>159</v>
      </c>
      <c r="H1936" s="1" t="s">
        <v>159</v>
      </c>
      <c r="I1936" s="24">
        <v>15.585183439092781</v>
      </c>
      <c r="J1936" s="24">
        <v>14.78518343909278</v>
      </c>
      <c r="K1936" s="24">
        <v>13.985183439092779</v>
      </c>
      <c r="L1936" s="24">
        <v>13.18518343909278</v>
      </c>
      <c r="M1936" s="24">
        <v>12.36518343909278</v>
      </c>
      <c r="N1936" s="1" t="s">
        <v>159</v>
      </c>
      <c r="O1936" s="1" t="s">
        <v>159</v>
      </c>
      <c r="P1936" t="str">
        <f t="shared" si="30"/>
        <v>NWTC_ET_DD_ESF_PR24</v>
      </c>
    </row>
    <row r="1937" spans="1:16">
      <c r="A1937" t="s">
        <v>629</v>
      </c>
      <c r="B1937" t="s">
        <v>288</v>
      </c>
      <c r="C1937" t="s">
        <v>281</v>
      </c>
      <c r="D1937" t="s">
        <v>165</v>
      </c>
      <c r="E1937" t="s">
        <v>158</v>
      </c>
      <c r="F1937" s="24">
        <v>5764707.5250052894</v>
      </c>
      <c r="G1937" s="1" t="s">
        <v>159</v>
      </c>
      <c r="H1937" s="1" t="s">
        <v>159</v>
      </c>
      <c r="I1937" s="1" t="s">
        <v>159</v>
      </c>
      <c r="J1937" s="1" t="s">
        <v>159</v>
      </c>
      <c r="K1937" s="1" t="s">
        <v>159</v>
      </c>
      <c r="L1937" s="1" t="s">
        <v>159</v>
      </c>
      <c r="M1937" s="1" t="s">
        <v>159</v>
      </c>
      <c r="N1937" s="1" t="s">
        <v>159</v>
      </c>
      <c r="O1937" s="1" t="s">
        <v>159</v>
      </c>
      <c r="P1937" t="str">
        <f t="shared" si="30"/>
        <v>NWTC_ODI_DD_ESF_PR24</v>
      </c>
    </row>
    <row r="1938" spans="1:16">
      <c r="A1938" t="s">
        <v>629</v>
      </c>
      <c r="B1938" t="s">
        <v>289</v>
      </c>
      <c r="C1938" t="s">
        <v>290</v>
      </c>
      <c r="D1938" t="s">
        <v>168</v>
      </c>
      <c r="E1938" t="s">
        <v>158</v>
      </c>
      <c r="F1938" s="25">
        <v>-6.0000000000000001E-3</v>
      </c>
      <c r="G1938" s="1" t="s">
        <v>159</v>
      </c>
      <c r="H1938" s="1" t="s">
        <v>159</v>
      </c>
      <c r="I1938" s="1" t="s">
        <v>159</v>
      </c>
      <c r="J1938" s="1" t="s">
        <v>159</v>
      </c>
      <c r="K1938" s="1" t="s">
        <v>159</v>
      </c>
      <c r="L1938" s="1" t="s">
        <v>159</v>
      </c>
      <c r="M1938" s="1" t="s">
        <v>159</v>
      </c>
      <c r="N1938" s="1" t="s">
        <v>159</v>
      </c>
      <c r="O1938" s="1" t="s">
        <v>159</v>
      </c>
      <c r="P1938" t="str">
        <f t="shared" si="30"/>
        <v>NWTC_ODIRISK_ESF_COLL_PR24_DD</v>
      </c>
    </row>
    <row r="1939" spans="1:16">
      <c r="A1939" t="s">
        <v>629</v>
      </c>
      <c r="B1939" t="s">
        <v>291</v>
      </c>
      <c r="C1939" t="s">
        <v>292</v>
      </c>
      <c r="D1939" t="s">
        <v>37</v>
      </c>
      <c r="E1939" t="s">
        <v>158</v>
      </c>
      <c r="F1939" s="1" t="s">
        <v>159</v>
      </c>
      <c r="G1939" s="1" t="s">
        <v>159</v>
      </c>
      <c r="H1939" s="5">
        <v>13.07</v>
      </c>
      <c r="I1939" s="5">
        <v>12.94</v>
      </c>
      <c r="J1939" s="5">
        <v>12.81</v>
      </c>
      <c r="K1939" s="5">
        <v>12.68</v>
      </c>
      <c r="L1939" s="5">
        <v>12.55</v>
      </c>
      <c r="M1939" s="5">
        <v>12.41</v>
      </c>
      <c r="N1939" s="1" t="s">
        <v>159</v>
      </c>
      <c r="O1939" s="1" t="s">
        <v>159</v>
      </c>
      <c r="P1939" t="str">
        <f t="shared" si="30"/>
        <v>NWTC_OUT5_11_PR24_OFWAT</v>
      </c>
    </row>
    <row r="1940" spans="1:16">
      <c r="A1940" t="s">
        <v>629</v>
      </c>
      <c r="B1940" t="s">
        <v>293</v>
      </c>
      <c r="C1940" t="s">
        <v>294</v>
      </c>
      <c r="D1940" t="s">
        <v>165</v>
      </c>
      <c r="E1940" t="s">
        <v>158</v>
      </c>
      <c r="F1940" s="24">
        <v>1075227.5380802278</v>
      </c>
      <c r="G1940" s="1" t="s">
        <v>159</v>
      </c>
      <c r="H1940" s="1" t="s">
        <v>159</v>
      </c>
      <c r="I1940" s="1" t="s">
        <v>159</v>
      </c>
      <c r="J1940" s="1" t="s">
        <v>159</v>
      </c>
      <c r="K1940" s="1" t="s">
        <v>159</v>
      </c>
      <c r="L1940" s="1" t="s">
        <v>159</v>
      </c>
      <c r="M1940" s="1" t="s">
        <v>159</v>
      </c>
      <c r="N1940" s="1" t="s">
        <v>159</v>
      </c>
      <c r="O1940" s="1" t="s">
        <v>159</v>
      </c>
      <c r="P1940" t="str">
        <f t="shared" si="30"/>
        <v>NWTC_ODI_DD_SCO_PR24</v>
      </c>
    </row>
    <row r="1941" spans="1:16">
      <c r="A1941" t="s">
        <v>629</v>
      </c>
      <c r="B1941" t="s">
        <v>295</v>
      </c>
      <c r="C1941" t="s">
        <v>296</v>
      </c>
      <c r="D1941" t="s">
        <v>168</v>
      </c>
      <c r="E1941" t="s">
        <v>158</v>
      </c>
      <c r="F1941" s="25">
        <v>-5.0000000000000001E-3</v>
      </c>
      <c r="G1941" s="1" t="s">
        <v>159</v>
      </c>
      <c r="H1941" s="1" t="s">
        <v>159</v>
      </c>
      <c r="I1941" s="1" t="s">
        <v>159</v>
      </c>
      <c r="J1941" s="1" t="s">
        <v>159</v>
      </c>
      <c r="K1941" s="1" t="s">
        <v>159</v>
      </c>
      <c r="L1941" s="1" t="s">
        <v>159</v>
      </c>
      <c r="M1941" s="1" t="s">
        <v>159</v>
      </c>
      <c r="N1941" s="1" t="s">
        <v>159</v>
      </c>
      <c r="O1941" s="1" t="s">
        <v>159</v>
      </c>
      <c r="P1941" t="str">
        <f t="shared" si="30"/>
        <v>NWTC_ODIRISK_SCO_COLL_PR24_DD</v>
      </c>
    </row>
    <row r="1942" spans="1:16">
      <c r="A1942" t="s">
        <v>629</v>
      </c>
      <c r="B1942" t="s">
        <v>297</v>
      </c>
      <c r="C1942" t="s">
        <v>298</v>
      </c>
      <c r="D1942" t="s">
        <v>168</v>
      </c>
      <c r="E1942" t="s">
        <v>158</v>
      </c>
      <c r="F1942" s="25">
        <v>5.0000000000000001E-3</v>
      </c>
      <c r="G1942" s="1" t="s">
        <v>159</v>
      </c>
      <c r="H1942" s="1" t="s">
        <v>159</v>
      </c>
      <c r="I1942" s="1" t="s">
        <v>159</v>
      </c>
      <c r="J1942" s="1" t="s">
        <v>159</v>
      </c>
      <c r="K1942" s="1" t="s">
        <v>159</v>
      </c>
      <c r="L1942" s="1" t="s">
        <v>159</v>
      </c>
      <c r="M1942" s="1" t="s">
        <v>159</v>
      </c>
      <c r="N1942" s="1" t="s">
        <v>159</v>
      </c>
      <c r="O1942" s="1" t="s">
        <v>159</v>
      </c>
      <c r="P1942" t="str">
        <f t="shared" si="30"/>
        <v>NWTC_ODIRISK_SCO_CAP_PR24_DD</v>
      </c>
    </row>
    <row r="1943" spans="1:16">
      <c r="A1943" t="s">
        <v>629</v>
      </c>
      <c r="B1943" t="s">
        <v>299</v>
      </c>
      <c r="C1943" t="s">
        <v>300</v>
      </c>
      <c r="D1943" t="s">
        <v>168</v>
      </c>
      <c r="E1943" t="s">
        <v>158</v>
      </c>
      <c r="F1943" s="1" t="s">
        <v>159</v>
      </c>
      <c r="G1943" s="1" t="s">
        <v>159</v>
      </c>
      <c r="H1943" s="25">
        <v>9.8000000000000004E-2</v>
      </c>
      <c r="I1943" s="25">
        <v>0.13900000000000001</v>
      </c>
      <c r="J1943" s="25">
        <v>0.17599999999999999</v>
      </c>
      <c r="K1943" s="25">
        <v>0.19699999999999998</v>
      </c>
      <c r="L1943" s="25">
        <v>0.218</v>
      </c>
      <c r="M1943" s="25">
        <v>0.23899999999999999</v>
      </c>
      <c r="N1943" s="1" t="s">
        <v>159</v>
      </c>
      <c r="O1943" s="1" t="s">
        <v>159</v>
      </c>
      <c r="P1943" t="str">
        <f t="shared" si="30"/>
        <v>NWTC_OUT4_05_PR24_OFWAT</v>
      </c>
    </row>
    <row r="1944" spans="1:16">
      <c r="A1944" t="s">
        <v>629</v>
      </c>
      <c r="B1944" t="s">
        <v>301</v>
      </c>
      <c r="C1944" t="s">
        <v>302</v>
      </c>
      <c r="D1944" t="s">
        <v>168</v>
      </c>
      <c r="E1944" t="s">
        <v>158</v>
      </c>
      <c r="F1944" s="1" t="s">
        <v>159</v>
      </c>
      <c r="G1944" s="1" t="s">
        <v>159</v>
      </c>
      <c r="H1944" s="1" t="s">
        <v>159</v>
      </c>
      <c r="I1944" s="25">
        <v>0.14401428771377323</v>
      </c>
      <c r="J1944" s="25">
        <v>0.19135332179775577</v>
      </c>
      <c r="K1944" s="25">
        <v>0.22768730901885192</v>
      </c>
      <c r="L1944" s="25">
        <v>0.2629046123742852</v>
      </c>
      <c r="M1944" s="25">
        <v>0.29703510775501685</v>
      </c>
      <c r="N1944" s="1" t="s">
        <v>159</v>
      </c>
      <c r="O1944" s="1" t="s">
        <v>159</v>
      </c>
      <c r="P1944" t="str">
        <f t="shared" si="30"/>
        <v>NWTC_ET_DD_LEA_PR24</v>
      </c>
    </row>
    <row r="1945" spans="1:16">
      <c r="A1945" t="s">
        <v>629</v>
      </c>
      <c r="B1945" t="s">
        <v>303</v>
      </c>
      <c r="C1945" t="s">
        <v>304</v>
      </c>
      <c r="D1945" t="s">
        <v>165</v>
      </c>
      <c r="E1945" t="s">
        <v>158</v>
      </c>
      <c r="F1945" s="24">
        <v>681301.14176077</v>
      </c>
      <c r="G1945" s="1" t="s">
        <v>159</v>
      </c>
      <c r="H1945" s="1" t="s">
        <v>159</v>
      </c>
      <c r="I1945" s="1" t="s">
        <v>159</v>
      </c>
      <c r="J1945" s="1" t="s">
        <v>159</v>
      </c>
      <c r="K1945" s="1" t="s">
        <v>159</v>
      </c>
      <c r="L1945" s="1" t="s">
        <v>159</v>
      </c>
      <c r="M1945" s="1" t="s">
        <v>159</v>
      </c>
      <c r="N1945" s="1" t="s">
        <v>159</v>
      </c>
      <c r="O1945" s="1" t="s">
        <v>159</v>
      </c>
      <c r="P1945" t="str">
        <f t="shared" si="30"/>
        <v>NWTC_ODI_DD_LEA_PR24</v>
      </c>
    </row>
    <row r="1946" spans="1:16">
      <c r="A1946" t="s">
        <v>629</v>
      </c>
      <c r="B1946" t="s">
        <v>305</v>
      </c>
      <c r="C1946" t="s">
        <v>306</v>
      </c>
      <c r="D1946" t="s">
        <v>168</v>
      </c>
      <c r="E1946" t="s">
        <v>158</v>
      </c>
      <c r="F1946" s="25">
        <v>0.01</v>
      </c>
      <c r="G1946" s="1" t="s">
        <v>159</v>
      </c>
      <c r="H1946" s="1" t="s">
        <v>159</v>
      </c>
      <c r="I1946" s="1" t="s">
        <v>159</v>
      </c>
      <c r="J1946" s="1" t="s">
        <v>159</v>
      </c>
      <c r="K1946" s="1" t="s">
        <v>159</v>
      </c>
      <c r="L1946" s="1" t="s">
        <v>159</v>
      </c>
      <c r="M1946" s="1" t="s">
        <v>159</v>
      </c>
      <c r="N1946" s="1" t="s">
        <v>159</v>
      </c>
      <c r="O1946" s="1" t="s">
        <v>159</v>
      </c>
      <c r="P1946" t="str">
        <f t="shared" si="30"/>
        <v>NWTC_ODIRISK_LEA_CAP_PR24_DD</v>
      </c>
    </row>
    <row r="1947" spans="1:16">
      <c r="A1947" t="s">
        <v>629</v>
      </c>
      <c r="B1947" t="s">
        <v>307</v>
      </c>
      <c r="C1947" t="s">
        <v>300</v>
      </c>
      <c r="D1947" t="s">
        <v>168</v>
      </c>
      <c r="E1947" t="s">
        <v>158</v>
      </c>
      <c r="F1947" s="1" t="s">
        <v>159</v>
      </c>
      <c r="G1947" s="1" t="s">
        <v>159</v>
      </c>
      <c r="H1947" s="1" t="s">
        <v>159</v>
      </c>
      <c r="I1947" s="1" t="s">
        <v>159</v>
      </c>
      <c r="J1947" s="1" t="s">
        <v>159</v>
      </c>
      <c r="K1947" s="1" t="s">
        <v>159</v>
      </c>
      <c r="L1947" s="1" t="s">
        <v>159</v>
      </c>
      <c r="M1947" s="1" t="s">
        <v>159</v>
      </c>
      <c r="N1947" s="1" t="s">
        <v>159</v>
      </c>
      <c r="O1947" s="1" t="s">
        <v>159</v>
      </c>
      <c r="P1947" t="str">
        <f t="shared" si="30"/>
        <v>NWTC_OUT4_06_PR24_OFWAT</v>
      </c>
    </row>
    <row r="1948" spans="1:16">
      <c r="A1948" t="s">
        <v>629</v>
      </c>
      <c r="B1948" t="s">
        <v>308</v>
      </c>
      <c r="C1948" t="s">
        <v>309</v>
      </c>
      <c r="D1948" t="s">
        <v>168</v>
      </c>
      <c r="E1948" t="s">
        <v>158</v>
      </c>
      <c r="F1948" s="1" t="s">
        <v>159</v>
      </c>
      <c r="G1948" s="1" t="s">
        <v>159</v>
      </c>
      <c r="H1948" s="1" t="s">
        <v>159</v>
      </c>
      <c r="I1948" s="1" t="s">
        <v>159</v>
      </c>
      <c r="J1948" s="1" t="s">
        <v>159</v>
      </c>
      <c r="K1948" s="1" t="s">
        <v>159</v>
      </c>
      <c r="L1948" s="1" t="s">
        <v>159</v>
      </c>
      <c r="M1948" s="1" t="s">
        <v>159</v>
      </c>
      <c r="N1948" s="1" t="s">
        <v>159</v>
      </c>
      <c r="O1948" s="1" t="s">
        <v>159</v>
      </c>
      <c r="P1948" t="str">
        <f t="shared" si="30"/>
        <v>NWTC_ET_DD_LEA_1_PR24</v>
      </c>
    </row>
    <row r="1949" spans="1:16">
      <c r="A1949" t="s">
        <v>629</v>
      </c>
      <c r="B1949" t="s">
        <v>310</v>
      </c>
      <c r="C1949" t="s">
        <v>311</v>
      </c>
      <c r="D1949" t="s">
        <v>165</v>
      </c>
      <c r="E1949" t="s">
        <v>158</v>
      </c>
      <c r="F1949" s="1" t="s">
        <v>159</v>
      </c>
      <c r="G1949" s="1" t="s">
        <v>159</v>
      </c>
      <c r="H1949" s="1" t="s">
        <v>159</v>
      </c>
      <c r="I1949" s="1" t="s">
        <v>159</v>
      </c>
      <c r="J1949" s="1" t="s">
        <v>159</v>
      </c>
      <c r="K1949" s="1" t="s">
        <v>159</v>
      </c>
      <c r="L1949" s="1" t="s">
        <v>159</v>
      </c>
      <c r="M1949" s="1" t="s">
        <v>159</v>
      </c>
      <c r="N1949" s="1" t="s">
        <v>159</v>
      </c>
      <c r="O1949" s="1" t="s">
        <v>159</v>
      </c>
      <c r="P1949" t="str">
        <f t="shared" si="30"/>
        <v>NWTC_ODI_DD_LEA_1_PR24</v>
      </c>
    </row>
    <row r="1950" spans="1:16">
      <c r="A1950" t="s">
        <v>629</v>
      </c>
      <c r="B1950" t="s">
        <v>312</v>
      </c>
      <c r="C1950" t="s">
        <v>313</v>
      </c>
      <c r="D1950" t="s">
        <v>168</v>
      </c>
      <c r="E1950" t="s">
        <v>158</v>
      </c>
      <c r="F1950" s="1" t="s">
        <v>159</v>
      </c>
      <c r="G1950" s="1" t="s">
        <v>159</v>
      </c>
      <c r="H1950" s="1" t="s">
        <v>159</v>
      </c>
      <c r="I1950" s="1" t="s">
        <v>159</v>
      </c>
      <c r="J1950" s="1" t="s">
        <v>159</v>
      </c>
      <c r="K1950" s="1" t="s">
        <v>159</v>
      </c>
      <c r="L1950" s="1" t="s">
        <v>159</v>
      </c>
      <c r="M1950" s="1" t="s">
        <v>159</v>
      </c>
      <c r="N1950" s="1" t="s">
        <v>159</v>
      </c>
      <c r="O1950" s="1" t="s">
        <v>159</v>
      </c>
      <c r="P1950" t="str">
        <f t="shared" si="30"/>
        <v>NWTC_ODIRISK_LEA_1_CAP_PR24_DD</v>
      </c>
    </row>
    <row r="1951" spans="1:16">
      <c r="A1951" t="s">
        <v>629</v>
      </c>
      <c r="B1951" t="s">
        <v>314</v>
      </c>
      <c r="C1951" t="s">
        <v>300</v>
      </c>
      <c r="D1951" t="s">
        <v>168</v>
      </c>
      <c r="E1951" t="s">
        <v>158</v>
      </c>
      <c r="F1951" s="1" t="s">
        <v>159</v>
      </c>
      <c r="G1951" s="1" t="s">
        <v>159</v>
      </c>
      <c r="H1951" s="1" t="s">
        <v>159</v>
      </c>
      <c r="I1951" s="1" t="s">
        <v>159</v>
      </c>
      <c r="J1951" s="1" t="s">
        <v>159</v>
      </c>
      <c r="K1951" s="1" t="s">
        <v>159</v>
      </c>
      <c r="L1951" s="1" t="s">
        <v>159</v>
      </c>
      <c r="M1951" s="1" t="s">
        <v>159</v>
      </c>
      <c r="N1951" s="1" t="s">
        <v>159</v>
      </c>
      <c r="O1951" s="1" t="s">
        <v>159</v>
      </c>
      <c r="P1951" t="str">
        <f t="shared" si="30"/>
        <v>NWTC_OUT4_07_PR24_OFWAT</v>
      </c>
    </row>
    <row r="1952" spans="1:16">
      <c r="A1952" t="s">
        <v>629</v>
      </c>
      <c r="B1952" t="s">
        <v>315</v>
      </c>
      <c r="C1952" t="s">
        <v>316</v>
      </c>
      <c r="D1952" t="s">
        <v>168</v>
      </c>
      <c r="E1952" t="s">
        <v>158</v>
      </c>
      <c r="F1952" s="1" t="s">
        <v>159</v>
      </c>
      <c r="G1952" s="1" t="s">
        <v>159</v>
      </c>
      <c r="H1952" s="1" t="s">
        <v>159</v>
      </c>
      <c r="I1952" s="1" t="s">
        <v>159</v>
      </c>
      <c r="J1952" s="1" t="s">
        <v>159</v>
      </c>
      <c r="K1952" s="1" t="s">
        <v>159</v>
      </c>
      <c r="L1952" s="1" t="s">
        <v>159</v>
      </c>
      <c r="M1952" s="1" t="s">
        <v>159</v>
      </c>
      <c r="N1952" s="1" t="s">
        <v>159</v>
      </c>
      <c r="O1952" s="1" t="s">
        <v>159</v>
      </c>
      <c r="P1952" t="str">
        <f t="shared" si="30"/>
        <v>NWTC_ET_DD_LEA_2_PR24</v>
      </c>
    </row>
    <row r="1953" spans="1:16">
      <c r="A1953" t="s">
        <v>629</v>
      </c>
      <c r="B1953" t="s">
        <v>317</v>
      </c>
      <c r="C1953" t="s">
        <v>318</v>
      </c>
      <c r="D1953" t="s">
        <v>165</v>
      </c>
      <c r="E1953" t="s">
        <v>158</v>
      </c>
      <c r="F1953" s="1" t="s">
        <v>159</v>
      </c>
      <c r="G1953" s="1" t="s">
        <v>159</v>
      </c>
      <c r="H1953" s="1" t="s">
        <v>159</v>
      </c>
      <c r="I1953" s="1" t="s">
        <v>159</v>
      </c>
      <c r="J1953" s="1" t="s">
        <v>159</v>
      </c>
      <c r="K1953" s="1" t="s">
        <v>159</v>
      </c>
      <c r="L1953" s="1" t="s">
        <v>159</v>
      </c>
      <c r="M1953" s="1" t="s">
        <v>159</v>
      </c>
      <c r="N1953" s="1" t="s">
        <v>159</v>
      </c>
      <c r="O1953" s="1" t="s">
        <v>159</v>
      </c>
      <c r="P1953" t="str">
        <f t="shared" si="30"/>
        <v>NWTC_ODI_DD_LEA_2_PR24</v>
      </c>
    </row>
    <row r="1954" spans="1:16">
      <c r="A1954" t="s">
        <v>629</v>
      </c>
      <c r="B1954" t="s">
        <v>319</v>
      </c>
      <c r="C1954" t="s">
        <v>320</v>
      </c>
      <c r="D1954" t="s">
        <v>168</v>
      </c>
      <c r="E1954" t="s">
        <v>158</v>
      </c>
      <c r="F1954" s="1" t="s">
        <v>159</v>
      </c>
      <c r="G1954" s="1" t="s">
        <v>159</v>
      </c>
      <c r="H1954" s="1" t="s">
        <v>159</v>
      </c>
      <c r="I1954" s="1" t="s">
        <v>159</v>
      </c>
      <c r="J1954" s="1" t="s">
        <v>159</v>
      </c>
      <c r="K1954" s="1" t="s">
        <v>159</v>
      </c>
      <c r="L1954" s="1" t="s">
        <v>159</v>
      </c>
      <c r="M1954" s="1" t="s">
        <v>159</v>
      </c>
      <c r="N1954" s="1" t="s">
        <v>159</v>
      </c>
      <c r="O1954" s="1" t="s">
        <v>159</v>
      </c>
      <c r="P1954" t="str">
        <f t="shared" si="30"/>
        <v>NWTC_ODIRISK_LEA_2_CAP_PR24_DD</v>
      </c>
    </row>
    <row r="1955" spans="1:16">
      <c r="A1955" t="s">
        <v>629</v>
      </c>
      <c r="B1955" t="s">
        <v>321</v>
      </c>
      <c r="C1955" t="s">
        <v>300</v>
      </c>
      <c r="D1955" t="s">
        <v>168</v>
      </c>
      <c r="E1955" t="s">
        <v>158</v>
      </c>
      <c r="F1955" s="1" t="s">
        <v>159</v>
      </c>
      <c r="G1955" s="1" t="s">
        <v>159</v>
      </c>
      <c r="H1955" s="25">
        <v>4.2999999999999997E-2</v>
      </c>
      <c r="I1955" s="25">
        <v>5.800000000000001E-2</v>
      </c>
      <c r="J1955" s="25">
        <v>7.1999999999999995E-2</v>
      </c>
      <c r="K1955" s="25">
        <v>8.2000000000000017E-2</v>
      </c>
      <c r="L1955" s="25">
        <v>8.7999999999999995E-2</v>
      </c>
      <c r="M1955" s="25">
        <v>9.6000000000000002E-2</v>
      </c>
      <c r="N1955" s="1" t="s">
        <v>159</v>
      </c>
      <c r="O1955" s="1" t="s">
        <v>159</v>
      </c>
      <c r="P1955" t="str">
        <f t="shared" si="30"/>
        <v>NWTC_OUT4_08_PR24_OFWAT</v>
      </c>
    </row>
    <row r="1956" spans="1:16">
      <c r="A1956" t="s">
        <v>629</v>
      </c>
      <c r="B1956" t="s">
        <v>322</v>
      </c>
      <c r="C1956" t="s">
        <v>323</v>
      </c>
      <c r="D1956" t="s">
        <v>168</v>
      </c>
      <c r="E1956" t="s">
        <v>158</v>
      </c>
      <c r="F1956" s="1" t="s">
        <v>159</v>
      </c>
      <c r="G1956" s="1" t="s">
        <v>159</v>
      </c>
      <c r="H1956" s="1" t="s">
        <v>159</v>
      </c>
      <c r="I1956" s="25">
        <v>6.6923611111111336E-2</v>
      </c>
      <c r="J1956" s="25">
        <v>8.999305555555559E-2</v>
      </c>
      <c r="K1956" s="25">
        <v>0.10926157407407411</v>
      </c>
      <c r="L1956" s="25">
        <v>0.11532407407407419</v>
      </c>
      <c r="M1956" s="25">
        <v>0.12273379629629633</v>
      </c>
      <c r="N1956" s="1" t="s">
        <v>159</v>
      </c>
      <c r="O1956" s="1" t="s">
        <v>159</v>
      </c>
      <c r="P1956" t="str">
        <f t="shared" si="30"/>
        <v>NWTC_ET_DD_PCC_PR24</v>
      </c>
    </row>
    <row r="1957" spans="1:16">
      <c r="A1957" t="s">
        <v>629</v>
      </c>
      <c r="B1957" t="s">
        <v>324</v>
      </c>
      <c r="C1957" t="s">
        <v>325</v>
      </c>
      <c r="D1957" t="s">
        <v>165</v>
      </c>
      <c r="E1957" t="s">
        <v>158</v>
      </c>
      <c r="F1957" s="24">
        <v>1232748.3930764075</v>
      </c>
      <c r="G1957" s="1" t="s">
        <v>159</v>
      </c>
      <c r="H1957" s="1" t="s">
        <v>159</v>
      </c>
      <c r="I1957" s="1" t="s">
        <v>159</v>
      </c>
      <c r="J1957" s="1" t="s">
        <v>159</v>
      </c>
      <c r="K1957" s="1" t="s">
        <v>159</v>
      </c>
      <c r="L1957" s="1" t="s">
        <v>159</v>
      </c>
      <c r="M1957" s="1" t="s">
        <v>159</v>
      </c>
      <c r="N1957" s="1" t="s">
        <v>159</v>
      </c>
      <c r="O1957" s="1" t="s">
        <v>159</v>
      </c>
      <c r="P1957" t="str">
        <f t="shared" si="30"/>
        <v>NWTC_ODI_DD_PCC_PR24</v>
      </c>
    </row>
    <row r="1958" spans="1:16">
      <c r="A1958" t="s">
        <v>629</v>
      </c>
      <c r="B1958" t="s">
        <v>326</v>
      </c>
      <c r="C1958" t="s">
        <v>327</v>
      </c>
      <c r="D1958" t="s">
        <v>168</v>
      </c>
      <c r="E1958" t="s">
        <v>158</v>
      </c>
      <c r="F1958" s="25">
        <v>-5.0000000000000001E-3</v>
      </c>
      <c r="G1958" s="1" t="s">
        <v>159</v>
      </c>
      <c r="H1958" s="1" t="s">
        <v>159</v>
      </c>
      <c r="I1958" s="1" t="s">
        <v>159</v>
      </c>
      <c r="J1958" s="1" t="s">
        <v>159</v>
      </c>
      <c r="K1958" s="1" t="s">
        <v>159</v>
      </c>
      <c r="L1958" s="1" t="s">
        <v>159</v>
      </c>
      <c r="M1958" s="1" t="s">
        <v>159</v>
      </c>
      <c r="N1958" s="1" t="s">
        <v>159</v>
      </c>
      <c r="O1958" s="1" t="s">
        <v>159</v>
      </c>
      <c r="P1958" t="str">
        <f t="shared" si="30"/>
        <v>NWTC_ODIRISK_PCC_COLL_PR24_DD</v>
      </c>
    </row>
    <row r="1959" spans="1:16">
      <c r="A1959" t="s">
        <v>629</v>
      </c>
      <c r="B1959" t="s">
        <v>328</v>
      </c>
      <c r="C1959" t="s">
        <v>329</v>
      </c>
      <c r="D1959" t="s">
        <v>168</v>
      </c>
      <c r="E1959" t="s">
        <v>158</v>
      </c>
      <c r="F1959" s="25">
        <v>0.01</v>
      </c>
      <c r="G1959" s="1" t="s">
        <v>159</v>
      </c>
      <c r="H1959" s="1" t="s">
        <v>159</v>
      </c>
      <c r="I1959" s="1" t="s">
        <v>159</v>
      </c>
      <c r="J1959" s="1" t="s">
        <v>159</v>
      </c>
      <c r="K1959" s="1" t="s">
        <v>159</v>
      </c>
      <c r="L1959" s="1" t="s">
        <v>159</v>
      </c>
      <c r="M1959" s="1" t="s">
        <v>159</v>
      </c>
      <c r="N1959" s="1" t="s">
        <v>159</v>
      </c>
      <c r="O1959" s="1" t="s">
        <v>159</v>
      </c>
      <c r="P1959" t="str">
        <f t="shared" si="30"/>
        <v>NWTC_ODIRISK_PCC_CAP_PR24_DD</v>
      </c>
    </row>
    <row r="1960" spans="1:16">
      <c r="A1960" t="s">
        <v>629</v>
      </c>
      <c r="B1960" t="s">
        <v>330</v>
      </c>
      <c r="C1960" t="s">
        <v>300</v>
      </c>
      <c r="D1960" t="s">
        <v>168</v>
      </c>
      <c r="E1960" t="s">
        <v>158</v>
      </c>
      <c r="F1960" s="1" t="s">
        <v>159</v>
      </c>
      <c r="G1960" s="1" t="s">
        <v>159</v>
      </c>
      <c r="H1960" s="1" t="s">
        <v>159</v>
      </c>
      <c r="I1960" s="1" t="s">
        <v>159</v>
      </c>
      <c r="J1960" s="1" t="s">
        <v>159</v>
      </c>
      <c r="K1960" s="1" t="s">
        <v>159</v>
      </c>
      <c r="L1960" s="1" t="s">
        <v>159</v>
      </c>
      <c r="M1960" s="1" t="s">
        <v>159</v>
      </c>
      <c r="N1960" s="1" t="s">
        <v>159</v>
      </c>
      <c r="O1960" s="1" t="s">
        <v>159</v>
      </c>
      <c r="P1960" t="str">
        <f t="shared" si="30"/>
        <v>NWTC_OUT4_09_D_PR24_OFWAT</v>
      </c>
    </row>
    <row r="1961" spans="1:16">
      <c r="A1961" t="s">
        <v>629</v>
      </c>
      <c r="B1961" t="s">
        <v>331</v>
      </c>
      <c r="C1961" t="s">
        <v>332</v>
      </c>
      <c r="D1961" t="s">
        <v>168</v>
      </c>
      <c r="E1961" t="s">
        <v>158</v>
      </c>
      <c r="F1961" s="1" t="s">
        <v>159</v>
      </c>
      <c r="G1961" s="1" t="s">
        <v>159</v>
      </c>
      <c r="H1961" s="1" t="s">
        <v>159</v>
      </c>
      <c r="I1961" s="1" t="s">
        <v>159</v>
      </c>
      <c r="J1961" s="1" t="s">
        <v>159</v>
      </c>
      <c r="K1961" s="1" t="s">
        <v>159</v>
      </c>
      <c r="L1961" s="1" t="s">
        <v>159</v>
      </c>
      <c r="M1961" s="1" t="s">
        <v>159</v>
      </c>
      <c r="N1961" s="1" t="s">
        <v>159</v>
      </c>
      <c r="O1961" s="1" t="s">
        <v>159</v>
      </c>
      <c r="P1961" t="str">
        <f t="shared" si="30"/>
        <v>NWTC_ET_DD_PCC_1_PR24</v>
      </c>
    </row>
    <row r="1962" spans="1:16">
      <c r="A1962" t="s">
        <v>629</v>
      </c>
      <c r="B1962" t="s">
        <v>333</v>
      </c>
      <c r="C1962" t="s">
        <v>334</v>
      </c>
      <c r="D1962" t="s">
        <v>165</v>
      </c>
      <c r="E1962" t="s">
        <v>158</v>
      </c>
      <c r="F1962" s="1" t="s">
        <v>159</v>
      </c>
      <c r="G1962" s="1" t="s">
        <v>159</v>
      </c>
      <c r="H1962" s="1" t="s">
        <v>159</v>
      </c>
      <c r="I1962" s="1" t="s">
        <v>159</v>
      </c>
      <c r="J1962" s="1" t="s">
        <v>159</v>
      </c>
      <c r="K1962" s="1" t="s">
        <v>159</v>
      </c>
      <c r="L1962" s="1" t="s">
        <v>159</v>
      </c>
      <c r="M1962" s="1" t="s">
        <v>159</v>
      </c>
      <c r="N1962" s="1" t="s">
        <v>159</v>
      </c>
      <c r="O1962" s="1" t="s">
        <v>159</v>
      </c>
      <c r="P1962" t="str">
        <f t="shared" si="30"/>
        <v>NWTC_ODI_DD_PCC_1_PR24</v>
      </c>
    </row>
    <row r="1963" spans="1:16">
      <c r="A1963" t="s">
        <v>629</v>
      </c>
      <c r="B1963" t="s">
        <v>335</v>
      </c>
      <c r="C1963" t="s">
        <v>336</v>
      </c>
      <c r="D1963" t="s">
        <v>168</v>
      </c>
      <c r="E1963" t="s">
        <v>158</v>
      </c>
      <c r="F1963" s="1" t="s">
        <v>159</v>
      </c>
      <c r="G1963" s="1" t="s">
        <v>159</v>
      </c>
      <c r="H1963" s="1" t="s">
        <v>159</v>
      </c>
      <c r="I1963" s="1" t="s">
        <v>159</v>
      </c>
      <c r="J1963" s="1" t="s">
        <v>159</v>
      </c>
      <c r="K1963" s="1" t="s">
        <v>159</v>
      </c>
      <c r="L1963" s="1" t="s">
        <v>159</v>
      </c>
      <c r="M1963" s="1" t="s">
        <v>159</v>
      </c>
      <c r="N1963" s="1" t="s">
        <v>159</v>
      </c>
      <c r="O1963" s="1" t="s">
        <v>159</v>
      </c>
      <c r="P1963" t="str">
        <f t="shared" si="30"/>
        <v>NWTC_ODIRISK_PCC_1_COLL_PR24_DD</v>
      </c>
    </row>
    <row r="1964" spans="1:16">
      <c r="A1964" t="s">
        <v>629</v>
      </c>
      <c r="B1964" t="s">
        <v>337</v>
      </c>
      <c r="C1964" t="s">
        <v>338</v>
      </c>
      <c r="D1964" t="s">
        <v>168</v>
      </c>
      <c r="E1964" t="s">
        <v>158</v>
      </c>
      <c r="F1964" s="1" t="s">
        <v>159</v>
      </c>
      <c r="G1964" s="1" t="s">
        <v>159</v>
      </c>
      <c r="H1964" s="1" t="s">
        <v>159</v>
      </c>
      <c r="I1964" s="1" t="s">
        <v>159</v>
      </c>
      <c r="J1964" s="1" t="s">
        <v>159</v>
      </c>
      <c r="K1964" s="1" t="s">
        <v>159</v>
      </c>
      <c r="L1964" s="1" t="s">
        <v>159</v>
      </c>
      <c r="M1964" s="1" t="s">
        <v>159</v>
      </c>
      <c r="N1964" s="1" t="s">
        <v>159</v>
      </c>
      <c r="O1964" s="1" t="s">
        <v>159</v>
      </c>
      <c r="P1964" t="str">
        <f t="shared" si="30"/>
        <v>NWTC_ODIRISK_PCC_1_CAP_PR24_DD</v>
      </c>
    </row>
    <row r="1965" spans="1:16">
      <c r="A1965" t="s">
        <v>629</v>
      </c>
      <c r="B1965" t="s">
        <v>339</v>
      </c>
      <c r="C1965" t="s">
        <v>300</v>
      </c>
      <c r="D1965" t="s">
        <v>168</v>
      </c>
      <c r="E1965" t="s">
        <v>158</v>
      </c>
      <c r="F1965" s="1" t="s">
        <v>159</v>
      </c>
      <c r="G1965" s="1" t="s">
        <v>159</v>
      </c>
      <c r="H1965" s="1" t="s">
        <v>159</v>
      </c>
      <c r="I1965" s="1" t="s">
        <v>159</v>
      </c>
      <c r="J1965" s="1" t="s">
        <v>159</v>
      </c>
      <c r="K1965" s="1" t="s">
        <v>159</v>
      </c>
      <c r="L1965" s="1" t="s">
        <v>159</v>
      </c>
      <c r="M1965" s="1" t="s">
        <v>159</v>
      </c>
      <c r="N1965" s="1" t="s">
        <v>159</v>
      </c>
      <c r="O1965" s="1" t="s">
        <v>159</v>
      </c>
      <c r="P1965" t="str">
        <f t="shared" si="30"/>
        <v>NWTC_OUT4_10_D_PR24_OFWAT</v>
      </c>
    </row>
    <row r="1966" spans="1:16">
      <c r="A1966" t="s">
        <v>629</v>
      </c>
      <c r="B1966" t="s">
        <v>340</v>
      </c>
      <c r="C1966" t="s">
        <v>341</v>
      </c>
      <c r="D1966" t="s">
        <v>168</v>
      </c>
      <c r="E1966" t="s">
        <v>158</v>
      </c>
      <c r="F1966" s="1" t="s">
        <v>159</v>
      </c>
      <c r="G1966" s="1" t="s">
        <v>159</v>
      </c>
      <c r="H1966" s="1" t="s">
        <v>159</v>
      </c>
      <c r="I1966" s="1" t="s">
        <v>159</v>
      </c>
      <c r="J1966" s="1" t="s">
        <v>159</v>
      </c>
      <c r="K1966" s="1" t="s">
        <v>159</v>
      </c>
      <c r="L1966" s="1" t="s">
        <v>159</v>
      </c>
      <c r="M1966" s="1" t="s">
        <v>159</v>
      </c>
      <c r="N1966" s="1" t="s">
        <v>159</v>
      </c>
      <c r="O1966" s="1" t="s">
        <v>159</v>
      </c>
      <c r="P1966" t="str">
        <f t="shared" si="30"/>
        <v>NWTC_ET_DD_PCC_2_PR24</v>
      </c>
    </row>
    <row r="1967" spans="1:16">
      <c r="A1967" t="s">
        <v>629</v>
      </c>
      <c r="B1967" t="s">
        <v>342</v>
      </c>
      <c r="C1967" t="s">
        <v>343</v>
      </c>
      <c r="D1967" t="s">
        <v>165</v>
      </c>
      <c r="E1967" t="s">
        <v>158</v>
      </c>
      <c r="F1967" s="1" t="s">
        <v>159</v>
      </c>
      <c r="G1967" s="1" t="s">
        <v>159</v>
      </c>
      <c r="H1967" s="1" t="s">
        <v>159</v>
      </c>
      <c r="I1967" s="1" t="s">
        <v>159</v>
      </c>
      <c r="J1967" s="1" t="s">
        <v>159</v>
      </c>
      <c r="K1967" s="1" t="s">
        <v>159</v>
      </c>
      <c r="L1967" s="1" t="s">
        <v>159</v>
      </c>
      <c r="M1967" s="1" t="s">
        <v>159</v>
      </c>
      <c r="N1967" s="1" t="s">
        <v>159</v>
      </c>
      <c r="O1967" s="1" t="s">
        <v>159</v>
      </c>
      <c r="P1967" t="str">
        <f t="shared" si="30"/>
        <v>NWTC_ODI_DD_PCC_2_PR24</v>
      </c>
    </row>
    <row r="1968" spans="1:16">
      <c r="A1968" t="s">
        <v>629</v>
      </c>
      <c r="B1968" t="s">
        <v>344</v>
      </c>
      <c r="C1968" t="s">
        <v>345</v>
      </c>
      <c r="D1968" t="s">
        <v>168</v>
      </c>
      <c r="E1968" t="s">
        <v>158</v>
      </c>
      <c r="F1968" s="1" t="s">
        <v>159</v>
      </c>
      <c r="G1968" s="1" t="s">
        <v>159</v>
      </c>
      <c r="H1968" s="1" t="s">
        <v>159</v>
      </c>
      <c r="I1968" s="1" t="s">
        <v>159</v>
      </c>
      <c r="J1968" s="1" t="s">
        <v>159</v>
      </c>
      <c r="K1968" s="1" t="s">
        <v>159</v>
      </c>
      <c r="L1968" s="1" t="s">
        <v>159</v>
      </c>
      <c r="M1968" s="1" t="s">
        <v>159</v>
      </c>
      <c r="N1968" s="1" t="s">
        <v>159</v>
      </c>
      <c r="O1968" s="1" t="s">
        <v>159</v>
      </c>
      <c r="P1968" t="str">
        <f t="shared" si="30"/>
        <v>NWTC_ODIRISK_PCC_2_COLL_PR24_DD</v>
      </c>
    </row>
    <row r="1969" spans="1:16">
      <c r="A1969" t="s">
        <v>629</v>
      </c>
      <c r="B1969" t="s">
        <v>346</v>
      </c>
      <c r="C1969" t="s">
        <v>347</v>
      </c>
      <c r="D1969" t="s">
        <v>168</v>
      </c>
      <c r="E1969" t="s">
        <v>158</v>
      </c>
      <c r="F1969" s="1" t="s">
        <v>159</v>
      </c>
      <c r="G1969" s="1" t="s">
        <v>159</v>
      </c>
      <c r="H1969" s="1" t="s">
        <v>159</v>
      </c>
      <c r="I1969" s="1" t="s">
        <v>159</v>
      </c>
      <c r="J1969" s="1" t="s">
        <v>159</v>
      </c>
      <c r="K1969" s="1" t="s">
        <v>159</v>
      </c>
      <c r="L1969" s="1" t="s">
        <v>159</v>
      </c>
      <c r="M1969" s="1" t="s">
        <v>159</v>
      </c>
      <c r="N1969" s="1" t="s">
        <v>159</v>
      </c>
      <c r="O1969" s="1" t="s">
        <v>159</v>
      </c>
      <c r="P1969" t="str">
        <f t="shared" si="30"/>
        <v>NWTC_ODIRISK_PCC_2_CAP_PR24_DD</v>
      </c>
    </row>
    <row r="1970" spans="1:16">
      <c r="A1970" t="s">
        <v>629</v>
      </c>
      <c r="B1970" t="s">
        <v>348</v>
      </c>
      <c r="C1970" t="s">
        <v>300</v>
      </c>
      <c r="D1970" t="s">
        <v>168</v>
      </c>
      <c r="E1970" t="s">
        <v>158</v>
      </c>
      <c r="F1970" s="1" t="s">
        <v>159</v>
      </c>
      <c r="G1970" s="1" t="s">
        <v>159</v>
      </c>
      <c r="H1970" s="25">
        <v>-5.0000000000000001E-3</v>
      </c>
      <c r="I1970" s="25">
        <v>-3.0000000000000001E-3</v>
      </c>
      <c r="J1970" s="25">
        <v>1.2E-2</v>
      </c>
      <c r="K1970" s="25">
        <v>2.7000000000000003E-2</v>
      </c>
      <c r="L1970" s="25">
        <v>4.2000000000000003E-2</v>
      </c>
      <c r="M1970" s="25">
        <v>5.7000000000000002E-2</v>
      </c>
      <c r="N1970" s="1" t="s">
        <v>159</v>
      </c>
      <c r="O1970" s="1" t="s">
        <v>159</v>
      </c>
      <c r="P1970" t="str">
        <f t="shared" si="30"/>
        <v>NWTC_OUT4_11_PR24_OFWAT</v>
      </c>
    </row>
    <row r="1971" spans="1:16">
      <c r="A1971" t="s">
        <v>629</v>
      </c>
      <c r="B1971" t="s">
        <v>349</v>
      </c>
      <c r="C1971" t="s">
        <v>304</v>
      </c>
      <c r="D1971" t="s">
        <v>165</v>
      </c>
      <c r="E1971" t="s">
        <v>158</v>
      </c>
      <c r="F1971" s="24">
        <v>178976.80764958228</v>
      </c>
      <c r="G1971" s="1" t="s">
        <v>159</v>
      </c>
      <c r="H1971" s="1" t="s">
        <v>159</v>
      </c>
      <c r="I1971" s="1" t="s">
        <v>159</v>
      </c>
      <c r="J1971" s="1" t="s">
        <v>159</v>
      </c>
      <c r="K1971" s="1" t="s">
        <v>159</v>
      </c>
      <c r="L1971" s="1" t="s">
        <v>159</v>
      </c>
      <c r="M1971" s="1" t="s">
        <v>159</v>
      </c>
      <c r="N1971" s="1" t="s">
        <v>159</v>
      </c>
      <c r="O1971" s="1" t="s">
        <v>159</v>
      </c>
      <c r="P1971" t="str">
        <f t="shared" si="30"/>
        <v>NWTC_ODI_DD_NHH_PR24</v>
      </c>
    </row>
    <row r="1972" spans="1:16">
      <c r="A1972" t="s">
        <v>629</v>
      </c>
      <c r="B1972" t="s">
        <v>350</v>
      </c>
      <c r="C1972" t="s">
        <v>351</v>
      </c>
      <c r="D1972" t="s">
        <v>168</v>
      </c>
      <c r="E1972" t="s">
        <v>158</v>
      </c>
      <c r="F1972" s="25">
        <v>-5.0000000000000001E-3</v>
      </c>
      <c r="G1972" s="1" t="s">
        <v>159</v>
      </c>
      <c r="H1972" s="1" t="s">
        <v>159</v>
      </c>
      <c r="I1972" s="1" t="s">
        <v>159</v>
      </c>
      <c r="J1972" s="1" t="s">
        <v>159</v>
      </c>
      <c r="K1972" s="1" t="s">
        <v>159</v>
      </c>
      <c r="L1972" s="1" t="s">
        <v>159</v>
      </c>
      <c r="M1972" s="1" t="s">
        <v>159</v>
      </c>
      <c r="N1972" s="1" t="s">
        <v>159</v>
      </c>
      <c r="O1972" s="1" t="s">
        <v>159</v>
      </c>
      <c r="P1972" t="str">
        <f t="shared" si="30"/>
        <v>NWTC_ODIRISK_NHH_COLL_PR24_DD</v>
      </c>
    </row>
    <row r="1973" spans="1:16">
      <c r="A1973" t="s">
        <v>629</v>
      </c>
      <c r="B1973" t="s">
        <v>352</v>
      </c>
      <c r="C1973" t="s">
        <v>353</v>
      </c>
      <c r="D1973" t="s">
        <v>168</v>
      </c>
      <c r="E1973" t="s">
        <v>158</v>
      </c>
      <c r="F1973" s="25">
        <v>5.0000000000000001E-3</v>
      </c>
      <c r="G1973" s="1" t="s">
        <v>159</v>
      </c>
      <c r="H1973" s="1" t="s">
        <v>159</v>
      </c>
      <c r="I1973" s="1" t="s">
        <v>159</v>
      </c>
      <c r="J1973" s="1" t="s">
        <v>159</v>
      </c>
      <c r="K1973" s="1" t="s">
        <v>159</v>
      </c>
      <c r="L1973" s="1" t="s">
        <v>159</v>
      </c>
      <c r="M1973" s="1" t="s">
        <v>159</v>
      </c>
      <c r="N1973" s="1" t="s">
        <v>159</v>
      </c>
      <c r="O1973" s="1" t="s">
        <v>159</v>
      </c>
      <c r="P1973" t="str">
        <f t="shared" si="30"/>
        <v>NWTC_ODIRISK_NHH_CAP_PR24_DD</v>
      </c>
    </row>
    <row r="1974" spans="1:16">
      <c r="A1974" t="s">
        <v>629</v>
      </c>
      <c r="B1974" t="s">
        <v>354</v>
      </c>
      <c r="C1974" t="s">
        <v>300</v>
      </c>
      <c r="D1974" t="s">
        <v>168</v>
      </c>
      <c r="E1974" t="s">
        <v>158</v>
      </c>
      <c r="F1974" s="1" t="s">
        <v>159</v>
      </c>
      <c r="G1974" s="1" t="s">
        <v>159</v>
      </c>
      <c r="H1974" s="1" t="s">
        <v>159</v>
      </c>
      <c r="I1974" s="1" t="s">
        <v>159</v>
      </c>
      <c r="J1974" s="1" t="s">
        <v>159</v>
      </c>
      <c r="K1974" s="1" t="s">
        <v>159</v>
      </c>
      <c r="L1974" s="1" t="s">
        <v>159</v>
      </c>
      <c r="M1974" s="1" t="s">
        <v>159</v>
      </c>
      <c r="N1974" s="1" t="s">
        <v>159</v>
      </c>
      <c r="O1974" s="1" t="s">
        <v>159</v>
      </c>
      <c r="P1974" t="str">
        <f t="shared" si="30"/>
        <v>NWTC_OUT4_12_PR24_OFWAT</v>
      </c>
    </row>
    <row r="1975" spans="1:16">
      <c r="A1975" t="s">
        <v>629</v>
      </c>
      <c r="B1975" t="s">
        <v>355</v>
      </c>
      <c r="C1975" t="s">
        <v>311</v>
      </c>
      <c r="D1975" t="s">
        <v>165</v>
      </c>
      <c r="E1975" t="s">
        <v>158</v>
      </c>
      <c r="F1975" s="1" t="s">
        <v>159</v>
      </c>
      <c r="G1975" s="1" t="s">
        <v>159</v>
      </c>
      <c r="H1975" s="1" t="s">
        <v>159</v>
      </c>
      <c r="I1975" s="1" t="s">
        <v>159</v>
      </c>
      <c r="J1975" s="1" t="s">
        <v>159</v>
      </c>
      <c r="K1975" s="1" t="s">
        <v>159</v>
      </c>
      <c r="L1975" s="1" t="s">
        <v>159</v>
      </c>
      <c r="M1975" s="1" t="s">
        <v>159</v>
      </c>
      <c r="N1975" s="1" t="s">
        <v>159</v>
      </c>
      <c r="O1975" s="1" t="s">
        <v>159</v>
      </c>
      <c r="P1975" t="str">
        <f t="shared" si="30"/>
        <v>NWTC_ODI_DD_NHH_1_PR24</v>
      </c>
    </row>
    <row r="1976" spans="1:16">
      <c r="A1976" t="s">
        <v>629</v>
      </c>
      <c r="B1976" t="s">
        <v>356</v>
      </c>
      <c r="C1976" t="s">
        <v>357</v>
      </c>
      <c r="D1976" t="s">
        <v>168</v>
      </c>
      <c r="E1976" t="s">
        <v>158</v>
      </c>
      <c r="F1976" s="1" t="s">
        <v>159</v>
      </c>
      <c r="G1976" s="1" t="s">
        <v>159</v>
      </c>
      <c r="H1976" s="1" t="s">
        <v>159</v>
      </c>
      <c r="I1976" s="1" t="s">
        <v>159</v>
      </c>
      <c r="J1976" s="1" t="s">
        <v>159</v>
      </c>
      <c r="K1976" s="1" t="s">
        <v>159</v>
      </c>
      <c r="L1976" s="1" t="s">
        <v>159</v>
      </c>
      <c r="M1976" s="1" t="s">
        <v>159</v>
      </c>
      <c r="N1976" s="1" t="s">
        <v>159</v>
      </c>
      <c r="O1976" s="1" t="s">
        <v>159</v>
      </c>
      <c r="P1976" t="str">
        <f t="shared" si="30"/>
        <v>NWTC_ODIRISK_NHH_1_COLL_PR24_DD</v>
      </c>
    </row>
    <row r="1977" spans="1:16">
      <c r="A1977" t="s">
        <v>629</v>
      </c>
      <c r="B1977" t="s">
        <v>358</v>
      </c>
      <c r="C1977" t="s">
        <v>359</v>
      </c>
      <c r="D1977" t="s">
        <v>168</v>
      </c>
      <c r="E1977" t="s">
        <v>158</v>
      </c>
      <c r="F1977" s="1" t="s">
        <v>159</v>
      </c>
      <c r="G1977" s="1" t="s">
        <v>159</v>
      </c>
      <c r="H1977" s="1" t="s">
        <v>159</v>
      </c>
      <c r="I1977" s="1" t="s">
        <v>159</v>
      </c>
      <c r="J1977" s="1" t="s">
        <v>159</v>
      </c>
      <c r="K1977" s="1" t="s">
        <v>159</v>
      </c>
      <c r="L1977" s="1" t="s">
        <v>159</v>
      </c>
      <c r="M1977" s="1" t="s">
        <v>159</v>
      </c>
      <c r="N1977" s="1" t="s">
        <v>159</v>
      </c>
      <c r="O1977" s="1" t="s">
        <v>159</v>
      </c>
      <c r="P1977" t="str">
        <f t="shared" si="30"/>
        <v>NWTC_ODIRISK_NHH_1_CAP_PR24_DD</v>
      </c>
    </row>
    <row r="1978" spans="1:16">
      <c r="A1978" t="s">
        <v>629</v>
      </c>
      <c r="B1978" t="s">
        <v>360</v>
      </c>
      <c r="C1978" t="s">
        <v>300</v>
      </c>
      <c r="D1978" t="s">
        <v>168</v>
      </c>
      <c r="E1978" t="s">
        <v>158</v>
      </c>
      <c r="F1978" s="1" t="s">
        <v>159</v>
      </c>
      <c r="G1978" s="1" t="s">
        <v>159</v>
      </c>
      <c r="H1978" s="1" t="s">
        <v>159</v>
      </c>
      <c r="I1978" s="1" t="s">
        <v>159</v>
      </c>
      <c r="J1978" s="1" t="s">
        <v>159</v>
      </c>
      <c r="K1978" s="1" t="s">
        <v>159</v>
      </c>
      <c r="L1978" s="1" t="s">
        <v>159</v>
      </c>
      <c r="M1978" s="1" t="s">
        <v>159</v>
      </c>
      <c r="N1978" s="1" t="s">
        <v>159</v>
      </c>
      <c r="O1978" s="1" t="s">
        <v>159</v>
      </c>
      <c r="P1978" t="str">
        <f t="shared" si="30"/>
        <v>NWTC_OUT4_13_PR24_OFWAT</v>
      </c>
    </row>
    <row r="1979" spans="1:16">
      <c r="A1979" t="s">
        <v>629</v>
      </c>
      <c r="B1979" t="s">
        <v>361</v>
      </c>
      <c r="C1979" t="s">
        <v>318</v>
      </c>
      <c r="D1979" t="s">
        <v>165</v>
      </c>
      <c r="E1979" t="s">
        <v>158</v>
      </c>
      <c r="F1979" s="1" t="s">
        <v>159</v>
      </c>
      <c r="G1979" s="1" t="s">
        <v>159</v>
      </c>
      <c r="H1979" s="1" t="s">
        <v>159</v>
      </c>
      <c r="I1979" s="1" t="s">
        <v>159</v>
      </c>
      <c r="J1979" s="1" t="s">
        <v>159</v>
      </c>
      <c r="K1979" s="1" t="s">
        <v>159</v>
      </c>
      <c r="L1979" s="1" t="s">
        <v>159</v>
      </c>
      <c r="M1979" s="1" t="s">
        <v>159</v>
      </c>
      <c r="N1979" s="1" t="s">
        <v>159</v>
      </c>
      <c r="O1979" s="1" t="s">
        <v>159</v>
      </c>
      <c r="P1979" t="str">
        <f t="shared" si="30"/>
        <v>NWTC_ODI_DD_NHH_2_PR24</v>
      </c>
    </row>
    <row r="1980" spans="1:16">
      <c r="A1980" t="s">
        <v>629</v>
      </c>
      <c r="B1980" t="s">
        <v>362</v>
      </c>
      <c r="C1980" t="s">
        <v>363</v>
      </c>
      <c r="D1980" t="s">
        <v>168</v>
      </c>
      <c r="E1980" t="s">
        <v>158</v>
      </c>
      <c r="F1980" s="1" t="s">
        <v>159</v>
      </c>
      <c r="G1980" s="1" t="s">
        <v>159</v>
      </c>
      <c r="H1980" s="1" t="s">
        <v>159</v>
      </c>
      <c r="I1980" s="1" t="s">
        <v>159</v>
      </c>
      <c r="J1980" s="1" t="s">
        <v>159</v>
      </c>
      <c r="K1980" s="1" t="s">
        <v>159</v>
      </c>
      <c r="L1980" s="1" t="s">
        <v>159</v>
      </c>
      <c r="M1980" s="1" t="s">
        <v>159</v>
      </c>
      <c r="N1980" s="1" t="s">
        <v>159</v>
      </c>
      <c r="O1980" s="1" t="s">
        <v>159</v>
      </c>
      <c r="P1980" t="str">
        <f t="shared" si="30"/>
        <v>NWTC_ODIRISK_NHH_2_COLL_PR24_DD</v>
      </c>
    </row>
    <row r="1981" spans="1:16">
      <c r="A1981" t="s">
        <v>629</v>
      </c>
      <c r="B1981" t="s">
        <v>364</v>
      </c>
      <c r="C1981" t="s">
        <v>365</v>
      </c>
      <c r="D1981" t="s">
        <v>168</v>
      </c>
      <c r="E1981" t="s">
        <v>158</v>
      </c>
      <c r="F1981" s="1" t="s">
        <v>159</v>
      </c>
      <c r="G1981" s="1" t="s">
        <v>159</v>
      </c>
      <c r="H1981" s="1" t="s">
        <v>159</v>
      </c>
      <c r="I1981" s="1" t="s">
        <v>159</v>
      </c>
      <c r="J1981" s="1" t="s">
        <v>159</v>
      </c>
      <c r="K1981" s="1" t="s">
        <v>159</v>
      </c>
      <c r="L1981" s="1" t="s">
        <v>159</v>
      </c>
      <c r="M1981" s="1" t="s">
        <v>159</v>
      </c>
      <c r="N1981" s="1" t="s">
        <v>159</v>
      </c>
      <c r="O1981" s="1" t="s">
        <v>159</v>
      </c>
      <c r="P1981" t="str">
        <f t="shared" si="30"/>
        <v>NWTC_ODIRISK_NHH_2_CAP_PR24_DD</v>
      </c>
    </row>
    <row r="1982" spans="1:16">
      <c r="A1982" t="s">
        <v>629</v>
      </c>
      <c r="B1982" t="s">
        <v>366</v>
      </c>
      <c r="C1982" t="s">
        <v>367</v>
      </c>
      <c r="D1982" t="s">
        <v>37</v>
      </c>
      <c r="E1982" t="s">
        <v>158</v>
      </c>
      <c r="F1982" s="1" t="s">
        <v>159</v>
      </c>
      <c r="G1982" s="1" t="s">
        <v>159</v>
      </c>
      <c r="H1982" s="1" t="s">
        <v>159</v>
      </c>
      <c r="I1982" s="1" t="s">
        <v>159</v>
      </c>
      <c r="J1982" s="1" t="s">
        <v>159</v>
      </c>
      <c r="K1982" s="1" t="s">
        <v>159</v>
      </c>
      <c r="L1982" s="1" t="s">
        <v>159</v>
      </c>
      <c r="M1982" s="1" t="s">
        <v>159</v>
      </c>
      <c r="N1982" s="1" t="s">
        <v>159</v>
      </c>
      <c r="O1982" s="1" t="s">
        <v>159</v>
      </c>
      <c r="P1982" t="str">
        <f t="shared" si="30"/>
        <v>NWTBCEW_PCL_PR24</v>
      </c>
    </row>
    <row r="1983" spans="1:16">
      <c r="A1983" t="s">
        <v>629</v>
      </c>
      <c r="B1983" t="s">
        <v>368</v>
      </c>
      <c r="C1983" t="s">
        <v>369</v>
      </c>
      <c r="D1983" t="s">
        <v>165</v>
      </c>
      <c r="E1983" t="s">
        <v>158</v>
      </c>
      <c r="F1983" s="1" t="s">
        <v>159</v>
      </c>
      <c r="G1983" s="1" t="s">
        <v>159</v>
      </c>
      <c r="H1983" s="1" t="s">
        <v>159</v>
      </c>
      <c r="I1983" s="1" t="s">
        <v>159</v>
      </c>
      <c r="J1983" s="1" t="s">
        <v>159</v>
      </c>
      <c r="K1983" s="1" t="s">
        <v>159</v>
      </c>
      <c r="L1983" s="1" t="s">
        <v>159</v>
      </c>
      <c r="M1983" s="1" t="s">
        <v>159</v>
      </c>
      <c r="N1983" s="1" t="s">
        <v>159</v>
      </c>
      <c r="O1983" s="1" t="s">
        <v>159</v>
      </c>
      <c r="P1983" t="str">
        <f t="shared" si="30"/>
        <v>NWTOUT7_034SOR_OFW_PR24</v>
      </c>
    </row>
    <row r="1984" spans="1:16">
      <c r="A1984" t="s">
        <v>629</v>
      </c>
      <c r="B1984" t="s">
        <v>370</v>
      </c>
      <c r="C1984" t="s">
        <v>371</v>
      </c>
      <c r="D1984" t="s">
        <v>165</v>
      </c>
      <c r="E1984" t="s">
        <v>158</v>
      </c>
      <c r="F1984" s="1" t="s">
        <v>159</v>
      </c>
      <c r="G1984" s="1" t="s">
        <v>159</v>
      </c>
      <c r="H1984" s="1" t="s">
        <v>159</v>
      </c>
      <c r="I1984" s="1" t="s">
        <v>159</v>
      </c>
      <c r="J1984" s="1" t="s">
        <v>159</v>
      </c>
      <c r="K1984" s="1" t="s">
        <v>159</v>
      </c>
      <c r="L1984" s="1" t="s">
        <v>159</v>
      </c>
      <c r="M1984" s="1" t="s">
        <v>159</v>
      </c>
      <c r="N1984" s="1" t="s">
        <v>159</v>
      </c>
      <c r="O1984" s="1" t="s">
        <v>159</v>
      </c>
      <c r="P1984" t="str">
        <f t="shared" si="30"/>
        <v>NWTOUT7_034SUR_OFW_PR24</v>
      </c>
    </row>
    <row r="1985" spans="1:16">
      <c r="A1985" t="s">
        <v>629</v>
      </c>
      <c r="B1985" t="s">
        <v>372</v>
      </c>
      <c r="C1985" t="s">
        <v>373</v>
      </c>
      <c r="D1985" t="s">
        <v>168</v>
      </c>
      <c r="E1985" t="s">
        <v>158</v>
      </c>
      <c r="F1985" s="1" t="s">
        <v>159</v>
      </c>
      <c r="G1985" s="1" t="s">
        <v>159</v>
      </c>
      <c r="H1985" s="1" t="s">
        <v>159</v>
      </c>
      <c r="I1985" s="1" t="s">
        <v>159</v>
      </c>
      <c r="J1985" s="1" t="s">
        <v>159</v>
      </c>
      <c r="K1985" s="1" t="s">
        <v>159</v>
      </c>
      <c r="L1985" s="1" t="s">
        <v>159</v>
      </c>
      <c r="M1985" s="1" t="s">
        <v>159</v>
      </c>
      <c r="N1985" s="1" t="s">
        <v>159</v>
      </c>
      <c r="O1985" s="1" t="s">
        <v>159</v>
      </c>
      <c r="P1985" t="str">
        <f t="shared" si="30"/>
        <v>NWTC_ODIRISK_BCEW_COLL_PR24_DD</v>
      </c>
    </row>
    <row r="1986" spans="1:16">
      <c r="A1986" t="s">
        <v>629</v>
      </c>
      <c r="B1986" t="s">
        <v>374</v>
      </c>
      <c r="C1986" t="s">
        <v>375</v>
      </c>
      <c r="D1986" t="s">
        <v>168</v>
      </c>
      <c r="E1986" t="s">
        <v>158</v>
      </c>
      <c r="F1986" s="1" t="s">
        <v>159</v>
      </c>
      <c r="G1986" s="1" t="s">
        <v>159</v>
      </c>
      <c r="H1986" s="1" t="s">
        <v>159</v>
      </c>
      <c r="I1986" s="1" t="s">
        <v>159</v>
      </c>
      <c r="J1986" s="1" t="s">
        <v>159</v>
      </c>
      <c r="K1986" s="1" t="s">
        <v>159</v>
      </c>
      <c r="L1986" s="1" t="s">
        <v>159</v>
      </c>
      <c r="M1986" s="1" t="s">
        <v>159</v>
      </c>
      <c r="N1986" s="1" t="s">
        <v>159</v>
      </c>
      <c r="O1986" s="1" t="s">
        <v>159</v>
      </c>
      <c r="P1986" t="str">
        <f t="shared" si="30"/>
        <v>NWTC_ODIRISK_BCEW_CAP_PR24_DD</v>
      </c>
    </row>
    <row r="1987" spans="1:16">
      <c r="A1987" t="s">
        <v>629</v>
      </c>
      <c r="B1987" t="s">
        <v>376</v>
      </c>
      <c r="C1987" t="s">
        <v>377</v>
      </c>
      <c r="D1987" t="s">
        <v>157</v>
      </c>
      <c r="E1987" t="s">
        <v>158</v>
      </c>
      <c r="F1987" s="1" t="s">
        <v>159</v>
      </c>
      <c r="G1987" s="1" t="s">
        <v>159</v>
      </c>
      <c r="H1987" s="1" t="s">
        <v>159</v>
      </c>
      <c r="I1987" s="1" t="s">
        <v>159</v>
      </c>
      <c r="J1987" s="1" t="s">
        <v>159</v>
      </c>
      <c r="K1987" s="1" t="s">
        <v>159</v>
      </c>
      <c r="L1987" s="1" t="s">
        <v>159</v>
      </c>
      <c r="M1987" s="1" t="s">
        <v>159</v>
      </c>
      <c r="N1987" s="1" t="s">
        <v>159</v>
      </c>
      <c r="O1987" s="1" t="s">
        <v>159</v>
      </c>
      <c r="P1987" t="str">
        <f t="shared" si="30"/>
        <v>NWTC_PCL_LPR_PR24</v>
      </c>
    </row>
    <row r="1988" spans="1:16">
      <c r="A1988" t="s">
        <v>629</v>
      </c>
      <c r="B1988" t="s">
        <v>378</v>
      </c>
      <c r="C1988" t="s">
        <v>379</v>
      </c>
      <c r="D1988" t="s">
        <v>380</v>
      </c>
      <c r="E1988" t="s">
        <v>158</v>
      </c>
      <c r="F1988" s="1" t="s">
        <v>159</v>
      </c>
      <c r="G1988" s="1" t="s">
        <v>159</v>
      </c>
      <c r="H1988" s="1" t="s">
        <v>159</v>
      </c>
      <c r="I1988" s="1" t="s">
        <v>159</v>
      </c>
      <c r="J1988" s="1" t="s">
        <v>159</v>
      </c>
      <c r="K1988" s="1" t="s">
        <v>159</v>
      </c>
      <c r="L1988" s="1" t="s">
        <v>159</v>
      </c>
      <c r="M1988" s="1" t="s">
        <v>159</v>
      </c>
      <c r="N1988" s="1" t="s">
        <v>159</v>
      </c>
      <c r="O1988" s="1" t="s">
        <v>159</v>
      </c>
      <c r="P1988" t="str">
        <f t="shared" si="30"/>
        <v>NWTC_ODIRATE_LPR_PR24</v>
      </c>
    </row>
    <row r="1989" spans="1:16">
      <c r="A1989" t="s">
        <v>629</v>
      </c>
      <c r="B1989" t="s">
        <v>381</v>
      </c>
      <c r="C1989" t="s">
        <v>382</v>
      </c>
      <c r="D1989" t="s">
        <v>168</v>
      </c>
      <c r="E1989" t="s">
        <v>158</v>
      </c>
      <c r="F1989" s="1" t="s">
        <v>159</v>
      </c>
      <c r="G1989" s="1" t="s">
        <v>159</v>
      </c>
      <c r="H1989" s="1" t="s">
        <v>159</v>
      </c>
      <c r="I1989" s="1" t="s">
        <v>159</v>
      </c>
      <c r="J1989" s="1" t="s">
        <v>159</v>
      </c>
      <c r="K1989" s="1" t="s">
        <v>159</v>
      </c>
      <c r="L1989" s="1" t="s">
        <v>159</v>
      </c>
      <c r="M1989" s="1" t="s">
        <v>159</v>
      </c>
      <c r="N1989" s="1" t="s">
        <v>159</v>
      </c>
      <c r="O1989" s="1" t="s">
        <v>159</v>
      </c>
      <c r="P1989" t="str">
        <f t="shared" ref="P1989:P2052" si="31">A1989&amp;B1989</f>
        <v>NWTC_ODIRISK_LPR_COLL_PR24</v>
      </c>
    </row>
    <row r="1990" spans="1:16">
      <c r="A1990" t="s">
        <v>629</v>
      </c>
      <c r="B1990" t="s">
        <v>383</v>
      </c>
      <c r="C1990" t="s">
        <v>384</v>
      </c>
      <c r="D1990" t="s">
        <v>168</v>
      </c>
      <c r="E1990" t="s">
        <v>158</v>
      </c>
      <c r="F1990" s="1" t="s">
        <v>159</v>
      </c>
      <c r="G1990" s="1" t="s">
        <v>159</v>
      </c>
      <c r="H1990" s="1" t="s">
        <v>159</v>
      </c>
      <c r="I1990" s="1" t="s">
        <v>159</v>
      </c>
      <c r="J1990" s="1" t="s">
        <v>159</v>
      </c>
      <c r="K1990" s="1" t="s">
        <v>159</v>
      </c>
      <c r="L1990" s="1" t="s">
        <v>159</v>
      </c>
      <c r="M1990" s="1" t="s">
        <v>159</v>
      </c>
      <c r="N1990" s="1" t="s">
        <v>159</v>
      </c>
      <c r="O1990" s="1" t="s">
        <v>159</v>
      </c>
      <c r="P1990" t="str">
        <f t="shared" si="31"/>
        <v>NWTC_PCL_LCC_PR24</v>
      </c>
    </row>
    <row r="1991" spans="1:16">
      <c r="A1991" t="s">
        <v>629</v>
      </c>
      <c r="B1991" t="s">
        <v>385</v>
      </c>
      <c r="C1991" t="s">
        <v>386</v>
      </c>
      <c r="D1991" t="s">
        <v>168</v>
      </c>
      <c r="E1991" t="s">
        <v>158</v>
      </c>
      <c r="F1991" s="1" t="s">
        <v>159</v>
      </c>
      <c r="G1991" s="1" t="s">
        <v>159</v>
      </c>
      <c r="H1991" s="1" t="s">
        <v>159</v>
      </c>
      <c r="I1991" s="1" t="s">
        <v>159</v>
      </c>
      <c r="J1991" s="1" t="s">
        <v>159</v>
      </c>
      <c r="K1991" s="1" t="s">
        <v>159</v>
      </c>
      <c r="L1991" s="1" t="s">
        <v>159</v>
      </c>
      <c r="M1991" s="1" t="s">
        <v>159</v>
      </c>
      <c r="N1991" s="1" t="s">
        <v>159</v>
      </c>
      <c r="O1991" s="1" t="s">
        <v>159</v>
      </c>
      <c r="P1991" t="str">
        <f t="shared" si="31"/>
        <v>NWTC_ODIRISK_LCC_DDBND_PR24</v>
      </c>
    </row>
    <row r="1992" spans="1:16">
      <c r="A1992" t="s">
        <v>629</v>
      </c>
      <c r="B1992" t="s">
        <v>387</v>
      </c>
      <c r="C1992" t="s">
        <v>388</v>
      </c>
      <c r="D1992" t="s">
        <v>380</v>
      </c>
      <c r="E1992" t="s">
        <v>158</v>
      </c>
      <c r="F1992" s="1" t="s">
        <v>159</v>
      </c>
      <c r="G1992" s="1" t="s">
        <v>159</v>
      </c>
      <c r="H1992" s="1" t="s">
        <v>159</v>
      </c>
      <c r="I1992" s="1" t="s">
        <v>159</v>
      </c>
      <c r="J1992" s="1" t="s">
        <v>159</v>
      </c>
      <c r="K1992" s="1" t="s">
        <v>159</v>
      </c>
      <c r="L1992" s="1" t="s">
        <v>159</v>
      </c>
      <c r="M1992" s="1" t="s">
        <v>159</v>
      </c>
      <c r="N1992" s="1" t="s">
        <v>159</v>
      </c>
      <c r="O1992" s="1" t="s">
        <v>159</v>
      </c>
      <c r="P1992" t="str">
        <f t="shared" si="31"/>
        <v>NWTC_ODIRATE_LCC_UNDER_PR24</v>
      </c>
    </row>
    <row r="1993" spans="1:16">
      <c r="A1993" t="s">
        <v>629</v>
      </c>
      <c r="B1993" t="s">
        <v>389</v>
      </c>
      <c r="C1993" t="s">
        <v>390</v>
      </c>
      <c r="D1993" t="s">
        <v>380</v>
      </c>
      <c r="E1993" t="s">
        <v>158</v>
      </c>
      <c r="F1993" s="1" t="s">
        <v>159</v>
      </c>
      <c r="G1993" s="1" t="s">
        <v>159</v>
      </c>
      <c r="H1993" s="1" t="s">
        <v>159</v>
      </c>
      <c r="I1993" s="1" t="s">
        <v>159</v>
      </c>
      <c r="J1993" s="1" t="s">
        <v>159</v>
      </c>
      <c r="K1993" s="1" t="s">
        <v>159</v>
      </c>
      <c r="L1993" s="1" t="s">
        <v>159</v>
      </c>
      <c r="M1993" s="1" t="s">
        <v>159</v>
      </c>
      <c r="N1993" s="1" t="s">
        <v>159</v>
      </c>
      <c r="O1993" s="1" t="s">
        <v>159</v>
      </c>
      <c r="P1993" t="str">
        <f t="shared" si="31"/>
        <v>NWTC_ODIRATE_LCC_OUT_PR24</v>
      </c>
    </row>
    <row r="1994" spans="1:16">
      <c r="A1994" t="s">
        <v>629</v>
      </c>
      <c r="B1994" t="s">
        <v>391</v>
      </c>
      <c r="C1994" t="s">
        <v>392</v>
      </c>
      <c r="D1994" t="s">
        <v>168</v>
      </c>
      <c r="E1994" t="s">
        <v>158</v>
      </c>
      <c r="F1994" s="1" t="s">
        <v>159</v>
      </c>
      <c r="G1994" s="1" t="s">
        <v>159</v>
      </c>
      <c r="H1994" s="1" t="s">
        <v>159</v>
      </c>
      <c r="I1994" s="1" t="s">
        <v>159</v>
      </c>
      <c r="J1994" s="1" t="s">
        <v>159</v>
      </c>
      <c r="K1994" s="1" t="s">
        <v>159</v>
      </c>
      <c r="L1994" s="1" t="s">
        <v>159</v>
      </c>
      <c r="M1994" s="1" t="s">
        <v>159</v>
      </c>
      <c r="N1994" s="1" t="s">
        <v>159</v>
      </c>
      <c r="O1994" s="1" t="s">
        <v>159</v>
      </c>
      <c r="P1994" t="str">
        <f t="shared" si="31"/>
        <v>NWTC_ODIRISK_LCC_COLL_PR24</v>
      </c>
    </row>
    <row r="1995" spans="1:16">
      <c r="A1995" t="s">
        <v>629</v>
      </c>
      <c r="B1995" t="s">
        <v>393</v>
      </c>
      <c r="C1995" t="s">
        <v>394</v>
      </c>
      <c r="D1995" t="s">
        <v>168</v>
      </c>
      <c r="E1995" t="s">
        <v>158</v>
      </c>
      <c r="F1995" s="1" t="s">
        <v>159</v>
      </c>
      <c r="G1995" s="1" t="s">
        <v>159</v>
      </c>
      <c r="H1995" s="1" t="s">
        <v>159</v>
      </c>
      <c r="I1995" s="1" t="s">
        <v>159</v>
      </c>
      <c r="J1995" s="1" t="s">
        <v>159</v>
      </c>
      <c r="K1995" s="1" t="s">
        <v>159</v>
      </c>
      <c r="L1995" s="1" t="s">
        <v>159</v>
      </c>
      <c r="M1995" s="1" t="s">
        <v>159</v>
      </c>
      <c r="N1995" s="1" t="s">
        <v>159</v>
      </c>
      <c r="O1995" s="1" t="s">
        <v>159</v>
      </c>
      <c r="P1995" t="str">
        <f t="shared" si="31"/>
        <v>NWTC_ODIRISK_LCC_CAP_PR24</v>
      </c>
    </row>
    <row r="1996" spans="1:16">
      <c r="A1996" t="s">
        <v>629</v>
      </c>
      <c r="B1996" t="s">
        <v>395</v>
      </c>
      <c r="C1996" t="s">
        <v>396</v>
      </c>
      <c r="D1996" t="s">
        <v>397</v>
      </c>
      <c r="E1996" t="s">
        <v>158</v>
      </c>
      <c r="F1996" s="1" t="s">
        <v>159</v>
      </c>
      <c r="G1996" s="1" t="s">
        <v>159</v>
      </c>
      <c r="H1996" s="1" t="s">
        <v>159</v>
      </c>
      <c r="I1996" s="26">
        <v>9.5</v>
      </c>
      <c r="J1996" s="26">
        <v>38</v>
      </c>
      <c r="K1996" s="26">
        <v>38</v>
      </c>
      <c r="L1996" s="26">
        <v>57.7</v>
      </c>
      <c r="M1996" s="26">
        <v>77.400000000000006</v>
      </c>
      <c r="N1996" s="1" t="s">
        <v>159</v>
      </c>
      <c r="O1996" s="1" t="s">
        <v>159</v>
      </c>
      <c r="P1996" t="str">
        <f t="shared" si="31"/>
        <v>NWTC_PCL_WW_PR24</v>
      </c>
    </row>
    <row r="1997" spans="1:16">
      <c r="A1997" t="s">
        <v>629</v>
      </c>
      <c r="B1997" t="s">
        <v>398</v>
      </c>
      <c r="C1997" t="s">
        <v>399</v>
      </c>
      <c r="D1997" t="s">
        <v>380</v>
      </c>
      <c r="E1997" t="s">
        <v>158</v>
      </c>
      <c r="F1997" s="26">
        <v>6.6100000000000002E-4</v>
      </c>
      <c r="G1997" s="1" t="s">
        <v>159</v>
      </c>
      <c r="H1997" s="1" t="s">
        <v>159</v>
      </c>
      <c r="I1997" s="1" t="s">
        <v>159</v>
      </c>
      <c r="J1997" s="1" t="s">
        <v>159</v>
      </c>
      <c r="K1997" s="1" t="s">
        <v>159</v>
      </c>
      <c r="L1997" s="1" t="s">
        <v>159</v>
      </c>
      <c r="M1997" s="1" t="s">
        <v>159</v>
      </c>
      <c r="N1997" s="1" t="s">
        <v>159</v>
      </c>
      <c r="O1997" s="1" t="s">
        <v>159</v>
      </c>
      <c r="P1997" t="str">
        <f t="shared" si="31"/>
        <v>NWTC_ODIRATE_WW_PR24</v>
      </c>
    </row>
    <row r="1998" spans="1:16">
      <c r="A1998" t="s">
        <v>629</v>
      </c>
      <c r="B1998" t="s">
        <v>400</v>
      </c>
      <c r="C1998" t="s">
        <v>401</v>
      </c>
      <c r="D1998" t="s">
        <v>397</v>
      </c>
      <c r="E1998" t="s">
        <v>158</v>
      </c>
      <c r="F1998" s="26">
        <v>0</v>
      </c>
      <c r="G1998" s="1" t="s">
        <v>159</v>
      </c>
      <c r="H1998" s="1" t="s">
        <v>159</v>
      </c>
      <c r="I1998" s="1" t="s">
        <v>159</v>
      </c>
      <c r="J1998" s="1" t="s">
        <v>159</v>
      </c>
      <c r="K1998" s="1" t="s">
        <v>159</v>
      </c>
      <c r="L1998" s="1" t="s">
        <v>159</v>
      </c>
      <c r="M1998" s="1" t="s">
        <v>159</v>
      </c>
      <c r="N1998" s="1" t="s">
        <v>159</v>
      </c>
      <c r="O1998" s="1" t="s">
        <v>159</v>
      </c>
      <c r="P1998" t="str">
        <f t="shared" si="31"/>
        <v>NWTC_ODIRISK_WW_COLL_PR24</v>
      </c>
    </row>
    <row r="1999" spans="1:16">
      <c r="A1999" t="s">
        <v>629</v>
      </c>
      <c r="B1999" t="s">
        <v>402</v>
      </c>
      <c r="C1999" t="s">
        <v>403</v>
      </c>
      <c r="D1999" t="s">
        <v>397</v>
      </c>
      <c r="E1999" t="s">
        <v>158</v>
      </c>
      <c r="F1999" s="26">
        <v>1899.9</v>
      </c>
      <c r="G1999" s="1" t="s">
        <v>159</v>
      </c>
      <c r="H1999" s="1" t="s">
        <v>159</v>
      </c>
      <c r="I1999" s="1" t="s">
        <v>159</v>
      </c>
      <c r="J1999" s="1" t="s">
        <v>159</v>
      </c>
      <c r="K1999" s="1" t="s">
        <v>159</v>
      </c>
      <c r="L1999" s="1" t="s">
        <v>159</v>
      </c>
      <c r="M1999" s="1" t="s">
        <v>159</v>
      </c>
      <c r="N1999" s="1" t="s">
        <v>159</v>
      </c>
      <c r="O1999" s="1" t="s">
        <v>159</v>
      </c>
      <c r="P1999" t="str">
        <f t="shared" si="31"/>
        <v>NWTC_ODIRISK_WW_CAP_PR24</v>
      </c>
    </row>
    <row r="2000" spans="1:16">
      <c r="A2000" t="s">
        <v>629</v>
      </c>
      <c r="B2000" t="s">
        <v>404</v>
      </c>
      <c r="C2000" t="s">
        <v>405</v>
      </c>
      <c r="D2000" t="s">
        <v>168</v>
      </c>
      <c r="E2000" t="s">
        <v>158</v>
      </c>
      <c r="F2000" s="1" t="s">
        <v>159</v>
      </c>
      <c r="G2000" s="1" t="s">
        <v>159</v>
      </c>
      <c r="H2000" s="1" t="s">
        <v>159</v>
      </c>
      <c r="I2000" s="1" t="s">
        <v>159</v>
      </c>
      <c r="J2000" s="1" t="s">
        <v>159</v>
      </c>
      <c r="K2000" s="1" t="s">
        <v>159</v>
      </c>
      <c r="L2000" s="1" t="s">
        <v>159</v>
      </c>
      <c r="M2000" s="1" t="s">
        <v>159</v>
      </c>
      <c r="N2000" s="1" t="s">
        <v>159</v>
      </c>
      <c r="O2000" s="1" t="s">
        <v>159</v>
      </c>
      <c r="P2000" t="str">
        <f t="shared" si="31"/>
        <v>NWTC_PCL_CC_PR24</v>
      </c>
    </row>
    <row r="2001" spans="1:16">
      <c r="A2001" t="s">
        <v>629</v>
      </c>
      <c r="B2001" t="s">
        <v>406</v>
      </c>
      <c r="C2001" t="s">
        <v>407</v>
      </c>
      <c r="D2001" t="s">
        <v>168</v>
      </c>
      <c r="E2001" t="s">
        <v>158</v>
      </c>
      <c r="F2001" s="1" t="s">
        <v>159</v>
      </c>
      <c r="G2001" s="1" t="s">
        <v>159</v>
      </c>
      <c r="H2001" s="1" t="s">
        <v>159</v>
      </c>
      <c r="I2001" s="1" t="s">
        <v>159</v>
      </c>
      <c r="J2001" s="1" t="s">
        <v>159</v>
      </c>
      <c r="K2001" s="1" t="s">
        <v>159</v>
      </c>
      <c r="L2001" s="1" t="s">
        <v>159</v>
      </c>
      <c r="M2001" s="1" t="s">
        <v>159</v>
      </c>
      <c r="N2001" s="1" t="s">
        <v>159</v>
      </c>
      <c r="O2001" s="1" t="s">
        <v>159</v>
      </c>
      <c r="P2001" t="str">
        <f t="shared" si="31"/>
        <v>NWTC_ODIRISK_CC_DDBND_PR24</v>
      </c>
    </row>
    <row r="2002" spans="1:16">
      <c r="A2002" t="s">
        <v>629</v>
      </c>
      <c r="B2002" t="s">
        <v>408</v>
      </c>
      <c r="C2002" t="s">
        <v>409</v>
      </c>
      <c r="D2002" t="s">
        <v>380</v>
      </c>
      <c r="E2002" t="s">
        <v>158</v>
      </c>
      <c r="F2002" s="1" t="s">
        <v>159</v>
      </c>
      <c r="G2002" s="1" t="s">
        <v>159</v>
      </c>
      <c r="H2002" s="1" t="s">
        <v>159</v>
      </c>
      <c r="I2002" s="1" t="s">
        <v>159</v>
      </c>
      <c r="J2002" s="1" t="s">
        <v>159</v>
      </c>
      <c r="K2002" s="1" t="s">
        <v>159</v>
      </c>
      <c r="L2002" s="1" t="s">
        <v>159</v>
      </c>
      <c r="M2002" s="1" t="s">
        <v>159</v>
      </c>
      <c r="N2002" s="1" t="s">
        <v>159</v>
      </c>
      <c r="O2002" s="1" t="s">
        <v>159</v>
      </c>
      <c r="P2002" t="str">
        <f t="shared" si="31"/>
        <v>NWTC_ODIRATE_CC_UNDER_PR24</v>
      </c>
    </row>
    <row r="2003" spans="1:16">
      <c r="A2003" t="s">
        <v>629</v>
      </c>
      <c r="B2003" t="s">
        <v>410</v>
      </c>
      <c r="C2003" t="s">
        <v>411</v>
      </c>
      <c r="D2003" t="s">
        <v>380</v>
      </c>
      <c r="E2003" t="s">
        <v>158</v>
      </c>
      <c r="F2003" s="1" t="s">
        <v>159</v>
      </c>
      <c r="G2003" s="1" t="s">
        <v>159</v>
      </c>
      <c r="H2003" s="1" t="s">
        <v>159</v>
      </c>
      <c r="I2003" s="1" t="s">
        <v>159</v>
      </c>
      <c r="J2003" s="1" t="s">
        <v>159</v>
      </c>
      <c r="K2003" s="1" t="s">
        <v>159</v>
      </c>
      <c r="L2003" s="1" t="s">
        <v>159</v>
      </c>
      <c r="M2003" s="1" t="s">
        <v>159</v>
      </c>
      <c r="N2003" s="1" t="s">
        <v>159</v>
      </c>
      <c r="O2003" s="1" t="s">
        <v>159</v>
      </c>
      <c r="P2003" t="str">
        <f t="shared" si="31"/>
        <v>NWTC_ODIRATE_CC_OUT_PR24</v>
      </c>
    </row>
    <row r="2004" spans="1:16">
      <c r="A2004" t="s">
        <v>629</v>
      </c>
      <c r="B2004" t="s">
        <v>412</v>
      </c>
      <c r="C2004" t="s">
        <v>413</v>
      </c>
      <c r="D2004" t="s">
        <v>168</v>
      </c>
      <c r="E2004" t="s">
        <v>158</v>
      </c>
      <c r="F2004" s="1" t="s">
        <v>159</v>
      </c>
      <c r="G2004" s="1" t="s">
        <v>159</v>
      </c>
      <c r="H2004" s="1" t="s">
        <v>159</v>
      </c>
      <c r="I2004" s="1" t="s">
        <v>159</v>
      </c>
      <c r="J2004" s="1" t="s">
        <v>159</v>
      </c>
      <c r="K2004" s="1" t="s">
        <v>159</v>
      </c>
      <c r="L2004" s="1" t="s">
        <v>159</v>
      </c>
      <c r="M2004" s="1" t="s">
        <v>159</v>
      </c>
      <c r="N2004" s="1" t="s">
        <v>159</v>
      </c>
      <c r="O2004" s="1" t="s">
        <v>159</v>
      </c>
      <c r="P2004" t="str">
        <f t="shared" si="31"/>
        <v>NWTC_ODIRISK_CC_COLL_PR24</v>
      </c>
    </row>
    <row r="2005" spans="1:16">
      <c r="A2005" t="s">
        <v>629</v>
      </c>
      <c r="B2005" t="s">
        <v>414</v>
      </c>
      <c r="C2005" t="s">
        <v>415</v>
      </c>
      <c r="D2005" t="s">
        <v>168</v>
      </c>
      <c r="E2005" t="s">
        <v>158</v>
      </c>
      <c r="F2005" s="1" t="s">
        <v>159</v>
      </c>
      <c r="G2005" s="1" t="s">
        <v>159</v>
      </c>
      <c r="H2005" s="1" t="s">
        <v>159</v>
      </c>
      <c r="I2005" s="1" t="s">
        <v>159</v>
      </c>
      <c r="J2005" s="1" t="s">
        <v>159</v>
      </c>
      <c r="K2005" s="1" t="s">
        <v>159</v>
      </c>
      <c r="L2005" s="1" t="s">
        <v>159</v>
      </c>
      <c r="M2005" s="1" t="s">
        <v>159</v>
      </c>
      <c r="N2005" s="1" t="s">
        <v>159</v>
      </c>
      <c r="O2005" s="1" t="s">
        <v>159</v>
      </c>
      <c r="P2005" t="str">
        <f t="shared" si="31"/>
        <v>NWTC_ODIRISK_CC_CAP_PR24</v>
      </c>
    </row>
    <row r="2006" spans="1:16">
      <c r="A2006" t="s">
        <v>629</v>
      </c>
      <c r="B2006" t="s">
        <v>416</v>
      </c>
      <c r="C2006" t="s">
        <v>417</v>
      </c>
      <c r="D2006" t="s">
        <v>37</v>
      </c>
      <c r="E2006" t="s">
        <v>158</v>
      </c>
      <c r="F2006" s="1" t="s">
        <v>159</v>
      </c>
      <c r="G2006" s="1" t="s">
        <v>159</v>
      </c>
      <c r="H2006" s="1" t="s">
        <v>159</v>
      </c>
      <c r="I2006" s="1" t="s">
        <v>159</v>
      </c>
      <c r="J2006" s="1" t="s">
        <v>159</v>
      </c>
      <c r="K2006" s="1" t="s">
        <v>159</v>
      </c>
      <c r="L2006" s="1" t="s">
        <v>159</v>
      </c>
      <c r="M2006" s="1" t="s">
        <v>159</v>
      </c>
      <c r="N2006" s="1" t="s">
        <v>159</v>
      </c>
      <c r="O2006" s="1" t="s">
        <v>159</v>
      </c>
      <c r="P2006" t="str">
        <f t="shared" si="31"/>
        <v>NWTC_PCL_SWC_PR24</v>
      </c>
    </row>
    <row r="2007" spans="1:16">
      <c r="A2007" t="s">
        <v>629</v>
      </c>
      <c r="B2007" t="s">
        <v>418</v>
      </c>
      <c r="C2007" t="s">
        <v>419</v>
      </c>
      <c r="D2007" t="s">
        <v>380</v>
      </c>
      <c r="E2007" t="s">
        <v>158</v>
      </c>
      <c r="F2007" s="1" t="s">
        <v>159</v>
      </c>
      <c r="G2007" s="1" t="s">
        <v>159</v>
      </c>
      <c r="H2007" s="1" t="s">
        <v>159</v>
      </c>
      <c r="I2007" s="1" t="s">
        <v>159</v>
      </c>
      <c r="J2007" s="1" t="s">
        <v>159</v>
      </c>
      <c r="K2007" s="1" t="s">
        <v>159</v>
      </c>
      <c r="L2007" s="1" t="s">
        <v>159</v>
      </c>
      <c r="M2007" s="1" t="s">
        <v>159</v>
      </c>
      <c r="N2007" s="1" t="s">
        <v>159</v>
      </c>
      <c r="O2007" s="1" t="s">
        <v>159</v>
      </c>
      <c r="P2007" t="str">
        <f t="shared" si="31"/>
        <v>NWTC_ODIRATE_SWC_PR24</v>
      </c>
    </row>
    <row r="2008" spans="1:16">
      <c r="A2008" t="s">
        <v>629</v>
      </c>
      <c r="B2008" t="s">
        <v>420</v>
      </c>
      <c r="C2008" t="s">
        <v>421</v>
      </c>
      <c r="D2008" t="s">
        <v>168</v>
      </c>
      <c r="E2008" t="s">
        <v>158</v>
      </c>
      <c r="F2008" s="1" t="s">
        <v>159</v>
      </c>
      <c r="G2008" s="1" t="s">
        <v>159</v>
      </c>
      <c r="H2008" s="1" t="s">
        <v>159</v>
      </c>
      <c r="I2008" s="1" t="s">
        <v>159</v>
      </c>
      <c r="J2008" s="1" t="s">
        <v>159</v>
      </c>
      <c r="K2008" s="1" t="s">
        <v>159</v>
      </c>
      <c r="L2008" s="1" t="s">
        <v>159</v>
      </c>
      <c r="M2008" s="1" t="s">
        <v>159</v>
      </c>
      <c r="N2008" s="1" t="s">
        <v>159</v>
      </c>
      <c r="O2008" s="1" t="s">
        <v>159</v>
      </c>
      <c r="P2008" t="str">
        <f t="shared" si="31"/>
        <v>NWTC_ODIRISK_SWC_CAP_PR24</v>
      </c>
    </row>
    <row r="2009" spans="1:16">
      <c r="A2009" t="s">
        <v>629</v>
      </c>
      <c r="B2009" t="s">
        <v>422</v>
      </c>
      <c r="C2009" t="s">
        <v>423</v>
      </c>
      <c r="D2009" t="s">
        <v>168</v>
      </c>
      <c r="E2009" t="s">
        <v>158</v>
      </c>
      <c r="F2009" s="1" t="s">
        <v>159</v>
      </c>
      <c r="G2009" s="1" t="s">
        <v>159</v>
      </c>
      <c r="H2009" s="1" t="s">
        <v>159</v>
      </c>
      <c r="I2009" s="25">
        <v>0</v>
      </c>
      <c r="J2009" s="25">
        <v>0</v>
      </c>
      <c r="K2009" s="25">
        <v>0</v>
      </c>
      <c r="L2009" s="25">
        <v>0</v>
      </c>
      <c r="M2009" s="25">
        <v>0.05</v>
      </c>
      <c r="N2009" s="1" t="s">
        <v>159</v>
      </c>
      <c r="O2009" s="1" t="s">
        <v>159</v>
      </c>
      <c r="P2009" t="str">
        <f t="shared" si="31"/>
        <v>NWTC_PCL_EGG_PR24</v>
      </c>
    </row>
    <row r="2010" spans="1:16">
      <c r="A2010" t="s">
        <v>629</v>
      </c>
      <c r="B2010" t="s">
        <v>424</v>
      </c>
      <c r="C2010" t="s">
        <v>425</v>
      </c>
      <c r="D2010" t="s">
        <v>380</v>
      </c>
      <c r="E2010" t="s">
        <v>158</v>
      </c>
      <c r="F2010" s="26">
        <v>9.3999999999999994E-5</v>
      </c>
      <c r="G2010" s="1" t="s">
        <v>159</v>
      </c>
      <c r="H2010" s="1" t="s">
        <v>159</v>
      </c>
      <c r="I2010" s="1" t="s">
        <v>159</v>
      </c>
      <c r="J2010" s="1" t="s">
        <v>159</v>
      </c>
      <c r="K2010" s="1" t="s">
        <v>159</v>
      </c>
      <c r="L2010" s="1" t="s">
        <v>159</v>
      </c>
      <c r="M2010" s="1" t="s">
        <v>159</v>
      </c>
      <c r="N2010" s="1" t="s">
        <v>159</v>
      </c>
      <c r="O2010" s="1" t="s">
        <v>159</v>
      </c>
      <c r="P2010" t="str">
        <f t="shared" si="31"/>
        <v>NWTC_ODIRATE_EGG_UNDER_PR24</v>
      </c>
    </row>
    <row r="2011" spans="1:16">
      <c r="A2011" t="s">
        <v>629</v>
      </c>
      <c r="B2011" t="s">
        <v>426</v>
      </c>
      <c r="C2011" t="s">
        <v>427</v>
      </c>
      <c r="D2011" t="s">
        <v>380</v>
      </c>
      <c r="E2011" t="s">
        <v>158</v>
      </c>
      <c r="F2011" s="26">
        <v>1.8799999999999999E-4</v>
      </c>
      <c r="G2011" s="1" t="s">
        <v>159</v>
      </c>
      <c r="H2011" s="1" t="s">
        <v>159</v>
      </c>
      <c r="I2011" s="1" t="s">
        <v>159</v>
      </c>
      <c r="J2011" s="1" t="s">
        <v>159</v>
      </c>
      <c r="K2011" s="1" t="s">
        <v>159</v>
      </c>
      <c r="L2011" s="1" t="s">
        <v>159</v>
      </c>
      <c r="M2011" s="1" t="s">
        <v>159</v>
      </c>
      <c r="N2011" s="1" t="s">
        <v>159</v>
      </c>
      <c r="O2011" s="1" t="s">
        <v>159</v>
      </c>
      <c r="P2011" t="str">
        <f t="shared" si="31"/>
        <v>NWTC_ODIRATE_EGG_OUT_PR24</v>
      </c>
    </row>
    <row r="2012" spans="1:16">
      <c r="A2012" t="s">
        <v>629</v>
      </c>
      <c r="B2012" t="s">
        <v>428</v>
      </c>
      <c r="C2012" t="s">
        <v>429</v>
      </c>
      <c r="D2012" t="s">
        <v>168</v>
      </c>
      <c r="E2012" t="s">
        <v>158</v>
      </c>
      <c r="F2012" s="25">
        <v>-5.0000000000000001E-3</v>
      </c>
      <c r="G2012" s="1" t="s">
        <v>159</v>
      </c>
      <c r="H2012" s="1" t="s">
        <v>159</v>
      </c>
      <c r="I2012" s="1" t="s">
        <v>159</v>
      </c>
      <c r="J2012" s="1" t="s">
        <v>159</v>
      </c>
      <c r="K2012" s="1" t="s">
        <v>159</v>
      </c>
      <c r="L2012" s="1" t="s">
        <v>159</v>
      </c>
      <c r="M2012" s="1" t="s">
        <v>159</v>
      </c>
      <c r="N2012" s="1" t="s">
        <v>159</v>
      </c>
      <c r="O2012" s="1" t="s">
        <v>159</v>
      </c>
      <c r="P2012" t="str">
        <f t="shared" si="31"/>
        <v>NWTC_ODIRISK_EGG_COLL_PR24</v>
      </c>
    </row>
    <row r="2013" spans="1:16">
      <c r="A2013" t="s">
        <v>629</v>
      </c>
      <c r="B2013" t="s">
        <v>430</v>
      </c>
      <c r="C2013" t="s">
        <v>431</v>
      </c>
      <c r="D2013" t="s">
        <v>168</v>
      </c>
      <c r="E2013" t="s">
        <v>158</v>
      </c>
      <c r="F2013" s="25">
        <v>5.0000000000000001E-3</v>
      </c>
      <c r="G2013" s="1" t="s">
        <v>159</v>
      </c>
      <c r="H2013" s="1" t="s">
        <v>159</v>
      </c>
      <c r="I2013" s="1" t="s">
        <v>159</v>
      </c>
      <c r="J2013" s="1" t="s">
        <v>159</v>
      </c>
      <c r="K2013" s="1" t="s">
        <v>159</v>
      </c>
      <c r="L2013" s="1" t="s">
        <v>159</v>
      </c>
      <c r="M2013" s="1" t="s">
        <v>159</v>
      </c>
      <c r="N2013" s="1" t="s">
        <v>159</v>
      </c>
      <c r="O2013" s="1" t="s">
        <v>159</v>
      </c>
      <c r="P2013" t="str">
        <f t="shared" si="31"/>
        <v>NWTC_ODIRISK_EGG_CAP_PR24</v>
      </c>
    </row>
    <row r="2014" spans="1:16">
      <c r="A2014" t="s">
        <v>629</v>
      </c>
      <c r="B2014" t="s">
        <v>432</v>
      </c>
      <c r="C2014" t="s">
        <v>433</v>
      </c>
      <c r="D2014" t="s">
        <v>157</v>
      </c>
      <c r="E2014" t="s">
        <v>158</v>
      </c>
      <c r="F2014" s="1" t="s">
        <v>159</v>
      </c>
      <c r="G2014" s="24">
        <v>6.7059722222222199E-3</v>
      </c>
      <c r="H2014" s="24">
        <v>5.3356481481481501E-3</v>
      </c>
      <c r="I2014" s="24">
        <v>3.3816435185185182E-3</v>
      </c>
      <c r="J2014" s="24">
        <v>3.2986111111111111E-3</v>
      </c>
      <c r="K2014" s="24">
        <v>3.2078935185185179E-3</v>
      </c>
      <c r="L2014" s="24">
        <v>3.1250000000000002E-3</v>
      </c>
      <c r="M2014" s="24">
        <v>3.0324074074074068E-3</v>
      </c>
      <c r="N2014" s="1" t="s">
        <v>159</v>
      </c>
      <c r="O2014" s="1" t="s">
        <v>159</v>
      </c>
      <c r="P2014" t="str">
        <f t="shared" si="31"/>
        <v>NWTOUT4_01_PR24_OFWAT</v>
      </c>
    </row>
    <row r="2015" spans="1:16">
      <c r="A2015" t="s">
        <v>629</v>
      </c>
      <c r="B2015" t="s">
        <v>434</v>
      </c>
      <c r="C2015" t="s">
        <v>435</v>
      </c>
      <c r="D2015" t="s">
        <v>436</v>
      </c>
      <c r="E2015" t="s">
        <v>158</v>
      </c>
      <c r="F2015" s="1" t="s">
        <v>159</v>
      </c>
      <c r="G2015" s="27">
        <v>408.6</v>
      </c>
      <c r="H2015" s="27">
        <v>364.8</v>
      </c>
      <c r="I2015" s="27">
        <v>377.1</v>
      </c>
      <c r="J2015" s="27">
        <v>367.5</v>
      </c>
      <c r="K2015" s="27">
        <v>333.9</v>
      </c>
      <c r="L2015" s="27">
        <v>348.3</v>
      </c>
      <c r="M2015" s="27">
        <v>339.3</v>
      </c>
      <c r="N2015" s="1" t="s">
        <v>159</v>
      </c>
      <c r="O2015" s="1" t="s">
        <v>159</v>
      </c>
      <c r="P2015" t="str">
        <f t="shared" si="31"/>
        <v>NWTBN2345A_PR24_OFWAT</v>
      </c>
    </row>
    <row r="2016" spans="1:16">
      <c r="A2016" t="s">
        <v>629</v>
      </c>
      <c r="B2016" t="s">
        <v>437</v>
      </c>
      <c r="C2016" t="s">
        <v>438</v>
      </c>
      <c r="D2016" t="s">
        <v>439</v>
      </c>
      <c r="E2016" t="s">
        <v>158</v>
      </c>
      <c r="F2016" s="1" t="s">
        <v>159</v>
      </c>
      <c r="G2016" s="27">
        <v>138.19999999999999</v>
      </c>
      <c r="H2016" s="27">
        <v>134.4</v>
      </c>
      <c r="I2016" s="27">
        <v>134.6</v>
      </c>
      <c r="J2016" s="27">
        <v>132.5</v>
      </c>
      <c r="K2016" s="27">
        <v>130.80000000000001</v>
      </c>
      <c r="L2016" s="27">
        <v>131</v>
      </c>
      <c r="M2016" s="27">
        <v>128.9</v>
      </c>
      <c r="N2016" s="1" t="s">
        <v>159</v>
      </c>
      <c r="O2016" s="1" t="s">
        <v>159</v>
      </c>
      <c r="P2016" t="str">
        <f t="shared" si="31"/>
        <v>NWTOUT4_08_B_PR24_OFWAT</v>
      </c>
    </row>
    <row r="2017" spans="1:16">
      <c r="A2017" t="s">
        <v>629</v>
      </c>
      <c r="B2017" t="s">
        <v>440</v>
      </c>
      <c r="C2017" t="s">
        <v>441</v>
      </c>
      <c r="D2017" t="s">
        <v>37</v>
      </c>
      <c r="E2017" t="s">
        <v>158</v>
      </c>
      <c r="F2017" s="1" t="s">
        <v>159</v>
      </c>
      <c r="G2017" s="27">
        <v>105.7</v>
      </c>
      <c r="H2017" s="27">
        <v>106.5</v>
      </c>
      <c r="I2017" s="27">
        <v>111.3</v>
      </c>
      <c r="J2017" s="27">
        <v>109.3</v>
      </c>
      <c r="K2017" s="27">
        <v>107.3</v>
      </c>
      <c r="L2017" s="27">
        <v>105.3</v>
      </c>
      <c r="M2017" s="27">
        <v>103.1</v>
      </c>
      <c r="N2017" s="1" t="s">
        <v>159</v>
      </c>
      <c r="O2017" s="1" t="s">
        <v>159</v>
      </c>
      <c r="P2017" t="str">
        <f t="shared" si="31"/>
        <v>NWTOUT4_16_PR24_OFWAT</v>
      </c>
    </row>
    <row r="2018" spans="1:16">
      <c r="A2018" t="s">
        <v>629</v>
      </c>
      <c r="B2018" t="s">
        <v>442</v>
      </c>
      <c r="C2018" t="s">
        <v>443</v>
      </c>
      <c r="D2018" t="s">
        <v>37</v>
      </c>
      <c r="E2018" t="s">
        <v>158</v>
      </c>
      <c r="F2018" s="1" t="s">
        <v>159</v>
      </c>
      <c r="G2018" s="5">
        <v>4.3499999999999996</v>
      </c>
      <c r="H2018" s="5">
        <v>2.88</v>
      </c>
      <c r="I2018" s="5">
        <v>2.3199999999999998</v>
      </c>
      <c r="J2018" s="5">
        <v>2.23</v>
      </c>
      <c r="K2018" s="5">
        <v>2.14</v>
      </c>
      <c r="L2018" s="5">
        <v>2.0499999999999998</v>
      </c>
      <c r="M2018" s="5">
        <v>1.96</v>
      </c>
      <c r="N2018" s="1" t="s">
        <v>159</v>
      </c>
      <c r="O2018" s="1" t="s">
        <v>159</v>
      </c>
      <c r="P2018" t="str">
        <f t="shared" si="31"/>
        <v>NWTOUT5_01_PR24_OFWAT</v>
      </c>
    </row>
    <row r="2019" spans="1:16">
      <c r="A2019" t="s">
        <v>629</v>
      </c>
      <c r="B2019" t="s">
        <v>444</v>
      </c>
      <c r="C2019" t="s">
        <v>445</v>
      </c>
      <c r="D2019" t="s">
        <v>37</v>
      </c>
      <c r="E2019" t="s">
        <v>158</v>
      </c>
      <c r="F2019" s="1" t="s">
        <v>159</v>
      </c>
      <c r="G2019" s="5">
        <v>20.36</v>
      </c>
      <c r="H2019" s="5">
        <v>15.66</v>
      </c>
      <c r="I2019" s="5">
        <v>15.2</v>
      </c>
      <c r="J2019" s="5">
        <v>14.75</v>
      </c>
      <c r="K2019" s="5">
        <v>14.4</v>
      </c>
      <c r="L2019" s="5">
        <v>14.07</v>
      </c>
      <c r="M2019" s="5">
        <v>13.65</v>
      </c>
      <c r="N2019" s="1" t="s">
        <v>159</v>
      </c>
      <c r="O2019" s="1" t="s">
        <v>159</v>
      </c>
      <c r="P2019" t="str">
        <f t="shared" si="31"/>
        <v>NWTOUT5_02_PR24_OFWAT</v>
      </c>
    </row>
    <row r="2020" spans="1:16">
      <c r="A2020" t="s">
        <v>629</v>
      </c>
      <c r="B2020" t="s">
        <v>446</v>
      </c>
      <c r="C2020" t="s">
        <v>447</v>
      </c>
      <c r="D2020" t="s">
        <v>37</v>
      </c>
      <c r="E2020" t="s">
        <v>158</v>
      </c>
      <c r="F2020" s="1" t="s">
        <v>159</v>
      </c>
      <c r="G2020" s="26">
        <v>46.6</v>
      </c>
      <c r="H2020" s="26">
        <v>27.59</v>
      </c>
      <c r="I2020" s="26">
        <v>26.35</v>
      </c>
      <c r="J2020" s="26">
        <v>25.5</v>
      </c>
      <c r="K2020" s="26">
        <v>24.09</v>
      </c>
      <c r="L2020" s="26">
        <v>22.28</v>
      </c>
      <c r="M2020" s="26">
        <v>18.71</v>
      </c>
      <c r="N2020" s="1" t="s">
        <v>159</v>
      </c>
      <c r="O2020" s="1" t="s">
        <v>159</v>
      </c>
      <c r="P2020" t="str">
        <f t="shared" si="31"/>
        <v>NWTOUT5_10_F_PR24_OFWAT</v>
      </c>
    </row>
    <row r="2021" spans="1:16">
      <c r="A2021" t="s">
        <v>629</v>
      </c>
      <c r="B2021" t="s">
        <v>448</v>
      </c>
      <c r="C2021" t="s">
        <v>449</v>
      </c>
      <c r="D2021" t="s">
        <v>37</v>
      </c>
      <c r="E2021" t="s">
        <v>158</v>
      </c>
      <c r="F2021" s="1" t="s">
        <v>159</v>
      </c>
      <c r="G2021" s="26">
        <v>27.93</v>
      </c>
      <c r="H2021" s="26">
        <v>19.52</v>
      </c>
      <c r="I2021" s="26">
        <v>18.36</v>
      </c>
      <c r="J2021" s="26">
        <v>17.2</v>
      </c>
      <c r="K2021" s="26">
        <v>16.03</v>
      </c>
      <c r="L2021" s="26">
        <v>14.87</v>
      </c>
      <c r="M2021" s="26">
        <v>13.71</v>
      </c>
      <c r="N2021" s="1" t="s">
        <v>159</v>
      </c>
      <c r="O2021" s="1" t="s">
        <v>159</v>
      </c>
      <c r="P2021" t="str">
        <f t="shared" si="31"/>
        <v>NWTOUT5_05_PR24_OFWAT</v>
      </c>
    </row>
    <row r="2022" spans="1:16">
      <c r="A2022" t="s">
        <v>629</v>
      </c>
      <c r="B2022" t="s">
        <v>450</v>
      </c>
      <c r="C2022" t="s">
        <v>451</v>
      </c>
      <c r="D2022" t="s">
        <v>37</v>
      </c>
      <c r="E2022" t="s">
        <v>158</v>
      </c>
      <c r="F2022" s="1" t="s">
        <v>159</v>
      </c>
      <c r="G2022" s="5">
        <v>13.01</v>
      </c>
      <c r="H2022" s="5">
        <v>13.07</v>
      </c>
      <c r="I2022" s="5">
        <v>12.94</v>
      </c>
      <c r="J2022" s="5">
        <v>12.8</v>
      </c>
      <c r="K2022" s="5">
        <v>12.69</v>
      </c>
      <c r="L2022" s="5">
        <v>12.55</v>
      </c>
      <c r="M2022" s="5">
        <v>12.41</v>
      </c>
      <c r="N2022" s="1" t="s">
        <v>159</v>
      </c>
      <c r="O2022" s="1" t="s">
        <v>159</v>
      </c>
      <c r="P2022" t="str">
        <f t="shared" si="31"/>
        <v>NWTOUT5_11_PR24_OFWAT</v>
      </c>
    </row>
    <row r="2023" spans="1:16">
      <c r="A2023" t="s">
        <v>629</v>
      </c>
      <c r="B2023" t="s">
        <v>452</v>
      </c>
      <c r="C2023" t="s">
        <v>453</v>
      </c>
      <c r="D2023" t="s">
        <v>37</v>
      </c>
      <c r="E2023" t="s">
        <v>158</v>
      </c>
      <c r="F2023" s="1" t="s">
        <v>159</v>
      </c>
      <c r="G2023" s="26">
        <v>1.2</v>
      </c>
      <c r="H2023" s="26">
        <v>1.08</v>
      </c>
      <c r="I2023" s="26">
        <v>1.02</v>
      </c>
      <c r="J2023" s="26">
        <v>0.97</v>
      </c>
      <c r="K2023" s="26">
        <v>0.91</v>
      </c>
      <c r="L2023" s="26">
        <v>0.86</v>
      </c>
      <c r="M2023" s="26">
        <v>0.8</v>
      </c>
      <c r="N2023" s="1" t="s">
        <v>159</v>
      </c>
      <c r="O2023" s="1" t="s">
        <v>159</v>
      </c>
      <c r="P2023" t="str">
        <f t="shared" si="31"/>
        <v>NWTOUT4_02_PR24_OFWAT</v>
      </c>
    </row>
    <row r="2024" spans="1:16">
      <c r="A2024" t="s">
        <v>629</v>
      </c>
      <c r="B2024" t="s">
        <v>454</v>
      </c>
      <c r="C2024" t="s">
        <v>455</v>
      </c>
      <c r="D2024" t="s">
        <v>185</v>
      </c>
      <c r="E2024" t="s">
        <v>158</v>
      </c>
      <c r="F2024" s="1" t="s">
        <v>159</v>
      </c>
      <c r="G2024" s="1" t="s">
        <v>159</v>
      </c>
      <c r="H2024" s="26">
        <v>0</v>
      </c>
      <c r="I2024" s="26">
        <v>0</v>
      </c>
      <c r="J2024" s="26">
        <v>0</v>
      </c>
      <c r="K2024" s="26">
        <v>0</v>
      </c>
      <c r="L2024" s="26">
        <v>0.08</v>
      </c>
      <c r="M2024" s="26">
        <v>0.73</v>
      </c>
      <c r="N2024" s="1" t="s">
        <v>159</v>
      </c>
      <c r="O2024" s="1" t="s">
        <v>159</v>
      </c>
      <c r="P2024" t="str">
        <f t="shared" si="31"/>
        <v>NWTOUT4_20_PR24_OFWAT</v>
      </c>
    </row>
    <row r="2025" spans="1:16">
      <c r="A2025" t="s">
        <v>629</v>
      </c>
      <c r="B2025" t="s">
        <v>456</v>
      </c>
      <c r="C2025" t="s">
        <v>457</v>
      </c>
      <c r="D2025" t="s">
        <v>168</v>
      </c>
      <c r="E2025" t="s">
        <v>158</v>
      </c>
      <c r="F2025" s="1" t="s">
        <v>159</v>
      </c>
      <c r="G2025" s="25">
        <v>0.59599999999999997</v>
      </c>
      <c r="H2025" s="25">
        <v>0.54700000000000004</v>
      </c>
      <c r="I2025" s="25">
        <v>0.51800000000000002</v>
      </c>
      <c r="J2025" s="25">
        <v>0.51800000000000002</v>
      </c>
      <c r="K2025" s="25">
        <v>0.51800000000000002</v>
      </c>
      <c r="L2025" s="25">
        <v>0.51800000000000002</v>
      </c>
      <c r="M2025" s="25">
        <v>0.52700000000000002</v>
      </c>
      <c r="N2025" s="1" t="s">
        <v>159</v>
      </c>
      <c r="O2025" s="1" t="s">
        <v>159</v>
      </c>
      <c r="P2025" t="str">
        <f t="shared" si="31"/>
        <v>NWTOUT5_08_PR24_OFWAT</v>
      </c>
    </row>
    <row r="2026" spans="1:16">
      <c r="A2026" t="s">
        <v>629</v>
      </c>
      <c r="B2026" t="s">
        <v>458</v>
      </c>
      <c r="C2026" t="s">
        <v>459</v>
      </c>
      <c r="D2026" t="s">
        <v>168</v>
      </c>
      <c r="E2026" t="s">
        <v>158</v>
      </c>
      <c r="F2026" s="1" t="s">
        <v>159</v>
      </c>
      <c r="G2026" s="25">
        <v>1.1599999999999999E-2</v>
      </c>
      <c r="H2026" s="25">
        <v>3.56E-2</v>
      </c>
      <c r="I2026" s="25">
        <v>0.14230000000000001</v>
      </c>
      <c r="J2026" s="25">
        <v>0.14510000000000001</v>
      </c>
      <c r="K2026" s="25">
        <v>0.1928</v>
      </c>
      <c r="L2026" s="25">
        <v>0.1928</v>
      </c>
      <c r="M2026" s="25">
        <v>0.31130000000000002</v>
      </c>
      <c r="N2026" s="1" t="s">
        <v>159</v>
      </c>
      <c r="O2026" s="1" t="s">
        <v>159</v>
      </c>
      <c r="P2026" t="str">
        <f t="shared" si="31"/>
        <v>NWTOUT5_09_PR24_OFWAT</v>
      </c>
    </row>
    <row r="2027" spans="1:16">
      <c r="A2027" t="s">
        <v>629</v>
      </c>
      <c r="B2027" t="s">
        <v>460</v>
      </c>
      <c r="C2027" t="s">
        <v>461</v>
      </c>
      <c r="D2027" t="s">
        <v>168</v>
      </c>
      <c r="E2027" t="s">
        <v>158</v>
      </c>
      <c r="F2027" s="1" t="s">
        <v>159</v>
      </c>
      <c r="G2027" s="25">
        <v>3.4799999999999998E-2</v>
      </c>
      <c r="H2027" s="25">
        <v>4.9399999999999993E-2</v>
      </c>
      <c r="I2027" s="25">
        <v>3.2500000000000001E-2</v>
      </c>
      <c r="J2027" s="25">
        <v>3.1800000000000002E-2</v>
      </c>
      <c r="K2027" s="25">
        <v>3.1199999999999995E-2</v>
      </c>
      <c r="L2027" s="25">
        <v>3.0600000000000002E-2</v>
      </c>
      <c r="M2027" s="25">
        <v>3.0099999999999998E-2</v>
      </c>
      <c r="N2027" s="1" t="s">
        <v>159</v>
      </c>
      <c r="O2027" s="1" t="s">
        <v>159</v>
      </c>
      <c r="P2027" t="str">
        <f t="shared" si="31"/>
        <v>NWTOUT4_17_PR24_OFWAT</v>
      </c>
    </row>
    <row r="2028" spans="1:16">
      <c r="A2028" t="s">
        <v>629</v>
      </c>
      <c r="B2028" t="s">
        <v>462</v>
      </c>
      <c r="C2028" t="s">
        <v>463</v>
      </c>
      <c r="D2028" t="s">
        <v>232</v>
      </c>
      <c r="E2028" t="s">
        <v>158</v>
      </c>
      <c r="F2028" s="1" t="s">
        <v>159</v>
      </c>
      <c r="G2028" s="26">
        <v>155058.37</v>
      </c>
      <c r="H2028" s="26">
        <v>150831</v>
      </c>
      <c r="I2028" s="26">
        <v>151544.37</v>
      </c>
      <c r="J2028" s="26">
        <v>151645.28</v>
      </c>
      <c r="K2028" s="26">
        <v>151726</v>
      </c>
      <c r="L2028" s="26">
        <v>151631.51999999999</v>
      </c>
      <c r="M2028" s="26">
        <v>151402.26</v>
      </c>
      <c r="N2028" s="1" t="s">
        <v>159</v>
      </c>
      <c r="O2028" s="1" t="s">
        <v>159</v>
      </c>
      <c r="P2028" t="str">
        <f t="shared" si="31"/>
        <v>NWTOUT4_04_PR24_OFWAT</v>
      </c>
    </row>
    <row r="2029" spans="1:16">
      <c r="A2029" t="s">
        <v>629</v>
      </c>
      <c r="B2029" t="s">
        <v>464</v>
      </c>
      <c r="C2029" t="s">
        <v>463</v>
      </c>
      <c r="D2029" t="s">
        <v>232</v>
      </c>
      <c r="E2029" t="s">
        <v>158</v>
      </c>
      <c r="F2029" s="1" t="s">
        <v>159</v>
      </c>
      <c r="G2029" s="26">
        <v>282354.71999999997</v>
      </c>
      <c r="H2029" s="26">
        <v>306961.58</v>
      </c>
      <c r="I2029" s="26">
        <v>317883.08</v>
      </c>
      <c r="J2029" s="26">
        <v>328922.2</v>
      </c>
      <c r="K2029" s="26">
        <v>334243.75</v>
      </c>
      <c r="L2029" s="26">
        <v>355325.78</v>
      </c>
      <c r="M2029" s="26">
        <v>352891.59</v>
      </c>
      <c r="N2029" s="1" t="s">
        <v>159</v>
      </c>
      <c r="O2029" s="1" t="s">
        <v>159</v>
      </c>
      <c r="P2029" t="str">
        <f t="shared" si="31"/>
        <v>NWTOUT5_04_PR24_OFWAT</v>
      </c>
    </row>
    <row r="2030" spans="1:16">
      <c r="A2030" t="s">
        <v>629</v>
      </c>
      <c r="B2030" t="s">
        <v>465</v>
      </c>
      <c r="C2030" t="s">
        <v>466</v>
      </c>
      <c r="D2030" t="s">
        <v>436</v>
      </c>
      <c r="E2030" t="s">
        <v>158</v>
      </c>
      <c r="F2030" s="1" t="s">
        <v>159</v>
      </c>
      <c r="G2030" s="27">
        <v>382</v>
      </c>
      <c r="H2030" s="27">
        <v>376.4</v>
      </c>
      <c r="I2030" s="27">
        <v>370.79999999999995</v>
      </c>
      <c r="J2030" s="27">
        <v>365.19999999999993</v>
      </c>
      <c r="K2030" s="27">
        <v>359.59999999999991</v>
      </c>
      <c r="L2030" s="27">
        <v>353.99999999999989</v>
      </c>
      <c r="M2030" s="27">
        <v>348.4</v>
      </c>
      <c r="N2030" s="1" t="s">
        <v>159</v>
      </c>
      <c r="O2030" s="1" t="s">
        <v>159</v>
      </c>
      <c r="P2030" t="str">
        <f t="shared" si="31"/>
        <v>NWTOUT4_11_B_PR24_OFWAT</v>
      </c>
    </row>
    <row r="2031" spans="1:16">
      <c r="A2031" t="s">
        <v>629</v>
      </c>
      <c r="B2031" t="s">
        <v>467</v>
      </c>
      <c r="C2031" t="s">
        <v>468</v>
      </c>
      <c r="D2031" t="s">
        <v>37</v>
      </c>
      <c r="E2031" t="s">
        <v>158</v>
      </c>
      <c r="F2031" s="1" t="s">
        <v>159</v>
      </c>
      <c r="G2031" s="1" t="s">
        <v>159</v>
      </c>
      <c r="H2031" s="1" t="s">
        <v>159</v>
      </c>
      <c r="I2031" s="1" t="s">
        <v>159</v>
      </c>
      <c r="J2031" s="1" t="s">
        <v>159</v>
      </c>
      <c r="K2031" s="1" t="s">
        <v>159</v>
      </c>
      <c r="L2031" s="1" t="s">
        <v>159</v>
      </c>
      <c r="M2031" s="1" t="s">
        <v>159</v>
      </c>
      <c r="N2031" s="1" t="s">
        <v>159</v>
      </c>
      <c r="O2031" s="1" t="s">
        <v>159</v>
      </c>
      <c r="P2031" t="str">
        <f t="shared" si="31"/>
        <v>NWTOUT1_02_PR24_OFWAT</v>
      </c>
    </row>
    <row r="2032" spans="1:16">
      <c r="A2032" t="s">
        <v>629</v>
      </c>
      <c r="B2032" t="s">
        <v>469</v>
      </c>
      <c r="C2032" t="s">
        <v>470</v>
      </c>
      <c r="D2032" t="s">
        <v>436</v>
      </c>
      <c r="E2032" t="s">
        <v>158</v>
      </c>
      <c r="F2032" s="1" t="s">
        <v>159</v>
      </c>
      <c r="G2032" s="27">
        <v>408.6</v>
      </c>
      <c r="H2032" s="27">
        <v>378.1</v>
      </c>
      <c r="I2032" s="27">
        <v>368.6</v>
      </c>
      <c r="J2032" s="27">
        <v>359.1</v>
      </c>
      <c r="K2032" s="27">
        <v>349.6</v>
      </c>
      <c r="L2032" s="27">
        <v>340.1</v>
      </c>
      <c r="M2032" s="27">
        <v>330.6</v>
      </c>
      <c r="N2032" s="1" t="s">
        <v>159</v>
      </c>
      <c r="O2032" s="1" t="s">
        <v>159</v>
      </c>
      <c r="P2032" t="str">
        <f t="shared" si="31"/>
        <v>NWTC_BN2345A_PR24_OFWAT</v>
      </c>
    </row>
    <row r="2033" spans="1:16">
      <c r="A2033" t="s">
        <v>629</v>
      </c>
      <c r="B2033" t="s">
        <v>471</v>
      </c>
      <c r="C2033" t="s">
        <v>472</v>
      </c>
      <c r="D2033" t="s">
        <v>439</v>
      </c>
      <c r="E2033" t="s">
        <v>158</v>
      </c>
      <c r="F2033" s="1" t="s">
        <v>159</v>
      </c>
      <c r="G2033" s="27">
        <v>138.19999999999999</v>
      </c>
      <c r="H2033" s="27">
        <v>135.19999999999999</v>
      </c>
      <c r="I2033" s="27">
        <v>133.69999999999999</v>
      </c>
      <c r="J2033" s="27">
        <v>132.19999999999999</v>
      </c>
      <c r="K2033" s="27">
        <v>130.80000000000001</v>
      </c>
      <c r="L2033" s="27">
        <v>131</v>
      </c>
      <c r="M2033" s="27">
        <v>128.9</v>
      </c>
      <c r="N2033" s="1" t="s">
        <v>159</v>
      </c>
      <c r="O2033" s="1" t="s">
        <v>159</v>
      </c>
      <c r="P2033" t="str">
        <f t="shared" si="31"/>
        <v>NWTC_OUT4_08_B_PR24_OFWAT</v>
      </c>
    </row>
    <row r="2034" spans="1:16">
      <c r="A2034" t="s">
        <v>629</v>
      </c>
      <c r="B2034" t="s">
        <v>473</v>
      </c>
      <c r="C2034" t="s">
        <v>474</v>
      </c>
      <c r="D2034" t="s">
        <v>168</v>
      </c>
      <c r="E2034" t="s">
        <v>158</v>
      </c>
      <c r="F2034" s="1" t="s">
        <v>159</v>
      </c>
      <c r="G2034" s="1" t="s">
        <v>159</v>
      </c>
      <c r="H2034" s="25">
        <v>3.9E-2</v>
      </c>
      <c r="I2034" s="25">
        <v>3.5499999999999997E-2</v>
      </c>
      <c r="J2034" s="25">
        <v>3.1999999999999994E-2</v>
      </c>
      <c r="K2034" s="25">
        <v>2.8499999999999991E-2</v>
      </c>
      <c r="L2034" s="25">
        <v>2.4999999999999994E-2</v>
      </c>
      <c r="M2034" s="25">
        <v>2.1399999999999995E-2</v>
      </c>
      <c r="N2034" s="1" t="s">
        <v>159</v>
      </c>
      <c r="O2034" s="1" t="s">
        <v>159</v>
      </c>
      <c r="P2034" t="str">
        <f t="shared" si="31"/>
        <v>NWTC_OUT4_17_PR24_OFWAT</v>
      </c>
    </row>
    <row r="2035" spans="1:16">
      <c r="A2035" t="s">
        <v>629</v>
      </c>
      <c r="B2035" t="s">
        <v>475</v>
      </c>
      <c r="C2035" t="s">
        <v>231</v>
      </c>
      <c r="D2035" t="s">
        <v>232</v>
      </c>
      <c r="E2035" t="s">
        <v>158</v>
      </c>
      <c r="F2035" s="1" t="s">
        <v>159</v>
      </c>
      <c r="G2035" s="1" t="s">
        <v>159</v>
      </c>
      <c r="H2035" s="26">
        <v>150831</v>
      </c>
      <c r="I2035" s="26">
        <v>151544.37</v>
      </c>
      <c r="J2035" s="26">
        <v>151645.28</v>
      </c>
      <c r="K2035" s="26">
        <v>151726</v>
      </c>
      <c r="L2035" s="26">
        <v>151631.51999999999</v>
      </c>
      <c r="M2035" s="26">
        <v>149592.29</v>
      </c>
      <c r="N2035" s="1" t="s">
        <v>159</v>
      </c>
      <c r="O2035" s="1" t="s">
        <v>159</v>
      </c>
      <c r="P2035" t="str">
        <f t="shared" si="31"/>
        <v>NWTC_OUT4_04_PR24_OFWAT</v>
      </c>
    </row>
    <row r="2036" spans="1:16">
      <c r="A2036" t="s">
        <v>629</v>
      </c>
      <c r="B2036" t="s">
        <v>476</v>
      </c>
      <c r="C2036" t="s">
        <v>477</v>
      </c>
      <c r="D2036" t="s">
        <v>436</v>
      </c>
      <c r="E2036" t="s">
        <v>158</v>
      </c>
      <c r="F2036" s="1" t="s">
        <v>159</v>
      </c>
      <c r="G2036" s="1" t="s">
        <v>159</v>
      </c>
      <c r="H2036" s="27">
        <v>376.4</v>
      </c>
      <c r="I2036" s="27">
        <v>370.8</v>
      </c>
      <c r="J2036" s="27">
        <v>365.2</v>
      </c>
      <c r="K2036" s="27">
        <v>359.6</v>
      </c>
      <c r="L2036" s="27">
        <v>354</v>
      </c>
      <c r="M2036" s="27">
        <v>348.4</v>
      </c>
      <c r="N2036" s="1" t="s">
        <v>159</v>
      </c>
      <c r="O2036" s="1" t="s">
        <v>159</v>
      </c>
      <c r="P2036" t="str">
        <f t="shared" si="31"/>
        <v>NWTC_OUT4_11_B_PR24_OFWAT</v>
      </c>
    </row>
    <row r="2037" spans="1:16">
      <c r="A2037" t="s">
        <v>629</v>
      </c>
      <c r="B2037" t="s">
        <v>478</v>
      </c>
      <c r="C2037" t="s">
        <v>479</v>
      </c>
      <c r="D2037" t="s">
        <v>168</v>
      </c>
      <c r="E2037" t="s">
        <v>158</v>
      </c>
      <c r="F2037" s="1" t="s">
        <v>159</v>
      </c>
      <c r="G2037" s="1" t="s">
        <v>159</v>
      </c>
      <c r="H2037" s="1" t="s">
        <v>159</v>
      </c>
      <c r="I2037" s="1" t="s">
        <v>159</v>
      </c>
      <c r="J2037" s="1" t="s">
        <v>159</v>
      </c>
      <c r="K2037" s="1" t="s">
        <v>159</v>
      </c>
      <c r="L2037" s="1" t="s">
        <v>159</v>
      </c>
      <c r="M2037" s="1" t="s">
        <v>159</v>
      </c>
      <c r="N2037" s="25">
        <v>0</v>
      </c>
      <c r="O2037" s="1" t="s">
        <v>159</v>
      </c>
      <c r="P2037" t="str">
        <f t="shared" si="31"/>
        <v>NWTC_OUT4_01_PR24_IMP_OFWAT</v>
      </c>
    </row>
    <row r="2038" spans="1:16">
      <c r="A2038" t="s">
        <v>629</v>
      </c>
      <c r="B2038" t="s">
        <v>480</v>
      </c>
      <c r="C2038" t="s">
        <v>481</v>
      </c>
      <c r="D2038" t="s">
        <v>168</v>
      </c>
      <c r="E2038" t="s">
        <v>158</v>
      </c>
      <c r="F2038" s="1" t="s">
        <v>159</v>
      </c>
      <c r="G2038" s="1" t="s">
        <v>159</v>
      </c>
      <c r="H2038" s="1" t="s">
        <v>159</v>
      </c>
      <c r="I2038" s="1" t="s">
        <v>159</v>
      </c>
      <c r="J2038" s="1" t="s">
        <v>159</v>
      </c>
      <c r="K2038" s="1" t="s">
        <v>159</v>
      </c>
      <c r="L2038" s="1" t="s">
        <v>159</v>
      </c>
      <c r="M2038" s="1" t="s">
        <v>159</v>
      </c>
      <c r="N2038" s="25">
        <v>0.13</v>
      </c>
      <c r="O2038" s="1" t="s">
        <v>159</v>
      </c>
      <c r="P2038" t="str">
        <f t="shared" si="31"/>
        <v>NWTC_BN2345A_PR24_IMP_OFWAT</v>
      </c>
    </row>
    <row r="2039" spans="1:16">
      <c r="A2039" t="s">
        <v>629</v>
      </c>
      <c r="B2039" t="s">
        <v>482</v>
      </c>
      <c r="C2039" t="s">
        <v>483</v>
      </c>
      <c r="D2039" t="s">
        <v>168</v>
      </c>
      <c r="E2039" t="s">
        <v>158</v>
      </c>
      <c r="F2039" s="1" t="s">
        <v>159</v>
      </c>
      <c r="G2039" s="1" t="s">
        <v>159</v>
      </c>
      <c r="H2039" s="1" t="s">
        <v>159</v>
      </c>
      <c r="I2039" s="1" t="s">
        <v>159</v>
      </c>
      <c r="J2039" s="1" t="s">
        <v>159</v>
      </c>
      <c r="K2039" s="1" t="s">
        <v>159</v>
      </c>
      <c r="L2039" s="1" t="s">
        <v>159</v>
      </c>
      <c r="M2039" s="1" t="s">
        <v>159</v>
      </c>
      <c r="N2039" s="25">
        <v>0.05</v>
      </c>
      <c r="O2039" s="1" t="s">
        <v>159</v>
      </c>
      <c r="P2039" t="str">
        <f t="shared" si="31"/>
        <v>NWTC_OUT4_08_B_PR24_IMP_OFWAT</v>
      </c>
    </row>
    <row r="2040" spans="1:16">
      <c r="A2040" t="s">
        <v>629</v>
      </c>
      <c r="B2040" t="s">
        <v>484</v>
      </c>
      <c r="C2040" t="s">
        <v>485</v>
      </c>
      <c r="D2040" t="s">
        <v>168</v>
      </c>
      <c r="E2040" t="s">
        <v>158</v>
      </c>
      <c r="F2040" s="1" t="s">
        <v>159</v>
      </c>
      <c r="G2040" s="1" t="s">
        <v>159</v>
      </c>
      <c r="H2040" s="1" t="s">
        <v>159</v>
      </c>
      <c r="I2040" s="1" t="s">
        <v>159</v>
      </c>
      <c r="J2040" s="1" t="s">
        <v>159</v>
      </c>
      <c r="K2040" s="1" t="s">
        <v>159</v>
      </c>
      <c r="L2040" s="1" t="s">
        <v>159</v>
      </c>
      <c r="M2040" s="1" t="s">
        <v>159</v>
      </c>
      <c r="N2040" s="25">
        <v>0.09</v>
      </c>
      <c r="O2040" s="1" t="s">
        <v>159</v>
      </c>
      <c r="P2040" t="str">
        <f t="shared" si="31"/>
        <v>NWTC_OUT4_16_PR24_IMP_OFWAT</v>
      </c>
    </row>
    <row r="2041" spans="1:16">
      <c r="A2041" t="s">
        <v>629</v>
      </c>
      <c r="B2041" t="s">
        <v>486</v>
      </c>
      <c r="C2041" t="s">
        <v>487</v>
      </c>
      <c r="D2041" t="s">
        <v>168</v>
      </c>
      <c r="E2041" t="s">
        <v>158</v>
      </c>
      <c r="F2041" s="1" t="s">
        <v>159</v>
      </c>
      <c r="G2041" s="1" t="s">
        <v>159</v>
      </c>
      <c r="H2041" s="1" t="s">
        <v>159</v>
      </c>
      <c r="I2041" s="1" t="s">
        <v>159</v>
      </c>
      <c r="J2041" s="1" t="s">
        <v>159</v>
      </c>
      <c r="K2041" s="1" t="s">
        <v>159</v>
      </c>
      <c r="L2041" s="1" t="s">
        <v>159</v>
      </c>
      <c r="M2041" s="1" t="s">
        <v>159</v>
      </c>
      <c r="N2041" s="25">
        <v>0.4</v>
      </c>
      <c r="O2041" s="1" t="s">
        <v>159</v>
      </c>
      <c r="P2041" t="str">
        <f t="shared" si="31"/>
        <v>NWTC_OUT5_01_PR24_IMP_OFWAT</v>
      </c>
    </row>
    <row r="2042" spans="1:16">
      <c r="A2042" t="s">
        <v>629</v>
      </c>
      <c r="B2042" t="s">
        <v>488</v>
      </c>
      <c r="C2042" t="s">
        <v>489</v>
      </c>
      <c r="D2042" t="s">
        <v>168</v>
      </c>
      <c r="E2042" t="s">
        <v>158</v>
      </c>
      <c r="F2042" s="1" t="s">
        <v>159</v>
      </c>
      <c r="G2042" s="1" t="s">
        <v>159</v>
      </c>
      <c r="H2042" s="1" t="s">
        <v>159</v>
      </c>
      <c r="I2042" s="1" t="s">
        <v>159</v>
      </c>
      <c r="J2042" s="1" t="s">
        <v>159</v>
      </c>
      <c r="K2042" s="1" t="s">
        <v>159</v>
      </c>
      <c r="L2042" s="1" t="s">
        <v>159</v>
      </c>
      <c r="M2042" s="1" t="s">
        <v>159</v>
      </c>
      <c r="N2042" s="25">
        <v>0.13</v>
      </c>
      <c r="O2042" s="1" t="s">
        <v>159</v>
      </c>
      <c r="P2042" t="str">
        <f t="shared" si="31"/>
        <v>NWTC_OUT5_02_PR24_IMP_OFWAT</v>
      </c>
    </row>
    <row r="2043" spans="1:16">
      <c r="A2043" t="s">
        <v>629</v>
      </c>
      <c r="B2043" t="s">
        <v>490</v>
      </c>
      <c r="C2043" t="s">
        <v>491</v>
      </c>
      <c r="D2043" t="s">
        <v>168</v>
      </c>
      <c r="E2043" t="s">
        <v>158</v>
      </c>
      <c r="F2043" s="1" t="s">
        <v>159</v>
      </c>
      <c r="G2043" s="1" t="s">
        <v>159</v>
      </c>
      <c r="H2043" s="1" t="s">
        <v>159</v>
      </c>
      <c r="I2043" s="1" t="s">
        <v>159</v>
      </c>
      <c r="J2043" s="1" t="s">
        <v>159</v>
      </c>
      <c r="K2043" s="1" t="s">
        <v>159</v>
      </c>
      <c r="L2043" s="1" t="s">
        <v>159</v>
      </c>
      <c r="M2043" s="1" t="s">
        <v>159</v>
      </c>
      <c r="N2043" s="25">
        <v>0.33</v>
      </c>
      <c r="O2043" s="1" t="s">
        <v>159</v>
      </c>
      <c r="P2043" t="str">
        <f t="shared" si="31"/>
        <v>NWTC_OUT5_10_PR24_IMP_OFWAT</v>
      </c>
    </row>
    <row r="2044" spans="1:16">
      <c r="A2044" t="s">
        <v>629</v>
      </c>
      <c r="B2044" t="s">
        <v>492</v>
      </c>
      <c r="C2044" t="s">
        <v>493</v>
      </c>
      <c r="D2044" t="s">
        <v>168</v>
      </c>
      <c r="E2044" t="s">
        <v>158</v>
      </c>
      <c r="F2044" s="1" t="s">
        <v>159</v>
      </c>
      <c r="G2044" s="1" t="s">
        <v>159</v>
      </c>
      <c r="H2044" s="1" t="s">
        <v>159</v>
      </c>
      <c r="I2044" s="1" t="s">
        <v>159</v>
      </c>
      <c r="J2044" s="1" t="s">
        <v>159</v>
      </c>
      <c r="K2044" s="1" t="s">
        <v>159</v>
      </c>
      <c r="L2044" s="1" t="s">
        <v>159</v>
      </c>
      <c r="M2044" s="1" t="s">
        <v>159</v>
      </c>
      <c r="N2044" s="25">
        <v>0.3</v>
      </c>
      <c r="O2044" s="1" t="s">
        <v>159</v>
      </c>
      <c r="P2044" t="str">
        <f t="shared" si="31"/>
        <v>NWTC_OUT5_05_PR24_IMP_OFWAT</v>
      </c>
    </row>
    <row r="2045" spans="1:16">
      <c r="A2045" t="s">
        <v>629</v>
      </c>
      <c r="B2045" t="s">
        <v>494</v>
      </c>
      <c r="C2045" t="s">
        <v>495</v>
      </c>
      <c r="D2045" t="s">
        <v>168</v>
      </c>
      <c r="E2045" t="s">
        <v>158</v>
      </c>
      <c r="F2045" s="1" t="s">
        <v>159</v>
      </c>
      <c r="G2045" s="1" t="s">
        <v>159</v>
      </c>
      <c r="H2045" s="1" t="s">
        <v>159</v>
      </c>
      <c r="I2045" s="1" t="s">
        <v>159</v>
      </c>
      <c r="J2045" s="1" t="s">
        <v>159</v>
      </c>
      <c r="K2045" s="1" t="s">
        <v>159</v>
      </c>
      <c r="L2045" s="1" t="s">
        <v>159</v>
      </c>
      <c r="M2045" s="1" t="s">
        <v>159</v>
      </c>
      <c r="N2045" s="25">
        <v>0.05</v>
      </c>
      <c r="O2045" s="1" t="s">
        <v>159</v>
      </c>
      <c r="P2045" t="str">
        <f t="shared" si="31"/>
        <v>NWTC_OUT5_11_PR24_IMP_OFWAT</v>
      </c>
    </row>
    <row r="2046" spans="1:16">
      <c r="A2046" t="s">
        <v>629</v>
      </c>
      <c r="B2046" t="s">
        <v>496</v>
      </c>
      <c r="C2046" t="s">
        <v>497</v>
      </c>
      <c r="D2046" t="s">
        <v>168</v>
      </c>
      <c r="E2046" t="s">
        <v>158</v>
      </c>
      <c r="F2046" s="1" t="s">
        <v>159</v>
      </c>
      <c r="G2046" s="1" t="s">
        <v>159</v>
      </c>
      <c r="H2046" s="1" t="s">
        <v>159</v>
      </c>
      <c r="I2046" s="1" t="s">
        <v>159</v>
      </c>
      <c r="J2046" s="1" t="s">
        <v>159</v>
      </c>
      <c r="K2046" s="1" t="s">
        <v>159</v>
      </c>
      <c r="L2046" s="1" t="s">
        <v>159</v>
      </c>
      <c r="M2046" s="1" t="s">
        <v>159</v>
      </c>
      <c r="N2046" s="25">
        <v>0.34</v>
      </c>
      <c r="O2046" s="1" t="s">
        <v>159</v>
      </c>
      <c r="P2046" t="str">
        <f t="shared" si="31"/>
        <v>NWTC_OUT4_02_PR24_IMP_OFWAT</v>
      </c>
    </row>
    <row r="2047" spans="1:16">
      <c r="A2047" t="s">
        <v>629</v>
      </c>
      <c r="B2047" t="s">
        <v>498</v>
      </c>
      <c r="C2047" t="s">
        <v>499</v>
      </c>
      <c r="D2047" t="s">
        <v>168</v>
      </c>
      <c r="E2047" t="s">
        <v>158</v>
      </c>
      <c r="F2047" s="1" t="s">
        <v>159</v>
      </c>
      <c r="G2047" s="1" t="s">
        <v>159</v>
      </c>
      <c r="H2047" s="1" t="s">
        <v>159</v>
      </c>
      <c r="I2047" s="1" t="s">
        <v>159</v>
      </c>
      <c r="J2047" s="1" t="s">
        <v>159</v>
      </c>
      <c r="K2047" s="1" t="s">
        <v>159</v>
      </c>
      <c r="L2047" s="1" t="s">
        <v>159</v>
      </c>
      <c r="M2047" s="1" t="s">
        <v>159</v>
      </c>
      <c r="N2047" s="1" t="s">
        <v>159</v>
      </c>
      <c r="O2047" s="1" t="s">
        <v>159</v>
      </c>
      <c r="P2047" t="str">
        <f t="shared" si="31"/>
        <v>NWTC_OUT4_20_PR24_IMP_OFWAT</v>
      </c>
    </row>
    <row r="2048" spans="1:16">
      <c r="A2048" t="s">
        <v>629</v>
      </c>
      <c r="B2048" t="s">
        <v>500</v>
      </c>
      <c r="C2048" t="s">
        <v>501</v>
      </c>
      <c r="D2048" t="s">
        <v>168</v>
      </c>
      <c r="E2048" t="s">
        <v>158</v>
      </c>
      <c r="F2048" s="1" t="s">
        <v>159</v>
      </c>
      <c r="G2048" s="1" t="s">
        <v>159</v>
      </c>
      <c r="H2048" s="1" t="s">
        <v>159</v>
      </c>
      <c r="I2048" s="1" t="s">
        <v>159</v>
      </c>
      <c r="J2048" s="1" t="s">
        <v>159</v>
      </c>
      <c r="K2048" s="1" t="s">
        <v>159</v>
      </c>
      <c r="L2048" s="1" t="s">
        <v>159</v>
      </c>
      <c r="M2048" s="1" t="s">
        <v>159</v>
      </c>
      <c r="N2048" s="25">
        <v>0.04</v>
      </c>
      <c r="O2048" s="1" t="s">
        <v>159</v>
      </c>
      <c r="P2048" t="str">
        <f t="shared" si="31"/>
        <v>NWTC_OUT5_08_PR24_IMP_OFWAT</v>
      </c>
    </row>
    <row r="2049" spans="1:16">
      <c r="A2049" t="s">
        <v>629</v>
      </c>
      <c r="B2049" t="s">
        <v>502</v>
      </c>
      <c r="C2049" t="s">
        <v>503</v>
      </c>
      <c r="D2049" t="s">
        <v>168</v>
      </c>
      <c r="E2049" t="s">
        <v>158</v>
      </c>
      <c r="F2049" s="1" t="s">
        <v>159</v>
      </c>
      <c r="G2049" s="1" t="s">
        <v>159</v>
      </c>
      <c r="H2049" s="1" t="s">
        <v>159</v>
      </c>
      <c r="I2049" s="1" t="s">
        <v>159</v>
      </c>
      <c r="J2049" s="1" t="s">
        <v>159</v>
      </c>
      <c r="K2049" s="1" t="s">
        <v>159</v>
      </c>
      <c r="L2049" s="1" t="s">
        <v>159</v>
      </c>
      <c r="M2049" s="1" t="s">
        <v>159</v>
      </c>
      <c r="N2049" s="25">
        <v>0.28000000000000003</v>
      </c>
      <c r="O2049" s="1" t="s">
        <v>159</v>
      </c>
      <c r="P2049" t="str">
        <f t="shared" si="31"/>
        <v>NWTC_OUT5_09_PR24_IMP_OFWAT</v>
      </c>
    </row>
    <row r="2050" spans="1:16">
      <c r="A2050" t="s">
        <v>629</v>
      </c>
      <c r="B2050" t="s">
        <v>504</v>
      </c>
      <c r="C2050" t="s">
        <v>505</v>
      </c>
      <c r="D2050" t="s">
        <v>168</v>
      </c>
      <c r="E2050" t="s">
        <v>158</v>
      </c>
      <c r="F2050" s="1" t="s">
        <v>159</v>
      </c>
      <c r="G2050" s="1" t="s">
        <v>159</v>
      </c>
      <c r="H2050" s="1" t="s">
        <v>159</v>
      </c>
      <c r="I2050" s="1" t="s">
        <v>159</v>
      </c>
      <c r="J2050" s="1" t="s">
        <v>159</v>
      </c>
      <c r="K2050" s="1" t="s">
        <v>159</v>
      </c>
      <c r="L2050" s="1" t="s">
        <v>159</v>
      </c>
      <c r="M2050" s="1" t="s">
        <v>159</v>
      </c>
      <c r="N2050" s="25">
        <v>0.02</v>
      </c>
      <c r="O2050" s="1" t="s">
        <v>159</v>
      </c>
      <c r="P2050" t="str">
        <f t="shared" si="31"/>
        <v>NWTC_OUT4_17_PR24_IMP_OFWAT</v>
      </c>
    </row>
    <row r="2051" spans="1:16">
      <c r="A2051" t="s">
        <v>629</v>
      </c>
      <c r="B2051" t="s">
        <v>506</v>
      </c>
      <c r="C2051" t="s">
        <v>507</v>
      </c>
      <c r="D2051" t="s">
        <v>168</v>
      </c>
      <c r="E2051" t="s">
        <v>158</v>
      </c>
      <c r="F2051" s="1" t="s">
        <v>159</v>
      </c>
      <c r="G2051" s="1" t="s">
        <v>159</v>
      </c>
      <c r="H2051" s="1" t="s">
        <v>159</v>
      </c>
      <c r="I2051" s="1" t="s">
        <v>159</v>
      </c>
      <c r="J2051" s="1" t="s">
        <v>159</v>
      </c>
      <c r="K2051" s="1" t="s">
        <v>159</v>
      </c>
      <c r="L2051" s="1" t="s">
        <v>159</v>
      </c>
      <c r="M2051" s="1" t="s">
        <v>159</v>
      </c>
      <c r="N2051" s="25">
        <v>0.01</v>
      </c>
      <c r="O2051" s="1" t="s">
        <v>159</v>
      </c>
      <c r="P2051" t="str">
        <f t="shared" si="31"/>
        <v>NWTC_OUT5_04_PR24_IMP_OFWAT</v>
      </c>
    </row>
    <row r="2052" spans="1:16">
      <c r="A2052" t="s">
        <v>629</v>
      </c>
      <c r="B2052" t="s">
        <v>508</v>
      </c>
      <c r="C2052" t="s">
        <v>509</v>
      </c>
      <c r="D2052" t="s">
        <v>168</v>
      </c>
      <c r="E2052" t="s">
        <v>158</v>
      </c>
      <c r="F2052" s="1" t="s">
        <v>159</v>
      </c>
      <c r="G2052" s="1" t="s">
        <v>159</v>
      </c>
      <c r="H2052" s="1" t="s">
        <v>159</v>
      </c>
      <c r="I2052" s="1" t="s">
        <v>159</v>
      </c>
      <c r="J2052" s="1" t="s">
        <v>159</v>
      </c>
      <c r="K2052" s="1" t="s">
        <v>159</v>
      </c>
      <c r="L2052" s="1" t="s">
        <v>159</v>
      </c>
      <c r="M2052" s="1" t="s">
        <v>159</v>
      </c>
      <c r="N2052" s="25">
        <v>-0.14000000000000001</v>
      </c>
      <c r="O2052" s="1" t="s">
        <v>159</v>
      </c>
      <c r="P2052" t="str">
        <f t="shared" si="31"/>
        <v>NWTC_OUT4_04_PR24_IMP_OFWAT</v>
      </c>
    </row>
    <row r="2053" spans="1:16">
      <c r="A2053" t="s">
        <v>629</v>
      </c>
      <c r="B2053" t="s">
        <v>510</v>
      </c>
      <c r="C2053" t="s">
        <v>511</v>
      </c>
      <c r="D2053" t="s">
        <v>168</v>
      </c>
      <c r="E2053" t="s">
        <v>158</v>
      </c>
      <c r="F2053" s="1" t="s">
        <v>159</v>
      </c>
      <c r="G2053" s="1" t="s">
        <v>159</v>
      </c>
      <c r="H2053" s="1" t="s">
        <v>159</v>
      </c>
      <c r="I2053" s="1" t="s">
        <v>159</v>
      </c>
      <c r="J2053" s="1" t="s">
        <v>159</v>
      </c>
      <c r="K2053" s="1" t="s">
        <v>159</v>
      </c>
      <c r="L2053" s="1" t="s">
        <v>159</v>
      </c>
      <c r="M2053" s="1" t="s">
        <v>159</v>
      </c>
      <c r="N2053" s="25">
        <v>7.0000000000000007E-2</v>
      </c>
      <c r="O2053" s="1" t="s">
        <v>159</v>
      </c>
      <c r="P2053" t="str">
        <f t="shared" ref="P2053:P2116" si="32">A2053&amp;B2053</f>
        <v>NWTC_OUT4_11_B_PR24_IMP_OFWAT</v>
      </c>
    </row>
    <row r="2054" spans="1:16">
      <c r="A2054" t="s">
        <v>629</v>
      </c>
      <c r="B2054" t="s">
        <v>512</v>
      </c>
      <c r="C2054" t="s">
        <v>513</v>
      </c>
      <c r="D2054" t="s">
        <v>168</v>
      </c>
      <c r="E2054" t="s">
        <v>158</v>
      </c>
      <c r="F2054" s="1" t="s">
        <v>159</v>
      </c>
      <c r="G2054" s="1" t="s">
        <v>159</v>
      </c>
      <c r="H2054" s="1" t="s">
        <v>159</v>
      </c>
      <c r="I2054" s="1" t="s">
        <v>159</v>
      </c>
      <c r="J2054" s="1" t="s">
        <v>159</v>
      </c>
      <c r="K2054" s="1" t="s">
        <v>159</v>
      </c>
      <c r="L2054" s="1" t="s">
        <v>159</v>
      </c>
      <c r="M2054" s="1" t="s">
        <v>159</v>
      </c>
      <c r="N2054" s="1" t="s">
        <v>159</v>
      </c>
      <c r="O2054" s="1" t="s">
        <v>159</v>
      </c>
      <c r="P2054" t="str">
        <f t="shared" si="32"/>
        <v>NWTC_OUT1_02_PR24_IMP_OFWAT</v>
      </c>
    </row>
    <row r="2055" spans="1:16">
      <c r="A2055" t="s">
        <v>629</v>
      </c>
      <c r="B2055" t="s">
        <v>514</v>
      </c>
      <c r="C2055" t="s">
        <v>515</v>
      </c>
      <c r="D2055" t="s">
        <v>168</v>
      </c>
      <c r="E2055" t="s">
        <v>158</v>
      </c>
      <c r="F2055" s="1" t="s">
        <v>159</v>
      </c>
      <c r="G2055" s="1" t="s">
        <v>159</v>
      </c>
      <c r="H2055" s="1" t="s">
        <v>159</v>
      </c>
      <c r="I2055" s="1" t="s">
        <v>159</v>
      </c>
      <c r="J2055" s="1" t="s">
        <v>159</v>
      </c>
      <c r="K2055" s="1" t="s">
        <v>159</v>
      </c>
      <c r="L2055" s="1" t="s">
        <v>159</v>
      </c>
      <c r="M2055" s="1" t="s">
        <v>159</v>
      </c>
      <c r="N2055" s="25">
        <v>0.35</v>
      </c>
      <c r="O2055" s="25">
        <v>0.48</v>
      </c>
      <c r="P2055" t="str">
        <f t="shared" si="32"/>
        <v>NWTC_OUT4_01_PR24_IMP_COMPANY_OFWAT</v>
      </c>
    </row>
    <row r="2056" spans="1:16">
      <c r="A2056" t="s">
        <v>629</v>
      </c>
      <c r="B2056" t="s">
        <v>516</v>
      </c>
      <c r="C2056" t="s">
        <v>517</v>
      </c>
      <c r="D2056" t="s">
        <v>168</v>
      </c>
      <c r="E2056" t="s">
        <v>158</v>
      </c>
      <c r="F2056" s="1" t="s">
        <v>159</v>
      </c>
      <c r="G2056" s="1" t="s">
        <v>159</v>
      </c>
      <c r="H2056" s="1" t="s">
        <v>159</v>
      </c>
      <c r="I2056" s="1" t="s">
        <v>159</v>
      </c>
      <c r="J2056" s="1" t="s">
        <v>159</v>
      </c>
      <c r="K2056" s="1" t="s">
        <v>159</v>
      </c>
      <c r="L2056" s="1" t="s">
        <v>159</v>
      </c>
      <c r="M2056" s="1" t="s">
        <v>159</v>
      </c>
      <c r="N2056" s="25">
        <v>0.09</v>
      </c>
      <c r="O2056" s="25">
        <v>0.19</v>
      </c>
      <c r="P2056" t="str">
        <f t="shared" si="32"/>
        <v>NWTC_BN2345A_PR24_IMP_COMPANY_OFWAT</v>
      </c>
    </row>
    <row r="2057" spans="1:16">
      <c r="A2057" t="s">
        <v>629</v>
      </c>
      <c r="B2057" t="s">
        <v>518</v>
      </c>
      <c r="C2057" t="s">
        <v>519</v>
      </c>
      <c r="D2057" t="s">
        <v>168</v>
      </c>
      <c r="E2057" t="s">
        <v>158</v>
      </c>
      <c r="F2057" s="1" t="s">
        <v>159</v>
      </c>
      <c r="G2057" s="1" t="s">
        <v>159</v>
      </c>
      <c r="H2057" s="1" t="s">
        <v>159</v>
      </c>
      <c r="I2057" s="1" t="s">
        <v>159</v>
      </c>
      <c r="J2057" s="1" t="s">
        <v>159</v>
      </c>
      <c r="K2057" s="1" t="s">
        <v>159</v>
      </c>
      <c r="L2057" s="1" t="s">
        <v>159</v>
      </c>
      <c r="M2057" s="1" t="s">
        <v>159</v>
      </c>
      <c r="N2057" s="25">
        <v>0.04</v>
      </c>
      <c r="O2057" s="25">
        <v>7.0000000000000007E-2</v>
      </c>
      <c r="P2057" t="str">
        <f t="shared" si="32"/>
        <v>NWTC_OUT4_08_B_PR24_IMP_COMPANY_OFWAT</v>
      </c>
    </row>
    <row r="2058" spans="1:16">
      <c r="A2058" t="s">
        <v>629</v>
      </c>
      <c r="B2058" t="s">
        <v>520</v>
      </c>
      <c r="C2058" t="s">
        <v>521</v>
      </c>
      <c r="D2058" t="s">
        <v>168</v>
      </c>
      <c r="E2058" t="s">
        <v>158</v>
      </c>
      <c r="F2058" s="1" t="s">
        <v>159</v>
      </c>
      <c r="G2058" s="1" t="s">
        <v>159</v>
      </c>
      <c r="H2058" s="1" t="s">
        <v>159</v>
      </c>
      <c r="I2058" s="1" t="s">
        <v>159</v>
      </c>
      <c r="J2058" s="1" t="s">
        <v>159</v>
      </c>
      <c r="K2058" s="1" t="s">
        <v>159</v>
      </c>
      <c r="L2058" s="1" t="s">
        <v>159</v>
      </c>
      <c r="M2058" s="1" t="s">
        <v>159</v>
      </c>
      <c r="N2058" s="25">
        <v>0.03</v>
      </c>
      <c r="O2058" s="25">
        <v>0.02</v>
      </c>
      <c r="P2058" t="str">
        <f t="shared" si="32"/>
        <v>NWTC_OUT4_16_PR24_IMP_COMPANY_OFWAT</v>
      </c>
    </row>
    <row r="2059" spans="1:16">
      <c r="A2059" t="s">
        <v>629</v>
      </c>
      <c r="B2059" t="s">
        <v>522</v>
      </c>
      <c r="C2059" t="s">
        <v>523</v>
      </c>
      <c r="D2059" t="s">
        <v>168</v>
      </c>
      <c r="E2059" t="s">
        <v>158</v>
      </c>
      <c r="F2059" s="1" t="s">
        <v>159</v>
      </c>
      <c r="G2059" s="1" t="s">
        <v>159</v>
      </c>
      <c r="H2059" s="1" t="s">
        <v>159</v>
      </c>
      <c r="I2059" s="1" t="s">
        <v>159</v>
      </c>
      <c r="J2059" s="1" t="s">
        <v>159</v>
      </c>
      <c r="K2059" s="1" t="s">
        <v>159</v>
      </c>
      <c r="L2059" s="1" t="s">
        <v>159</v>
      </c>
      <c r="M2059" s="1" t="s">
        <v>159</v>
      </c>
      <c r="N2059" s="25">
        <v>0.45</v>
      </c>
      <c r="O2059" s="25">
        <v>0.63</v>
      </c>
      <c r="P2059" t="str">
        <f t="shared" si="32"/>
        <v>NWTC_OUT5_01_PR24_IMP_COMPANY_OFWAT</v>
      </c>
    </row>
    <row r="2060" spans="1:16">
      <c r="A2060" t="s">
        <v>629</v>
      </c>
      <c r="B2060" t="s">
        <v>524</v>
      </c>
      <c r="C2060" t="s">
        <v>525</v>
      </c>
      <c r="D2060" t="s">
        <v>168</v>
      </c>
      <c r="E2060" t="s">
        <v>158</v>
      </c>
      <c r="F2060" s="1" t="s">
        <v>159</v>
      </c>
      <c r="G2060" s="1" t="s">
        <v>159</v>
      </c>
      <c r="H2060" s="1" t="s">
        <v>159</v>
      </c>
      <c r="I2060" s="1" t="s">
        <v>159</v>
      </c>
      <c r="J2060" s="1" t="s">
        <v>159</v>
      </c>
      <c r="K2060" s="1" t="s">
        <v>159</v>
      </c>
      <c r="L2060" s="1" t="s">
        <v>159</v>
      </c>
      <c r="M2060" s="1" t="s">
        <v>159</v>
      </c>
      <c r="N2060" s="25">
        <v>0.02</v>
      </c>
      <c r="O2060" s="25">
        <v>0.25</v>
      </c>
      <c r="P2060" t="str">
        <f t="shared" si="32"/>
        <v>NWTC_OUT5_02_PR24_IMP_COMPANY_OFWAT</v>
      </c>
    </row>
    <row r="2061" spans="1:16">
      <c r="A2061" t="s">
        <v>629</v>
      </c>
      <c r="B2061" t="s">
        <v>526</v>
      </c>
      <c r="C2061" t="s">
        <v>527</v>
      </c>
      <c r="D2061" t="s">
        <v>168</v>
      </c>
      <c r="E2061" t="s">
        <v>158</v>
      </c>
      <c r="F2061" s="1" t="s">
        <v>159</v>
      </c>
      <c r="G2061" s="1" t="s">
        <v>159</v>
      </c>
      <c r="H2061" s="1" t="s">
        <v>159</v>
      </c>
      <c r="I2061" s="1" t="s">
        <v>159</v>
      </c>
      <c r="J2061" s="1" t="s">
        <v>159</v>
      </c>
      <c r="K2061" s="1" t="s">
        <v>159</v>
      </c>
      <c r="L2061" s="1" t="s">
        <v>159</v>
      </c>
      <c r="M2061" s="1" t="s">
        <v>159</v>
      </c>
      <c r="N2061" s="25">
        <v>0.33</v>
      </c>
      <c r="O2061" s="25">
        <v>0.62</v>
      </c>
      <c r="P2061" t="str">
        <f t="shared" si="32"/>
        <v>NWTC_OUT5_10_PR24_IMP_COMPANY_OFWAT</v>
      </c>
    </row>
    <row r="2062" spans="1:16">
      <c r="A2062" t="s">
        <v>629</v>
      </c>
      <c r="B2062" t="s">
        <v>528</v>
      </c>
      <c r="C2062" t="s">
        <v>529</v>
      </c>
      <c r="D2062" t="s">
        <v>168</v>
      </c>
      <c r="E2062" t="s">
        <v>158</v>
      </c>
      <c r="F2062" s="1" t="s">
        <v>159</v>
      </c>
      <c r="G2062" s="1" t="s">
        <v>159</v>
      </c>
      <c r="H2062" s="1" t="s">
        <v>159</v>
      </c>
      <c r="I2062" s="1" t="s">
        <v>159</v>
      </c>
      <c r="J2062" s="1" t="s">
        <v>159</v>
      </c>
      <c r="K2062" s="1" t="s">
        <v>159</v>
      </c>
      <c r="L2062" s="1" t="s">
        <v>159</v>
      </c>
      <c r="M2062" s="1" t="s">
        <v>159</v>
      </c>
      <c r="N2062" s="25">
        <v>0.05</v>
      </c>
      <c r="O2062" s="25">
        <v>0.33</v>
      </c>
      <c r="P2062" t="str">
        <f t="shared" si="32"/>
        <v>NWTC_OUT5_05_PR24_IMP_COMPANY_OFWAT</v>
      </c>
    </row>
    <row r="2063" spans="1:16">
      <c r="A2063" t="s">
        <v>629</v>
      </c>
      <c r="B2063" t="s">
        <v>530</v>
      </c>
      <c r="C2063" t="s">
        <v>531</v>
      </c>
      <c r="D2063" t="s">
        <v>168</v>
      </c>
      <c r="E2063" t="s">
        <v>158</v>
      </c>
      <c r="F2063" s="1" t="s">
        <v>159</v>
      </c>
      <c r="G2063" s="1" t="s">
        <v>159</v>
      </c>
      <c r="H2063" s="1" t="s">
        <v>159</v>
      </c>
      <c r="I2063" s="1" t="s">
        <v>159</v>
      </c>
      <c r="J2063" s="1" t="s">
        <v>159</v>
      </c>
      <c r="K2063" s="1" t="s">
        <v>159</v>
      </c>
      <c r="L2063" s="1" t="s">
        <v>159</v>
      </c>
      <c r="M2063" s="1" t="s">
        <v>159</v>
      </c>
      <c r="N2063" s="25">
        <v>0.05</v>
      </c>
      <c r="O2063" s="25">
        <v>0.05</v>
      </c>
      <c r="P2063" t="str">
        <f t="shared" si="32"/>
        <v>NWTC_OUT5_11_PR24_IMP_COMPANY_OFWAT</v>
      </c>
    </row>
    <row r="2064" spans="1:16">
      <c r="A2064" t="s">
        <v>629</v>
      </c>
      <c r="B2064" t="s">
        <v>532</v>
      </c>
      <c r="C2064" t="s">
        <v>533</v>
      </c>
      <c r="D2064" t="s">
        <v>168</v>
      </c>
      <c r="E2064" t="s">
        <v>158</v>
      </c>
      <c r="F2064" s="1" t="s">
        <v>159</v>
      </c>
      <c r="G2064" s="1" t="s">
        <v>159</v>
      </c>
      <c r="H2064" s="1" t="s">
        <v>159</v>
      </c>
      <c r="I2064" s="1" t="s">
        <v>159</v>
      </c>
      <c r="J2064" s="1" t="s">
        <v>159</v>
      </c>
      <c r="K2064" s="1" t="s">
        <v>159</v>
      </c>
      <c r="L2064" s="1" t="s">
        <v>159</v>
      </c>
      <c r="M2064" s="1" t="s">
        <v>159</v>
      </c>
      <c r="N2064" s="25">
        <v>0.26</v>
      </c>
      <c r="O2064" s="25">
        <v>0.33</v>
      </c>
      <c r="P2064" t="str">
        <f t="shared" si="32"/>
        <v>NWTC_OUT4_02_PR24_IMP_COMPANY_OFWAT</v>
      </c>
    </row>
    <row r="2065" spans="1:16">
      <c r="A2065" t="s">
        <v>629</v>
      </c>
      <c r="B2065" t="s">
        <v>534</v>
      </c>
      <c r="C2065" t="s">
        <v>535</v>
      </c>
      <c r="D2065" t="s">
        <v>168</v>
      </c>
      <c r="E2065" t="s">
        <v>158</v>
      </c>
      <c r="F2065" s="1" t="s">
        <v>159</v>
      </c>
      <c r="G2065" s="1" t="s">
        <v>159</v>
      </c>
      <c r="H2065" s="1" t="s">
        <v>159</v>
      </c>
      <c r="I2065" s="1" t="s">
        <v>159</v>
      </c>
      <c r="J2065" s="1" t="s">
        <v>159</v>
      </c>
      <c r="K2065" s="1" t="s">
        <v>159</v>
      </c>
      <c r="L2065" s="1" t="s">
        <v>159</v>
      </c>
      <c r="M2065" s="1" t="s">
        <v>159</v>
      </c>
      <c r="N2065" s="1" t="s">
        <v>159</v>
      </c>
      <c r="O2065" s="1" t="s">
        <v>159</v>
      </c>
      <c r="P2065" t="str">
        <f t="shared" si="32"/>
        <v>NWTC_OUT4_20_PR24_IMP_COMPANY_OFWAT</v>
      </c>
    </row>
    <row r="2066" spans="1:16">
      <c r="A2066" t="s">
        <v>629</v>
      </c>
      <c r="B2066" t="s">
        <v>536</v>
      </c>
      <c r="C2066" t="s">
        <v>537</v>
      </c>
      <c r="D2066" t="s">
        <v>168</v>
      </c>
      <c r="E2066" t="s">
        <v>158</v>
      </c>
      <c r="F2066" s="1" t="s">
        <v>159</v>
      </c>
      <c r="G2066" s="1" t="s">
        <v>159</v>
      </c>
      <c r="H2066" s="1" t="s">
        <v>159</v>
      </c>
      <c r="I2066" s="1" t="s">
        <v>159</v>
      </c>
      <c r="J2066" s="1" t="s">
        <v>159</v>
      </c>
      <c r="K2066" s="1" t="s">
        <v>159</v>
      </c>
      <c r="L2066" s="1" t="s">
        <v>159</v>
      </c>
      <c r="M2066" s="1" t="s">
        <v>159</v>
      </c>
      <c r="N2066" s="25">
        <v>0</v>
      </c>
      <c r="O2066" s="25">
        <v>-0.05</v>
      </c>
      <c r="P2066" t="str">
        <f t="shared" si="32"/>
        <v>NWTC_OUT5_08_PR24_IMP_COMPANY_OFWAT</v>
      </c>
    </row>
    <row r="2067" spans="1:16">
      <c r="A2067" t="s">
        <v>629</v>
      </c>
      <c r="B2067" t="s">
        <v>538</v>
      </c>
      <c r="C2067" t="s">
        <v>539</v>
      </c>
      <c r="D2067" t="s">
        <v>168</v>
      </c>
      <c r="E2067" t="s">
        <v>158</v>
      </c>
      <c r="F2067" s="1" t="s">
        <v>159</v>
      </c>
      <c r="G2067" s="1" t="s">
        <v>159</v>
      </c>
      <c r="H2067" s="1" t="s">
        <v>159</v>
      </c>
      <c r="I2067" s="1" t="s">
        <v>159</v>
      </c>
      <c r="J2067" s="1" t="s">
        <v>159</v>
      </c>
      <c r="K2067" s="1" t="s">
        <v>159</v>
      </c>
      <c r="L2067" s="1" t="s">
        <v>159</v>
      </c>
      <c r="M2067" s="1" t="s">
        <v>159</v>
      </c>
      <c r="N2067" s="25">
        <v>0.28000000000000003</v>
      </c>
      <c r="O2067" s="25">
        <v>0.3</v>
      </c>
      <c r="P2067" t="str">
        <f t="shared" si="32"/>
        <v>NWTC_OUT5_09_PR24_IMP_COMPANY_OFWAT</v>
      </c>
    </row>
    <row r="2068" spans="1:16">
      <c r="A2068" t="s">
        <v>629</v>
      </c>
      <c r="B2068" t="s">
        <v>540</v>
      </c>
      <c r="C2068" t="s">
        <v>541</v>
      </c>
      <c r="D2068" t="s">
        <v>168</v>
      </c>
      <c r="E2068" t="s">
        <v>158</v>
      </c>
      <c r="F2068" s="1" t="s">
        <v>159</v>
      </c>
      <c r="G2068" s="1" t="s">
        <v>159</v>
      </c>
      <c r="H2068" s="1" t="s">
        <v>159</v>
      </c>
      <c r="I2068" s="1" t="s">
        <v>159</v>
      </c>
      <c r="J2068" s="1" t="s">
        <v>159</v>
      </c>
      <c r="K2068" s="1" t="s">
        <v>159</v>
      </c>
      <c r="L2068" s="1" t="s">
        <v>159</v>
      </c>
      <c r="M2068" s="1" t="s">
        <v>159</v>
      </c>
      <c r="N2068" s="25">
        <v>0.03</v>
      </c>
      <c r="O2068" s="25">
        <v>0.01</v>
      </c>
      <c r="P2068" t="str">
        <f t="shared" si="32"/>
        <v>NWTC_OUT4_17_PR24_IMP_COMPANY_OFWAT</v>
      </c>
    </row>
    <row r="2069" spans="1:16">
      <c r="A2069" t="s">
        <v>629</v>
      </c>
      <c r="B2069" t="s">
        <v>542</v>
      </c>
      <c r="C2069" t="s">
        <v>543</v>
      </c>
      <c r="D2069" t="s">
        <v>168</v>
      </c>
      <c r="E2069" t="s">
        <v>158</v>
      </c>
      <c r="F2069" s="1" t="s">
        <v>159</v>
      </c>
      <c r="G2069" s="1" t="s">
        <v>159</v>
      </c>
      <c r="H2069" s="1" t="s">
        <v>159</v>
      </c>
      <c r="I2069" s="1" t="s">
        <v>159</v>
      </c>
      <c r="J2069" s="1" t="s">
        <v>159</v>
      </c>
      <c r="K2069" s="1" t="s">
        <v>159</v>
      </c>
      <c r="L2069" s="1" t="s">
        <v>159</v>
      </c>
      <c r="M2069" s="1" t="s">
        <v>159</v>
      </c>
      <c r="N2069" s="25">
        <v>0.01</v>
      </c>
      <c r="O2069" s="25">
        <v>0.04</v>
      </c>
      <c r="P2069" t="str">
        <f t="shared" si="32"/>
        <v>NWTC_OUT5_04_PR24_IMP_COMPANY_OFWAT</v>
      </c>
    </row>
    <row r="2070" spans="1:16">
      <c r="A2070" t="s">
        <v>629</v>
      </c>
      <c r="B2070" t="s">
        <v>544</v>
      </c>
      <c r="C2070" t="s">
        <v>545</v>
      </c>
      <c r="D2070" t="s">
        <v>168</v>
      </c>
      <c r="E2070" t="s">
        <v>158</v>
      </c>
      <c r="F2070" s="1" t="s">
        <v>159</v>
      </c>
      <c r="G2070" s="1" t="s">
        <v>159</v>
      </c>
      <c r="H2070" s="1" t="s">
        <v>159</v>
      </c>
      <c r="I2070" s="1" t="s">
        <v>159</v>
      </c>
      <c r="J2070" s="1" t="s">
        <v>159</v>
      </c>
      <c r="K2070" s="1" t="s">
        <v>159</v>
      </c>
      <c r="L2070" s="1" t="s">
        <v>159</v>
      </c>
      <c r="M2070" s="1" t="s">
        <v>159</v>
      </c>
      <c r="N2070" s="25">
        <v>-0.14000000000000001</v>
      </c>
      <c r="O2070" s="25">
        <v>-0.24</v>
      </c>
      <c r="P2070" t="str">
        <f t="shared" si="32"/>
        <v>NWTC_OUT4_04_PR24_IMP_COMPANY_OFWAT</v>
      </c>
    </row>
    <row r="2071" spans="1:16">
      <c r="A2071" t="s">
        <v>629</v>
      </c>
      <c r="B2071" t="s">
        <v>546</v>
      </c>
      <c r="C2071" t="s">
        <v>547</v>
      </c>
      <c r="D2071" t="s">
        <v>168</v>
      </c>
      <c r="E2071" t="s">
        <v>158</v>
      </c>
      <c r="F2071" s="1" t="s">
        <v>159</v>
      </c>
      <c r="G2071" s="1" t="s">
        <v>159</v>
      </c>
      <c r="H2071" s="1" t="s">
        <v>159</v>
      </c>
      <c r="I2071" s="1" t="s">
        <v>159</v>
      </c>
      <c r="J2071" s="1" t="s">
        <v>159</v>
      </c>
      <c r="K2071" s="1" t="s">
        <v>159</v>
      </c>
      <c r="L2071" s="1" t="s">
        <v>159</v>
      </c>
      <c r="M2071" s="1" t="s">
        <v>159</v>
      </c>
      <c r="N2071" s="25">
        <v>7.0000000000000007E-2</v>
      </c>
      <c r="O2071" s="25">
        <v>0.09</v>
      </c>
      <c r="P2071" t="str">
        <f t="shared" si="32"/>
        <v>NWTC_OUT4_11_B_PR24_IMP_COMPANY_OFWAT</v>
      </c>
    </row>
    <row r="2072" spans="1:16">
      <c r="A2072" t="s">
        <v>629</v>
      </c>
      <c r="B2072" t="s">
        <v>548</v>
      </c>
      <c r="C2072" t="s">
        <v>549</v>
      </c>
      <c r="D2072" t="s">
        <v>168</v>
      </c>
      <c r="E2072" t="s">
        <v>158</v>
      </c>
      <c r="F2072" s="1" t="s">
        <v>159</v>
      </c>
      <c r="G2072" s="1" t="s">
        <v>159</v>
      </c>
      <c r="H2072" s="1" t="s">
        <v>159</v>
      </c>
      <c r="I2072" s="1" t="s">
        <v>159</v>
      </c>
      <c r="J2072" s="1" t="s">
        <v>159</v>
      </c>
      <c r="K2072" s="1" t="s">
        <v>159</v>
      </c>
      <c r="L2072" s="1" t="s">
        <v>159</v>
      </c>
      <c r="M2072" s="1" t="s">
        <v>159</v>
      </c>
      <c r="N2072" s="1" t="s">
        <v>159</v>
      </c>
      <c r="O2072" s="1" t="s">
        <v>159</v>
      </c>
      <c r="P2072" t="str">
        <f t="shared" si="32"/>
        <v>NWTC_OUT1_02_PR24_IMP_COMPANY_OFWAT</v>
      </c>
    </row>
    <row r="2073" spans="1:16">
      <c r="A2073" t="s">
        <v>629</v>
      </c>
      <c r="B2073" t="s">
        <v>550</v>
      </c>
      <c r="C2073" t="s">
        <v>551</v>
      </c>
      <c r="D2073" t="s">
        <v>552</v>
      </c>
      <c r="E2073" t="s">
        <v>158</v>
      </c>
      <c r="F2073" s="1" t="s">
        <v>159</v>
      </c>
      <c r="G2073" s="1" t="s">
        <v>159</v>
      </c>
      <c r="H2073" s="24">
        <v>12113</v>
      </c>
      <c r="I2073" s="24">
        <v>12196</v>
      </c>
      <c r="J2073" s="24">
        <v>12307</v>
      </c>
      <c r="K2073" s="24">
        <v>12422</v>
      </c>
      <c r="L2073" s="24">
        <v>12540</v>
      </c>
      <c r="M2073" s="24">
        <v>12749</v>
      </c>
      <c r="N2073" s="1" t="s">
        <v>159</v>
      </c>
      <c r="O2073" s="1" t="s">
        <v>159</v>
      </c>
      <c r="P2073" t="str">
        <f t="shared" si="32"/>
        <v>NWTC_OUT4_01_D_PR24_OFWAT</v>
      </c>
    </row>
    <row r="2074" spans="1:16">
      <c r="A2074" t="s">
        <v>629</v>
      </c>
      <c r="B2074" t="s">
        <v>553</v>
      </c>
      <c r="C2074" t="s">
        <v>554</v>
      </c>
      <c r="D2074" t="s">
        <v>436</v>
      </c>
      <c r="E2074" t="s">
        <v>158</v>
      </c>
      <c r="F2074" s="1" t="s">
        <v>159</v>
      </c>
      <c r="G2074" s="1" t="s">
        <v>159</v>
      </c>
      <c r="H2074" s="27">
        <v>975.9</v>
      </c>
      <c r="I2074" s="27">
        <v>971.1</v>
      </c>
      <c r="J2074" s="27">
        <v>966.1</v>
      </c>
      <c r="K2074" s="27">
        <v>961.6</v>
      </c>
      <c r="L2074" s="27">
        <v>968.2</v>
      </c>
      <c r="M2074" s="27">
        <v>957.5</v>
      </c>
      <c r="N2074" s="1" t="s">
        <v>159</v>
      </c>
      <c r="O2074" s="1" t="s">
        <v>159</v>
      </c>
      <c r="P2074" t="str">
        <f t="shared" si="32"/>
        <v>NWTC_APR3F_06_PR24_OFWAT</v>
      </c>
    </row>
    <row r="2075" spans="1:16">
      <c r="A2075" t="s">
        <v>629</v>
      </c>
      <c r="B2075" t="s">
        <v>555</v>
      </c>
      <c r="C2075" t="s">
        <v>556</v>
      </c>
      <c r="D2075" t="s">
        <v>37</v>
      </c>
      <c r="E2075" t="s">
        <v>158</v>
      </c>
      <c r="F2075" s="1" t="s">
        <v>159</v>
      </c>
      <c r="G2075" s="1" t="s">
        <v>159</v>
      </c>
      <c r="H2075" s="24">
        <v>4892</v>
      </c>
      <c r="I2075" s="24">
        <v>4823</v>
      </c>
      <c r="J2075" s="24">
        <v>4758</v>
      </c>
      <c r="K2075" s="24">
        <v>4694</v>
      </c>
      <c r="L2075" s="24">
        <v>4628</v>
      </c>
      <c r="M2075" s="24">
        <v>4552</v>
      </c>
      <c r="N2075" s="1" t="s">
        <v>159</v>
      </c>
      <c r="O2075" s="1" t="s">
        <v>159</v>
      </c>
      <c r="P2075" t="str">
        <f t="shared" si="32"/>
        <v>NWTC_OUT4_16_C_PR24_OFWAT</v>
      </c>
    </row>
    <row r="2076" spans="1:16">
      <c r="A2076" t="s">
        <v>629</v>
      </c>
      <c r="B2076" t="s">
        <v>557</v>
      </c>
      <c r="C2076" t="s">
        <v>558</v>
      </c>
      <c r="D2076" t="s">
        <v>37</v>
      </c>
      <c r="E2076" t="s">
        <v>158</v>
      </c>
      <c r="F2076" s="1" t="s">
        <v>159</v>
      </c>
      <c r="G2076" s="1" t="s">
        <v>159</v>
      </c>
      <c r="H2076" s="24">
        <v>926</v>
      </c>
      <c r="I2076" s="24">
        <v>858</v>
      </c>
      <c r="J2076" s="24">
        <v>789</v>
      </c>
      <c r="K2076" s="24">
        <v>721</v>
      </c>
      <c r="L2076" s="24">
        <v>651</v>
      </c>
      <c r="M2076" s="24">
        <v>580</v>
      </c>
      <c r="N2076" s="1" t="s">
        <v>159</v>
      </c>
      <c r="O2076" s="1" t="s">
        <v>159</v>
      </c>
      <c r="P2076" t="str">
        <f t="shared" si="32"/>
        <v>NWTC_OUT5_01_E_PR24_OFWAT</v>
      </c>
    </row>
    <row r="2077" spans="1:16">
      <c r="A2077" t="s">
        <v>629</v>
      </c>
      <c r="B2077" t="s">
        <v>559</v>
      </c>
      <c r="C2077" t="s">
        <v>560</v>
      </c>
      <c r="D2077" t="s">
        <v>37</v>
      </c>
      <c r="E2077" t="s">
        <v>158</v>
      </c>
      <c r="F2077" s="1" t="s">
        <v>159</v>
      </c>
      <c r="G2077" s="1" t="s">
        <v>159</v>
      </c>
      <c r="H2077" s="24">
        <v>6177</v>
      </c>
      <c r="I2077" s="24">
        <v>6058</v>
      </c>
      <c r="J2077" s="24">
        <v>5940</v>
      </c>
      <c r="K2077" s="24">
        <v>5829</v>
      </c>
      <c r="L2077" s="24">
        <v>5718</v>
      </c>
      <c r="M2077" s="24">
        <v>5603</v>
      </c>
      <c r="N2077" s="1" t="s">
        <v>159</v>
      </c>
      <c r="O2077" s="1" t="s">
        <v>159</v>
      </c>
      <c r="P2077" t="str">
        <f t="shared" si="32"/>
        <v>NWTC_OUT5_02_E_PR24_OFWAT</v>
      </c>
    </row>
    <row r="2078" spans="1:16">
      <c r="A2078" t="s">
        <v>629</v>
      </c>
      <c r="B2078" t="s">
        <v>561</v>
      </c>
      <c r="C2078" t="s">
        <v>562</v>
      </c>
      <c r="D2078" t="s">
        <v>37</v>
      </c>
      <c r="E2078" t="s">
        <v>158</v>
      </c>
      <c r="F2078" s="1" t="s">
        <v>159</v>
      </c>
      <c r="G2078" s="1" t="s">
        <v>159</v>
      </c>
      <c r="H2078" s="1" t="s">
        <v>159</v>
      </c>
      <c r="I2078" s="24">
        <v>2267</v>
      </c>
      <c r="J2078" s="24">
        <v>2267</v>
      </c>
      <c r="K2078" s="24">
        <v>2267</v>
      </c>
      <c r="L2078" s="24">
        <v>2267</v>
      </c>
      <c r="M2078" s="24">
        <v>2267</v>
      </c>
      <c r="N2078" s="1" t="s">
        <v>159</v>
      </c>
      <c r="O2078" s="1" t="s">
        <v>159</v>
      </c>
      <c r="P2078" t="str">
        <f t="shared" si="32"/>
        <v>NWTC_OUT5_10_B_PR24_OFWAT</v>
      </c>
    </row>
    <row r="2079" spans="1:16">
      <c r="A2079" t="s">
        <v>629</v>
      </c>
      <c r="B2079" t="s">
        <v>563</v>
      </c>
      <c r="C2079" t="s">
        <v>564</v>
      </c>
      <c r="D2079" t="s">
        <v>37</v>
      </c>
      <c r="E2079" t="s">
        <v>158</v>
      </c>
      <c r="F2079" s="1" t="s">
        <v>159</v>
      </c>
      <c r="G2079" s="1" t="s">
        <v>159</v>
      </c>
      <c r="H2079" s="24">
        <v>206</v>
      </c>
      <c r="I2079" s="24">
        <v>194</v>
      </c>
      <c r="J2079" s="24">
        <v>181</v>
      </c>
      <c r="K2079" s="24">
        <v>169</v>
      </c>
      <c r="L2079" s="24">
        <v>157</v>
      </c>
      <c r="M2079" s="24">
        <v>145</v>
      </c>
      <c r="N2079" s="1" t="s">
        <v>159</v>
      </c>
      <c r="O2079" s="1" t="s">
        <v>159</v>
      </c>
      <c r="P2079" t="str">
        <f t="shared" si="32"/>
        <v>NWTC_OUT5_05_J_PR24_OFWAT</v>
      </c>
    </row>
    <row r="2080" spans="1:16">
      <c r="A2080" t="s">
        <v>629</v>
      </c>
      <c r="B2080" t="s">
        <v>565</v>
      </c>
      <c r="C2080" t="s">
        <v>566</v>
      </c>
      <c r="D2080" t="s">
        <v>37</v>
      </c>
      <c r="E2080" t="s">
        <v>158</v>
      </c>
      <c r="F2080" s="1" t="s">
        <v>159</v>
      </c>
      <c r="G2080" s="1" t="s">
        <v>159</v>
      </c>
      <c r="H2080" s="24">
        <v>1036</v>
      </c>
      <c r="I2080" s="24">
        <v>1027</v>
      </c>
      <c r="J2080" s="24">
        <v>1018</v>
      </c>
      <c r="K2080" s="24">
        <v>1009</v>
      </c>
      <c r="L2080" s="24">
        <v>1000</v>
      </c>
      <c r="M2080" s="24">
        <v>990</v>
      </c>
      <c r="N2080" s="1" t="s">
        <v>159</v>
      </c>
      <c r="O2080" s="1" t="s">
        <v>159</v>
      </c>
      <c r="P2080" t="str">
        <f t="shared" si="32"/>
        <v>NWTC_OUT5_11_A_PR24_OFWAT</v>
      </c>
    </row>
    <row r="2081" spans="1:16">
      <c r="A2081" t="s">
        <v>629</v>
      </c>
      <c r="B2081" t="s">
        <v>567</v>
      </c>
      <c r="C2081" t="s">
        <v>568</v>
      </c>
      <c r="D2081" t="s">
        <v>37</v>
      </c>
      <c r="E2081" t="s">
        <v>158</v>
      </c>
      <c r="F2081" s="1" t="s">
        <v>159</v>
      </c>
      <c r="G2081" s="1" t="s">
        <v>159</v>
      </c>
      <c r="H2081" s="24">
        <v>9206</v>
      </c>
      <c r="I2081" s="24">
        <v>8507</v>
      </c>
      <c r="J2081" s="24">
        <v>7950</v>
      </c>
      <c r="K2081" s="24">
        <v>7386</v>
      </c>
      <c r="L2081" s="24">
        <v>6812</v>
      </c>
      <c r="M2081" s="24">
        <v>6228</v>
      </c>
      <c r="N2081" s="1" t="s">
        <v>159</v>
      </c>
      <c r="O2081" s="1" t="s">
        <v>159</v>
      </c>
      <c r="P2081" t="str">
        <f t="shared" si="32"/>
        <v>NWTC_OUT4_02_D_PR24_OFWAT</v>
      </c>
    </row>
    <row r="2082" spans="1:16">
      <c r="A2082" t="s">
        <v>629</v>
      </c>
      <c r="B2082" t="s">
        <v>569</v>
      </c>
      <c r="C2082" t="s">
        <v>570</v>
      </c>
      <c r="D2082" t="s">
        <v>185</v>
      </c>
      <c r="E2082" t="s">
        <v>158</v>
      </c>
      <c r="F2082" s="1" t="s">
        <v>159</v>
      </c>
      <c r="G2082" s="1" t="s">
        <v>159</v>
      </c>
      <c r="H2082" s="26">
        <v>0</v>
      </c>
      <c r="I2082" s="26">
        <v>0</v>
      </c>
      <c r="J2082" s="26">
        <v>0</v>
      </c>
      <c r="K2082" s="26">
        <v>0</v>
      </c>
      <c r="L2082" s="26">
        <v>14.69</v>
      </c>
      <c r="M2082" s="26">
        <v>215.45</v>
      </c>
      <c r="N2082" s="1" t="s">
        <v>159</v>
      </c>
      <c r="O2082" s="1" t="s">
        <v>159</v>
      </c>
      <c r="P2082" t="str">
        <f t="shared" si="32"/>
        <v>NWTC_OUT4_20_B_PR24_OFWAT</v>
      </c>
    </row>
    <row r="2083" spans="1:16">
      <c r="A2083" t="s">
        <v>629</v>
      </c>
      <c r="B2083" t="s">
        <v>571</v>
      </c>
      <c r="C2083" t="s">
        <v>572</v>
      </c>
      <c r="D2083" t="s">
        <v>37</v>
      </c>
      <c r="E2083" t="s">
        <v>158</v>
      </c>
      <c r="F2083" s="1" t="s">
        <v>159</v>
      </c>
      <c r="G2083" s="1" t="s">
        <v>159</v>
      </c>
      <c r="H2083" s="24">
        <v>9</v>
      </c>
      <c r="I2083" s="24">
        <v>11</v>
      </c>
      <c r="J2083" s="24">
        <v>11</v>
      </c>
      <c r="K2083" s="24">
        <v>11</v>
      </c>
      <c r="L2083" s="24">
        <v>11</v>
      </c>
      <c r="M2083" s="24">
        <v>11</v>
      </c>
      <c r="N2083" s="1" t="s">
        <v>159</v>
      </c>
      <c r="O2083" s="1" t="s">
        <v>159</v>
      </c>
      <c r="P2083" t="str">
        <f t="shared" si="32"/>
        <v>NWTC_OUT5_08_H_PR24_OFWAT</v>
      </c>
    </row>
    <row r="2084" spans="1:16">
      <c r="A2084" t="s">
        <v>629</v>
      </c>
      <c r="B2084" t="s">
        <v>573</v>
      </c>
      <c r="C2084" t="s">
        <v>574</v>
      </c>
      <c r="D2084" t="s">
        <v>575</v>
      </c>
      <c r="E2084" t="s">
        <v>158</v>
      </c>
      <c r="F2084" s="1" t="s">
        <v>159</v>
      </c>
      <c r="G2084" s="1" t="s">
        <v>159</v>
      </c>
      <c r="H2084" s="194">
        <v>89274.127900000007</v>
      </c>
      <c r="I2084" s="194">
        <v>356969.99440000003</v>
      </c>
      <c r="J2084" s="194">
        <v>364019.27399999998</v>
      </c>
      <c r="K2084" s="194">
        <v>483740.68070000003</v>
      </c>
      <c r="L2084" s="194">
        <v>483740.68070000003</v>
      </c>
      <c r="M2084" s="194">
        <v>780918.67839999998</v>
      </c>
      <c r="N2084" s="1" t="s">
        <v>159</v>
      </c>
      <c r="O2084" s="1" t="s">
        <v>159</v>
      </c>
      <c r="P2084" t="str">
        <f t="shared" si="32"/>
        <v>NWTC_OUT5_09_H_PR24_OFWAT</v>
      </c>
    </row>
    <row r="2085" spans="1:16">
      <c r="A2085" t="s">
        <v>629</v>
      </c>
      <c r="B2085" t="s">
        <v>576</v>
      </c>
      <c r="C2085" t="s">
        <v>577</v>
      </c>
      <c r="D2085" t="s">
        <v>436</v>
      </c>
      <c r="E2085" t="s">
        <v>158</v>
      </c>
      <c r="F2085" s="1" t="s">
        <v>159</v>
      </c>
      <c r="G2085" s="1" t="s">
        <v>159</v>
      </c>
      <c r="H2085" s="26">
        <v>131.44999999999999</v>
      </c>
      <c r="I2085" s="26">
        <v>120.89</v>
      </c>
      <c r="J2085" s="26">
        <v>108.97</v>
      </c>
      <c r="K2085" s="26">
        <v>97.05</v>
      </c>
      <c r="L2085" s="26">
        <v>85.14</v>
      </c>
      <c r="M2085" s="26">
        <v>72.88</v>
      </c>
      <c r="N2085" s="1" t="s">
        <v>159</v>
      </c>
      <c r="O2085" s="1" t="s">
        <v>159</v>
      </c>
      <c r="P2085" t="str">
        <f t="shared" si="32"/>
        <v>NWTC_OUT4_17_B_PR24_OFWAT</v>
      </c>
    </row>
    <row r="2086" spans="1:16">
      <c r="A2086" t="s">
        <v>629</v>
      </c>
      <c r="B2086" t="s">
        <v>578</v>
      </c>
      <c r="C2086" t="s">
        <v>579</v>
      </c>
      <c r="D2086" t="s">
        <v>231</v>
      </c>
      <c r="E2086" t="s">
        <v>158</v>
      </c>
      <c r="F2086" s="1" t="s">
        <v>159</v>
      </c>
      <c r="G2086" s="1" t="s">
        <v>159</v>
      </c>
      <c r="H2086" s="1" t="s">
        <v>159</v>
      </c>
      <c r="I2086" s="26">
        <v>150831</v>
      </c>
      <c r="J2086" s="26">
        <v>150831</v>
      </c>
      <c r="K2086" s="26">
        <v>150831</v>
      </c>
      <c r="L2086" s="26">
        <v>150831</v>
      </c>
      <c r="M2086" s="1" t="s">
        <v>159</v>
      </c>
      <c r="N2086" s="1" t="s">
        <v>159</v>
      </c>
      <c r="O2086" s="1" t="s">
        <v>159</v>
      </c>
      <c r="P2086" t="str">
        <f t="shared" si="32"/>
        <v>NWTC_ODIRISK_OGW_DDBND_PR24_DD</v>
      </c>
    </row>
    <row r="2087" spans="1:16">
      <c r="A2087" t="s">
        <v>629</v>
      </c>
      <c r="B2087" t="s">
        <v>580</v>
      </c>
      <c r="C2087" t="s">
        <v>581</v>
      </c>
      <c r="D2087" t="s">
        <v>165</v>
      </c>
      <c r="E2087" t="s">
        <v>158</v>
      </c>
      <c r="F2087" s="24">
        <v>188</v>
      </c>
      <c r="G2087" s="1" t="s">
        <v>159</v>
      </c>
      <c r="H2087" s="1" t="s">
        <v>159</v>
      </c>
      <c r="I2087" s="1" t="s">
        <v>159</v>
      </c>
      <c r="J2087" s="1" t="s">
        <v>159</v>
      </c>
      <c r="K2087" s="1" t="s">
        <v>159</v>
      </c>
      <c r="L2087" s="1" t="s">
        <v>159</v>
      </c>
      <c r="M2087" s="1" t="s">
        <v>159</v>
      </c>
      <c r="N2087" s="1" t="s">
        <v>159</v>
      </c>
      <c r="O2087" s="1" t="s">
        <v>159</v>
      </c>
      <c r="P2087" t="str">
        <f t="shared" si="32"/>
        <v>NWTC_ODI_DD_GHG_PR24</v>
      </c>
    </row>
    <row r="2088" spans="1:16">
      <c r="A2088" t="s">
        <v>629</v>
      </c>
      <c r="B2088" t="s">
        <v>582</v>
      </c>
      <c r="C2088" t="s">
        <v>583</v>
      </c>
      <c r="D2088" t="s">
        <v>168</v>
      </c>
      <c r="E2088" t="s">
        <v>158</v>
      </c>
      <c r="F2088" s="25">
        <v>-5.0000000000000001E-3</v>
      </c>
      <c r="G2088" s="1" t="s">
        <v>159</v>
      </c>
      <c r="H2088" s="1" t="s">
        <v>159</v>
      </c>
      <c r="I2088" s="1" t="s">
        <v>159</v>
      </c>
      <c r="J2088" s="1" t="s">
        <v>159</v>
      </c>
      <c r="K2088" s="1" t="s">
        <v>159</v>
      </c>
      <c r="L2088" s="1" t="s">
        <v>159</v>
      </c>
      <c r="M2088" s="1" t="s">
        <v>159</v>
      </c>
      <c r="N2088" s="1" t="s">
        <v>159</v>
      </c>
      <c r="O2088" s="1" t="s">
        <v>159</v>
      </c>
      <c r="P2088" t="str">
        <f t="shared" si="32"/>
        <v>NWTC_ODIRISK_OGW_COLL_PR24_DD</v>
      </c>
    </row>
    <row r="2089" spans="1:16">
      <c r="A2089" t="s">
        <v>629</v>
      </c>
      <c r="B2089" t="s">
        <v>584</v>
      </c>
      <c r="C2089" t="s">
        <v>585</v>
      </c>
      <c r="D2089" t="s">
        <v>168</v>
      </c>
      <c r="E2089" t="s">
        <v>158</v>
      </c>
      <c r="F2089" s="25">
        <v>5.0000000000000001E-3</v>
      </c>
      <c r="G2089" s="1" t="s">
        <v>159</v>
      </c>
      <c r="H2089" s="1" t="s">
        <v>159</v>
      </c>
      <c r="I2089" s="1" t="s">
        <v>159</v>
      </c>
      <c r="J2089" s="1" t="s">
        <v>159</v>
      </c>
      <c r="K2089" s="1" t="s">
        <v>159</v>
      </c>
      <c r="L2089" s="1" t="s">
        <v>159</v>
      </c>
      <c r="M2089" s="1" t="s">
        <v>159</v>
      </c>
      <c r="N2089" s="1" t="s">
        <v>159</v>
      </c>
      <c r="O2089" s="1" t="s">
        <v>159</v>
      </c>
      <c r="P2089" t="str">
        <f t="shared" si="32"/>
        <v>NWTC_ODIRISK_OGW_CAP_PR24_DD</v>
      </c>
    </row>
    <row r="2090" spans="1:16">
      <c r="A2090" t="s">
        <v>629</v>
      </c>
      <c r="B2090" t="s">
        <v>586</v>
      </c>
      <c r="C2090" t="s">
        <v>587</v>
      </c>
      <c r="D2090" t="s">
        <v>168</v>
      </c>
      <c r="E2090" t="s">
        <v>158</v>
      </c>
      <c r="F2090" s="1" t="s">
        <v>159</v>
      </c>
      <c r="G2090" s="1" t="s">
        <v>159</v>
      </c>
      <c r="H2090" s="1" t="s">
        <v>159</v>
      </c>
      <c r="I2090" s="25">
        <v>0</v>
      </c>
      <c r="J2090" s="25">
        <v>0</v>
      </c>
      <c r="K2090" s="25">
        <v>0</v>
      </c>
      <c r="L2090" s="25">
        <v>0</v>
      </c>
      <c r="M2090" s="25">
        <v>0</v>
      </c>
      <c r="N2090" s="1" t="s">
        <v>159</v>
      </c>
      <c r="O2090" s="1" t="s">
        <v>159</v>
      </c>
      <c r="P2090" t="str">
        <f t="shared" si="32"/>
        <v>NWTC_ODIRISK_EGG_DDBND_PR24</v>
      </c>
    </row>
    <row r="2091" spans="1:16">
      <c r="A2091" t="s">
        <v>629</v>
      </c>
      <c r="B2091" t="s">
        <v>588</v>
      </c>
      <c r="C2091" t="s">
        <v>589</v>
      </c>
      <c r="D2091" t="s">
        <v>37</v>
      </c>
      <c r="E2091" t="s">
        <v>158</v>
      </c>
      <c r="F2091" s="1" t="s">
        <v>159</v>
      </c>
      <c r="G2091" s="1" t="s">
        <v>159</v>
      </c>
      <c r="H2091" s="1" t="s">
        <v>159</v>
      </c>
      <c r="I2091" s="24">
        <v>59735</v>
      </c>
      <c r="J2091" s="24">
        <v>57242</v>
      </c>
      <c r="K2091" s="24">
        <v>54045</v>
      </c>
      <c r="L2091" s="24">
        <v>49942</v>
      </c>
      <c r="M2091" s="24">
        <v>40149</v>
      </c>
      <c r="N2091" s="1" t="s">
        <v>159</v>
      </c>
      <c r="O2091" s="1" t="s">
        <v>159</v>
      </c>
      <c r="P2091" t="str">
        <f t="shared" si="32"/>
        <v>NWTC_OUT5_10_A_PR24_OFWAT</v>
      </c>
    </row>
    <row r="2092" spans="1:16">
      <c r="A2092" t="s">
        <v>629</v>
      </c>
      <c r="B2092" t="s">
        <v>473</v>
      </c>
      <c r="C2092" t="s">
        <v>474</v>
      </c>
      <c r="D2092" t="s">
        <v>168</v>
      </c>
      <c r="E2092" t="s">
        <v>158</v>
      </c>
      <c r="F2092" s="1" t="s">
        <v>159</v>
      </c>
      <c r="G2092" s="1" t="s">
        <v>159</v>
      </c>
      <c r="H2092" s="25">
        <v>3.9E-2</v>
      </c>
      <c r="I2092" s="25">
        <v>3.5499999999999997E-2</v>
      </c>
      <c r="J2092" s="25">
        <v>3.1999999999999994E-2</v>
      </c>
      <c r="K2092" s="25">
        <v>2.8499999999999991E-2</v>
      </c>
      <c r="L2092" s="25">
        <v>2.4999999999999994E-2</v>
      </c>
      <c r="M2092" s="25">
        <v>2.1399999999999995E-2</v>
      </c>
      <c r="N2092" s="1" t="s">
        <v>159</v>
      </c>
      <c r="O2092" s="1" t="s">
        <v>159</v>
      </c>
      <c r="P2092" t="str">
        <f t="shared" si="32"/>
        <v>NWTC_OUT4_17_PR24_OFWAT</v>
      </c>
    </row>
    <row r="2093" spans="1:16">
      <c r="A2093" t="s">
        <v>629</v>
      </c>
      <c r="B2093" t="s">
        <v>590</v>
      </c>
      <c r="C2093" t="s">
        <v>591</v>
      </c>
      <c r="D2093" t="s">
        <v>165</v>
      </c>
      <c r="E2093" t="s">
        <v>158</v>
      </c>
      <c r="F2093" s="24">
        <v>4468381.0411876179</v>
      </c>
      <c r="G2093" s="1" t="s">
        <v>159</v>
      </c>
      <c r="H2093" s="1" t="s">
        <v>159</v>
      </c>
      <c r="I2093" s="1" t="s">
        <v>159</v>
      </c>
      <c r="J2093" s="1" t="s">
        <v>159</v>
      </c>
      <c r="K2093" s="1" t="s">
        <v>159</v>
      </c>
      <c r="L2093" s="1" t="s">
        <v>159</v>
      </c>
      <c r="M2093" s="1" t="s">
        <v>159</v>
      </c>
      <c r="N2093" s="1" t="s">
        <v>159</v>
      </c>
      <c r="O2093" s="1" t="s">
        <v>159</v>
      </c>
      <c r="P2093" t="str">
        <f t="shared" si="32"/>
        <v>NWTC_ODI_DD_UNO_PR24</v>
      </c>
    </row>
    <row r="2094" spans="1:16">
      <c r="A2094" t="s">
        <v>629</v>
      </c>
      <c r="B2094" t="s">
        <v>592</v>
      </c>
      <c r="C2094" t="s">
        <v>593</v>
      </c>
      <c r="D2094" t="s">
        <v>168</v>
      </c>
      <c r="E2094" t="s">
        <v>158</v>
      </c>
      <c r="F2094" s="25">
        <v>-5.0000000000000001E-3</v>
      </c>
      <c r="G2094" s="1" t="s">
        <v>159</v>
      </c>
      <c r="H2094" s="1" t="s">
        <v>159</v>
      </c>
      <c r="I2094" s="1" t="s">
        <v>159</v>
      </c>
      <c r="J2094" s="1" t="s">
        <v>159</v>
      </c>
      <c r="K2094" s="1" t="s">
        <v>159</v>
      </c>
      <c r="L2094" s="1" t="s">
        <v>159</v>
      </c>
      <c r="M2094" s="1" t="s">
        <v>159</v>
      </c>
      <c r="N2094" s="1" t="s">
        <v>159</v>
      </c>
      <c r="O2094" s="1" t="s">
        <v>159</v>
      </c>
      <c r="P2094" t="str">
        <f t="shared" si="32"/>
        <v>NWTC_ODIRISK_UNO_COLL_PR24_DD</v>
      </c>
    </row>
    <row r="2095" spans="1:16">
      <c r="A2095" t="s">
        <v>629</v>
      </c>
      <c r="B2095" t="s">
        <v>594</v>
      </c>
      <c r="C2095" t="s">
        <v>595</v>
      </c>
      <c r="D2095" t="s">
        <v>168</v>
      </c>
      <c r="E2095" t="s">
        <v>158</v>
      </c>
      <c r="F2095" s="25">
        <v>5.0000000000000001E-3</v>
      </c>
      <c r="G2095" s="1" t="s">
        <v>159</v>
      </c>
      <c r="H2095" s="1" t="s">
        <v>159</v>
      </c>
      <c r="I2095" s="1" t="s">
        <v>159</v>
      </c>
      <c r="J2095" s="1" t="s">
        <v>159</v>
      </c>
      <c r="K2095" s="1" t="s">
        <v>159</v>
      </c>
      <c r="L2095" s="1" t="s">
        <v>159</v>
      </c>
      <c r="M2095" s="1" t="s">
        <v>159</v>
      </c>
      <c r="N2095" s="1" t="s">
        <v>159</v>
      </c>
      <c r="O2095" s="1" t="s">
        <v>159</v>
      </c>
      <c r="P2095" t="str">
        <f t="shared" si="32"/>
        <v>NWTC_ODIRISK_UNO_CAP_PR24_DD</v>
      </c>
    </row>
    <row r="2096" spans="1:16">
      <c r="A2096" t="s">
        <v>629</v>
      </c>
      <c r="B2096" t="s">
        <v>596</v>
      </c>
      <c r="C2096" t="s">
        <v>597</v>
      </c>
      <c r="D2096" t="s">
        <v>168</v>
      </c>
      <c r="E2096" t="s">
        <v>158</v>
      </c>
      <c r="F2096" s="25">
        <v>1.4999999999999999E-2</v>
      </c>
      <c r="G2096" s="1" t="s">
        <v>159</v>
      </c>
      <c r="H2096" s="1" t="s">
        <v>159</v>
      </c>
      <c r="I2096" s="1" t="s">
        <v>159</v>
      </c>
      <c r="J2096" s="1" t="s">
        <v>159</v>
      </c>
      <c r="K2096" s="1" t="s">
        <v>159</v>
      </c>
      <c r="L2096" s="1" t="s">
        <v>159</v>
      </c>
      <c r="M2096" s="1" t="s">
        <v>159</v>
      </c>
      <c r="N2096" s="1" t="s">
        <v>159</v>
      </c>
      <c r="O2096" s="1" t="s">
        <v>159</v>
      </c>
      <c r="P2096" t="str">
        <f t="shared" si="32"/>
        <v>NWTC_ODIRISK_ESF_CAP_PR24_DD</v>
      </c>
    </row>
    <row r="2097" spans="1:16">
      <c r="A2097" t="s">
        <v>629</v>
      </c>
      <c r="B2097" t="s">
        <v>598</v>
      </c>
      <c r="C2097" t="s">
        <v>599</v>
      </c>
      <c r="D2097" t="s">
        <v>168</v>
      </c>
      <c r="E2097" t="s">
        <v>158</v>
      </c>
      <c r="F2097" s="1" t="s">
        <v>159</v>
      </c>
      <c r="G2097" s="1" t="s">
        <v>159</v>
      </c>
      <c r="H2097" s="25">
        <v>0</v>
      </c>
      <c r="I2097" s="25">
        <v>-4.7000000000000002E-3</v>
      </c>
      <c r="J2097" s="25">
        <v>-5.4000000000000003E-3</v>
      </c>
      <c r="K2097" s="25">
        <v>-5.8999999999999999E-3</v>
      </c>
      <c r="L2097" s="25">
        <v>-5.3E-3</v>
      </c>
      <c r="M2097" s="25">
        <v>8.2000000000000007E-3</v>
      </c>
      <c r="N2097" s="1" t="s">
        <v>159</v>
      </c>
      <c r="O2097" s="1" t="s">
        <v>159</v>
      </c>
      <c r="P2097" t="str">
        <f t="shared" si="32"/>
        <v>NWTC_OUT4_04_H_PR24_OFWAT</v>
      </c>
    </row>
    <row r="2098" spans="1:16">
      <c r="A2098" t="s">
        <v>629</v>
      </c>
      <c r="B2098" t="s">
        <v>600</v>
      </c>
      <c r="C2098" t="s">
        <v>601</v>
      </c>
      <c r="D2098" t="s">
        <v>168</v>
      </c>
      <c r="E2098" t="s">
        <v>158</v>
      </c>
      <c r="F2098" s="1" t="s">
        <v>159</v>
      </c>
      <c r="G2098" s="1" t="s">
        <v>159</v>
      </c>
      <c r="H2098" s="25">
        <v>0</v>
      </c>
      <c r="I2098" s="25">
        <v>-3.56E-2</v>
      </c>
      <c r="J2098" s="25">
        <v>-7.1499999999999994E-2</v>
      </c>
      <c r="K2098" s="25">
        <v>-8.8900000000000007E-2</v>
      </c>
      <c r="L2098" s="25">
        <v>-0.15759999999999999</v>
      </c>
      <c r="M2098" s="25">
        <v>-0.1376</v>
      </c>
      <c r="N2098" s="1" t="s">
        <v>159</v>
      </c>
      <c r="O2098" s="1" t="s">
        <v>159</v>
      </c>
      <c r="P2098" t="str">
        <f t="shared" si="32"/>
        <v>NWTC_OUT5_04_G_PR24_OFWAT</v>
      </c>
    </row>
    <row r="2099" spans="1:16">
      <c r="A2099" t="s">
        <v>629</v>
      </c>
      <c r="B2099" t="s">
        <v>251</v>
      </c>
      <c r="C2099" t="s">
        <v>252</v>
      </c>
      <c r="D2099" t="s">
        <v>165</v>
      </c>
      <c r="E2099" t="s">
        <v>158</v>
      </c>
      <c r="F2099" s="24">
        <v>1242016.499812139</v>
      </c>
      <c r="G2099" s="1" t="s">
        <v>159</v>
      </c>
      <c r="H2099" s="1" t="s">
        <v>159</v>
      </c>
      <c r="I2099" s="1" t="s">
        <v>159</v>
      </c>
      <c r="J2099" s="1" t="s">
        <v>159</v>
      </c>
      <c r="K2099" s="1" t="s">
        <v>159</v>
      </c>
      <c r="L2099" s="1" t="s">
        <v>159</v>
      </c>
      <c r="M2099" s="1" t="s">
        <v>159</v>
      </c>
      <c r="N2099" s="1" t="s">
        <v>159</v>
      </c>
      <c r="O2099" s="1" t="s">
        <v>159</v>
      </c>
      <c r="P2099" t="str">
        <f t="shared" si="32"/>
        <v>NWTC_ODI_DD_BWQ_PR24</v>
      </c>
    </row>
    <row r="2100" spans="1:16">
      <c r="A2100" t="s">
        <v>629</v>
      </c>
      <c r="B2100" t="s">
        <v>602</v>
      </c>
      <c r="C2100" t="s">
        <v>603</v>
      </c>
      <c r="D2100" t="s">
        <v>165</v>
      </c>
      <c r="E2100" t="s">
        <v>158</v>
      </c>
      <c r="F2100" s="1" t="s">
        <v>159</v>
      </c>
      <c r="G2100" s="1" t="s">
        <v>159</v>
      </c>
      <c r="H2100" s="1" t="s">
        <v>159</v>
      </c>
      <c r="I2100" s="1" t="s">
        <v>159</v>
      </c>
      <c r="J2100" s="1" t="s">
        <v>159</v>
      </c>
      <c r="K2100" s="1" t="s">
        <v>159</v>
      </c>
      <c r="L2100" s="1" t="s">
        <v>159</v>
      </c>
      <c r="M2100" s="1" t="s">
        <v>159</v>
      </c>
      <c r="N2100" s="1" t="s">
        <v>159</v>
      </c>
      <c r="O2100" s="1" t="s">
        <v>159</v>
      </c>
      <c r="P2100" t="str">
        <f t="shared" si="32"/>
        <v>NWTC_ODIRATE_LCC_B_OUT_PR24</v>
      </c>
    </row>
    <row r="2101" spans="1:16">
      <c r="A2101" t="s">
        <v>629</v>
      </c>
      <c r="B2101" t="s">
        <v>604</v>
      </c>
      <c r="C2101" t="s">
        <v>605</v>
      </c>
      <c r="D2101" t="s">
        <v>165</v>
      </c>
      <c r="E2101" t="s">
        <v>158</v>
      </c>
      <c r="F2101" s="1" t="s">
        <v>159</v>
      </c>
      <c r="G2101" s="1" t="s">
        <v>159</v>
      </c>
      <c r="H2101" s="1" t="s">
        <v>159</v>
      </c>
      <c r="I2101" s="1" t="s">
        <v>159</v>
      </c>
      <c r="J2101" s="1" t="s">
        <v>159</v>
      </c>
      <c r="K2101" s="1" t="s">
        <v>159</v>
      </c>
      <c r="L2101" s="1" t="s">
        <v>159</v>
      </c>
      <c r="M2101" s="1" t="s">
        <v>159</v>
      </c>
      <c r="N2101" s="1" t="s">
        <v>159</v>
      </c>
      <c r="O2101" s="1" t="s">
        <v>159</v>
      </c>
      <c r="P2101" t="str">
        <f t="shared" si="32"/>
        <v>NWTC_ODIRATE_LCC_B_UNDER_PR24</v>
      </c>
    </row>
    <row r="2102" spans="1:16">
      <c r="A2102" t="s">
        <v>629</v>
      </c>
      <c r="B2102" t="s">
        <v>606</v>
      </c>
      <c r="C2102" t="s">
        <v>607</v>
      </c>
      <c r="D2102" t="s">
        <v>165</v>
      </c>
      <c r="E2102" t="s">
        <v>158</v>
      </c>
      <c r="F2102" s="24">
        <v>188</v>
      </c>
      <c r="G2102" s="1" t="s">
        <v>159</v>
      </c>
      <c r="H2102" s="1" t="s">
        <v>159</v>
      </c>
      <c r="I2102" s="1" t="s">
        <v>159</v>
      </c>
      <c r="J2102" s="1" t="s">
        <v>159</v>
      </c>
      <c r="K2102" s="1" t="s">
        <v>159</v>
      </c>
      <c r="L2102" s="1" t="s">
        <v>159</v>
      </c>
      <c r="M2102" s="1" t="s">
        <v>159</v>
      </c>
      <c r="N2102" s="1" t="s">
        <v>159</v>
      </c>
      <c r="O2102" s="1" t="s">
        <v>159</v>
      </c>
      <c r="P2102" t="str">
        <f t="shared" si="32"/>
        <v>NWTC_ODIRATE_EGG_B_OUT_PR24</v>
      </c>
    </row>
    <row r="2103" spans="1:16">
      <c r="A2103" t="s">
        <v>629</v>
      </c>
      <c r="B2103" t="s">
        <v>608</v>
      </c>
      <c r="C2103" t="s">
        <v>609</v>
      </c>
      <c r="D2103" t="s">
        <v>165</v>
      </c>
      <c r="E2103" t="s">
        <v>158</v>
      </c>
      <c r="F2103" s="24">
        <v>94</v>
      </c>
      <c r="G2103" s="1" t="s">
        <v>159</v>
      </c>
      <c r="H2103" s="1" t="s">
        <v>159</v>
      </c>
      <c r="I2103" s="1" t="s">
        <v>159</v>
      </c>
      <c r="J2103" s="1" t="s">
        <v>159</v>
      </c>
      <c r="K2103" s="1" t="s">
        <v>159</v>
      </c>
      <c r="L2103" s="1" t="s">
        <v>159</v>
      </c>
      <c r="M2103" s="1" t="s">
        <v>159</v>
      </c>
      <c r="N2103" s="1" t="s">
        <v>159</v>
      </c>
      <c r="O2103" s="1" t="s">
        <v>159</v>
      </c>
      <c r="P2103" t="str">
        <f t="shared" si="32"/>
        <v>NWTC_ODIRATE_EGG_B_UNDER_PR24</v>
      </c>
    </row>
    <row r="2104" spans="1:16">
      <c r="A2104" t="s">
        <v>629</v>
      </c>
      <c r="B2104" t="s">
        <v>610</v>
      </c>
      <c r="C2104" t="s">
        <v>611</v>
      </c>
      <c r="D2104" t="s">
        <v>165</v>
      </c>
      <c r="E2104" t="s">
        <v>158</v>
      </c>
      <c r="F2104" s="1" t="s">
        <v>159</v>
      </c>
      <c r="G2104" s="1" t="s">
        <v>159</v>
      </c>
      <c r="H2104" s="1" t="s">
        <v>159</v>
      </c>
      <c r="I2104" s="1" t="s">
        <v>159</v>
      </c>
      <c r="J2104" s="1" t="s">
        <v>159</v>
      </c>
      <c r="K2104" s="1" t="s">
        <v>159</v>
      </c>
      <c r="L2104" s="1" t="s">
        <v>159</v>
      </c>
      <c r="M2104" s="1" t="s">
        <v>159</v>
      </c>
      <c r="N2104" s="1" t="s">
        <v>159</v>
      </c>
      <c r="O2104" s="1" t="s">
        <v>159</v>
      </c>
      <c r="P2104" t="str">
        <f t="shared" si="32"/>
        <v>NWTC_ODIRATE_CC_B_OUT_PR24</v>
      </c>
    </row>
    <row r="2105" spans="1:16">
      <c r="A2105" t="s">
        <v>629</v>
      </c>
      <c r="B2105" t="s">
        <v>612</v>
      </c>
      <c r="C2105" t="s">
        <v>613</v>
      </c>
      <c r="D2105" t="s">
        <v>165</v>
      </c>
      <c r="E2105" t="s">
        <v>158</v>
      </c>
      <c r="F2105" s="1" t="s">
        <v>159</v>
      </c>
      <c r="G2105" s="1" t="s">
        <v>159</v>
      </c>
      <c r="H2105" s="1" t="s">
        <v>159</v>
      </c>
      <c r="I2105" s="1" t="s">
        <v>159</v>
      </c>
      <c r="J2105" s="1" t="s">
        <v>159</v>
      </c>
      <c r="K2105" s="1" t="s">
        <v>159</v>
      </c>
      <c r="L2105" s="1" t="s">
        <v>159</v>
      </c>
      <c r="M2105" s="1" t="s">
        <v>159</v>
      </c>
      <c r="N2105" s="1" t="s">
        <v>159</v>
      </c>
      <c r="O2105" s="1" t="s">
        <v>159</v>
      </c>
      <c r="P2105" t="str">
        <f t="shared" si="32"/>
        <v>NWTC_ODIRATE_CC_B_UNDER_PR24</v>
      </c>
    </row>
    <row r="2106" spans="1:16">
      <c r="A2106" t="s">
        <v>629</v>
      </c>
      <c r="B2106" t="s">
        <v>614</v>
      </c>
      <c r="C2106" t="s">
        <v>615</v>
      </c>
      <c r="D2106" t="s">
        <v>165</v>
      </c>
      <c r="E2106" t="s">
        <v>158</v>
      </c>
      <c r="F2106" s="1" t="s">
        <v>159</v>
      </c>
      <c r="G2106" s="1" t="s">
        <v>159</v>
      </c>
      <c r="H2106" s="1" t="s">
        <v>159</v>
      </c>
      <c r="I2106" s="1" t="s">
        <v>159</v>
      </c>
      <c r="J2106" s="1" t="s">
        <v>159</v>
      </c>
      <c r="K2106" s="1" t="s">
        <v>159</v>
      </c>
      <c r="L2106" s="1" t="s">
        <v>159</v>
      </c>
      <c r="M2106" s="1" t="s">
        <v>159</v>
      </c>
      <c r="N2106" s="1" t="s">
        <v>159</v>
      </c>
      <c r="O2106" s="1" t="s">
        <v>159</v>
      </c>
      <c r="P2106" t="str">
        <f t="shared" si="32"/>
        <v>NWTC_ODIRATE_SWC_B_PR24</v>
      </c>
    </row>
    <row r="2107" spans="1:16">
      <c r="A2107" t="s">
        <v>629</v>
      </c>
      <c r="B2107" t="s">
        <v>616</v>
      </c>
      <c r="C2107" t="s">
        <v>617</v>
      </c>
      <c r="D2107" t="s">
        <v>165</v>
      </c>
      <c r="E2107" t="s">
        <v>158</v>
      </c>
      <c r="F2107" s="24">
        <v>661</v>
      </c>
      <c r="G2107" s="1" t="s">
        <v>159</v>
      </c>
      <c r="H2107" s="1" t="s">
        <v>159</v>
      </c>
      <c r="I2107" s="1" t="s">
        <v>159</v>
      </c>
      <c r="J2107" s="1" t="s">
        <v>159</v>
      </c>
      <c r="K2107" s="1" t="s">
        <v>159</v>
      </c>
      <c r="L2107" s="1" t="s">
        <v>159</v>
      </c>
      <c r="M2107" s="1" t="s">
        <v>159</v>
      </c>
      <c r="N2107" s="1" t="s">
        <v>159</v>
      </c>
      <c r="O2107" s="1" t="s">
        <v>159</v>
      </c>
      <c r="P2107" t="str">
        <f t="shared" si="32"/>
        <v>NWTC_ODIRATE_WW_B_PR24</v>
      </c>
    </row>
    <row r="2108" spans="1:16">
      <c r="A2108" t="s">
        <v>629</v>
      </c>
      <c r="B2108" t="s">
        <v>618</v>
      </c>
      <c r="C2108" t="s">
        <v>619</v>
      </c>
      <c r="D2108" t="s">
        <v>165</v>
      </c>
      <c r="E2108" t="s">
        <v>158</v>
      </c>
      <c r="F2108" s="1" t="s">
        <v>159</v>
      </c>
      <c r="G2108" s="1" t="s">
        <v>159</v>
      </c>
      <c r="H2108" s="1" t="s">
        <v>159</v>
      </c>
      <c r="I2108" s="1" t="s">
        <v>159</v>
      </c>
      <c r="J2108" s="1" t="s">
        <v>159</v>
      </c>
      <c r="K2108" s="1" t="s">
        <v>159</v>
      </c>
      <c r="L2108" s="1" t="s">
        <v>159</v>
      </c>
      <c r="M2108" s="1" t="s">
        <v>159</v>
      </c>
      <c r="N2108" s="1" t="s">
        <v>159</v>
      </c>
      <c r="O2108" s="1" t="s">
        <v>159</v>
      </c>
      <c r="P2108" t="str">
        <f t="shared" si="32"/>
        <v>NWTC_ODIRATE_LPR_B_PR24</v>
      </c>
    </row>
    <row r="2109" spans="1:16">
      <c r="A2109" t="s">
        <v>629</v>
      </c>
      <c r="B2109" t="s">
        <v>620</v>
      </c>
      <c r="C2109" t="s">
        <v>621</v>
      </c>
      <c r="D2109" t="s">
        <v>157</v>
      </c>
      <c r="E2109" t="s">
        <v>158</v>
      </c>
      <c r="F2109" s="1" t="s">
        <v>159</v>
      </c>
      <c r="G2109" s="1" t="s">
        <v>159</v>
      </c>
      <c r="H2109" s="1" t="s">
        <v>159</v>
      </c>
      <c r="I2109" s="1" t="s">
        <v>159</v>
      </c>
      <c r="J2109" s="1" t="s">
        <v>159</v>
      </c>
      <c r="K2109" s="1" t="s">
        <v>159</v>
      </c>
      <c r="L2109" s="1" t="s">
        <v>159</v>
      </c>
      <c r="M2109" s="1" t="s">
        <v>159</v>
      </c>
      <c r="N2109" s="1" t="s">
        <v>159</v>
      </c>
      <c r="O2109" s="1" t="s">
        <v>159</v>
      </c>
      <c r="P2109" t="str">
        <f t="shared" si="32"/>
        <v>NWTC_ODIRISK_WSI_DDBND_PR24_DD</v>
      </c>
    </row>
    <row r="2110" spans="1:16">
      <c r="A2110" t="s">
        <v>630</v>
      </c>
      <c r="B2110" t="s">
        <v>155</v>
      </c>
      <c r="C2110" t="s">
        <v>156</v>
      </c>
      <c r="D2110" t="s">
        <v>157</v>
      </c>
      <c r="E2110" t="s">
        <v>158</v>
      </c>
      <c r="F2110" s="1" t="s">
        <v>159</v>
      </c>
      <c r="G2110" s="1" t="s">
        <v>159</v>
      </c>
      <c r="H2110" s="24">
        <v>6.4374999999999996E-3</v>
      </c>
      <c r="I2110" s="24">
        <v>5.8444444444444438E-3</v>
      </c>
      <c r="J2110" s="24">
        <v>5.2513888888888879E-3</v>
      </c>
      <c r="K2110" s="24">
        <v>4.658333333333332E-3</v>
      </c>
      <c r="L2110" s="24">
        <v>4.0652777777777762E-3</v>
      </c>
      <c r="M2110" s="24">
        <v>3.472222222222222E-3</v>
      </c>
      <c r="N2110" s="1" t="s">
        <v>159</v>
      </c>
      <c r="O2110" s="1" t="s">
        <v>159</v>
      </c>
      <c r="P2110" t="str">
        <f t="shared" si="32"/>
        <v>WSXC_OUT4_01_PR24_OFWAT</v>
      </c>
    </row>
    <row r="2111" spans="1:16">
      <c r="A2111" t="s">
        <v>630</v>
      </c>
      <c r="B2111" t="s">
        <v>160</v>
      </c>
      <c r="C2111" t="s">
        <v>161</v>
      </c>
      <c r="D2111" t="s">
        <v>162</v>
      </c>
      <c r="E2111" t="s">
        <v>158</v>
      </c>
      <c r="F2111" s="1" t="s">
        <v>159</v>
      </c>
      <c r="G2111" s="1" t="s">
        <v>159</v>
      </c>
      <c r="H2111" s="1" t="s">
        <v>159</v>
      </c>
      <c r="I2111" s="24">
        <v>1.8444930555555549E-3</v>
      </c>
      <c r="J2111" s="24">
        <v>1.8444930555555549E-3</v>
      </c>
      <c r="K2111" s="24">
        <v>1.8444930555555549E-3</v>
      </c>
      <c r="L2111" s="24">
        <v>1.8444930555555549E-3</v>
      </c>
      <c r="M2111" s="24">
        <v>1.8422708333333331E-3</v>
      </c>
      <c r="N2111" s="1" t="s">
        <v>159</v>
      </c>
      <c r="O2111" s="1" t="s">
        <v>159</v>
      </c>
      <c r="P2111" t="str">
        <f t="shared" si="32"/>
        <v>WSXC_ET_DD_WSI_PR24</v>
      </c>
    </row>
    <row r="2112" spans="1:16">
      <c r="A2112" t="s">
        <v>630</v>
      </c>
      <c r="B2112" t="s">
        <v>163</v>
      </c>
      <c r="C2112" t="s">
        <v>164</v>
      </c>
      <c r="D2112" t="s">
        <v>165</v>
      </c>
      <c r="E2112" t="s">
        <v>158</v>
      </c>
      <c r="F2112" s="24">
        <v>266258.63208967174</v>
      </c>
      <c r="G2112" s="1" t="s">
        <v>159</v>
      </c>
      <c r="H2112" s="1" t="s">
        <v>159</v>
      </c>
      <c r="I2112" s="1" t="s">
        <v>159</v>
      </c>
      <c r="J2112" s="1" t="s">
        <v>159</v>
      </c>
      <c r="K2112" s="1" t="s">
        <v>159</v>
      </c>
      <c r="L2112" s="1" t="s">
        <v>159</v>
      </c>
      <c r="M2112" s="1" t="s">
        <v>159</v>
      </c>
      <c r="N2112" s="1" t="s">
        <v>159</v>
      </c>
      <c r="O2112" s="1" t="s">
        <v>159</v>
      </c>
      <c r="P2112" t="str">
        <f t="shared" si="32"/>
        <v>WSXC_ODI_DD_WSI_PR24</v>
      </c>
    </row>
    <row r="2113" spans="1:16">
      <c r="A2113" t="s">
        <v>630</v>
      </c>
      <c r="B2113" t="s">
        <v>166</v>
      </c>
      <c r="C2113" t="s">
        <v>167</v>
      </c>
      <c r="D2113" t="s">
        <v>168</v>
      </c>
      <c r="E2113" t="s">
        <v>158</v>
      </c>
      <c r="F2113" s="25">
        <v>-0.01</v>
      </c>
      <c r="G2113" s="1" t="s">
        <v>159</v>
      </c>
      <c r="H2113" s="1" t="s">
        <v>159</v>
      </c>
      <c r="I2113" s="1" t="s">
        <v>159</v>
      </c>
      <c r="J2113" s="1" t="s">
        <v>159</v>
      </c>
      <c r="K2113" s="1" t="s">
        <v>159</v>
      </c>
      <c r="L2113" s="1" t="s">
        <v>159</v>
      </c>
      <c r="M2113" s="1" t="s">
        <v>159</v>
      </c>
      <c r="N2113" s="1" t="s">
        <v>159</v>
      </c>
      <c r="O2113" s="1" t="s">
        <v>159</v>
      </c>
      <c r="P2113" t="str">
        <f t="shared" si="32"/>
        <v>WSXC_ODIRISK_WSI_COLL_PR24_DD</v>
      </c>
    </row>
    <row r="2114" spans="1:16">
      <c r="A2114" t="s">
        <v>630</v>
      </c>
      <c r="B2114" t="s">
        <v>169</v>
      </c>
      <c r="C2114" t="s">
        <v>170</v>
      </c>
      <c r="D2114" t="s">
        <v>171</v>
      </c>
      <c r="E2114" t="s">
        <v>158</v>
      </c>
      <c r="F2114" s="1" t="s">
        <v>159</v>
      </c>
      <c r="G2114" s="1" t="s">
        <v>159</v>
      </c>
      <c r="H2114" s="26">
        <v>0</v>
      </c>
      <c r="I2114" s="26">
        <v>0</v>
      </c>
      <c r="J2114" s="26">
        <v>0</v>
      </c>
      <c r="K2114" s="26">
        <v>0</v>
      </c>
      <c r="L2114" s="26">
        <v>0</v>
      </c>
      <c r="M2114" s="26">
        <v>0</v>
      </c>
      <c r="N2114" s="1" t="s">
        <v>159</v>
      </c>
      <c r="O2114" s="1" t="s">
        <v>159</v>
      </c>
      <c r="P2114" t="str">
        <f t="shared" si="32"/>
        <v>WSXC_QEBW0183_PR24_OFWAT</v>
      </c>
    </row>
    <row r="2115" spans="1:16">
      <c r="A2115" t="s">
        <v>630</v>
      </c>
      <c r="B2115" t="s">
        <v>172</v>
      </c>
      <c r="C2115" t="s">
        <v>173</v>
      </c>
      <c r="D2115" t="s">
        <v>174</v>
      </c>
      <c r="E2115" t="s">
        <v>158</v>
      </c>
      <c r="F2115" s="1" t="s">
        <v>159</v>
      </c>
      <c r="G2115" s="1" t="s">
        <v>159</v>
      </c>
      <c r="H2115" s="26">
        <v>2</v>
      </c>
      <c r="I2115" s="26">
        <v>1.83</v>
      </c>
      <c r="J2115" s="26">
        <v>1.67</v>
      </c>
      <c r="K2115" s="26">
        <v>1.5</v>
      </c>
      <c r="L2115" s="26">
        <v>1.25</v>
      </c>
      <c r="M2115" s="26">
        <v>1</v>
      </c>
      <c r="N2115" s="1" t="s">
        <v>159</v>
      </c>
      <c r="O2115" s="1" t="s">
        <v>159</v>
      </c>
      <c r="P2115" t="str">
        <f t="shared" si="32"/>
        <v>WSXC_ODIRISK_CRI_DDBND_PR24_DD</v>
      </c>
    </row>
    <row r="2116" spans="1:16">
      <c r="A2116" t="s">
        <v>630</v>
      </c>
      <c r="B2116" t="s">
        <v>175</v>
      </c>
      <c r="C2116" t="s">
        <v>176</v>
      </c>
      <c r="D2116" t="s">
        <v>165</v>
      </c>
      <c r="E2116" t="s">
        <v>158</v>
      </c>
      <c r="F2116" s="24">
        <v>359549.74352202343</v>
      </c>
      <c r="G2116" s="1" t="s">
        <v>159</v>
      </c>
      <c r="H2116" s="1" t="s">
        <v>159</v>
      </c>
      <c r="I2116" s="1" t="s">
        <v>159</v>
      </c>
      <c r="J2116" s="1" t="s">
        <v>159</v>
      </c>
      <c r="K2116" s="1" t="s">
        <v>159</v>
      </c>
      <c r="L2116" s="1" t="s">
        <v>159</v>
      </c>
      <c r="M2116" s="1" t="s">
        <v>159</v>
      </c>
      <c r="N2116" s="1" t="s">
        <v>159</v>
      </c>
      <c r="O2116" s="1" t="s">
        <v>159</v>
      </c>
      <c r="P2116" t="str">
        <f t="shared" si="32"/>
        <v>WSXC_ODI_DD_CRI_PR24</v>
      </c>
    </row>
    <row r="2117" spans="1:16">
      <c r="A2117" t="s">
        <v>630</v>
      </c>
      <c r="B2117" t="s">
        <v>177</v>
      </c>
      <c r="C2117" t="s">
        <v>178</v>
      </c>
      <c r="D2117" t="s">
        <v>37</v>
      </c>
      <c r="E2117" t="s">
        <v>158</v>
      </c>
      <c r="F2117" s="1" t="s">
        <v>159</v>
      </c>
      <c r="G2117" s="1" t="s">
        <v>159</v>
      </c>
      <c r="H2117" s="26">
        <v>1.02</v>
      </c>
      <c r="I2117" s="26">
        <v>1</v>
      </c>
      <c r="J2117" s="26">
        <v>0.98</v>
      </c>
      <c r="K2117" s="26">
        <v>0.96</v>
      </c>
      <c r="L2117" s="26">
        <v>0.94</v>
      </c>
      <c r="M2117" s="26">
        <v>0.92</v>
      </c>
      <c r="N2117" s="1" t="s">
        <v>159</v>
      </c>
      <c r="O2117" s="1" t="s">
        <v>159</v>
      </c>
      <c r="P2117" t="str">
        <f t="shared" ref="P2117:P2180" si="33">A2117&amp;B2117</f>
        <v>WSXC_OUT4_02_PR24_OFWAT</v>
      </c>
    </row>
    <row r="2118" spans="1:16">
      <c r="A2118" t="s">
        <v>630</v>
      </c>
      <c r="B2118" t="s">
        <v>179</v>
      </c>
      <c r="C2118" t="s">
        <v>180</v>
      </c>
      <c r="D2118" t="s">
        <v>37</v>
      </c>
      <c r="E2118" t="s">
        <v>158</v>
      </c>
      <c r="F2118" s="1" t="s">
        <v>159</v>
      </c>
      <c r="G2118" s="1" t="s">
        <v>159</v>
      </c>
      <c r="H2118" s="1" t="s">
        <v>159</v>
      </c>
      <c r="I2118" s="1" t="s">
        <v>159</v>
      </c>
      <c r="J2118" s="1" t="s">
        <v>159</v>
      </c>
      <c r="K2118" s="1" t="s">
        <v>159</v>
      </c>
      <c r="L2118" s="1" t="s">
        <v>159</v>
      </c>
      <c r="M2118" s="1" t="s">
        <v>159</v>
      </c>
      <c r="N2118" s="1" t="s">
        <v>159</v>
      </c>
      <c r="O2118" s="1" t="s">
        <v>159</v>
      </c>
      <c r="P2118" t="str">
        <f t="shared" si="33"/>
        <v>WSXC_ODIRISK_WQC_DDBND_PR24_DD</v>
      </c>
    </row>
    <row r="2119" spans="1:16">
      <c r="A2119" t="s">
        <v>630</v>
      </c>
      <c r="B2119" t="s">
        <v>181</v>
      </c>
      <c r="C2119" t="s">
        <v>182</v>
      </c>
      <c r="D2119" t="s">
        <v>165</v>
      </c>
      <c r="E2119" t="s">
        <v>158</v>
      </c>
      <c r="F2119" s="24">
        <v>959665.52533165424</v>
      </c>
      <c r="G2119" s="1" t="s">
        <v>159</v>
      </c>
      <c r="H2119" s="1" t="s">
        <v>159</v>
      </c>
      <c r="I2119" s="1" t="s">
        <v>159</v>
      </c>
      <c r="J2119" s="1" t="s">
        <v>159</v>
      </c>
      <c r="K2119" s="1" t="s">
        <v>159</v>
      </c>
      <c r="L2119" s="1" t="s">
        <v>159</v>
      </c>
      <c r="M2119" s="1" t="s">
        <v>159</v>
      </c>
      <c r="N2119" s="1" t="s">
        <v>159</v>
      </c>
      <c r="O2119" s="1" t="s">
        <v>159</v>
      </c>
      <c r="P2119" t="str">
        <f t="shared" si="33"/>
        <v>WSXC_ODI_DD_WQC_PR24</v>
      </c>
    </row>
    <row r="2120" spans="1:16">
      <c r="A2120" t="s">
        <v>630</v>
      </c>
      <c r="B2120" t="s">
        <v>183</v>
      </c>
      <c r="C2120" t="s">
        <v>184</v>
      </c>
      <c r="D2120" t="s">
        <v>185</v>
      </c>
      <c r="E2120" t="s">
        <v>158</v>
      </c>
      <c r="F2120" s="1" t="s">
        <v>159</v>
      </c>
      <c r="G2120" s="1" t="s">
        <v>159</v>
      </c>
      <c r="H2120" s="26">
        <v>0</v>
      </c>
      <c r="I2120" s="26">
        <v>0</v>
      </c>
      <c r="J2120" s="26">
        <v>0</v>
      </c>
      <c r="K2120" s="26">
        <v>0</v>
      </c>
      <c r="L2120" s="26">
        <v>4.9778677696996745E-2</v>
      </c>
      <c r="M2120" s="26">
        <v>0.73</v>
      </c>
      <c r="N2120" s="1" t="s">
        <v>159</v>
      </c>
      <c r="O2120" s="1" t="s">
        <v>159</v>
      </c>
      <c r="P2120" t="str">
        <f t="shared" si="33"/>
        <v>WSXC_OUT4_20_PR24_OFWAT</v>
      </c>
    </row>
    <row r="2121" spans="1:16">
      <c r="A2121" t="s">
        <v>630</v>
      </c>
      <c r="B2121" t="s">
        <v>186</v>
      </c>
      <c r="C2121" t="s">
        <v>187</v>
      </c>
      <c r="D2121" t="s">
        <v>165</v>
      </c>
      <c r="E2121" t="s">
        <v>158</v>
      </c>
      <c r="F2121" s="24">
        <v>4877018.8273018785</v>
      </c>
      <c r="G2121" s="1" t="s">
        <v>159</v>
      </c>
      <c r="H2121" s="1" t="s">
        <v>159</v>
      </c>
      <c r="I2121" s="1" t="s">
        <v>159</v>
      </c>
      <c r="J2121" s="1" t="s">
        <v>159</v>
      </c>
      <c r="K2121" s="1" t="s">
        <v>159</v>
      </c>
      <c r="L2121" s="1" t="s">
        <v>159</v>
      </c>
      <c r="M2121" s="1" t="s">
        <v>159</v>
      </c>
      <c r="N2121" s="1" t="s">
        <v>159</v>
      </c>
      <c r="O2121" s="1" t="s">
        <v>159</v>
      </c>
      <c r="P2121" t="str">
        <f t="shared" si="33"/>
        <v>WSXC_ODI_DD_BIO_PR24</v>
      </c>
    </row>
    <row r="2122" spans="1:16">
      <c r="A2122" t="s">
        <v>630</v>
      </c>
      <c r="B2122" t="s">
        <v>188</v>
      </c>
      <c r="C2122" t="s">
        <v>189</v>
      </c>
      <c r="D2122" t="s">
        <v>168</v>
      </c>
      <c r="E2122" t="s">
        <v>158</v>
      </c>
      <c r="F2122" s="25">
        <v>-5.0000000000000001E-3</v>
      </c>
      <c r="G2122" s="1" t="s">
        <v>159</v>
      </c>
      <c r="H2122" s="1" t="s">
        <v>159</v>
      </c>
      <c r="I2122" s="1" t="s">
        <v>159</v>
      </c>
      <c r="J2122" s="1" t="s">
        <v>159</v>
      </c>
      <c r="K2122" s="1" t="s">
        <v>159</v>
      </c>
      <c r="L2122" s="1" t="s">
        <v>159</v>
      </c>
      <c r="M2122" s="1" t="s">
        <v>159</v>
      </c>
      <c r="N2122" s="1" t="s">
        <v>159</v>
      </c>
      <c r="O2122" s="1" t="s">
        <v>159</v>
      </c>
      <c r="P2122" t="str">
        <f t="shared" si="33"/>
        <v>WSXC_ODIRISK_BIO_COLL_PR24_DD</v>
      </c>
    </row>
    <row r="2123" spans="1:16">
      <c r="A2123" t="s">
        <v>630</v>
      </c>
      <c r="B2123" t="s">
        <v>190</v>
      </c>
      <c r="C2123" t="s">
        <v>191</v>
      </c>
      <c r="D2123" t="s">
        <v>168</v>
      </c>
      <c r="E2123" t="s">
        <v>158</v>
      </c>
      <c r="F2123" s="25">
        <v>5.0000000000000001E-3</v>
      </c>
      <c r="G2123" s="1" t="s">
        <v>159</v>
      </c>
      <c r="H2123" s="1" t="s">
        <v>159</v>
      </c>
      <c r="I2123" s="1" t="s">
        <v>159</v>
      </c>
      <c r="J2123" s="1" t="s">
        <v>159</v>
      </c>
      <c r="K2123" s="1" t="s">
        <v>159</v>
      </c>
      <c r="L2123" s="1" t="s">
        <v>159</v>
      </c>
      <c r="M2123" s="1" t="s">
        <v>159</v>
      </c>
      <c r="N2123" s="1" t="s">
        <v>159</v>
      </c>
      <c r="O2123" s="1" t="s">
        <v>159</v>
      </c>
      <c r="P2123" t="str">
        <f t="shared" si="33"/>
        <v>WSXC_ODIRISK_BIO_CAP_PR24_DD</v>
      </c>
    </row>
    <row r="2124" spans="1:16">
      <c r="A2124" t="s">
        <v>630</v>
      </c>
      <c r="B2124" t="s">
        <v>192</v>
      </c>
      <c r="C2124" t="s">
        <v>193</v>
      </c>
      <c r="D2124" t="s">
        <v>37</v>
      </c>
      <c r="E2124" t="s">
        <v>158</v>
      </c>
      <c r="F2124" s="1" t="s">
        <v>159</v>
      </c>
      <c r="G2124" s="1" t="s">
        <v>159</v>
      </c>
      <c r="H2124" s="24">
        <v>0</v>
      </c>
      <c r="I2124" s="24">
        <v>0</v>
      </c>
      <c r="J2124" s="24">
        <v>0</v>
      </c>
      <c r="K2124" s="24">
        <v>0</v>
      </c>
      <c r="L2124" s="24">
        <v>0</v>
      </c>
      <c r="M2124" s="24">
        <v>0</v>
      </c>
      <c r="N2124" s="1" t="s">
        <v>159</v>
      </c>
      <c r="O2124" s="1" t="s">
        <v>159</v>
      </c>
      <c r="P2124" t="str">
        <f t="shared" si="33"/>
        <v>WSXC_OUT4_18_PR24_OFWAT</v>
      </c>
    </row>
    <row r="2125" spans="1:16">
      <c r="A2125" t="s">
        <v>630</v>
      </c>
      <c r="B2125" t="s">
        <v>194</v>
      </c>
      <c r="C2125" t="s">
        <v>195</v>
      </c>
      <c r="D2125" t="s">
        <v>37</v>
      </c>
      <c r="E2125" t="s">
        <v>158</v>
      </c>
      <c r="F2125" s="1" t="s">
        <v>159</v>
      </c>
      <c r="G2125" s="1" t="s">
        <v>159</v>
      </c>
      <c r="H2125" s="1" t="s">
        <v>159</v>
      </c>
      <c r="I2125" s="24">
        <v>1</v>
      </c>
      <c r="J2125" s="24">
        <v>1</v>
      </c>
      <c r="K2125" s="24">
        <v>1</v>
      </c>
      <c r="L2125" s="24">
        <v>1</v>
      </c>
      <c r="M2125" s="24">
        <v>1</v>
      </c>
      <c r="N2125" s="1" t="s">
        <v>159</v>
      </c>
      <c r="O2125" s="1" t="s">
        <v>159</v>
      </c>
      <c r="P2125" t="str">
        <f t="shared" si="33"/>
        <v>WSXC_ODIRISK_SPL_DDBND_PR24_DD</v>
      </c>
    </row>
    <row r="2126" spans="1:16">
      <c r="A2126" t="s">
        <v>630</v>
      </c>
      <c r="B2126" t="s">
        <v>196</v>
      </c>
      <c r="C2126" t="s">
        <v>197</v>
      </c>
      <c r="D2126" t="s">
        <v>165</v>
      </c>
      <c r="E2126" t="s">
        <v>158</v>
      </c>
      <c r="F2126" s="24">
        <v>1556875.7725911823</v>
      </c>
      <c r="G2126" s="1" t="s">
        <v>159</v>
      </c>
      <c r="H2126" s="1" t="s">
        <v>159</v>
      </c>
      <c r="I2126" s="1" t="s">
        <v>159</v>
      </c>
      <c r="J2126" s="1" t="s">
        <v>159</v>
      </c>
      <c r="K2126" s="1" t="s">
        <v>159</v>
      </c>
      <c r="L2126" s="1" t="s">
        <v>159</v>
      </c>
      <c r="M2126" s="1" t="s">
        <v>159</v>
      </c>
      <c r="N2126" s="1" t="s">
        <v>159</v>
      </c>
      <c r="O2126" s="1" t="s">
        <v>159</v>
      </c>
      <c r="P2126" t="str">
        <f t="shared" si="33"/>
        <v>WSXC_ODI_DD_SPL_PR24</v>
      </c>
    </row>
    <row r="2127" spans="1:16">
      <c r="A2127" t="s">
        <v>630</v>
      </c>
      <c r="B2127" t="s">
        <v>198</v>
      </c>
      <c r="C2127" t="s">
        <v>199</v>
      </c>
      <c r="D2127" t="s">
        <v>168</v>
      </c>
      <c r="E2127" t="s">
        <v>158</v>
      </c>
      <c r="F2127" s="1" t="s">
        <v>159</v>
      </c>
      <c r="G2127" s="1" t="s">
        <v>159</v>
      </c>
      <c r="H2127" s="25">
        <v>1</v>
      </c>
      <c r="I2127" s="25">
        <v>1</v>
      </c>
      <c r="J2127" s="25">
        <v>1</v>
      </c>
      <c r="K2127" s="25">
        <v>1</v>
      </c>
      <c r="L2127" s="25">
        <v>1</v>
      </c>
      <c r="M2127" s="25">
        <v>1</v>
      </c>
      <c r="N2127" s="1" t="s">
        <v>159</v>
      </c>
      <c r="O2127" s="1" t="s">
        <v>159</v>
      </c>
      <c r="P2127" t="str">
        <f t="shared" si="33"/>
        <v>WSXC_OUT4_19_PR24_OFWAT</v>
      </c>
    </row>
    <row r="2128" spans="1:16">
      <c r="A2128" t="s">
        <v>630</v>
      </c>
      <c r="B2128" t="s">
        <v>200</v>
      </c>
      <c r="C2128" t="s">
        <v>201</v>
      </c>
      <c r="D2128" t="s">
        <v>168</v>
      </c>
      <c r="E2128" t="s">
        <v>158</v>
      </c>
      <c r="F2128" s="1" t="s">
        <v>159</v>
      </c>
      <c r="G2128" s="1" t="s">
        <v>159</v>
      </c>
      <c r="H2128" s="1" t="s">
        <v>159</v>
      </c>
      <c r="I2128" s="25">
        <v>0.99</v>
      </c>
      <c r="J2128" s="25">
        <v>0.99</v>
      </c>
      <c r="K2128" s="25">
        <v>0.99</v>
      </c>
      <c r="L2128" s="25">
        <v>0.99</v>
      </c>
      <c r="M2128" s="25">
        <v>0.99</v>
      </c>
      <c r="N2128" s="1" t="s">
        <v>159</v>
      </c>
      <c r="O2128" s="1" t="s">
        <v>159</v>
      </c>
      <c r="P2128" t="str">
        <f t="shared" si="33"/>
        <v>WSXC_ODIRISK_DPC_DDBND_PR24_DD</v>
      </c>
    </row>
    <row r="2129" spans="1:16">
      <c r="A2129" t="s">
        <v>630</v>
      </c>
      <c r="B2129" t="s">
        <v>202</v>
      </c>
      <c r="C2129" t="s">
        <v>203</v>
      </c>
      <c r="D2129" t="s">
        <v>165</v>
      </c>
      <c r="E2129" t="s">
        <v>158</v>
      </c>
      <c r="F2129" s="24">
        <v>1006720.5006437252</v>
      </c>
      <c r="G2129" s="1" t="s">
        <v>159</v>
      </c>
      <c r="H2129" s="1" t="s">
        <v>159</v>
      </c>
      <c r="I2129" s="1" t="s">
        <v>159</v>
      </c>
      <c r="J2129" s="1" t="s">
        <v>159</v>
      </c>
      <c r="K2129" s="1" t="s">
        <v>159</v>
      </c>
      <c r="L2129" s="1" t="s">
        <v>159</v>
      </c>
      <c r="M2129" s="1" t="s">
        <v>159</v>
      </c>
      <c r="N2129" s="1" t="s">
        <v>159</v>
      </c>
      <c r="O2129" s="1" t="s">
        <v>159</v>
      </c>
      <c r="P2129" t="str">
        <f t="shared" si="33"/>
        <v>WSXC_ODI_DD_DPC_PR24</v>
      </c>
    </row>
    <row r="2130" spans="1:16">
      <c r="A2130" t="s">
        <v>630</v>
      </c>
      <c r="B2130" t="s">
        <v>204</v>
      </c>
      <c r="C2130" t="s">
        <v>205</v>
      </c>
      <c r="D2130" t="s">
        <v>37</v>
      </c>
      <c r="E2130" t="s">
        <v>158</v>
      </c>
      <c r="F2130" s="1" t="s">
        <v>159</v>
      </c>
      <c r="G2130" s="1" t="s">
        <v>159</v>
      </c>
      <c r="H2130" s="27">
        <v>152.4</v>
      </c>
      <c r="I2130" s="27">
        <v>151.70000000000002</v>
      </c>
      <c r="J2130" s="27">
        <v>151.00000000000003</v>
      </c>
      <c r="K2130" s="27">
        <v>150.30000000000004</v>
      </c>
      <c r="L2130" s="27">
        <v>149.60000000000005</v>
      </c>
      <c r="M2130" s="27">
        <v>148.69999999999999</v>
      </c>
      <c r="N2130" s="1" t="s">
        <v>159</v>
      </c>
      <c r="O2130" s="1" t="s">
        <v>159</v>
      </c>
      <c r="P2130" t="str">
        <f t="shared" si="33"/>
        <v>WSXC_OUT4_16_PR24_OFWAT</v>
      </c>
    </row>
    <row r="2131" spans="1:16">
      <c r="A2131" t="s">
        <v>630</v>
      </c>
      <c r="B2131" t="s">
        <v>206</v>
      </c>
      <c r="C2131" t="s">
        <v>207</v>
      </c>
      <c r="D2131" t="s">
        <v>37</v>
      </c>
      <c r="E2131" t="s">
        <v>158</v>
      </c>
      <c r="F2131" s="1" t="s">
        <v>159</v>
      </c>
      <c r="G2131" s="1" t="s">
        <v>159</v>
      </c>
      <c r="H2131" s="1" t="s">
        <v>159</v>
      </c>
      <c r="I2131" s="27">
        <v>161.70000000000002</v>
      </c>
      <c r="J2131" s="27">
        <v>161.00000000000003</v>
      </c>
      <c r="K2131" s="27">
        <v>160.30000000000004</v>
      </c>
      <c r="L2131" s="27">
        <v>159.60000000000005</v>
      </c>
      <c r="M2131" s="27">
        <v>158.69999999999999</v>
      </c>
      <c r="N2131" s="1" t="s">
        <v>159</v>
      </c>
      <c r="O2131" s="1" t="s">
        <v>159</v>
      </c>
      <c r="P2131" t="str">
        <f t="shared" si="33"/>
        <v>WSXC_ODIRISK_MRP_DDBND_PR24_DD</v>
      </c>
    </row>
    <row r="2132" spans="1:16">
      <c r="A2132" t="s">
        <v>630</v>
      </c>
      <c r="B2132" t="s">
        <v>208</v>
      </c>
      <c r="C2132" t="s">
        <v>209</v>
      </c>
      <c r="D2132" t="s">
        <v>165</v>
      </c>
      <c r="E2132" t="s">
        <v>158</v>
      </c>
      <c r="F2132" s="24">
        <v>96506.66668940011</v>
      </c>
      <c r="G2132" s="1" t="s">
        <v>159</v>
      </c>
      <c r="H2132" s="1" t="s">
        <v>159</v>
      </c>
      <c r="I2132" s="1" t="s">
        <v>159</v>
      </c>
      <c r="J2132" s="1" t="s">
        <v>159</v>
      </c>
      <c r="K2132" s="1" t="s">
        <v>159</v>
      </c>
      <c r="L2132" s="1" t="s">
        <v>159</v>
      </c>
      <c r="M2132" s="1" t="s">
        <v>159</v>
      </c>
      <c r="N2132" s="1" t="s">
        <v>159</v>
      </c>
      <c r="O2132" s="1" t="s">
        <v>159</v>
      </c>
      <c r="P2132" t="str">
        <f t="shared" si="33"/>
        <v>WSXC_ODI_DD_MRP_PR24</v>
      </c>
    </row>
    <row r="2133" spans="1:16">
      <c r="A2133" t="s">
        <v>630</v>
      </c>
      <c r="B2133" t="s">
        <v>210</v>
      </c>
      <c r="C2133" t="s">
        <v>211</v>
      </c>
      <c r="D2133" t="s">
        <v>168</v>
      </c>
      <c r="E2133" t="s">
        <v>158</v>
      </c>
      <c r="F2133" s="25">
        <v>-5.0000000000000001E-3</v>
      </c>
      <c r="G2133" s="1" t="s">
        <v>159</v>
      </c>
      <c r="H2133" s="1" t="s">
        <v>159</v>
      </c>
      <c r="I2133" s="1" t="s">
        <v>159</v>
      </c>
      <c r="J2133" s="1" t="s">
        <v>159</v>
      </c>
      <c r="K2133" s="1" t="s">
        <v>159</v>
      </c>
      <c r="L2133" s="1" t="s">
        <v>159</v>
      </c>
      <c r="M2133" s="1" t="s">
        <v>159</v>
      </c>
      <c r="N2133" s="1" t="s">
        <v>159</v>
      </c>
      <c r="O2133" s="1" t="s">
        <v>159</v>
      </c>
      <c r="P2133" t="str">
        <f t="shared" si="33"/>
        <v>WSXC_ODIRISK_MRP_COLL_PR24_DD</v>
      </c>
    </row>
    <row r="2134" spans="1:16">
      <c r="A2134" t="s">
        <v>630</v>
      </c>
      <c r="B2134" t="s">
        <v>212</v>
      </c>
      <c r="C2134" t="s">
        <v>213</v>
      </c>
      <c r="D2134" t="s">
        <v>168</v>
      </c>
      <c r="E2134" t="s">
        <v>158</v>
      </c>
      <c r="F2134" s="25">
        <v>5.0000000000000001E-3</v>
      </c>
      <c r="G2134" s="1" t="s">
        <v>159</v>
      </c>
      <c r="H2134" s="1" t="s">
        <v>159</v>
      </c>
      <c r="I2134" s="1" t="s">
        <v>159</v>
      </c>
      <c r="J2134" s="1" t="s">
        <v>159</v>
      </c>
      <c r="K2134" s="1" t="s">
        <v>159</v>
      </c>
      <c r="L2134" s="1" t="s">
        <v>159</v>
      </c>
      <c r="M2134" s="1" t="s">
        <v>159</v>
      </c>
      <c r="N2134" s="1" t="s">
        <v>159</v>
      </c>
      <c r="O2134" s="1" t="s">
        <v>159</v>
      </c>
      <c r="P2134" t="str">
        <f t="shared" si="33"/>
        <v>WSXC_ODIRISK_MRP_CAP_PR24_DD</v>
      </c>
    </row>
    <row r="2135" spans="1:16">
      <c r="A2135" t="s">
        <v>630</v>
      </c>
      <c r="B2135" t="s">
        <v>214</v>
      </c>
      <c r="C2135" t="s">
        <v>215</v>
      </c>
      <c r="D2135" t="s">
        <v>165</v>
      </c>
      <c r="E2135" t="s">
        <v>158</v>
      </c>
      <c r="F2135" s="24">
        <v>-0.97979000000000005</v>
      </c>
      <c r="G2135" s="1" t="s">
        <v>159</v>
      </c>
      <c r="H2135" s="1" t="s">
        <v>159</v>
      </c>
      <c r="I2135" s="24">
        <v>-0.97979000000000005</v>
      </c>
      <c r="J2135" s="24">
        <v>-0.97979000000000005</v>
      </c>
      <c r="K2135" s="24">
        <v>-0.97979000000000005</v>
      </c>
      <c r="L2135" s="24">
        <v>-0.97979000000000005</v>
      </c>
      <c r="M2135" s="24">
        <v>-0.97979000000000005</v>
      </c>
      <c r="N2135" s="1" t="s">
        <v>159</v>
      </c>
      <c r="O2135" s="1" t="s">
        <v>159</v>
      </c>
      <c r="P2135" t="str">
        <f t="shared" si="33"/>
        <v>WSXOUT7_035SUR_OFW_PR24</v>
      </c>
    </row>
    <row r="2136" spans="1:16">
      <c r="A2136" t="s">
        <v>630</v>
      </c>
      <c r="B2136" t="s">
        <v>216</v>
      </c>
      <c r="C2136" t="s">
        <v>217</v>
      </c>
      <c r="D2136" t="s">
        <v>165</v>
      </c>
      <c r="E2136" t="s">
        <v>158</v>
      </c>
      <c r="F2136" s="24">
        <v>0.97979000000000005</v>
      </c>
      <c r="G2136" s="1" t="s">
        <v>159</v>
      </c>
      <c r="H2136" s="1" t="s">
        <v>159</v>
      </c>
      <c r="I2136" s="24">
        <v>0.97979000000000005</v>
      </c>
      <c r="J2136" s="24">
        <v>0.97979000000000005</v>
      </c>
      <c r="K2136" s="24">
        <v>0.97979000000000005</v>
      </c>
      <c r="L2136" s="24">
        <v>0.97979000000000005</v>
      </c>
      <c r="M2136" s="24">
        <v>0.97979000000000005</v>
      </c>
      <c r="N2136" s="1" t="s">
        <v>159</v>
      </c>
      <c r="O2136" s="1" t="s">
        <v>159</v>
      </c>
      <c r="P2136" t="str">
        <f t="shared" si="33"/>
        <v>WSXOUT7_035SOR_OFW_PR24</v>
      </c>
    </row>
    <row r="2137" spans="1:16">
      <c r="A2137" t="s">
        <v>630</v>
      </c>
      <c r="B2137" t="s">
        <v>218</v>
      </c>
      <c r="C2137" t="s">
        <v>219</v>
      </c>
      <c r="D2137" t="s">
        <v>168</v>
      </c>
      <c r="E2137" t="s">
        <v>158</v>
      </c>
      <c r="F2137" s="25">
        <v>-4.0000000000000001E-3</v>
      </c>
      <c r="G2137" s="1" t="s">
        <v>159</v>
      </c>
      <c r="H2137" s="1" t="s">
        <v>159</v>
      </c>
      <c r="I2137" s="25">
        <v>-4.0000000000000001E-3</v>
      </c>
      <c r="J2137" s="25">
        <v>-4.0000000000000001E-3</v>
      </c>
      <c r="K2137" s="25">
        <v>-4.0000000000000001E-3</v>
      </c>
      <c r="L2137" s="25">
        <v>-4.0000000000000001E-3</v>
      </c>
      <c r="M2137" s="1" t="s">
        <v>159</v>
      </c>
      <c r="N2137" s="1" t="s">
        <v>159</v>
      </c>
      <c r="O2137" s="1" t="s">
        <v>159</v>
      </c>
      <c r="P2137" t="str">
        <f t="shared" si="33"/>
        <v>WSXC_PR24OC34_COLLAR</v>
      </c>
    </row>
    <row r="2138" spans="1:16">
      <c r="A2138" t="s">
        <v>630</v>
      </c>
      <c r="B2138" t="s">
        <v>220</v>
      </c>
      <c r="C2138" t="s">
        <v>221</v>
      </c>
      <c r="D2138" t="s">
        <v>168</v>
      </c>
      <c r="E2138" t="s">
        <v>158</v>
      </c>
      <c r="F2138" s="25">
        <v>4.0000000000000001E-3</v>
      </c>
      <c r="G2138" s="1" t="s">
        <v>159</v>
      </c>
      <c r="H2138" s="1" t="s">
        <v>159</v>
      </c>
      <c r="I2138" s="25">
        <v>4.0000000000000001E-3</v>
      </c>
      <c r="J2138" s="25">
        <v>4.0000000000000001E-3</v>
      </c>
      <c r="K2138" s="25">
        <v>4.0000000000000001E-3</v>
      </c>
      <c r="L2138" s="25">
        <v>4.0000000000000001E-3</v>
      </c>
      <c r="M2138" s="1" t="s">
        <v>159</v>
      </c>
      <c r="N2138" s="1" t="s">
        <v>159</v>
      </c>
      <c r="O2138" s="1" t="s">
        <v>159</v>
      </c>
      <c r="P2138" t="str">
        <f t="shared" si="33"/>
        <v>WSXC_PR24OC34_CAP</v>
      </c>
    </row>
    <row r="2139" spans="1:16">
      <c r="A2139" t="s">
        <v>630</v>
      </c>
      <c r="B2139" t="s">
        <v>222</v>
      </c>
      <c r="C2139" t="s">
        <v>223</v>
      </c>
      <c r="D2139" t="s">
        <v>165</v>
      </c>
      <c r="E2139" t="s">
        <v>158</v>
      </c>
      <c r="F2139" s="24">
        <v>-0.49864000000000003</v>
      </c>
      <c r="G2139" s="1" t="s">
        <v>159</v>
      </c>
      <c r="H2139" s="1" t="s">
        <v>159</v>
      </c>
      <c r="I2139" s="24">
        <v>-0.49864000000000003</v>
      </c>
      <c r="J2139" s="24">
        <v>-0.49864000000000003</v>
      </c>
      <c r="K2139" s="24">
        <v>-0.49864000000000003</v>
      </c>
      <c r="L2139" s="24">
        <v>-0.49864000000000003</v>
      </c>
      <c r="M2139" s="24">
        <v>-0.49864000000000003</v>
      </c>
      <c r="N2139" s="1" t="s">
        <v>159</v>
      </c>
      <c r="O2139" s="1" t="s">
        <v>159</v>
      </c>
      <c r="P2139" t="str">
        <f t="shared" si="33"/>
        <v>WSXOUT7_036SUR_OFW_PR24</v>
      </c>
    </row>
    <row r="2140" spans="1:16">
      <c r="A2140" t="s">
        <v>630</v>
      </c>
      <c r="B2140" t="s">
        <v>224</v>
      </c>
      <c r="C2140" t="s">
        <v>225</v>
      </c>
      <c r="D2140" t="s">
        <v>165</v>
      </c>
      <c r="E2140" t="s">
        <v>158</v>
      </c>
      <c r="F2140" s="24">
        <v>0.49864000000000003</v>
      </c>
      <c r="G2140" s="1" t="s">
        <v>159</v>
      </c>
      <c r="H2140" s="1" t="s">
        <v>159</v>
      </c>
      <c r="I2140" s="24">
        <v>0.49864000000000003</v>
      </c>
      <c r="J2140" s="24">
        <v>0.49864000000000003</v>
      </c>
      <c r="K2140" s="24">
        <v>0.49864000000000003</v>
      </c>
      <c r="L2140" s="24">
        <v>0.49864000000000003</v>
      </c>
      <c r="M2140" s="24">
        <v>0.49864000000000003</v>
      </c>
      <c r="N2140" s="1" t="s">
        <v>159</v>
      </c>
      <c r="O2140" s="1" t="s">
        <v>159</v>
      </c>
      <c r="P2140" t="str">
        <f t="shared" si="33"/>
        <v>WSXOUT7_036SOR_OFW_PR24</v>
      </c>
    </row>
    <row r="2141" spans="1:16">
      <c r="A2141" t="s">
        <v>630</v>
      </c>
      <c r="B2141" t="s">
        <v>226</v>
      </c>
      <c r="C2141" t="s">
        <v>227</v>
      </c>
      <c r="D2141" t="s">
        <v>168</v>
      </c>
      <c r="E2141" t="s">
        <v>158</v>
      </c>
      <c r="F2141" s="25">
        <v>-2E-3</v>
      </c>
      <c r="G2141" s="1" t="s">
        <v>159</v>
      </c>
      <c r="H2141" s="1" t="s">
        <v>159</v>
      </c>
      <c r="I2141" s="25">
        <v>-2E-3</v>
      </c>
      <c r="J2141" s="25">
        <v>-2E-3</v>
      </c>
      <c r="K2141" s="25">
        <v>-2E-3</v>
      </c>
      <c r="L2141" s="25">
        <v>-2E-3</v>
      </c>
      <c r="M2141" s="1" t="s">
        <v>159</v>
      </c>
      <c r="N2141" s="1" t="s">
        <v>159</v>
      </c>
      <c r="O2141" s="1" t="s">
        <v>159</v>
      </c>
      <c r="P2141" t="str">
        <f t="shared" si="33"/>
        <v>WSXC_PR24OC35_COLLAR</v>
      </c>
    </row>
    <row r="2142" spans="1:16">
      <c r="A2142" t="s">
        <v>630</v>
      </c>
      <c r="B2142" t="s">
        <v>228</v>
      </c>
      <c r="C2142" t="s">
        <v>229</v>
      </c>
      <c r="D2142" t="s">
        <v>168</v>
      </c>
      <c r="E2142" t="s">
        <v>158</v>
      </c>
      <c r="F2142" s="25">
        <v>2E-3</v>
      </c>
      <c r="G2142" s="1" t="s">
        <v>159</v>
      </c>
      <c r="H2142" s="1" t="s">
        <v>159</v>
      </c>
      <c r="I2142" s="25">
        <v>2E-3</v>
      </c>
      <c r="J2142" s="25">
        <v>2E-3</v>
      </c>
      <c r="K2142" s="25">
        <v>2E-3</v>
      </c>
      <c r="L2142" s="25">
        <v>2E-3</v>
      </c>
      <c r="M2142" s="1" t="s">
        <v>159</v>
      </c>
      <c r="N2142" s="1" t="s">
        <v>159</v>
      </c>
      <c r="O2142" s="1" t="s">
        <v>159</v>
      </c>
      <c r="P2142" t="str">
        <f t="shared" si="33"/>
        <v>WSXC_PR24OC35_CAP</v>
      </c>
    </row>
    <row r="2143" spans="1:16">
      <c r="A2143" t="s">
        <v>630</v>
      </c>
      <c r="B2143" t="s">
        <v>230</v>
      </c>
      <c r="C2143" t="s">
        <v>231</v>
      </c>
      <c r="D2143" t="s">
        <v>232</v>
      </c>
      <c r="E2143" t="s">
        <v>158</v>
      </c>
      <c r="F2143" s="1" t="s">
        <v>159</v>
      </c>
      <c r="G2143" s="1" t="s">
        <v>159</v>
      </c>
      <c r="H2143" s="26">
        <v>113337.45</v>
      </c>
      <c r="I2143" s="26">
        <v>119530.99</v>
      </c>
      <c r="J2143" s="26">
        <v>119020.03</v>
      </c>
      <c r="K2143" s="26">
        <v>116622.87</v>
      </c>
      <c r="L2143" s="26">
        <v>113399.66</v>
      </c>
      <c r="M2143" s="26">
        <v>106528.49</v>
      </c>
      <c r="N2143" s="1" t="s">
        <v>159</v>
      </c>
      <c r="O2143" s="1" t="s">
        <v>159</v>
      </c>
      <c r="P2143" t="str">
        <f t="shared" si="33"/>
        <v>WSXC_OUT5_04_PR24_OFWAT</v>
      </c>
    </row>
    <row r="2144" spans="1:16">
      <c r="A2144" t="s">
        <v>630</v>
      </c>
      <c r="B2144" t="s">
        <v>233</v>
      </c>
      <c r="C2144" t="s">
        <v>234</v>
      </c>
      <c r="D2144" t="s">
        <v>231</v>
      </c>
      <c r="E2144" t="s">
        <v>158</v>
      </c>
      <c r="F2144" s="1" t="s">
        <v>159</v>
      </c>
      <c r="G2144" s="1" t="s">
        <v>159</v>
      </c>
      <c r="H2144" s="1" t="s">
        <v>159</v>
      </c>
      <c r="I2144" s="26">
        <v>113337.45</v>
      </c>
      <c r="J2144" s="26">
        <v>113337.45</v>
      </c>
      <c r="K2144" s="26">
        <v>113337.45</v>
      </c>
      <c r="L2144" s="26">
        <v>113337.45</v>
      </c>
      <c r="M2144" s="1" t="s">
        <v>159</v>
      </c>
      <c r="N2144" s="1" t="s">
        <v>159</v>
      </c>
      <c r="O2144" s="1" t="s">
        <v>159</v>
      </c>
      <c r="P2144" t="str">
        <f t="shared" si="33"/>
        <v>WSXC_ODIRISK_OGWW_DDBND_PR24_DD</v>
      </c>
    </row>
    <row r="2145" spans="1:16">
      <c r="A2145" t="s">
        <v>630</v>
      </c>
      <c r="B2145" t="s">
        <v>235</v>
      </c>
      <c r="C2145" t="s">
        <v>236</v>
      </c>
      <c r="D2145" t="s">
        <v>165</v>
      </c>
      <c r="E2145" t="s">
        <v>158</v>
      </c>
      <c r="F2145" s="24">
        <v>188</v>
      </c>
      <c r="G2145" s="1" t="s">
        <v>159</v>
      </c>
      <c r="H2145" s="1" t="s">
        <v>159</v>
      </c>
      <c r="I2145" s="1" t="s">
        <v>159</v>
      </c>
      <c r="J2145" s="1" t="s">
        <v>159</v>
      </c>
      <c r="K2145" s="1" t="s">
        <v>159</v>
      </c>
      <c r="L2145" s="1" t="s">
        <v>159</v>
      </c>
      <c r="M2145" s="1" t="s">
        <v>159</v>
      </c>
      <c r="N2145" s="1" t="s">
        <v>159</v>
      </c>
      <c r="O2145" s="1" t="s">
        <v>159</v>
      </c>
      <c r="P2145" t="str">
        <f t="shared" si="33"/>
        <v>WSXC_ODI_DD_GHG_WW_PR24</v>
      </c>
    </row>
    <row r="2146" spans="1:16">
      <c r="A2146" t="s">
        <v>630</v>
      </c>
      <c r="B2146" t="s">
        <v>237</v>
      </c>
      <c r="C2146" t="s">
        <v>238</v>
      </c>
      <c r="D2146" t="s">
        <v>168</v>
      </c>
      <c r="E2146" t="s">
        <v>158</v>
      </c>
      <c r="F2146" s="25">
        <v>-5.0000000000000001E-3</v>
      </c>
      <c r="G2146" s="1" t="s">
        <v>159</v>
      </c>
      <c r="H2146" s="1" t="s">
        <v>159</v>
      </c>
      <c r="I2146" s="1" t="s">
        <v>159</v>
      </c>
      <c r="J2146" s="1" t="s">
        <v>159</v>
      </c>
      <c r="K2146" s="1" t="s">
        <v>159</v>
      </c>
      <c r="L2146" s="1" t="s">
        <v>159</v>
      </c>
      <c r="M2146" s="1" t="s">
        <v>159</v>
      </c>
      <c r="N2146" s="1" t="s">
        <v>159</v>
      </c>
      <c r="O2146" s="1" t="s">
        <v>159</v>
      </c>
      <c r="P2146" t="str">
        <f t="shared" si="33"/>
        <v>WSXC_ODIRISK_OGWW_COLL_PR24_DD</v>
      </c>
    </row>
    <row r="2147" spans="1:16">
      <c r="A2147" t="s">
        <v>630</v>
      </c>
      <c r="B2147" t="s">
        <v>239</v>
      </c>
      <c r="C2147" t="s">
        <v>240</v>
      </c>
      <c r="D2147" t="s">
        <v>168</v>
      </c>
      <c r="E2147" t="s">
        <v>158</v>
      </c>
      <c r="F2147" s="25">
        <v>5.0000000000000001E-3</v>
      </c>
      <c r="G2147" s="1" t="s">
        <v>159</v>
      </c>
      <c r="H2147" s="1" t="s">
        <v>159</v>
      </c>
      <c r="I2147" s="1" t="s">
        <v>159</v>
      </c>
      <c r="J2147" s="1" t="s">
        <v>159</v>
      </c>
      <c r="K2147" s="1" t="s">
        <v>159</v>
      </c>
      <c r="L2147" s="1" t="s">
        <v>159</v>
      </c>
      <c r="M2147" s="1" t="s">
        <v>159</v>
      </c>
      <c r="N2147" s="1" t="s">
        <v>159</v>
      </c>
      <c r="O2147" s="1" t="s">
        <v>159</v>
      </c>
      <c r="P2147" t="str">
        <f t="shared" si="33"/>
        <v>WSXC_ODIRISK_OGWW_CAP_PR24_DD</v>
      </c>
    </row>
    <row r="2148" spans="1:16">
      <c r="A2148" t="s">
        <v>630</v>
      </c>
      <c r="B2148" t="s">
        <v>241</v>
      </c>
      <c r="C2148" t="s">
        <v>242</v>
      </c>
      <c r="D2148" t="s">
        <v>37</v>
      </c>
      <c r="E2148" t="s">
        <v>158</v>
      </c>
      <c r="F2148" s="1" t="s">
        <v>159</v>
      </c>
      <c r="G2148" s="1" t="s">
        <v>159</v>
      </c>
      <c r="H2148" s="26">
        <v>29.19</v>
      </c>
      <c r="I2148" s="26">
        <v>27.44</v>
      </c>
      <c r="J2148" s="26">
        <v>25.69</v>
      </c>
      <c r="K2148" s="26">
        <v>23.93</v>
      </c>
      <c r="L2148" s="26">
        <v>22.18</v>
      </c>
      <c r="M2148" s="26">
        <v>20.43</v>
      </c>
      <c r="N2148" s="1" t="s">
        <v>159</v>
      </c>
      <c r="O2148" s="1" t="s">
        <v>159</v>
      </c>
      <c r="P2148" t="str">
        <f t="shared" si="33"/>
        <v>WSXC_OUT5_05_PR24_OFWAT</v>
      </c>
    </row>
    <row r="2149" spans="1:16">
      <c r="A2149" t="s">
        <v>630</v>
      </c>
      <c r="B2149" t="s">
        <v>243</v>
      </c>
      <c r="C2149" t="s">
        <v>244</v>
      </c>
      <c r="D2149" t="s">
        <v>165</v>
      </c>
      <c r="E2149" t="s">
        <v>158</v>
      </c>
      <c r="F2149" s="24">
        <v>339014.30837424059</v>
      </c>
      <c r="G2149" s="1" t="s">
        <v>159</v>
      </c>
      <c r="H2149" s="1" t="s">
        <v>159</v>
      </c>
      <c r="I2149" s="1" t="s">
        <v>159</v>
      </c>
      <c r="J2149" s="1" t="s">
        <v>159</v>
      </c>
      <c r="K2149" s="1" t="s">
        <v>159</v>
      </c>
      <c r="L2149" s="1" t="s">
        <v>159</v>
      </c>
      <c r="M2149" s="1" t="s">
        <v>159</v>
      </c>
      <c r="N2149" s="1" t="s">
        <v>159</v>
      </c>
      <c r="O2149" s="1" t="s">
        <v>159</v>
      </c>
      <c r="P2149" t="str">
        <f t="shared" si="33"/>
        <v>WSXC_ODI_DD_POL_PR24</v>
      </c>
    </row>
    <row r="2150" spans="1:16">
      <c r="A2150" t="s">
        <v>630</v>
      </c>
      <c r="B2150" t="s">
        <v>245</v>
      </c>
      <c r="C2150" t="s">
        <v>246</v>
      </c>
      <c r="D2150" t="s">
        <v>168</v>
      </c>
      <c r="E2150" t="s">
        <v>158</v>
      </c>
      <c r="F2150" s="25">
        <v>-7.4999999999999997E-3</v>
      </c>
      <c r="G2150" s="1" t="s">
        <v>159</v>
      </c>
      <c r="H2150" s="1" t="s">
        <v>159</v>
      </c>
      <c r="I2150" s="1" t="s">
        <v>159</v>
      </c>
      <c r="J2150" s="1" t="s">
        <v>159</v>
      </c>
      <c r="K2150" s="1" t="s">
        <v>159</v>
      </c>
      <c r="L2150" s="1" t="s">
        <v>159</v>
      </c>
      <c r="M2150" s="1" t="s">
        <v>159</v>
      </c>
      <c r="N2150" s="1" t="s">
        <v>159</v>
      </c>
      <c r="O2150" s="1" t="s">
        <v>159</v>
      </c>
      <c r="P2150" t="str">
        <f t="shared" si="33"/>
        <v>WSXC_ODIRISK_POL_COLL_PR24_DD</v>
      </c>
    </row>
    <row r="2151" spans="1:16">
      <c r="A2151" t="s">
        <v>630</v>
      </c>
      <c r="B2151" t="s">
        <v>247</v>
      </c>
      <c r="C2151" t="s">
        <v>248</v>
      </c>
      <c r="D2151" t="s">
        <v>168</v>
      </c>
      <c r="E2151" t="s">
        <v>158</v>
      </c>
      <c r="F2151" s="1" t="s">
        <v>159</v>
      </c>
      <c r="G2151" s="1" t="s">
        <v>159</v>
      </c>
      <c r="H2151" s="25">
        <v>0.77900000000000003</v>
      </c>
      <c r="I2151" s="25">
        <v>0.80600000000000005</v>
      </c>
      <c r="J2151" s="25">
        <v>0.80600000000000005</v>
      </c>
      <c r="K2151" s="25">
        <v>0.80600000000000005</v>
      </c>
      <c r="L2151" s="25">
        <v>0.80600000000000005</v>
      </c>
      <c r="M2151" s="25">
        <v>0.80600000000000005</v>
      </c>
      <c r="N2151" s="1" t="s">
        <v>159</v>
      </c>
      <c r="O2151" s="1" t="s">
        <v>159</v>
      </c>
      <c r="P2151" t="str">
        <f t="shared" si="33"/>
        <v>WSXC_OUT5_08_PR24_OFWAT</v>
      </c>
    </row>
    <row r="2152" spans="1:16">
      <c r="A2152" t="s">
        <v>630</v>
      </c>
      <c r="B2152" t="s">
        <v>249</v>
      </c>
      <c r="C2152" t="s">
        <v>250</v>
      </c>
      <c r="D2152" t="s">
        <v>168</v>
      </c>
      <c r="E2152" t="s">
        <v>158</v>
      </c>
      <c r="F2152" s="1" t="s">
        <v>159</v>
      </c>
      <c r="G2152" s="1" t="s">
        <v>159</v>
      </c>
      <c r="H2152" s="1" t="s">
        <v>159</v>
      </c>
      <c r="I2152" s="1" t="s">
        <v>159</v>
      </c>
      <c r="J2152" s="1" t="s">
        <v>159</v>
      </c>
      <c r="K2152" s="1" t="s">
        <v>159</v>
      </c>
      <c r="L2152" s="1" t="s">
        <v>159</v>
      </c>
      <c r="M2152" s="1" t="s">
        <v>159</v>
      </c>
      <c r="N2152" s="1" t="s">
        <v>159</v>
      </c>
      <c r="O2152" s="1" t="s">
        <v>159</v>
      </c>
      <c r="P2152" t="str">
        <f t="shared" si="33"/>
        <v>WSXC_ODIRISK_BWQ_DDBND_PR24_DD</v>
      </c>
    </row>
    <row r="2153" spans="1:16">
      <c r="A2153" t="s">
        <v>630</v>
      </c>
      <c r="B2153" t="s">
        <v>251</v>
      </c>
      <c r="C2153" t="s">
        <v>252</v>
      </c>
      <c r="D2153" t="s">
        <v>165</v>
      </c>
      <c r="E2153" t="s">
        <v>158</v>
      </c>
      <c r="F2153" s="24">
        <v>1826494.8526649105</v>
      </c>
      <c r="G2153" s="1" t="s">
        <v>159</v>
      </c>
      <c r="H2153" s="1" t="s">
        <v>159</v>
      </c>
      <c r="I2153" s="1" t="s">
        <v>159</v>
      </c>
      <c r="J2153" s="1" t="s">
        <v>159</v>
      </c>
      <c r="K2153" s="1" t="s">
        <v>159</v>
      </c>
      <c r="L2153" s="1" t="s">
        <v>159</v>
      </c>
      <c r="M2153" s="1" t="s">
        <v>159</v>
      </c>
      <c r="N2153" s="1" t="s">
        <v>159</v>
      </c>
      <c r="O2153" s="1" t="s">
        <v>159</v>
      </c>
      <c r="P2153" t="str">
        <f t="shared" si="33"/>
        <v>WSXC_ODI_DD_BWQ_PR24</v>
      </c>
    </row>
    <row r="2154" spans="1:16">
      <c r="A2154" t="s">
        <v>630</v>
      </c>
      <c r="B2154" t="s">
        <v>253</v>
      </c>
      <c r="C2154" t="s">
        <v>254</v>
      </c>
      <c r="D2154" t="s">
        <v>168</v>
      </c>
      <c r="E2154" t="s">
        <v>158</v>
      </c>
      <c r="F2154" s="25">
        <v>-5.0000000000000001E-3</v>
      </c>
      <c r="G2154" s="1" t="s">
        <v>159</v>
      </c>
      <c r="H2154" s="1" t="s">
        <v>159</v>
      </c>
      <c r="I2154" s="1" t="s">
        <v>159</v>
      </c>
      <c r="J2154" s="1" t="s">
        <v>159</v>
      </c>
      <c r="K2154" s="1" t="s">
        <v>159</v>
      </c>
      <c r="L2154" s="1" t="s">
        <v>159</v>
      </c>
      <c r="M2154" s="1" t="s">
        <v>159</v>
      </c>
      <c r="N2154" s="1" t="s">
        <v>159</v>
      </c>
      <c r="O2154" s="1" t="s">
        <v>159</v>
      </c>
      <c r="P2154" t="str">
        <f t="shared" si="33"/>
        <v>WSXC_ODIRISK_BWQ_COLL_PR24_DD</v>
      </c>
    </row>
    <row r="2155" spans="1:16">
      <c r="A2155" t="s">
        <v>630</v>
      </c>
      <c r="B2155" t="s">
        <v>255</v>
      </c>
      <c r="C2155" t="s">
        <v>256</v>
      </c>
      <c r="D2155" t="s">
        <v>168</v>
      </c>
      <c r="E2155" t="s">
        <v>158</v>
      </c>
      <c r="F2155" s="25">
        <v>5.0000000000000001E-3</v>
      </c>
      <c r="G2155" s="1" t="s">
        <v>159</v>
      </c>
      <c r="H2155" s="1" t="s">
        <v>159</v>
      </c>
      <c r="I2155" s="1" t="s">
        <v>159</v>
      </c>
      <c r="J2155" s="1" t="s">
        <v>159</v>
      </c>
      <c r="K2155" s="1" t="s">
        <v>159</v>
      </c>
      <c r="L2155" s="1" t="s">
        <v>159</v>
      </c>
      <c r="M2155" s="1" t="s">
        <v>159</v>
      </c>
      <c r="N2155" s="1" t="s">
        <v>159</v>
      </c>
      <c r="O2155" s="1" t="s">
        <v>159</v>
      </c>
      <c r="P2155" t="str">
        <f t="shared" si="33"/>
        <v>WSXC_ODIRISK_BWQ_CAP_PR24_DD</v>
      </c>
    </row>
    <row r="2156" spans="1:16">
      <c r="A2156" t="s">
        <v>630</v>
      </c>
      <c r="B2156" t="s">
        <v>257</v>
      </c>
      <c r="C2156" t="s">
        <v>258</v>
      </c>
      <c r="D2156" t="s">
        <v>168</v>
      </c>
      <c r="E2156" t="s">
        <v>158</v>
      </c>
      <c r="F2156" s="1" t="s">
        <v>159</v>
      </c>
      <c r="G2156" s="1" t="s">
        <v>159</v>
      </c>
      <c r="H2156" s="25">
        <v>0.1232</v>
      </c>
      <c r="I2156" s="25">
        <v>0.5635</v>
      </c>
      <c r="J2156" s="25">
        <v>0.5635</v>
      </c>
      <c r="K2156" s="25">
        <v>0.57030000000000003</v>
      </c>
      <c r="L2156" s="25">
        <v>0.60070000000000001</v>
      </c>
      <c r="M2156" s="25">
        <v>0.61439999999999995</v>
      </c>
      <c r="N2156" s="1" t="s">
        <v>159</v>
      </c>
      <c r="O2156" s="1" t="s">
        <v>159</v>
      </c>
      <c r="P2156" t="str">
        <f t="shared" si="33"/>
        <v>WSXC_OUT5_09_PR24_OFWAT</v>
      </c>
    </row>
    <row r="2157" spans="1:16">
      <c r="A2157" t="s">
        <v>630</v>
      </c>
      <c r="B2157" t="s">
        <v>259</v>
      </c>
      <c r="C2157" t="s">
        <v>260</v>
      </c>
      <c r="D2157" t="s">
        <v>165</v>
      </c>
      <c r="E2157" t="s">
        <v>158</v>
      </c>
      <c r="F2157" s="1" t="s">
        <v>159</v>
      </c>
      <c r="G2157" s="1" t="s">
        <v>159</v>
      </c>
      <c r="H2157" s="1" t="s">
        <v>159</v>
      </c>
      <c r="I2157" s="1" t="s">
        <v>159</v>
      </c>
      <c r="J2157" s="1" t="s">
        <v>159</v>
      </c>
      <c r="K2157" s="1" t="s">
        <v>159</v>
      </c>
      <c r="L2157" s="1" t="s">
        <v>159</v>
      </c>
      <c r="M2157" s="1" t="s">
        <v>159</v>
      </c>
      <c r="N2157" s="1" t="s">
        <v>159</v>
      </c>
      <c r="O2157" s="1" t="s">
        <v>159</v>
      </c>
      <c r="P2157" t="str">
        <f t="shared" si="33"/>
        <v>WSXC_ODI_DD_RWQ_PR24</v>
      </c>
    </row>
    <row r="2158" spans="1:16">
      <c r="A2158" t="s">
        <v>630</v>
      </c>
      <c r="B2158" t="s">
        <v>261</v>
      </c>
      <c r="C2158" t="s">
        <v>262</v>
      </c>
      <c r="D2158" t="s">
        <v>168</v>
      </c>
      <c r="E2158" t="s">
        <v>158</v>
      </c>
      <c r="F2158" s="25">
        <v>-5.0000000000000001E-3</v>
      </c>
      <c r="G2158" s="1" t="s">
        <v>159</v>
      </c>
      <c r="H2158" s="1" t="s">
        <v>159</v>
      </c>
      <c r="I2158" s="1" t="s">
        <v>159</v>
      </c>
      <c r="J2158" s="1" t="s">
        <v>159</v>
      </c>
      <c r="K2158" s="1" t="s">
        <v>159</v>
      </c>
      <c r="L2158" s="1" t="s">
        <v>159</v>
      </c>
      <c r="M2158" s="1" t="s">
        <v>159</v>
      </c>
      <c r="N2158" s="1" t="s">
        <v>159</v>
      </c>
      <c r="O2158" s="1" t="s">
        <v>159</v>
      </c>
      <c r="P2158" t="str">
        <f t="shared" si="33"/>
        <v>WSXC_ODIRISK_RWQ_COLL_PR24_DD</v>
      </c>
    </row>
    <row r="2159" spans="1:16">
      <c r="A2159" t="s">
        <v>630</v>
      </c>
      <c r="B2159" t="s">
        <v>263</v>
      </c>
      <c r="C2159" t="s">
        <v>264</v>
      </c>
      <c r="D2159" t="s">
        <v>168</v>
      </c>
      <c r="E2159" t="s">
        <v>158</v>
      </c>
      <c r="F2159" s="25">
        <v>5.0000000000000001E-3</v>
      </c>
      <c r="G2159" s="1" t="s">
        <v>159</v>
      </c>
      <c r="H2159" s="1" t="s">
        <v>159</v>
      </c>
      <c r="I2159" s="1" t="s">
        <v>159</v>
      </c>
      <c r="J2159" s="1" t="s">
        <v>159</v>
      </c>
      <c r="K2159" s="1" t="s">
        <v>159</v>
      </c>
      <c r="L2159" s="1" t="s">
        <v>159</v>
      </c>
      <c r="M2159" s="1" t="s">
        <v>159</v>
      </c>
      <c r="N2159" s="1" t="s">
        <v>159</v>
      </c>
      <c r="O2159" s="1" t="s">
        <v>159</v>
      </c>
      <c r="P2159" t="str">
        <f t="shared" si="33"/>
        <v>WSXC_ODIRISK_RWQ_CAP_PR24_DD</v>
      </c>
    </row>
    <row r="2160" spans="1:16">
      <c r="A2160" t="s">
        <v>630</v>
      </c>
      <c r="B2160" t="s">
        <v>265</v>
      </c>
      <c r="C2160" t="s">
        <v>266</v>
      </c>
      <c r="D2160" t="s">
        <v>37</v>
      </c>
      <c r="E2160" t="s">
        <v>158</v>
      </c>
      <c r="F2160" s="1" t="s">
        <v>159</v>
      </c>
      <c r="G2160" s="1" t="s">
        <v>159</v>
      </c>
      <c r="H2160" s="1" t="s">
        <v>159</v>
      </c>
      <c r="I2160" s="26">
        <v>21.89</v>
      </c>
      <c r="J2160" s="26">
        <v>21.64</v>
      </c>
      <c r="K2160" s="26">
        <v>20.66</v>
      </c>
      <c r="L2160" s="26">
        <v>19.649999999999999</v>
      </c>
      <c r="M2160" s="26">
        <v>18.240000000000002</v>
      </c>
      <c r="N2160" s="1" t="s">
        <v>159</v>
      </c>
      <c r="O2160" s="1" t="s">
        <v>159</v>
      </c>
      <c r="P2160" t="str">
        <f t="shared" si="33"/>
        <v>WSXC_OUT5_10_F_PR24_OFWAT</v>
      </c>
    </row>
    <row r="2161" spans="1:16">
      <c r="A2161" t="s">
        <v>630</v>
      </c>
      <c r="B2161" t="s">
        <v>267</v>
      </c>
      <c r="C2161" t="s">
        <v>268</v>
      </c>
      <c r="D2161" t="s">
        <v>168</v>
      </c>
      <c r="E2161" t="s">
        <v>158</v>
      </c>
      <c r="F2161" s="1" t="s">
        <v>159</v>
      </c>
      <c r="G2161" s="1" t="s">
        <v>159</v>
      </c>
      <c r="H2161" s="1" t="s">
        <v>159</v>
      </c>
      <c r="I2161" s="25">
        <v>0.97</v>
      </c>
      <c r="J2161" s="25">
        <v>0.97250000000000003</v>
      </c>
      <c r="K2161" s="25">
        <v>0.97499999999999998</v>
      </c>
      <c r="L2161" s="25">
        <v>0.97750000000000004</v>
      </c>
      <c r="M2161" s="25">
        <v>0.97999999999999976</v>
      </c>
      <c r="N2161" s="1" t="s">
        <v>159</v>
      </c>
      <c r="O2161" s="1" t="s">
        <v>159</v>
      </c>
      <c r="P2161" t="str">
        <f t="shared" si="33"/>
        <v>WSXC_OUT5_10_D_PR24_OFWAT</v>
      </c>
    </row>
    <row r="2162" spans="1:16">
      <c r="A2162" t="s">
        <v>630</v>
      </c>
      <c r="B2162" t="s">
        <v>269</v>
      </c>
      <c r="C2162" t="s">
        <v>270</v>
      </c>
      <c r="D2162" t="s">
        <v>165</v>
      </c>
      <c r="E2162" t="s">
        <v>158</v>
      </c>
      <c r="F2162" s="24">
        <v>1119292.6785228832</v>
      </c>
      <c r="G2162" s="1" t="s">
        <v>159</v>
      </c>
      <c r="H2162" s="1" t="s">
        <v>159</v>
      </c>
      <c r="I2162" s="1" t="s">
        <v>159</v>
      </c>
      <c r="J2162" s="1" t="s">
        <v>159</v>
      </c>
      <c r="K2162" s="1" t="s">
        <v>159</v>
      </c>
      <c r="L2162" s="1" t="s">
        <v>159</v>
      </c>
      <c r="M2162" s="1" t="s">
        <v>159</v>
      </c>
      <c r="N2162" s="1" t="s">
        <v>159</v>
      </c>
      <c r="O2162" s="1" t="s">
        <v>159</v>
      </c>
      <c r="P2162" t="str">
        <f t="shared" si="33"/>
        <v>WSXC_ODI_DD_SOF_PR24</v>
      </c>
    </row>
    <row r="2163" spans="1:16">
      <c r="A2163" t="s">
        <v>630</v>
      </c>
      <c r="B2163" t="s">
        <v>271</v>
      </c>
      <c r="C2163" t="s">
        <v>272</v>
      </c>
      <c r="D2163" t="s">
        <v>168</v>
      </c>
      <c r="E2163" t="s">
        <v>158</v>
      </c>
      <c r="F2163" s="25">
        <v>-5.0000000000000001E-3</v>
      </c>
      <c r="G2163" s="1" t="s">
        <v>159</v>
      </c>
      <c r="H2163" s="1" t="s">
        <v>159</v>
      </c>
      <c r="I2163" s="1" t="s">
        <v>159</v>
      </c>
      <c r="J2163" s="1" t="s">
        <v>159</v>
      </c>
      <c r="K2163" s="1" t="s">
        <v>159</v>
      </c>
      <c r="L2163" s="1" t="s">
        <v>159</v>
      </c>
      <c r="M2163" s="1" t="s">
        <v>159</v>
      </c>
      <c r="N2163" s="1" t="s">
        <v>159</v>
      </c>
      <c r="O2163" s="1" t="s">
        <v>159</v>
      </c>
      <c r="P2163" t="str">
        <f t="shared" si="33"/>
        <v>WSXC_ODIRISK_SOF_COLL_PR24_DD</v>
      </c>
    </row>
    <row r="2164" spans="1:16">
      <c r="A2164" t="s">
        <v>630</v>
      </c>
      <c r="B2164" t="s">
        <v>273</v>
      </c>
      <c r="C2164" t="s">
        <v>274</v>
      </c>
      <c r="D2164" t="s">
        <v>168</v>
      </c>
      <c r="E2164" t="s">
        <v>158</v>
      </c>
      <c r="F2164" s="25">
        <v>5.0000000000000001E-3</v>
      </c>
      <c r="G2164" s="1" t="s">
        <v>159</v>
      </c>
      <c r="H2164" s="1" t="s">
        <v>159</v>
      </c>
      <c r="I2164" s="1" t="s">
        <v>159</v>
      </c>
      <c r="J2164" s="1" t="s">
        <v>159</v>
      </c>
      <c r="K2164" s="1" t="s">
        <v>159</v>
      </c>
      <c r="L2164" s="1" t="s">
        <v>159</v>
      </c>
      <c r="M2164" s="1" t="s">
        <v>159</v>
      </c>
      <c r="N2164" s="1" t="s">
        <v>159</v>
      </c>
      <c r="O2164" s="1" t="s">
        <v>159</v>
      </c>
      <c r="P2164" t="str">
        <f t="shared" si="33"/>
        <v>WSXC_ODIRISK_SOF_CAP_PR24_DD</v>
      </c>
    </row>
    <row r="2165" spans="1:16">
      <c r="A2165" t="s">
        <v>630</v>
      </c>
      <c r="B2165" t="s">
        <v>275</v>
      </c>
      <c r="C2165" t="s">
        <v>276</v>
      </c>
      <c r="D2165" t="s">
        <v>37</v>
      </c>
      <c r="E2165" t="s">
        <v>158</v>
      </c>
      <c r="F2165" s="1" t="s">
        <v>159</v>
      </c>
      <c r="G2165" s="1" t="s">
        <v>159</v>
      </c>
      <c r="H2165" s="5">
        <v>1.62</v>
      </c>
      <c r="I2165" s="5">
        <v>1.54</v>
      </c>
      <c r="J2165" s="5">
        <v>1.46</v>
      </c>
      <c r="K2165" s="5">
        <v>1.39</v>
      </c>
      <c r="L2165" s="5">
        <v>1.31</v>
      </c>
      <c r="M2165" s="5">
        <v>1.23</v>
      </c>
      <c r="N2165" s="1" t="s">
        <v>159</v>
      </c>
      <c r="O2165" s="1" t="s">
        <v>159</v>
      </c>
      <c r="P2165" t="str">
        <f t="shared" si="33"/>
        <v>WSXC_OUT5_01_PR24_OFWAT</v>
      </c>
    </row>
    <row r="2166" spans="1:16">
      <c r="A2166" t="s">
        <v>630</v>
      </c>
      <c r="B2166" t="s">
        <v>277</v>
      </c>
      <c r="C2166" t="s">
        <v>278</v>
      </c>
      <c r="D2166" t="s">
        <v>279</v>
      </c>
      <c r="E2166" t="s">
        <v>158</v>
      </c>
      <c r="F2166" s="1" t="s">
        <v>159</v>
      </c>
      <c r="G2166" s="1" t="s">
        <v>159</v>
      </c>
      <c r="H2166" s="1" t="s">
        <v>159</v>
      </c>
      <c r="I2166" s="24">
        <v>1.0383983051474184</v>
      </c>
      <c r="J2166" s="24">
        <v>0.98445553604885117</v>
      </c>
      <c r="K2166" s="24">
        <v>0.93725561308760486</v>
      </c>
      <c r="L2166" s="24">
        <v>0.88331284398903775</v>
      </c>
      <c r="M2166" s="24">
        <v>0.82937007489047054</v>
      </c>
      <c r="N2166" s="1" t="s">
        <v>159</v>
      </c>
      <c r="O2166" s="1" t="s">
        <v>159</v>
      </c>
      <c r="P2166" t="str">
        <f t="shared" si="33"/>
        <v>WSXC_ET_DD_ISF_PR24</v>
      </c>
    </row>
    <row r="2167" spans="1:16">
      <c r="A2167" t="s">
        <v>630</v>
      </c>
      <c r="B2167" t="s">
        <v>280</v>
      </c>
      <c r="C2167" t="s">
        <v>281</v>
      </c>
      <c r="D2167" t="s">
        <v>165</v>
      </c>
      <c r="E2167" t="s">
        <v>158</v>
      </c>
      <c r="F2167" s="24">
        <v>7826089.3597486764</v>
      </c>
      <c r="G2167" s="1" t="s">
        <v>159</v>
      </c>
      <c r="H2167" s="1" t="s">
        <v>159</v>
      </c>
      <c r="I2167" s="1" t="s">
        <v>159</v>
      </c>
      <c r="J2167" s="1" t="s">
        <v>159</v>
      </c>
      <c r="K2167" s="1" t="s">
        <v>159</v>
      </c>
      <c r="L2167" s="1" t="s">
        <v>159</v>
      </c>
      <c r="M2167" s="1" t="s">
        <v>159</v>
      </c>
      <c r="N2167" s="1" t="s">
        <v>159</v>
      </c>
      <c r="O2167" s="1" t="s">
        <v>159</v>
      </c>
      <c r="P2167" t="str">
        <f t="shared" si="33"/>
        <v>WSXC_ODI_DD_ISF_PR24</v>
      </c>
    </row>
    <row r="2168" spans="1:16">
      <c r="A2168" t="s">
        <v>630</v>
      </c>
      <c r="B2168" t="s">
        <v>282</v>
      </c>
      <c r="C2168" t="s">
        <v>283</v>
      </c>
      <c r="D2168" t="s">
        <v>168</v>
      </c>
      <c r="E2168" t="s">
        <v>158</v>
      </c>
      <c r="F2168" s="25">
        <v>-6.0000000000000001E-3</v>
      </c>
      <c r="G2168" s="1" t="s">
        <v>159</v>
      </c>
      <c r="H2168" s="1" t="s">
        <v>159</v>
      </c>
      <c r="I2168" s="1" t="s">
        <v>159</v>
      </c>
      <c r="J2168" s="1" t="s">
        <v>159</v>
      </c>
      <c r="K2168" s="1" t="s">
        <v>159</v>
      </c>
      <c r="L2168" s="1" t="s">
        <v>159</v>
      </c>
      <c r="M2168" s="1" t="s">
        <v>159</v>
      </c>
      <c r="N2168" s="1" t="s">
        <v>159</v>
      </c>
      <c r="O2168" s="1" t="s">
        <v>159</v>
      </c>
      <c r="P2168" t="str">
        <f t="shared" si="33"/>
        <v>WSXC_ODIRISK_ISF_COLL_PR24_DD</v>
      </c>
    </row>
    <row r="2169" spans="1:16">
      <c r="A2169" t="s">
        <v>630</v>
      </c>
      <c r="B2169" t="s">
        <v>284</v>
      </c>
      <c r="C2169" t="s">
        <v>285</v>
      </c>
      <c r="D2169" t="s">
        <v>37</v>
      </c>
      <c r="E2169" t="s">
        <v>158</v>
      </c>
      <c r="F2169" s="1" t="s">
        <v>159</v>
      </c>
      <c r="G2169" s="1" t="s">
        <v>159</v>
      </c>
      <c r="H2169" s="5">
        <v>16.93</v>
      </c>
      <c r="I2169" s="5">
        <v>16.55</v>
      </c>
      <c r="J2169" s="5">
        <v>16.170000000000002</v>
      </c>
      <c r="K2169" s="5">
        <v>15.790000000000001</v>
      </c>
      <c r="L2169" s="5">
        <v>15.41</v>
      </c>
      <c r="M2169" s="5">
        <v>15.03</v>
      </c>
      <c r="N2169" s="1" t="s">
        <v>159</v>
      </c>
      <c r="O2169" s="1" t="s">
        <v>159</v>
      </c>
      <c r="P2169" t="str">
        <f t="shared" si="33"/>
        <v>WSXC_OUT5_02_PR24_OFWAT</v>
      </c>
    </row>
    <row r="2170" spans="1:16">
      <c r="A2170" t="s">
        <v>630</v>
      </c>
      <c r="B2170" t="s">
        <v>286</v>
      </c>
      <c r="C2170" t="s">
        <v>287</v>
      </c>
      <c r="D2170" t="s">
        <v>279</v>
      </c>
      <c r="E2170" t="s">
        <v>158</v>
      </c>
      <c r="F2170" s="1" t="s">
        <v>159</v>
      </c>
      <c r="G2170" s="1" t="s">
        <v>159</v>
      </c>
      <c r="H2170" s="1" t="s">
        <v>159</v>
      </c>
      <c r="I2170" s="24">
        <v>13.87518343909278</v>
      </c>
      <c r="J2170" s="24">
        <v>13.35518343909278</v>
      </c>
      <c r="K2170" s="24">
        <v>12.835183439092779</v>
      </c>
      <c r="L2170" s="24">
        <v>12.315183439092779</v>
      </c>
      <c r="M2170" s="24">
        <v>11.78518343909278</v>
      </c>
      <c r="N2170" s="1" t="s">
        <v>159</v>
      </c>
      <c r="O2170" s="1" t="s">
        <v>159</v>
      </c>
      <c r="P2170" t="str">
        <f t="shared" si="33"/>
        <v>WSXC_ET_DD_ESF_PR24</v>
      </c>
    </row>
    <row r="2171" spans="1:16">
      <c r="A2171" t="s">
        <v>630</v>
      </c>
      <c r="B2171" t="s">
        <v>288</v>
      </c>
      <c r="C2171" t="s">
        <v>281</v>
      </c>
      <c r="D2171" t="s">
        <v>165</v>
      </c>
      <c r="E2171" t="s">
        <v>158</v>
      </c>
      <c r="F2171" s="24">
        <v>2147901.4500198197</v>
      </c>
      <c r="G2171" s="1" t="s">
        <v>159</v>
      </c>
      <c r="H2171" s="1" t="s">
        <v>159</v>
      </c>
      <c r="I2171" s="1" t="s">
        <v>159</v>
      </c>
      <c r="J2171" s="1" t="s">
        <v>159</v>
      </c>
      <c r="K2171" s="1" t="s">
        <v>159</v>
      </c>
      <c r="L2171" s="1" t="s">
        <v>159</v>
      </c>
      <c r="M2171" s="1" t="s">
        <v>159</v>
      </c>
      <c r="N2171" s="1" t="s">
        <v>159</v>
      </c>
      <c r="O2171" s="1" t="s">
        <v>159</v>
      </c>
      <c r="P2171" t="str">
        <f t="shared" si="33"/>
        <v>WSXC_ODI_DD_ESF_PR24</v>
      </c>
    </row>
    <row r="2172" spans="1:16">
      <c r="A2172" t="s">
        <v>630</v>
      </c>
      <c r="B2172" t="s">
        <v>289</v>
      </c>
      <c r="C2172" t="s">
        <v>290</v>
      </c>
      <c r="D2172" t="s">
        <v>168</v>
      </c>
      <c r="E2172" t="s">
        <v>158</v>
      </c>
      <c r="F2172" s="25">
        <v>-6.0000000000000001E-3</v>
      </c>
      <c r="G2172" s="1" t="s">
        <v>159</v>
      </c>
      <c r="H2172" s="1" t="s">
        <v>159</v>
      </c>
      <c r="I2172" s="1" t="s">
        <v>159</v>
      </c>
      <c r="J2172" s="1" t="s">
        <v>159</v>
      </c>
      <c r="K2172" s="1" t="s">
        <v>159</v>
      </c>
      <c r="L2172" s="1" t="s">
        <v>159</v>
      </c>
      <c r="M2172" s="1" t="s">
        <v>159</v>
      </c>
      <c r="N2172" s="1" t="s">
        <v>159</v>
      </c>
      <c r="O2172" s="1" t="s">
        <v>159</v>
      </c>
      <c r="P2172" t="str">
        <f t="shared" si="33"/>
        <v>WSXC_ODIRISK_ESF_COLL_PR24_DD</v>
      </c>
    </row>
    <row r="2173" spans="1:16">
      <c r="A2173" t="s">
        <v>630</v>
      </c>
      <c r="B2173" t="s">
        <v>291</v>
      </c>
      <c r="C2173" t="s">
        <v>292</v>
      </c>
      <c r="D2173" t="s">
        <v>37</v>
      </c>
      <c r="E2173" t="s">
        <v>158</v>
      </c>
      <c r="F2173" s="1" t="s">
        <v>159</v>
      </c>
      <c r="G2173" s="1" t="s">
        <v>159</v>
      </c>
      <c r="H2173" s="5">
        <v>6.33</v>
      </c>
      <c r="I2173" s="5">
        <v>6.15</v>
      </c>
      <c r="J2173" s="5">
        <v>5.97</v>
      </c>
      <c r="K2173" s="5">
        <v>5.79</v>
      </c>
      <c r="L2173" s="5">
        <v>5.61</v>
      </c>
      <c r="M2173" s="5">
        <v>5.41</v>
      </c>
      <c r="N2173" s="1" t="s">
        <v>159</v>
      </c>
      <c r="O2173" s="1" t="s">
        <v>159</v>
      </c>
      <c r="P2173" t="str">
        <f t="shared" si="33"/>
        <v>WSXC_OUT5_11_PR24_OFWAT</v>
      </c>
    </row>
    <row r="2174" spans="1:16">
      <c r="A2174" t="s">
        <v>630</v>
      </c>
      <c r="B2174" t="s">
        <v>293</v>
      </c>
      <c r="C2174" t="s">
        <v>294</v>
      </c>
      <c r="D2174" t="s">
        <v>165</v>
      </c>
      <c r="E2174" t="s">
        <v>158</v>
      </c>
      <c r="F2174" s="24">
        <v>485818.94116390799</v>
      </c>
      <c r="G2174" s="1" t="s">
        <v>159</v>
      </c>
      <c r="H2174" s="1" t="s">
        <v>159</v>
      </c>
      <c r="I2174" s="1" t="s">
        <v>159</v>
      </c>
      <c r="J2174" s="1" t="s">
        <v>159</v>
      </c>
      <c r="K2174" s="1" t="s">
        <v>159</v>
      </c>
      <c r="L2174" s="1" t="s">
        <v>159</v>
      </c>
      <c r="M2174" s="1" t="s">
        <v>159</v>
      </c>
      <c r="N2174" s="1" t="s">
        <v>159</v>
      </c>
      <c r="O2174" s="1" t="s">
        <v>159</v>
      </c>
      <c r="P2174" t="str">
        <f t="shared" si="33"/>
        <v>WSXC_ODI_DD_SCO_PR24</v>
      </c>
    </row>
    <row r="2175" spans="1:16">
      <c r="A2175" t="s">
        <v>630</v>
      </c>
      <c r="B2175" t="s">
        <v>295</v>
      </c>
      <c r="C2175" t="s">
        <v>296</v>
      </c>
      <c r="D2175" t="s">
        <v>168</v>
      </c>
      <c r="E2175" t="s">
        <v>158</v>
      </c>
      <c r="F2175" s="25">
        <v>-5.0000000000000001E-3</v>
      </c>
      <c r="G2175" s="1" t="s">
        <v>159</v>
      </c>
      <c r="H2175" s="1" t="s">
        <v>159</v>
      </c>
      <c r="I2175" s="1" t="s">
        <v>159</v>
      </c>
      <c r="J2175" s="1" t="s">
        <v>159</v>
      </c>
      <c r="K2175" s="1" t="s">
        <v>159</v>
      </c>
      <c r="L2175" s="1" t="s">
        <v>159</v>
      </c>
      <c r="M2175" s="1" t="s">
        <v>159</v>
      </c>
      <c r="N2175" s="1" t="s">
        <v>159</v>
      </c>
      <c r="O2175" s="1" t="s">
        <v>159</v>
      </c>
      <c r="P2175" t="str">
        <f t="shared" si="33"/>
        <v>WSXC_ODIRISK_SCO_COLL_PR24_DD</v>
      </c>
    </row>
    <row r="2176" spans="1:16">
      <c r="A2176" t="s">
        <v>630</v>
      </c>
      <c r="B2176" t="s">
        <v>297</v>
      </c>
      <c r="C2176" t="s">
        <v>298</v>
      </c>
      <c r="D2176" t="s">
        <v>168</v>
      </c>
      <c r="E2176" t="s">
        <v>158</v>
      </c>
      <c r="F2176" s="25">
        <v>5.0000000000000001E-3</v>
      </c>
      <c r="G2176" s="1" t="s">
        <v>159</v>
      </c>
      <c r="H2176" s="1" t="s">
        <v>159</v>
      </c>
      <c r="I2176" s="1" t="s">
        <v>159</v>
      </c>
      <c r="J2176" s="1" t="s">
        <v>159</v>
      </c>
      <c r="K2176" s="1" t="s">
        <v>159</v>
      </c>
      <c r="L2176" s="1" t="s">
        <v>159</v>
      </c>
      <c r="M2176" s="1" t="s">
        <v>159</v>
      </c>
      <c r="N2176" s="1" t="s">
        <v>159</v>
      </c>
      <c r="O2176" s="1" t="s">
        <v>159</v>
      </c>
      <c r="P2176" t="str">
        <f t="shared" si="33"/>
        <v>WSXC_ODIRISK_SCO_CAP_PR24_DD</v>
      </c>
    </row>
    <row r="2177" spans="1:16">
      <c r="A2177" t="s">
        <v>630</v>
      </c>
      <c r="B2177" t="s">
        <v>299</v>
      </c>
      <c r="C2177" t="s">
        <v>300</v>
      </c>
      <c r="D2177" t="s">
        <v>168</v>
      </c>
      <c r="E2177" t="s">
        <v>158</v>
      </c>
      <c r="F2177" s="1" t="s">
        <v>159</v>
      </c>
      <c r="G2177" s="1" t="s">
        <v>159</v>
      </c>
      <c r="H2177" s="25">
        <v>5.6000000000000008E-2</v>
      </c>
      <c r="I2177" s="25">
        <v>8.5999999999999993E-2</v>
      </c>
      <c r="J2177" s="25">
        <v>0.121</v>
      </c>
      <c r="K2177" s="25">
        <v>0.153</v>
      </c>
      <c r="L2177" s="25">
        <v>0.17899999999999999</v>
      </c>
      <c r="M2177" s="25">
        <v>0.19800000000000001</v>
      </c>
      <c r="N2177" s="1" t="s">
        <v>159</v>
      </c>
      <c r="O2177" s="1" t="s">
        <v>159</v>
      </c>
      <c r="P2177" t="str">
        <f t="shared" si="33"/>
        <v>WSXC_OUT4_05_PR24_OFWAT</v>
      </c>
    </row>
    <row r="2178" spans="1:16">
      <c r="A2178" t="s">
        <v>630</v>
      </c>
      <c r="B2178" t="s">
        <v>301</v>
      </c>
      <c r="C2178" t="s">
        <v>302</v>
      </c>
      <c r="D2178" t="s">
        <v>168</v>
      </c>
      <c r="E2178" t="s">
        <v>158</v>
      </c>
      <c r="F2178" s="1" t="s">
        <v>159</v>
      </c>
      <c r="G2178" s="1" t="s">
        <v>159</v>
      </c>
      <c r="H2178" s="1" t="s">
        <v>159</v>
      </c>
      <c r="I2178" s="25">
        <v>9.2577398469667602E-2</v>
      </c>
      <c r="J2178" s="25">
        <v>0.13857519709608812</v>
      </c>
      <c r="K2178" s="25">
        <v>0.18609703083539764</v>
      </c>
      <c r="L2178" s="25">
        <v>0.22621338693779092</v>
      </c>
      <c r="M2178" s="25">
        <v>0.25919726647169228</v>
      </c>
      <c r="N2178" s="1" t="s">
        <v>159</v>
      </c>
      <c r="O2178" s="1" t="s">
        <v>159</v>
      </c>
      <c r="P2178" t="str">
        <f t="shared" si="33"/>
        <v>WSXC_ET_DD_LEA_PR24</v>
      </c>
    </row>
    <row r="2179" spans="1:16">
      <c r="A2179" t="s">
        <v>630</v>
      </c>
      <c r="B2179" t="s">
        <v>303</v>
      </c>
      <c r="C2179" t="s">
        <v>304</v>
      </c>
      <c r="D2179" t="s">
        <v>165</v>
      </c>
      <c r="E2179" t="s">
        <v>158</v>
      </c>
      <c r="F2179" s="24">
        <v>688160.37064622296</v>
      </c>
      <c r="G2179" s="1" t="s">
        <v>159</v>
      </c>
      <c r="H2179" s="1" t="s">
        <v>159</v>
      </c>
      <c r="I2179" s="1" t="s">
        <v>159</v>
      </c>
      <c r="J2179" s="1" t="s">
        <v>159</v>
      </c>
      <c r="K2179" s="1" t="s">
        <v>159</v>
      </c>
      <c r="L2179" s="1" t="s">
        <v>159</v>
      </c>
      <c r="M2179" s="1" t="s">
        <v>159</v>
      </c>
      <c r="N2179" s="1" t="s">
        <v>159</v>
      </c>
      <c r="O2179" s="1" t="s">
        <v>159</v>
      </c>
      <c r="P2179" t="str">
        <f t="shared" si="33"/>
        <v>WSXC_ODI_DD_LEA_PR24</v>
      </c>
    </row>
    <row r="2180" spans="1:16">
      <c r="A2180" t="s">
        <v>630</v>
      </c>
      <c r="B2180" t="s">
        <v>305</v>
      </c>
      <c r="C2180" t="s">
        <v>306</v>
      </c>
      <c r="D2180" t="s">
        <v>168</v>
      </c>
      <c r="E2180" t="s">
        <v>158</v>
      </c>
      <c r="F2180" s="25">
        <v>0.01</v>
      </c>
      <c r="G2180" s="1" t="s">
        <v>159</v>
      </c>
      <c r="H2180" s="1" t="s">
        <v>159</v>
      </c>
      <c r="I2180" s="1" t="s">
        <v>159</v>
      </c>
      <c r="J2180" s="1" t="s">
        <v>159</v>
      </c>
      <c r="K2180" s="1" t="s">
        <v>159</v>
      </c>
      <c r="L2180" s="1" t="s">
        <v>159</v>
      </c>
      <c r="M2180" s="1" t="s">
        <v>159</v>
      </c>
      <c r="N2180" s="1" t="s">
        <v>159</v>
      </c>
      <c r="O2180" s="1" t="s">
        <v>159</v>
      </c>
      <c r="P2180" t="str">
        <f t="shared" si="33"/>
        <v>WSXC_ODIRISK_LEA_CAP_PR24_DD</v>
      </c>
    </row>
    <row r="2181" spans="1:16">
      <c r="A2181" t="s">
        <v>630</v>
      </c>
      <c r="B2181" t="s">
        <v>307</v>
      </c>
      <c r="C2181" t="s">
        <v>300</v>
      </c>
      <c r="D2181" t="s">
        <v>168</v>
      </c>
      <c r="E2181" t="s">
        <v>158</v>
      </c>
      <c r="F2181" s="1" t="s">
        <v>159</v>
      </c>
      <c r="G2181" s="1" t="s">
        <v>159</v>
      </c>
      <c r="H2181" s="1" t="s">
        <v>159</v>
      </c>
      <c r="I2181" s="1" t="s">
        <v>159</v>
      </c>
      <c r="J2181" s="1" t="s">
        <v>159</v>
      </c>
      <c r="K2181" s="1" t="s">
        <v>159</v>
      </c>
      <c r="L2181" s="1" t="s">
        <v>159</v>
      </c>
      <c r="M2181" s="1" t="s">
        <v>159</v>
      </c>
      <c r="N2181" s="1" t="s">
        <v>159</v>
      </c>
      <c r="O2181" s="1" t="s">
        <v>159</v>
      </c>
      <c r="P2181" t="str">
        <f t="shared" ref="P2181:P2244" si="34">A2181&amp;B2181</f>
        <v>WSXC_OUT4_06_PR24_OFWAT</v>
      </c>
    </row>
    <row r="2182" spans="1:16">
      <c r="A2182" t="s">
        <v>630</v>
      </c>
      <c r="B2182" t="s">
        <v>308</v>
      </c>
      <c r="C2182" t="s">
        <v>309</v>
      </c>
      <c r="D2182" t="s">
        <v>168</v>
      </c>
      <c r="E2182" t="s">
        <v>158</v>
      </c>
      <c r="F2182" s="1" t="s">
        <v>159</v>
      </c>
      <c r="G2182" s="1" t="s">
        <v>159</v>
      </c>
      <c r="H2182" s="1" t="s">
        <v>159</v>
      </c>
      <c r="I2182" s="1" t="s">
        <v>159</v>
      </c>
      <c r="J2182" s="1" t="s">
        <v>159</v>
      </c>
      <c r="K2182" s="1" t="s">
        <v>159</v>
      </c>
      <c r="L2182" s="1" t="s">
        <v>159</v>
      </c>
      <c r="M2182" s="1" t="s">
        <v>159</v>
      </c>
      <c r="N2182" s="1" t="s">
        <v>159</v>
      </c>
      <c r="O2182" s="1" t="s">
        <v>159</v>
      </c>
      <c r="P2182" t="str">
        <f t="shared" si="34"/>
        <v>WSXC_ET_DD_LEA_1_PR24</v>
      </c>
    </row>
    <row r="2183" spans="1:16">
      <c r="A2183" t="s">
        <v>630</v>
      </c>
      <c r="B2183" t="s">
        <v>310</v>
      </c>
      <c r="C2183" t="s">
        <v>311</v>
      </c>
      <c r="D2183" t="s">
        <v>165</v>
      </c>
      <c r="E2183" t="s">
        <v>158</v>
      </c>
      <c r="F2183" s="1" t="s">
        <v>159</v>
      </c>
      <c r="G2183" s="1" t="s">
        <v>159</v>
      </c>
      <c r="H2183" s="1" t="s">
        <v>159</v>
      </c>
      <c r="I2183" s="1" t="s">
        <v>159</v>
      </c>
      <c r="J2183" s="1" t="s">
        <v>159</v>
      </c>
      <c r="K2183" s="1" t="s">
        <v>159</v>
      </c>
      <c r="L2183" s="1" t="s">
        <v>159</v>
      </c>
      <c r="M2183" s="1" t="s">
        <v>159</v>
      </c>
      <c r="N2183" s="1" t="s">
        <v>159</v>
      </c>
      <c r="O2183" s="1" t="s">
        <v>159</v>
      </c>
      <c r="P2183" t="str">
        <f t="shared" si="34"/>
        <v>WSXC_ODI_DD_LEA_1_PR24</v>
      </c>
    </row>
    <row r="2184" spans="1:16">
      <c r="A2184" t="s">
        <v>630</v>
      </c>
      <c r="B2184" t="s">
        <v>312</v>
      </c>
      <c r="C2184" t="s">
        <v>313</v>
      </c>
      <c r="D2184" t="s">
        <v>168</v>
      </c>
      <c r="E2184" t="s">
        <v>158</v>
      </c>
      <c r="F2184" s="1" t="s">
        <v>159</v>
      </c>
      <c r="G2184" s="1" t="s">
        <v>159</v>
      </c>
      <c r="H2184" s="1" t="s">
        <v>159</v>
      </c>
      <c r="I2184" s="1" t="s">
        <v>159</v>
      </c>
      <c r="J2184" s="1" t="s">
        <v>159</v>
      </c>
      <c r="K2184" s="1" t="s">
        <v>159</v>
      </c>
      <c r="L2184" s="1" t="s">
        <v>159</v>
      </c>
      <c r="M2184" s="1" t="s">
        <v>159</v>
      </c>
      <c r="N2184" s="1" t="s">
        <v>159</v>
      </c>
      <c r="O2184" s="1" t="s">
        <v>159</v>
      </c>
      <c r="P2184" t="str">
        <f t="shared" si="34"/>
        <v>WSXC_ODIRISK_LEA_1_CAP_PR24_DD</v>
      </c>
    </row>
    <row r="2185" spans="1:16">
      <c r="A2185" t="s">
        <v>630</v>
      </c>
      <c r="B2185" t="s">
        <v>314</v>
      </c>
      <c r="C2185" t="s">
        <v>300</v>
      </c>
      <c r="D2185" t="s">
        <v>168</v>
      </c>
      <c r="E2185" t="s">
        <v>158</v>
      </c>
      <c r="F2185" s="1" t="s">
        <v>159</v>
      </c>
      <c r="G2185" s="1" t="s">
        <v>159</v>
      </c>
      <c r="H2185" s="1" t="s">
        <v>159</v>
      </c>
      <c r="I2185" s="1" t="s">
        <v>159</v>
      </c>
      <c r="J2185" s="1" t="s">
        <v>159</v>
      </c>
      <c r="K2185" s="1" t="s">
        <v>159</v>
      </c>
      <c r="L2185" s="1" t="s">
        <v>159</v>
      </c>
      <c r="M2185" s="1" t="s">
        <v>159</v>
      </c>
      <c r="N2185" s="1" t="s">
        <v>159</v>
      </c>
      <c r="O2185" s="1" t="s">
        <v>159</v>
      </c>
      <c r="P2185" t="str">
        <f t="shared" si="34"/>
        <v>WSXC_OUT4_07_PR24_OFWAT</v>
      </c>
    </row>
    <row r="2186" spans="1:16">
      <c r="A2186" t="s">
        <v>630</v>
      </c>
      <c r="B2186" t="s">
        <v>315</v>
      </c>
      <c r="C2186" t="s">
        <v>316</v>
      </c>
      <c r="D2186" t="s">
        <v>168</v>
      </c>
      <c r="E2186" t="s">
        <v>158</v>
      </c>
      <c r="F2186" s="1" t="s">
        <v>159</v>
      </c>
      <c r="G2186" s="1" t="s">
        <v>159</v>
      </c>
      <c r="H2186" s="1" t="s">
        <v>159</v>
      </c>
      <c r="I2186" s="1" t="s">
        <v>159</v>
      </c>
      <c r="J2186" s="1" t="s">
        <v>159</v>
      </c>
      <c r="K2186" s="1" t="s">
        <v>159</v>
      </c>
      <c r="L2186" s="1" t="s">
        <v>159</v>
      </c>
      <c r="M2186" s="1" t="s">
        <v>159</v>
      </c>
      <c r="N2186" s="1" t="s">
        <v>159</v>
      </c>
      <c r="O2186" s="1" t="s">
        <v>159</v>
      </c>
      <c r="P2186" t="str">
        <f t="shared" si="34"/>
        <v>WSXC_ET_DD_LEA_2_PR24</v>
      </c>
    </row>
    <row r="2187" spans="1:16">
      <c r="A2187" t="s">
        <v>630</v>
      </c>
      <c r="B2187" t="s">
        <v>317</v>
      </c>
      <c r="C2187" t="s">
        <v>318</v>
      </c>
      <c r="D2187" t="s">
        <v>165</v>
      </c>
      <c r="E2187" t="s">
        <v>158</v>
      </c>
      <c r="F2187" s="1" t="s">
        <v>159</v>
      </c>
      <c r="G2187" s="1" t="s">
        <v>159</v>
      </c>
      <c r="H2187" s="1" t="s">
        <v>159</v>
      </c>
      <c r="I2187" s="1" t="s">
        <v>159</v>
      </c>
      <c r="J2187" s="1" t="s">
        <v>159</v>
      </c>
      <c r="K2187" s="1" t="s">
        <v>159</v>
      </c>
      <c r="L2187" s="1" t="s">
        <v>159</v>
      </c>
      <c r="M2187" s="1" t="s">
        <v>159</v>
      </c>
      <c r="N2187" s="1" t="s">
        <v>159</v>
      </c>
      <c r="O2187" s="1" t="s">
        <v>159</v>
      </c>
      <c r="P2187" t="str">
        <f t="shared" si="34"/>
        <v>WSXC_ODI_DD_LEA_2_PR24</v>
      </c>
    </row>
    <row r="2188" spans="1:16">
      <c r="A2188" t="s">
        <v>630</v>
      </c>
      <c r="B2188" t="s">
        <v>319</v>
      </c>
      <c r="C2188" t="s">
        <v>320</v>
      </c>
      <c r="D2188" t="s">
        <v>168</v>
      </c>
      <c r="E2188" t="s">
        <v>158</v>
      </c>
      <c r="F2188" s="1" t="s">
        <v>159</v>
      </c>
      <c r="G2188" s="1" t="s">
        <v>159</v>
      </c>
      <c r="H2188" s="1" t="s">
        <v>159</v>
      </c>
      <c r="I2188" s="1" t="s">
        <v>159</v>
      </c>
      <c r="J2188" s="1" t="s">
        <v>159</v>
      </c>
      <c r="K2188" s="1" t="s">
        <v>159</v>
      </c>
      <c r="L2188" s="1" t="s">
        <v>159</v>
      </c>
      <c r="M2188" s="1" t="s">
        <v>159</v>
      </c>
      <c r="N2188" s="1" t="s">
        <v>159</v>
      </c>
      <c r="O2188" s="1" t="s">
        <v>159</v>
      </c>
      <c r="P2188" t="str">
        <f t="shared" si="34"/>
        <v>WSXC_ODIRISK_LEA_2_CAP_PR24_DD</v>
      </c>
    </row>
    <row r="2189" spans="1:16">
      <c r="A2189" t="s">
        <v>630</v>
      </c>
      <c r="B2189" t="s">
        <v>321</v>
      </c>
      <c r="C2189" t="s">
        <v>300</v>
      </c>
      <c r="D2189" t="s">
        <v>168</v>
      </c>
      <c r="E2189" t="s">
        <v>158</v>
      </c>
      <c r="F2189" s="1" t="s">
        <v>159</v>
      </c>
      <c r="G2189" s="1" t="s">
        <v>159</v>
      </c>
      <c r="H2189" s="25">
        <v>-8.0000000000000002E-3</v>
      </c>
      <c r="I2189" s="25">
        <v>-6.0000000000000001E-3</v>
      </c>
      <c r="J2189" s="25">
        <v>1E-3</v>
      </c>
      <c r="K2189" s="25">
        <v>8.9999999999999993E-3</v>
      </c>
      <c r="L2189" s="25">
        <v>1.9E-2</v>
      </c>
      <c r="M2189" s="25">
        <v>3.2000000000000001E-2</v>
      </c>
      <c r="N2189" s="1" t="s">
        <v>159</v>
      </c>
      <c r="O2189" s="1" t="s">
        <v>159</v>
      </c>
      <c r="P2189" t="str">
        <f t="shared" si="34"/>
        <v>WSXC_OUT4_08_PR24_OFWAT</v>
      </c>
    </row>
    <row r="2190" spans="1:16">
      <c r="A2190" t="s">
        <v>630</v>
      </c>
      <c r="B2190" t="s">
        <v>322</v>
      </c>
      <c r="C2190" t="s">
        <v>323</v>
      </c>
      <c r="D2190" t="s">
        <v>168</v>
      </c>
      <c r="E2190" t="s">
        <v>158</v>
      </c>
      <c r="F2190" s="1" t="s">
        <v>159</v>
      </c>
      <c r="G2190" s="1" t="s">
        <v>159</v>
      </c>
      <c r="H2190" s="1" t="s">
        <v>159</v>
      </c>
      <c r="I2190" s="25">
        <v>4.6698911729142756E-3</v>
      </c>
      <c r="J2190" s="25">
        <v>2.0868198307134378E-2</v>
      </c>
      <c r="K2190" s="25">
        <v>3.860918984280548E-2</v>
      </c>
      <c r="L2190" s="25">
        <v>4.8813542926239517E-2</v>
      </c>
      <c r="M2190" s="25">
        <v>6.1481015719468068E-2</v>
      </c>
      <c r="N2190" s="1" t="s">
        <v>159</v>
      </c>
      <c r="O2190" s="1" t="s">
        <v>159</v>
      </c>
      <c r="P2190" t="str">
        <f t="shared" si="34"/>
        <v>WSXC_ET_DD_PCC_PR24</v>
      </c>
    </row>
    <row r="2191" spans="1:16">
      <c r="A2191" t="s">
        <v>630</v>
      </c>
      <c r="B2191" t="s">
        <v>324</v>
      </c>
      <c r="C2191" t="s">
        <v>325</v>
      </c>
      <c r="D2191" t="s">
        <v>165</v>
      </c>
      <c r="E2191" t="s">
        <v>158</v>
      </c>
      <c r="F2191" s="24">
        <v>230451.40274563871</v>
      </c>
      <c r="G2191" s="1" t="s">
        <v>159</v>
      </c>
      <c r="H2191" s="1" t="s">
        <v>159</v>
      </c>
      <c r="I2191" s="1" t="s">
        <v>159</v>
      </c>
      <c r="J2191" s="1" t="s">
        <v>159</v>
      </c>
      <c r="K2191" s="1" t="s">
        <v>159</v>
      </c>
      <c r="L2191" s="1" t="s">
        <v>159</v>
      </c>
      <c r="M2191" s="1" t="s">
        <v>159</v>
      </c>
      <c r="N2191" s="1" t="s">
        <v>159</v>
      </c>
      <c r="O2191" s="1" t="s">
        <v>159</v>
      </c>
      <c r="P2191" t="str">
        <f t="shared" si="34"/>
        <v>WSXC_ODI_DD_PCC_PR24</v>
      </c>
    </row>
    <row r="2192" spans="1:16">
      <c r="A2192" t="s">
        <v>630</v>
      </c>
      <c r="B2192" t="s">
        <v>326</v>
      </c>
      <c r="C2192" t="s">
        <v>327</v>
      </c>
      <c r="D2192" t="s">
        <v>168</v>
      </c>
      <c r="E2192" t="s">
        <v>158</v>
      </c>
      <c r="F2192" s="25">
        <v>-5.0000000000000001E-3</v>
      </c>
      <c r="G2192" s="1" t="s">
        <v>159</v>
      </c>
      <c r="H2192" s="1" t="s">
        <v>159</v>
      </c>
      <c r="I2192" s="1" t="s">
        <v>159</v>
      </c>
      <c r="J2192" s="1" t="s">
        <v>159</v>
      </c>
      <c r="K2192" s="1" t="s">
        <v>159</v>
      </c>
      <c r="L2192" s="1" t="s">
        <v>159</v>
      </c>
      <c r="M2192" s="1" t="s">
        <v>159</v>
      </c>
      <c r="N2192" s="1" t="s">
        <v>159</v>
      </c>
      <c r="O2192" s="1" t="s">
        <v>159</v>
      </c>
      <c r="P2192" t="str">
        <f t="shared" si="34"/>
        <v>WSXC_ODIRISK_PCC_COLL_PR24_DD</v>
      </c>
    </row>
    <row r="2193" spans="1:16">
      <c r="A2193" t="s">
        <v>630</v>
      </c>
      <c r="B2193" t="s">
        <v>328</v>
      </c>
      <c r="C2193" t="s">
        <v>329</v>
      </c>
      <c r="D2193" t="s">
        <v>168</v>
      </c>
      <c r="E2193" t="s">
        <v>158</v>
      </c>
      <c r="F2193" s="25">
        <v>0.01</v>
      </c>
      <c r="G2193" s="1" t="s">
        <v>159</v>
      </c>
      <c r="H2193" s="1" t="s">
        <v>159</v>
      </c>
      <c r="I2193" s="1" t="s">
        <v>159</v>
      </c>
      <c r="J2193" s="1" t="s">
        <v>159</v>
      </c>
      <c r="K2193" s="1" t="s">
        <v>159</v>
      </c>
      <c r="L2193" s="1" t="s">
        <v>159</v>
      </c>
      <c r="M2193" s="1" t="s">
        <v>159</v>
      </c>
      <c r="N2193" s="1" t="s">
        <v>159</v>
      </c>
      <c r="O2193" s="1" t="s">
        <v>159</v>
      </c>
      <c r="P2193" t="str">
        <f t="shared" si="34"/>
        <v>WSXC_ODIRISK_PCC_CAP_PR24_DD</v>
      </c>
    </row>
    <row r="2194" spans="1:16">
      <c r="A2194" t="s">
        <v>630</v>
      </c>
      <c r="B2194" t="s">
        <v>330</v>
      </c>
      <c r="C2194" t="s">
        <v>300</v>
      </c>
      <c r="D2194" t="s">
        <v>168</v>
      </c>
      <c r="E2194" t="s">
        <v>158</v>
      </c>
      <c r="F2194" s="1" t="s">
        <v>159</v>
      </c>
      <c r="G2194" s="1" t="s">
        <v>159</v>
      </c>
      <c r="H2194" s="1" t="s">
        <v>159</v>
      </c>
      <c r="I2194" s="1" t="s">
        <v>159</v>
      </c>
      <c r="J2194" s="1" t="s">
        <v>159</v>
      </c>
      <c r="K2194" s="1" t="s">
        <v>159</v>
      </c>
      <c r="L2194" s="1" t="s">
        <v>159</v>
      </c>
      <c r="M2194" s="1" t="s">
        <v>159</v>
      </c>
      <c r="N2194" s="1" t="s">
        <v>159</v>
      </c>
      <c r="O2194" s="1" t="s">
        <v>159</v>
      </c>
      <c r="P2194" t="str">
        <f t="shared" si="34"/>
        <v>WSXC_OUT4_09_D_PR24_OFWAT</v>
      </c>
    </row>
    <row r="2195" spans="1:16">
      <c r="A2195" t="s">
        <v>630</v>
      </c>
      <c r="B2195" t="s">
        <v>331</v>
      </c>
      <c r="C2195" t="s">
        <v>332</v>
      </c>
      <c r="D2195" t="s">
        <v>168</v>
      </c>
      <c r="E2195" t="s">
        <v>158</v>
      </c>
      <c r="F2195" s="1" t="s">
        <v>159</v>
      </c>
      <c r="G2195" s="1" t="s">
        <v>159</v>
      </c>
      <c r="H2195" s="1" t="s">
        <v>159</v>
      </c>
      <c r="I2195" s="1" t="s">
        <v>159</v>
      </c>
      <c r="J2195" s="1" t="s">
        <v>159</v>
      </c>
      <c r="K2195" s="1" t="s">
        <v>159</v>
      </c>
      <c r="L2195" s="1" t="s">
        <v>159</v>
      </c>
      <c r="M2195" s="1" t="s">
        <v>159</v>
      </c>
      <c r="N2195" s="1" t="s">
        <v>159</v>
      </c>
      <c r="O2195" s="1" t="s">
        <v>159</v>
      </c>
      <c r="P2195" t="str">
        <f t="shared" si="34"/>
        <v>WSXC_ET_DD_PCC_1_PR24</v>
      </c>
    </row>
    <row r="2196" spans="1:16">
      <c r="A2196" t="s">
        <v>630</v>
      </c>
      <c r="B2196" t="s">
        <v>333</v>
      </c>
      <c r="C2196" t="s">
        <v>334</v>
      </c>
      <c r="D2196" t="s">
        <v>165</v>
      </c>
      <c r="E2196" t="s">
        <v>158</v>
      </c>
      <c r="F2196" s="1" t="s">
        <v>159</v>
      </c>
      <c r="G2196" s="1" t="s">
        <v>159</v>
      </c>
      <c r="H2196" s="1" t="s">
        <v>159</v>
      </c>
      <c r="I2196" s="1" t="s">
        <v>159</v>
      </c>
      <c r="J2196" s="1" t="s">
        <v>159</v>
      </c>
      <c r="K2196" s="1" t="s">
        <v>159</v>
      </c>
      <c r="L2196" s="1" t="s">
        <v>159</v>
      </c>
      <c r="M2196" s="1" t="s">
        <v>159</v>
      </c>
      <c r="N2196" s="1" t="s">
        <v>159</v>
      </c>
      <c r="O2196" s="1" t="s">
        <v>159</v>
      </c>
      <c r="P2196" t="str">
        <f t="shared" si="34"/>
        <v>WSXC_ODI_DD_PCC_1_PR24</v>
      </c>
    </row>
    <row r="2197" spans="1:16">
      <c r="A2197" t="s">
        <v>630</v>
      </c>
      <c r="B2197" t="s">
        <v>335</v>
      </c>
      <c r="C2197" t="s">
        <v>336</v>
      </c>
      <c r="D2197" t="s">
        <v>168</v>
      </c>
      <c r="E2197" t="s">
        <v>158</v>
      </c>
      <c r="F2197" s="1" t="s">
        <v>159</v>
      </c>
      <c r="G2197" s="1" t="s">
        <v>159</v>
      </c>
      <c r="H2197" s="1" t="s">
        <v>159</v>
      </c>
      <c r="I2197" s="1" t="s">
        <v>159</v>
      </c>
      <c r="J2197" s="1" t="s">
        <v>159</v>
      </c>
      <c r="K2197" s="1" t="s">
        <v>159</v>
      </c>
      <c r="L2197" s="1" t="s">
        <v>159</v>
      </c>
      <c r="M2197" s="1" t="s">
        <v>159</v>
      </c>
      <c r="N2197" s="1" t="s">
        <v>159</v>
      </c>
      <c r="O2197" s="1" t="s">
        <v>159</v>
      </c>
      <c r="P2197" t="str">
        <f t="shared" si="34"/>
        <v>WSXC_ODIRISK_PCC_1_COLL_PR24_DD</v>
      </c>
    </row>
    <row r="2198" spans="1:16">
      <c r="A2198" t="s">
        <v>630</v>
      </c>
      <c r="B2198" t="s">
        <v>337</v>
      </c>
      <c r="C2198" t="s">
        <v>338</v>
      </c>
      <c r="D2198" t="s">
        <v>168</v>
      </c>
      <c r="E2198" t="s">
        <v>158</v>
      </c>
      <c r="F2198" s="1" t="s">
        <v>159</v>
      </c>
      <c r="G2198" s="1" t="s">
        <v>159</v>
      </c>
      <c r="H2198" s="1" t="s">
        <v>159</v>
      </c>
      <c r="I2198" s="1" t="s">
        <v>159</v>
      </c>
      <c r="J2198" s="1" t="s">
        <v>159</v>
      </c>
      <c r="K2198" s="1" t="s">
        <v>159</v>
      </c>
      <c r="L2198" s="1" t="s">
        <v>159</v>
      </c>
      <c r="M2198" s="1" t="s">
        <v>159</v>
      </c>
      <c r="N2198" s="1" t="s">
        <v>159</v>
      </c>
      <c r="O2198" s="1" t="s">
        <v>159</v>
      </c>
      <c r="P2198" t="str">
        <f t="shared" si="34"/>
        <v>WSXC_ODIRISK_PCC_1_CAP_PR24_DD</v>
      </c>
    </row>
    <row r="2199" spans="1:16">
      <c r="A2199" t="s">
        <v>630</v>
      </c>
      <c r="B2199" t="s">
        <v>339</v>
      </c>
      <c r="C2199" t="s">
        <v>300</v>
      </c>
      <c r="D2199" t="s">
        <v>168</v>
      </c>
      <c r="E2199" t="s">
        <v>158</v>
      </c>
      <c r="F2199" s="1" t="s">
        <v>159</v>
      </c>
      <c r="G2199" s="1" t="s">
        <v>159</v>
      </c>
      <c r="H2199" s="1" t="s">
        <v>159</v>
      </c>
      <c r="I2199" s="1" t="s">
        <v>159</v>
      </c>
      <c r="J2199" s="1" t="s">
        <v>159</v>
      </c>
      <c r="K2199" s="1" t="s">
        <v>159</v>
      </c>
      <c r="L2199" s="1" t="s">
        <v>159</v>
      </c>
      <c r="M2199" s="1" t="s">
        <v>159</v>
      </c>
      <c r="N2199" s="1" t="s">
        <v>159</v>
      </c>
      <c r="O2199" s="1" t="s">
        <v>159</v>
      </c>
      <c r="P2199" t="str">
        <f t="shared" si="34"/>
        <v>WSXC_OUT4_10_D_PR24_OFWAT</v>
      </c>
    </row>
    <row r="2200" spans="1:16">
      <c r="A2200" t="s">
        <v>630</v>
      </c>
      <c r="B2200" t="s">
        <v>340</v>
      </c>
      <c r="C2200" t="s">
        <v>341</v>
      </c>
      <c r="D2200" t="s">
        <v>168</v>
      </c>
      <c r="E2200" t="s">
        <v>158</v>
      </c>
      <c r="F2200" s="1" t="s">
        <v>159</v>
      </c>
      <c r="G2200" s="1" t="s">
        <v>159</v>
      </c>
      <c r="H2200" s="1" t="s">
        <v>159</v>
      </c>
      <c r="I2200" s="1" t="s">
        <v>159</v>
      </c>
      <c r="J2200" s="1" t="s">
        <v>159</v>
      </c>
      <c r="K2200" s="1" t="s">
        <v>159</v>
      </c>
      <c r="L2200" s="1" t="s">
        <v>159</v>
      </c>
      <c r="M2200" s="1" t="s">
        <v>159</v>
      </c>
      <c r="N2200" s="1" t="s">
        <v>159</v>
      </c>
      <c r="O2200" s="1" t="s">
        <v>159</v>
      </c>
      <c r="P2200" t="str">
        <f t="shared" si="34"/>
        <v>WSXC_ET_DD_PCC_2_PR24</v>
      </c>
    </row>
    <row r="2201" spans="1:16">
      <c r="A2201" t="s">
        <v>630</v>
      </c>
      <c r="B2201" t="s">
        <v>342</v>
      </c>
      <c r="C2201" t="s">
        <v>343</v>
      </c>
      <c r="D2201" t="s">
        <v>165</v>
      </c>
      <c r="E2201" t="s">
        <v>158</v>
      </c>
      <c r="F2201" s="1" t="s">
        <v>159</v>
      </c>
      <c r="G2201" s="1" t="s">
        <v>159</v>
      </c>
      <c r="H2201" s="1" t="s">
        <v>159</v>
      </c>
      <c r="I2201" s="1" t="s">
        <v>159</v>
      </c>
      <c r="J2201" s="1" t="s">
        <v>159</v>
      </c>
      <c r="K2201" s="1" t="s">
        <v>159</v>
      </c>
      <c r="L2201" s="1" t="s">
        <v>159</v>
      </c>
      <c r="M2201" s="1" t="s">
        <v>159</v>
      </c>
      <c r="N2201" s="1" t="s">
        <v>159</v>
      </c>
      <c r="O2201" s="1" t="s">
        <v>159</v>
      </c>
      <c r="P2201" t="str">
        <f t="shared" si="34"/>
        <v>WSXC_ODI_DD_PCC_2_PR24</v>
      </c>
    </row>
    <row r="2202" spans="1:16">
      <c r="A2202" t="s">
        <v>630</v>
      </c>
      <c r="B2202" t="s">
        <v>344</v>
      </c>
      <c r="C2202" t="s">
        <v>345</v>
      </c>
      <c r="D2202" t="s">
        <v>168</v>
      </c>
      <c r="E2202" t="s">
        <v>158</v>
      </c>
      <c r="F2202" s="1" t="s">
        <v>159</v>
      </c>
      <c r="G2202" s="1" t="s">
        <v>159</v>
      </c>
      <c r="H2202" s="1" t="s">
        <v>159</v>
      </c>
      <c r="I2202" s="1" t="s">
        <v>159</v>
      </c>
      <c r="J2202" s="1" t="s">
        <v>159</v>
      </c>
      <c r="K2202" s="1" t="s">
        <v>159</v>
      </c>
      <c r="L2202" s="1" t="s">
        <v>159</v>
      </c>
      <c r="M2202" s="1" t="s">
        <v>159</v>
      </c>
      <c r="N2202" s="1" t="s">
        <v>159</v>
      </c>
      <c r="O2202" s="1" t="s">
        <v>159</v>
      </c>
      <c r="P2202" t="str">
        <f t="shared" si="34"/>
        <v>WSXC_ODIRISK_PCC_2_COLL_PR24_DD</v>
      </c>
    </row>
    <row r="2203" spans="1:16">
      <c r="A2203" t="s">
        <v>630</v>
      </c>
      <c r="B2203" t="s">
        <v>346</v>
      </c>
      <c r="C2203" t="s">
        <v>347</v>
      </c>
      <c r="D2203" t="s">
        <v>168</v>
      </c>
      <c r="E2203" t="s">
        <v>158</v>
      </c>
      <c r="F2203" s="1" t="s">
        <v>159</v>
      </c>
      <c r="G2203" s="1" t="s">
        <v>159</v>
      </c>
      <c r="H2203" s="1" t="s">
        <v>159</v>
      </c>
      <c r="I2203" s="1" t="s">
        <v>159</v>
      </c>
      <c r="J2203" s="1" t="s">
        <v>159</v>
      </c>
      <c r="K2203" s="1" t="s">
        <v>159</v>
      </c>
      <c r="L2203" s="1" t="s">
        <v>159</v>
      </c>
      <c r="M2203" s="1" t="s">
        <v>159</v>
      </c>
      <c r="N2203" s="1" t="s">
        <v>159</v>
      </c>
      <c r="O2203" s="1" t="s">
        <v>159</v>
      </c>
      <c r="P2203" t="str">
        <f t="shared" si="34"/>
        <v>WSXC_ODIRISK_PCC_2_CAP_PR24_DD</v>
      </c>
    </row>
    <row r="2204" spans="1:16">
      <c r="A2204" t="s">
        <v>630</v>
      </c>
      <c r="B2204" t="s">
        <v>348</v>
      </c>
      <c r="C2204" t="s">
        <v>300</v>
      </c>
      <c r="D2204" t="s">
        <v>168</v>
      </c>
      <c r="E2204" t="s">
        <v>158</v>
      </c>
      <c r="F2204" s="1" t="s">
        <v>159</v>
      </c>
      <c r="G2204" s="1" t="s">
        <v>159</v>
      </c>
      <c r="H2204" s="25">
        <v>2.9000000000000005E-2</v>
      </c>
      <c r="I2204" s="25">
        <v>2.7000000000000003E-2</v>
      </c>
      <c r="J2204" s="25">
        <v>3.2000000000000001E-2</v>
      </c>
      <c r="K2204" s="25">
        <v>4.2000000000000003E-2</v>
      </c>
      <c r="L2204" s="25">
        <v>5.800000000000001E-2</v>
      </c>
      <c r="M2204" s="25">
        <v>7.1999999999999995E-2</v>
      </c>
      <c r="N2204" s="1" t="s">
        <v>159</v>
      </c>
      <c r="O2204" s="1" t="s">
        <v>159</v>
      </c>
      <c r="P2204" t="str">
        <f t="shared" si="34"/>
        <v>WSXC_OUT4_11_PR24_OFWAT</v>
      </c>
    </row>
    <row r="2205" spans="1:16">
      <c r="A2205" t="s">
        <v>630</v>
      </c>
      <c r="B2205" t="s">
        <v>349</v>
      </c>
      <c r="C2205" t="s">
        <v>304</v>
      </c>
      <c r="D2205" t="s">
        <v>165</v>
      </c>
      <c r="E2205" t="s">
        <v>158</v>
      </c>
      <c r="F2205" s="24">
        <v>178976.80764958225</v>
      </c>
      <c r="G2205" s="1" t="s">
        <v>159</v>
      </c>
      <c r="H2205" s="1" t="s">
        <v>159</v>
      </c>
      <c r="I2205" s="1" t="s">
        <v>159</v>
      </c>
      <c r="J2205" s="1" t="s">
        <v>159</v>
      </c>
      <c r="K2205" s="1" t="s">
        <v>159</v>
      </c>
      <c r="L2205" s="1" t="s">
        <v>159</v>
      </c>
      <c r="M2205" s="1" t="s">
        <v>159</v>
      </c>
      <c r="N2205" s="1" t="s">
        <v>159</v>
      </c>
      <c r="O2205" s="1" t="s">
        <v>159</v>
      </c>
      <c r="P2205" t="str">
        <f t="shared" si="34"/>
        <v>WSXC_ODI_DD_NHH_PR24</v>
      </c>
    </row>
    <row r="2206" spans="1:16">
      <c r="A2206" t="s">
        <v>630</v>
      </c>
      <c r="B2206" t="s">
        <v>350</v>
      </c>
      <c r="C2206" t="s">
        <v>351</v>
      </c>
      <c r="D2206" t="s">
        <v>168</v>
      </c>
      <c r="E2206" t="s">
        <v>158</v>
      </c>
      <c r="F2206" s="25">
        <v>-5.0000000000000001E-3</v>
      </c>
      <c r="G2206" s="1" t="s">
        <v>159</v>
      </c>
      <c r="H2206" s="1" t="s">
        <v>159</v>
      </c>
      <c r="I2206" s="1" t="s">
        <v>159</v>
      </c>
      <c r="J2206" s="1" t="s">
        <v>159</v>
      </c>
      <c r="K2206" s="1" t="s">
        <v>159</v>
      </c>
      <c r="L2206" s="1" t="s">
        <v>159</v>
      </c>
      <c r="M2206" s="1" t="s">
        <v>159</v>
      </c>
      <c r="N2206" s="1" t="s">
        <v>159</v>
      </c>
      <c r="O2206" s="1" t="s">
        <v>159</v>
      </c>
      <c r="P2206" t="str">
        <f t="shared" si="34"/>
        <v>WSXC_ODIRISK_NHH_COLL_PR24_DD</v>
      </c>
    </row>
    <row r="2207" spans="1:16">
      <c r="A2207" t="s">
        <v>630</v>
      </c>
      <c r="B2207" t="s">
        <v>352</v>
      </c>
      <c r="C2207" t="s">
        <v>353</v>
      </c>
      <c r="D2207" t="s">
        <v>168</v>
      </c>
      <c r="E2207" t="s">
        <v>158</v>
      </c>
      <c r="F2207" s="25">
        <v>5.0000000000000001E-3</v>
      </c>
      <c r="G2207" s="1" t="s">
        <v>159</v>
      </c>
      <c r="H2207" s="1" t="s">
        <v>159</v>
      </c>
      <c r="I2207" s="1" t="s">
        <v>159</v>
      </c>
      <c r="J2207" s="1" t="s">
        <v>159</v>
      </c>
      <c r="K2207" s="1" t="s">
        <v>159</v>
      </c>
      <c r="L2207" s="1" t="s">
        <v>159</v>
      </c>
      <c r="M2207" s="1" t="s">
        <v>159</v>
      </c>
      <c r="N2207" s="1" t="s">
        <v>159</v>
      </c>
      <c r="O2207" s="1" t="s">
        <v>159</v>
      </c>
      <c r="P2207" t="str">
        <f t="shared" si="34"/>
        <v>WSXC_ODIRISK_NHH_CAP_PR24_DD</v>
      </c>
    </row>
    <row r="2208" spans="1:16">
      <c r="A2208" t="s">
        <v>630</v>
      </c>
      <c r="B2208" t="s">
        <v>354</v>
      </c>
      <c r="C2208" t="s">
        <v>300</v>
      </c>
      <c r="D2208" t="s">
        <v>168</v>
      </c>
      <c r="E2208" t="s">
        <v>158</v>
      </c>
      <c r="F2208" s="1" t="s">
        <v>159</v>
      </c>
      <c r="G2208" s="1" t="s">
        <v>159</v>
      </c>
      <c r="H2208" s="1" t="s">
        <v>159</v>
      </c>
      <c r="I2208" s="1" t="s">
        <v>159</v>
      </c>
      <c r="J2208" s="1" t="s">
        <v>159</v>
      </c>
      <c r="K2208" s="1" t="s">
        <v>159</v>
      </c>
      <c r="L2208" s="1" t="s">
        <v>159</v>
      </c>
      <c r="M2208" s="1" t="s">
        <v>159</v>
      </c>
      <c r="N2208" s="1" t="s">
        <v>159</v>
      </c>
      <c r="O2208" s="1" t="s">
        <v>159</v>
      </c>
      <c r="P2208" t="str">
        <f t="shared" si="34"/>
        <v>WSXC_OUT4_12_PR24_OFWAT</v>
      </c>
    </row>
    <row r="2209" spans="1:16">
      <c r="A2209" t="s">
        <v>630</v>
      </c>
      <c r="B2209" t="s">
        <v>355</v>
      </c>
      <c r="C2209" t="s">
        <v>311</v>
      </c>
      <c r="D2209" t="s">
        <v>165</v>
      </c>
      <c r="E2209" t="s">
        <v>158</v>
      </c>
      <c r="F2209" s="1" t="s">
        <v>159</v>
      </c>
      <c r="G2209" s="1" t="s">
        <v>159</v>
      </c>
      <c r="H2209" s="1" t="s">
        <v>159</v>
      </c>
      <c r="I2209" s="1" t="s">
        <v>159</v>
      </c>
      <c r="J2209" s="1" t="s">
        <v>159</v>
      </c>
      <c r="K2209" s="1" t="s">
        <v>159</v>
      </c>
      <c r="L2209" s="1" t="s">
        <v>159</v>
      </c>
      <c r="M2209" s="1" t="s">
        <v>159</v>
      </c>
      <c r="N2209" s="1" t="s">
        <v>159</v>
      </c>
      <c r="O2209" s="1" t="s">
        <v>159</v>
      </c>
      <c r="P2209" t="str">
        <f t="shared" si="34"/>
        <v>WSXC_ODI_DD_NHH_1_PR24</v>
      </c>
    </row>
    <row r="2210" spans="1:16">
      <c r="A2210" t="s">
        <v>630</v>
      </c>
      <c r="B2210" t="s">
        <v>356</v>
      </c>
      <c r="C2210" t="s">
        <v>357</v>
      </c>
      <c r="D2210" t="s">
        <v>168</v>
      </c>
      <c r="E2210" t="s">
        <v>158</v>
      </c>
      <c r="F2210" s="1" t="s">
        <v>159</v>
      </c>
      <c r="G2210" s="1" t="s">
        <v>159</v>
      </c>
      <c r="H2210" s="1" t="s">
        <v>159</v>
      </c>
      <c r="I2210" s="1" t="s">
        <v>159</v>
      </c>
      <c r="J2210" s="1" t="s">
        <v>159</v>
      </c>
      <c r="K2210" s="1" t="s">
        <v>159</v>
      </c>
      <c r="L2210" s="1" t="s">
        <v>159</v>
      </c>
      <c r="M2210" s="1" t="s">
        <v>159</v>
      </c>
      <c r="N2210" s="1" t="s">
        <v>159</v>
      </c>
      <c r="O2210" s="1" t="s">
        <v>159</v>
      </c>
      <c r="P2210" t="str">
        <f t="shared" si="34"/>
        <v>WSXC_ODIRISK_NHH_1_COLL_PR24_DD</v>
      </c>
    </row>
    <row r="2211" spans="1:16">
      <c r="A2211" t="s">
        <v>630</v>
      </c>
      <c r="B2211" t="s">
        <v>358</v>
      </c>
      <c r="C2211" t="s">
        <v>359</v>
      </c>
      <c r="D2211" t="s">
        <v>168</v>
      </c>
      <c r="E2211" t="s">
        <v>158</v>
      </c>
      <c r="F2211" s="1" t="s">
        <v>159</v>
      </c>
      <c r="G2211" s="1" t="s">
        <v>159</v>
      </c>
      <c r="H2211" s="1" t="s">
        <v>159</v>
      </c>
      <c r="I2211" s="1" t="s">
        <v>159</v>
      </c>
      <c r="J2211" s="1" t="s">
        <v>159</v>
      </c>
      <c r="K2211" s="1" t="s">
        <v>159</v>
      </c>
      <c r="L2211" s="1" t="s">
        <v>159</v>
      </c>
      <c r="M2211" s="1" t="s">
        <v>159</v>
      </c>
      <c r="N2211" s="1" t="s">
        <v>159</v>
      </c>
      <c r="O2211" s="1" t="s">
        <v>159</v>
      </c>
      <c r="P2211" t="str">
        <f t="shared" si="34"/>
        <v>WSXC_ODIRISK_NHH_1_CAP_PR24_DD</v>
      </c>
    </row>
    <row r="2212" spans="1:16">
      <c r="A2212" t="s">
        <v>630</v>
      </c>
      <c r="B2212" t="s">
        <v>360</v>
      </c>
      <c r="C2212" t="s">
        <v>300</v>
      </c>
      <c r="D2212" t="s">
        <v>168</v>
      </c>
      <c r="E2212" t="s">
        <v>158</v>
      </c>
      <c r="F2212" s="1" t="s">
        <v>159</v>
      </c>
      <c r="G2212" s="1" t="s">
        <v>159</v>
      </c>
      <c r="H2212" s="1" t="s">
        <v>159</v>
      </c>
      <c r="I2212" s="1" t="s">
        <v>159</v>
      </c>
      <c r="J2212" s="1" t="s">
        <v>159</v>
      </c>
      <c r="K2212" s="1" t="s">
        <v>159</v>
      </c>
      <c r="L2212" s="1" t="s">
        <v>159</v>
      </c>
      <c r="M2212" s="1" t="s">
        <v>159</v>
      </c>
      <c r="N2212" s="1" t="s">
        <v>159</v>
      </c>
      <c r="O2212" s="1" t="s">
        <v>159</v>
      </c>
      <c r="P2212" t="str">
        <f t="shared" si="34"/>
        <v>WSXC_OUT4_13_PR24_OFWAT</v>
      </c>
    </row>
    <row r="2213" spans="1:16">
      <c r="A2213" t="s">
        <v>630</v>
      </c>
      <c r="B2213" t="s">
        <v>361</v>
      </c>
      <c r="C2213" t="s">
        <v>318</v>
      </c>
      <c r="D2213" t="s">
        <v>165</v>
      </c>
      <c r="E2213" t="s">
        <v>158</v>
      </c>
      <c r="F2213" s="1" t="s">
        <v>159</v>
      </c>
      <c r="G2213" s="1" t="s">
        <v>159</v>
      </c>
      <c r="H2213" s="1" t="s">
        <v>159</v>
      </c>
      <c r="I2213" s="1" t="s">
        <v>159</v>
      </c>
      <c r="J2213" s="1" t="s">
        <v>159</v>
      </c>
      <c r="K2213" s="1" t="s">
        <v>159</v>
      </c>
      <c r="L2213" s="1" t="s">
        <v>159</v>
      </c>
      <c r="M2213" s="1" t="s">
        <v>159</v>
      </c>
      <c r="N2213" s="1" t="s">
        <v>159</v>
      </c>
      <c r="O2213" s="1" t="s">
        <v>159</v>
      </c>
      <c r="P2213" t="str">
        <f t="shared" si="34"/>
        <v>WSXC_ODI_DD_NHH_2_PR24</v>
      </c>
    </row>
    <row r="2214" spans="1:16">
      <c r="A2214" t="s">
        <v>630</v>
      </c>
      <c r="B2214" t="s">
        <v>362</v>
      </c>
      <c r="C2214" t="s">
        <v>363</v>
      </c>
      <c r="D2214" t="s">
        <v>168</v>
      </c>
      <c r="E2214" t="s">
        <v>158</v>
      </c>
      <c r="F2214" s="1" t="s">
        <v>159</v>
      </c>
      <c r="G2214" s="1" t="s">
        <v>159</v>
      </c>
      <c r="H2214" s="1" t="s">
        <v>159</v>
      </c>
      <c r="I2214" s="1" t="s">
        <v>159</v>
      </c>
      <c r="J2214" s="1" t="s">
        <v>159</v>
      </c>
      <c r="K2214" s="1" t="s">
        <v>159</v>
      </c>
      <c r="L2214" s="1" t="s">
        <v>159</v>
      </c>
      <c r="M2214" s="1" t="s">
        <v>159</v>
      </c>
      <c r="N2214" s="1" t="s">
        <v>159</v>
      </c>
      <c r="O2214" s="1" t="s">
        <v>159</v>
      </c>
      <c r="P2214" t="str">
        <f t="shared" si="34"/>
        <v>WSXC_ODIRISK_NHH_2_COLL_PR24_DD</v>
      </c>
    </row>
    <row r="2215" spans="1:16">
      <c r="A2215" t="s">
        <v>630</v>
      </c>
      <c r="B2215" t="s">
        <v>364</v>
      </c>
      <c r="C2215" t="s">
        <v>365</v>
      </c>
      <c r="D2215" t="s">
        <v>168</v>
      </c>
      <c r="E2215" t="s">
        <v>158</v>
      </c>
      <c r="F2215" s="1" t="s">
        <v>159</v>
      </c>
      <c r="G2215" s="1" t="s">
        <v>159</v>
      </c>
      <c r="H2215" s="1" t="s">
        <v>159</v>
      </c>
      <c r="I2215" s="1" t="s">
        <v>159</v>
      </c>
      <c r="J2215" s="1" t="s">
        <v>159</v>
      </c>
      <c r="K2215" s="1" t="s">
        <v>159</v>
      </c>
      <c r="L2215" s="1" t="s">
        <v>159</v>
      </c>
      <c r="M2215" s="1" t="s">
        <v>159</v>
      </c>
      <c r="N2215" s="1" t="s">
        <v>159</v>
      </c>
      <c r="O2215" s="1" t="s">
        <v>159</v>
      </c>
      <c r="P2215" t="str">
        <f t="shared" si="34"/>
        <v>WSXC_ODIRISK_NHH_2_CAP_PR24_DD</v>
      </c>
    </row>
    <row r="2216" spans="1:16">
      <c r="A2216" t="s">
        <v>630</v>
      </c>
      <c r="B2216" t="s">
        <v>366</v>
      </c>
      <c r="C2216" t="s">
        <v>367</v>
      </c>
      <c r="D2216" t="s">
        <v>37</v>
      </c>
      <c r="E2216" t="s">
        <v>158</v>
      </c>
      <c r="F2216" s="1" t="s">
        <v>159</v>
      </c>
      <c r="G2216" s="1" t="s">
        <v>159</v>
      </c>
      <c r="H2216" s="1" t="s">
        <v>159</v>
      </c>
      <c r="I2216" s="1" t="s">
        <v>159</v>
      </c>
      <c r="J2216" s="1" t="s">
        <v>159</v>
      </c>
      <c r="K2216" s="1" t="s">
        <v>159</v>
      </c>
      <c r="L2216" s="1" t="s">
        <v>159</v>
      </c>
      <c r="M2216" s="1" t="s">
        <v>159</v>
      </c>
      <c r="N2216" s="1" t="s">
        <v>159</v>
      </c>
      <c r="O2216" s="1" t="s">
        <v>159</v>
      </c>
      <c r="P2216" t="str">
        <f t="shared" si="34"/>
        <v>WSXBCEW_PCL_PR24</v>
      </c>
    </row>
    <row r="2217" spans="1:16">
      <c r="A2217" t="s">
        <v>630</v>
      </c>
      <c r="B2217" t="s">
        <v>368</v>
      </c>
      <c r="C2217" t="s">
        <v>369</v>
      </c>
      <c r="D2217" t="s">
        <v>165</v>
      </c>
      <c r="E2217" t="s">
        <v>158</v>
      </c>
      <c r="F2217" s="1" t="s">
        <v>159</v>
      </c>
      <c r="G2217" s="1" t="s">
        <v>159</v>
      </c>
      <c r="H2217" s="1" t="s">
        <v>159</v>
      </c>
      <c r="I2217" s="1" t="s">
        <v>159</v>
      </c>
      <c r="J2217" s="1" t="s">
        <v>159</v>
      </c>
      <c r="K2217" s="1" t="s">
        <v>159</v>
      </c>
      <c r="L2217" s="1" t="s">
        <v>159</v>
      </c>
      <c r="M2217" s="1" t="s">
        <v>159</v>
      </c>
      <c r="N2217" s="1" t="s">
        <v>159</v>
      </c>
      <c r="O2217" s="1" t="s">
        <v>159</v>
      </c>
      <c r="P2217" t="str">
        <f t="shared" si="34"/>
        <v>WSXOUT7_034SOR_OFW_PR24</v>
      </c>
    </row>
    <row r="2218" spans="1:16">
      <c r="A2218" t="s">
        <v>630</v>
      </c>
      <c r="B2218" t="s">
        <v>370</v>
      </c>
      <c r="C2218" t="s">
        <v>371</v>
      </c>
      <c r="D2218" t="s">
        <v>165</v>
      </c>
      <c r="E2218" t="s">
        <v>158</v>
      </c>
      <c r="F2218" s="1" t="s">
        <v>159</v>
      </c>
      <c r="G2218" s="1" t="s">
        <v>159</v>
      </c>
      <c r="H2218" s="1" t="s">
        <v>159</v>
      </c>
      <c r="I2218" s="1" t="s">
        <v>159</v>
      </c>
      <c r="J2218" s="1" t="s">
        <v>159</v>
      </c>
      <c r="K2218" s="1" t="s">
        <v>159</v>
      </c>
      <c r="L2218" s="1" t="s">
        <v>159</v>
      </c>
      <c r="M2218" s="1" t="s">
        <v>159</v>
      </c>
      <c r="N2218" s="1" t="s">
        <v>159</v>
      </c>
      <c r="O2218" s="1" t="s">
        <v>159</v>
      </c>
      <c r="P2218" t="str">
        <f t="shared" si="34"/>
        <v>WSXOUT7_034SUR_OFW_PR24</v>
      </c>
    </row>
    <row r="2219" spans="1:16">
      <c r="A2219" t="s">
        <v>630</v>
      </c>
      <c r="B2219" t="s">
        <v>372</v>
      </c>
      <c r="C2219" t="s">
        <v>373</v>
      </c>
      <c r="D2219" t="s">
        <v>168</v>
      </c>
      <c r="E2219" t="s">
        <v>158</v>
      </c>
      <c r="F2219" s="1" t="s">
        <v>159</v>
      </c>
      <c r="G2219" s="1" t="s">
        <v>159</v>
      </c>
      <c r="H2219" s="1" t="s">
        <v>159</v>
      </c>
      <c r="I2219" s="1" t="s">
        <v>159</v>
      </c>
      <c r="J2219" s="1" t="s">
        <v>159</v>
      </c>
      <c r="K2219" s="1" t="s">
        <v>159</v>
      </c>
      <c r="L2219" s="1" t="s">
        <v>159</v>
      </c>
      <c r="M2219" s="1" t="s">
        <v>159</v>
      </c>
      <c r="N2219" s="1" t="s">
        <v>159</v>
      </c>
      <c r="O2219" s="1" t="s">
        <v>159</v>
      </c>
      <c r="P2219" t="str">
        <f t="shared" si="34"/>
        <v>WSXC_ODIRISK_BCEW_COLL_PR24_DD</v>
      </c>
    </row>
    <row r="2220" spans="1:16">
      <c r="A2220" t="s">
        <v>630</v>
      </c>
      <c r="B2220" t="s">
        <v>374</v>
      </c>
      <c r="C2220" t="s">
        <v>375</v>
      </c>
      <c r="D2220" t="s">
        <v>168</v>
      </c>
      <c r="E2220" t="s">
        <v>158</v>
      </c>
      <c r="F2220" s="1" t="s">
        <v>159</v>
      </c>
      <c r="G2220" s="1" t="s">
        <v>159</v>
      </c>
      <c r="H2220" s="1" t="s">
        <v>159</v>
      </c>
      <c r="I2220" s="1" t="s">
        <v>159</v>
      </c>
      <c r="J2220" s="1" t="s">
        <v>159</v>
      </c>
      <c r="K2220" s="1" t="s">
        <v>159</v>
      </c>
      <c r="L2220" s="1" t="s">
        <v>159</v>
      </c>
      <c r="M2220" s="1" t="s">
        <v>159</v>
      </c>
      <c r="N2220" s="1" t="s">
        <v>159</v>
      </c>
      <c r="O2220" s="1" t="s">
        <v>159</v>
      </c>
      <c r="P2220" t="str">
        <f t="shared" si="34"/>
        <v>WSXC_ODIRISK_BCEW_CAP_PR24_DD</v>
      </c>
    </row>
    <row r="2221" spans="1:16">
      <c r="A2221" t="s">
        <v>630</v>
      </c>
      <c r="B2221" t="s">
        <v>376</v>
      </c>
      <c r="C2221" t="s">
        <v>377</v>
      </c>
      <c r="D2221" t="s">
        <v>157</v>
      </c>
      <c r="E2221" t="s">
        <v>158</v>
      </c>
      <c r="F2221" s="1" t="s">
        <v>159</v>
      </c>
      <c r="G2221" s="1" t="s">
        <v>159</v>
      </c>
      <c r="H2221" s="1" t="s">
        <v>159</v>
      </c>
      <c r="I2221" s="1" t="s">
        <v>159</v>
      </c>
      <c r="J2221" s="1" t="s">
        <v>159</v>
      </c>
      <c r="K2221" s="1" t="s">
        <v>159</v>
      </c>
      <c r="L2221" s="1" t="s">
        <v>159</v>
      </c>
      <c r="M2221" s="1" t="s">
        <v>159</v>
      </c>
      <c r="N2221" s="1" t="s">
        <v>159</v>
      </c>
      <c r="O2221" s="1" t="s">
        <v>159</v>
      </c>
      <c r="P2221" t="str">
        <f t="shared" si="34"/>
        <v>WSXC_PCL_LPR_PR24</v>
      </c>
    </row>
    <row r="2222" spans="1:16">
      <c r="A2222" t="s">
        <v>630</v>
      </c>
      <c r="B2222" t="s">
        <v>378</v>
      </c>
      <c r="C2222" t="s">
        <v>379</v>
      </c>
      <c r="D2222" t="s">
        <v>380</v>
      </c>
      <c r="E2222" t="s">
        <v>158</v>
      </c>
      <c r="F2222" s="1" t="s">
        <v>159</v>
      </c>
      <c r="G2222" s="1" t="s">
        <v>159</v>
      </c>
      <c r="H2222" s="1" t="s">
        <v>159</v>
      </c>
      <c r="I2222" s="1" t="s">
        <v>159</v>
      </c>
      <c r="J2222" s="1" t="s">
        <v>159</v>
      </c>
      <c r="K2222" s="1" t="s">
        <v>159</v>
      </c>
      <c r="L2222" s="1" t="s">
        <v>159</v>
      </c>
      <c r="M2222" s="1" t="s">
        <v>159</v>
      </c>
      <c r="N2222" s="1" t="s">
        <v>159</v>
      </c>
      <c r="O2222" s="1" t="s">
        <v>159</v>
      </c>
      <c r="P2222" t="str">
        <f t="shared" si="34"/>
        <v>WSXC_ODIRATE_LPR_PR24</v>
      </c>
    </row>
    <row r="2223" spans="1:16">
      <c r="A2223" t="s">
        <v>630</v>
      </c>
      <c r="B2223" t="s">
        <v>381</v>
      </c>
      <c r="C2223" t="s">
        <v>382</v>
      </c>
      <c r="D2223" t="s">
        <v>168</v>
      </c>
      <c r="E2223" t="s">
        <v>158</v>
      </c>
      <c r="F2223" s="1" t="s">
        <v>159</v>
      </c>
      <c r="G2223" s="1" t="s">
        <v>159</v>
      </c>
      <c r="H2223" s="1" t="s">
        <v>159</v>
      </c>
      <c r="I2223" s="1" t="s">
        <v>159</v>
      </c>
      <c r="J2223" s="1" t="s">
        <v>159</v>
      </c>
      <c r="K2223" s="1" t="s">
        <v>159</v>
      </c>
      <c r="L2223" s="1" t="s">
        <v>159</v>
      </c>
      <c r="M2223" s="1" t="s">
        <v>159</v>
      </c>
      <c r="N2223" s="1" t="s">
        <v>159</v>
      </c>
      <c r="O2223" s="1" t="s">
        <v>159</v>
      </c>
      <c r="P2223" t="str">
        <f t="shared" si="34"/>
        <v>WSXC_ODIRISK_LPR_COLL_PR24</v>
      </c>
    </row>
    <row r="2224" spans="1:16">
      <c r="A2224" t="s">
        <v>630</v>
      </c>
      <c r="B2224" t="s">
        <v>383</v>
      </c>
      <c r="C2224" t="s">
        <v>384</v>
      </c>
      <c r="D2224" t="s">
        <v>168</v>
      </c>
      <c r="E2224" t="s">
        <v>158</v>
      </c>
      <c r="F2224" s="1" t="s">
        <v>159</v>
      </c>
      <c r="G2224" s="1" t="s">
        <v>159</v>
      </c>
      <c r="H2224" s="1" t="s">
        <v>159</v>
      </c>
      <c r="I2224" s="1" t="s">
        <v>159</v>
      </c>
      <c r="J2224" s="1" t="s">
        <v>159</v>
      </c>
      <c r="K2224" s="1" t="s">
        <v>159</v>
      </c>
      <c r="L2224" s="1" t="s">
        <v>159</v>
      </c>
      <c r="M2224" s="1" t="s">
        <v>159</v>
      </c>
      <c r="N2224" s="1" t="s">
        <v>159</v>
      </c>
      <c r="O2224" s="1" t="s">
        <v>159</v>
      </c>
      <c r="P2224" t="str">
        <f t="shared" si="34"/>
        <v>WSXC_PCL_LCC_PR24</v>
      </c>
    </row>
    <row r="2225" spans="1:16">
      <c r="A2225" t="s">
        <v>630</v>
      </c>
      <c r="B2225" t="s">
        <v>385</v>
      </c>
      <c r="C2225" t="s">
        <v>386</v>
      </c>
      <c r="D2225" t="s">
        <v>168</v>
      </c>
      <c r="E2225" t="s">
        <v>158</v>
      </c>
      <c r="F2225" s="1" t="s">
        <v>159</v>
      </c>
      <c r="G2225" s="1" t="s">
        <v>159</v>
      </c>
      <c r="H2225" s="1" t="s">
        <v>159</v>
      </c>
      <c r="I2225" s="1" t="s">
        <v>159</v>
      </c>
      <c r="J2225" s="1" t="s">
        <v>159</v>
      </c>
      <c r="K2225" s="1" t="s">
        <v>159</v>
      </c>
      <c r="L2225" s="1" t="s">
        <v>159</v>
      </c>
      <c r="M2225" s="1" t="s">
        <v>159</v>
      </c>
      <c r="N2225" s="1" t="s">
        <v>159</v>
      </c>
      <c r="O2225" s="1" t="s">
        <v>159</v>
      </c>
      <c r="P2225" t="str">
        <f t="shared" si="34"/>
        <v>WSXC_ODIRISK_LCC_DDBND_PR24</v>
      </c>
    </row>
    <row r="2226" spans="1:16">
      <c r="A2226" t="s">
        <v>630</v>
      </c>
      <c r="B2226" t="s">
        <v>387</v>
      </c>
      <c r="C2226" t="s">
        <v>388</v>
      </c>
      <c r="D2226" t="s">
        <v>380</v>
      </c>
      <c r="E2226" t="s">
        <v>158</v>
      </c>
      <c r="F2226" s="1" t="s">
        <v>159</v>
      </c>
      <c r="G2226" s="1" t="s">
        <v>159</v>
      </c>
      <c r="H2226" s="1" t="s">
        <v>159</v>
      </c>
      <c r="I2226" s="1" t="s">
        <v>159</v>
      </c>
      <c r="J2226" s="1" t="s">
        <v>159</v>
      </c>
      <c r="K2226" s="1" t="s">
        <v>159</v>
      </c>
      <c r="L2226" s="1" t="s">
        <v>159</v>
      </c>
      <c r="M2226" s="1" t="s">
        <v>159</v>
      </c>
      <c r="N2226" s="1" t="s">
        <v>159</v>
      </c>
      <c r="O2226" s="1" t="s">
        <v>159</v>
      </c>
      <c r="P2226" t="str">
        <f t="shared" si="34"/>
        <v>WSXC_ODIRATE_LCC_UNDER_PR24</v>
      </c>
    </row>
    <row r="2227" spans="1:16">
      <c r="A2227" t="s">
        <v>630</v>
      </c>
      <c r="B2227" t="s">
        <v>389</v>
      </c>
      <c r="C2227" t="s">
        <v>390</v>
      </c>
      <c r="D2227" t="s">
        <v>380</v>
      </c>
      <c r="E2227" t="s">
        <v>158</v>
      </c>
      <c r="F2227" s="1" t="s">
        <v>159</v>
      </c>
      <c r="G2227" s="1" t="s">
        <v>159</v>
      </c>
      <c r="H2227" s="1" t="s">
        <v>159</v>
      </c>
      <c r="I2227" s="1" t="s">
        <v>159</v>
      </c>
      <c r="J2227" s="1" t="s">
        <v>159</v>
      </c>
      <c r="K2227" s="1" t="s">
        <v>159</v>
      </c>
      <c r="L2227" s="1" t="s">
        <v>159</v>
      </c>
      <c r="M2227" s="1" t="s">
        <v>159</v>
      </c>
      <c r="N2227" s="1" t="s">
        <v>159</v>
      </c>
      <c r="O2227" s="1" t="s">
        <v>159</v>
      </c>
      <c r="P2227" t="str">
        <f t="shared" si="34"/>
        <v>WSXC_ODIRATE_LCC_OUT_PR24</v>
      </c>
    </row>
    <row r="2228" spans="1:16">
      <c r="A2228" t="s">
        <v>630</v>
      </c>
      <c r="B2228" t="s">
        <v>391</v>
      </c>
      <c r="C2228" t="s">
        <v>392</v>
      </c>
      <c r="D2228" t="s">
        <v>168</v>
      </c>
      <c r="E2228" t="s">
        <v>158</v>
      </c>
      <c r="F2228" s="1" t="s">
        <v>159</v>
      </c>
      <c r="G2228" s="1" t="s">
        <v>159</v>
      </c>
      <c r="H2228" s="1" t="s">
        <v>159</v>
      </c>
      <c r="I2228" s="1" t="s">
        <v>159</v>
      </c>
      <c r="J2228" s="1" t="s">
        <v>159</v>
      </c>
      <c r="K2228" s="1" t="s">
        <v>159</v>
      </c>
      <c r="L2228" s="1" t="s">
        <v>159</v>
      </c>
      <c r="M2228" s="1" t="s">
        <v>159</v>
      </c>
      <c r="N2228" s="1" t="s">
        <v>159</v>
      </c>
      <c r="O2228" s="1" t="s">
        <v>159</v>
      </c>
      <c r="P2228" t="str">
        <f t="shared" si="34"/>
        <v>WSXC_ODIRISK_LCC_COLL_PR24</v>
      </c>
    </row>
    <row r="2229" spans="1:16">
      <c r="A2229" t="s">
        <v>630</v>
      </c>
      <c r="B2229" t="s">
        <v>393</v>
      </c>
      <c r="C2229" t="s">
        <v>394</v>
      </c>
      <c r="D2229" t="s">
        <v>168</v>
      </c>
      <c r="E2229" t="s">
        <v>158</v>
      </c>
      <c r="F2229" s="1" t="s">
        <v>159</v>
      </c>
      <c r="G2229" s="1" t="s">
        <v>159</v>
      </c>
      <c r="H2229" s="1" t="s">
        <v>159</v>
      </c>
      <c r="I2229" s="1" t="s">
        <v>159</v>
      </c>
      <c r="J2229" s="1" t="s">
        <v>159</v>
      </c>
      <c r="K2229" s="1" t="s">
        <v>159</v>
      </c>
      <c r="L2229" s="1" t="s">
        <v>159</v>
      </c>
      <c r="M2229" s="1" t="s">
        <v>159</v>
      </c>
      <c r="N2229" s="1" t="s">
        <v>159</v>
      </c>
      <c r="O2229" s="1" t="s">
        <v>159</v>
      </c>
      <c r="P2229" t="str">
        <f t="shared" si="34"/>
        <v>WSXC_ODIRISK_LCC_CAP_PR24</v>
      </c>
    </row>
    <row r="2230" spans="1:16">
      <c r="A2230" t="s">
        <v>630</v>
      </c>
      <c r="B2230" t="s">
        <v>395</v>
      </c>
      <c r="C2230" t="s">
        <v>396</v>
      </c>
      <c r="D2230" t="s">
        <v>397</v>
      </c>
      <c r="E2230" t="s">
        <v>158</v>
      </c>
      <c r="F2230" s="1" t="s">
        <v>159</v>
      </c>
      <c r="G2230" s="1" t="s">
        <v>159</v>
      </c>
      <c r="H2230" s="1" t="s">
        <v>159</v>
      </c>
      <c r="I2230" s="1" t="s">
        <v>159</v>
      </c>
      <c r="J2230" s="1" t="s">
        <v>159</v>
      </c>
      <c r="K2230" s="1" t="s">
        <v>159</v>
      </c>
      <c r="L2230" s="1" t="s">
        <v>159</v>
      </c>
      <c r="M2230" s="1" t="s">
        <v>159</v>
      </c>
      <c r="N2230" s="1" t="s">
        <v>159</v>
      </c>
      <c r="O2230" s="1" t="s">
        <v>159</v>
      </c>
      <c r="P2230" t="str">
        <f t="shared" si="34"/>
        <v>WSXC_PCL_WW_PR24</v>
      </c>
    </row>
    <row r="2231" spans="1:16">
      <c r="A2231" t="s">
        <v>630</v>
      </c>
      <c r="B2231" t="s">
        <v>398</v>
      </c>
      <c r="C2231" t="s">
        <v>399</v>
      </c>
      <c r="D2231" t="s">
        <v>380</v>
      </c>
      <c r="E2231" t="s">
        <v>158</v>
      </c>
      <c r="F2231" s="1" t="s">
        <v>159</v>
      </c>
      <c r="G2231" s="1" t="s">
        <v>159</v>
      </c>
      <c r="H2231" s="1" t="s">
        <v>159</v>
      </c>
      <c r="I2231" s="1" t="s">
        <v>159</v>
      </c>
      <c r="J2231" s="1" t="s">
        <v>159</v>
      </c>
      <c r="K2231" s="1" t="s">
        <v>159</v>
      </c>
      <c r="L2231" s="1" t="s">
        <v>159</v>
      </c>
      <c r="M2231" s="1" t="s">
        <v>159</v>
      </c>
      <c r="N2231" s="1" t="s">
        <v>159</v>
      </c>
      <c r="O2231" s="1" t="s">
        <v>159</v>
      </c>
      <c r="P2231" t="str">
        <f t="shared" si="34"/>
        <v>WSXC_ODIRATE_WW_PR24</v>
      </c>
    </row>
    <row r="2232" spans="1:16">
      <c r="A2232" t="s">
        <v>630</v>
      </c>
      <c r="B2232" t="s">
        <v>400</v>
      </c>
      <c r="C2232" t="s">
        <v>401</v>
      </c>
      <c r="D2232" t="s">
        <v>397</v>
      </c>
      <c r="E2232" t="s">
        <v>158</v>
      </c>
      <c r="F2232" s="1" t="s">
        <v>159</v>
      </c>
      <c r="G2232" s="1" t="s">
        <v>159</v>
      </c>
      <c r="H2232" s="1" t="s">
        <v>159</v>
      </c>
      <c r="I2232" s="1" t="s">
        <v>159</v>
      </c>
      <c r="J2232" s="1" t="s">
        <v>159</v>
      </c>
      <c r="K2232" s="1" t="s">
        <v>159</v>
      </c>
      <c r="L2232" s="1" t="s">
        <v>159</v>
      </c>
      <c r="M2232" s="1" t="s">
        <v>159</v>
      </c>
      <c r="N2232" s="1" t="s">
        <v>159</v>
      </c>
      <c r="O2232" s="1" t="s">
        <v>159</v>
      </c>
      <c r="P2232" t="str">
        <f t="shared" si="34"/>
        <v>WSXC_ODIRISK_WW_COLL_PR24</v>
      </c>
    </row>
    <row r="2233" spans="1:16">
      <c r="A2233" t="s">
        <v>630</v>
      </c>
      <c r="B2233" t="s">
        <v>402</v>
      </c>
      <c r="C2233" t="s">
        <v>403</v>
      </c>
      <c r="D2233" t="s">
        <v>397</v>
      </c>
      <c r="E2233" t="s">
        <v>158</v>
      </c>
      <c r="F2233" s="1" t="s">
        <v>159</v>
      </c>
      <c r="G2233" s="1" t="s">
        <v>159</v>
      </c>
      <c r="H2233" s="1" t="s">
        <v>159</v>
      </c>
      <c r="I2233" s="1" t="s">
        <v>159</v>
      </c>
      <c r="J2233" s="1" t="s">
        <v>159</v>
      </c>
      <c r="K2233" s="1" t="s">
        <v>159</v>
      </c>
      <c r="L2233" s="1" t="s">
        <v>159</v>
      </c>
      <c r="M2233" s="1" t="s">
        <v>159</v>
      </c>
      <c r="N2233" s="1" t="s">
        <v>159</v>
      </c>
      <c r="O2233" s="1" t="s">
        <v>159</v>
      </c>
      <c r="P2233" t="str">
        <f t="shared" si="34"/>
        <v>WSXC_ODIRISK_WW_CAP_PR24</v>
      </c>
    </row>
    <row r="2234" spans="1:16">
      <c r="A2234" t="s">
        <v>630</v>
      </c>
      <c r="B2234" t="s">
        <v>404</v>
      </c>
      <c r="C2234" t="s">
        <v>405</v>
      </c>
      <c r="D2234" t="s">
        <v>168</v>
      </c>
      <c r="E2234" t="s">
        <v>158</v>
      </c>
      <c r="F2234" s="1" t="s">
        <v>159</v>
      </c>
      <c r="G2234" s="1" t="s">
        <v>159</v>
      </c>
      <c r="H2234" s="1" t="s">
        <v>159</v>
      </c>
      <c r="I2234" s="1" t="s">
        <v>159</v>
      </c>
      <c r="J2234" s="1" t="s">
        <v>159</v>
      </c>
      <c r="K2234" s="1" t="s">
        <v>159</v>
      </c>
      <c r="L2234" s="1" t="s">
        <v>159</v>
      </c>
      <c r="M2234" s="1" t="s">
        <v>159</v>
      </c>
      <c r="N2234" s="1" t="s">
        <v>159</v>
      </c>
      <c r="O2234" s="1" t="s">
        <v>159</v>
      </c>
      <c r="P2234" t="str">
        <f t="shared" si="34"/>
        <v>WSXC_PCL_CC_PR24</v>
      </c>
    </row>
    <row r="2235" spans="1:16">
      <c r="A2235" t="s">
        <v>630</v>
      </c>
      <c r="B2235" t="s">
        <v>406</v>
      </c>
      <c r="C2235" t="s">
        <v>407</v>
      </c>
      <c r="D2235" t="s">
        <v>168</v>
      </c>
      <c r="E2235" t="s">
        <v>158</v>
      </c>
      <c r="F2235" s="1" t="s">
        <v>159</v>
      </c>
      <c r="G2235" s="1" t="s">
        <v>159</v>
      </c>
      <c r="H2235" s="1" t="s">
        <v>159</v>
      </c>
      <c r="I2235" s="1" t="s">
        <v>159</v>
      </c>
      <c r="J2235" s="1" t="s">
        <v>159</v>
      </c>
      <c r="K2235" s="1" t="s">
        <v>159</v>
      </c>
      <c r="L2235" s="1" t="s">
        <v>159</v>
      </c>
      <c r="M2235" s="1" t="s">
        <v>159</v>
      </c>
      <c r="N2235" s="1" t="s">
        <v>159</v>
      </c>
      <c r="O2235" s="1" t="s">
        <v>159</v>
      </c>
      <c r="P2235" t="str">
        <f t="shared" si="34"/>
        <v>WSXC_ODIRISK_CC_DDBND_PR24</v>
      </c>
    </row>
    <row r="2236" spans="1:16">
      <c r="A2236" t="s">
        <v>630</v>
      </c>
      <c r="B2236" t="s">
        <v>408</v>
      </c>
      <c r="C2236" t="s">
        <v>409</v>
      </c>
      <c r="D2236" t="s">
        <v>380</v>
      </c>
      <c r="E2236" t="s">
        <v>158</v>
      </c>
      <c r="F2236" s="1" t="s">
        <v>159</v>
      </c>
      <c r="G2236" s="1" t="s">
        <v>159</v>
      </c>
      <c r="H2236" s="1" t="s">
        <v>159</v>
      </c>
      <c r="I2236" s="1" t="s">
        <v>159</v>
      </c>
      <c r="J2236" s="1" t="s">
        <v>159</v>
      </c>
      <c r="K2236" s="1" t="s">
        <v>159</v>
      </c>
      <c r="L2236" s="1" t="s">
        <v>159</v>
      </c>
      <c r="M2236" s="1" t="s">
        <v>159</v>
      </c>
      <c r="N2236" s="1" t="s">
        <v>159</v>
      </c>
      <c r="O2236" s="1" t="s">
        <v>159</v>
      </c>
      <c r="P2236" t="str">
        <f t="shared" si="34"/>
        <v>WSXC_ODIRATE_CC_UNDER_PR24</v>
      </c>
    </row>
    <row r="2237" spans="1:16">
      <c r="A2237" t="s">
        <v>630</v>
      </c>
      <c r="B2237" t="s">
        <v>410</v>
      </c>
      <c r="C2237" t="s">
        <v>411</v>
      </c>
      <c r="D2237" t="s">
        <v>380</v>
      </c>
      <c r="E2237" t="s">
        <v>158</v>
      </c>
      <c r="F2237" s="1" t="s">
        <v>159</v>
      </c>
      <c r="G2237" s="1" t="s">
        <v>159</v>
      </c>
      <c r="H2237" s="1" t="s">
        <v>159</v>
      </c>
      <c r="I2237" s="1" t="s">
        <v>159</v>
      </c>
      <c r="J2237" s="1" t="s">
        <v>159</v>
      </c>
      <c r="K2237" s="1" t="s">
        <v>159</v>
      </c>
      <c r="L2237" s="1" t="s">
        <v>159</v>
      </c>
      <c r="M2237" s="1" t="s">
        <v>159</v>
      </c>
      <c r="N2237" s="1" t="s">
        <v>159</v>
      </c>
      <c r="O2237" s="1" t="s">
        <v>159</v>
      </c>
      <c r="P2237" t="str">
        <f t="shared" si="34"/>
        <v>WSXC_ODIRATE_CC_OUT_PR24</v>
      </c>
    </row>
    <row r="2238" spans="1:16">
      <c r="A2238" t="s">
        <v>630</v>
      </c>
      <c r="B2238" t="s">
        <v>412</v>
      </c>
      <c r="C2238" t="s">
        <v>413</v>
      </c>
      <c r="D2238" t="s">
        <v>168</v>
      </c>
      <c r="E2238" t="s">
        <v>158</v>
      </c>
      <c r="F2238" s="1" t="s">
        <v>159</v>
      </c>
      <c r="G2238" s="1" t="s">
        <v>159</v>
      </c>
      <c r="H2238" s="1" t="s">
        <v>159</v>
      </c>
      <c r="I2238" s="1" t="s">
        <v>159</v>
      </c>
      <c r="J2238" s="1" t="s">
        <v>159</v>
      </c>
      <c r="K2238" s="1" t="s">
        <v>159</v>
      </c>
      <c r="L2238" s="1" t="s">
        <v>159</v>
      </c>
      <c r="M2238" s="1" t="s">
        <v>159</v>
      </c>
      <c r="N2238" s="1" t="s">
        <v>159</v>
      </c>
      <c r="O2238" s="1" t="s">
        <v>159</v>
      </c>
      <c r="P2238" t="str">
        <f t="shared" si="34"/>
        <v>WSXC_ODIRISK_CC_COLL_PR24</v>
      </c>
    </row>
    <row r="2239" spans="1:16">
      <c r="A2239" t="s">
        <v>630</v>
      </c>
      <c r="B2239" t="s">
        <v>414</v>
      </c>
      <c r="C2239" t="s">
        <v>415</v>
      </c>
      <c r="D2239" t="s">
        <v>168</v>
      </c>
      <c r="E2239" t="s">
        <v>158</v>
      </c>
      <c r="F2239" s="1" t="s">
        <v>159</v>
      </c>
      <c r="G2239" s="1" t="s">
        <v>159</v>
      </c>
      <c r="H2239" s="1" t="s">
        <v>159</v>
      </c>
      <c r="I2239" s="1" t="s">
        <v>159</v>
      </c>
      <c r="J2239" s="1" t="s">
        <v>159</v>
      </c>
      <c r="K2239" s="1" t="s">
        <v>159</v>
      </c>
      <c r="L2239" s="1" t="s">
        <v>159</v>
      </c>
      <c r="M2239" s="1" t="s">
        <v>159</v>
      </c>
      <c r="N2239" s="1" t="s">
        <v>159</v>
      </c>
      <c r="O2239" s="1" t="s">
        <v>159</v>
      </c>
      <c r="P2239" t="str">
        <f t="shared" si="34"/>
        <v>WSXC_ODIRISK_CC_CAP_PR24</v>
      </c>
    </row>
    <row r="2240" spans="1:16">
      <c r="A2240" t="s">
        <v>630</v>
      </c>
      <c r="B2240" t="s">
        <v>416</v>
      </c>
      <c r="C2240" t="s">
        <v>417</v>
      </c>
      <c r="D2240" t="s">
        <v>37</v>
      </c>
      <c r="E2240" t="s">
        <v>158</v>
      </c>
      <c r="F2240" s="1" t="s">
        <v>159</v>
      </c>
      <c r="G2240" s="1" t="s">
        <v>159</v>
      </c>
      <c r="H2240" s="1" t="s">
        <v>159</v>
      </c>
      <c r="I2240" s="1" t="s">
        <v>159</v>
      </c>
      <c r="J2240" s="1" t="s">
        <v>159</v>
      </c>
      <c r="K2240" s="1" t="s">
        <v>159</v>
      </c>
      <c r="L2240" s="1" t="s">
        <v>159</v>
      </c>
      <c r="M2240" s="1" t="s">
        <v>159</v>
      </c>
      <c r="N2240" s="1" t="s">
        <v>159</v>
      </c>
      <c r="O2240" s="1" t="s">
        <v>159</v>
      </c>
      <c r="P2240" t="str">
        <f t="shared" si="34"/>
        <v>WSXC_PCL_SWC_PR24</v>
      </c>
    </row>
    <row r="2241" spans="1:16">
      <c r="A2241" t="s">
        <v>630</v>
      </c>
      <c r="B2241" t="s">
        <v>418</v>
      </c>
      <c r="C2241" t="s">
        <v>419</v>
      </c>
      <c r="D2241" t="s">
        <v>380</v>
      </c>
      <c r="E2241" t="s">
        <v>158</v>
      </c>
      <c r="F2241" s="1" t="s">
        <v>159</v>
      </c>
      <c r="G2241" s="1" t="s">
        <v>159</v>
      </c>
      <c r="H2241" s="1" t="s">
        <v>159</v>
      </c>
      <c r="I2241" s="1" t="s">
        <v>159</v>
      </c>
      <c r="J2241" s="1" t="s">
        <v>159</v>
      </c>
      <c r="K2241" s="1" t="s">
        <v>159</v>
      </c>
      <c r="L2241" s="1" t="s">
        <v>159</v>
      </c>
      <c r="M2241" s="1" t="s">
        <v>159</v>
      </c>
      <c r="N2241" s="1" t="s">
        <v>159</v>
      </c>
      <c r="O2241" s="1" t="s">
        <v>159</v>
      </c>
      <c r="P2241" t="str">
        <f t="shared" si="34"/>
        <v>WSXC_ODIRATE_SWC_PR24</v>
      </c>
    </row>
    <row r="2242" spans="1:16">
      <c r="A2242" t="s">
        <v>630</v>
      </c>
      <c r="B2242" t="s">
        <v>420</v>
      </c>
      <c r="C2242" t="s">
        <v>421</v>
      </c>
      <c r="D2242" t="s">
        <v>168</v>
      </c>
      <c r="E2242" t="s">
        <v>158</v>
      </c>
      <c r="F2242" s="1" t="s">
        <v>159</v>
      </c>
      <c r="G2242" s="1" t="s">
        <v>159</v>
      </c>
      <c r="H2242" s="1" t="s">
        <v>159</v>
      </c>
      <c r="I2242" s="1" t="s">
        <v>159</v>
      </c>
      <c r="J2242" s="1" t="s">
        <v>159</v>
      </c>
      <c r="K2242" s="1" t="s">
        <v>159</v>
      </c>
      <c r="L2242" s="1" t="s">
        <v>159</v>
      </c>
      <c r="M2242" s="1" t="s">
        <v>159</v>
      </c>
      <c r="N2242" s="1" t="s">
        <v>159</v>
      </c>
      <c r="O2242" s="1" t="s">
        <v>159</v>
      </c>
      <c r="P2242" t="str">
        <f t="shared" si="34"/>
        <v>WSXC_ODIRISK_SWC_CAP_PR24</v>
      </c>
    </row>
    <row r="2243" spans="1:16">
      <c r="A2243" t="s">
        <v>630</v>
      </c>
      <c r="B2243" t="s">
        <v>422</v>
      </c>
      <c r="C2243" t="s">
        <v>423</v>
      </c>
      <c r="D2243" t="s">
        <v>168</v>
      </c>
      <c r="E2243" t="s">
        <v>158</v>
      </c>
      <c r="F2243" s="1" t="s">
        <v>159</v>
      </c>
      <c r="G2243" s="1" t="s">
        <v>159</v>
      </c>
      <c r="H2243" s="1" t="s">
        <v>159</v>
      </c>
      <c r="I2243" s="1" t="s">
        <v>159</v>
      </c>
      <c r="J2243" s="1" t="s">
        <v>159</v>
      </c>
      <c r="K2243" s="1" t="s">
        <v>159</v>
      </c>
      <c r="L2243" s="1" t="s">
        <v>159</v>
      </c>
      <c r="M2243" s="1" t="s">
        <v>159</v>
      </c>
      <c r="N2243" s="1" t="s">
        <v>159</v>
      </c>
      <c r="O2243" s="1" t="s">
        <v>159</v>
      </c>
      <c r="P2243" t="str">
        <f t="shared" si="34"/>
        <v>WSXC_PCL_EGG_PR24</v>
      </c>
    </row>
    <row r="2244" spans="1:16">
      <c r="A2244" t="s">
        <v>630</v>
      </c>
      <c r="B2244" t="s">
        <v>424</v>
      </c>
      <c r="C2244" t="s">
        <v>425</v>
      </c>
      <c r="D2244" t="s">
        <v>380</v>
      </c>
      <c r="E2244" t="s">
        <v>158</v>
      </c>
      <c r="F2244" s="1" t="s">
        <v>159</v>
      </c>
      <c r="G2244" s="1" t="s">
        <v>159</v>
      </c>
      <c r="H2244" s="1" t="s">
        <v>159</v>
      </c>
      <c r="I2244" s="1" t="s">
        <v>159</v>
      </c>
      <c r="J2244" s="1" t="s">
        <v>159</v>
      </c>
      <c r="K2244" s="1" t="s">
        <v>159</v>
      </c>
      <c r="L2244" s="1" t="s">
        <v>159</v>
      </c>
      <c r="M2244" s="1" t="s">
        <v>159</v>
      </c>
      <c r="N2244" s="1" t="s">
        <v>159</v>
      </c>
      <c r="O2244" s="1" t="s">
        <v>159</v>
      </c>
      <c r="P2244" t="str">
        <f t="shared" si="34"/>
        <v>WSXC_ODIRATE_EGG_UNDER_PR24</v>
      </c>
    </row>
    <row r="2245" spans="1:16">
      <c r="A2245" t="s">
        <v>630</v>
      </c>
      <c r="B2245" t="s">
        <v>426</v>
      </c>
      <c r="C2245" t="s">
        <v>427</v>
      </c>
      <c r="D2245" t="s">
        <v>380</v>
      </c>
      <c r="E2245" t="s">
        <v>158</v>
      </c>
      <c r="F2245" s="1" t="s">
        <v>159</v>
      </c>
      <c r="G2245" s="1" t="s">
        <v>159</v>
      </c>
      <c r="H2245" s="1" t="s">
        <v>159</v>
      </c>
      <c r="I2245" s="1" t="s">
        <v>159</v>
      </c>
      <c r="J2245" s="1" t="s">
        <v>159</v>
      </c>
      <c r="K2245" s="1" t="s">
        <v>159</v>
      </c>
      <c r="L2245" s="1" t="s">
        <v>159</v>
      </c>
      <c r="M2245" s="1" t="s">
        <v>159</v>
      </c>
      <c r="N2245" s="1" t="s">
        <v>159</v>
      </c>
      <c r="O2245" s="1" t="s">
        <v>159</v>
      </c>
      <c r="P2245" t="str">
        <f t="shared" ref="P2245:P2308" si="35">A2245&amp;B2245</f>
        <v>WSXC_ODIRATE_EGG_OUT_PR24</v>
      </c>
    </row>
    <row r="2246" spans="1:16">
      <c r="A2246" t="s">
        <v>630</v>
      </c>
      <c r="B2246" t="s">
        <v>428</v>
      </c>
      <c r="C2246" t="s">
        <v>429</v>
      </c>
      <c r="D2246" t="s">
        <v>168</v>
      </c>
      <c r="E2246" t="s">
        <v>158</v>
      </c>
      <c r="F2246" s="1" t="s">
        <v>159</v>
      </c>
      <c r="G2246" s="1" t="s">
        <v>159</v>
      </c>
      <c r="H2246" s="1" t="s">
        <v>159</v>
      </c>
      <c r="I2246" s="1" t="s">
        <v>159</v>
      </c>
      <c r="J2246" s="1" t="s">
        <v>159</v>
      </c>
      <c r="K2246" s="1" t="s">
        <v>159</v>
      </c>
      <c r="L2246" s="1" t="s">
        <v>159</v>
      </c>
      <c r="M2246" s="1" t="s">
        <v>159</v>
      </c>
      <c r="N2246" s="1" t="s">
        <v>159</v>
      </c>
      <c r="O2246" s="1" t="s">
        <v>159</v>
      </c>
      <c r="P2246" t="str">
        <f t="shared" si="35"/>
        <v>WSXC_ODIRISK_EGG_COLL_PR24</v>
      </c>
    </row>
    <row r="2247" spans="1:16">
      <c r="A2247" t="s">
        <v>630</v>
      </c>
      <c r="B2247" t="s">
        <v>430</v>
      </c>
      <c r="C2247" t="s">
        <v>431</v>
      </c>
      <c r="D2247" t="s">
        <v>168</v>
      </c>
      <c r="E2247" t="s">
        <v>158</v>
      </c>
      <c r="F2247" s="1" t="s">
        <v>159</v>
      </c>
      <c r="G2247" s="1" t="s">
        <v>159</v>
      </c>
      <c r="H2247" s="1" t="s">
        <v>159</v>
      </c>
      <c r="I2247" s="1" t="s">
        <v>159</v>
      </c>
      <c r="J2247" s="1" t="s">
        <v>159</v>
      </c>
      <c r="K2247" s="1" t="s">
        <v>159</v>
      </c>
      <c r="L2247" s="1" t="s">
        <v>159</v>
      </c>
      <c r="M2247" s="1" t="s">
        <v>159</v>
      </c>
      <c r="N2247" s="1" t="s">
        <v>159</v>
      </c>
      <c r="O2247" s="1" t="s">
        <v>159</v>
      </c>
      <c r="P2247" t="str">
        <f t="shared" si="35"/>
        <v>WSXC_ODIRISK_EGG_CAP_PR24</v>
      </c>
    </row>
    <row r="2248" spans="1:16">
      <c r="A2248" t="s">
        <v>630</v>
      </c>
      <c r="B2248" t="s">
        <v>432</v>
      </c>
      <c r="C2248" t="s">
        <v>433</v>
      </c>
      <c r="D2248" t="s">
        <v>157</v>
      </c>
      <c r="E2248" t="s">
        <v>158</v>
      </c>
      <c r="F2248" s="1" t="s">
        <v>159</v>
      </c>
      <c r="G2248" s="24">
        <v>3.8763194444444401E-3</v>
      </c>
      <c r="H2248" s="24">
        <v>3.46959490740741E-3</v>
      </c>
      <c r="I2248" s="24">
        <v>3.4696064814814802E-3</v>
      </c>
      <c r="J2248" s="24">
        <v>3.4696064814814802E-3</v>
      </c>
      <c r="K2248" s="24">
        <v>3.46961805555556E-3</v>
      </c>
      <c r="L2248" s="24">
        <v>3.46961805555556E-3</v>
      </c>
      <c r="M2248" s="24">
        <v>3.4696296296296298E-3</v>
      </c>
      <c r="N2248" s="1" t="s">
        <v>159</v>
      </c>
      <c r="O2248" s="1" t="s">
        <v>159</v>
      </c>
      <c r="P2248" t="str">
        <f t="shared" si="35"/>
        <v>WSXOUT4_01_PR24_OFWAT</v>
      </c>
    </row>
    <row r="2249" spans="1:16">
      <c r="A2249" t="s">
        <v>630</v>
      </c>
      <c r="B2249" t="s">
        <v>434</v>
      </c>
      <c r="C2249" t="s">
        <v>435</v>
      </c>
      <c r="D2249" t="s">
        <v>436</v>
      </c>
      <c r="E2249" t="s">
        <v>158</v>
      </c>
      <c r="F2249" s="1" t="s">
        <v>159</v>
      </c>
      <c r="G2249" s="27">
        <v>69.8</v>
      </c>
      <c r="H2249" s="27">
        <v>64.3</v>
      </c>
      <c r="I2249" s="27">
        <v>61.1</v>
      </c>
      <c r="J2249" s="27">
        <v>60.5</v>
      </c>
      <c r="K2249" s="27">
        <v>59.7</v>
      </c>
      <c r="L2249" s="27">
        <v>58.8</v>
      </c>
      <c r="M2249" s="27">
        <v>57.9</v>
      </c>
      <c r="N2249" s="1" t="s">
        <v>159</v>
      </c>
      <c r="O2249" s="1" t="s">
        <v>159</v>
      </c>
      <c r="P2249" t="str">
        <f t="shared" si="35"/>
        <v>WSXBN2345A_PR24_OFWAT</v>
      </c>
    </row>
    <row r="2250" spans="1:16">
      <c r="A2250" t="s">
        <v>630</v>
      </c>
      <c r="B2250" t="s">
        <v>437</v>
      </c>
      <c r="C2250" t="s">
        <v>438</v>
      </c>
      <c r="D2250" t="s">
        <v>439</v>
      </c>
      <c r="E2250" t="s">
        <v>158</v>
      </c>
      <c r="F2250" s="1" t="s">
        <v>159</v>
      </c>
      <c r="G2250" s="27">
        <v>132.9</v>
      </c>
      <c r="H2250" s="27">
        <v>139.19999999999999</v>
      </c>
      <c r="I2250" s="27">
        <v>138.4</v>
      </c>
      <c r="J2250" s="27">
        <v>136.6</v>
      </c>
      <c r="K2250" s="27">
        <v>134.9</v>
      </c>
      <c r="L2250" s="27">
        <v>133.19999999999999</v>
      </c>
      <c r="M2250" s="27">
        <v>131.6</v>
      </c>
      <c r="N2250" s="1" t="s">
        <v>159</v>
      </c>
      <c r="O2250" s="1" t="s">
        <v>159</v>
      </c>
      <c r="P2250" t="str">
        <f t="shared" si="35"/>
        <v>WSXOUT4_08_B_PR24_OFWAT</v>
      </c>
    </row>
    <row r="2251" spans="1:16">
      <c r="A2251" t="s">
        <v>630</v>
      </c>
      <c r="B2251" t="s">
        <v>440</v>
      </c>
      <c r="C2251" t="s">
        <v>441</v>
      </c>
      <c r="D2251" t="s">
        <v>37</v>
      </c>
      <c r="E2251" t="s">
        <v>158</v>
      </c>
      <c r="F2251" s="1" t="s">
        <v>159</v>
      </c>
      <c r="G2251" s="27">
        <v>163.9</v>
      </c>
      <c r="H2251" s="27">
        <v>144.80000000000001</v>
      </c>
      <c r="I2251" s="27">
        <v>152</v>
      </c>
      <c r="J2251" s="27">
        <v>151.6</v>
      </c>
      <c r="K2251" s="27">
        <v>151.19999999999999</v>
      </c>
      <c r="L2251" s="27">
        <v>150.80000000000001</v>
      </c>
      <c r="M2251" s="27">
        <v>150.4</v>
      </c>
      <c r="N2251" s="1" t="s">
        <v>159</v>
      </c>
      <c r="O2251" s="1" t="s">
        <v>159</v>
      </c>
      <c r="P2251" t="str">
        <f t="shared" si="35"/>
        <v>WSXOUT4_16_PR24_OFWAT</v>
      </c>
    </row>
    <row r="2252" spans="1:16">
      <c r="A2252" t="s">
        <v>630</v>
      </c>
      <c r="B2252" t="s">
        <v>442</v>
      </c>
      <c r="C2252" t="s">
        <v>443</v>
      </c>
      <c r="D2252" t="s">
        <v>37</v>
      </c>
      <c r="E2252" t="s">
        <v>158</v>
      </c>
      <c r="F2252" s="1" t="s">
        <v>159</v>
      </c>
      <c r="G2252" s="5">
        <v>1.56</v>
      </c>
      <c r="H2252" s="5">
        <v>1.31</v>
      </c>
      <c r="I2252" s="5">
        <v>1.29</v>
      </c>
      <c r="J2252" s="5">
        <v>1.26</v>
      </c>
      <c r="K2252" s="5">
        <v>1.24</v>
      </c>
      <c r="L2252" s="5">
        <v>1.21</v>
      </c>
      <c r="M2252" s="5">
        <v>1.19</v>
      </c>
      <c r="N2252" s="1" t="s">
        <v>159</v>
      </c>
      <c r="O2252" s="1" t="s">
        <v>159</v>
      </c>
      <c r="P2252" t="str">
        <f t="shared" si="35"/>
        <v>WSXOUT5_01_PR24_OFWAT</v>
      </c>
    </row>
    <row r="2253" spans="1:16">
      <c r="A2253" t="s">
        <v>630</v>
      </c>
      <c r="B2253" t="s">
        <v>444</v>
      </c>
      <c r="C2253" t="s">
        <v>445</v>
      </c>
      <c r="D2253" t="s">
        <v>37</v>
      </c>
      <c r="E2253" t="s">
        <v>158</v>
      </c>
      <c r="F2253" s="1" t="s">
        <v>159</v>
      </c>
      <c r="G2253" s="5">
        <v>18.52</v>
      </c>
      <c r="H2253" s="5">
        <v>16.93</v>
      </c>
      <c r="I2253" s="5">
        <v>16.14</v>
      </c>
      <c r="J2253" s="5">
        <v>15.35</v>
      </c>
      <c r="K2253" s="5">
        <v>14.58</v>
      </c>
      <c r="L2253" s="5">
        <v>13.81</v>
      </c>
      <c r="M2253" s="5">
        <v>13.07</v>
      </c>
      <c r="N2253" s="1" t="s">
        <v>159</v>
      </c>
      <c r="O2253" s="1" t="s">
        <v>159</v>
      </c>
      <c r="P2253" t="str">
        <f t="shared" si="35"/>
        <v>WSXOUT5_02_PR24_OFWAT</v>
      </c>
    </row>
    <row r="2254" spans="1:16">
      <c r="A2254" t="s">
        <v>630</v>
      </c>
      <c r="B2254" t="s">
        <v>446</v>
      </c>
      <c r="C2254" t="s">
        <v>447</v>
      </c>
      <c r="D2254" t="s">
        <v>37</v>
      </c>
      <c r="E2254" t="s">
        <v>158</v>
      </c>
      <c r="F2254" s="1" t="s">
        <v>159</v>
      </c>
      <c r="G2254" s="26">
        <v>32.01</v>
      </c>
      <c r="H2254" s="26">
        <v>24.01</v>
      </c>
      <c r="I2254" s="26">
        <v>23.5</v>
      </c>
      <c r="J2254" s="26">
        <v>23.5</v>
      </c>
      <c r="K2254" s="26">
        <v>22.76</v>
      </c>
      <c r="L2254" s="26">
        <v>22</v>
      </c>
      <c r="M2254" s="26">
        <v>20</v>
      </c>
      <c r="N2254" s="1" t="s">
        <v>159</v>
      </c>
      <c r="O2254" s="1" t="s">
        <v>159</v>
      </c>
      <c r="P2254" t="str">
        <f t="shared" si="35"/>
        <v>WSXOUT5_10_F_PR24_OFWAT</v>
      </c>
    </row>
    <row r="2255" spans="1:16">
      <c r="A2255" t="s">
        <v>630</v>
      </c>
      <c r="B2255" t="s">
        <v>448</v>
      </c>
      <c r="C2255" t="s">
        <v>449</v>
      </c>
      <c r="D2255" t="s">
        <v>37</v>
      </c>
      <c r="E2255" t="s">
        <v>158</v>
      </c>
      <c r="F2255" s="1" t="s">
        <v>159</v>
      </c>
      <c r="G2255" s="26">
        <v>36.06</v>
      </c>
      <c r="H2255" s="26">
        <v>35.49</v>
      </c>
      <c r="I2255" s="26">
        <v>31.19</v>
      </c>
      <c r="J2255" s="26">
        <v>26.9</v>
      </c>
      <c r="K2255" s="26">
        <v>22.61</v>
      </c>
      <c r="L2255" s="26">
        <v>18.03</v>
      </c>
      <c r="M2255" s="26">
        <v>13.74</v>
      </c>
      <c r="N2255" s="1" t="s">
        <v>159</v>
      </c>
      <c r="O2255" s="1" t="s">
        <v>159</v>
      </c>
      <c r="P2255" t="str">
        <f t="shared" si="35"/>
        <v>WSXOUT5_05_PR24_OFWAT</v>
      </c>
    </row>
    <row r="2256" spans="1:16">
      <c r="A2256" t="s">
        <v>630</v>
      </c>
      <c r="B2256" t="s">
        <v>450</v>
      </c>
      <c r="C2256" t="s">
        <v>451</v>
      </c>
      <c r="D2256" t="s">
        <v>37</v>
      </c>
      <c r="E2256" t="s">
        <v>158</v>
      </c>
      <c r="F2256" s="1" t="s">
        <v>159</v>
      </c>
      <c r="G2256" s="5">
        <v>5.55</v>
      </c>
      <c r="H2256" s="5">
        <v>5.72</v>
      </c>
      <c r="I2256" s="5">
        <v>6.12</v>
      </c>
      <c r="J2256" s="5">
        <v>6.12</v>
      </c>
      <c r="K2256" s="5">
        <v>6.12</v>
      </c>
      <c r="L2256" s="5">
        <v>6.12</v>
      </c>
      <c r="M2256" s="5">
        <v>6.12</v>
      </c>
      <c r="N2256" s="1" t="s">
        <v>159</v>
      </c>
      <c r="O2256" s="1" t="s">
        <v>159</v>
      </c>
      <c r="P2256" t="str">
        <f t="shared" si="35"/>
        <v>WSXOUT5_11_PR24_OFWAT</v>
      </c>
    </row>
    <row r="2257" spans="1:16">
      <c r="A2257" t="s">
        <v>630</v>
      </c>
      <c r="B2257" t="s">
        <v>452</v>
      </c>
      <c r="C2257" t="s">
        <v>453</v>
      </c>
      <c r="D2257" t="s">
        <v>37</v>
      </c>
      <c r="E2257" t="s">
        <v>158</v>
      </c>
      <c r="F2257" s="1" t="s">
        <v>159</v>
      </c>
      <c r="G2257" s="26">
        <v>1.04</v>
      </c>
      <c r="H2257" s="26">
        <v>1.02</v>
      </c>
      <c r="I2257" s="26">
        <v>1</v>
      </c>
      <c r="J2257" s="26">
        <v>0.98</v>
      </c>
      <c r="K2257" s="26">
        <v>0.96</v>
      </c>
      <c r="L2257" s="26">
        <v>0.94</v>
      </c>
      <c r="M2257" s="26">
        <v>0.92</v>
      </c>
      <c r="N2257" s="1" t="s">
        <v>159</v>
      </c>
      <c r="O2257" s="1" t="s">
        <v>159</v>
      </c>
      <c r="P2257" t="str">
        <f t="shared" si="35"/>
        <v>WSXOUT4_02_PR24_OFWAT</v>
      </c>
    </row>
    <row r="2258" spans="1:16">
      <c r="A2258" t="s">
        <v>630</v>
      </c>
      <c r="B2258" t="s">
        <v>454</v>
      </c>
      <c r="C2258" t="s">
        <v>455</v>
      </c>
      <c r="D2258" t="s">
        <v>185</v>
      </c>
      <c r="E2258" t="s">
        <v>158</v>
      </c>
      <c r="F2258" s="1" t="s">
        <v>159</v>
      </c>
      <c r="G2258" s="1" t="s">
        <v>159</v>
      </c>
      <c r="H2258" s="26">
        <v>0</v>
      </c>
      <c r="I2258" s="26">
        <v>0</v>
      </c>
      <c r="J2258" s="26">
        <v>0</v>
      </c>
      <c r="K2258" s="26">
        <v>0</v>
      </c>
      <c r="L2258" s="26">
        <v>0</v>
      </c>
      <c r="M2258" s="26">
        <v>0.17</v>
      </c>
      <c r="N2258" s="1" t="s">
        <v>159</v>
      </c>
      <c r="O2258" s="1" t="s">
        <v>159</v>
      </c>
      <c r="P2258" t="str">
        <f t="shared" si="35"/>
        <v>WSXOUT4_20_PR24_OFWAT</v>
      </c>
    </row>
    <row r="2259" spans="1:16">
      <c r="A2259" t="s">
        <v>630</v>
      </c>
      <c r="B2259" t="s">
        <v>456</v>
      </c>
      <c r="C2259" t="s">
        <v>457</v>
      </c>
      <c r="D2259" t="s">
        <v>168</v>
      </c>
      <c r="E2259" t="s">
        <v>158</v>
      </c>
      <c r="F2259" s="1" t="s">
        <v>159</v>
      </c>
      <c r="G2259" s="25">
        <v>0.83599999999999997</v>
      </c>
      <c r="H2259" s="25">
        <v>0.80600000000000005</v>
      </c>
      <c r="I2259" s="25">
        <v>0.80600000000000005</v>
      </c>
      <c r="J2259" s="25">
        <v>0.80600000000000005</v>
      </c>
      <c r="K2259" s="25">
        <v>0.80600000000000005</v>
      </c>
      <c r="L2259" s="25">
        <v>0.80600000000000005</v>
      </c>
      <c r="M2259" s="25">
        <v>0.80600000000000005</v>
      </c>
      <c r="N2259" s="1" t="s">
        <v>159</v>
      </c>
      <c r="O2259" s="1" t="s">
        <v>159</v>
      </c>
      <c r="P2259" t="str">
        <f t="shared" si="35"/>
        <v>WSXOUT5_08_PR24_OFWAT</v>
      </c>
    </row>
    <row r="2260" spans="1:16">
      <c r="A2260" t="s">
        <v>630</v>
      </c>
      <c r="B2260" t="s">
        <v>458</v>
      </c>
      <c r="C2260" t="s">
        <v>459</v>
      </c>
      <c r="D2260" t="s">
        <v>168</v>
      </c>
      <c r="E2260" t="s">
        <v>158</v>
      </c>
      <c r="F2260" s="1" t="s">
        <v>159</v>
      </c>
      <c r="G2260" s="25">
        <v>9.1999999999999998E-2</v>
      </c>
      <c r="H2260" s="25">
        <v>0.1232</v>
      </c>
      <c r="I2260" s="25">
        <v>0.5635</v>
      </c>
      <c r="J2260" s="25">
        <v>0.5635</v>
      </c>
      <c r="K2260" s="25">
        <v>0.57030000000000003</v>
      </c>
      <c r="L2260" s="25">
        <v>0.60070000000000001</v>
      </c>
      <c r="M2260" s="25">
        <v>0.61439999999999995</v>
      </c>
      <c r="N2260" s="1" t="s">
        <v>159</v>
      </c>
      <c r="O2260" s="1" t="s">
        <v>159</v>
      </c>
      <c r="P2260" t="str">
        <f t="shared" si="35"/>
        <v>WSXOUT5_09_PR24_OFWAT</v>
      </c>
    </row>
    <row r="2261" spans="1:16">
      <c r="A2261" t="s">
        <v>630</v>
      </c>
      <c r="B2261" t="s">
        <v>460</v>
      </c>
      <c r="C2261" t="s">
        <v>461</v>
      </c>
      <c r="D2261" t="s">
        <v>168</v>
      </c>
      <c r="E2261" t="s">
        <v>158</v>
      </c>
      <c r="F2261" s="1" t="s">
        <v>159</v>
      </c>
      <c r="G2261" s="25">
        <v>6.239999999999999E-2</v>
      </c>
      <c r="H2261" s="25">
        <v>5.0200000000000002E-2</v>
      </c>
      <c r="I2261" s="25">
        <v>5.0200000000000002E-2</v>
      </c>
      <c r="J2261" s="25">
        <v>5.0200000000000002E-2</v>
      </c>
      <c r="K2261" s="25">
        <v>5.0200000000000002E-2</v>
      </c>
      <c r="L2261" s="25">
        <v>5.0200000000000002E-2</v>
      </c>
      <c r="M2261" s="25">
        <v>5.0200000000000002E-2</v>
      </c>
      <c r="N2261" s="1" t="s">
        <v>159</v>
      </c>
      <c r="O2261" s="1" t="s">
        <v>159</v>
      </c>
      <c r="P2261" t="str">
        <f t="shared" si="35"/>
        <v>WSXOUT4_17_PR24_OFWAT</v>
      </c>
    </row>
    <row r="2262" spans="1:16">
      <c r="A2262" t="s">
        <v>630</v>
      </c>
      <c r="B2262" t="s">
        <v>462</v>
      </c>
      <c r="C2262" t="s">
        <v>463</v>
      </c>
      <c r="D2262" t="s">
        <v>232</v>
      </c>
      <c r="E2262" t="s">
        <v>158</v>
      </c>
      <c r="F2262" s="1" t="s">
        <v>159</v>
      </c>
      <c r="G2262" s="26">
        <v>31669.84</v>
      </c>
      <c r="H2262" s="26">
        <v>31049.39</v>
      </c>
      <c r="I2262" s="26">
        <v>31109.48</v>
      </c>
      <c r="J2262" s="26">
        <v>30775.79</v>
      </c>
      <c r="K2262" s="26">
        <v>30606.6</v>
      </c>
      <c r="L2262" s="26">
        <v>30413.1</v>
      </c>
      <c r="M2262" s="26">
        <v>30280.78</v>
      </c>
      <c r="N2262" s="1" t="s">
        <v>159</v>
      </c>
      <c r="O2262" s="1" t="s">
        <v>159</v>
      </c>
      <c r="P2262" t="str">
        <f t="shared" si="35"/>
        <v>WSXOUT4_04_PR24_OFWAT</v>
      </c>
    </row>
    <row r="2263" spans="1:16">
      <c r="A2263" t="s">
        <v>630</v>
      </c>
      <c r="B2263" t="s">
        <v>464</v>
      </c>
      <c r="C2263" t="s">
        <v>463</v>
      </c>
      <c r="D2263" t="s">
        <v>232</v>
      </c>
      <c r="E2263" t="s">
        <v>158</v>
      </c>
      <c r="F2263" s="1" t="s">
        <v>159</v>
      </c>
      <c r="G2263" s="26">
        <v>121739.84</v>
      </c>
      <c r="H2263" s="26">
        <v>113337.45</v>
      </c>
      <c r="I2263" s="26">
        <v>119530.99</v>
      </c>
      <c r="J2263" s="26">
        <v>119020.03</v>
      </c>
      <c r="K2263" s="26">
        <v>116622.87</v>
      </c>
      <c r="L2263" s="26">
        <v>113399.66</v>
      </c>
      <c r="M2263" s="26">
        <v>107888.54</v>
      </c>
      <c r="N2263" s="1" t="s">
        <v>159</v>
      </c>
      <c r="O2263" s="1" t="s">
        <v>159</v>
      </c>
      <c r="P2263" t="str">
        <f t="shared" si="35"/>
        <v>WSXOUT5_04_PR24_OFWAT</v>
      </c>
    </row>
    <row r="2264" spans="1:16">
      <c r="A2264" t="s">
        <v>630</v>
      </c>
      <c r="B2264" t="s">
        <v>465</v>
      </c>
      <c r="C2264" t="s">
        <v>466</v>
      </c>
      <c r="D2264" t="s">
        <v>436</v>
      </c>
      <c r="E2264" t="s">
        <v>158</v>
      </c>
      <c r="F2264" s="1" t="s">
        <v>159</v>
      </c>
      <c r="G2264" s="27">
        <v>79.599999999999994</v>
      </c>
      <c r="H2264" s="27">
        <v>79.2</v>
      </c>
      <c r="I2264" s="27">
        <v>79.7</v>
      </c>
      <c r="J2264" s="27">
        <v>78.3</v>
      </c>
      <c r="K2264" s="27">
        <v>76.900000000000006</v>
      </c>
      <c r="L2264" s="27">
        <v>75.8</v>
      </c>
      <c r="M2264" s="27">
        <v>74.599999999999994</v>
      </c>
      <c r="N2264" s="1" t="s">
        <v>159</v>
      </c>
      <c r="O2264" s="1" t="s">
        <v>159</v>
      </c>
      <c r="P2264" t="str">
        <f t="shared" si="35"/>
        <v>WSXOUT4_11_B_PR24_OFWAT</v>
      </c>
    </row>
    <row r="2265" spans="1:16">
      <c r="A2265" t="s">
        <v>630</v>
      </c>
      <c r="B2265" t="s">
        <v>467</v>
      </c>
      <c r="C2265" t="s">
        <v>468</v>
      </c>
      <c r="D2265" t="s">
        <v>37</v>
      </c>
      <c r="E2265" t="s">
        <v>158</v>
      </c>
      <c r="F2265" s="1" t="s">
        <v>159</v>
      </c>
      <c r="G2265" s="1" t="s">
        <v>159</v>
      </c>
      <c r="H2265" s="1" t="s">
        <v>159</v>
      </c>
      <c r="I2265" s="1" t="s">
        <v>159</v>
      </c>
      <c r="J2265" s="1" t="s">
        <v>159</v>
      </c>
      <c r="K2265" s="1" t="s">
        <v>159</v>
      </c>
      <c r="L2265" s="1" t="s">
        <v>159</v>
      </c>
      <c r="M2265" s="1" t="s">
        <v>159</v>
      </c>
      <c r="N2265" s="1" t="s">
        <v>159</v>
      </c>
      <c r="O2265" s="1" t="s">
        <v>159</v>
      </c>
      <c r="P2265" t="str">
        <f t="shared" si="35"/>
        <v>WSXOUT1_02_PR24_OFWAT</v>
      </c>
    </row>
    <row r="2266" spans="1:16">
      <c r="A2266" t="s">
        <v>630</v>
      </c>
      <c r="B2266" t="s">
        <v>469</v>
      </c>
      <c r="C2266" t="s">
        <v>470</v>
      </c>
      <c r="D2266" t="s">
        <v>436</v>
      </c>
      <c r="E2266" t="s">
        <v>158</v>
      </c>
      <c r="F2266" s="1" t="s">
        <v>159</v>
      </c>
      <c r="G2266" s="27">
        <v>69.8</v>
      </c>
      <c r="H2266" s="27">
        <v>66.7</v>
      </c>
      <c r="I2266" s="27">
        <v>64.400000000000006</v>
      </c>
      <c r="J2266" s="27">
        <v>62.1</v>
      </c>
      <c r="K2266" s="27">
        <v>59.7</v>
      </c>
      <c r="L2266" s="27">
        <v>58.8</v>
      </c>
      <c r="M2266" s="27">
        <v>57.9</v>
      </c>
      <c r="N2266" s="1" t="s">
        <v>159</v>
      </c>
      <c r="O2266" s="1" t="s">
        <v>159</v>
      </c>
      <c r="P2266" t="str">
        <f t="shared" si="35"/>
        <v>WSXC_BN2345A_PR24_OFWAT</v>
      </c>
    </row>
    <row r="2267" spans="1:16">
      <c r="A2267" t="s">
        <v>630</v>
      </c>
      <c r="B2267" t="s">
        <v>471</v>
      </c>
      <c r="C2267" t="s">
        <v>472</v>
      </c>
      <c r="D2267" t="s">
        <v>439</v>
      </c>
      <c r="E2267" t="s">
        <v>158</v>
      </c>
      <c r="F2267" s="1" t="s">
        <v>159</v>
      </c>
      <c r="G2267" s="27">
        <v>139.19999999999999</v>
      </c>
      <c r="H2267" s="27">
        <v>138.80000000000001</v>
      </c>
      <c r="I2267" s="27">
        <v>137.69999999999999</v>
      </c>
      <c r="J2267" s="27">
        <v>136.6</v>
      </c>
      <c r="K2267" s="27">
        <v>135.53</v>
      </c>
      <c r="L2267" s="27">
        <v>133.35</v>
      </c>
      <c r="M2267" s="27">
        <v>131.19999999999999</v>
      </c>
      <c r="N2267" s="1" t="s">
        <v>159</v>
      </c>
      <c r="O2267" s="1" t="s">
        <v>159</v>
      </c>
      <c r="P2267" t="str">
        <f t="shared" si="35"/>
        <v>WSXC_OUT4_08_B_PR24_OFWAT</v>
      </c>
    </row>
    <row r="2268" spans="1:16">
      <c r="A2268" t="s">
        <v>630</v>
      </c>
      <c r="B2268" t="s">
        <v>473</v>
      </c>
      <c r="C2268" t="s">
        <v>474</v>
      </c>
      <c r="D2268" t="s">
        <v>168</v>
      </c>
      <c r="E2268" t="s">
        <v>158</v>
      </c>
      <c r="F2268" s="1" t="s">
        <v>159</v>
      </c>
      <c r="G2268" s="1" t="s">
        <v>159</v>
      </c>
      <c r="H2268" s="25">
        <v>4.7899999999999998E-2</v>
      </c>
      <c r="I2268" s="25">
        <v>4.2599999999999999E-2</v>
      </c>
      <c r="J2268" s="25">
        <v>3.73E-2</v>
      </c>
      <c r="K2268" s="25">
        <v>3.2000000000000001E-2</v>
      </c>
      <c r="L2268" s="25">
        <v>2.6699999999999998E-2</v>
      </c>
      <c r="M2268" s="25">
        <v>2.1399999999999995E-2</v>
      </c>
      <c r="N2268" s="1" t="s">
        <v>159</v>
      </c>
      <c r="O2268" s="1" t="s">
        <v>159</v>
      </c>
      <c r="P2268" t="str">
        <f t="shared" si="35"/>
        <v>WSXC_OUT4_17_PR24_OFWAT</v>
      </c>
    </row>
    <row r="2269" spans="1:16">
      <c r="A2269" t="s">
        <v>630</v>
      </c>
      <c r="B2269" t="s">
        <v>475</v>
      </c>
      <c r="C2269" t="s">
        <v>231</v>
      </c>
      <c r="D2269" t="s">
        <v>232</v>
      </c>
      <c r="E2269" t="s">
        <v>158</v>
      </c>
      <c r="F2269" s="1" t="s">
        <v>159</v>
      </c>
      <c r="G2269" s="1" t="s">
        <v>159</v>
      </c>
      <c r="H2269" s="26">
        <v>31049.39</v>
      </c>
      <c r="I2269" s="26">
        <v>31109.48</v>
      </c>
      <c r="J2269" s="26">
        <v>30775.79</v>
      </c>
      <c r="K2269" s="26">
        <v>30606.6</v>
      </c>
      <c r="L2269" s="26">
        <v>30413.1</v>
      </c>
      <c r="M2269" s="26">
        <v>29908.19</v>
      </c>
      <c r="N2269" s="1" t="s">
        <v>159</v>
      </c>
      <c r="O2269" s="1" t="s">
        <v>159</v>
      </c>
      <c r="P2269" t="str">
        <f t="shared" si="35"/>
        <v>WSXC_OUT4_04_PR24_OFWAT</v>
      </c>
    </row>
    <row r="2270" spans="1:16">
      <c r="A2270" t="s">
        <v>630</v>
      </c>
      <c r="B2270" t="s">
        <v>476</v>
      </c>
      <c r="C2270" t="s">
        <v>477</v>
      </c>
      <c r="D2270" t="s">
        <v>436</v>
      </c>
      <c r="E2270" t="s">
        <v>158</v>
      </c>
      <c r="F2270" s="1" t="s">
        <v>159</v>
      </c>
      <c r="G2270" s="1" t="s">
        <v>159</v>
      </c>
      <c r="H2270" s="27">
        <v>79.2</v>
      </c>
      <c r="I2270" s="27">
        <v>79.7</v>
      </c>
      <c r="J2270" s="27">
        <v>78.3</v>
      </c>
      <c r="K2270" s="27">
        <v>76.900000000000006</v>
      </c>
      <c r="L2270" s="27">
        <v>75.8</v>
      </c>
      <c r="M2270" s="27">
        <v>74.599999999999994</v>
      </c>
      <c r="N2270" s="1" t="s">
        <v>159</v>
      </c>
      <c r="O2270" s="1" t="s">
        <v>159</v>
      </c>
      <c r="P2270" t="str">
        <f t="shared" si="35"/>
        <v>WSXC_OUT4_11_B_PR24_OFWAT</v>
      </c>
    </row>
    <row r="2271" spans="1:16">
      <c r="A2271" t="s">
        <v>630</v>
      </c>
      <c r="B2271" t="s">
        <v>478</v>
      </c>
      <c r="C2271" t="s">
        <v>479</v>
      </c>
      <c r="D2271" t="s">
        <v>168</v>
      </c>
      <c r="E2271" t="s">
        <v>158</v>
      </c>
      <c r="F2271" s="1" t="s">
        <v>159</v>
      </c>
      <c r="G2271" s="1" t="s">
        <v>159</v>
      </c>
      <c r="H2271" s="1" t="s">
        <v>159</v>
      </c>
      <c r="I2271" s="1" t="s">
        <v>159</v>
      </c>
      <c r="J2271" s="1" t="s">
        <v>159</v>
      </c>
      <c r="K2271" s="1" t="s">
        <v>159</v>
      </c>
      <c r="L2271" s="1" t="s">
        <v>159</v>
      </c>
      <c r="M2271" s="1" t="s">
        <v>159</v>
      </c>
      <c r="N2271" s="25">
        <v>0</v>
      </c>
      <c r="O2271" s="1" t="s">
        <v>159</v>
      </c>
      <c r="P2271" t="str">
        <f t="shared" si="35"/>
        <v>WSXC_OUT4_01_PR24_IMP_OFWAT</v>
      </c>
    </row>
    <row r="2272" spans="1:16">
      <c r="A2272" t="s">
        <v>630</v>
      </c>
      <c r="B2272" t="s">
        <v>480</v>
      </c>
      <c r="C2272" t="s">
        <v>481</v>
      </c>
      <c r="D2272" t="s">
        <v>168</v>
      </c>
      <c r="E2272" t="s">
        <v>158</v>
      </c>
      <c r="F2272" s="1" t="s">
        <v>159</v>
      </c>
      <c r="G2272" s="1" t="s">
        <v>159</v>
      </c>
      <c r="H2272" s="1" t="s">
        <v>159</v>
      </c>
      <c r="I2272" s="1" t="s">
        <v>159</v>
      </c>
      <c r="J2272" s="1" t="s">
        <v>159</v>
      </c>
      <c r="K2272" s="1" t="s">
        <v>159</v>
      </c>
      <c r="L2272" s="1" t="s">
        <v>159</v>
      </c>
      <c r="M2272" s="1" t="s">
        <v>159</v>
      </c>
      <c r="N2272" s="25">
        <v>0.13</v>
      </c>
      <c r="O2272" s="1" t="s">
        <v>159</v>
      </c>
      <c r="P2272" t="str">
        <f t="shared" si="35"/>
        <v>WSXC_BN2345A_PR24_IMP_OFWAT</v>
      </c>
    </row>
    <row r="2273" spans="1:16">
      <c r="A2273" t="s">
        <v>630</v>
      </c>
      <c r="B2273" t="s">
        <v>482</v>
      </c>
      <c r="C2273" t="s">
        <v>483</v>
      </c>
      <c r="D2273" t="s">
        <v>168</v>
      </c>
      <c r="E2273" t="s">
        <v>158</v>
      </c>
      <c r="F2273" s="1" t="s">
        <v>159</v>
      </c>
      <c r="G2273" s="1" t="s">
        <v>159</v>
      </c>
      <c r="H2273" s="1" t="s">
        <v>159</v>
      </c>
      <c r="I2273" s="1" t="s">
        <v>159</v>
      </c>
      <c r="J2273" s="1" t="s">
        <v>159</v>
      </c>
      <c r="K2273" s="1" t="s">
        <v>159</v>
      </c>
      <c r="L2273" s="1" t="s">
        <v>159</v>
      </c>
      <c r="M2273" s="1" t="s">
        <v>159</v>
      </c>
      <c r="N2273" s="25">
        <v>0.05</v>
      </c>
      <c r="O2273" s="1" t="s">
        <v>159</v>
      </c>
      <c r="P2273" t="str">
        <f t="shared" si="35"/>
        <v>WSXC_OUT4_08_B_PR24_IMP_OFWAT</v>
      </c>
    </row>
    <row r="2274" spans="1:16">
      <c r="A2274" t="s">
        <v>630</v>
      </c>
      <c r="B2274" t="s">
        <v>484</v>
      </c>
      <c r="C2274" t="s">
        <v>485</v>
      </c>
      <c r="D2274" t="s">
        <v>168</v>
      </c>
      <c r="E2274" t="s">
        <v>158</v>
      </c>
      <c r="F2274" s="1" t="s">
        <v>159</v>
      </c>
      <c r="G2274" s="1" t="s">
        <v>159</v>
      </c>
      <c r="H2274" s="1" t="s">
        <v>159</v>
      </c>
      <c r="I2274" s="1" t="s">
        <v>159</v>
      </c>
      <c r="J2274" s="1" t="s">
        <v>159</v>
      </c>
      <c r="K2274" s="1" t="s">
        <v>159</v>
      </c>
      <c r="L2274" s="1" t="s">
        <v>159</v>
      </c>
      <c r="M2274" s="1" t="s">
        <v>159</v>
      </c>
      <c r="N2274" s="25">
        <v>0.02</v>
      </c>
      <c r="O2274" s="1" t="s">
        <v>159</v>
      </c>
      <c r="P2274" t="str">
        <f t="shared" si="35"/>
        <v>WSXC_OUT4_16_PR24_IMP_OFWAT</v>
      </c>
    </row>
    <row r="2275" spans="1:16">
      <c r="A2275" t="s">
        <v>630</v>
      </c>
      <c r="B2275" t="s">
        <v>486</v>
      </c>
      <c r="C2275" t="s">
        <v>487</v>
      </c>
      <c r="D2275" t="s">
        <v>168</v>
      </c>
      <c r="E2275" t="s">
        <v>158</v>
      </c>
      <c r="F2275" s="1" t="s">
        <v>159</v>
      </c>
      <c r="G2275" s="1" t="s">
        <v>159</v>
      </c>
      <c r="H2275" s="1" t="s">
        <v>159</v>
      </c>
      <c r="I2275" s="1" t="s">
        <v>159</v>
      </c>
      <c r="J2275" s="1" t="s">
        <v>159</v>
      </c>
      <c r="K2275" s="1" t="s">
        <v>159</v>
      </c>
      <c r="L2275" s="1" t="s">
        <v>159</v>
      </c>
      <c r="M2275" s="1" t="s">
        <v>159</v>
      </c>
      <c r="N2275" s="25">
        <v>0.24</v>
      </c>
      <c r="O2275" s="1" t="s">
        <v>159</v>
      </c>
      <c r="P2275" t="str">
        <f t="shared" si="35"/>
        <v>WSXC_OUT5_01_PR24_IMP_OFWAT</v>
      </c>
    </row>
    <row r="2276" spans="1:16">
      <c r="A2276" t="s">
        <v>630</v>
      </c>
      <c r="B2276" t="s">
        <v>488</v>
      </c>
      <c r="C2276" t="s">
        <v>489</v>
      </c>
      <c r="D2276" t="s">
        <v>168</v>
      </c>
      <c r="E2276" t="s">
        <v>158</v>
      </c>
      <c r="F2276" s="1" t="s">
        <v>159</v>
      </c>
      <c r="G2276" s="1" t="s">
        <v>159</v>
      </c>
      <c r="H2276" s="1" t="s">
        <v>159</v>
      </c>
      <c r="I2276" s="1" t="s">
        <v>159</v>
      </c>
      <c r="J2276" s="1" t="s">
        <v>159</v>
      </c>
      <c r="K2276" s="1" t="s">
        <v>159</v>
      </c>
      <c r="L2276" s="1" t="s">
        <v>159</v>
      </c>
      <c r="M2276" s="1" t="s">
        <v>159</v>
      </c>
      <c r="N2276" s="25">
        <v>0.11</v>
      </c>
      <c r="O2276" s="1" t="s">
        <v>159</v>
      </c>
      <c r="P2276" t="str">
        <f t="shared" si="35"/>
        <v>WSXC_OUT5_02_PR24_IMP_OFWAT</v>
      </c>
    </row>
    <row r="2277" spans="1:16">
      <c r="A2277" t="s">
        <v>630</v>
      </c>
      <c r="B2277" t="s">
        <v>490</v>
      </c>
      <c r="C2277" t="s">
        <v>491</v>
      </c>
      <c r="D2277" t="s">
        <v>168</v>
      </c>
      <c r="E2277" t="s">
        <v>158</v>
      </c>
      <c r="F2277" s="1" t="s">
        <v>159</v>
      </c>
      <c r="G2277" s="1" t="s">
        <v>159</v>
      </c>
      <c r="H2277" s="1" t="s">
        <v>159</v>
      </c>
      <c r="I2277" s="1" t="s">
        <v>159</v>
      </c>
      <c r="J2277" s="1" t="s">
        <v>159</v>
      </c>
      <c r="K2277" s="1" t="s">
        <v>159</v>
      </c>
      <c r="L2277" s="1" t="s">
        <v>159</v>
      </c>
      <c r="M2277" s="1" t="s">
        <v>159</v>
      </c>
      <c r="N2277" s="25">
        <v>0.17</v>
      </c>
      <c r="O2277" s="1" t="s">
        <v>159</v>
      </c>
      <c r="P2277" t="str">
        <f t="shared" si="35"/>
        <v>WSXC_OUT5_10_PR24_IMP_OFWAT</v>
      </c>
    </row>
    <row r="2278" spans="1:16">
      <c r="A2278" t="s">
        <v>630</v>
      </c>
      <c r="B2278" t="s">
        <v>492</v>
      </c>
      <c r="C2278" t="s">
        <v>493</v>
      </c>
      <c r="D2278" t="s">
        <v>168</v>
      </c>
      <c r="E2278" t="s">
        <v>158</v>
      </c>
      <c r="F2278" s="1" t="s">
        <v>159</v>
      </c>
      <c r="G2278" s="1" t="s">
        <v>159</v>
      </c>
      <c r="H2278" s="1" t="s">
        <v>159</v>
      </c>
      <c r="I2278" s="1" t="s">
        <v>159</v>
      </c>
      <c r="J2278" s="1" t="s">
        <v>159</v>
      </c>
      <c r="K2278" s="1" t="s">
        <v>159</v>
      </c>
      <c r="L2278" s="1" t="s">
        <v>159</v>
      </c>
      <c r="M2278" s="1" t="s">
        <v>159</v>
      </c>
      <c r="N2278" s="25">
        <v>0.3</v>
      </c>
      <c r="O2278" s="1" t="s">
        <v>159</v>
      </c>
      <c r="P2278" t="str">
        <f t="shared" si="35"/>
        <v>WSXC_OUT5_05_PR24_IMP_OFWAT</v>
      </c>
    </row>
    <row r="2279" spans="1:16">
      <c r="A2279" t="s">
        <v>630</v>
      </c>
      <c r="B2279" t="s">
        <v>494</v>
      </c>
      <c r="C2279" t="s">
        <v>495</v>
      </c>
      <c r="D2279" t="s">
        <v>168</v>
      </c>
      <c r="E2279" t="s">
        <v>158</v>
      </c>
      <c r="F2279" s="1" t="s">
        <v>159</v>
      </c>
      <c r="G2279" s="1" t="s">
        <v>159</v>
      </c>
      <c r="H2279" s="1" t="s">
        <v>159</v>
      </c>
      <c r="I2279" s="1" t="s">
        <v>159</v>
      </c>
      <c r="J2279" s="1" t="s">
        <v>159</v>
      </c>
      <c r="K2279" s="1" t="s">
        <v>159</v>
      </c>
      <c r="L2279" s="1" t="s">
        <v>159</v>
      </c>
      <c r="M2279" s="1" t="s">
        <v>159</v>
      </c>
      <c r="N2279" s="25">
        <v>0.15</v>
      </c>
      <c r="O2279" s="1" t="s">
        <v>159</v>
      </c>
      <c r="P2279" t="str">
        <f t="shared" si="35"/>
        <v>WSXC_OUT5_11_PR24_IMP_OFWAT</v>
      </c>
    </row>
    <row r="2280" spans="1:16">
      <c r="A2280" t="s">
        <v>630</v>
      </c>
      <c r="B2280" t="s">
        <v>496</v>
      </c>
      <c r="C2280" t="s">
        <v>497</v>
      </c>
      <c r="D2280" t="s">
        <v>168</v>
      </c>
      <c r="E2280" t="s">
        <v>158</v>
      </c>
      <c r="F2280" s="1" t="s">
        <v>159</v>
      </c>
      <c r="G2280" s="1" t="s">
        <v>159</v>
      </c>
      <c r="H2280" s="1" t="s">
        <v>159</v>
      </c>
      <c r="I2280" s="1" t="s">
        <v>159</v>
      </c>
      <c r="J2280" s="1" t="s">
        <v>159</v>
      </c>
      <c r="K2280" s="1" t="s">
        <v>159</v>
      </c>
      <c r="L2280" s="1" t="s">
        <v>159</v>
      </c>
      <c r="M2280" s="1" t="s">
        <v>159</v>
      </c>
      <c r="N2280" s="25">
        <v>0.1</v>
      </c>
      <c r="O2280" s="1" t="s">
        <v>159</v>
      </c>
      <c r="P2280" t="str">
        <f t="shared" si="35"/>
        <v>WSXC_OUT4_02_PR24_IMP_OFWAT</v>
      </c>
    </row>
    <row r="2281" spans="1:16">
      <c r="A2281" t="s">
        <v>630</v>
      </c>
      <c r="B2281" t="s">
        <v>498</v>
      </c>
      <c r="C2281" t="s">
        <v>499</v>
      </c>
      <c r="D2281" t="s">
        <v>168</v>
      </c>
      <c r="E2281" t="s">
        <v>158</v>
      </c>
      <c r="F2281" s="1" t="s">
        <v>159</v>
      </c>
      <c r="G2281" s="1" t="s">
        <v>159</v>
      </c>
      <c r="H2281" s="1" t="s">
        <v>159</v>
      </c>
      <c r="I2281" s="1" t="s">
        <v>159</v>
      </c>
      <c r="J2281" s="1" t="s">
        <v>159</v>
      </c>
      <c r="K2281" s="1" t="s">
        <v>159</v>
      </c>
      <c r="L2281" s="1" t="s">
        <v>159</v>
      </c>
      <c r="M2281" s="1" t="s">
        <v>159</v>
      </c>
      <c r="N2281" s="1" t="s">
        <v>159</v>
      </c>
      <c r="O2281" s="1" t="s">
        <v>159</v>
      </c>
      <c r="P2281" t="str">
        <f t="shared" si="35"/>
        <v>WSXC_OUT4_20_PR24_IMP_OFWAT</v>
      </c>
    </row>
    <row r="2282" spans="1:16">
      <c r="A2282" t="s">
        <v>630</v>
      </c>
      <c r="B2282" t="s">
        <v>500</v>
      </c>
      <c r="C2282" t="s">
        <v>501</v>
      </c>
      <c r="D2282" t="s">
        <v>168</v>
      </c>
      <c r="E2282" t="s">
        <v>158</v>
      </c>
      <c r="F2282" s="1" t="s">
        <v>159</v>
      </c>
      <c r="G2282" s="1" t="s">
        <v>159</v>
      </c>
      <c r="H2282" s="1" t="s">
        <v>159</v>
      </c>
      <c r="I2282" s="1" t="s">
        <v>159</v>
      </c>
      <c r="J2282" s="1" t="s">
        <v>159</v>
      </c>
      <c r="K2282" s="1" t="s">
        <v>159</v>
      </c>
      <c r="L2282" s="1" t="s">
        <v>159</v>
      </c>
      <c r="M2282" s="1" t="s">
        <v>159</v>
      </c>
      <c r="N2282" s="25">
        <v>0.03</v>
      </c>
      <c r="O2282" s="1" t="s">
        <v>159</v>
      </c>
      <c r="P2282" t="str">
        <f t="shared" si="35"/>
        <v>WSXC_OUT5_08_PR24_IMP_OFWAT</v>
      </c>
    </row>
    <row r="2283" spans="1:16">
      <c r="A2283" t="s">
        <v>630</v>
      </c>
      <c r="B2283" t="s">
        <v>502</v>
      </c>
      <c r="C2283" t="s">
        <v>503</v>
      </c>
      <c r="D2283" t="s">
        <v>168</v>
      </c>
      <c r="E2283" t="s">
        <v>158</v>
      </c>
      <c r="F2283" s="1" t="s">
        <v>159</v>
      </c>
      <c r="G2283" s="1" t="s">
        <v>159</v>
      </c>
      <c r="H2283" s="1" t="s">
        <v>159</v>
      </c>
      <c r="I2283" s="1" t="s">
        <v>159</v>
      </c>
      <c r="J2283" s="1" t="s">
        <v>159</v>
      </c>
      <c r="K2283" s="1" t="s">
        <v>159</v>
      </c>
      <c r="L2283" s="1" t="s">
        <v>159</v>
      </c>
      <c r="M2283" s="1" t="s">
        <v>159</v>
      </c>
      <c r="N2283" s="25">
        <v>0.49</v>
      </c>
      <c r="O2283" s="1" t="s">
        <v>159</v>
      </c>
      <c r="P2283" t="str">
        <f t="shared" si="35"/>
        <v>WSXC_OUT5_09_PR24_IMP_OFWAT</v>
      </c>
    </row>
    <row r="2284" spans="1:16">
      <c r="A2284" t="s">
        <v>630</v>
      </c>
      <c r="B2284" t="s">
        <v>504</v>
      </c>
      <c r="C2284" t="s">
        <v>505</v>
      </c>
      <c r="D2284" t="s">
        <v>168</v>
      </c>
      <c r="E2284" t="s">
        <v>158</v>
      </c>
      <c r="F2284" s="1" t="s">
        <v>159</v>
      </c>
      <c r="G2284" s="1" t="s">
        <v>159</v>
      </c>
      <c r="H2284" s="1" t="s">
        <v>159</v>
      </c>
      <c r="I2284" s="1" t="s">
        <v>159</v>
      </c>
      <c r="J2284" s="1" t="s">
        <v>159</v>
      </c>
      <c r="K2284" s="1" t="s">
        <v>159</v>
      </c>
      <c r="L2284" s="1" t="s">
        <v>159</v>
      </c>
      <c r="M2284" s="1" t="s">
        <v>159</v>
      </c>
      <c r="N2284" s="25">
        <v>0.03</v>
      </c>
      <c r="O2284" s="1" t="s">
        <v>159</v>
      </c>
      <c r="P2284" t="str">
        <f t="shared" si="35"/>
        <v>WSXC_OUT4_17_PR24_IMP_OFWAT</v>
      </c>
    </row>
    <row r="2285" spans="1:16">
      <c r="A2285" t="s">
        <v>630</v>
      </c>
      <c r="B2285" t="s">
        <v>506</v>
      </c>
      <c r="C2285" t="s">
        <v>507</v>
      </c>
      <c r="D2285" t="s">
        <v>168</v>
      </c>
      <c r="E2285" t="s">
        <v>158</v>
      </c>
      <c r="F2285" s="1" t="s">
        <v>159</v>
      </c>
      <c r="G2285" s="1" t="s">
        <v>159</v>
      </c>
      <c r="H2285" s="1" t="s">
        <v>159</v>
      </c>
      <c r="I2285" s="1" t="s">
        <v>159</v>
      </c>
      <c r="J2285" s="1" t="s">
        <v>159</v>
      </c>
      <c r="K2285" s="1" t="s">
        <v>159</v>
      </c>
      <c r="L2285" s="1" t="s">
        <v>159</v>
      </c>
      <c r="M2285" s="1" t="s">
        <v>159</v>
      </c>
      <c r="N2285" s="25">
        <v>0.04</v>
      </c>
      <c r="O2285" s="1" t="s">
        <v>159</v>
      </c>
      <c r="P2285" t="str">
        <f t="shared" si="35"/>
        <v>WSXC_OUT5_04_PR24_IMP_OFWAT</v>
      </c>
    </row>
    <row r="2286" spans="1:16">
      <c r="A2286" t="s">
        <v>630</v>
      </c>
      <c r="B2286" t="s">
        <v>508</v>
      </c>
      <c r="C2286" t="s">
        <v>509</v>
      </c>
      <c r="D2286" t="s">
        <v>168</v>
      </c>
      <c r="E2286" t="s">
        <v>158</v>
      </c>
      <c r="F2286" s="1" t="s">
        <v>159</v>
      </c>
      <c r="G2286" s="1" t="s">
        <v>159</v>
      </c>
      <c r="H2286" s="1" t="s">
        <v>159</v>
      </c>
      <c r="I2286" s="1" t="s">
        <v>159</v>
      </c>
      <c r="J2286" s="1" t="s">
        <v>159</v>
      </c>
      <c r="K2286" s="1" t="s">
        <v>159</v>
      </c>
      <c r="L2286" s="1" t="s">
        <v>159</v>
      </c>
      <c r="M2286" s="1" t="s">
        <v>159</v>
      </c>
      <c r="N2286" s="25">
        <v>0.06</v>
      </c>
      <c r="O2286" s="1" t="s">
        <v>159</v>
      </c>
      <c r="P2286" t="str">
        <f t="shared" si="35"/>
        <v>WSXC_OUT4_04_PR24_IMP_OFWAT</v>
      </c>
    </row>
    <row r="2287" spans="1:16">
      <c r="A2287" t="s">
        <v>630</v>
      </c>
      <c r="B2287" t="s">
        <v>510</v>
      </c>
      <c r="C2287" t="s">
        <v>511</v>
      </c>
      <c r="D2287" t="s">
        <v>168</v>
      </c>
      <c r="E2287" t="s">
        <v>158</v>
      </c>
      <c r="F2287" s="1" t="s">
        <v>159</v>
      </c>
      <c r="G2287" s="1" t="s">
        <v>159</v>
      </c>
      <c r="H2287" s="1" t="s">
        <v>159</v>
      </c>
      <c r="I2287" s="1" t="s">
        <v>159</v>
      </c>
      <c r="J2287" s="1" t="s">
        <v>159</v>
      </c>
      <c r="K2287" s="1" t="s">
        <v>159</v>
      </c>
      <c r="L2287" s="1" t="s">
        <v>159</v>
      </c>
      <c r="M2287" s="1" t="s">
        <v>159</v>
      </c>
      <c r="N2287" s="25">
        <v>0.06</v>
      </c>
      <c r="O2287" s="1" t="s">
        <v>159</v>
      </c>
      <c r="P2287" t="str">
        <f t="shared" si="35"/>
        <v>WSXC_OUT4_11_B_PR24_IMP_OFWAT</v>
      </c>
    </row>
    <row r="2288" spans="1:16">
      <c r="A2288" t="s">
        <v>630</v>
      </c>
      <c r="B2288" t="s">
        <v>512</v>
      </c>
      <c r="C2288" t="s">
        <v>513</v>
      </c>
      <c r="D2288" t="s">
        <v>168</v>
      </c>
      <c r="E2288" t="s">
        <v>158</v>
      </c>
      <c r="F2288" s="1" t="s">
        <v>159</v>
      </c>
      <c r="G2288" s="1" t="s">
        <v>159</v>
      </c>
      <c r="H2288" s="1" t="s">
        <v>159</v>
      </c>
      <c r="I2288" s="1" t="s">
        <v>159</v>
      </c>
      <c r="J2288" s="1" t="s">
        <v>159</v>
      </c>
      <c r="K2288" s="1" t="s">
        <v>159</v>
      </c>
      <c r="L2288" s="1" t="s">
        <v>159</v>
      </c>
      <c r="M2288" s="1" t="s">
        <v>159</v>
      </c>
      <c r="N2288" s="1" t="s">
        <v>159</v>
      </c>
      <c r="O2288" s="1" t="s">
        <v>159</v>
      </c>
      <c r="P2288" t="str">
        <f t="shared" si="35"/>
        <v>WSXC_OUT1_02_PR24_IMP_OFWAT</v>
      </c>
    </row>
    <row r="2289" spans="1:16">
      <c r="A2289" t="s">
        <v>630</v>
      </c>
      <c r="B2289" t="s">
        <v>514</v>
      </c>
      <c r="C2289" t="s">
        <v>515</v>
      </c>
      <c r="D2289" t="s">
        <v>168</v>
      </c>
      <c r="E2289" t="s">
        <v>158</v>
      </c>
      <c r="F2289" s="1" t="s">
        <v>159</v>
      </c>
      <c r="G2289" s="1" t="s">
        <v>159</v>
      </c>
      <c r="H2289" s="1" t="s">
        <v>159</v>
      </c>
      <c r="I2289" s="1" t="s">
        <v>159</v>
      </c>
      <c r="J2289" s="1" t="s">
        <v>159</v>
      </c>
      <c r="K2289" s="1" t="s">
        <v>159</v>
      </c>
      <c r="L2289" s="1" t="s">
        <v>159</v>
      </c>
      <c r="M2289" s="1" t="s">
        <v>159</v>
      </c>
      <c r="N2289" s="25">
        <v>0</v>
      </c>
      <c r="O2289" s="25">
        <v>0.11</v>
      </c>
      <c r="P2289" t="str">
        <f t="shared" si="35"/>
        <v>WSXC_OUT4_01_PR24_IMP_COMPANY_OFWAT</v>
      </c>
    </row>
    <row r="2290" spans="1:16">
      <c r="A2290" t="s">
        <v>630</v>
      </c>
      <c r="B2290" t="s">
        <v>516</v>
      </c>
      <c r="C2290" t="s">
        <v>517</v>
      </c>
      <c r="D2290" t="s">
        <v>168</v>
      </c>
      <c r="E2290" t="s">
        <v>158</v>
      </c>
      <c r="F2290" s="1" t="s">
        <v>159</v>
      </c>
      <c r="G2290" s="1" t="s">
        <v>159</v>
      </c>
      <c r="H2290" s="1" t="s">
        <v>159</v>
      </c>
      <c r="I2290" s="1" t="s">
        <v>159</v>
      </c>
      <c r="J2290" s="1" t="s">
        <v>159</v>
      </c>
      <c r="K2290" s="1" t="s">
        <v>159</v>
      </c>
      <c r="L2290" s="1" t="s">
        <v>159</v>
      </c>
      <c r="M2290" s="1" t="s">
        <v>159</v>
      </c>
      <c r="N2290" s="25">
        <v>0.1</v>
      </c>
      <c r="O2290" s="25">
        <v>0.17</v>
      </c>
      <c r="P2290" t="str">
        <f t="shared" si="35"/>
        <v>WSXC_BN2345A_PR24_IMP_COMPANY_OFWAT</v>
      </c>
    </row>
    <row r="2291" spans="1:16">
      <c r="A2291" t="s">
        <v>630</v>
      </c>
      <c r="B2291" t="s">
        <v>518</v>
      </c>
      <c r="C2291" t="s">
        <v>519</v>
      </c>
      <c r="D2291" t="s">
        <v>168</v>
      </c>
      <c r="E2291" t="s">
        <v>158</v>
      </c>
      <c r="F2291" s="1" t="s">
        <v>159</v>
      </c>
      <c r="G2291" s="1" t="s">
        <v>159</v>
      </c>
      <c r="H2291" s="1" t="s">
        <v>159</v>
      </c>
      <c r="I2291" s="1" t="s">
        <v>159</v>
      </c>
      <c r="J2291" s="1" t="s">
        <v>159</v>
      </c>
      <c r="K2291" s="1" t="s">
        <v>159</v>
      </c>
      <c r="L2291" s="1" t="s">
        <v>159</v>
      </c>
      <c r="M2291" s="1" t="s">
        <v>159</v>
      </c>
      <c r="N2291" s="25">
        <v>0.06</v>
      </c>
      <c r="O2291" s="25">
        <v>0.01</v>
      </c>
      <c r="P2291" t="str">
        <f t="shared" si="35"/>
        <v>WSXC_OUT4_08_B_PR24_IMP_COMPANY_OFWAT</v>
      </c>
    </row>
    <row r="2292" spans="1:16">
      <c r="A2292" t="s">
        <v>630</v>
      </c>
      <c r="B2292" t="s">
        <v>520</v>
      </c>
      <c r="C2292" t="s">
        <v>521</v>
      </c>
      <c r="D2292" t="s">
        <v>168</v>
      </c>
      <c r="E2292" t="s">
        <v>158</v>
      </c>
      <c r="F2292" s="1" t="s">
        <v>159</v>
      </c>
      <c r="G2292" s="1" t="s">
        <v>159</v>
      </c>
      <c r="H2292" s="1" t="s">
        <v>159</v>
      </c>
      <c r="I2292" s="1" t="s">
        <v>159</v>
      </c>
      <c r="J2292" s="1" t="s">
        <v>159</v>
      </c>
      <c r="K2292" s="1" t="s">
        <v>159</v>
      </c>
      <c r="L2292" s="1" t="s">
        <v>159</v>
      </c>
      <c r="M2292" s="1" t="s">
        <v>159</v>
      </c>
      <c r="N2292" s="25">
        <v>-0.03</v>
      </c>
      <c r="O2292" s="25">
        <v>0.09</v>
      </c>
      <c r="P2292" t="str">
        <f t="shared" si="35"/>
        <v>WSXC_OUT4_16_PR24_IMP_COMPANY_OFWAT</v>
      </c>
    </row>
    <row r="2293" spans="1:16">
      <c r="A2293" t="s">
        <v>630</v>
      </c>
      <c r="B2293" t="s">
        <v>522</v>
      </c>
      <c r="C2293" t="s">
        <v>523</v>
      </c>
      <c r="D2293" t="s">
        <v>168</v>
      </c>
      <c r="E2293" t="s">
        <v>158</v>
      </c>
      <c r="F2293" s="1" t="s">
        <v>159</v>
      </c>
      <c r="G2293" s="1" t="s">
        <v>159</v>
      </c>
      <c r="H2293" s="1" t="s">
        <v>159</v>
      </c>
      <c r="I2293" s="1" t="s">
        <v>159</v>
      </c>
      <c r="J2293" s="1" t="s">
        <v>159</v>
      </c>
      <c r="K2293" s="1" t="s">
        <v>159</v>
      </c>
      <c r="L2293" s="1" t="s">
        <v>159</v>
      </c>
      <c r="M2293" s="1" t="s">
        <v>159</v>
      </c>
      <c r="N2293" s="25">
        <v>0.06</v>
      </c>
      <c r="O2293" s="25">
        <v>0.21</v>
      </c>
      <c r="P2293" t="str">
        <f t="shared" si="35"/>
        <v>WSXC_OUT5_01_PR24_IMP_COMPANY_OFWAT</v>
      </c>
    </row>
    <row r="2294" spans="1:16">
      <c r="A2294" t="s">
        <v>630</v>
      </c>
      <c r="B2294" t="s">
        <v>524</v>
      </c>
      <c r="C2294" t="s">
        <v>525</v>
      </c>
      <c r="D2294" t="s">
        <v>168</v>
      </c>
      <c r="E2294" t="s">
        <v>158</v>
      </c>
      <c r="F2294" s="1" t="s">
        <v>159</v>
      </c>
      <c r="G2294" s="1" t="s">
        <v>159</v>
      </c>
      <c r="H2294" s="1" t="s">
        <v>159</v>
      </c>
      <c r="I2294" s="1" t="s">
        <v>159</v>
      </c>
      <c r="J2294" s="1" t="s">
        <v>159</v>
      </c>
      <c r="K2294" s="1" t="s">
        <v>159</v>
      </c>
      <c r="L2294" s="1" t="s">
        <v>159</v>
      </c>
      <c r="M2294" s="1" t="s">
        <v>159</v>
      </c>
      <c r="N2294" s="25">
        <v>0.11</v>
      </c>
      <c r="O2294" s="25">
        <v>0.19</v>
      </c>
      <c r="P2294" t="str">
        <f t="shared" si="35"/>
        <v>WSXC_OUT5_02_PR24_IMP_COMPANY_OFWAT</v>
      </c>
    </row>
    <row r="2295" spans="1:16">
      <c r="A2295" t="s">
        <v>630</v>
      </c>
      <c r="B2295" t="s">
        <v>526</v>
      </c>
      <c r="C2295" t="s">
        <v>527</v>
      </c>
      <c r="D2295" t="s">
        <v>168</v>
      </c>
      <c r="E2295" t="s">
        <v>158</v>
      </c>
      <c r="F2295" s="1" t="s">
        <v>159</v>
      </c>
      <c r="G2295" s="1" t="s">
        <v>159</v>
      </c>
      <c r="H2295" s="1" t="s">
        <v>159</v>
      </c>
      <c r="I2295" s="1" t="s">
        <v>159</v>
      </c>
      <c r="J2295" s="1" t="s">
        <v>159</v>
      </c>
      <c r="K2295" s="1" t="s">
        <v>159</v>
      </c>
      <c r="L2295" s="1" t="s">
        <v>159</v>
      </c>
      <c r="M2295" s="1" t="s">
        <v>159</v>
      </c>
      <c r="N2295" s="25">
        <v>0.22</v>
      </c>
      <c r="O2295" s="25">
        <v>0.43</v>
      </c>
      <c r="P2295" t="str">
        <f t="shared" si="35"/>
        <v>WSXC_OUT5_10_PR24_IMP_COMPANY_OFWAT</v>
      </c>
    </row>
    <row r="2296" spans="1:16">
      <c r="A2296" t="s">
        <v>630</v>
      </c>
      <c r="B2296" t="s">
        <v>528</v>
      </c>
      <c r="C2296" t="s">
        <v>529</v>
      </c>
      <c r="D2296" t="s">
        <v>168</v>
      </c>
      <c r="E2296" t="s">
        <v>158</v>
      </c>
      <c r="F2296" s="1" t="s">
        <v>159</v>
      </c>
      <c r="G2296" s="1" t="s">
        <v>159</v>
      </c>
      <c r="H2296" s="1" t="s">
        <v>159</v>
      </c>
      <c r="I2296" s="1" t="s">
        <v>159</v>
      </c>
      <c r="J2296" s="1" t="s">
        <v>159</v>
      </c>
      <c r="K2296" s="1" t="s">
        <v>159</v>
      </c>
      <c r="L2296" s="1" t="s">
        <v>159</v>
      </c>
      <c r="M2296" s="1" t="s">
        <v>159</v>
      </c>
      <c r="N2296" s="25">
        <v>0.48</v>
      </c>
      <c r="O2296" s="25">
        <v>0.48</v>
      </c>
      <c r="P2296" t="str">
        <f t="shared" si="35"/>
        <v>WSXC_OUT5_05_PR24_IMP_COMPANY_OFWAT</v>
      </c>
    </row>
    <row r="2297" spans="1:16">
      <c r="A2297" t="s">
        <v>630</v>
      </c>
      <c r="B2297" t="s">
        <v>530</v>
      </c>
      <c r="C2297" t="s">
        <v>531</v>
      </c>
      <c r="D2297" t="s">
        <v>168</v>
      </c>
      <c r="E2297" t="s">
        <v>158</v>
      </c>
      <c r="F2297" s="1" t="s">
        <v>159</v>
      </c>
      <c r="G2297" s="1" t="s">
        <v>159</v>
      </c>
      <c r="H2297" s="1" t="s">
        <v>159</v>
      </c>
      <c r="I2297" s="1" t="s">
        <v>159</v>
      </c>
      <c r="J2297" s="1" t="s">
        <v>159</v>
      </c>
      <c r="K2297" s="1" t="s">
        <v>159</v>
      </c>
      <c r="L2297" s="1" t="s">
        <v>159</v>
      </c>
      <c r="M2297" s="1" t="s">
        <v>159</v>
      </c>
      <c r="N2297" s="25">
        <v>0.05</v>
      </c>
      <c r="O2297" s="25">
        <v>0.03</v>
      </c>
      <c r="P2297" t="str">
        <f t="shared" si="35"/>
        <v>WSXC_OUT5_11_PR24_IMP_COMPANY_OFWAT</v>
      </c>
    </row>
    <row r="2298" spans="1:16">
      <c r="A2298" t="s">
        <v>630</v>
      </c>
      <c r="B2298" t="s">
        <v>532</v>
      </c>
      <c r="C2298" t="s">
        <v>533</v>
      </c>
      <c r="D2298" t="s">
        <v>168</v>
      </c>
      <c r="E2298" t="s">
        <v>158</v>
      </c>
      <c r="F2298" s="1" t="s">
        <v>159</v>
      </c>
      <c r="G2298" s="1" t="s">
        <v>159</v>
      </c>
      <c r="H2298" s="1" t="s">
        <v>159</v>
      </c>
      <c r="I2298" s="1" t="s">
        <v>159</v>
      </c>
      <c r="J2298" s="1" t="s">
        <v>159</v>
      </c>
      <c r="K2298" s="1" t="s">
        <v>159</v>
      </c>
      <c r="L2298" s="1" t="s">
        <v>159</v>
      </c>
      <c r="M2298" s="1" t="s">
        <v>159</v>
      </c>
      <c r="N2298" s="25">
        <v>0.1</v>
      </c>
      <c r="O2298" s="25">
        <v>0.12</v>
      </c>
      <c r="P2298" t="str">
        <f t="shared" si="35"/>
        <v>WSXC_OUT4_02_PR24_IMP_COMPANY_OFWAT</v>
      </c>
    </row>
    <row r="2299" spans="1:16">
      <c r="A2299" t="s">
        <v>630</v>
      </c>
      <c r="B2299" t="s">
        <v>534</v>
      </c>
      <c r="C2299" t="s">
        <v>535</v>
      </c>
      <c r="D2299" t="s">
        <v>168</v>
      </c>
      <c r="E2299" t="s">
        <v>158</v>
      </c>
      <c r="F2299" s="1" t="s">
        <v>159</v>
      </c>
      <c r="G2299" s="1" t="s">
        <v>159</v>
      </c>
      <c r="H2299" s="1" t="s">
        <v>159</v>
      </c>
      <c r="I2299" s="1" t="s">
        <v>159</v>
      </c>
      <c r="J2299" s="1" t="s">
        <v>159</v>
      </c>
      <c r="K2299" s="1" t="s">
        <v>159</v>
      </c>
      <c r="L2299" s="1" t="s">
        <v>159</v>
      </c>
      <c r="M2299" s="1" t="s">
        <v>159</v>
      </c>
      <c r="N2299" s="1" t="s">
        <v>159</v>
      </c>
      <c r="O2299" s="1" t="s">
        <v>159</v>
      </c>
      <c r="P2299" t="str">
        <f t="shared" si="35"/>
        <v>WSXC_OUT4_20_PR24_IMP_COMPANY_OFWAT</v>
      </c>
    </row>
    <row r="2300" spans="1:16">
      <c r="A2300" t="s">
        <v>630</v>
      </c>
      <c r="B2300" t="s">
        <v>536</v>
      </c>
      <c r="C2300" t="s">
        <v>537</v>
      </c>
      <c r="D2300" t="s">
        <v>168</v>
      </c>
      <c r="E2300" t="s">
        <v>158</v>
      </c>
      <c r="F2300" s="1" t="s">
        <v>159</v>
      </c>
      <c r="G2300" s="1" t="s">
        <v>159</v>
      </c>
      <c r="H2300" s="1" t="s">
        <v>159</v>
      </c>
      <c r="I2300" s="1" t="s">
        <v>159</v>
      </c>
      <c r="J2300" s="1" t="s">
        <v>159</v>
      </c>
      <c r="K2300" s="1" t="s">
        <v>159</v>
      </c>
      <c r="L2300" s="1" t="s">
        <v>159</v>
      </c>
      <c r="M2300" s="1" t="s">
        <v>159</v>
      </c>
      <c r="N2300" s="25">
        <v>0</v>
      </c>
      <c r="O2300" s="25">
        <v>-0.03</v>
      </c>
      <c r="P2300" t="str">
        <f t="shared" si="35"/>
        <v>WSXC_OUT5_08_PR24_IMP_COMPANY_OFWAT</v>
      </c>
    </row>
    <row r="2301" spans="1:16">
      <c r="A2301" t="s">
        <v>630</v>
      </c>
      <c r="B2301" t="s">
        <v>538</v>
      </c>
      <c r="C2301" t="s">
        <v>539</v>
      </c>
      <c r="D2301" t="s">
        <v>168</v>
      </c>
      <c r="E2301" t="s">
        <v>158</v>
      </c>
      <c r="F2301" s="1" t="s">
        <v>159</v>
      </c>
      <c r="G2301" s="1" t="s">
        <v>159</v>
      </c>
      <c r="H2301" s="1" t="s">
        <v>159</v>
      </c>
      <c r="I2301" s="1" t="s">
        <v>159</v>
      </c>
      <c r="J2301" s="1" t="s">
        <v>159</v>
      </c>
      <c r="K2301" s="1" t="s">
        <v>159</v>
      </c>
      <c r="L2301" s="1" t="s">
        <v>159</v>
      </c>
      <c r="M2301" s="1" t="s">
        <v>159</v>
      </c>
      <c r="N2301" s="25">
        <v>0.49</v>
      </c>
      <c r="O2301" s="25">
        <v>0.52</v>
      </c>
      <c r="P2301" t="str">
        <f t="shared" si="35"/>
        <v>WSXC_OUT5_09_PR24_IMP_COMPANY_OFWAT</v>
      </c>
    </row>
    <row r="2302" spans="1:16">
      <c r="A2302" t="s">
        <v>630</v>
      </c>
      <c r="B2302" t="s">
        <v>540</v>
      </c>
      <c r="C2302" t="s">
        <v>541</v>
      </c>
      <c r="D2302" t="s">
        <v>168</v>
      </c>
      <c r="E2302" t="s">
        <v>158</v>
      </c>
      <c r="F2302" s="1" t="s">
        <v>159</v>
      </c>
      <c r="G2302" s="1" t="s">
        <v>159</v>
      </c>
      <c r="H2302" s="1" t="s">
        <v>159</v>
      </c>
      <c r="I2302" s="1" t="s">
        <v>159</v>
      </c>
      <c r="J2302" s="1" t="s">
        <v>159</v>
      </c>
      <c r="K2302" s="1" t="s">
        <v>159</v>
      </c>
      <c r="L2302" s="1" t="s">
        <v>159</v>
      </c>
      <c r="M2302" s="1" t="s">
        <v>159</v>
      </c>
      <c r="N2302" s="25">
        <v>0.03</v>
      </c>
      <c r="O2302" s="25">
        <v>0.04</v>
      </c>
      <c r="P2302" t="str">
        <f t="shared" si="35"/>
        <v>WSXC_OUT4_17_PR24_IMP_COMPANY_OFWAT</v>
      </c>
    </row>
    <row r="2303" spans="1:16">
      <c r="A2303" t="s">
        <v>630</v>
      </c>
      <c r="B2303" t="s">
        <v>542</v>
      </c>
      <c r="C2303" t="s">
        <v>543</v>
      </c>
      <c r="D2303" t="s">
        <v>168</v>
      </c>
      <c r="E2303" t="s">
        <v>158</v>
      </c>
      <c r="F2303" s="1" t="s">
        <v>159</v>
      </c>
      <c r="G2303" s="1" t="s">
        <v>159</v>
      </c>
      <c r="H2303" s="1" t="s">
        <v>159</v>
      </c>
      <c r="I2303" s="1" t="s">
        <v>159</v>
      </c>
      <c r="J2303" s="1" t="s">
        <v>159</v>
      </c>
      <c r="K2303" s="1" t="s">
        <v>159</v>
      </c>
      <c r="L2303" s="1" t="s">
        <v>159</v>
      </c>
      <c r="M2303" s="1" t="s">
        <v>159</v>
      </c>
      <c r="N2303" s="25">
        <v>0.04</v>
      </c>
      <c r="O2303" s="25">
        <v>0.06</v>
      </c>
      <c r="P2303" t="str">
        <f t="shared" si="35"/>
        <v>WSXC_OUT5_04_PR24_IMP_COMPANY_OFWAT</v>
      </c>
    </row>
    <row r="2304" spans="1:16">
      <c r="A2304" t="s">
        <v>630</v>
      </c>
      <c r="B2304" t="s">
        <v>544</v>
      </c>
      <c r="C2304" t="s">
        <v>545</v>
      </c>
      <c r="D2304" t="s">
        <v>168</v>
      </c>
      <c r="E2304" t="s">
        <v>158</v>
      </c>
      <c r="F2304" s="1" t="s">
        <v>159</v>
      </c>
      <c r="G2304" s="1" t="s">
        <v>159</v>
      </c>
      <c r="H2304" s="1" t="s">
        <v>159</v>
      </c>
      <c r="I2304" s="1" t="s">
        <v>159</v>
      </c>
      <c r="J2304" s="1" t="s">
        <v>159</v>
      </c>
      <c r="K2304" s="1" t="s">
        <v>159</v>
      </c>
      <c r="L2304" s="1" t="s">
        <v>159</v>
      </c>
      <c r="M2304" s="1" t="s">
        <v>159</v>
      </c>
      <c r="N2304" s="25">
        <v>0.06</v>
      </c>
      <c r="O2304" s="25">
        <v>0.12</v>
      </c>
      <c r="P2304" t="str">
        <f t="shared" si="35"/>
        <v>WSXC_OUT4_04_PR24_IMP_COMPANY_OFWAT</v>
      </c>
    </row>
    <row r="2305" spans="1:16">
      <c r="A2305" t="s">
        <v>630</v>
      </c>
      <c r="B2305" t="s">
        <v>546</v>
      </c>
      <c r="C2305" t="s">
        <v>547</v>
      </c>
      <c r="D2305" t="s">
        <v>168</v>
      </c>
      <c r="E2305" t="s">
        <v>158</v>
      </c>
      <c r="F2305" s="1" t="s">
        <v>159</v>
      </c>
      <c r="G2305" s="1" t="s">
        <v>159</v>
      </c>
      <c r="H2305" s="1" t="s">
        <v>159</v>
      </c>
      <c r="I2305" s="1" t="s">
        <v>159</v>
      </c>
      <c r="J2305" s="1" t="s">
        <v>159</v>
      </c>
      <c r="K2305" s="1" t="s">
        <v>159</v>
      </c>
      <c r="L2305" s="1" t="s">
        <v>159</v>
      </c>
      <c r="M2305" s="1" t="s">
        <v>159</v>
      </c>
      <c r="N2305" s="25">
        <v>0.06</v>
      </c>
      <c r="O2305" s="25">
        <v>0.06</v>
      </c>
      <c r="P2305" t="str">
        <f t="shared" si="35"/>
        <v>WSXC_OUT4_11_B_PR24_IMP_COMPANY_OFWAT</v>
      </c>
    </row>
    <row r="2306" spans="1:16">
      <c r="A2306" t="s">
        <v>630</v>
      </c>
      <c r="B2306" t="s">
        <v>548</v>
      </c>
      <c r="C2306" t="s">
        <v>549</v>
      </c>
      <c r="D2306" t="s">
        <v>168</v>
      </c>
      <c r="E2306" t="s">
        <v>158</v>
      </c>
      <c r="F2306" s="1" t="s">
        <v>159</v>
      </c>
      <c r="G2306" s="1" t="s">
        <v>159</v>
      </c>
      <c r="H2306" s="1" t="s">
        <v>159</v>
      </c>
      <c r="I2306" s="1" t="s">
        <v>159</v>
      </c>
      <c r="J2306" s="1" t="s">
        <v>159</v>
      </c>
      <c r="K2306" s="1" t="s">
        <v>159</v>
      </c>
      <c r="L2306" s="1" t="s">
        <v>159</v>
      </c>
      <c r="M2306" s="1" t="s">
        <v>159</v>
      </c>
      <c r="N2306" s="1" t="s">
        <v>159</v>
      </c>
      <c r="O2306" s="1" t="s">
        <v>159</v>
      </c>
      <c r="P2306" t="str">
        <f t="shared" si="35"/>
        <v>WSXC_OUT1_02_PR24_IMP_COMPANY_OFWAT</v>
      </c>
    </row>
    <row r="2307" spans="1:16">
      <c r="A2307" t="s">
        <v>630</v>
      </c>
      <c r="B2307" t="s">
        <v>550</v>
      </c>
      <c r="C2307" t="s">
        <v>551</v>
      </c>
      <c r="D2307" t="s">
        <v>552</v>
      </c>
      <c r="E2307" t="s">
        <v>158</v>
      </c>
      <c r="F2307" s="1" t="s">
        <v>159</v>
      </c>
      <c r="G2307" s="1" t="s">
        <v>159</v>
      </c>
      <c r="H2307" s="24">
        <v>2231</v>
      </c>
      <c r="I2307" s="24">
        <v>2242</v>
      </c>
      <c r="J2307" s="24">
        <v>2255</v>
      </c>
      <c r="K2307" s="24">
        <v>2267</v>
      </c>
      <c r="L2307" s="24">
        <v>2278</v>
      </c>
      <c r="M2307" s="24">
        <v>2288</v>
      </c>
      <c r="N2307" s="1" t="s">
        <v>159</v>
      </c>
      <c r="O2307" s="1" t="s">
        <v>159</v>
      </c>
      <c r="P2307" t="str">
        <f t="shared" si="35"/>
        <v>WSXC_OUT4_01_D_PR24_OFWAT</v>
      </c>
    </row>
    <row r="2308" spans="1:16">
      <c r="A2308" t="s">
        <v>630</v>
      </c>
      <c r="B2308" t="s">
        <v>553</v>
      </c>
      <c r="C2308" t="s">
        <v>554</v>
      </c>
      <c r="D2308" t="s">
        <v>436</v>
      </c>
      <c r="E2308" t="s">
        <v>158</v>
      </c>
      <c r="F2308" s="1" t="s">
        <v>159</v>
      </c>
      <c r="G2308" s="1" t="s">
        <v>159</v>
      </c>
      <c r="H2308" s="27">
        <v>186</v>
      </c>
      <c r="I2308" s="27">
        <v>185</v>
      </c>
      <c r="J2308" s="27">
        <v>184</v>
      </c>
      <c r="K2308" s="27">
        <v>183.1</v>
      </c>
      <c r="L2308" s="27">
        <v>180.4</v>
      </c>
      <c r="M2308" s="27">
        <v>177.7</v>
      </c>
      <c r="N2308" s="1" t="s">
        <v>159</v>
      </c>
      <c r="O2308" s="1" t="s">
        <v>159</v>
      </c>
      <c r="P2308" t="str">
        <f t="shared" si="35"/>
        <v>WSXC_APR3F_06_PR24_OFWAT</v>
      </c>
    </row>
    <row r="2309" spans="1:16">
      <c r="A2309" t="s">
        <v>630</v>
      </c>
      <c r="B2309" t="s">
        <v>555</v>
      </c>
      <c r="C2309" t="s">
        <v>556</v>
      </c>
      <c r="D2309" t="s">
        <v>37</v>
      </c>
      <c r="E2309" t="s">
        <v>158</v>
      </c>
      <c r="F2309" s="1" t="s">
        <v>159</v>
      </c>
      <c r="G2309" s="1" t="s">
        <v>159</v>
      </c>
      <c r="H2309" s="24">
        <v>1856</v>
      </c>
      <c r="I2309" s="24">
        <v>1852</v>
      </c>
      <c r="J2309" s="24">
        <v>1848</v>
      </c>
      <c r="K2309" s="24">
        <v>1844</v>
      </c>
      <c r="L2309" s="24">
        <v>1840</v>
      </c>
      <c r="M2309" s="24">
        <v>1833</v>
      </c>
      <c r="N2309" s="1" t="s">
        <v>159</v>
      </c>
      <c r="O2309" s="1" t="s">
        <v>159</v>
      </c>
      <c r="P2309" t="str">
        <f t="shared" ref="P2309:P2372" si="36">A2309&amp;B2309</f>
        <v>WSXC_OUT4_16_C_PR24_OFWAT</v>
      </c>
    </row>
    <row r="2310" spans="1:16">
      <c r="A2310" t="s">
        <v>630</v>
      </c>
      <c r="B2310" t="s">
        <v>557</v>
      </c>
      <c r="C2310" t="s">
        <v>558</v>
      </c>
      <c r="D2310" t="s">
        <v>37</v>
      </c>
      <c r="E2310" t="s">
        <v>158</v>
      </c>
      <c r="F2310" s="1" t="s">
        <v>159</v>
      </c>
      <c r="G2310" s="1" t="s">
        <v>159</v>
      </c>
      <c r="H2310" s="24">
        <v>211</v>
      </c>
      <c r="I2310" s="24">
        <v>201</v>
      </c>
      <c r="J2310" s="24">
        <v>192</v>
      </c>
      <c r="K2310" s="24">
        <v>183</v>
      </c>
      <c r="L2310" s="24">
        <v>173</v>
      </c>
      <c r="M2310" s="24">
        <v>163</v>
      </c>
      <c r="N2310" s="1" t="s">
        <v>159</v>
      </c>
      <c r="O2310" s="1" t="s">
        <v>159</v>
      </c>
      <c r="P2310" t="str">
        <f t="shared" si="36"/>
        <v>WSXC_OUT5_01_E_PR24_OFWAT</v>
      </c>
    </row>
    <row r="2311" spans="1:16">
      <c r="A2311" t="s">
        <v>630</v>
      </c>
      <c r="B2311" t="s">
        <v>559</v>
      </c>
      <c r="C2311" t="s">
        <v>560</v>
      </c>
      <c r="D2311" t="s">
        <v>37</v>
      </c>
      <c r="E2311" t="s">
        <v>158</v>
      </c>
      <c r="F2311" s="1" t="s">
        <v>159</v>
      </c>
      <c r="G2311" s="1" t="s">
        <v>159</v>
      </c>
      <c r="H2311" s="24">
        <v>2200</v>
      </c>
      <c r="I2311" s="24">
        <v>2161</v>
      </c>
      <c r="J2311" s="24">
        <v>2121</v>
      </c>
      <c r="K2311" s="24">
        <v>2081</v>
      </c>
      <c r="L2311" s="24">
        <v>2040</v>
      </c>
      <c r="M2311" s="24">
        <v>1997</v>
      </c>
      <c r="N2311" s="1" t="s">
        <v>159</v>
      </c>
      <c r="O2311" s="1" t="s">
        <v>159</v>
      </c>
      <c r="P2311" t="str">
        <f t="shared" si="36"/>
        <v>WSXC_OUT5_02_E_PR24_OFWAT</v>
      </c>
    </row>
    <row r="2312" spans="1:16">
      <c r="A2312" t="s">
        <v>630</v>
      </c>
      <c r="B2312" t="s">
        <v>561</v>
      </c>
      <c r="C2312" t="s">
        <v>562</v>
      </c>
      <c r="D2312" t="s">
        <v>37</v>
      </c>
      <c r="E2312" t="s">
        <v>158</v>
      </c>
      <c r="F2312" s="1" t="s">
        <v>159</v>
      </c>
      <c r="G2312" s="1" t="s">
        <v>159</v>
      </c>
      <c r="H2312" s="1" t="s">
        <v>159</v>
      </c>
      <c r="I2312" s="24">
        <v>1295</v>
      </c>
      <c r="J2312" s="24">
        <v>1295</v>
      </c>
      <c r="K2312" s="24">
        <v>1295</v>
      </c>
      <c r="L2312" s="24">
        <v>1295</v>
      </c>
      <c r="M2312" s="24">
        <v>1295</v>
      </c>
      <c r="N2312" s="1" t="s">
        <v>159</v>
      </c>
      <c r="O2312" s="1" t="s">
        <v>159</v>
      </c>
      <c r="P2312" t="str">
        <f t="shared" si="36"/>
        <v>WSXC_OUT5_10_B_PR24_OFWAT</v>
      </c>
    </row>
    <row r="2313" spans="1:16">
      <c r="A2313" t="s">
        <v>630</v>
      </c>
      <c r="B2313" t="s">
        <v>563</v>
      </c>
      <c r="C2313" t="s">
        <v>564</v>
      </c>
      <c r="D2313" t="s">
        <v>37</v>
      </c>
      <c r="E2313" t="s">
        <v>158</v>
      </c>
      <c r="F2313" s="1" t="s">
        <v>159</v>
      </c>
      <c r="G2313" s="1" t="s">
        <v>159</v>
      </c>
      <c r="H2313" s="24">
        <v>93</v>
      </c>
      <c r="I2313" s="24">
        <v>88</v>
      </c>
      <c r="J2313" s="24">
        <v>82</v>
      </c>
      <c r="K2313" s="24">
        <v>77</v>
      </c>
      <c r="L2313" s="24">
        <v>71</v>
      </c>
      <c r="M2313" s="24">
        <v>66</v>
      </c>
      <c r="N2313" s="1" t="s">
        <v>159</v>
      </c>
      <c r="O2313" s="1" t="s">
        <v>159</v>
      </c>
      <c r="P2313" t="str">
        <f t="shared" si="36"/>
        <v>WSXC_OUT5_05_J_PR24_OFWAT</v>
      </c>
    </row>
    <row r="2314" spans="1:16">
      <c r="A2314" t="s">
        <v>630</v>
      </c>
      <c r="B2314" t="s">
        <v>565</v>
      </c>
      <c r="C2314" t="s">
        <v>566</v>
      </c>
      <c r="D2314" t="s">
        <v>37</v>
      </c>
      <c r="E2314" t="s">
        <v>158</v>
      </c>
      <c r="F2314" s="1" t="s">
        <v>159</v>
      </c>
      <c r="G2314" s="1" t="s">
        <v>159</v>
      </c>
      <c r="H2314" s="24">
        <v>222</v>
      </c>
      <c r="I2314" s="24">
        <v>216</v>
      </c>
      <c r="J2314" s="24">
        <v>210</v>
      </c>
      <c r="K2314" s="24">
        <v>204</v>
      </c>
      <c r="L2314" s="24">
        <v>198</v>
      </c>
      <c r="M2314" s="24">
        <v>191</v>
      </c>
      <c r="N2314" s="1" t="s">
        <v>159</v>
      </c>
      <c r="O2314" s="1" t="s">
        <v>159</v>
      </c>
      <c r="P2314" t="str">
        <f t="shared" si="36"/>
        <v>WSXC_OUT5_11_A_PR24_OFWAT</v>
      </c>
    </row>
    <row r="2315" spans="1:16">
      <c r="A2315" t="s">
        <v>630</v>
      </c>
      <c r="B2315" t="s">
        <v>567</v>
      </c>
      <c r="C2315" t="s">
        <v>568</v>
      </c>
      <c r="D2315" t="s">
        <v>37</v>
      </c>
      <c r="E2315" t="s">
        <v>158</v>
      </c>
      <c r="F2315" s="1" t="s">
        <v>159</v>
      </c>
      <c r="G2315" s="1" t="s">
        <v>159</v>
      </c>
      <c r="H2315" s="24">
        <v>1390</v>
      </c>
      <c r="I2315" s="24">
        <v>1367</v>
      </c>
      <c r="J2315" s="24">
        <v>1344</v>
      </c>
      <c r="K2315" s="24">
        <v>1322</v>
      </c>
      <c r="L2315" s="24">
        <v>1299</v>
      </c>
      <c r="M2315" s="24">
        <v>1276</v>
      </c>
      <c r="N2315" s="1" t="s">
        <v>159</v>
      </c>
      <c r="O2315" s="1" t="s">
        <v>159</v>
      </c>
      <c r="P2315" t="str">
        <f t="shared" si="36"/>
        <v>WSXC_OUT4_02_D_PR24_OFWAT</v>
      </c>
    </row>
    <row r="2316" spans="1:16">
      <c r="A2316" t="s">
        <v>630</v>
      </c>
      <c r="B2316" t="s">
        <v>569</v>
      </c>
      <c r="C2316" t="s">
        <v>570</v>
      </c>
      <c r="D2316" t="s">
        <v>185</v>
      </c>
      <c r="E2316" t="s">
        <v>158</v>
      </c>
      <c r="F2316" s="1" t="s">
        <v>159</v>
      </c>
      <c r="G2316" s="1" t="s">
        <v>159</v>
      </c>
      <c r="H2316" s="26">
        <v>0</v>
      </c>
      <c r="I2316" s="26">
        <v>0</v>
      </c>
      <c r="J2316" s="26">
        <v>0</v>
      </c>
      <c r="K2316" s="26">
        <v>0</v>
      </c>
      <c r="L2316" s="26">
        <v>8.61</v>
      </c>
      <c r="M2316" s="26">
        <v>126.32</v>
      </c>
      <c r="N2316" s="1" t="s">
        <v>159</v>
      </c>
      <c r="O2316" s="1" t="s">
        <v>159</v>
      </c>
      <c r="P2316" t="str">
        <f t="shared" si="36"/>
        <v>WSXC_OUT4_20_B_PR24_OFWAT</v>
      </c>
    </row>
    <row r="2317" spans="1:16">
      <c r="A2317" t="s">
        <v>630</v>
      </c>
      <c r="B2317" t="s">
        <v>571</v>
      </c>
      <c r="C2317" t="s">
        <v>572</v>
      </c>
      <c r="D2317" t="s">
        <v>37</v>
      </c>
      <c r="E2317" t="s">
        <v>158</v>
      </c>
      <c r="F2317" s="1" t="s">
        <v>159</v>
      </c>
      <c r="G2317" s="1" t="s">
        <v>159</v>
      </c>
      <c r="H2317" s="24">
        <v>35</v>
      </c>
      <c r="I2317" s="24">
        <v>36</v>
      </c>
      <c r="J2317" s="24">
        <v>36</v>
      </c>
      <c r="K2317" s="24">
        <v>36</v>
      </c>
      <c r="L2317" s="24">
        <v>36</v>
      </c>
      <c r="M2317" s="24">
        <v>36</v>
      </c>
      <c r="N2317" s="1" t="s">
        <v>159</v>
      </c>
      <c r="O2317" s="1" t="s">
        <v>159</v>
      </c>
      <c r="P2317" t="str">
        <f t="shared" si="36"/>
        <v>WSXC_OUT5_08_H_PR24_OFWAT</v>
      </c>
    </row>
    <row r="2318" spans="1:16">
      <c r="A2318" t="s">
        <v>630</v>
      </c>
      <c r="B2318" t="s">
        <v>573</v>
      </c>
      <c r="C2318" t="s">
        <v>574</v>
      </c>
      <c r="D2318" t="s">
        <v>575</v>
      </c>
      <c r="E2318" t="s">
        <v>158</v>
      </c>
      <c r="F2318" s="1" t="s">
        <v>159</v>
      </c>
      <c r="G2318" s="1" t="s">
        <v>159</v>
      </c>
      <c r="H2318" s="194">
        <v>56574.130899999996</v>
      </c>
      <c r="I2318" s="194">
        <v>258764.27189999999</v>
      </c>
      <c r="J2318" s="194">
        <v>258764.27189999999</v>
      </c>
      <c r="K2318" s="194">
        <v>261845.856</v>
      </c>
      <c r="L2318" s="194">
        <v>275818.67090000003</v>
      </c>
      <c r="M2318" s="194">
        <v>282131.89899999998</v>
      </c>
      <c r="N2318" s="1" t="s">
        <v>159</v>
      </c>
      <c r="O2318" s="1" t="s">
        <v>159</v>
      </c>
      <c r="P2318" t="str">
        <f t="shared" si="36"/>
        <v>WSXC_OUT5_09_H_PR24_OFWAT</v>
      </c>
    </row>
    <row r="2319" spans="1:16">
      <c r="A2319" t="s">
        <v>630</v>
      </c>
      <c r="B2319" t="s">
        <v>576</v>
      </c>
      <c r="C2319" t="s">
        <v>577</v>
      </c>
      <c r="D2319" t="s">
        <v>436</v>
      </c>
      <c r="E2319" t="s">
        <v>158</v>
      </c>
      <c r="F2319" s="1" t="s">
        <v>159</v>
      </c>
      <c r="G2319" s="1" t="s">
        <v>159</v>
      </c>
      <c r="H2319" s="26">
        <v>27.65</v>
      </c>
      <c r="I2319" s="26">
        <v>24.59</v>
      </c>
      <c r="J2319" s="26">
        <v>21.53</v>
      </c>
      <c r="K2319" s="26">
        <v>18.47</v>
      </c>
      <c r="L2319" s="26">
        <v>15.41</v>
      </c>
      <c r="M2319" s="26">
        <v>12.35</v>
      </c>
      <c r="N2319" s="1" t="s">
        <v>159</v>
      </c>
      <c r="O2319" s="1" t="s">
        <v>159</v>
      </c>
      <c r="P2319" t="str">
        <f t="shared" si="36"/>
        <v>WSXC_OUT4_17_B_PR24_OFWAT</v>
      </c>
    </row>
    <row r="2320" spans="1:16">
      <c r="A2320" t="s">
        <v>630</v>
      </c>
      <c r="B2320" t="s">
        <v>578</v>
      </c>
      <c r="C2320" t="s">
        <v>579</v>
      </c>
      <c r="D2320" t="s">
        <v>231</v>
      </c>
      <c r="E2320" t="s">
        <v>158</v>
      </c>
      <c r="F2320" s="1" t="s">
        <v>159</v>
      </c>
      <c r="G2320" s="1" t="s">
        <v>159</v>
      </c>
      <c r="H2320" s="1" t="s">
        <v>159</v>
      </c>
      <c r="I2320" s="26">
        <v>31049.39</v>
      </c>
      <c r="J2320" s="1" t="s">
        <v>159</v>
      </c>
      <c r="K2320" s="1" t="s">
        <v>159</v>
      </c>
      <c r="L2320" s="1" t="s">
        <v>159</v>
      </c>
      <c r="M2320" s="1" t="s">
        <v>159</v>
      </c>
      <c r="N2320" s="1" t="s">
        <v>159</v>
      </c>
      <c r="O2320" s="1" t="s">
        <v>159</v>
      </c>
      <c r="P2320" t="str">
        <f t="shared" si="36"/>
        <v>WSXC_ODIRISK_OGW_DDBND_PR24_DD</v>
      </c>
    </row>
    <row r="2321" spans="1:16">
      <c r="A2321" t="s">
        <v>630</v>
      </c>
      <c r="B2321" t="s">
        <v>580</v>
      </c>
      <c r="C2321" t="s">
        <v>581</v>
      </c>
      <c r="D2321" t="s">
        <v>165</v>
      </c>
      <c r="E2321" t="s">
        <v>158</v>
      </c>
      <c r="F2321" s="24">
        <v>188</v>
      </c>
      <c r="G2321" s="1" t="s">
        <v>159</v>
      </c>
      <c r="H2321" s="1" t="s">
        <v>159</v>
      </c>
      <c r="I2321" s="1" t="s">
        <v>159</v>
      </c>
      <c r="J2321" s="1" t="s">
        <v>159</v>
      </c>
      <c r="K2321" s="1" t="s">
        <v>159</v>
      </c>
      <c r="L2321" s="1" t="s">
        <v>159</v>
      </c>
      <c r="M2321" s="1" t="s">
        <v>159</v>
      </c>
      <c r="N2321" s="1" t="s">
        <v>159</v>
      </c>
      <c r="O2321" s="1" t="s">
        <v>159</v>
      </c>
      <c r="P2321" t="str">
        <f t="shared" si="36"/>
        <v>WSXC_ODI_DD_GHG_PR24</v>
      </c>
    </row>
    <row r="2322" spans="1:16">
      <c r="A2322" t="s">
        <v>630</v>
      </c>
      <c r="B2322" t="s">
        <v>582</v>
      </c>
      <c r="C2322" t="s">
        <v>583</v>
      </c>
      <c r="D2322" t="s">
        <v>168</v>
      </c>
      <c r="E2322" t="s">
        <v>158</v>
      </c>
      <c r="F2322" s="25">
        <v>-5.0000000000000001E-3</v>
      </c>
      <c r="G2322" s="1" t="s">
        <v>159</v>
      </c>
      <c r="H2322" s="1" t="s">
        <v>159</v>
      </c>
      <c r="I2322" s="1" t="s">
        <v>159</v>
      </c>
      <c r="J2322" s="1" t="s">
        <v>159</v>
      </c>
      <c r="K2322" s="1" t="s">
        <v>159</v>
      </c>
      <c r="L2322" s="1" t="s">
        <v>159</v>
      </c>
      <c r="M2322" s="1" t="s">
        <v>159</v>
      </c>
      <c r="N2322" s="1" t="s">
        <v>159</v>
      </c>
      <c r="O2322" s="1" t="s">
        <v>159</v>
      </c>
      <c r="P2322" t="str">
        <f t="shared" si="36"/>
        <v>WSXC_ODIRISK_OGW_COLL_PR24_DD</v>
      </c>
    </row>
    <row r="2323" spans="1:16">
      <c r="A2323" t="s">
        <v>630</v>
      </c>
      <c r="B2323" t="s">
        <v>584</v>
      </c>
      <c r="C2323" t="s">
        <v>585</v>
      </c>
      <c r="D2323" t="s">
        <v>168</v>
      </c>
      <c r="E2323" t="s">
        <v>158</v>
      </c>
      <c r="F2323" s="25">
        <v>5.0000000000000001E-3</v>
      </c>
      <c r="G2323" s="1" t="s">
        <v>159</v>
      </c>
      <c r="H2323" s="1" t="s">
        <v>159</v>
      </c>
      <c r="I2323" s="1" t="s">
        <v>159</v>
      </c>
      <c r="J2323" s="1" t="s">
        <v>159</v>
      </c>
      <c r="K2323" s="1" t="s">
        <v>159</v>
      </c>
      <c r="L2323" s="1" t="s">
        <v>159</v>
      </c>
      <c r="M2323" s="1" t="s">
        <v>159</v>
      </c>
      <c r="N2323" s="1" t="s">
        <v>159</v>
      </c>
      <c r="O2323" s="1" t="s">
        <v>159</v>
      </c>
      <c r="P2323" t="str">
        <f t="shared" si="36"/>
        <v>WSXC_ODIRISK_OGW_CAP_PR24_DD</v>
      </c>
    </row>
    <row r="2324" spans="1:16">
      <c r="A2324" t="s">
        <v>630</v>
      </c>
      <c r="B2324" t="s">
        <v>586</v>
      </c>
      <c r="C2324" t="s">
        <v>587</v>
      </c>
      <c r="D2324" t="s">
        <v>168</v>
      </c>
      <c r="E2324" t="s">
        <v>158</v>
      </c>
      <c r="F2324" s="1" t="s">
        <v>159</v>
      </c>
      <c r="G2324" s="1" t="s">
        <v>159</v>
      </c>
      <c r="H2324" s="1" t="s">
        <v>159</v>
      </c>
      <c r="I2324" s="1" t="s">
        <v>159</v>
      </c>
      <c r="J2324" s="1" t="s">
        <v>159</v>
      </c>
      <c r="K2324" s="1" t="s">
        <v>159</v>
      </c>
      <c r="L2324" s="1" t="s">
        <v>159</v>
      </c>
      <c r="M2324" s="1" t="s">
        <v>159</v>
      </c>
      <c r="N2324" s="1" t="s">
        <v>159</v>
      </c>
      <c r="O2324" s="1" t="s">
        <v>159</v>
      </c>
      <c r="P2324" t="str">
        <f t="shared" si="36"/>
        <v>WSXC_ODIRISK_EGG_DDBND_PR24</v>
      </c>
    </row>
    <row r="2325" spans="1:16">
      <c r="A2325" t="s">
        <v>630</v>
      </c>
      <c r="B2325" t="s">
        <v>588</v>
      </c>
      <c r="C2325" t="s">
        <v>589</v>
      </c>
      <c r="D2325" t="s">
        <v>37</v>
      </c>
      <c r="E2325" t="s">
        <v>158</v>
      </c>
      <c r="F2325" s="1" t="s">
        <v>159</v>
      </c>
      <c r="G2325" s="1" t="s">
        <v>159</v>
      </c>
      <c r="H2325" s="1" t="s">
        <v>159</v>
      </c>
      <c r="I2325" s="24">
        <v>28348</v>
      </c>
      <c r="J2325" s="24">
        <v>28024</v>
      </c>
      <c r="K2325" s="24">
        <v>26755</v>
      </c>
      <c r="L2325" s="24">
        <v>25447</v>
      </c>
      <c r="M2325" s="24">
        <v>23621</v>
      </c>
      <c r="N2325" s="1" t="s">
        <v>159</v>
      </c>
      <c r="O2325" s="1" t="s">
        <v>159</v>
      </c>
      <c r="P2325" t="str">
        <f t="shared" si="36"/>
        <v>WSXC_OUT5_10_A_PR24_OFWAT</v>
      </c>
    </row>
    <row r="2326" spans="1:16">
      <c r="A2326" t="s">
        <v>630</v>
      </c>
      <c r="B2326" t="s">
        <v>473</v>
      </c>
      <c r="C2326" t="s">
        <v>474</v>
      </c>
      <c r="D2326" t="s">
        <v>168</v>
      </c>
      <c r="E2326" t="s">
        <v>158</v>
      </c>
      <c r="F2326" s="1" t="s">
        <v>159</v>
      </c>
      <c r="G2326" s="1" t="s">
        <v>159</v>
      </c>
      <c r="H2326" s="25">
        <v>4.7899999999999998E-2</v>
      </c>
      <c r="I2326" s="25">
        <v>4.2599999999999999E-2</v>
      </c>
      <c r="J2326" s="25">
        <v>3.73E-2</v>
      </c>
      <c r="K2326" s="25">
        <v>3.2000000000000001E-2</v>
      </c>
      <c r="L2326" s="25">
        <v>2.6699999999999998E-2</v>
      </c>
      <c r="M2326" s="25">
        <v>2.1399999999999995E-2</v>
      </c>
      <c r="N2326" s="1" t="s">
        <v>159</v>
      </c>
      <c r="O2326" s="1" t="s">
        <v>159</v>
      </c>
      <c r="P2326" t="str">
        <f t="shared" si="36"/>
        <v>WSXC_OUT4_17_PR24_OFWAT</v>
      </c>
    </row>
    <row r="2327" spans="1:16">
      <c r="A2327" t="s">
        <v>630</v>
      </c>
      <c r="B2327" t="s">
        <v>590</v>
      </c>
      <c r="C2327" t="s">
        <v>591</v>
      </c>
      <c r="D2327" t="s">
        <v>165</v>
      </c>
      <c r="E2327" t="s">
        <v>158</v>
      </c>
      <c r="F2327" s="24">
        <v>743864.49046315718</v>
      </c>
      <c r="G2327" s="1" t="s">
        <v>159</v>
      </c>
      <c r="H2327" s="1" t="s">
        <v>159</v>
      </c>
      <c r="I2327" s="1" t="s">
        <v>159</v>
      </c>
      <c r="J2327" s="1" t="s">
        <v>159</v>
      </c>
      <c r="K2327" s="1" t="s">
        <v>159</v>
      </c>
      <c r="L2327" s="1" t="s">
        <v>159</v>
      </c>
      <c r="M2327" s="1" t="s">
        <v>159</v>
      </c>
      <c r="N2327" s="1" t="s">
        <v>159</v>
      </c>
      <c r="O2327" s="1" t="s">
        <v>159</v>
      </c>
      <c r="P2327" t="str">
        <f t="shared" si="36"/>
        <v>WSXC_ODI_DD_UNO_PR24</v>
      </c>
    </row>
    <row r="2328" spans="1:16">
      <c r="A2328" t="s">
        <v>630</v>
      </c>
      <c r="B2328" t="s">
        <v>592</v>
      </c>
      <c r="C2328" t="s">
        <v>593</v>
      </c>
      <c r="D2328" t="s">
        <v>168</v>
      </c>
      <c r="E2328" t="s">
        <v>158</v>
      </c>
      <c r="F2328" s="25">
        <v>-5.0000000000000001E-3</v>
      </c>
      <c r="G2328" s="1" t="s">
        <v>159</v>
      </c>
      <c r="H2328" s="1" t="s">
        <v>159</v>
      </c>
      <c r="I2328" s="1" t="s">
        <v>159</v>
      </c>
      <c r="J2328" s="1" t="s">
        <v>159</v>
      </c>
      <c r="K2328" s="1" t="s">
        <v>159</v>
      </c>
      <c r="L2328" s="1" t="s">
        <v>159</v>
      </c>
      <c r="M2328" s="1" t="s">
        <v>159</v>
      </c>
      <c r="N2328" s="1" t="s">
        <v>159</v>
      </c>
      <c r="O2328" s="1" t="s">
        <v>159</v>
      </c>
      <c r="P2328" t="str">
        <f t="shared" si="36"/>
        <v>WSXC_ODIRISK_UNO_COLL_PR24_DD</v>
      </c>
    </row>
    <row r="2329" spans="1:16">
      <c r="A2329" t="s">
        <v>630</v>
      </c>
      <c r="B2329" t="s">
        <v>594</v>
      </c>
      <c r="C2329" t="s">
        <v>595</v>
      </c>
      <c r="D2329" t="s">
        <v>168</v>
      </c>
      <c r="E2329" t="s">
        <v>158</v>
      </c>
      <c r="F2329" s="25">
        <v>5.0000000000000001E-3</v>
      </c>
      <c r="G2329" s="1" t="s">
        <v>159</v>
      </c>
      <c r="H2329" s="1" t="s">
        <v>159</v>
      </c>
      <c r="I2329" s="1" t="s">
        <v>159</v>
      </c>
      <c r="J2329" s="1" t="s">
        <v>159</v>
      </c>
      <c r="K2329" s="1" t="s">
        <v>159</v>
      </c>
      <c r="L2329" s="1" t="s">
        <v>159</v>
      </c>
      <c r="M2329" s="1" t="s">
        <v>159</v>
      </c>
      <c r="N2329" s="1" t="s">
        <v>159</v>
      </c>
      <c r="O2329" s="1" t="s">
        <v>159</v>
      </c>
      <c r="P2329" t="str">
        <f t="shared" si="36"/>
        <v>WSXC_ODIRISK_UNO_CAP_PR24_DD</v>
      </c>
    </row>
    <row r="2330" spans="1:16">
      <c r="A2330" t="s">
        <v>630</v>
      </c>
      <c r="B2330" t="s">
        <v>596</v>
      </c>
      <c r="C2330" t="s">
        <v>597</v>
      </c>
      <c r="D2330" t="s">
        <v>168</v>
      </c>
      <c r="E2330" t="s">
        <v>158</v>
      </c>
      <c r="F2330" s="25">
        <v>1.4999999999999999E-2</v>
      </c>
      <c r="G2330" s="1" t="s">
        <v>159</v>
      </c>
      <c r="H2330" s="1" t="s">
        <v>159</v>
      </c>
      <c r="I2330" s="1" t="s">
        <v>159</v>
      </c>
      <c r="J2330" s="1" t="s">
        <v>159</v>
      </c>
      <c r="K2330" s="1" t="s">
        <v>159</v>
      </c>
      <c r="L2330" s="1" t="s">
        <v>159</v>
      </c>
      <c r="M2330" s="1" t="s">
        <v>159</v>
      </c>
      <c r="N2330" s="1" t="s">
        <v>159</v>
      </c>
      <c r="O2330" s="1" t="s">
        <v>159</v>
      </c>
      <c r="P2330" t="str">
        <f t="shared" si="36"/>
        <v>WSXC_ODIRISK_ESF_CAP_PR24_DD</v>
      </c>
    </row>
    <row r="2331" spans="1:16">
      <c r="A2331" t="s">
        <v>630</v>
      </c>
      <c r="B2331" t="s">
        <v>598</v>
      </c>
      <c r="C2331" t="s">
        <v>599</v>
      </c>
      <c r="D2331" t="s">
        <v>168</v>
      </c>
      <c r="E2331" t="s">
        <v>158</v>
      </c>
      <c r="F2331" s="1" t="s">
        <v>159</v>
      </c>
      <c r="G2331" s="1" t="s">
        <v>159</v>
      </c>
      <c r="H2331" s="25">
        <v>0</v>
      </c>
      <c r="I2331" s="25">
        <v>-1.9E-3</v>
      </c>
      <c r="J2331" s="25">
        <v>8.8000000000000005E-3</v>
      </c>
      <c r="K2331" s="25">
        <v>1.43E-2</v>
      </c>
      <c r="L2331" s="25">
        <v>2.0500000000000004E-2</v>
      </c>
      <c r="M2331" s="25">
        <v>3.6799999999999999E-2</v>
      </c>
      <c r="N2331" s="1" t="s">
        <v>159</v>
      </c>
      <c r="O2331" s="1" t="s">
        <v>159</v>
      </c>
      <c r="P2331" t="str">
        <f t="shared" si="36"/>
        <v>WSXC_OUT4_04_H_PR24_OFWAT</v>
      </c>
    </row>
    <row r="2332" spans="1:16">
      <c r="A2332" t="s">
        <v>630</v>
      </c>
      <c r="B2332" t="s">
        <v>600</v>
      </c>
      <c r="C2332" t="s">
        <v>601</v>
      </c>
      <c r="D2332" t="s">
        <v>168</v>
      </c>
      <c r="E2332" t="s">
        <v>158</v>
      </c>
      <c r="F2332" s="1" t="s">
        <v>159</v>
      </c>
      <c r="G2332" s="1" t="s">
        <v>159</v>
      </c>
      <c r="H2332" s="25">
        <v>0</v>
      </c>
      <c r="I2332" s="25">
        <v>-5.4600000000000003E-2</v>
      </c>
      <c r="J2332" s="25">
        <v>-5.0099999999999999E-2</v>
      </c>
      <c r="K2332" s="25">
        <v>-2.9000000000000005E-2</v>
      </c>
      <c r="L2332" s="25">
        <v>-5.0000000000000001E-4</v>
      </c>
      <c r="M2332" s="25">
        <v>6.0100000000000001E-2</v>
      </c>
      <c r="N2332" s="1" t="s">
        <v>159</v>
      </c>
      <c r="O2332" s="1" t="s">
        <v>159</v>
      </c>
      <c r="P2332" t="str">
        <f t="shared" si="36"/>
        <v>WSXC_OUT5_04_G_PR24_OFWAT</v>
      </c>
    </row>
    <row r="2333" spans="1:16">
      <c r="A2333" t="s">
        <v>630</v>
      </c>
      <c r="B2333" t="s">
        <v>251</v>
      </c>
      <c r="C2333" t="s">
        <v>252</v>
      </c>
      <c r="D2333" t="s">
        <v>165</v>
      </c>
      <c r="E2333" t="s">
        <v>158</v>
      </c>
      <c r="F2333" s="24">
        <v>1826494.8526649105</v>
      </c>
      <c r="G2333" s="1" t="s">
        <v>159</v>
      </c>
      <c r="H2333" s="1" t="s">
        <v>159</v>
      </c>
      <c r="I2333" s="1" t="s">
        <v>159</v>
      </c>
      <c r="J2333" s="1" t="s">
        <v>159</v>
      </c>
      <c r="K2333" s="1" t="s">
        <v>159</v>
      </c>
      <c r="L2333" s="1" t="s">
        <v>159</v>
      </c>
      <c r="M2333" s="1" t="s">
        <v>159</v>
      </c>
      <c r="N2333" s="1" t="s">
        <v>159</v>
      </c>
      <c r="O2333" s="1" t="s">
        <v>159</v>
      </c>
      <c r="P2333" t="str">
        <f t="shared" si="36"/>
        <v>WSXC_ODI_DD_BWQ_PR24</v>
      </c>
    </row>
    <row r="2334" spans="1:16">
      <c r="A2334" t="s">
        <v>630</v>
      </c>
      <c r="B2334" t="s">
        <v>602</v>
      </c>
      <c r="C2334" t="s">
        <v>603</v>
      </c>
      <c r="D2334" t="s">
        <v>165</v>
      </c>
      <c r="E2334" t="s">
        <v>158</v>
      </c>
      <c r="F2334" s="1" t="s">
        <v>159</v>
      </c>
      <c r="G2334" s="1" t="s">
        <v>159</v>
      </c>
      <c r="H2334" s="1" t="s">
        <v>159</v>
      </c>
      <c r="I2334" s="1" t="s">
        <v>159</v>
      </c>
      <c r="J2334" s="1" t="s">
        <v>159</v>
      </c>
      <c r="K2334" s="1" t="s">
        <v>159</v>
      </c>
      <c r="L2334" s="1" t="s">
        <v>159</v>
      </c>
      <c r="M2334" s="1" t="s">
        <v>159</v>
      </c>
      <c r="N2334" s="1" t="s">
        <v>159</v>
      </c>
      <c r="O2334" s="1" t="s">
        <v>159</v>
      </c>
      <c r="P2334" t="str">
        <f t="shared" si="36"/>
        <v>WSXC_ODIRATE_LCC_B_OUT_PR24</v>
      </c>
    </row>
    <row r="2335" spans="1:16">
      <c r="A2335" t="s">
        <v>630</v>
      </c>
      <c r="B2335" t="s">
        <v>604</v>
      </c>
      <c r="C2335" t="s">
        <v>605</v>
      </c>
      <c r="D2335" t="s">
        <v>165</v>
      </c>
      <c r="E2335" t="s">
        <v>158</v>
      </c>
      <c r="F2335" s="1" t="s">
        <v>159</v>
      </c>
      <c r="G2335" s="1" t="s">
        <v>159</v>
      </c>
      <c r="H2335" s="1" t="s">
        <v>159</v>
      </c>
      <c r="I2335" s="1" t="s">
        <v>159</v>
      </c>
      <c r="J2335" s="1" t="s">
        <v>159</v>
      </c>
      <c r="K2335" s="1" t="s">
        <v>159</v>
      </c>
      <c r="L2335" s="1" t="s">
        <v>159</v>
      </c>
      <c r="M2335" s="1" t="s">
        <v>159</v>
      </c>
      <c r="N2335" s="1" t="s">
        <v>159</v>
      </c>
      <c r="O2335" s="1" t="s">
        <v>159</v>
      </c>
      <c r="P2335" t="str">
        <f t="shared" si="36"/>
        <v>WSXC_ODIRATE_LCC_B_UNDER_PR24</v>
      </c>
    </row>
    <row r="2336" spans="1:16">
      <c r="A2336" t="s">
        <v>630</v>
      </c>
      <c r="B2336" t="s">
        <v>606</v>
      </c>
      <c r="C2336" t="s">
        <v>607</v>
      </c>
      <c r="D2336" t="s">
        <v>165</v>
      </c>
      <c r="E2336" t="s">
        <v>158</v>
      </c>
      <c r="F2336" s="1" t="s">
        <v>159</v>
      </c>
      <c r="G2336" s="1" t="s">
        <v>159</v>
      </c>
      <c r="H2336" s="1" t="s">
        <v>159</v>
      </c>
      <c r="I2336" s="1" t="s">
        <v>159</v>
      </c>
      <c r="J2336" s="1" t="s">
        <v>159</v>
      </c>
      <c r="K2336" s="1" t="s">
        <v>159</v>
      </c>
      <c r="L2336" s="1" t="s">
        <v>159</v>
      </c>
      <c r="M2336" s="1" t="s">
        <v>159</v>
      </c>
      <c r="N2336" s="1" t="s">
        <v>159</v>
      </c>
      <c r="O2336" s="1" t="s">
        <v>159</v>
      </c>
      <c r="P2336" t="str">
        <f t="shared" si="36"/>
        <v>WSXC_ODIRATE_EGG_B_OUT_PR24</v>
      </c>
    </row>
    <row r="2337" spans="1:16">
      <c r="A2337" t="s">
        <v>630</v>
      </c>
      <c r="B2337" t="s">
        <v>608</v>
      </c>
      <c r="C2337" t="s">
        <v>609</v>
      </c>
      <c r="D2337" t="s">
        <v>165</v>
      </c>
      <c r="E2337" t="s">
        <v>158</v>
      </c>
      <c r="F2337" s="1" t="s">
        <v>159</v>
      </c>
      <c r="G2337" s="1" t="s">
        <v>159</v>
      </c>
      <c r="H2337" s="1" t="s">
        <v>159</v>
      </c>
      <c r="I2337" s="1" t="s">
        <v>159</v>
      </c>
      <c r="J2337" s="1" t="s">
        <v>159</v>
      </c>
      <c r="K2337" s="1" t="s">
        <v>159</v>
      </c>
      <c r="L2337" s="1" t="s">
        <v>159</v>
      </c>
      <c r="M2337" s="1" t="s">
        <v>159</v>
      </c>
      <c r="N2337" s="1" t="s">
        <v>159</v>
      </c>
      <c r="O2337" s="1" t="s">
        <v>159</v>
      </c>
      <c r="P2337" t="str">
        <f t="shared" si="36"/>
        <v>WSXC_ODIRATE_EGG_B_UNDER_PR24</v>
      </c>
    </row>
    <row r="2338" spans="1:16">
      <c r="A2338" t="s">
        <v>630</v>
      </c>
      <c r="B2338" t="s">
        <v>610</v>
      </c>
      <c r="C2338" t="s">
        <v>611</v>
      </c>
      <c r="D2338" t="s">
        <v>165</v>
      </c>
      <c r="E2338" t="s">
        <v>158</v>
      </c>
      <c r="F2338" s="1" t="s">
        <v>159</v>
      </c>
      <c r="G2338" s="1" t="s">
        <v>159</v>
      </c>
      <c r="H2338" s="1" t="s">
        <v>159</v>
      </c>
      <c r="I2338" s="1" t="s">
        <v>159</v>
      </c>
      <c r="J2338" s="1" t="s">
        <v>159</v>
      </c>
      <c r="K2338" s="1" t="s">
        <v>159</v>
      </c>
      <c r="L2338" s="1" t="s">
        <v>159</v>
      </c>
      <c r="M2338" s="1" t="s">
        <v>159</v>
      </c>
      <c r="N2338" s="1" t="s">
        <v>159</v>
      </c>
      <c r="O2338" s="1" t="s">
        <v>159</v>
      </c>
      <c r="P2338" t="str">
        <f t="shared" si="36"/>
        <v>WSXC_ODIRATE_CC_B_OUT_PR24</v>
      </c>
    </row>
    <row r="2339" spans="1:16">
      <c r="A2339" t="s">
        <v>630</v>
      </c>
      <c r="B2339" t="s">
        <v>612</v>
      </c>
      <c r="C2339" t="s">
        <v>613</v>
      </c>
      <c r="D2339" t="s">
        <v>165</v>
      </c>
      <c r="E2339" t="s">
        <v>158</v>
      </c>
      <c r="F2339" s="1" t="s">
        <v>159</v>
      </c>
      <c r="G2339" s="1" t="s">
        <v>159</v>
      </c>
      <c r="H2339" s="1" t="s">
        <v>159</v>
      </c>
      <c r="I2339" s="1" t="s">
        <v>159</v>
      </c>
      <c r="J2339" s="1" t="s">
        <v>159</v>
      </c>
      <c r="K2339" s="1" t="s">
        <v>159</v>
      </c>
      <c r="L2339" s="1" t="s">
        <v>159</v>
      </c>
      <c r="M2339" s="1" t="s">
        <v>159</v>
      </c>
      <c r="N2339" s="1" t="s">
        <v>159</v>
      </c>
      <c r="O2339" s="1" t="s">
        <v>159</v>
      </c>
      <c r="P2339" t="str">
        <f t="shared" si="36"/>
        <v>WSXC_ODIRATE_CC_B_UNDER_PR24</v>
      </c>
    </row>
    <row r="2340" spans="1:16">
      <c r="A2340" t="s">
        <v>630</v>
      </c>
      <c r="B2340" t="s">
        <v>614</v>
      </c>
      <c r="C2340" t="s">
        <v>615</v>
      </c>
      <c r="D2340" t="s">
        <v>165</v>
      </c>
      <c r="E2340" t="s">
        <v>158</v>
      </c>
      <c r="F2340" s="1" t="s">
        <v>159</v>
      </c>
      <c r="G2340" s="1" t="s">
        <v>159</v>
      </c>
      <c r="H2340" s="1" t="s">
        <v>159</v>
      </c>
      <c r="I2340" s="1" t="s">
        <v>159</v>
      </c>
      <c r="J2340" s="1" t="s">
        <v>159</v>
      </c>
      <c r="K2340" s="1" t="s">
        <v>159</v>
      </c>
      <c r="L2340" s="1" t="s">
        <v>159</v>
      </c>
      <c r="M2340" s="1" t="s">
        <v>159</v>
      </c>
      <c r="N2340" s="1" t="s">
        <v>159</v>
      </c>
      <c r="O2340" s="1" t="s">
        <v>159</v>
      </c>
      <c r="P2340" t="str">
        <f t="shared" si="36"/>
        <v>WSXC_ODIRATE_SWC_B_PR24</v>
      </c>
    </row>
    <row r="2341" spans="1:16">
      <c r="A2341" t="s">
        <v>630</v>
      </c>
      <c r="B2341" t="s">
        <v>616</v>
      </c>
      <c r="C2341" t="s">
        <v>617</v>
      </c>
      <c r="D2341" t="s">
        <v>165</v>
      </c>
      <c r="E2341" t="s">
        <v>158</v>
      </c>
      <c r="F2341" s="1" t="s">
        <v>159</v>
      </c>
      <c r="G2341" s="1" t="s">
        <v>159</v>
      </c>
      <c r="H2341" s="1" t="s">
        <v>159</v>
      </c>
      <c r="I2341" s="1" t="s">
        <v>159</v>
      </c>
      <c r="J2341" s="1" t="s">
        <v>159</v>
      </c>
      <c r="K2341" s="1" t="s">
        <v>159</v>
      </c>
      <c r="L2341" s="1" t="s">
        <v>159</v>
      </c>
      <c r="M2341" s="1" t="s">
        <v>159</v>
      </c>
      <c r="N2341" s="1" t="s">
        <v>159</v>
      </c>
      <c r="O2341" s="1" t="s">
        <v>159</v>
      </c>
      <c r="P2341" t="str">
        <f t="shared" si="36"/>
        <v>WSXC_ODIRATE_WW_B_PR24</v>
      </c>
    </row>
    <row r="2342" spans="1:16">
      <c r="A2342" t="s">
        <v>630</v>
      </c>
      <c r="B2342" t="s">
        <v>618</v>
      </c>
      <c r="C2342" t="s">
        <v>619</v>
      </c>
      <c r="D2342" t="s">
        <v>165</v>
      </c>
      <c r="E2342" t="s">
        <v>158</v>
      </c>
      <c r="F2342" s="1" t="s">
        <v>159</v>
      </c>
      <c r="G2342" s="1" t="s">
        <v>159</v>
      </c>
      <c r="H2342" s="1" t="s">
        <v>159</v>
      </c>
      <c r="I2342" s="1" t="s">
        <v>159</v>
      </c>
      <c r="J2342" s="1" t="s">
        <v>159</v>
      </c>
      <c r="K2342" s="1" t="s">
        <v>159</v>
      </c>
      <c r="L2342" s="1" t="s">
        <v>159</v>
      </c>
      <c r="M2342" s="1" t="s">
        <v>159</v>
      </c>
      <c r="N2342" s="1" t="s">
        <v>159</v>
      </c>
      <c r="O2342" s="1" t="s">
        <v>159</v>
      </c>
      <c r="P2342" t="str">
        <f t="shared" si="36"/>
        <v>WSXC_ODIRATE_LPR_B_PR24</v>
      </c>
    </row>
    <row r="2343" spans="1:16">
      <c r="A2343" t="s">
        <v>630</v>
      </c>
      <c r="B2343" t="s">
        <v>620</v>
      </c>
      <c r="C2343" t="s">
        <v>621</v>
      </c>
      <c r="D2343" t="s">
        <v>157</v>
      </c>
      <c r="E2343" t="s">
        <v>158</v>
      </c>
      <c r="F2343" s="1" t="s">
        <v>159</v>
      </c>
      <c r="G2343" s="1" t="s">
        <v>159</v>
      </c>
      <c r="H2343" s="1" t="s">
        <v>159</v>
      </c>
      <c r="I2343" s="1" t="s">
        <v>159</v>
      </c>
      <c r="J2343" s="1" t="s">
        <v>159</v>
      </c>
      <c r="K2343" s="1" t="s">
        <v>159</v>
      </c>
      <c r="L2343" s="1" t="s">
        <v>159</v>
      </c>
      <c r="M2343" s="1" t="s">
        <v>159</v>
      </c>
      <c r="N2343" s="1" t="s">
        <v>159</v>
      </c>
      <c r="O2343" s="1" t="s">
        <v>159</v>
      </c>
      <c r="P2343" t="str">
        <f t="shared" si="36"/>
        <v>WSXC_ODIRISK_WSI_DDBND_PR24_DD</v>
      </c>
    </row>
    <row r="2344" spans="1:16">
      <c r="A2344" t="s">
        <v>631</v>
      </c>
      <c r="B2344" t="s">
        <v>155</v>
      </c>
      <c r="C2344" t="s">
        <v>156</v>
      </c>
      <c r="D2344" t="s">
        <v>157</v>
      </c>
      <c r="E2344" t="s">
        <v>158</v>
      </c>
      <c r="F2344" s="1" t="s">
        <v>159</v>
      </c>
      <c r="G2344" s="1" t="s">
        <v>159</v>
      </c>
      <c r="H2344" s="24">
        <v>3.472222222222222E-3</v>
      </c>
      <c r="I2344" s="24">
        <v>3.472222222222222E-3</v>
      </c>
      <c r="J2344" s="24">
        <v>3.472222222222222E-3</v>
      </c>
      <c r="K2344" s="24">
        <v>3.472222222222222E-3</v>
      </c>
      <c r="L2344" s="24">
        <v>3.472222222222222E-3</v>
      </c>
      <c r="M2344" s="24">
        <v>3.47E-3</v>
      </c>
      <c r="N2344" s="1" t="s">
        <v>159</v>
      </c>
      <c r="O2344" s="1" t="s">
        <v>159</v>
      </c>
      <c r="P2344" t="str">
        <f t="shared" si="36"/>
        <v>YKYC_OUT4_01_PR24_OFWAT</v>
      </c>
    </row>
    <row r="2345" spans="1:16">
      <c r="A2345" t="s">
        <v>631</v>
      </c>
      <c r="B2345" t="s">
        <v>160</v>
      </c>
      <c r="C2345" t="s">
        <v>161</v>
      </c>
      <c r="D2345" t="s">
        <v>162</v>
      </c>
      <c r="E2345" t="s">
        <v>158</v>
      </c>
      <c r="F2345" s="1" t="s">
        <v>159</v>
      </c>
      <c r="G2345" s="1" t="s">
        <v>159</v>
      </c>
      <c r="H2345" s="1" t="s">
        <v>159</v>
      </c>
      <c r="I2345" s="24">
        <v>1.8444930555555549E-3</v>
      </c>
      <c r="J2345" s="24">
        <v>1.8444930555555549E-3</v>
      </c>
      <c r="K2345" s="24">
        <v>1.8444930555555549E-3</v>
      </c>
      <c r="L2345" s="24">
        <v>1.8444930555555549E-3</v>
      </c>
      <c r="M2345" s="24">
        <v>1.8422708333333331E-3</v>
      </c>
      <c r="N2345" s="1" t="s">
        <v>159</v>
      </c>
      <c r="O2345" s="1" t="s">
        <v>159</v>
      </c>
      <c r="P2345" t="str">
        <f t="shared" si="36"/>
        <v>YKYC_ET_DD_WSI_PR24</v>
      </c>
    </row>
    <row r="2346" spans="1:16">
      <c r="A2346" t="s">
        <v>631</v>
      </c>
      <c r="B2346" t="s">
        <v>163</v>
      </c>
      <c r="C2346" t="s">
        <v>164</v>
      </c>
      <c r="D2346" t="s">
        <v>165</v>
      </c>
      <c r="E2346" t="s">
        <v>158</v>
      </c>
      <c r="F2346" s="24">
        <v>879726.5767567096</v>
      </c>
      <c r="G2346" s="1" t="s">
        <v>159</v>
      </c>
      <c r="H2346" s="1" t="s">
        <v>159</v>
      </c>
      <c r="I2346" s="1" t="s">
        <v>159</v>
      </c>
      <c r="J2346" s="1" t="s">
        <v>159</v>
      </c>
      <c r="K2346" s="1" t="s">
        <v>159</v>
      </c>
      <c r="L2346" s="1" t="s">
        <v>159</v>
      </c>
      <c r="M2346" s="1" t="s">
        <v>159</v>
      </c>
      <c r="N2346" s="1" t="s">
        <v>159</v>
      </c>
      <c r="O2346" s="1" t="s">
        <v>159</v>
      </c>
      <c r="P2346" t="str">
        <f t="shared" si="36"/>
        <v>YKYC_ODI_DD_WSI_PR24</v>
      </c>
    </row>
    <row r="2347" spans="1:16">
      <c r="A2347" t="s">
        <v>631</v>
      </c>
      <c r="B2347" t="s">
        <v>166</v>
      </c>
      <c r="C2347" t="s">
        <v>167</v>
      </c>
      <c r="D2347" t="s">
        <v>168</v>
      </c>
      <c r="E2347" t="s">
        <v>158</v>
      </c>
      <c r="F2347" s="25">
        <v>-0.01</v>
      </c>
      <c r="G2347" s="1" t="s">
        <v>159</v>
      </c>
      <c r="H2347" s="1" t="s">
        <v>159</v>
      </c>
      <c r="I2347" s="1" t="s">
        <v>159</v>
      </c>
      <c r="J2347" s="1" t="s">
        <v>159</v>
      </c>
      <c r="K2347" s="1" t="s">
        <v>159</v>
      </c>
      <c r="L2347" s="1" t="s">
        <v>159</v>
      </c>
      <c r="M2347" s="1" t="s">
        <v>159</v>
      </c>
      <c r="N2347" s="1" t="s">
        <v>159</v>
      </c>
      <c r="O2347" s="1" t="s">
        <v>159</v>
      </c>
      <c r="P2347" t="str">
        <f t="shared" si="36"/>
        <v>YKYC_ODIRISK_WSI_COLL_PR24_DD</v>
      </c>
    </row>
    <row r="2348" spans="1:16">
      <c r="A2348" t="s">
        <v>631</v>
      </c>
      <c r="B2348" t="s">
        <v>169</v>
      </c>
      <c r="C2348" t="s">
        <v>170</v>
      </c>
      <c r="D2348" t="s">
        <v>171</v>
      </c>
      <c r="E2348" t="s">
        <v>158</v>
      </c>
      <c r="F2348" s="1" t="s">
        <v>159</v>
      </c>
      <c r="G2348" s="1" t="s">
        <v>159</v>
      </c>
      <c r="H2348" s="26">
        <v>0</v>
      </c>
      <c r="I2348" s="26">
        <v>0</v>
      </c>
      <c r="J2348" s="26">
        <v>0</v>
      </c>
      <c r="K2348" s="26">
        <v>0</v>
      </c>
      <c r="L2348" s="26">
        <v>0</v>
      </c>
      <c r="M2348" s="26">
        <v>0</v>
      </c>
      <c r="N2348" s="1" t="s">
        <v>159</v>
      </c>
      <c r="O2348" s="1" t="s">
        <v>159</v>
      </c>
      <c r="P2348" t="str">
        <f t="shared" si="36"/>
        <v>YKYC_QEBW0183_PR24_OFWAT</v>
      </c>
    </row>
    <row r="2349" spans="1:16">
      <c r="A2349" t="s">
        <v>631</v>
      </c>
      <c r="B2349" t="s">
        <v>172</v>
      </c>
      <c r="C2349" t="s">
        <v>173</v>
      </c>
      <c r="D2349" t="s">
        <v>174</v>
      </c>
      <c r="E2349" t="s">
        <v>158</v>
      </c>
      <c r="F2349" s="1" t="s">
        <v>159</v>
      </c>
      <c r="G2349" s="1" t="s">
        <v>159</v>
      </c>
      <c r="H2349" s="1" t="s">
        <v>159</v>
      </c>
      <c r="I2349" s="26">
        <v>1.5</v>
      </c>
      <c r="J2349" s="26">
        <v>1.5</v>
      </c>
      <c r="K2349" s="26">
        <v>1.5</v>
      </c>
      <c r="L2349" s="26">
        <v>1.25</v>
      </c>
      <c r="M2349" s="26">
        <v>1</v>
      </c>
      <c r="N2349" s="1" t="s">
        <v>159</v>
      </c>
      <c r="O2349" s="1" t="s">
        <v>159</v>
      </c>
      <c r="P2349" t="str">
        <f t="shared" si="36"/>
        <v>YKYC_ODIRISK_CRI_DDBND_PR24_DD</v>
      </c>
    </row>
    <row r="2350" spans="1:16">
      <c r="A2350" t="s">
        <v>631</v>
      </c>
      <c r="B2350" t="s">
        <v>175</v>
      </c>
      <c r="C2350" t="s">
        <v>176</v>
      </c>
      <c r="D2350" t="s">
        <v>165</v>
      </c>
      <c r="E2350" t="s">
        <v>158</v>
      </c>
      <c r="F2350" s="24">
        <v>1473820.3344909041</v>
      </c>
      <c r="G2350" s="1" t="s">
        <v>159</v>
      </c>
      <c r="H2350" s="1" t="s">
        <v>159</v>
      </c>
      <c r="I2350" s="1" t="s">
        <v>159</v>
      </c>
      <c r="J2350" s="1" t="s">
        <v>159</v>
      </c>
      <c r="K2350" s="1" t="s">
        <v>159</v>
      </c>
      <c r="L2350" s="1" t="s">
        <v>159</v>
      </c>
      <c r="M2350" s="1" t="s">
        <v>159</v>
      </c>
      <c r="N2350" s="1" t="s">
        <v>159</v>
      </c>
      <c r="O2350" s="1" t="s">
        <v>159</v>
      </c>
      <c r="P2350" t="str">
        <f t="shared" si="36"/>
        <v>YKYC_ODI_DD_CRI_PR24</v>
      </c>
    </row>
    <row r="2351" spans="1:16">
      <c r="A2351" t="s">
        <v>631</v>
      </c>
      <c r="B2351" t="s">
        <v>177</v>
      </c>
      <c r="C2351" t="s">
        <v>178</v>
      </c>
      <c r="D2351" t="s">
        <v>37</v>
      </c>
      <c r="E2351" t="s">
        <v>158</v>
      </c>
      <c r="F2351" s="1" t="s">
        <v>159</v>
      </c>
      <c r="G2351" s="1" t="s">
        <v>159</v>
      </c>
      <c r="H2351" s="26">
        <v>0.87</v>
      </c>
      <c r="I2351" s="26">
        <v>0.84</v>
      </c>
      <c r="J2351" s="26">
        <v>0.79</v>
      </c>
      <c r="K2351" s="26">
        <v>0.74</v>
      </c>
      <c r="L2351" s="26">
        <v>0.69</v>
      </c>
      <c r="M2351" s="26">
        <v>0.64</v>
      </c>
      <c r="N2351" s="1" t="s">
        <v>159</v>
      </c>
      <c r="O2351" s="1" t="s">
        <v>159</v>
      </c>
      <c r="P2351" t="str">
        <f t="shared" si="36"/>
        <v>YKYC_OUT4_02_PR24_OFWAT</v>
      </c>
    </row>
    <row r="2352" spans="1:16">
      <c r="A2352" t="s">
        <v>631</v>
      </c>
      <c r="B2352" t="s">
        <v>179</v>
      </c>
      <c r="C2352" t="s">
        <v>180</v>
      </c>
      <c r="D2352" t="s">
        <v>37</v>
      </c>
      <c r="E2352" t="s">
        <v>158</v>
      </c>
      <c r="F2352" s="1" t="s">
        <v>159</v>
      </c>
      <c r="G2352" s="1" t="s">
        <v>159</v>
      </c>
      <c r="H2352" s="1" t="s">
        <v>159</v>
      </c>
      <c r="I2352" s="1" t="s">
        <v>159</v>
      </c>
      <c r="J2352" s="1" t="s">
        <v>159</v>
      </c>
      <c r="K2352" s="1" t="s">
        <v>159</v>
      </c>
      <c r="L2352" s="1" t="s">
        <v>159</v>
      </c>
      <c r="M2352" s="1" t="s">
        <v>159</v>
      </c>
      <c r="N2352" s="1" t="s">
        <v>159</v>
      </c>
      <c r="O2352" s="1" t="s">
        <v>159</v>
      </c>
      <c r="P2352" t="str">
        <f t="shared" si="36"/>
        <v>YKYC_ODIRISK_WQC_DDBND_PR24_DD</v>
      </c>
    </row>
    <row r="2353" spans="1:16">
      <c r="A2353" t="s">
        <v>631</v>
      </c>
      <c r="B2353" t="s">
        <v>181</v>
      </c>
      <c r="C2353" t="s">
        <v>182</v>
      </c>
      <c r="D2353" t="s">
        <v>165</v>
      </c>
      <c r="E2353" t="s">
        <v>158</v>
      </c>
      <c r="F2353" s="24">
        <v>3933738.2129353508</v>
      </c>
      <c r="G2353" s="1" t="s">
        <v>159</v>
      </c>
      <c r="H2353" s="1" t="s">
        <v>159</v>
      </c>
      <c r="I2353" s="1" t="s">
        <v>159</v>
      </c>
      <c r="J2353" s="1" t="s">
        <v>159</v>
      </c>
      <c r="K2353" s="1" t="s">
        <v>159</v>
      </c>
      <c r="L2353" s="1" t="s">
        <v>159</v>
      </c>
      <c r="M2353" s="1" t="s">
        <v>159</v>
      </c>
      <c r="N2353" s="1" t="s">
        <v>159</v>
      </c>
      <c r="O2353" s="1" t="s">
        <v>159</v>
      </c>
      <c r="P2353" t="str">
        <f t="shared" si="36"/>
        <v>YKYC_ODI_DD_WQC_PR24</v>
      </c>
    </row>
    <row r="2354" spans="1:16">
      <c r="A2354" t="s">
        <v>631</v>
      </c>
      <c r="B2354" t="s">
        <v>183</v>
      </c>
      <c r="C2354" t="s">
        <v>184</v>
      </c>
      <c r="D2354" t="s">
        <v>185</v>
      </c>
      <c r="E2354" t="s">
        <v>158</v>
      </c>
      <c r="F2354" s="1" t="s">
        <v>159</v>
      </c>
      <c r="G2354" s="1" t="s">
        <v>159</v>
      </c>
      <c r="H2354" s="26">
        <v>0</v>
      </c>
      <c r="I2354" s="26">
        <v>0</v>
      </c>
      <c r="J2354" s="26">
        <v>0</v>
      </c>
      <c r="K2354" s="26">
        <v>0</v>
      </c>
      <c r="L2354" s="26">
        <v>4.9778677696996745E-2</v>
      </c>
      <c r="M2354" s="26">
        <v>0.73</v>
      </c>
      <c r="N2354" s="1" t="s">
        <v>159</v>
      </c>
      <c r="O2354" s="1" t="s">
        <v>159</v>
      </c>
      <c r="P2354" t="str">
        <f t="shared" si="36"/>
        <v>YKYC_OUT4_20_PR24_OFWAT</v>
      </c>
    </row>
    <row r="2355" spans="1:16">
      <c r="A2355" t="s">
        <v>631</v>
      </c>
      <c r="B2355" t="s">
        <v>186</v>
      </c>
      <c r="C2355" t="s">
        <v>187</v>
      </c>
      <c r="D2355" t="s">
        <v>165</v>
      </c>
      <c r="E2355" t="s">
        <v>158</v>
      </c>
      <c r="F2355" s="24">
        <v>7858639.262482821</v>
      </c>
      <c r="G2355" s="1" t="s">
        <v>159</v>
      </c>
      <c r="H2355" s="1" t="s">
        <v>159</v>
      </c>
      <c r="I2355" s="1" t="s">
        <v>159</v>
      </c>
      <c r="J2355" s="1" t="s">
        <v>159</v>
      </c>
      <c r="K2355" s="1" t="s">
        <v>159</v>
      </c>
      <c r="L2355" s="1" t="s">
        <v>159</v>
      </c>
      <c r="M2355" s="1" t="s">
        <v>159</v>
      </c>
      <c r="N2355" s="1" t="s">
        <v>159</v>
      </c>
      <c r="O2355" s="1" t="s">
        <v>159</v>
      </c>
      <c r="P2355" t="str">
        <f t="shared" si="36"/>
        <v>YKYC_ODI_DD_BIO_PR24</v>
      </c>
    </row>
    <row r="2356" spans="1:16">
      <c r="A2356" t="s">
        <v>631</v>
      </c>
      <c r="B2356" t="s">
        <v>188</v>
      </c>
      <c r="C2356" t="s">
        <v>189</v>
      </c>
      <c r="D2356" t="s">
        <v>168</v>
      </c>
      <c r="E2356" t="s">
        <v>158</v>
      </c>
      <c r="F2356" s="25">
        <v>-5.0000000000000001E-3</v>
      </c>
      <c r="G2356" s="1" t="s">
        <v>159</v>
      </c>
      <c r="H2356" s="1" t="s">
        <v>159</v>
      </c>
      <c r="I2356" s="1" t="s">
        <v>159</v>
      </c>
      <c r="J2356" s="1" t="s">
        <v>159</v>
      </c>
      <c r="K2356" s="1" t="s">
        <v>159</v>
      </c>
      <c r="L2356" s="1" t="s">
        <v>159</v>
      </c>
      <c r="M2356" s="1" t="s">
        <v>159</v>
      </c>
      <c r="N2356" s="1" t="s">
        <v>159</v>
      </c>
      <c r="O2356" s="1" t="s">
        <v>159</v>
      </c>
      <c r="P2356" t="str">
        <f t="shared" si="36"/>
        <v>YKYC_ODIRISK_BIO_COLL_PR24_DD</v>
      </c>
    </row>
    <row r="2357" spans="1:16">
      <c r="A2357" t="s">
        <v>631</v>
      </c>
      <c r="B2357" t="s">
        <v>190</v>
      </c>
      <c r="C2357" t="s">
        <v>191</v>
      </c>
      <c r="D2357" t="s">
        <v>168</v>
      </c>
      <c r="E2357" t="s">
        <v>158</v>
      </c>
      <c r="F2357" s="25">
        <v>5.0000000000000001E-3</v>
      </c>
      <c r="G2357" s="1" t="s">
        <v>159</v>
      </c>
      <c r="H2357" s="1" t="s">
        <v>159</v>
      </c>
      <c r="I2357" s="1" t="s">
        <v>159</v>
      </c>
      <c r="J2357" s="1" t="s">
        <v>159</v>
      </c>
      <c r="K2357" s="1" t="s">
        <v>159</v>
      </c>
      <c r="L2357" s="1" t="s">
        <v>159</v>
      </c>
      <c r="M2357" s="1" t="s">
        <v>159</v>
      </c>
      <c r="N2357" s="1" t="s">
        <v>159</v>
      </c>
      <c r="O2357" s="1" t="s">
        <v>159</v>
      </c>
      <c r="P2357" t="str">
        <f t="shared" si="36"/>
        <v>YKYC_ODIRISK_BIO_CAP_PR24_DD</v>
      </c>
    </row>
    <row r="2358" spans="1:16">
      <c r="A2358" t="s">
        <v>631</v>
      </c>
      <c r="B2358" t="s">
        <v>192</v>
      </c>
      <c r="C2358" t="s">
        <v>193</v>
      </c>
      <c r="D2358" t="s">
        <v>37</v>
      </c>
      <c r="E2358" t="s">
        <v>158</v>
      </c>
      <c r="F2358" s="1" t="s">
        <v>159</v>
      </c>
      <c r="G2358" s="1" t="s">
        <v>159</v>
      </c>
      <c r="H2358" s="24">
        <v>0</v>
      </c>
      <c r="I2358" s="24">
        <v>0</v>
      </c>
      <c r="J2358" s="24">
        <v>0</v>
      </c>
      <c r="K2358" s="24">
        <v>0</v>
      </c>
      <c r="L2358" s="24">
        <v>0</v>
      </c>
      <c r="M2358" s="24">
        <v>0</v>
      </c>
      <c r="N2358" s="1" t="s">
        <v>159</v>
      </c>
      <c r="O2358" s="1" t="s">
        <v>159</v>
      </c>
      <c r="P2358" t="str">
        <f t="shared" si="36"/>
        <v>YKYC_OUT4_18_PR24_OFWAT</v>
      </c>
    </row>
    <row r="2359" spans="1:16">
      <c r="A2359" t="s">
        <v>631</v>
      </c>
      <c r="B2359" t="s">
        <v>194</v>
      </c>
      <c r="C2359" t="s">
        <v>195</v>
      </c>
      <c r="D2359" t="s">
        <v>37</v>
      </c>
      <c r="E2359" t="s">
        <v>158</v>
      </c>
      <c r="F2359" s="1" t="s">
        <v>159</v>
      </c>
      <c r="G2359" s="1" t="s">
        <v>159</v>
      </c>
      <c r="H2359" s="1" t="s">
        <v>159</v>
      </c>
      <c r="I2359" s="24">
        <v>1</v>
      </c>
      <c r="J2359" s="24">
        <v>1</v>
      </c>
      <c r="K2359" s="24">
        <v>1</v>
      </c>
      <c r="L2359" s="24">
        <v>1</v>
      </c>
      <c r="M2359" s="24">
        <v>1</v>
      </c>
      <c r="N2359" s="1" t="s">
        <v>159</v>
      </c>
      <c r="O2359" s="1" t="s">
        <v>159</v>
      </c>
      <c r="P2359" t="str">
        <f t="shared" si="36"/>
        <v>YKYC_ODIRISK_SPL_DDBND_PR24_DD</v>
      </c>
    </row>
    <row r="2360" spans="1:16">
      <c r="A2360" t="s">
        <v>631</v>
      </c>
      <c r="B2360" t="s">
        <v>196</v>
      </c>
      <c r="C2360" t="s">
        <v>197</v>
      </c>
      <c r="D2360" t="s">
        <v>165</v>
      </c>
      <c r="E2360" t="s">
        <v>158</v>
      </c>
      <c r="F2360" s="24">
        <v>1556875.7725911823</v>
      </c>
      <c r="G2360" s="1" t="s">
        <v>159</v>
      </c>
      <c r="H2360" s="1" t="s">
        <v>159</v>
      </c>
      <c r="I2360" s="1" t="s">
        <v>159</v>
      </c>
      <c r="J2360" s="1" t="s">
        <v>159</v>
      </c>
      <c r="K2360" s="1" t="s">
        <v>159</v>
      </c>
      <c r="L2360" s="1" t="s">
        <v>159</v>
      </c>
      <c r="M2360" s="1" t="s">
        <v>159</v>
      </c>
      <c r="N2360" s="1" t="s">
        <v>159</v>
      </c>
      <c r="O2360" s="1" t="s">
        <v>159</v>
      </c>
      <c r="P2360" t="str">
        <f t="shared" si="36"/>
        <v>YKYC_ODI_DD_SPL_PR24</v>
      </c>
    </row>
    <row r="2361" spans="1:16">
      <c r="A2361" t="s">
        <v>631</v>
      </c>
      <c r="B2361" t="s">
        <v>198</v>
      </c>
      <c r="C2361" t="s">
        <v>199</v>
      </c>
      <c r="D2361" t="s">
        <v>168</v>
      </c>
      <c r="E2361" t="s">
        <v>158</v>
      </c>
      <c r="F2361" s="1" t="s">
        <v>159</v>
      </c>
      <c r="G2361" s="1" t="s">
        <v>159</v>
      </c>
      <c r="H2361" s="25">
        <v>1</v>
      </c>
      <c r="I2361" s="25">
        <v>1</v>
      </c>
      <c r="J2361" s="25">
        <v>1</v>
      </c>
      <c r="K2361" s="25">
        <v>1</v>
      </c>
      <c r="L2361" s="25">
        <v>1</v>
      </c>
      <c r="M2361" s="25">
        <v>1</v>
      </c>
      <c r="N2361" s="1" t="s">
        <v>159</v>
      </c>
      <c r="O2361" s="1" t="s">
        <v>159</v>
      </c>
      <c r="P2361" t="str">
        <f t="shared" si="36"/>
        <v>YKYC_OUT4_19_PR24_OFWAT</v>
      </c>
    </row>
    <row r="2362" spans="1:16">
      <c r="A2362" t="s">
        <v>631</v>
      </c>
      <c r="B2362" t="s">
        <v>200</v>
      </c>
      <c r="C2362" t="s">
        <v>201</v>
      </c>
      <c r="D2362" t="s">
        <v>168</v>
      </c>
      <c r="E2362" t="s">
        <v>158</v>
      </c>
      <c r="F2362" s="1" t="s">
        <v>159</v>
      </c>
      <c r="G2362" s="1" t="s">
        <v>159</v>
      </c>
      <c r="H2362" s="1" t="s">
        <v>159</v>
      </c>
      <c r="I2362" s="25">
        <v>0.99</v>
      </c>
      <c r="J2362" s="25">
        <v>0.99</v>
      </c>
      <c r="K2362" s="25">
        <v>0.99</v>
      </c>
      <c r="L2362" s="25">
        <v>0.99</v>
      </c>
      <c r="M2362" s="25">
        <v>0.99</v>
      </c>
      <c r="N2362" s="1" t="s">
        <v>159</v>
      </c>
      <c r="O2362" s="1" t="s">
        <v>159</v>
      </c>
      <c r="P2362" t="str">
        <f t="shared" si="36"/>
        <v>YKYC_ODIRISK_DPC_DDBND_PR24_DD</v>
      </c>
    </row>
    <row r="2363" spans="1:16">
      <c r="A2363" t="s">
        <v>631</v>
      </c>
      <c r="B2363" t="s">
        <v>202</v>
      </c>
      <c r="C2363" t="s">
        <v>203</v>
      </c>
      <c r="D2363" t="s">
        <v>165</v>
      </c>
      <c r="E2363" t="s">
        <v>158</v>
      </c>
      <c r="F2363" s="24">
        <v>992915.26171084715</v>
      </c>
      <c r="G2363" s="1" t="s">
        <v>159</v>
      </c>
      <c r="H2363" s="1" t="s">
        <v>159</v>
      </c>
      <c r="I2363" s="1" t="s">
        <v>159</v>
      </c>
      <c r="J2363" s="1" t="s">
        <v>159</v>
      </c>
      <c r="K2363" s="1" t="s">
        <v>159</v>
      </c>
      <c r="L2363" s="1" t="s">
        <v>159</v>
      </c>
      <c r="M2363" s="1" t="s">
        <v>159</v>
      </c>
      <c r="N2363" s="1" t="s">
        <v>159</v>
      </c>
      <c r="O2363" s="1" t="s">
        <v>159</v>
      </c>
      <c r="P2363" t="str">
        <f t="shared" si="36"/>
        <v>YKYC_ODI_DD_DPC_PR24</v>
      </c>
    </row>
    <row r="2364" spans="1:16">
      <c r="A2364" t="s">
        <v>631</v>
      </c>
      <c r="B2364" t="s">
        <v>204</v>
      </c>
      <c r="C2364" t="s">
        <v>205</v>
      </c>
      <c r="D2364" t="s">
        <v>37</v>
      </c>
      <c r="E2364" t="s">
        <v>158</v>
      </c>
      <c r="F2364" s="1" t="s">
        <v>159</v>
      </c>
      <c r="G2364" s="1" t="s">
        <v>159</v>
      </c>
      <c r="H2364" s="27">
        <v>190.2</v>
      </c>
      <c r="I2364" s="27">
        <v>185.29999999999998</v>
      </c>
      <c r="J2364" s="27">
        <v>180.39999999999998</v>
      </c>
      <c r="K2364" s="27">
        <v>175.49999999999997</v>
      </c>
      <c r="L2364" s="27">
        <v>170.59999999999997</v>
      </c>
      <c r="M2364" s="27">
        <v>165.5</v>
      </c>
      <c r="N2364" s="1" t="s">
        <v>159</v>
      </c>
      <c r="O2364" s="1" t="s">
        <v>159</v>
      </c>
      <c r="P2364" t="str">
        <f t="shared" si="36"/>
        <v>YKYC_OUT4_16_PR24_OFWAT</v>
      </c>
    </row>
    <row r="2365" spans="1:16">
      <c r="A2365" t="s">
        <v>631</v>
      </c>
      <c r="B2365" t="s">
        <v>206</v>
      </c>
      <c r="C2365" t="s">
        <v>207</v>
      </c>
      <c r="D2365" t="s">
        <v>37</v>
      </c>
      <c r="E2365" t="s">
        <v>158</v>
      </c>
      <c r="F2365" s="1" t="s">
        <v>159</v>
      </c>
      <c r="G2365" s="1" t="s">
        <v>159</v>
      </c>
      <c r="H2365" s="1" t="s">
        <v>159</v>
      </c>
      <c r="I2365" s="27">
        <v>195.29999999999998</v>
      </c>
      <c r="J2365" s="27">
        <v>190.39999999999998</v>
      </c>
      <c r="K2365" s="27">
        <v>185.49999999999997</v>
      </c>
      <c r="L2365" s="27">
        <v>180.59999999999997</v>
      </c>
      <c r="M2365" s="27">
        <v>175.5</v>
      </c>
      <c r="N2365" s="1" t="s">
        <v>159</v>
      </c>
      <c r="O2365" s="1" t="s">
        <v>159</v>
      </c>
      <c r="P2365" t="str">
        <f t="shared" si="36"/>
        <v>YKYC_ODIRISK_MRP_DDBND_PR24_DD</v>
      </c>
    </row>
    <row r="2366" spans="1:16">
      <c r="A2366" t="s">
        <v>631</v>
      </c>
      <c r="B2366" t="s">
        <v>208</v>
      </c>
      <c r="C2366" t="s">
        <v>209</v>
      </c>
      <c r="D2366" t="s">
        <v>165</v>
      </c>
      <c r="E2366" t="s">
        <v>158</v>
      </c>
      <c r="F2366" s="24">
        <v>256361.89075713573</v>
      </c>
      <c r="G2366" s="1" t="s">
        <v>159</v>
      </c>
      <c r="H2366" s="1" t="s">
        <v>159</v>
      </c>
      <c r="I2366" s="1" t="s">
        <v>159</v>
      </c>
      <c r="J2366" s="1" t="s">
        <v>159</v>
      </c>
      <c r="K2366" s="1" t="s">
        <v>159</v>
      </c>
      <c r="L2366" s="1" t="s">
        <v>159</v>
      </c>
      <c r="M2366" s="1" t="s">
        <v>159</v>
      </c>
      <c r="N2366" s="1" t="s">
        <v>159</v>
      </c>
      <c r="O2366" s="1" t="s">
        <v>159</v>
      </c>
      <c r="P2366" t="str">
        <f t="shared" si="36"/>
        <v>YKYC_ODI_DD_MRP_PR24</v>
      </c>
    </row>
    <row r="2367" spans="1:16">
      <c r="A2367" t="s">
        <v>631</v>
      </c>
      <c r="B2367" t="s">
        <v>210</v>
      </c>
      <c r="C2367" t="s">
        <v>211</v>
      </c>
      <c r="D2367" t="s">
        <v>168</v>
      </c>
      <c r="E2367" t="s">
        <v>158</v>
      </c>
      <c r="F2367" s="25">
        <v>-5.0000000000000001E-3</v>
      </c>
      <c r="G2367" s="1" t="s">
        <v>159</v>
      </c>
      <c r="H2367" s="1" t="s">
        <v>159</v>
      </c>
      <c r="I2367" s="1" t="s">
        <v>159</v>
      </c>
      <c r="J2367" s="1" t="s">
        <v>159</v>
      </c>
      <c r="K2367" s="1" t="s">
        <v>159</v>
      </c>
      <c r="L2367" s="1" t="s">
        <v>159</v>
      </c>
      <c r="M2367" s="1" t="s">
        <v>159</v>
      </c>
      <c r="N2367" s="1" t="s">
        <v>159</v>
      </c>
      <c r="O2367" s="1" t="s">
        <v>159</v>
      </c>
      <c r="P2367" t="str">
        <f t="shared" si="36"/>
        <v>YKYC_ODIRISK_MRP_COLL_PR24_DD</v>
      </c>
    </row>
    <row r="2368" spans="1:16">
      <c r="A2368" t="s">
        <v>631</v>
      </c>
      <c r="B2368" t="s">
        <v>212</v>
      </c>
      <c r="C2368" t="s">
        <v>213</v>
      </c>
      <c r="D2368" t="s">
        <v>168</v>
      </c>
      <c r="E2368" t="s">
        <v>158</v>
      </c>
      <c r="F2368" s="25">
        <v>5.0000000000000001E-3</v>
      </c>
      <c r="G2368" s="1" t="s">
        <v>159</v>
      </c>
      <c r="H2368" s="1" t="s">
        <v>159</v>
      </c>
      <c r="I2368" s="1" t="s">
        <v>159</v>
      </c>
      <c r="J2368" s="1" t="s">
        <v>159</v>
      </c>
      <c r="K2368" s="1" t="s">
        <v>159</v>
      </c>
      <c r="L2368" s="1" t="s">
        <v>159</v>
      </c>
      <c r="M2368" s="1" t="s">
        <v>159</v>
      </c>
      <c r="N2368" s="1" t="s">
        <v>159</v>
      </c>
      <c r="O2368" s="1" t="s">
        <v>159</v>
      </c>
      <c r="P2368" t="str">
        <f t="shared" si="36"/>
        <v>YKYC_ODIRISK_MRP_CAP_PR24_DD</v>
      </c>
    </row>
    <row r="2369" spans="1:16">
      <c r="A2369" t="s">
        <v>631</v>
      </c>
      <c r="B2369" t="s">
        <v>214</v>
      </c>
      <c r="C2369" t="s">
        <v>215</v>
      </c>
      <c r="D2369" t="s">
        <v>165</v>
      </c>
      <c r="E2369" t="s">
        <v>158</v>
      </c>
      <c r="F2369" s="24">
        <v>-2.2003499999999998</v>
      </c>
      <c r="G2369" s="1" t="s">
        <v>159</v>
      </c>
      <c r="H2369" s="1" t="s">
        <v>159</v>
      </c>
      <c r="I2369" s="24">
        <v>-2.2003499999999998</v>
      </c>
      <c r="J2369" s="24">
        <v>-2.2003499999999998</v>
      </c>
      <c r="K2369" s="24">
        <v>-2.2003499999999998</v>
      </c>
      <c r="L2369" s="24">
        <v>-2.2003499999999998</v>
      </c>
      <c r="M2369" s="24">
        <v>-2.2003499999999998</v>
      </c>
      <c r="N2369" s="1" t="s">
        <v>159</v>
      </c>
      <c r="O2369" s="1" t="s">
        <v>159</v>
      </c>
      <c r="P2369" t="str">
        <f t="shared" si="36"/>
        <v>YKYOUT7_035SUR_OFW_PR24</v>
      </c>
    </row>
    <row r="2370" spans="1:16">
      <c r="A2370" t="s">
        <v>631</v>
      </c>
      <c r="B2370" t="s">
        <v>216</v>
      </c>
      <c r="C2370" t="s">
        <v>217</v>
      </c>
      <c r="D2370" t="s">
        <v>165</v>
      </c>
      <c r="E2370" t="s">
        <v>158</v>
      </c>
      <c r="F2370" s="24">
        <v>2.2003499999999998</v>
      </c>
      <c r="G2370" s="1" t="s">
        <v>159</v>
      </c>
      <c r="H2370" s="1" t="s">
        <v>159</v>
      </c>
      <c r="I2370" s="24">
        <v>2.2003499999999998</v>
      </c>
      <c r="J2370" s="24">
        <v>2.2003499999999998</v>
      </c>
      <c r="K2370" s="24">
        <v>2.2003499999999998</v>
      </c>
      <c r="L2370" s="24">
        <v>2.2003499999999998</v>
      </c>
      <c r="M2370" s="24">
        <v>2.2003499999999998</v>
      </c>
      <c r="N2370" s="1" t="s">
        <v>159</v>
      </c>
      <c r="O2370" s="1" t="s">
        <v>159</v>
      </c>
      <c r="P2370" t="str">
        <f t="shared" si="36"/>
        <v>YKYOUT7_035SOR_OFW_PR24</v>
      </c>
    </row>
    <row r="2371" spans="1:16">
      <c r="A2371" t="s">
        <v>631</v>
      </c>
      <c r="B2371" t="s">
        <v>218</v>
      </c>
      <c r="C2371" t="s">
        <v>219</v>
      </c>
      <c r="D2371" t="s">
        <v>168</v>
      </c>
      <c r="E2371" t="s">
        <v>158</v>
      </c>
      <c r="F2371" s="25">
        <v>-4.0000000000000001E-3</v>
      </c>
      <c r="G2371" s="1" t="s">
        <v>159</v>
      </c>
      <c r="H2371" s="1" t="s">
        <v>159</v>
      </c>
      <c r="I2371" s="25">
        <v>-4.0000000000000001E-3</v>
      </c>
      <c r="J2371" s="25">
        <v>-4.0000000000000001E-3</v>
      </c>
      <c r="K2371" s="25">
        <v>-4.0000000000000001E-3</v>
      </c>
      <c r="L2371" s="25">
        <v>-4.0000000000000001E-3</v>
      </c>
      <c r="M2371" s="1" t="s">
        <v>159</v>
      </c>
      <c r="N2371" s="1" t="s">
        <v>159</v>
      </c>
      <c r="O2371" s="1" t="s">
        <v>159</v>
      </c>
      <c r="P2371" t="str">
        <f t="shared" si="36"/>
        <v>YKYC_PR24OC34_COLLAR</v>
      </c>
    </row>
    <row r="2372" spans="1:16">
      <c r="A2372" t="s">
        <v>631</v>
      </c>
      <c r="B2372" t="s">
        <v>220</v>
      </c>
      <c r="C2372" t="s">
        <v>221</v>
      </c>
      <c r="D2372" t="s">
        <v>168</v>
      </c>
      <c r="E2372" t="s">
        <v>158</v>
      </c>
      <c r="F2372" s="25">
        <v>4.0000000000000001E-3</v>
      </c>
      <c r="G2372" s="1" t="s">
        <v>159</v>
      </c>
      <c r="H2372" s="1" t="s">
        <v>159</v>
      </c>
      <c r="I2372" s="25">
        <v>4.0000000000000001E-3</v>
      </c>
      <c r="J2372" s="25">
        <v>4.0000000000000001E-3</v>
      </c>
      <c r="K2372" s="25">
        <v>4.0000000000000001E-3</v>
      </c>
      <c r="L2372" s="25">
        <v>4.0000000000000001E-3</v>
      </c>
      <c r="M2372" s="1" t="s">
        <v>159</v>
      </c>
      <c r="N2372" s="1" t="s">
        <v>159</v>
      </c>
      <c r="O2372" s="1" t="s">
        <v>159</v>
      </c>
      <c r="P2372" t="str">
        <f t="shared" si="36"/>
        <v>YKYC_PR24OC34_CAP</v>
      </c>
    </row>
    <row r="2373" spans="1:16">
      <c r="A2373" t="s">
        <v>631</v>
      </c>
      <c r="B2373" t="s">
        <v>222</v>
      </c>
      <c r="C2373" t="s">
        <v>223</v>
      </c>
      <c r="D2373" t="s">
        <v>165</v>
      </c>
      <c r="E2373" t="s">
        <v>158</v>
      </c>
      <c r="F2373" s="24">
        <v>-1.03918</v>
      </c>
      <c r="G2373" s="1" t="s">
        <v>159</v>
      </c>
      <c r="H2373" s="1" t="s">
        <v>159</v>
      </c>
      <c r="I2373" s="24">
        <v>-1.03918</v>
      </c>
      <c r="J2373" s="24">
        <v>-1.03918</v>
      </c>
      <c r="K2373" s="24">
        <v>-1.03918</v>
      </c>
      <c r="L2373" s="24">
        <v>-1.03918</v>
      </c>
      <c r="M2373" s="24">
        <v>-1.03918</v>
      </c>
      <c r="N2373" s="1" t="s">
        <v>159</v>
      </c>
      <c r="O2373" s="1" t="s">
        <v>159</v>
      </c>
      <c r="P2373" t="str">
        <f t="shared" ref="P2373:P2436" si="37">A2373&amp;B2373</f>
        <v>YKYOUT7_036SUR_OFW_PR24</v>
      </c>
    </row>
    <row r="2374" spans="1:16">
      <c r="A2374" t="s">
        <v>631</v>
      </c>
      <c r="B2374" t="s">
        <v>224</v>
      </c>
      <c r="C2374" t="s">
        <v>225</v>
      </c>
      <c r="D2374" t="s">
        <v>165</v>
      </c>
      <c r="E2374" t="s">
        <v>158</v>
      </c>
      <c r="F2374" s="24">
        <v>1.03918</v>
      </c>
      <c r="G2374" s="1" t="s">
        <v>159</v>
      </c>
      <c r="H2374" s="1" t="s">
        <v>159</v>
      </c>
      <c r="I2374" s="24">
        <v>1.03918</v>
      </c>
      <c r="J2374" s="24">
        <v>1.03918</v>
      </c>
      <c r="K2374" s="24">
        <v>1.03918</v>
      </c>
      <c r="L2374" s="24">
        <v>1.03918</v>
      </c>
      <c r="M2374" s="24">
        <v>1.03918</v>
      </c>
      <c r="N2374" s="1" t="s">
        <v>159</v>
      </c>
      <c r="O2374" s="1" t="s">
        <v>159</v>
      </c>
      <c r="P2374" t="str">
        <f t="shared" si="37"/>
        <v>YKYOUT7_036SOR_OFW_PR24</v>
      </c>
    </row>
    <row r="2375" spans="1:16">
      <c r="A2375" t="s">
        <v>631</v>
      </c>
      <c r="B2375" t="s">
        <v>226</v>
      </c>
      <c r="C2375" t="s">
        <v>227</v>
      </c>
      <c r="D2375" t="s">
        <v>168</v>
      </c>
      <c r="E2375" t="s">
        <v>158</v>
      </c>
      <c r="F2375" s="25">
        <v>-2E-3</v>
      </c>
      <c r="G2375" s="1" t="s">
        <v>159</v>
      </c>
      <c r="H2375" s="1" t="s">
        <v>159</v>
      </c>
      <c r="I2375" s="25">
        <v>-2E-3</v>
      </c>
      <c r="J2375" s="25">
        <v>-2E-3</v>
      </c>
      <c r="K2375" s="25">
        <v>-2E-3</v>
      </c>
      <c r="L2375" s="25">
        <v>-2E-3</v>
      </c>
      <c r="M2375" s="1" t="s">
        <v>159</v>
      </c>
      <c r="N2375" s="1" t="s">
        <v>159</v>
      </c>
      <c r="O2375" s="1" t="s">
        <v>159</v>
      </c>
      <c r="P2375" t="str">
        <f t="shared" si="37"/>
        <v>YKYC_PR24OC35_COLLAR</v>
      </c>
    </row>
    <row r="2376" spans="1:16">
      <c r="A2376" t="s">
        <v>631</v>
      </c>
      <c r="B2376" t="s">
        <v>228</v>
      </c>
      <c r="C2376" t="s">
        <v>229</v>
      </c>
      <c r="D2376" t="s">
        <v>168</v>
      </c>
      <c r="E2376" t="s">
        <v>158</v>
      </c>
      <c r="F2376" s="25">
        <v>2E-3</v>
      </c>
      <c r="G2376" s="1" t="s">
        <v>159</v>
      </c>
      <c r="H2376" s="1" t="s">
        <v>159</v>
      </c>
      <c r="I2376" s="25">
        <v>2E-3</v>
      </c>
      <c r="J2376" s="25">
        <v>2E-3</v>
      </c>
      <c r="K2376" s="25">
        <v>2E-3</v>
      </c>
      <c r="L2376" s="25">
        <v>2E-3</v>
      </c>
      <c r="M2376" s="1" t="s">
        <v>159</v>
      </c>
      <c r="N2376" s="1" t="s">
        <v>159</v>
      </c>
      <c r="O2376" s="1" t="s">
        <v>159</v>
      </c>
      <c r="P2376" t="str">
        <f t="shared" si="37"/>
        <v>YKYC_PR24OC35_CAP</v>
      </c>
    </row>
    <row r="2377" spans="1:16">
      <c r="A2377" t="s">
        <v>631</v>
      </c>
      <c r="B2377" t="s">
        <v>230</v>
      </c>
      <c r="C2377" t="s">
        <v>231</v>
      </c>
      <c r="D2377" t="s">
        <v>232</v>
      </c>
      <c r="E2377" t="s">
        <v>158</v>
      </c>
      <c r="F2377" s="1" t="s">
        <v>159</v>
      </c>
      <c r="G2377" s="1" t="s">
        <v>159</v>
      </c>
      <c r="H2377" s="26">
        <v>171566.8</v>
      </c>
      <c r="I2377" s="26">
        <v>204420</v>
      </c>
      <c r="J2377" s="26">
        <v>190468.42</v>
      </c>
      <c r="K2377" s="26">
        <v>174987</v>
      </c>
      <c r="L2377" s="26">
        <v>174988.1</v>
      </c>
      <c r="M2377" s="26">
        <v>180443.4</v>
      </c>
      <c r="N2377" s="1" t="s">
        <v>159</v>
      </c>
      <c r="O2377" s="1" t="s">
        <v>159</v>
      </c>
      <c r="P2377" t="str">
        <f t="shared" si="37"/>
        <v>YKYC_OUT5_04_PR24_OFWAT</v>
      </c>
    </row>
    <row r="2378" spans="1:16">
      <c r="A2378" t="s">
        <v>631</v>
      </c>
      <c r="B2378" t="s">
        <v>233</v>
      </c>
      <c r="C2378" t="s">
        <v>234</v>
      </c>
      <c r="D2378" t="s">
        <v>231</v>
      </c>
      <c r="E2378" t="s">
        <v>158</v>
      </c>
      <c r="F2378" s="1" t="s">
        <v>159</v>
      </c>
      <c r="G2378" s="1" t="s">
        <v>159</v>
      </c>
      <c r="H2378" s="1" t="s">
        <v>159</v>
      </c>
      <c r="I2378" s="26">
        <v>171566.8</v>
      </c>
      <c r="J2378" s="26">
        <v>171566.8</v>
      </c>
      <c r="K2378" s="26">
        <v>171566.8</v>
      </c>
      <c r="L2378" s="26">
        <v>171566.8</v>
      </c>
      <c r="M2378" s="26">
        <v>171566.8</v>
      </c>
      <c r="N2378" s="1" t="s">
        <v>159</v>
      </c>
      <c r="O2378" s="1" t="s">
        <v>159</v>
      </c>
      <c r="P2378" t="str">
        <f t="shared" si="37"/>
        <v>YKYC_ODIRISK_OGWW_DDBND_PR24_DD</v>
      </c>
    </row>
    <row r="2379" spans="1:16">
      <c r="A2379" t="s">
        <v>631</v>
      </c>
      <c r="B2379" t="s">
        <v>235</v>
      </c>
      <c r="C2379" t="s">
        <v>236</v>
      </c>
      <c r="D2379" t="s">
        <v>165</v>
      </c>
      <c r="E2379" t="s">
        <v>158</v>
      </c>
      <c r="F2379" s="24">
        <v>188</v>
      </c>
      <c r="G2379" s="1" t="s">
        <v>159</v>
      </c>
      <c r="H2379" s="1" t="s">
        <v>159</v>
      </c>
      <c r="I2379" s="1" t="s">
        <v>159</v>
      </c>
      <c r="J2379" s="1" t="s">
        <v>159</v>
      </c>
      <c r="K2379" s="1" t="s">
        <v>159</v>
      </c>
      <c r="L2379" s="1" t="s">
        <v>159</v>
      </c>
      <c r="M2379" s="1" t="s">
        <v>159</v>
      </c>
      <c r="N2379" s="1" t="s">
        <v>159</v>
      </c>
      <c r="O2379" s="1" t="s">
        <v>159</v>
      </c>
      <c r="P2379" t="str">
        <f t="shared" si="37"/>
        <v>YKYC_ODI_DD_GHG_WW_PR24</v>
      </c>
    </row>
    <row r="2380" spans="1:16">
      <c r="A2380" t="s">
        <v>631</v>
      </c>
      <c r="B2380" t="s">
        <v>237</v>
      </c>
      <c r="C2380" t="s">
        <v>238</v>
      </c>
      <c r="D2380" t="s">
        <v>168</v>
      </c>
      <c r="E2380" t="s">
        <v>158</v>
      </c>
      <c r="F2380" s="25">
        <v>-5.0000000000000001E-3</v>
      </c>
      <c r="G2380" s="1" t="s">
        <v>159</v>
      </c>
      <c r="H2380" s="1" t="s">
        <v>159</v>
      </c>
      <c r="I2380" s="1" t="s">
        <v>159</v>
      </c>
      <c r="J2380" s="1" t="s">
        <v>159</v>
      </c>
      <c r="K2380" s="1" t="s">
        <v>159</v>
      </c>
      <c r="L2380" s="1" t="s">
        <v>159</v>
      </c>
      <c r="M2380" s="1" t="s">
        <v>159</v>
      </c>
      <c r="N2380" s="1" t="s">
        <v>159</v>
      </c>
      <c r="O2380" s="1" t="s">
        <v>159</v>
      </c>
      <c r="P2380" t="str">
        <f t="shared" si="37"/>
        <v>YKYC_ODIRISK_OGWW_COLL_PR24_DD</v>
      </c>
    </row>
    <row r="2381" spans="1:16">
      <c r="A2381" t="s">
        <v>631</v>
      </c>
      <c r="B2381" t="s">
        <v>239</v>
      </c>
      <c r="C2381" t="s">
        <v>240</v>
      </c>
      <c r="D2381" t="s">
        <v>168</v>
      </c>
      <c r="E2381" t="s">
        <v>158</v>
      </c>
      <c r="F2381" s="25">
        <v>5.0000000000000001E-3</v>
      </c>
      <c r="G2381" s="1" t="s">
        <v>159</v>
      </c>
      <c r="H2381" s="1" t="s">
        <v>159</v>
      </c>
      <c r="I2381" s="1" t="s">
        <v>159</v>
      </c>
      <c r="J2381" s="1" t="s">
        <v>159</v>
      </c>
      <c r="K2381" s="1" t="s">
        <v>159</v>
      </c>
      <c r="L2381" s="1" t="s">
        <v>159</v>
      </c>
      <c r="M2381" s="1" t="s">
        <v>159</v>
      </c>
      <c r="N2381" s="1" t="s">
        <v>159</v>
      </c>
      <c r="O2381" s="1" t="s">
        <v>159</v>
      </c>
      <c r="P2381" t="str">
        <f t="shared" si="37"/>
        <v>YKYC_ODIRISK_OGWW_CAP_PR24_DD</v>
      </c>
    </row>
    <row r="2382" spans="1:16">
      <c r="A2382" t="s">
        <v>631</v>
      </c>
      <c r="B2382" t="s">
        <v>241</v>
      </c>
      <c r="C2382" t="s">
        <v>242</v>
      </c>
      <c r="D2382" t="s">
        <v>37</v>
      </c>
      <c r="E2382" t="s">
        <v>158</v>
      </c>
      <c r="F2382" s="1" t="s">
        <v>159</v>
      </c>
      <c r="G2382" s="1" t="s">
        <v>159</v>
      </c>
      <c r="H2382" s="26">
        <v>26.61</v>
      </c>
      <c r="I2382" s="26">
        <v>25.02</v>
      </c>
      <c r="J2382" s="26">
        <v>23.42</v>
      </c>
      <c r="K2382" s="26">
        <v>21.82</v>
      </c>
      <c r="L2382" s="26">
        <v>20.23</v>
      </c>
      <c r="M2382" s="26">
        <v>18.63</v>
      </c>
      <c r="N2382" s="1" t="s">
        <v>159</v>
      </c>
      <c r="O2382" s="1" t="s">
        <v>159</v>
      </c>
      <c r="P2382" t="str">
        <f t="shared" si="37"/>
        <v>YKYC_OUT5_05_PR24_OFWAT</v>
      </c>
    </row>
    <row r="2383" spans="1:16">
      <c r="A2383" t="s">
        <v>631</v>
      </c>
      <c r="B2383" t="s">
        <v>243</v>
      </c>
      <c r="C2383" t="s">
        <v>244</v>
      </c>
      <c r="D2383" t="s">
        <v>165</v>
      </c>
      <c r="E2383" t="s">
        <v>158</v>
      </c>
      <c r="F2383" s="24">
        <v>1294979.8496329605</v>
      </c>
      <c r="G2383" s="1" t="s">
        <v>159</v>
      </c>
      <c r="H2383" s="1" t="s">
        <v>159</v>
      </c>
      <c r="I2383" s="1" t="s">
        <v>159</v>
      </c>
      <c r="J2383" s="1" t="s">
        <v>159</v>
      </c>
      <c r="K2383" s="1" t="s">
        <v>159</v>
      </c>
      <c r="L2383" s="1" t="s">
        <v>159</v>
      </c>
      <c r="M2383" s="1" t="s">
        <v>159</v>
      </c>
      <c r="N2383" s="1" t="s">
        <v>159</v>
      </c>
      <c r="O2383" s="1" t="s">
        <v>159</v>
      </c>
      <c r="P2383" t="str">
        <f t="shared" si="37"/>
        <v>YKYC_ODI_DD_POL_PR24</v>
      </c>
    </row>
    <row r="2384" spans="1:16">
      <c r="A2384" t="s">
        <v>631</v>
      </c>
      <c r="B2384" t="s">
        <v>245</v>
      </c>
      <c r="C2384" t="s">
        <v>246</v>
      </c>
      <c r="D2384" t="s">
        <v>168</v>
      </c>
      <c r="E2384" t="s">
        <v>158</v>
      </c>
      <c r="F2384" s="25">
        <v>-7.4999999999999997E-3</v>
      </c>
      <c r="G2384" s="1" t="s">
        <v>159</v>
      </c>
      <c r="H2384" s="1" t="s">
        <v>159</v>
      </c>
      <c r="I2384" s="1" t="s">
        <v>159</v>
      </c>
      <c r="J2384" s="1" t="s">
        <v>159</v>
      </c>
      <c r="K2384" s="1" t="s">
        <v>159</v>
      </c>
      <c r="L2384" s="1" t="s">
        <v>159</v>
      </c>
      <c r="M2384" s="1" t="s">
        <v>159</v>
      </c>
      <c r="N2384" s="1" t="s">
        <v>159</v>
      </c>
      <c r="O2384" s="1" t="s">
        <v>159</v>
      </c>
      <c r="P2384" t="str">
        <f t="shared" si="37"/>
        <v>YKYC_ODIRISK_POL_COLL_PR24_DD</v>
      </c>
    </row>
    <row r="2385" spans="1:16">
      <c r="A2385" t="s">
        <v>631</v>
      </c>
      <c r="B2385" t="s">
        <v>247</v>
      </c>
      <c r="C2385" t="s">
        <v>248</v>
      </c>
      <c r="D2385" t="s">
        <v>168</v>
      </c>
      <c r="E2385" t="s">
        <v>158</v>
      </c>
      <c r="F2385" s="1" t="s">
        <v>159</v>
      </c>
      <c r="G2385" s="1" t="s">
        <v>159</v>
      </c>
      <c r="H2385" s="25">
        <v>0.53700000000000003</v>
      </c>
      <c r="I2385" s="25">
        <v>0.66400000000000003</v>
      </c>
      <c r="J2385" s="25">
        <v>0.66400000000000003</v>
      </c>
      <c r="K2385" s="25">
        <v>0.66400000000000003</v>
      </c>
      <c r="L2385" s="25">
        <v>0.72899999999999987</v>
      </c>
      <c r="M2385" s="25">
        <v>0.72899999999999987</v>
      </c>
      <c r="N2385" s="1" t="s">
        <v>159</v>
      </c>
      <c r="O2385" s="1" t="s">
        <v>159</v>
      </c>
      <c r="P2385" t="str">
        <f t="shared" si="37"/>
        <v>YKYC_OUT5_08_PR24_OFWAT</v>
      </c>
    </row>
    <row r="2386" spans="1:16">
      <c r="A2386" t="s">
        <v>631</v>
      </c>
      <c r="B2386" t="s">
        <v>249</v>
      </c>
      <c r="C2386" t="s">
        <v>250</v>
      </c>
      <c r="D2386" t="s">
        <v>168</v>
      </c>
      <c r="E2386" t="s">
        <v>158</v>
      </c>
      <c r="F2386" s="1" t="s">
        <v>159</v>
      </c>
      <c r="G2386" s="1" t="s">
        <v>159</v>
      </c>
      <c r="H2386" s="1" t="s">
        <v>159</v>
      </c>
      <c r="I2386" s="1" t="s">
        <v>159</v>
      </c>
      <c r="J2386" s="1" t="s">
        <v>159</v>
      </c>
      <c r="K2386" s="1" t="s">
        <v>159</v>
      </c>
      <c r="L2386" s="1" t="s">
        <v>159</v>
      </c>
      <c r="M2386" s="1" t="s">
        <v>159</v>
      </c>
      <c r="N2386" s="1" t="s">
        <v>159</v>
      </c>
      <c r="O2386" s="1" t="s">
        <v>159</v>
      </c>
      <c r="P2386" t="str">
        <f t="shared" si="37"/>
        <v>YKYC_ODIRISK_BWQ_DDBND_PR24_DD</v>
      </c>
    </row>
    <row r="2387" spans="1:16">
      <c r="A2387" t="s">
        <v>631</v>
      </c>
      <c r="B2387" t="s">
        <v>251</v>
      </c>
      <c r="C2387" t="s">
        <v>252</v>
      </c>
      <c r="D2387" t="s">
        <v>165</v>
      </c>
      <c r="E2387" t="s">
        <v>158</v>
      </c>
      <c r="F2387" s="24">
        <v>767127.83811926236</v>
      </c>
      <c r="G2387" s="1" t="s">
        <v>159</v>
      </c>
      <c r="H2387" s="1" t="s">
        <v>159</v>
      </c>
      <c r="I2387" s="1" t="s">
        <v>159</v>
      </c>
      <c r="J2387" s="1" t="s">
        <v>159</v>
      </c>
      <c r="K2387" s="1" t="s">
        <v>159</v>
      </c>
      <c r="L2387" s="1" t="s">
        <v>159</v>
      </c>
      <c r="M2387" s="1" t="s">
        <v>159</v>
      </c>
      <c r="N2387" s="1" t="s">
        <v>159</v>
      </c>
      <c r="O2387" s="1" t="s">
        <v>159</v>
      </c>
      <c r="P2387" t="str">
        <f t="shared" si="37"/>
        <v>YKYC_ODI_DD_BWQ_PR24</v>
      </c>
    </row>
    <row r="2388" spans="1:16">
      <c r="A2388" t="s">
        <v>631</v>
      </c>
      <c r="B2388" t="s">
        <v>253</v>
      </c>
      <c r="C2388" t="s">
        <v>254</v>
      </c>
      <c r="D2388" t="s">
        <v>168</v>
      </c>
      <c r="E2388" t="s">
        <v>158</v>
      </c>
      <c r="F2388" s="25">
        <v>-5.0000000000000001E-3</v>
      </c>
      <c r="G2388" s="1" t="s">
        <v>159</v>
      </c>
      <c r="H2388" s="1" t="s">
        <v>159</v>
      </c>
      <c r="I2388" s="1" t="s">
        <v>159</v>
      </c>
      <c r="J2388" s="1" t="s">
        <v>159</v>
      </c>
      <c r="K2388" s="1" t="s">
        <v>159</v>
      </c>
      <c r="L2388" s="1" t="s">
        <v>159</v>
      </c>
      <c r="M2388" s="1" t="s">
        <v>159</v>
      </c>
      <c r="N2388" s="1" t="s">
        <v>159</v>
      </c>
      <c r="O2388" s="1" t="s">
        <v>159</v>
      </c>
      <c r="P2388" t="str">
        <f t="shared" si="37"/>
        <v>YKYC_ODIRISK_BWQ_COLL_PR24_DD</v>
      </c>
    </row>
    <row r="2389" spans="1:16">
      <c r="A2389" t="s">
        <v>631</v>
      </c>
      <c r="B2389" t="s">
        <v>255</v>
      </c>
      <c r="C2389" t="s">
        <v>256</v>
      </c>
      <c r="D2389" t="s">
        <v>168</v>
      </c>
      <c r="E2389" t="s">
        <v>158</v>
      </c>
      <c r="F2389" s="25">
        <v>5.0000000000000001E-3</v>
      </c>
      <c r="G2389" s="1" t="s">
        <v>159</v>
      </c>
      <c r="H2389" s="1" t="s">
        <v>159</v>
      </c>
      <c r="I2389" s="1" t="s">
        <v>159</v>
      </c>
      <c r="J2389" s="1" t="s">
        <v>159</v>
      </c>
      <c r="K2389" s="1" t="s">
        <v>159</v>
      </c>
      <c r="L2389" s="1" t="s">
        <v>159</v>
      </c>
      <c r="M2389" s="1" t="s">
        <v>159</v>
      </c>
      <c r="N2389" s="1" t="s">
        <v>159</v>
      </c>
      <c r="O2389" s="1" t="s">
        <v>159</v>
      </c>
      <c r="P2389" t="str">
        <f t="shared" si="37"/>
        <v>YKYC_ODIRISK_BWQ_CAP_PR24_DD</v>
      </c>
    </row>
    <row r="2390" spans="1:16">
      <c r="A2390" t="s">
        <v>631</v>
      </c>
      <c r="B2390" t="s">
        <v>257</v>
      </c>
      <c r="C2390" t="s">
        <v>258</v>
      </c>
      <c r="D2390" t="s">
        <v>168</v>
      </c>
      <c r="E2390" t="s">
        <v>158</v>
      </c>
      <c r="F2390" s="1" t="s">
        <v>159</v>
      </c>
      <c r="G2390" s="1" t="s">
        <v>159</v>
      </c>
      <c r="H2390" s="25">
        <v>1.0999999999999999E-2</v>
      </c>
      <c r="I2390" s="25">
        <v>0.72119999999999995</v>
      </c>
      <c r="J2390" s="25">
        <v>0.75349999999999995</v>
      </c>
      <c r="K2390" s="25">
        <v>0.75929999999999997</v>
      </c>
      <c r="L2390" s="25">
        <v>0.7611</v>
      </c>
      <c r="M2390" s="25">
        <v>0.7611</v>
      </c>
      <c r="N2390" s="1" t="s">
        <v>159</v>
      </c>
      <c r="O2390" s="1" t="s">
        <v>159</v>
      </c>
      <c r="P2390" t="str">
        <f t="shared" si="37"/>
        <v>YKYC_OUT5_09_PR24_OFWAT</v>
      </c>
    </row>
    <row r="2391" spans="1:16">
      <c r="A2391" t="s">
        <v>631</v>
      </c>
      <c r="B2391" t="s">
        <v>259</v>
      </c>
      <c r="C2391" t="s">
        <v>260</v>
      </c>
      <c r="D2391" t="s">
        <v>165</v>
      </c>
      <c r="E2391" t="s">
        <v>158</v>
      </c>
      <c r="F2391" s="1" t="s">
        <v>159</v>
      </c>
      <c r="G2391" s="1" t="s">
        <v>159</v>
      </c>
      <c r="H2391" s="1" t="s">
        <v>159</v>
      </c>
      <c r="I2391" s="1" t="s">
        <v>159</v>
      </c>
      <c r="J2391" s="1" t="s">
        <v>159</v>
      </c>
      <c r="K2391" s="1" t="s">
        <v>159</v>
      </c>
      <c r="L2391" s="1" t="s">
        <v>159</v>
      </c>
      <c r="M2391" s="1" t="s">
        <v>159</v>
      </c>
      <c r="N2391" s="1" t="s">
        <v>159</v>
      </c>
      <c r="O2391" s="1" t="s">
        <v>159</v>
      </c>
      <c r="P2391" t="str">
        <f t="shared" si="37"/>
        <v>YKYC_ODI_DD_RWQ_PR24</v>
      </c>
    </row>
    <row r="2392" spans="1:16">
      <c r="A2392" t="s">
        <v>631</v>
      </c>
      <c r="B2392" t="s">
        <v>261</v>
      </c>
      <c r="C2392" t="s">
        <v>262</v>
      </c>
      <c r="D2392" t="s">
        <v>168</v>
      </c>
      <c r="E2392" t="s">
        <v>158</v>
      </c>
      <c r="F2392" s="25">
        <v>-5.0000000000000001E-3</v>
      </c>
      <c r="G2392" s="1" t="s">
        <v>159</v>
      </c>
      <c r="H2392" s="1" t="s">
        <v>159</v>
      </c>
      <c r="I2392" s="1" t="s">
        <v>159</v>
      </c>
      <c r="J2392" s="1" t="s">
        <v>159</v>
      </c>
      <c r="K2392" s="1" t="s">
        <v>159</v>
      </c>
      <c r="L2392" s="1" t="s">
        <v>159</v>
      </c>
      <c r="M2392" s="1" t="s">
        <v>159</v>
      </c>
      <c r="N2392" s="1" t="s">
        <v>159</v>
      </c>
      <c r="O2392" s="1" t="s">
        <v>159</v>
      </c>
      <c r="P2392" t="str">
        <f t="shared" si="37"/>
        <v>YKYC_ODIRISK_RWQ_COLL_PR24_DD</v>
      </c>
    </row>
    <row r="2393" spans="1:16">
      <c r="A2393" t="s">
        <v>631</v>
      </c>
      <c r="B2393" t="s">
        <v>263</v>
      </c>
      <c r="C2393" t="s">
        <v>264</v>
      </c>
      <c r="D2393" t="s">
        <v>168</v>
      </c>
      <c r="E2393" t="s">
        <v>158</v>
      </c>
      <c r="F2393" s="25">
        <v>5.0000000000000001E-3</v>
      </c>
      <c r="G2393" s="1" t="s">
        <v>159</v>
      </c>
      <c r="H2393" s="1" t="s">
        <v>159</v>
      </c>
      <c r="I2393" s="1" t="s">
        <v>159</v>
      </c>
      <c r="J2393" s="1" t="s">
        <v>159</v>
      </c>
      <c r="K2393" s="1" t="s">
        <v>159</v>
      </c>
      <c r="L2393" s="1" t="s">
        <v>159</v>
      </c>
      <c r="M2393" s="1" t="s">
        <v>159</v>
      </c>
      <c r="N2393" s="1" t="s">
        <v>159</v>
      </c>
      <c r="O2393" s="1" t="s">
        <v>159</v>
      </c>
      <c r="P2393" t="str">
        <f t="shared" si="37"/>
        <v>YKYC_ODIRISK_RWQ_CAP_PR24_DD</v>
      </c>
    </row>
    <row r="2394" spans="1:16">
      <c r="A2394" t="s">
        <v>631</v>
      </c>
      <c r="B2394" t="s">
        <v>265</v>
      </c>
      <c r="C2394" t="s">
        <v>266</v>
      </c>
      <c r="D2394" t="s">
        <v>37</v>
      </c>
      <c r="E2394" t="s">
        <v>158</v>
      </c>
      <c r="F2394" s="1" t="s">
        <v>159</v>
      </c>
      <c r="G2394" s="1" t="s">
        <v>159</v>
      </c>
      <c r="H2394" s="1" t="s">
        <v>159</v>
      </c>
      <c r="I2394" s="26">
        <v>26.04</v>
      </c>
      <c r="J2394" s="26">
        <v>24.79</v>
      </c>
      <c r="K2394" s="26">
        <v>24.07</v>
      </c>
      <c r="L2394" s="26">
        <v>22.37</v>
      </c>
      <c r="M2394" s="26">
        <v>17.59</v>
      </c>
      <c r="N2394" s="1" t="s">
        <v>159</v>
      </c>
      <c r="O2394" s="1" t="s">
        <v>159</v>
      </c>
      <c r="P2394" t="str">
        <f t="shared" si="37"/>
        <v>YKYC_OUT5_10_F_PR24_OFWAT</v>
      </c>
    </row>
    <row r="2395" spans="1:16">
      <c r="A2395" t="s">
        <v>631</v>
      </c>
      <c r="B2395" t="s">
        <v>267</v>
      </c>
      <c r="C2395" t="s">
        <v>268</v>
      </c>
      <c r="D2395" t="s">
        <v>168</v>
      </c>
      <c r="E2395" t="s">
        <v>158</v>
      </c>
      <c r="F2395" s="1" t="s">
        <v>159</v>
      </c>
      <c r="G2395" s="1" t="s">
        <v>159</v>
      </c>
      <c r="H2395" s="1" t="s">
        <v>159</v>
      </c>
      <c r="I2395" s="25">
        <v>0.97</v>
      </c>
      <c r="J2395" s="25">
        <v>0.97250000000000003</v>
      </c>
      <c r="K2395" s="25">
        <v>0.97499999999999998</v>
      </c>
      <c r="L2395" s="25">
        <v>0.97750000000000004</v>
      </c>
      <c r="M2395" s="25">
        <v>0.97999999999999976</v>
      </c>
      <c r="N2395" s="1" t="s">
        <v>159</v>
      </c>
      <c r="O2395" s="1" t="s">
        <v>159</v>
      </c>
      <c r="P2395" t="str">
        <f t="shared" si="37"/>
        <v>YKYC_OUT5_10_D_PR24_OFWAT</v>
      </c>
    </row>
    <row r="2396" spans="1:16">
      <c r="A2396" t="s">
        <v>631</v>
      </c>
      <c r="B2396" t="s">
        <v>269</v>
      </c>
      <c r="C2396" t="s">
        <v>270</v>
      </c>
      <c r="D2396" t="s">
        <v>165</v>
      </c>
      <c r="E2396" t="s">
        <v>158</v>
      </c>
      <c r="F2396" s="24">
        <v>1656418.6552891855</v>
      </c>
      <c r="G2396" s="1" t="s">
        <v>159</v>
      </c>
      <c r="H2396" s="1" t="s">
        <v>159</v>
      </c>
      <c r="I2396" s="1" t="s">
        <v>159</v>
      </c>
      <c r="J2396" s="1" t="s">
        <v>159</v>
      </c>
      <c r="K2396" s="1" t="s">
        <v>159</v>
      </c>
      <c r="L2396" s="1" t="s">
        <v>159</v>
      </c>
      <c r="M2396" s="1" t="s">
        <v>159</v>
      </c>
      <c r="N2396" s="1" t="s">
        <v>159</v>
      </c>
      <c r="O2396" s="1" t="s">
        <v>159</v>
      </c>
      <c r="P2396" t="str">
        <f t="shared" si="37"/>
        <v>YKYC_ODI_DD_SOF_PR24</v>
      </c>
    </row>
    <row r="2397" spans="1:16">
      <c r="A2397" t="s">
        <v>631</v>
      </c>
      <c r="B2397" t="s">
        <v>271</v>
      </c>
      <c r="C2397" t="s">
        <v>272</v>
      </c>
      <c r="D2397" t="s">
        <v>168</v>
      </c>
      <c r="E2397" t="s">
        <v>158</v>
      </c>
      <c r="F2397" s="25">
        <v>-5.0000000000000001E-3</v>
      </c>
      <c r="G2397" s="1" t="s">
        <v>159</v>
      </c>
      <c r="H2397" s="1" t="s">
        <v>159</v>
      </c>
      <c r="I2397" s="1" t="s">
        <v>159</v>
      </c>
      <c r="J2397" s="1" t="s">
        <v>159</v>
      </c>
      <c r="K2397" s="1" t="s">
        <v>159</v>
      </c>
      <c r="L2397" s="1" t="s">
        <v>159</v>
      </c>
      <c r="M2397" s="1" t="s">
        <v>159</v>
      </c>
      <c r="N2397" s="1" t="s">
        <v>159</v>
      </c>
      <c r="O2397" s="1" t="s">
        <v>159</v>
      </c>
      <c r="P2397" t="str">
        <f t="shared" si="37"/>
        <v>YKYC_ODIRISK_SOF_COLL_PR24_DD</v>
      </c>
    </row>
    <row r="2398" spans="1:16">
      <c r="A2398" t="s">
        <v>631</v>
      </c>
      <c r="B2398" t="s">
        <v>273</v>
      </c>
      <c r="C2398" t="s">
        <v>274</v>
      </c>
      <c r="D2398" t="s">
        <v>168</v>
      </c>
      <c r="E2398" t="s">
        <v>158</v>
      </c>
      <c r="F2398" s="25">
        <v>5.0000000000000001E-3</v>
      </c>
      <c r="G2398" s="1" t="s">
        <v>159</v>
      </c>
      <c r="H2398" s="1" t="s">
        <v>159</v>
      </c>
      <c r="I2398" s="1" t="s">
        <v>159</v>
      </c>
      <c r="J2398" s="1" t="s">
        <v>159</v>
      </c>
      <c r="K2398" s="1" t="s">
        <v>159</v>
      </c>
      <c r="L2398" s="1" t="s">
        <v>159</v>
      </c>
      <c r="M2398" s="1" t="s">
        <v>159</v>
      </c>
      <c r="N2398" s="1" t="s">
        <v>159</v>
      </c>
      <c r="O2398" s="1" t="s">
        <v>159</v>
      </c>
      <c r="P2398" t="str">
        <f t="shared" si="37"/>
        <v>YKYC_ODIRISK_SOF_CAP_PR24_DD</v>
      </c>
    </row>
    <row r="2399" spans="1:16">
      <c r="A2399" t="s">
        <v>631</v>
      </c>
      <c r="B2399" t="s">
        <v>275</v>
      </c>
      <c r="C2399" t="s">
        <v>276</v>
      </c>
      <c r="D2399" t="s">
        <v>37</v>
      </c>
      <c r="E2399" t="s">
        <v>158</v>
      </c>
      <c r="F2399" s="1" t="s">
        <v>159</v>
      </c>
      <c r="G2399" s="1" t="s">
        <v>159</v>
      </c>
      <c r="H2399" s="5">
        <v>1.62</v>
      </c>
      <c r="I2399" s="5">
        <v>1.54</v>
      </c>
      <c r="J2399" s="5">
        <v>1.46</v>
      </c>
      <c r="K2399" s="5">
        <v>1.39</v>
      </c>
      <c r="L2399" s="5">
        <v>1.31</v>
      </c>
      <c r="M2399" s="5">
        <v>1.23</v>
      </c>
      <c r="N2399" s="1" t="s">
        <v>159</v>
      </c>
      <c r="O2399" s="1" t="s">
        <v>159</v>
      </c>
      <c r="P2399" t="str">
        <f t="shared" si="37"/>
        <v>YKYC_OUT5_01_PR24_OFWAT</v>
      </c>
    </row>
    <row r="2400" spans="1:16">
      <c r="A2400" t="s">
        <v>631</v>
      </c>
      <c r="B2400" t="s">
        <v>277</v>
      </c>
      <c r="C2400" t="s">
        <v>278</v>
      </c>
      <c r="D2400" t="s">
        <v>279</v>
      </c>
      <c r="E2400" t="s">
        <v>158</v>
      </c>
      <c r="F2400" s="1" t="s">
        <v>159</v>
      </c>
      <c r="G2400" s="1" t="s">
        <v>159</v>
      </c>
      <c r="H2400" s="1" t="s">
        <v>159</v>
      </c>
      <c r="I2400" s="24">
        <v>1.0383983051474184</v>
      </c>
      <c r="J2400" s="24">
        <v>0.98445553604885117</v>
      </c>
      <c r="K2400" s="24">
        <v>0.93725561308760486</v>
      </c>
      <c r="L2400" s="24">
        <v>0.88331284398903775</v>
      </c>
      <c r="M2400" s="24">
        <v>0.82937007489047054</v>
      </c>
      <c r="N2400" s="1" t="s">
        <v>159</v>
      </c>
      <c r="O2400" s="1" t="s">
        <v>159</v>
      </c>
      <c r="P2400" t="str">
        <f t="shared" si="37"/>
        <v>YKYC_ET_DD_ISF_PR24</v>
      </c>
    </row>
    <row r="2401" spans="1:16">
      <c r="A2401" t="s">
        <v>631</v>
      </c>
      <c r="B2401" t="s">
        <v>280</v>
      </c>
      <c r="C2401" t="s">
        <v>281</v>
      </c>
      <c r="D2401" t="s">
        <v>165</v>
      </c>
      <c r="E2401" t="s">
        <v>158</v>
      </c>
      <c r="F2401" s="24">
        <v>14363221.474832641</v>
      </c>
      <c r="G2401" s="1" t="s">
        <v>159</v>
      </c>
      <c r="H2401" s="1" t="s">
        <v>159</v>
      </c>
      <c r="I2401" s="1" t="s">
        <v>159</v>
      </c>
      <c r="J2401" s="1" t="s">
        <v>159</v>
      </c>
      <c r="K2401" s="1" t="s">
        <v>159</v>
      </c>
      <c r="L2401" s="1" t="s">
        <v>159</v>
      </c>
      <c r="M2401" s="1" t="s">
        <v>159</v>
      </c>
      <c r="N2401" s="1" t="s">
        <v>159</v>
      </c>
      <c r="O2401" s="1" t="s">
        <v>159</v>
      </c>
      <c r="P2401" t="str">
        <f t="shared" si="37"/>
        <v>YKYC_ODI_DD_ISF_PR24</v>
      </c>
    </row>
    <row r="2402" spans="1:16">
      <c r="A2402" t="s">
        <v>631</v>
      </c>
      <c r="B2402" t="s">
        <v>282</v>
      </c>
      <c r="C2402" t="s">
        <v>283</v>
      </c>
      <c r="D2402" t="s">
        <v>168</v>
      </c>
      <c r="E2402" t="s">
        <v>158</v>
      </c>
      <c r="F2402" s="25">
        <v>-6.0000000000000001E-3</v>
      </c>
      <c r="G2402" s="1" t="s">
        <v>159</v>
      </c>
      <c r="H2402" s="1" t="s">
        <v>159</v>
      </c>
      <c r="I2402" s="1" t="s">
        <v>159</v>
      </c>
      <c r="J2402" s="1" t="s">
        <v>159</v>
      </c>
      <c r="K2402" s="1" t="s">
        <v>159</v>
      </c>
      <c r="L2402" s="1" t="s">
        <v>159</v>
      </c>
      <c r="M2402" s="1" t="s">
        <v>159</v>
      </c>
      <c r="N2402" s="1" t="s">
        <v>159</v>
      </c>
      <c r="O2402" s="1" t="s">
        <v>159</v>
      </c>
      <c r="P2402" t="str">
        <f t="shared" si="37"/>
        <v>YKYC_ODIRISK_ISF_COLL_PR24_DD</v>
      </c>
    </row>
    <row r="2403" spans="1:16">
      <c r="A2403" t="s">
        <v>631</v>
      </c>
      <c r="B2403" t="s">
        <v>284</v>
      </c>
      <c r="C2403" t="s">
        <v>285</v>
      </c>
      <c r="D2403" t="s">
        <v>37</v>
      </c>
      <c r="E2403" t="s">
        <v>158</v>
      </c>
      <c r="F2403" s="1" t="s">
        <v>159</v>
      </c>
      <c r="G2403" s="1" t="s">
        <v>159</v>
      </c>
      <c r="H2403" s="5">
        <v>24.85</v>
      </c>
      <c r="I2403" s="5">
        <v>23.05</v>
      </c>
      <c r="J2403" s="5">
        <v>21.25</v>
      </c>
      <c r="K2403" s="5">
        <v>19.45</v>
      </c>
      <c r="L2403" s="5">
        <v>17.649999999999999</v>
      </c>
      <c r="M2403" s="5">
        <v>15.86</v>
      </c>
      <c r="N2403" s="1" t="s">
        <v>159</v>
      </c>
      <c r="O2403" s="1" t="s">
        <v>159</v>
      </c>
      <c r="P2403" t="str">
        <f t="shared" si="37"/>
        <v>YKYC_OUT5_02_PR24_OFWAT</v>
      </c>
    </row>
    <row r="2404" spans="1:16">
      <c r="A2404" t="s">
        <v>631</v>
      </c>
      <c r="B2404" t="s">
        <v>286</v>
      </c>
      <c r="C2404" t="s">
        <v>287</v>
      </c>
      <c r="D2404" t="s">
        <v>279</v>
      </c>
      <c r="E2404" t="s">
        <v>158</v>
      </c>
      <c r="F2404" s="1" t="s">
        <v>159</v>
      </c>
      <c r="G2404" s="1" t="s">
        <v>159</v>
      </c>
      <c r="H2404" s="1" t="s">
        <v>159</v>
      </c>
      <c r="I2404" s="24">
        <v>17.455183439092778</v>
      </c>
      <c r="J2404" s="24">
        <v>17.455183439092778</v>
      </c>
      <c r="K2404" s="24">
        <v>17.455183439092778</v>
      </c>
      <c r="L2404" s="24">
        <v>16.365183439092778</v>
      </c>
      <c r="M2404" s="24">
        <v>14.575183439092779</v>
      </c>
      <c r="N2404" s="1" t="s">
        <v>159</v>
      </c>
      <c r="O2404" s="1" t="s">
        <v>159</v>
      </c>
      <c r="P2404" t="str">
        <f t="shared" si="37"/>
        <v>YKYC_ET_DD_ESF_PR24</v>
      </c>
    </row>
    <row r="2405" spans="1:16">
      <c r="A2405" t="s">
        <v>631</v>
      </c>
      <c r="B2405" t="s">
        <v>288</v>
      </c>
      <c r="C2405" t="s">
        <v>281</v>
      </c>
      <c r="D2405" t="s">
        <v>165</v>
      </c>
      <c r="E2405" t="s">
        <v>158</v>
      </c>
      <c r="F2405" s="24">
        <v>3801750.1461650608</v>
      </c>
      <c r="G2405" s="1" t="s">
        <v>159</v>
      </c>
      <c r="H2405" s="1" t="s">
        <v>159</v>
      </c>
      <c r="I2405" s="1" t="s">
        <v>159</v>
      </c>
      <c r="J2405" s="1" t="s">
        <v>159</v>
      </c>
      <c r="K2405" s="1" t="s">
        <v>159</v>
      </c>
      <c r="L2405" s="1" t="s">
        <v>159</v>
      </c>
      <c r="M2405" s="1" t="s">
        <v>159</v>
      </c>
      <c r="N2405" s="1" t="s">
        <v>159</v>
      </c>
      <c r="O2405" s="1" t="s">
        <v>159</v>
      </c>
      <c r="P2405" t="str">
        <f t="shared" si="37"/>
        <v>YKYC_ODI_DD_ESF_PR24</v>
      </c>
    </row>
    <row r="2406" spans="1:16">
      <c r="A2406" t="s">
        <v>631</v>
      </c>
      <c r="B2406" t="s">
        <v>289</v>
      </c>
      <c r="C2406" t="s">
        <v>290</v>
      </c>
      <c r="D2406" t="s">
        <v>168</v>
      </c>
      <c r="E2406" t="s">
        <v>158</v>
      </c>
      <c r="F2406" s="25">
        <v>-6.0000000000000001E-3</v>
      </c>
      <c r="G2406" s="1" t="s">
        <v>159</v>
      </c>
      <c r="H2406" s="1" t="s">
        <v>159</v>
      </c>
      <c r="I2406" s="1" t="s">
        <v>159</v>
      </c>
      <c r="J2406" s="1" t="s">
        <v>159</v>
      </c>
      <c r="K2406" s="1" t="s">
        <v>159</v>
      </c>
      <c r="L2406" s="1" t="s">
        <v>159</v>
      </c>
      <c r="M2406" s="1" t="s">
        <v>159</v>
      </c>
      <c r="N2406" s="1" t="s">
        <v>159</v>
      </c>
      <c r="O2406" s="1" t="s">
        <v>159</v>
      </c>
      <c r="P2406" t="str">
        <f t="shared" si="37"/>
        <v>YKYC_ODIRISK_ESF_COLL_PR24_DD</v>
      </c>
    </row>
    <row r="2407" spans="1:16">
      <c r="A2407" t="s">
        <v>631</v>
      </c>
      <c r="B2407" t="s">
        <v>291</v>
      </c>
      <c r="C2407" t="s">
        <v>292</v>
      </c>
      <c r="D2407" t="s">
        <v>37</v>
      </c>
      <c r="E2407" t="s">
        <v>158</v>
      </c>
      <c r="F2407" s="1" t="s">
        <v>159</v>
      </c>
      <c r="G2407" s="1" t="s">
        <v>159</v>
      </c>
      <c r="H2407" s="5">
        <v>15.39</v>
      </c>
      <c r="I2407" s="5">
        <v>14.07</v>
      </c>
      <c r="J2407" s="5">
        <v>12.75</v>
      </c>
      <c r="K2407" s="5">
        <v>11.43</v>
      </c>
      <c r="L2407" s="5">
        <v>10.11</v>
      </c>
      <c r="M2407" s="5">
        <v>8.77</v>
      </c>
      <c r="N2407" s="1" t="s">
        <v>159</v>
      </c>
      <c r="O2407" s="1" t="s">
        <v>159</v>
      </c>
      <c r="P2407" t="str">
        <f t="shared" si="37"/>
        <v>YKYC_OUT5_11_PR24_OFWAT</v>
      </c>
    </row>
    <row r="2408" spans="1:16">
      <c r="A2408" t="s">
        <v>631</v>
      </c>
      <c r="B2408" t="s">
        <v>293</v>
      </c>
      <c r="C2408" t="s">
        <v>294</v>
      </c>
      <c r="D2408" t="s">
        <v>165</v>
      </c>
      <c r="E2408" t="s">
        <v>158</v>
      </c>
      <c r="F2408" s="24">
        <v>726601.28554399393</v>
      </c>
      <c r="G2408" s="1" t="s">
        <v>159</v>
      </c>
      <c r="H2408" s="1" t="s">
        <v>159</v>
      </c>
      <c r="I2408" s="1" t="s">
        <v>159</v>
      </c>
      <c r="J2408" s="1" t="s">
        <v>159</v>
      </c>
      <c r="K2408" s="1" t="s">
        <v>159</v>
      </c>
      <c r="L2408" s="1" t="s">
        <v>159</v>
      </c>
      <c r="M2408" s="1" t="s">
        <v>159</v>
      </c>
      <c r="N2408" s="1" t="s">
        <v>159</v>
      </c>
      <c r="O2408" s="1" t="s">
        <v>159</v>
      </c>
      <c r="P2408" t="str">
        <f t="shared" si="37"/>
        <v>YKYC_ODI_DD_SCO_PR24</v>
      </c>
    </row>
    <row r="2409" spans="1:16">
      <c r="A2409" t="s">
        <v>631</v>
      </c>
      <c r="B2409" t="s">
        <v>295</v>
      </c>
      <c r="C2409" t="s">
        <v>296</v>
      </c>
      <c r="D2409" t="s">
        <v>168</v>
      </c>
      <c r="E2409" t="s">
        <v>158</v>
      </c>
      <c r="F2409" s="25">
        <v>-5.0000000000000001E-3</v>
      </c>
      <c r="G2409" s="1" t="s">
        <v>159</v>
      </c>
      <c r="H2409" s="1" t="s">
        <v>159</v>
      </c>
      <c r="I2409" s="1" t="s">
        <v>159</v>
      </c>
      <c r="J2409" s="1" t="s">
        <v>159</v>
      </c>
      <c r="K2409" s="1" t="s">
        <v>159</v>
      </c>
      <c r="L2409" s="1" t="s">
        <v>159</v>
      </c>
      <c r="M2409" s="1" t="s">
        <v>159</v>
      </c>
      <c r="N2409" s="1" t="s">
        <v>159</v>
      </c>
      <c r="O2409" s="1" t="s">
        <v>159</v>
      </c>
      <c r="P2409" t="str">
        <f t="shared" si="37"/>
        <v>YKYC_ODIRISK_SCO_COLL_PR24_DD</v>
      </c>
    </row>
    <row r="2410" spans="1:16">
      <c r="A2410" t="s">
        <v>631</v>
      </c>
      <c r="B2410" t="s">
        <v>297</v>
      </c>
      <c r="C2410" t="s">
        <v>298</v>
      </c>
      <c r="D2410" t="s">
        <v>168</v>
      </c>
      <c r="E2410" t="s">
        <v>158</v>
      </c>
      <c r="F2410" s="25">
        <v>5.0000000000000001E-3</v>
      </c>
      <c r="G2410" s="1" t="s">
        <v>159</v>
      </c>
      <c r="H2410" s="1" t="s">
        <v>159</v>
      </c>
      <c r="I2410" s="1" t="s">
        <v>159</v>
      </c>
      <c r="J2410" s="1" t="s">
        <v>159</v>
      </c>
      <c r="K2410" s="1" t="s">
        <v>159</v>
      </c>
      <c r="L2410" s="1" t="s">
        <v>159</v>
      </c>
      <c r="M2410" s="1" t="s">
        <v>159</v>
      </c>
      <c r="N2410" s="1" t="s">
        <v>159</v>
      </c>
      <c r="O2410" s="1" t="s">
        <v>159</v>
      </c>
      <c r="P2410" t="str">
        <f t="shared" si="37"/>
        <v>YKYC_ODIRISK_SCO_CAP_PR24_DD</v>
      </c>
    </row>
    <row r="2411" spans="1:16">
      <c r="A2411" t="s">
        <v>631</v>
      </c>
      <c r="B2411" t="s">
        <v>299</v>
      </c>
      <c r="C2411" t="s">
        <v>300</v>
      </c>
      <c r="D2411" t="s">
        <v>168</v>
      </c>
      <c r="E2411" t="s">
        <v>158</v>
      </c>
      <c r="F2411" s="1" t="s">
        <v>159</v>
      </c>
      <c r="G2411" s="1" t="s">
        <v>159</v>
      </c>
      <c r="H2411" s="25">
        <v>0.151</v>
      </c>
      <c r="I2411" s="25">
        <v>0.184</v>
      </c>
      <c r="J2411" s="25">
        <v>0.20200000000000004</v>
      </c>
      <c r="K2411" s="25">
        <v>0.22699999999999998</v>
      </c>
      <c r="L2411" s="25">
        <v>0.251</v>
      </c>
      <c r="M2411" s="25">
        <v>0.27200000000000002</v>
      </c>
      <c r="N2411" s="1" t="s">
        <v>159</v>
      </c>
      <c r="O2411" s="1" t="s">
        <v>159</v>
      </c>
      <c r="P2411" t="str">
        <f t="shared" si="37"/>
        <v>YKYC_OUT4_05_PR24_OFWAT</v>
      </c>
    </row>
    <row r="2412" spans="1:16">
      <c r="A2412" t="s">
        <v>631</v>
      </c>
      <c r="B2412" t="s">
        <v>301</v>
      </c>
      <c r="C2412" t="s">
        <v>302</v>
      </c>
      <c r="D2412" t="s">
        <v>168</v>
      </c>
      <c r="E2412" t="s">
        <v>158</v>
      </c>
      <c r="F2412" s="1" t="s">
        <v>159</v>
      </c>
      <c r="G2412" s="1" t="s">
        <v>159</v>
      </c>
      <c r="H2412" s="1" t="s">
        <v>159</v>
      </c>
      <c r="I2412" s="25">
        <v>0.18929485089992368</v>
      </c>
      <c r="J2412" s="25">
        <v>0.2168699167251176</v>
      </c>
      <c r="K2412" s="25">
        <v>0.25688007158123238</v>
      </c>
      <c r="L2412" s="25">
        <v>0.29414662492901833</v>
      </c>
      <c r="M2412" s="25">
        <v>0.32721875378516274</v>
      </c>
      <c r="N2412" s="1" t="s">
        <v>159</v>
      </c>
      <c r="O2412" s="1" t="s">
        <v>159</v>
      </c>
      <c r="P2412" t="str">
        <f t="shared" si="37"/>
        <v>YKYC_ET_DD_LEA_PR24</v>
      </c>
    </row>
    <row r="2413" spans="1:16">
      <c r="A2413" t="s">
        <v>631</v>
      </c>
      <c r="B2413" t="s">
        <v>303</v>
      </c>
      <c r="C2413" t="s">
        <v>304</v>
      </c>
      <c r="D2413" t="s">
        <v>165</v>
      </c>
      <c r="E2413" t="s">
        <v>158</v>
      </c>
      <c r="F2413" s="24">
        <v>688160.37064622284</v>
      </c>
      <c r="G2413" s="1" t="s">
        <v>159</v>
      </c>
      <c r="H2413" s="1" t="s">
        <v>159</v>
      </c>
      <c r="I2413" s="1" t="s">
        <v>159</v>
      </c>
      <c r="J2413" s="1" t="s">
        <v>159</v>
      </c>
      <c r="K2413" s="1" t="s">
        <v>159</v>
      </c>
      <c r="L2413" s="1" t="s">
        <v>159</v>
      </c>
      <c r="M2413" s="1" t="s">
        <v>159</v>
      </c>
      <c r="N2413" s="1" t="s">
        <v>159</v>
      </c>
      <c r="O2413" s="1" t="s">
        <v>159</v>
      </c>
      <c r="P2413" t="str">
        <f t="shared" si="37"/>
        <v>YKYC_ODI_DD_LEA_PR24</v>
      </c>
    </row>
    <row r="2414" spans="1:16">
      <c r="A2414" t="s">
        <v>631</v>
      </c>
      <c r="B2414" t="s">
        <v>305</v>
      </c>
      <c r="C2414" t="s">
        <v>306</v>
      </c>
      <c r="D2414" t="s">
        <v>168</v>
      </c>
      <c r="E2414" t="s">
        <v>158</v>
      </c>
      <c r="F2414" s="25">
        <v>0.01</v>
      </c>
      <c r="G2414" s="1" t="s">
        <v>159</v>
      </c>
      <c r="H2414" s="1" t="s">
        <v>159</v>
      </c>
      <c r="I2414" s="1" t="s">
        <v>159</v>
      </c>
      <c r="J2414" s="1" t="s">
        <v>159</v>
      </c>
      <c r="K2414" s="1" t="s">
        <v>159</v>
      </c>
      <c r="L2414" s="1" t="s">
        <v>159</v>
      </c>
      <c r="M2414" s="1" t="s">
        <v>159</v>
      </c>
      <c r="N2414" s="1" t="s">
        <v>159</v>
      </c>
      <c r="O2414" s="1" t="s">
        <v>159</v>
      </c>
      <c r="P2414" t="str">
        <f t="shared" si="37"/>
        <v>YKYC_ODIRISK_LEA_CAP_PR24_DD</v>
      </c>
    </row>
    <row r="2415" spans="1:16">
      <c r="A2415" t="s">
        <v>631</v>
      </c>
      <c r="B2415" t="s">
        <v>307</v>
      </c>
      <c r="C2415" t="s">
        <v>300</v>
      </c>
      <c r="D2415" t="s">
        <v>168</v>
      </c>
      <c r="E2415" t="s">
        <v>158</v>
      </c>
      <c r="F2415" s="1" t="s">
        <v>159</v>
      </c>
      <c r="G2415" s="1" t="s">
        <v>159</v>
      </c>
      <c r="H2415" s="1" t="s">
        <v>159</v>
      </c>
      <c r="I2415" s="1" t="s">
        <v>159</v>
      </c>
      <c r="J2415" s="1" t="s">
        <v>159</v>
      </c>
      <c r="K2415" s="1" t="s">
        <v>159</v>
      </c>
      <c r="L2415" s="1" t="s">
        <v>159</v>
      </c>
      <c r="M2415" s="1" t="s">
        <v>159</v>
      </c>
      <c r="N2415" s="1" t="s">
        <v>159</v>
      </c>
      <c r="O2415" s="1" t="s">
        <v>159</v>
      </c>
      <c r="P2415" t="str">
        <f t="shared" si="37"/>
        <v>YKYC_OUT4_06_PR24_OFWAT</v>
      </c>
    </row>
    <row r="2416" spans="1:16">
      <c r="A2416" t="s">
        <v>631</v>
      </c>
      <c r="B2416" t="s">
        <v>308</v>
      </c>
      <c r="C2416" t="s">
        <v>309</v>
      </c>
      <c r="D2416" t="s">
        <v>168</v>
      </c>
      <c r="E2416" t="s">
        <v>158</v>
      </c>
      <c r="F2416" s="1" t="s">
        <v>159</v>
      </c>
      <c r="G2416" s="1" t="s">
        <v>159</v>
      </c>
      <c r="H2416" s="1" t="s">
        <v>159</v>
      </c>
      <c r="I2416" s="1" t="s">
        <v>159</v>
      </c>
      <c r="J2416" s="1" t="s">
        <v>159</v>
      </c>
      <c r="K2416" s="1" t="s">
        <v>159</v>
      </c>
      <c r="L2416" s="1" t="s">
        <v>159</v>
      </c>
      <c r="M2416" s="1" t="s">
        <v>159</v>
      </c>
      <c r="N2416" s="1" t="s">
        <v>159</v>
      </c>
      <c r="O2416" s="1" t="s">
        <v>159</v>
      </c>
      <c r="P2416" t="str">
        <f t="shared" si="37"/>
        <v>YKYC_ET_DD_LEA_1_PR24</v>
      </c>
    </row>
    <row r="2417" spans="1:16">
      <c r="A2417" t="s">
        <v>631</v>
      </c>
      <c r="B2417" t="s">
        <v>310</v>
      </c>
      <c r="C2417" t="s">
        <v>311</v>
      </c>
      <c r="D2417" t="s">
        <v>165</v>
      </c>
      <c r="E2417" t="s">
        <v>158</v>
      </c>
      <c r="F2417" s="1" t="s">
        <v>159</v>
      </c>
      <c r="G2417" s="1" t="s">
        <v>159</v>
      </c>
      <c r="H2417" s="1" t="s">
        <v>159</v>
      </c>
      <c r="I2417" s="1" t="s">
        <v>159</v>
      </c>
      <c r="J2417" s="1" t="s">
        <v>159</v>
      </c>
      <c r="K2417" s="1" t="s">
        <v>159</v>
      </c>
      <c r="L2417" s="1" t="s">
        <v>159</v>
      </c>
      <c r="M2417" s="1" t="s">
        <v>159</v>
      </c>
      <c r="N2417" s="1" t="s">
        <v>159</v>
      </c>
      <c r="O2417" s="1" t="s">
        <v>159</v>
      </c>
      <c r="P2417" t="str">
        <f t="shared" si="37"/>
        <v>YKYC_ODI_DD_LEA_1_PR24</v>
      </c>
    </row>
    <row r="2418" spans="1:16">
      <c r="A2418" t="s">
        <v>631</v>
      </c>
      <c r="B2418" t="s">
        <v>312</v>
      </c>
      <c r="C2418" t="s">
        <v>313</v>
      </c>
      <c r="D2418" t="s">
        <v>168</v>
      </c>
      <c r="E2418" t="s">
        <v>158</v>
      </c>
      <c r="F2418" s="1" t="s">
        <v>159</v>
      </c>
      <c r="G2418" s="1" t="s">
        <v>159</v>
      </c>
      <c r="H2418" s="1" t="s">
        <v>159</v>
      </c>
      <c r="I2418" s="1" t="s">
        <v>159</v>
      </c>
      <c r="J2418" s="1" t="s">
        <v>159</v>
      </c>
      <c r="K2418" s="1" t="s">
        <v>159</v>
      </c>
      <c r="L2418" s="1" t="s">
        <v>159</v>
      </c>
      <c r="M2418" s="1" t="s">
        <v>159</v>
      </c>
      <c r="N2418" s="1" t="s">
        <v>159</v>
      </c>
      <c r="O2418" s="1" t="s">
        <v>159</v>
      </c>
      <c r="P2418" t="str">
        <f t="shared" si="37"/>
        <v>YKYC_ODIRISK_LEA_1_CAP_PR24_DD</v>
      </c>
    </row>
    <row r="2419" spans="1:16">
      <c r="A2419" t="s">
        <v>631</v>
      </c>
      <c r="B2419" t="s">
        <v>314</v>
      </c>
      <c r="C2419" t="s">
        <v>300</v>
      </c>
      <c r="D2419" t="s">
        <v>168</v>
      </c>
      <c r="E2419" t="s">
        <v>158</v>
      </c>
      <c r="F2419" s="1" t="s">
        <v>159</v>
      </c>
      <c r="G2419" s="1" t="s">
        <v>159</v>
      </c>
      <c r="H2419" s="1" t="s">
        <v>159</v>
      </c>
      <c r="I2419" s="1" t="s">
        <v>159</v>
      </c>
      <c r="J2419" s="1" t="s">
        <v>159</v>
      </c>
      <c r="K2419" s="1" t="s">
        <v>159</v>
      </c>
      <c r="L2419" s="1" t="s">
        <v>159</v>
      </c>
      <c r="M2419" s="1" t="s">
        <v>159</v>
      </c>
      <c r="N2419" s="1" t="s">
        <v>159</v>
      </c>
      <c r="O2419" s="1" t="s">
        <v>159</v>
      </c>
      <c r="P2419" t="str">
        <f t="shared" si="37"/>
        <v>YKYC_OUT4_07_PR24_OFWAT</v>
      </c>
    </row>
    <row r="2420" spans="1:16">
      <c r="A2420" t="s">
        <v>631</v>
      </c>
      <c r="B2420" t="s">
        <v>315</v>
      </c>
      <c r="C2420" t="s">
        <v>316</v>
      </c>
      <c r="D2420" t="s">
        <v>168</v>
      </c>
      <c r="E2420" t="s">
        <v>158</v>
      </c>
      <c r="F2420" s="1" t="s">
        <v>159</v>
      </c>
      <c r="G2420" s="1" t="s">
        <v>159</v>
      </c>
      <c r="H2420" s="1" t="s">
        <v>159</v>
      </c>
      <c r="I2420" s="1" t="s">
        <v>159</v>
      </c>
      <c r="J2420" s="1" t="s">
        <v>159</v>
      </c>
      <c r="K2420" s="1" t="s">
        <v>159</v>
      </c>
      <c r="L2420" s="1" t="s">
        <v>159</v>
      </c>
      <c r="M2420" s="1" t="s">
        <v>159</v>
      </c>
      <c r="N2420" s="1" t="s">
        <v>159</v>
      </c>
      <c r="O2420" s="1" t="s">
        <v>159</v>
      </c>
      <c r="P2420" t="str">
        <f t="shared" si="37"/>
        <v>YKYC_ET_DD_LEA_2_PR24</v>
      </c>
    </row>
    <row r="2421" spans="1:16">
      <c r="A2421" t="s">
        <v>631</v>
      </c>
      <c r="B2421" t="s">
        <v>317</v>
      </c>
      <c r="C2421" t="s">
        <v>318</v>
      </c>
      <c r="D2421" t="s">
        <v>165</v>
      </c>
      <c r="E2421" t="s">
        <v>158</v>
      </c>
      <c r="F2421" s="1" t="s">
        <v>159</v>
      </c>
      <c r="G2421" s="1" t="s">
        <v>159</v>
      </c>
      <c r="H2421" s="1" t="s">
        <v>159</v>
      </c>
      <c r="I2421" s="1" t="s">
        <v>159</v>
      </c>
      <c r="J2421" s="1" t="s">
        <v>159</v>
      </c>
      <c r="K2421" s="1" t="s">
        <v>159</v>
      </c>
      <c r="L2421" s="1" t="s">
        <v>159</v>
      </c>
      <c r="M2421" s="1" t="s">
        <v>159</v>
      </c>
      <c r="N2421" s="1" t="s">
        <v>159</v>
      </c>
      <c r="O2421" s="1" t="s">
        <v>159</v>
      </c>
      <c r="P2421" t="str">
        <f t="shared" si="37"/>
        <v>YKYC_ODI_DD_LEA_2_PR24</v>
      </c>
    </row>
    <row r="2422" spans="1:16">
      <c r="A2422" t="s">
        <v>631</v>
      </c>
      <c r="B2422" t="s">
        <v>319</v>
      </c>
      <c r="C2422" t="s">
        <v>320</v>
      </c>
      <c r="D2422" t="s">
        <v>168</v>
      </c>
      <c r="E2422" t="s">
        <v>158</v>
      </c>
      <c r="F2422" s="1" t="s">
        <v>159</v>
      </c>
      <c r="G2422" s="1" t="s">
        <v>159</v>
      </c>
      <c r="H2422" s="1" t="s">
        <v>159</v>
      </c>
      <c r="I2422" s="1" t="s">
        <v>159</v>
      </c>
      <c r="J2422" s="1" t="s">
        <v>159</v>
      </c>
      <c r="K2422" s="1" t="s">
        <v>159</v>
      </c>
      <c r="L2422" s="1" t="s">
        <v>159</v>
      </c>
      <c r="M2422" s="1" t="s">
        <v>159</v>
      </c>
      <c r="N2422" s="1" t="s">
        <v>159</v>
      </c>
      <c r="O2422" s="1" t="s">
        <v>159</v>
      </c>
      <c r="P2422" t="str">
        <f t="shared" si="37"/>
        <v>YKYC_ODIRISK_LEA_2_CAP_PR24_DD</v>
      </c>
    </row>
    <row r="2423" spans="1:16">
      <c r="A2423" t="s">
        <v>631</v>
      </c>
      <c r="B2423" t="s">
        <v>321</v>
      </c>
      <c r="C2423" t="s">
        <v>300</v>
      </c>
      <c r="D2423" t="s">
        <v>168</v>
      </c>
      <c r="E2423" t="s">
        <v>158</v>
      </c>
      <c r="F2423" s="1" t="s">
        <v>159</v>
      </c>
      <c r="G2423" s="1" t="s">
        <v>159</v>
      </c>
      <c r="H2423" s="25">
        <v>3.4000000000000002E-2</v>
      </c>
      <c r="I2423" s="25">
        <v>3.9E-2</v>
      </c>
      <c r="J2423" s="25">
        <v>4.8000000000000001E-2</v>
      </c>
      <c r="K2423" s="25">
        <v>4.9000000000000002E-2</v>
      </c>
      <c r="L2423" s="25">
        <v>5.2999999999999999E-2</v>
      </c>
      <c r="M2423" s="25">
        <v>0.06</v>
      </c>
      <c r="N2423" s="1" t="s">
        <v>159</v>
      </c>
      <c r="O2423" s="1" t="s">
        <v>159</v>
      </c>
      <c r="P2423" t="str">
        <f t="shared" si="37"/>
        <v>YKYC_OUT4_08_PR24_OFWAT</v>
      </c>
    </row>
    <row r="2424" spans="1:16">
      <c r="A2424" t="s">
        <v>631</v>
      </c>
      <c r="B2424" t="s">
        <v>322</v>
      </c>
      <c r="C2424" t="s">
        <v>323</v>
      </c>
      <c r="D2424" t="s">
        <v>168</v>
      </c>
      <c r="E2424" t="s">
        <v>158</v>
      </c>
      <c r="F2424" s="1" t="s">
        <v>159</v>
      </c>
      <c r="G2424" s="1" t="s">
        <v>159</v>
      </c>
      <c r="H2424" s="1" t="s">
        <v>159</v>
      </c>
      <c r="I2424" s="25">
        <v>4.8265730629225123E-2</v>
      </c>
      <c r="J2424" s="25">
        <v>6.6614664586583272E-2</v>
      </c>
      <c r="K2424" s="25">
        <v>7.7667706708268169E-2</v>
      </c>
      <c r="L2424" s="25">
        <v>8.1703068122724765E-2</v>
      </c>
      <c r="M2424" s="25">
        <v>8.8260530421216843E-2</v>
      </c>
      <c r="N2424" s="1" t="s">
        <v>159</v>
      </c>
      <c r="O2424" s="1" t="s">
        <v>159</v>
      </c>
      <c r="P2424" t="str">
        <f t="shared" si="37"/>
        <v>YKYC_ET_DD_PCC_PR24</v>
      </c>
    </row>
    <row r="2425" spans="1:16">
      <c r="A2425" t="s">
        <v>631</v>
      </c>
      <c r="B2425" t="s">
        <v>324</v>
      </c>
      <c r="C2425" t="s">
        <v>325</v>
      </c>
      <c r="D2425" t="s">
        <v>165</v>
      </c>
      <c r="E2425" t="s">
        <v>158</v>
      </c>
      <c r="F2425" s="24">
        <v>941071.16740879847</v>
      </c>
      <c r="G2425" s="1" t="s">
        <v>159</v>
      </c>
      <c r="H2425" s="1" t="s">
        <v>159</v>
      </c>
      <c r="I2425" s="1" t="s">
        <v>159</v>
      </c>
      <c r="J2425" s="1" t="s">
        <v>159</v>
      </c>
      <c r="K2425" s="1" t="s">
        <v>159</v>
      </c>
      <c r="L2425" s="1" t="s">
        <v>159</v>
      </c>
      <c r="M2425" s="1" t="s">
        <v>159</v>
      </c>
      <c r="N2425" s="1" t="s">
        <v>159</v>
      </c>
      <c r="O2425" s="1" t="s">
        <v>159</v>
      </c>
      <c r="P2425" t="str">
        <f t="shared" si="37"/>
        <v>YKYC_ODI_DD_PCC_PR24</v>
      </c>
    </row>
    <row r="2426" spans="1:16">
      <c r="A2426" t="s">
        <v>631</v>
      </c>
      <c r="B2426" t="s">
        <v>326</v>
      </c>
      <c r="C2426" t="s">
        <v>327</v>
      </c>
      <c r="D2426" t="s">
        <v>168</v>
      </c>
      <c r="E2426" t="s">
        <v>158</v>
      </c>
      <c r="F2426" s="25">
        <v>-5.0000000000000001E-3</v>
      </c>
      <c r="G2426" s="1" t="s">
        <v>159</v>
      </c>
      <c r="H2426" s="1" t="s">
        <v>159</v>
      </c>
      <c r="I2426" s="1" t="s">
        <v>159</v>
      </c>
      <c r="J2426" s="1" t="s">
        <v>159</v>
      </c>
      <c r="K2426" s="1" t="s">
        <v>159</v>
      </c>
      <c r="L2426" s="1" t="s">
        <v>159</v>
      </c>
      <c r="M2426" s="1" t="s">
        <v>159</v>
      </c>
      <c r="N2426" s="1" t="s">
        <v>159</v>
      </c>
      <c r="O2426" s="1" t="s">
        <v>159</v>
      </c>
      <c r="P2426" t="str">
        <f t="shared" si="37"/>
        <v>YKYC_ODIRISK_PCC_COLL_PR24_DD</v>
      </c>
    </row>
    <row r="2427" spans="1:16">
      <c r="A2427" t="s">
        <v>631</v>
      </c>
      <c r="B2427" t="s">
        <v>328</v>
      </c>
      <c r="C2427" t="s">
        <v>329</v>
      </c>
      <c r="D2427" t="s">
        <v>168</v>
      </c>
      <c r="E2427" t="s">
        <v>158</v>
      </c>
      <c r="F2427" s="25">
        <v>0.01</v>
      </c>
      <c r="G2427" s="1" t="s">
        <v>159</v>
      </c>
      <c r="H2427" s="1" t="s">
        <v>159</v>
      </c>
      <c r="I2427" s="1" t="s">
        <v>159</v>
      </c>
      <c r="J2427" s="1" t="s">
        <v>159</v>
      </c>
      <c r="K2427" s="1" t="s">
        <v>159</v>
      </c>
      <c r="L2427" s="1" t="s">
        <v>159</v>
      </c>
      <c r="M2427" s="1" t="s">
        <v>159</v>
      </c>
      <c r="N2427" s="1" t="s">
        <v>159</v>
      </c>
      <c r="O2427" s="1" t="s">
        <v>159</v>
      </c>
      <c r="P2427" t="str">
        <f t="shared" si="37"/>
        <v>YKYC_ODIRISK_PCC_CAP_PR24_DD</v>
      </c>
    </row>
    <row r="2428" spans="1:16">
      <c r="A2428" t="s">
        <v>631</v>
      </c>
      <c r="B2428" t="s">
        <v>330</v>
      </c>
      <c r="C2428" t="s">
        <v>300</v>
      </c>
      <c r="D2428" t="s">
        <v>168</v>
      </c>
      <c r="E2428" t="s">
        <v>158</v>
      </c>
      <c r="F2428" s="1" t="s">
        <v>159</v>
      </c>
      <c r="G2428" s="1" t="s">
        <v>159</v>
      </c>
      <c r="H2428" s="1" t="s">
        <v>159</v>
      </c>
      <c r="I2428" s="1" t="s">
        <v>159</v>
      </c>
      <c r="J2428" s="1" t="s">
        <v>159</v>
      </c>
      <c r="K2428" s="1" t="s">
        <v>159</v>
      </c>
      <c r="L2428" s="1" t="s">
        <v>159</v>
      </c>
      <c r="M2428" s="1" t="s">
        <v>159</v>
      </c>
      <c r="N2428" s="1" t="s">
        <v>159</v>
      </c>
      <c r="O2428" s="1" t="s">
        <v>159</v>
      </c>
      <c r="P2428" t="str">
        <f t="shared" si="37"/>
        <v>YKYC_OUT4_09_D_PR24_OFWAT</v>
      </c>
    </row>
    <row r="2429" spans="1:16">
      <c r="A2429" t="s">
        <v>631</v>
      </c>
      <c r="B2429" t="s">
        <v>331</v>
      </c>
      <c r="C2429" t="s">
        <v>332</v>
      </c>
      <c r="D2429" t="s">
        <v>168</v>
      </c>
      <c r="E2429" t="s">
        <v>158</v>
      </c>
      <c r="F2429" s="1" t="s">
        <v>159</v>
      </c>
      <c r="G2429" s="1" t="s">
        <v>159</v>
      </c>
      <c r="H2429" s="1" t="s">
        <v>159</v>
      </c>
      <c r="I2429" s="1" t="s">
        <v>159</v>
      </c>
      <c r="J2429" s="1" t="s">
        <v>159</v>
      </c>
      <c r="K2429" s="1" t="s">
        <v>159</v>
      </c>
      <c r="L2429" s="1" t="s">
        <v>159</v>
      </c>
      <c r="M2429" s="1" t="s">
        <v>159</v>
      </c>
      <c r="N2429" s="1" t="s">
        <v>159</v>
      </c>
      <c r="O2429" s="1" t="s">
        <v>159</v>
      </c>
      <c r="P2429" t="str">
        <f t="shared" si="37"/>
        <v>YKYC_ET_DD_PCC_1_PR24</v>
      </c>
    </row>
    <row r="2430" spans="1:16">
      <c r="A2430" t="s">
        <v>631</v>
      </c>
      <c r="B2430" t="s">
        <v>333</v>
      </c>
      <c r="C2430" t="s">
        <v>334</v>
      </c>
      <c r="D2430" t="s">
        <v>165</v>
      </c>
      <c r="E2430" t="s">
        <v>158</v>
      </c>
      <c r="F2430" s="1" t="s">
        <v>159</v>
      </c>
      <c r="G2430" s="1" t="s">
        <v>159</v>
      </c>
      <c r="H2430" s="1" t="s">
        <v>159</v>
      </c>
      <c r="I2430" s="1" t="s">
        <v>159</v>
      </c>
      <c r="J2430" s="1" t="s">
        <v>159</v>
      </c>
      <c r="K2430" s="1" t="s">
        <v>159</v>
      </c>
      <c r="L2430" s="1" t="s">
        <v>159</v>
      </c>
      <c r="M2430" s="1" t="s">
        <v>159</v>
      </c>
      <c r="N2430" s="1" t="s">
        <v>159</v>
      </c>
      <c r="O2430" s="1" t="s">
        <v>159</v>
      </c>
      <c r="P2430" t="str">
        <f t="shared" si="37"/>
        <v>YKYC_ODI_DD_PCC_1_PR24</v>
      </c>
    </row>
    <row r="2431" spans="1:16">
      <c r="A2431" t="s">
        <v>631</v>
      </c>
      <c r="B2431" t="s">
        <v>335</v>
      </c>
      <c r="C2431" t="s">
        <v>336</v>
      </c>
      <c r="D2431" t="s">
        <v>168</v>
      </c>
      <c r="E2431" t="s">
        <v>158</v>
      </c>
      <c r="F2431" s="1" t="s">
        <v>159</v>
      </c>
      <c r="G2431" s="1" t="s">
        <v>159</v>
      </c>
      <c r="H2431" s="1" t="s">
        <v>159</v>
      </c>
      <c r="I2431" s="1" t="s">
        <v>159</v>
      </c>
      <c r="J2431" s="1" t="s">
        <v>159</v>
      </c>
      <c r="K2431" s="1" t="s">
        <v>159</v>
      </c>
      <c r="L2431" s="1" t="s">
        <v>159</v>
      </c>
      <c r="M2431" s="1" t="s">
        <v>159</v>
      </c>
      <c r="N2431" s="1" t="s">
        <v>159</v>
      </c>
      <c r="O2431" s="1" t="s">
        <v>159</v>
      </c>
      <c r="P2431" t="str">
        <f t="shared" si="37"/>
        <v>YKYC_ODIRISK_PCC_1_COLL_PR24_DD</v>
      </c>
    </row>
    <row r="2432" spans="1:16">
      <c r="A2432" t="s">
        <v>631</v>
      </c>
      <c r="B2432" t="s">
        <v>337</v>
      </c>
      <c r="C2432" t="s">
        <v>338</v>
      </c>
      <c r="D2432" t="s">
        <v>168</v>
      </c>
      <c r="E2432" t="s">
        <v>158</v>
      </c>
      <c r="F2432" s="1" t="s">
        <v>159</v>
      </c>
      <c r="G2432" s="1" t="s">
        <v>159</v>
      </c>
      <c r="H2432" s="1" t="s">
        <v>159</v>
      </c>
      <c r="I2432" s="1" t="s">
        <v>159</v>
      </c>
      <c r="J2432" s="1" t="s">
        <v>159</v>
      </c>
      <c r="K2432" s="1" t="s">
        <v>159</v>
      </c>
      <c r="L2432" s="1" t="s">
        <v>159</v>
      </c>
      <c r="M2432" s="1" t="s">
        <v>159</v>
      </c>
      <c r="N2432" s="1" t="s">
        <v>159</v>
      </c>
      <c r="O2432" s="1" t="s">
        <v>159</v>
      </c>
      <c r="P2432" t="str">
        <f t="shared" si="37"/>
        <v>YKYC_ODIRISK_PCC_1_CAP_PR24_DD</v>
      </c>
    </row>
    <row r="2433" spans="1:16">
      <c r="A2433" t="s">
        <v>631</v>
      </c>
      <c r="B2433" t="s">
        <v>339</v>
      </c>
      <c r="C2433" t="s">
        <v>300</v>
      </c>
      <c r="D2433" t="s">
        <v>168</v>
      </c>
      <c r="E2433" t="s">
        <v>158</v>
      </c>
      <c r="F2433" s="1" t="s">
        <v>159</v>
      </c>
      <c r="G2433" s="1" t="s">
        <v>159</v>
      </c>
      <c r="H2433" s="1" t="s">
        <v>159</v>
      </c>
      <c r="I2433" s="1" t="s">
        <v>159</v>
      </c>
      <c r="J2433" s="1" t="s">
        <v>159</v>
      </c>
      <c r="K2433" s="1" t="s">
        <v>159</v>
      </c>
      <c r="L2433" s="1" t="s">
        <v>159</v>
      </c>
      <c r="M2433" s="1" t="s">
        <v>159</v>
      </c>
      <c r="N2433" s="1" t="s">
        <v>159</v>
      </c>
      <c r="O2433" s="1" t="s">
        <v>159</v>
      </c>
      <c r="P2433" t="str">
        <f t="shared" si="37"/>
        <v>YKYC_OUT4_10_D_PR24_OFWAT</v>
      </c>
    </row>
    <row r="2434" spans="1:16">
      <c r="A2434" t="s">
        <v>631</v>
      </c>
      <c r="B2434" t="s">
        <v>340</v>
      </c>
      <c r="C2434" t="s">
        <v>341</v>
      </c>
      <c r="D2434" t="s">
        <v>168</v>
      </c>
      <c r="E2434" t="s">
        <v>158</v>
      </c>
      <c r="F2434" s="1" t="s">
        <v>159</v>
      </c>
      <c r="G2434" s="1" t="s">
        <v>159</v>
      </c>
      <c r="H2434" s="1" t="s">
        <v>159</v>
      </c>
      <c r="I2434" s="1" t="s">
        <v>159</v>
      </c>
      <c r="J2434" s="1" t="s">
        <v>159</v>
      </c>
      <c r="K2434" s="1" t="s">
        <v>159</v>
      </c>
      <c r="L2434" s="1" t="s">
        <v>159</v>
      </c>
      <c r="M2434" s="1" t="s">
        <v>159</v>
      </c>
      <c r="N2434" s="1" t="s">
        <v>159</v>
      </c>
      <c r="O2434" s="1" t="s">
        <v>159</v>
      </c>
      <c r="P2434" t="str">
        <f t="shared" si="37"/>
        <v>YKYC_ET_DD_PCC_2_PR24</v>
      </c>
    </row>
    <row r="2435" spans="1:16">
      <c r="A2435" t="s">
        <v>631</v>
      </c>
      <c r="B2435" t="s">
        <v>342</v>
      </c>
      <c r="C2435" t="s">
        <v>343</v>
      </c>
      <c r="D2435" t="s">
        <v>165</v>
      </c>
      <c r="E2435" t="s">
        <v>158</v>
      </c>
      <c r="F2435" s="1" t="s">
        <v>159</v>
      </c>
      <c r="G2435" s="1" t="s">
        <v>159</v>
      </c>
      <c r="H2435" s="1" t="s">
        <v>159</v>
      </c>
      <c r="I2435" s="1" t="s">
        <v>159</v>
      </c>
      <c r="J2435" s="1" t="s">
        <v>159</v>
      </c>
      <c r="K2435" s="1" t="s">
        <v>159</v>
      </c>
      <c r="L2435" s="1" t="s">
        <v>159</v>
      </c>
      <c r="M2435" s="1" t="s">
        <v>159</v>
      </c>
      <c r="N2435" s="1" t="s">
        <v>159</v>
      </c>
      <c r="O2435" s="1" t="s">
        <v>159</v>
      </c>
      <c r="P2435" t="str">
        <f t="shared" si="37"/>
        <v>YKYC_ODI_DD_PCC_2_PR24</v>
      </c>
    </row>
    <row r="2436" spans="1:16">
      <c r="A2436" t="s">
        <v>631</v>
      </c>
      <c r="B2436" t="s">
        <v>344</v>
      </c>
      <c r="C2436" t="s">
        <v>345</v>
      </c>
      <c r="D2436" t="s">
        <v>168</v>
      </c>
      <c r="E2436" t="s">
        <v>158</v>
      </c>
      <c r="F2436" s="1" t="s">
        <v>159</v>
      </c>
      <c r="G2436" s="1" t="s">
        <v>159</v>
      </c>
      <c r="H2436" s="1" t="s">
        <v>159</v>
      </c>
      <c r="I2436" s="1" t="s">
        <v>159</v>
      </c>
      <c r="J2436" s="1" t="s">
        <v>159</v>
      </c>
      <c r="K2436" s="1" t="s">
        <v>159</v>
      </c>
      <c r="L2436" s="1" t="s">
        <v>159</v>
      </c>
      <c r="M2436" s="1" t="s">
        <v>159</v>
      </c>
      <c r="N2436" s="1" t="s">
        <v>159</v>
      </c>
      <c r="O2436" s="1" t="s">
        <v>159</v>
      </c>
      <c r="P2436" t="str">
        <f t="shared" si="37"/>
        <v>YKYC_ODIRISK_PCC_2_COLL_PR24_DD</v>
      </c>
    </row>
    <row r="2437" spans="1:16">
      <c r="A2437" t="s">
        <v>631</v>
      </c>
      <c r="B2437" t="s">
        <v>346</v>
      </c>
      <c r="C2437" t="s">
        <v>347</v>
      </c>
      <c r="D2437" t="s">
        <v>168</v>
      </c>
      <c r="E2437" t="s">
        <v>158</v>
      </c>
      <c r="F2437" s="1" t="s">
        <v>159</v>
      </c>
      <c r="G2437" s="1" t="s">
        <v>159</v>
      </c>
      <c r="H2437" s="1" t="s">
        <v>159</v>
      </c>
      <c r="I2437" s="1" t="s">
        <v>159</v>
      </c>
      <c r="J2437" s="1" t="s">
        <v>159</v>
      </c>
      <c r="K2437" s="1" t="s">
        <v>159</v>
      </c>
      <c r="L2437" s="1" t="s">
        <v>159</v>
      </c>
      <c r="M2437" s="1" t="s">
        <v>159</v>
      </c>
      <c r="N2437" s="1" t="s">
        <v>159</v>
      </c>
      <c r="O2437" s="1" t="s">
        <v>159</v>
      </c>
      <c r="P2437" t="str">
        <f t="shared" ref="P2437:P2500" si="38">A2437&amp;B2437</f>
        <v>YKYC_ODIRISK_PCC_2_CAP_PR24_DD</v>
      </c>
    </row>
    <row r="2438" spans="1:16">
      <c r="A2438" t="s">
        <v>631</v>
      </c>
      <c r="B2438" t="s">
        <v>348</v>
      </c>
      <c r="C2438" t="s">
        <v>300</v>
      </c>
      <c r="D2438" t="s">
        <v>168</v>
      </c>
      <c r="E2438" t="s">
        <v>158</v>
      </c>
      <c r="F2438" s="1" t="s">
        <v>159</v>
      </c>
      <c r="G2438" s="1" t="s">
        <v>159</v>
      </c>
      <c r="H2438" s="25">
        <v>-2.3E-2</v>
      </c>
      <c r="I2438" s="25">
        <v>-3.1E-2</v>
      </c>
      <c r="J2438" s="25">
        <v>-2.4E-2</v>
      </c>
      <c r="K2438" s="25">
        <v>-0.02</v>
      </c>
      <c r="L2438" s="25">
        <v>-1.4000000000000002E-2</v>
      </c>
      <c r="M2438" s="25">
        <v>-8.9999999999999993E-3</v>
      </c>
      <c r="N2438" s="1" t="s">
        <v>159</v>
      </c>
      <c r="O2438" s="1" t="s">
        <v>159</v>
      </c>
      <c r="P2438" t="str">
        <f t="shared" si="38"/>
        <v>YKYC_OUT4_11_PR24_OFWAT</v>
      </c>
    </row>
    <row r="2439" spans="1:16">
      <c r="A2439" t="s">
        <v>631</v>
      </c>
      <c r="B2439" t="s">
        <v>349</v>
      </c>
      <c r="C2439" t="s">
        <v>304</v>
      </c>
      <c r="D2439" t="s">
        <v>165</v>
      </c>
      <c r="E2439" t="s">
        <v>158</v>
      </c>
      <c r="F2439" s="24">
        <v>178976.80764958228</v>
      </c>
      <c r="G2439" s="1" t="s">
        <v>159</v>
      </c>
      <c r="H2439" s="1" t="s">
        <v>159</v>
      </c>
      <c r="I2439" s="1" t="s">
        <v>159</v>
      </c>
      <c r="J2439" s="1" t="s">
        <v>159</v>
      </c>
      <c r="K2439" s="1" t="s">
        <v>159</v>
      </c>
      <c r="L2439" s="1" t="s">
        <v>159</v>
      </c>
      <c r="M2439" s="1" t="s">
        <v>159</v>
      </c>
      <c r="N2439" s="1" t="s">
        <v>159</v>
      </c>
      <c r="O2439" s="1" t="s">
        <v>159</v>
      </c>
      <c r="P2439" t="str">
        <f t="shared" si="38"/>
        <v>YKYC_ODI_DD_NHH_PR24</v>
      </c>
    </row>
    <row r="2440" spans="1:16">
      <c r="A2440" t="s">
        <v>631</v>
      </c>
      <c r="B2440" t="s">
        <v>350</v>
      </c>
      <c r="C2440" t="s">
        <v>351</v>
      </c>
      <c r="D2440" t="s">
        <v>168</v>
      </c>
      <c r="E2440" t="s">
        <v>158</v>
      </c>
      <c r="F2440" s="25">
        <v>-5.0000000000000001E-3</v>
      </c>
      <c r="G2440" s="1" t="s">
        <v>159</v>
      </c>
      <c r="H2440" s="1" t="s">
        <v>159</v>
      </c>
      <c r="I2440" s="1" t="s">
        <v>159</v>
      </c>
      <c r="J2440" s="1" t="s">
        <v>159</v>
      </c>
      <c r="K2440" s="1" t="s">
        <v>159</v>
      </c>
      <c r="L2440" s="1" t="s">
        <v>159</v>
      </c>
      <c r="M2440" s="1" t="s">
        <v>159</v>
      </c>
      <c r="N2440" s="1" t="s">
        <v>159</v>
      </c>
      <c r="O2440" s="1" t="s">
        <v>159</v>
      </c>
      <c r="P2440" t="str">
        <f t="shared" si="38"/>
        <v>YKYC_ODIRISK_NHH_COLL_PR24_DD</v>
      </c>
    </row>
    <row r="2441" spans="1:16">
      <c r="A2441" t="s">
        <v>631</v>
      </c>
      <c r="B2441" t="s">
        <v>352</v>
      </c>
      <c r="C2441" t="s">
        <v>353</v>
      </c>
      <c r="D2441" t="s">
        <v>168</v>
      </c>
      <c r="E2441" t="s">
        <v>158</v>
      </c>
      <c r="F2441" s="25">
        <v>5.0000000000000001E-3</v>
      </c>
      <c r="G2441" s="1" t="s">
        <v>159</v>
      </c>
      <c r="H2441" s="1" t="s">
        <v>159</v>
      </c>
      <c r="I2441" s="1" t="s">
        <v>159</v>
      </c>
      <c r="J2441" s="1" t="s">
        <v>159</v>
      </c>
      <c r="K2441" s="1" t="s">
        <v>159</v>
      </c>
      <c r="L2441" s="1" t="s">
        <v>159</v>
      </c>
      <c r="M2441" s="1" t="s">
        <v>159</v>
      </c>
      <c r="N2441" s="1" t="s">
        <v>159</v>
      </c>
      <c r="O2441" s="1" t="s">
        <v>159</v>
      </c>
      <c r="P2441" t="str">
        <f t="shared" si="38"/>
        <v>YKYC_ODIRISK_NHH_CAP_PR24_DD</v>
      </c>
    </row>
    <row r="2442" spans="1:16">
      <c r="A2442" t="s">
        <v>631</v>
      </c>
      <c r="B2442" t="s">
        <v>354</v>
      </c>
      <c r="C2442" t="s">
        <v>300</v>
      </c>
      <c r="D2442" t="s">
        <v>168</v>
      </c>
      <c r="E2442" t="s">
        <v>158</v>
      </c>
      <c r="F2442" s="1" t="s">
        <v>159</v>
      </c>
      <c r="G2442" s="1" t="s">
        <v>159</v>
      </c>
      <c r="H2442" s="1" t="s">
        <v>159</v>
      </c>
      <c r="I2442" s="1" t="s">
        <v>159</v>
      </c>
      <c r="J2442" s="1" t="s">
        <v>159</v>
      </c>
      <c r="K2442" s="1" t="s">
        <v>159</v>
      </c>
      <c r="L2442" s="1" t="s">
        <v>159</v>
      </c>
      <c r="M2442" s="1" t="s">
        <v>159</v>
      </c>
      <c r="N2442" s="1" t="s">
        <v>159</v>
      </c>
      <c r="O2442" s="1" t="s">
        <v>159</v>
      </c>
      <c r="P2442" t="str">
        <f t="shared" si="38"/>
        <v>YKYC_OUT4_12_PR24_OFWAT</v>
      </c>
    </row>
    <row r="2443" spans="1:16">
      <c r="A2443" t="s">
        <v>631</v>
      </c>
      <c r="B2443" t="s">
        <v>355</v>
      </c>
      <c r="C2443" t="s">
        <v>311</v>
      </c>
      <c r="D2443" t="s">
        <v>165</v>
      </c>
      <c r="E2443" t="s">
        <v>158</v>
      </c>
      <c r="F2443" s="1" t="s">
        <v>159</v>
      </c>
      <c r="G2443" s="1" t="s">
        <v>159</v>
      </c>
      <c r="H2443" s="1" t="s">
        <v>159</v>
      </c>
      <c r="I2443" s="1" t="s">
        <v>159</v>
      </c>
      <c r="J2443" s="1" t="s">
        <v>159</v>
      </c>
      <c r="K2443" s="1" t="s">
        <v>159</v>
      </c>
      <c r="L2443" s="1" t="s">
        <v>159</v>
      </c>
      <c r="M2443" s="1" t="s">
        <v>159</v>
      </c>
      <c r="N2443" s="1" t="s">
        <v>159</v>
      </c>
      <c r="O2443" s="1" t="s">
        <v>159</v>
      </c>
      <c r="P2443" t="str">
        <f t="shared" si="38"/>
        <v>YKYC_ODI_DD_NHH_1_PR24</v>
      </c>
    </row>
    <row r="2444" spans="1:16">
      <c r="A2444" t="s">
        <v>631</v>
      </c>
      <c r="B2444" t="s">
        <v>356</v>
      </c>
      <c r="C2444" t="s">
        <v>357</v>
      </c>
      <c r="D2444" t="s">
        <v>168</v>
      </c>
      <c r="E2444" t="s">
        <v>158</v>
      </c>
      <c r="F2444" s="1" t="s">
        <v>159</v>
      </c>
      <c r="G2444" s="1" t="s">
        <v>159</v>
      </c>
      <c r="H2444" s="1" t="s">
        <v>159</v>
      </c>
      <c r="I2444" s="1" t="s">
        <v>159</v>
      </c>
      <c r="J2444" s="1" t="s">
        <v>159</v>
      </c>
      <c r="K2444" s="1" t="s">
        <v>159</v>
      </c>
      <c r="L2444" s="1" t="s">
        <v>159</v>
      </c>
      <c r="M2444" s="1" t="s">
        <v>159</v>
      </c>
      <c r="N2444" s="1" t="s">
        <v>159</v>
      </c>
      <c r="O2444" s="1" t="s">
        <v>159</v>
      </c>
      <c r="P2444" t="str">
        <f t="shared" si="38"/>
        <v>YKYC_ODIRISK_NHH_1_COLL_PR24_DD</v>
      </c>
    </row>
    <row r="2445" spans="1:16">
      <c r="A2445" t="s">
        <v>631</v>
      </c>
      <c r="B2445" t="s">
        <v>358</v>
      </c>
      <c r="C2445" t="s">
        <v>359</v>
      </c>
      <c r="D2445" t="s">
        <v>168</v>
      </c>
      <c r="E2445" t="s">
        <v>158</v>
      </c>
      <c r="F2445" s="1" t="s">
        <v>159</v>
      </c>
      <c r="G2445" s="1" t="s">
        <v>159</v>
      </c>
      <c r="H2445" s="1" t="s">
        <v>159</v>
      </c>
      <c r="I2445" s="1" t="s">
        <v>159</v>
      </c>
      <c r="J2445" s="1" t="s">
        <v>159</v>
      </c>
      <c r="K2445" s="1" t="s">
        <v>159</v>
      </c>
      <c r="L2445" s="1" t="s">
        <v>159</v>
      </c>
      <c r="M2445" s="1" t="s">
        <v>159</v>
      </c>
      <c r="N2445" s="1" t="s">
        <v>159</v>
      </c>
      <c r="O2445" s="1" t="s">
        <v>159</v>
      </c>
      <c r="P2445" t="str">
        <f t="shared" si="38"/>
        <v>YKYC_ODIRISK_NHH_1_CAP_PR24_DD</v>
      </c>
    </row>
    <row r="2446" spans="1:16">
      <c r="A2446" t="s">
        <v>631</v>
      </c>
      <c r="B2446" t="s">
        <v>360</v>
      </c>
      <c r="C2446" t="s">
        <v>300</v>
      </c>
      <c r="D2446" t="s">
        <v>168</v>
      </c>
      <c r="E2446" t="s">
        <v>158</v>
      </c>
      <c r="F2446" s="1" t="s">
        <v>159</v>
      </c>
      <c r="G2446" s="1" t="s">
        <v>159</v>
      </c>
      <c r="H2446" s="1" t="s">
        <v>159</v>
      </c>
      <c r="I2446" s="1" t="s">
        <v>159</v>
      </c>
      <c r="J2446" s="1" t="s">
        <v>159</v>
      </c>
      <c r="K2446" s="1" t="s">
        <v>159</v>
      </c>
      <c r="L2446" s="1" t="s">
        <v>159</v>
      </c>
      <c r="M2446" s="1" t="s">
        <v>159</v>
      </c>
      <c r="N2446" s="1" t="s">
        <v>159</v>
      </c>
      <c r="O2446" s="1" t="s">
        <v>159</v>
      </c>
      <c r="P2446" t="str">
        <f t="shared" si="38"/>
        <v>YKYC_OUT4_13_PR24_OFWAT</v>
      </c>
    </row>
    <row r="2447" spans="1:16">
      <c r="A2447" t="s">
        <v>631</v>
      </c>
      <c r="B2447" t="s">
        <v>361</v>
      </c>
      <c r="C2447" t="s">
        <v>318</v>
      </c>
      <c r="D2447" t="s">
        <v>165</v>
      </c>
      <c r="E2447" t="s">
        <v>158</v>
      </c>
      <c r="F2447" s="1" t="s">
        <v>159</v>
      </c>
      <c r="G2447" s="1" t="s">
        <v>159</v>
      </c>
      <c r="H2447" s="1" t="s">
        <v>159</v>
      </c>
      <c r="I2447" s="1" t="s">
        <v>159</v>
      </c>
      <c r="J2447" s="1" t="s">
        <v>159</v>
      </c>
      <c r="K2447" s="1" t="s">
        <v>159</v>
      </c>
      <c r="L2447" s="1" t="s">
        <v>159</v>
      </c>
      <c r="M2447" s="1" t="s">
        <v>159</v>
      </c>
      <c r="N2447" s="1" t="s">
        <v>159</v>
      </c>
      <c r="O2447" s="1" t="s">
        <v>159</v>
      </c>
      <c r="P2447" t="str">
        <f t="shared" si="38"/>
        <v>YKYC_ODI_DD_NHH_2_PR24</v>
      </c>
    </row>
    <row r="2448" spans="1:16">
      <c r="A2448" t="s">
        <v>631</v>
      </c>
      <c r="B2448" t="s">
        <v>362</v>
      </c>
      <c r="C2448" t="s">
        <v>363</v>
      </c>
      <c r="D2448" t="s">
        <v>168</v>
      </c>
      <c r="E2448" t="s">
        <v>158</v>
      </c>
      <c r="F2448" s="1" t="s">
        <v>159</v>
      </c>
      <c r="G2448" s="1" t="s">
        <v>159</v>
      </c>
      <c r="H2448" s="1" t="s">
        <v>159</v>
      </c>
      <c r="I2448" s="1" t="s">
        <v>159</v>
      </c>
      <c r="J2448" s="1" t="s">
        <v>159</v>
      </c>
      <c r="K2448" s="1" t="s">
        <v>159</v>
      </c>
      <c r="L2448" s="1" t="s">
        <v>159</v>
      </c>
      <c r="M2448" s="1" t="s">
        <v>159</v>
      </c>
      <c r="N2448" s="1" t="s">
        <v>159</v>
      </c>
      <c r="O2448" s="1" t="s">
        <v>159</v>
      </c>
      <c r="P2448" t="str">
        <f t="shared" si="38"/>
        <v>YKYC_ODIRISK_NHH_2_COLL_PR24_DD</v>
      </c>
    </row>
    <row r="2449" spans="1:16">
      <c r="A2449" t="s">
        <v>631</v>
      </c>
      <c r="B2449" t="s">
        <v>364</v>
      </c>
      <c r="C2449" t="s">
        <v>365</v>
      </c>
      <c r="D2449" t="s">
        <v>168</v>
      </c>
      <c r="E2449" t="s">
        <v>158</v>
      </c>
      <c r="F2449" s="1" t="s">
        <v>159</v>
      </c>
      <c r="G2449" s="1" t="s">
        <v>159</v>
      </c>
      <c r="H2449" s="1" t="s">
        <v>159</v>
      </c>
      <c r="I2449" s="1" t="s">
        <v>159</v>
      </c>
      <c r="J2449" s="1" t="s">
        <v>159</v>
      </c>
      <c r="K2449" s="1" t="s">
        <v>159</v>
      </c>
      <c r="L2449" s="1" t="s">
        <v>159</v>
      </c>
      <c r="M2449" s="1" t="s">
        <v>159</v>
      </c>
      <c r="N2449" s="1" t="s">
        <v>159</v>
      </c>
      <c r="O2449" s="1" t="s">
        <v>159</v>
      </c>
      <c r="P2449" t="str">
        <f t="shared" si="38"/>
        <v>YKYC_ODIRISK_NHH_2_CAP_PR24_DD</v>
      </c>
    </row>
    <row r="2450" spans="1:16">
      <c r="A2450" t="s">
        <v>631</v>
      </c>
      <c r="B2450" t="s">
        <v>366</v>
      </c>
      <c r="C2450" t="s">
        <v>367</v>
      </c>
      <c r="D2450" t="s">
        <v>37</v>
      </c>
      <c r="E2450" t="s">
        <v>158</v>
      </c>
      <c r="F2450" s="1" t="s">
        <v>159</v>
      </c>
      <c r="G2450" s="1" t="s">
        <v>159</v>
      </c>
      <c r="H2450" s="1" t="s">
        <v>159</v>
      </c>
      <c r="I2450" s="1" t="s">
        <v>159</v>
      </c>
      <c r="J2450" s="1" t="s">
        <v>159</v>
      </c>
      <c r="K2450" s="1" t="s">
        <v>159</v>
      </c>
      <c r="L2450" s="1" t="s">
        <v>159</v>
      </c>
      <c r="M2450" s="1" t="s">
        <v>159</v>
      </c>
      <c r="N2450" s="1" t="s">
        <v>159</v>
      </c>
      <c r="O2450" s="1" t="s">
        <v>159</v>
      </c>
      <c r="P2450" t="str">
        <f t="shared" si="38"/>
        <v>YKYBCEW_PCL_PR24</v>
      </c>
    </row>
    <row r="2451" spans="1:16">
      <c r="A2451" t="s">
        <v>631</v>
      </c>
      <c r="B2451" t="s">
        <v>368</v>
      </c>
      <c r="C2451" t="s">
        <v>369</v>
      </c>
      <c r="D2451" t="s">
        <v>165</v>
      </c>
      <c r="E2451" t="s">
        <v>158</v>
      </c>
      <c r="F2451" s="1" t="s">
        <v>159</v>
      </c>
      <c r="G2451" s="1" t="s">
        <v>159</v>
      </c>
      <c r="H2451" s="1" t="s">
        <v>159</v>
      </c>
      <c r="I2451" s="1" t="s">
        <v>159</v>
      </c>
      <c r="J2451" s="1" t="s">
        <v>159</v>
      </c>
      <c r="K2451" s="1" t="s">
        <v>159</v>
      </c>
      <c r="L2451" s="1" t="s">
        <v>159</v>
      </c>
      <c r="M2451" s="1" t="s">
        <v>159</v>
      </c>
      <c r="N2451" s="1" t="s">
        <v>159</v>
      </c>
      <c r="O2451" s="1" t="s">
        <v>159</v>
      </c>
      <c r="P2451" t="str">
        <f t="shared" si="38"/>
        <v>YKYOUT7_034SOR_OFW_PR24</v>
      </c>
    </row>
    <row r="2452" spans="1:16">
      <c r="A2452" t="s">
        <v>631</v>
      </c>
      <c r="B2452" t="s">
        <v>370</v>
      </c>
      <c r="C2452" t="s">
        <v>371</v>
      </c>
      <c r="D2452" t="s">
        <v>165</v>
      </c>
      <c r="E2452" t="s">
        <v>158</v>
      </c>
      <c r="F2452" s="1" t="s">
        <v>159</v>
      </c>
      <c r="G2452" s="1" t="s">
        <v>159</v>
      </c>
      <c r="H2452" s="1" t="s">
        <v>159</v>
      </c>
      <c r="I2452" s="1" t="s">
        <v>159</v>
      </c>
      <c r="J2452" s="1" t="s">
        <v>159</v>
      </c>
      <c r="K2452" s="1" t="s">
        <v>159</v>
      </c>
      <c r="L2452" s="1" t="s">
        <v>159</v>
      </c>
      <c r="M2452" s="1" t="s">
        <v>159</v>
      </c>
      <c r="N2452" s="1" t="s">
        <v>159</v>
      </c>
      <c r="O2452" s="1" t="s">
        <v>159</v>
      </c>
      <c r="P2452" t="str">
        <f t="shared" si="38"/>
        <v>YKYOUT7_034SUR_OFW_PR24</v>
      </c>
    </row>
    <row r="2453" spans="1:16">
      <c r="A2453" t="s">
        <v>631</v>
      </c>
      <c r="B2453" t="s">
        <v>372</v>
      </c>
      <c r="C2453" t="s">
        <v>373</v>
      </c>
      <c r="D2453" t="s">
        <v>168</v>
      </c>
      <c r="E2453" t="s">
        <v>158</v>
      </c>
      <c r="F2453" s="1" t="s">
        <v>159</v>
      </c>
      <c r="G2453" s="1" t="s">
        <v>159</v>
      </c>
      <c r="H2453" s="1" t="s">
        <v>159</v>
      </c>
      <c r="I2453" s="1" t="s">
        <v>159</v>
      </c>
      <c r="J2453" s="1" t="s">
        <v>159</v>
      </c>
      <c r="K2453" s="1" t="s">
        <v>159</v>
      </c>
      <c r="L2453" s="1" t="s">
        <v>159</v>
      </c>
      <c r="M2453" s="1" t="s">
        <v>159</v>
      </c>
      <c r="N2453" s="1" t="s">
        <v>159</v>
      </c>
      <c r="O2453" s="1" t="s">
        <v>159</v>
      </c>
      <c r="P2453" t="str">
        <f t="shared" si="38"/>
        <v>YKYC_ODIRISK_BCEW_COLL_PR24_DD</v>
      </c>
    </row>
    <row r="2454" spans="1:16">
      <c r="A2454" t="s">
        <v>631</v>
      </c>
      <c r="B2454" t="s">
        <v>374</v>
      </c>
      <c r="C2454" t="s">
        <v>375</v>
      </c>
      <c r="D2454" t="s">
        <v>168</v>
      </c>
      <c r="E2454" t="s">
        <v>158</v>
      </c>
      <c r="F2454" s="1" t="s">
        <v>159</v>
      </c>
      <c r="G2454" s="1" t="s">
        <v>159</v>
      </c>
      <c r="H2454" s="1" t="s">
        <v>159</v>
      </c>
      <c r="I2454" s="1" t="s">
        <v>159</v>
      </c>
      <c r="J2454" s="1" t="s">
        <v>159</v>
      </c>
      <c r="K2454" s="1" t="s">
        <v>159</v>
      </c>
      <c r="L2454" s="1" t="s">
        <v>159</v>
      </c>
      <c r="M2454" s="1" t="s">
        <v>159</v>
      </c>
      <c r="N2454" s="1" t="s">
        <v>159</v>
      </c>
      <c r="O2454" s="1" t="s">
        <v>159</v>
      </c>
      <c r="P2454" t="str">
        <f t="shared" si="38"/>
        <v>YKYC_ODIRISK_BCEW_CAP_PR24_DD</v>
      </c>
    </row>
    <row r="2455" spans="1:16">
      <c r="A2455" t="s">
        <v>631</v>
      </c>
      <c r="B2455" t="s">
        <v>376</v>
      </c>
      <c r="C2455" t="s">
        <v>377</v>
      </c>
      <c r="D2455" t="s">
        <v>157</v>
      </c>
      <c r="E2455" t="s">
        <v>158</v>
      </c>
      <c r="F2455" s="1" t="s">
        <v>159</v>
      </c>
      <c r="G2455" s="1" t="s">
        <v>159</v>
      </c>
      <c r="H2455" s="1" t="s">
        <v>159</v>
      </c>
      <c r="I2455" s="1" t="s">
        <v>159</v>
      </c>
      <c r="J2455" s="1" t="s">
        <v>159</v>
      </c>
      <c r="K2455" s="1" t="s">
        <v>159</v>
      </c>
      <c r="L2455" s="1" t="s">
        <v>159</v>
      </c>
      <c r="M2455" s="1" t="s">
        <v>159</v>
      </c>
      <c r="N2455" s="1" t="s">
        <v>159</v>
      </c>
      <c r="O2455" s="1" t="s">
        <v>159</v>
      </c>
      <c r="P2455" t="str">
        <f t="shared" si="38"/>
        <v>YKYC_PCL_LPR_PR24</v>
      </c>
    </row>
    <row r="2456" spans="1:16">
      <c r="A2456" t="s">
        <v>631</v>
      </c>
      <c r="B2456" t="s">
        <v>378</v>
      </c>
      <c r="C2456" t="s">
        <v>379</v>
      </c>
      <c r="D2456" t="s">
        <v>380</v>
      </c>
      <c r="E2456" t="s">
        <v>158</v>
      </c>
      <c r="F2456" s="1" t="s">
        <v>159</v>
      </c>
      <c r="G2456" s="1" t="s">
        <v>159</v>
      </c>
      <c r="H2456" s="1" t="s">
        <v>159</v>
      </c>
      <c r="I2456" s="1" t="s">
        <v>159</v>
      </c>
      <c r="J2456" s="1" t="s">
        <v>159</v>
      </c>
      <c r="K2456" s="1" t="s">
        <v>159</v>
      </c>
      <c r="L2456" s="1" t="s">
        <v>159</v>
      </c>
      <c r="M2456" s="1" t="s">
        <v>159</v>
      </c>
      <c r="N2456" s="1" t="s">
        <v>159</v>
      </c>
      <c r="O2456" s="1" t="s">
        <v>159</v>
      </c>
      <c r="P2456" t="str">
        <f t="shared" si="38"/>
        <v>YKYC_ODIRATE_LPR_PR24</v>
      </c>
    </row>
    <row r="2457" spans="1:16">
      <c r="A2457" t="s">
        <v>631</v>
      </c>
      <c r="B2457" t="s">
        <v>381</v>
      </c>
      <c r="C2457" t="s">
        <v>382</v>
      </c>
      <c r="D2457" t="s">
        <v>168</v>
      </c>
      <c r="E2457" t="s">
        <v>158</v>
      </c>
      <c r="F2457" s="1" t="s">
        <v>159</v>
      </c>
      <c r="G2457" s="1" t="s">
        <v>159</v>
      </c>
      <c r="H2457" s="1" t="s">
        <v>159</v>
      </c>
      <c r="I2457" s="1" t="s">
        <v>159</v>
      </c>
      <c r="J2457" s="1" t="s">
        <v>159</v>
      </c>
      <c r="K2457" s="1" t="s">
        <v>159</v>
      </c>
      <c r="L2457" s="1" t="s">
        <v>159</v>
      </c>
      <c r="M2457" s="1" t="s">
        <v>159</v>
      </c>
      <c r="N2457" s="1" t="s">
        <v>159</v>
      </c>
      <c r="O2457" s="1" t="s">
        <v>159</v>
      </c>
      <c r="P2457" t="str">
        <f t="shared" si="38"/>
        <v>YKYC_ODIRISK_LPR_COLL_PR24</v>
      </c>
    </row>
    <row r="2458" spans="1:16">
      <c r="A2458" t="s">
        <v>631</v>
      </c>
      <c r="B2458" t="s">
        <v>383</v>
      </c>
      <c r="C2458" t="s">
        <v>384</v>
      </c>
      <c r="D2458" t="s">
        <v>168</v>
      </c>
      <c r="E2458" t="s">
        <v>158</v>
      </c>
      <c r="F2458" s="1" t="s">
        <v>159</v>
      </c>
      <c r="G2458" s="1" t="s">
        <v>159</v>
      </c>
      <c r="H2458" s="1" t="s">
        <v>159</v>
      </c>
      <c r="I2458" s="1" t="s">
        <v>159</v>
      </c>
      <c r="J2458" s="1" t="s">
        <v>159</v>
      </c>
      <c r="K2458" s="1" t="s">
        <v>159</v>
      </c>
      <c r="L2458" s="1" t="s">
        <v>159</v>
      </c>
      <c r="M2458" s="1" t="s">
        <v>159</v>
      </c>
      <c r="N2458" s="1" t="s">
        <v>159</v>
      </c>
      <c r="O2458" s="1" t="s">
        <v>159</v>
      </c>
      <c r="P2458" t="str">
        <f t="shared" si="38"/>
        <v>YKYC_PCL_LCC_PR24</v>
      </c>
    </row>
    <row r="2459" spans="1:16">
      <c r="A2459" t="s">
        <v>631</v>
      </c>
      <c r="B2459" t="s">
        <v>385</v>
      </c>
      <c r="C2459" t="s">
        <v>386</v>
      </c>
      <c r="D2459" t="s">
        <v>168</v>
      </c>
      <c r="E2459" t="s">
        <v>158</v>
      </c>
      <c r="F2459" s="1" t="s">
        <v>159</v>
      </c>
      <c r="G2459" s="1" t="s">
        <v>159</v>
      </c>
      <c r="H2459" s="1" t="s">
        <v>159</v>
      </c>
      <c r="I2459" s="1" t="s">
        <v>159</v>
      </c>
      <c r="J2459" s="1" t="s">
        <v>159</v>
      </c>
      <c r="K2459" s="1" t="s">
        <v>159</v>
      </c>
      <c r="L2459" s="1" t="s">
        <v>159</v>
      </c>
      <c r="M2459" s="1" t="s">
        <v>159</v>
      </c>
      <c r="N2459" s="1" t="s">
        <v>159</v>
      </c>
      <c r="O2459" s="1" t="s">
        <v>159</v>
      </c>
      <c r="P2459" t="str">
        <f t="shared" si="38"/>
        <v>YKYC_ODIRISK_LCC_DDBND_PR24</v>
      </c>
    </row>
    <row r="2460" spans="1:16">
      <c r="A2460" t="s">
        <v>631</v>
      </c>
      <c r="B2460" t="s">
        <v>387</v>
      </c>
      <c r="C2460" t="s">
        <v>388</v>
      </c>
      <c r="D2460" t="s">
        <v>380</v>
      </c>
      <c r="E2460" t="s">
        <v>158</v>
      </c>
      <c r="F2460" s="1" t="s">
        <v>159</v>
      </c>
      <c r="G2460" s="1" t="s">
        <v>159</v>
      </c>
      <c r="H2460" s="1" t="s">
        <v>159</v>
      </c>
      <c r="I2460" s="1" t="s">
        <v>159</v>
      </c>
      <c r="J2460" s="1" t="s">
        <v>159</v>
      </c>
      <c r="K2460" s="1" t="s">
        <v>159</v>
      </c>
      <c r="L2460" s="1" t="s">
        <v>159</v>
      </c>
      <c r="M2460" s="1" t="s">
        <v>159</v>
      </c>
      <c r="N2460" s="1" t="s">
        <v>159</v>
      </c>
      <c r="O2460" s="1" t="s">
        <v>159</v>
      </c>
      <c r="P2460" t="str">
        <f t="shared" si="38"/>
        <v>YKYC_ODIRATE_LCC_UNDER_PR24</v>
      </c>
    </row>
    <row r="2461" spans="1:16">
      <c r="A2461" t="s">
        <v>631</v>
      </c>
      <c r="B2461" t="s">
        <v>389</v>
      </c>
      <c r="C2461" t="s">
        <v>390</v>
      </c>
      <c r="D2461" t="s">
        <v>380</v>
      </c>
      <c r="E2461" t="s">
        <v>158</v>
      </c>
      <c r="F2461" s="1" t="s">
        <v>159</v>
      </c>
      <c r="G2461" s="1" t="s">
        <v>159</v>
      </c>
      <c r="H2461" s="1" t="s">
        <v>159</v>
      </c>
      <c r="I2461" s="1" t="s">
        <v>159</v>
      </c>
      <c r="J2461" s="1" t="s">
        <v>159</v>
      </c>
      <c r="K2461" s="1" t="s">
        <v>159</v>
      </c>
      <c r="L2461" s="1" t="s">
        <v>159</v>
      </c>
      <c r="M2461" s="1" t="s">
        <v>159</v>
      </c>
      <c r="N2461" s="1" t="s">
        <v>159</v>
      </c>
      <c r="O2461" s="1" t="s">
        <v>159</v>
      </c>
      <c r="P2461" t="str">
        <f t="shared" si="38"/>
        <v>YKYC_ODIRATE_LCC_OUT_PR24</v>
      </c>
    </row>
    <row r="2462" spans="1:16">
      <c r="A2462" t="s">
        <v>631</v>
      </c>
      <c r="B2462" t="s">
        <v>391</v>
      </c>
      <c r="C2462" t="s">
        <v>392</v>
      </c>
      <c r="D2462" t="s">
        <v>168</v>
      </c>
      <c r="E2462" t="s">
        <v>158</v>
      </c>
      <c r="F2462" s="1" t="s">
        <v>159</v>
      </c>
      <c r="G2462" s="1" t="s">
        <v>159</v>
      </c>
      <c r="H2462" s="1" t="s">
        <v>159</v>
      </c>
      <c r="I2462" s="1" t="s">
        <v>159</v>
      </c>
      <c r="J2462" s="1" t="s">
        <v>159</v>
      </c>
      <c r="K2462" s="1" t="s">
        <v>159</v>
      </c>
      <c r="L2462" s="1" t="s">
        <v>159</v>
      </c>
      <c r="M2462" s="1" t="s">
        <v>159</v>
      </c>
      <c r="N2462" s="1" t="s">
        <v>159</v>
      </c>
      <c r="O2462" s="1" t="s">
        <v>159</v>
      </c>
      <c r="P2462" t="str">
        <f t="shared" si="38"/>
        <v>YKYC_ODIRISK_LCC_COLL_PR24</v>
      </c>
    </row>
    <row r="2463" spans="1:16">
      <c r="A2463" t="s">
        <v>631</v>
      </c>
      <c r="B2463" t="s">
        <v>393</v>
      </c>
      <c r="C2463" t="s">
        <v>394</v>
      </c>
      <c r="D2463" t="s">
        <v>168</v>
      </c>
      <c r="E2463" t="s">
        <v>158</v>
      </c>
      <c r="F2463" s="1" t="s">
        <v>159</v>
      </c>
      <c r="G2463" s="1" t="s">
        <v>159</v>
      </c>
      <c r="H2463" s="1" t="s">
        <v>159</v>
      </c>
      <c r="I2463" s="1" t="s">
        <v>159</v>
      </c>
      <c r="J2463" s="1" t="s">
        <v>159</v>
      </c>
      <c r="K2463" s="1" t="s">
        <v>159</v>
      </c>
      <c r="L2463" s="1" t="s">
        <v>159</v>
      </c>
      <c r="M2463" s="1" t="s">
        <v>159</v>
      </c>
      <c r="N2463" s="1" t="s">
        <v>159</v>
      </c>
      <c r="O2463" s="1" t="s">
        <v>159</v>
      </c>
      <c r="P2463" t="str">
        <f t="shared" si="38"/>
        <v>YKYC_ODIRISK_LCC_CAP_PR24</v>
      </c>
    </row>
    <row r="2464" spans="1:16">
      <c r="A2464" t="s">
        <v>631</v>
      </c>
      <c r="B2464" t="s">
        <v>395</v>
      </c>
      <c r="C2464" t="s">
        <v>396</v>
      </c>
      <c r="D2464" t="s">
        <v>397</v>
      </c>
      <c r="E2464" t="s">
        <v>158</v>
      </c>
      <c r="F2464" s="1" t="s">
        <v>159</v>
      </c>
      <c r="G2464" s="1" t="s">
        <v>159</v>
      </c>
      <c r="H2464" s="1" t="s">
        <v>159</v>
      </c>
      <c r="I2464" s="1" t="s">
        <v>159</v>
      </c>
      <c r="J2464" s="1" t="s">
        <v>159</v>
      </c>
      <c r="K2464" s="1" t="s">
        <v>159</v>
      </c>
      <c r="L2464" s="1" t="s">
        <v>159</v>
      </c>
      <c r="M2464" s="1" t="s">
        <v>159</v>
      </c>
      <c r="N2464" s="1" t="s">
        <v>159</v>
      </c>
      <c r="O2464" s="1" t="s">
        <v>159</v>
      </c>
      <c r="P2464" t="str">
        <f t="shared" si="38"/>
        <v>YKYC_PCL_WW_PR24</v>
      </c>
    </row>
    <row r="2465" spans="1:16">
      <c r="A2465" t="s">
        <v>631</v>
      </c>
      <c r="B2465" t="s">
        <v>398</v>
      </c>
      <c r="C2465" t="s">
        <v>399</v>
      </c>
      <c r="D2465" t="s">
        <v>380</v>
      </c>
      <c r="E2465" t="s">
        <v>158</v>
      </c>
      <c r="F2465" s="1" t="s">
        <v>159</v>
      </c>
      <c r="G2465" s="1" t="s">
        <v>159</v>
      </c>
      <c r="H2465" s="1" t="s">
        <v>159</v>
      </c>
      <c r="I2465" s="1" t="s">
        <v>159</v>
      </c>
      <c r="J2465" s="1" t="s">
        <v>159</v>
      </c>
      <c r="K2465" s="1" t="s">
        <v>159</v>
      </c>
      <c r="L2465" s="1" t="s">
        <v>159</v>
      </c>
      <c r="M2465" s="1" t="s">
        <v>159</v>
      </c>
      <c r="N2465" s="1" t="s">
        <v>159</v>
      </c>
      <c r="O2465" s="1" t="s">
        <v>159</v>
      </c>
      <c r="P2465" t="str">
        <f t="shared" si="38"/>
        <v>YKYC_ODIRATE_WW_PR24</v>
      </c>
    </row>
    <row r="2466" spans="1:16">
      <c r="A2466" t="s">
        <v>631</v>
      </c>
      <c r="B2466" t="s">
        <v>400</v>
      </c>
      <c r="C2466" t="s">
        <v>401</v>
      </c>
      <c r="D2466" t="s">
        <v>397</v>
      </c>
      <c r="E2466" t="s">
        <v>158</v>
      </c>
      <c r="F2466" s="1" t="s">
        <v>159</v>
      </c>
      <c r="G2466" s="1" t="s">
        <v>159</v>
      </c>
      <c r="H2466" s="1" t="s">
        <v>159</v>
      </c>
      <c r="I2466" s="1" t="s">
        <v>159</v>
      </c>
      <c r="J2466" s="1" t="s">
        <v>159</v>
      </c>
      <c r="K2466" s="1" t="s">
        <v>159</v>
      </c>
      <c r="L2466" s="1" t="s">
        <v>159</v>
      </c>
      <c r="M2466" s="1" t="s">
        <v>159</v>
      </c>
      <c r="N2466" s="1" t="s">
        <v>159</v>
      </c>
      <c r="O2466" s="1" t="s">
        <v>159</v>
      </c>
      <c r="P2466" t="str">
        <f t="shared" si="38"/>
        <v>YKYC_ODIRISK_WW_COLL_PR24</v>
      </c>
    </row>
    <row r="2467" spans="1:16">
      <c r="A2467" t="s">
        <v>631</v>
      </c>
      <c r="B2467" t="s">
        <v>402</v>
      </c>
      <c r="C2467" t="s">
        <v>403</v>
      </c>
      <c r="D2467" t="s">
        <v>397</v>
      </c>
      <c r="E2467" t="s">
        <v>158</v>
      </c>
      <c r="F2467" s="1" t="s">
        <v>159</v>
      </c>
      <c r="G2467" s="1" t="s">
        <v>159</v>
      </c>
      <c r="H2467" s="1" t="s">
        <v>159</v>
      </c>
      <c r="I2467" s="1" t="s">
        <v>159</v>
      </c>
      <c r="J2467" s="1" t="s">
        <v>159</v>
      </c>
      <c r="K2467" s="1" t="s">
        <v>159</v>
      </c>
      <c r="L2467" s="1" t="s">
        <v>159</v>
      </c>
      <c r="M2467" s="1" t="s">
        <v>159</v>
      </c>
      <c r="N2467" s="1" t="s">
        <v>159</v>
      </c>
      <c r="O2467" s="1" t="s">
        <v>159</v>
      </c>
      <c r="P2467" t="str">
        <f t="shared" si="38"/>
        <v>YKYC_ODIRISK_WW_CAP_PR24</v>
      </c>
    </row>
    <row r="2468" spans="1:16">
      <c r="A2468" t="s">
        <v>631</v>
      </c>
      <c r="B2468" t="s">
        <v>404</v>
      </c>
      <c r="C2468" t="s">
        <v>405</v>
      </c>
      <c r="D2468" t="s">
        <v>168</v>
      </c>
      <c r="E2468" t="s">
        <v>158</v>
      </c>
      <c r="F2468" s="1" t="s">
        <v>159</v>
      </c>
      <c r="G2468" s="1" t="s">
        <v>159</v>
      </c>
      <c r="H2468" s="1" t="s">
        <v>159</v>
      </c>
      <c r="I2468" s="1" t="s">
        <v>159</v>
      </c>
      <c r="J2468" s="1" t="s">
        <v>159</v>
      </c>
      <c r="K2468" s="1" t="s">
        <v>159</v>
      </c>
      <c r="L2468" s="1" t="s">
        <v>159</v>
      </c>
      <c r="M2468" s="1" t="s">
        <v>159</v>
      </c>
      <c r="N2468" s="1" t="s">
        <v>159</v>
      </c>
      <c r="O2468" s="1" t="s">
        <v>159</v>
      </c>
      <c r="P2468" t="str">
        <f t="shared" si="38"/>
        <v>YKYC_PCL_CC_PR24</v>
      </c>
    </row>
    <row r="2469" spans="1:16">
      <c r="A2469" t="s">
        <v>631</v>
      </c>
      <c r="B2469" t="s">
        <v>406</v>
      </c>
      <c r="C2469" t="s">
        <v>407</v>
      </c>
      <c r="D2469" t="s">
        <v>168</v>
      </c>
      <c r="E2469" t="s">
        <v>158</v>
      </c>
      <c r="F2469" s="1" t="s">
        <v>159</v>
      </c>
      <c r="G2469" s="1" t="s">
        <v>159</v>
      </c>
      <c r="H2469" s="1" t="s">
        <v>159</v>
      </c>
      <c r="I2469" s="1" t="s">
        <v>159</v>
      </c>
      <c r="J2469" s="1" t="s">
        <v>159</v>
      </c>
      <c r="K2469" s="1" t="s">
        <v>159</v>
      </c>
      <c r="L2469" s="1" t="s">
        <v>159</v>
      </c>
      <c r="M2469" s="1" t="s">
        <v>159</v>
      </c>
      <c r="N2469" s="1" t="s">
        <v>159</v>
      </c>
      <c r="O2469" s="1" t="s">
        <v>159</v>
      </c>
      <c r="P2469" t="str">
        <f t="shared" si="38"/>
        <v>YKYC_ODIRISK_CC_DDBND_PR24</v>
      </c>
    </row>
    <row r="2470" spans="1:16">
      <c r="A2470" t="s">
        <v>631</v>
      </c>
      <c r="B2470" t="s">
        <v>408</v>
      </c>
      <c r="C2470" t="s">
        <v>409</v>
      </c>
      <c r="D2470" t="s">
        <v>380</v>
      </c>
      <c r="E2470" t="s">
        <v>158</v>
      </c>
      <c r="F2470" s="1" t="s">
        <v>159</v>
      </c>
      <c r="G2470" s="1" t="s">
        <v>159</v>
      </c>
      <c r="H2470" s="1" t="s">
        <v>159</v>
      </c>
      <c r="I2470" s="1" t="s">
        <v>159</v>
      </c>
      <c r="J2470" s="1" t="s">
        <v>159</v>
      </c>
      <c r="K2470" s="1" t="s">
        <v>159</v>
      </c>
      <c r="L2470" s="1" t="s">
        <v>159</v>
      </c>
      <c r="M2470" s="1" t="s">
        <v>159</v>
      </c>
      <c r="N2470" s="1" t="s">
        <v>159</v>
      </c>
      <c r="O2470" s="1" t="s">
        <v>159</v>
      </c>
      <c r="P2470" t="str">
        <f t="shared" si="38"/>
        <v>YKYC_ODIRATE_CC_UNDER_PR24</v>
      </c>
    </row>
    <row r="2471" spans="1:16">
      <c r="A2471" t="s">
        <v>631</v>
      </c>
      <c r="B2471" t="s">
        <v>410</v>
      </c>
      <c r="C2471" t="s">
        <v>411</v>
      </c>
      <c r="D2471" t="s">
        <v>380</v>
      </c>
      <c r="E2471" t="s">
        <v>158</v>
      </c>
      <c r="F2471" s="1" t="s">
        <v>159</v>
      </c>
      <c r="G2471" s="1" t="s">
        <v>159</v>
      </c>
      <c r="H2471" s="1" t="s">
        <v>159</v>
      </c>
      <c r="I2471" s="1" t="s">
        <v>159</v>
      </c>
      <c r="J2471" s="1" t="s">
        <v>159</v>
      </c>
      <c r="K2471" s="1" t="s">
        <v>159</v>
      </c>
      <c r="L2471" s="1" t="s">
        <v>159</v>
      </c>
      <c r="M2471" s="1" t="s">
        <v>159</v>
      </c>
      <c r="N2471" s="1" t="s">
        <v>159</v>
      </c>
      <c r="O2471" s="1" t="s">
        <v>159</v>
      </c>
      <c r="P2471" t="str">
        <f t="shared" si="38"/>
        <v>YKYC_ODIRATE_CC_OUT_PR24</v>
      </c>
    </row>
    <row r="2472" spans="1:16">
      <c r="A2472" t="s">
        <v>631</v>
      </c>
      <c r="B2472" t="s">
        <v>412</v>
      </c>
      <c r="C2472" t="s">
        <v>413</v>
      </c>
      <c r="D2472" t="s">
        <v>168</v>
      </c>
      <c r="E2472" t="s">
        <v>158</v>
      </c>
      <c r="F2472" s="1" t="s">
        <v>159</v>
      </c>
      <c r="G2472" s="1" t="s">
        <v>159</v>
      </c>
      <c r="H2472" s="1" t="s">
        <v>159</v>
      </c>
      <c r="I2472" s="1" t="s">
        <v>159</v>
      </c>
      <c r="J2472" s="1" t="s">
        <v>159</v>
      </c>
      <c r="K2472" s="1" t="s">
        <v>159</v>
      </c>
      <c r="L2472" s="1" t="s">
        <v>159</v>
      </c>
      <c r="M2472" s="1" t="s">
        <v>159</v>
      </c>
      <c r="N2472" s="1" t="s">
        <v>159</v>
      </c>
      <c r="O2472" s="1" t="s">
        <v>159</v>
      </c>
      <c r="P2472" t="str">
        <f t="shared" si="38"/>
        <v>YKYC_ODIRISK_CC_COLL_PR24</v>
      </c>
    </row>
    <row r="2473" spans="1:16">
      <c r="A2473" t="s">
        <v>631</v>
      </c>
      <c r="B2473" t="s">
        <v>414</v>
      </c>
      <c r="C2473" t="s">
        <v>415</v>
      </c>
      <c r="D2473" t="s">
        <v>168</v>
      </c>
      <c r="E2473" t="s">
        <v>158</v>
      </c>
      <c r="F2473" s="1" t="s">
        <v>159</v>
      </c>
      <c r="G2473" s="1" t="s">
        <v>159</v>
      </c>
      <c r="H2473" s="1" t="s">
        <v>159</v>
      </c>
      <c r="I2473" s="1" t="s">
        <v>159</v>
      </c>
      <c r="J2473" s="1" t="s">
        <v>159</v>
      </c>
      <c r="K2473" s="1" t="s">
        <v>159</v>
      </c>
      <c r="L2473" s="1" t="s">
        <v>159</v>
      </c>
      <c r="M2473" s="1" t="s">
        <v>159</v>
      </c>
      <c r="N2473" s="1" t="s">
        <v>159</v>
      </c>
      <c r="O2473" s="1" t="s">
        <v>159</v>
      </c>
      <c r="P2473" t="str">
        <f t="shared" si="38"/>
        <v>YKYC_ODIRISK_CC_CAP_PR24</v>
      </c>
    </row>
    <row r="2474" spans="1:16">
      <c r="A2474" t="s">
        <v>631</v>
      </c>
      <c r="B2474" t="s">
        <v>416</v>
      </c>
      <c r="C2474" t="s">
        <v>417</v>
      </c>
      <c r="D2474" t="s">
        <v>37</v>
      </c>
      <c r="E2474" t="s">
        <v>158</v>
      </c>
      <c r="F2474" s="1" t="s">
        <v>159</v>
      </c>
      <c r="G2474" s="1" t="s">
        <v>159</v>
      </c>
      <c r="H2474" s="1" t="s">
        <v>159</v>
      </c>
      <c r="I2474" s="1" t="s">
        <v>159</v>
      </c>
      <c r="J2474" s="1" t="s">
        <v>159</v>
      </c>
      <c r="K2474" s="1" t="s">
        <v>159</v>
      </c>
      <c r="L2474" s="1" t="s">
        <v>159</v>
      </c>
      <c r="M2474" s="1" t="s">
        <v>159</v>
      </c>
      <c r="N2474" s="1" t="s">
        <v>159</v>
      </c>
      <c r="O2474" s="1" t="s">
        <v>159</v>
      </c>
      <c r="P2474" t="str">
        <f t="shared" si="38"/>
        <v>YKYC_PCL_SWC_PR24</v>
      </c>
    </row>
    <row r="2475" spans="1:16">
      <c r="A2475" t="s">
        <v>631</v>
      </c>
      <c r="B2475" t="s">
        <v>418</v>
      </c>
      <c r="C2475" t="s">
        <v>419</v>
      </c>
      <c r="D2475" t="s">
        <v>380</v>
      </c>
      <c r="E2475" t="s">
        <v>158</v>
      </c>
      <c r="F2475" s="1" t="s">
        <v>159</v>
      </c>
      <c r="G2475" s="1" t="s">
        <v>159</v>
      </c>
      <c r="H2475" s="1" t="s">
        <v>159</v>
      </c>
      <c r="I2475" s="1" t="s">
        <v>159</v>
      </c>
      <c r="J2475" s="1" t="s">
        <v>159</v>
      </c>
      <c r="K2475" s="1" t="s">
        <v>159</v>
      </c>
      <c r="L2475" s="1" t="s">
        <v>159</v>
      </c>
      <c r="M2475" s="1" t="s">
        <v>159</v>
      </c>
      <c r="N2475" s="1" t="s">
        <v>159</v>
      </c>
      <c r="O2475" s="1" t="s">
        <v>159</v>
      </c>
      <c r="P2475" t="str">
        <f t="shared" si="38"/>
        <v>YKYC_ODIRATE_SWC_PR24</v>
      </c>
    </row>
    <row r="2476" spans="1:16">
      <c r="A2476" t="s">
        <v>631</v>
      </c>
      <c r="B2476" t="s">
        <v>420</v>
      </c>
      <c r="C2476" t="s">
        <v>421</v>
      </c>
      <c r="D2476" t="s">
        <v>168</v>
      </c>
      <c r="E2476" t="s">
        <v>158</v>
      </c>
      <c r="F2476" s="1" t="s">
        <v>159</v>
      </c>
      <c r="G2476" s="1" t="s">
        <v>159</v>
      </c>
      <c r="H2476" s="1" t="s">
        <v>159</v>
      </c>
      <c r="I2476" s="1" t="s">
        <v>159</v>
      </c>
      <c r="J2476" s="1" t="s">
        <v>159</v>
      </c>
      <c r="K2476" s="1" t="s">
        <v>159</v>
      </c>
      <c r="L2476" s="1" t="s">
        <v>159</v>
      </c>
      <c r="M2476" s="1" t="s">
        <v>159</v>
      </c>
      <c r="N2476" s="1" t="s">
        <v>159</v>
      </c>
      <c r="O2476" s="1" t="s">
        <v>159</v>
      </c>
      <c r="P2476" t="str">
        <f t="shared" si="38"/>
        <v>YKYC_ODIRISK_SWC_CAP_PR24</v>
      </c>
    </row>
    <row r="2477" spans="1:16">
      <c r="A2477" t="s">
        <v>631</v>
      </c>
      <c r="B2477" t="s">
        <v>422</v>
      </c>
      <c r="C2477" t="s">
        <v>423</v>
      </c>
      <c r="D2477" t="s">
        <v>168</v>
      </c>
      <c r="E2477" t="s">
        <v>158</v>
      </c>
      <c r="F2477" s="1" t="s">
        <v>159</v>
      </c>
      <c r="G2477" s="1" t="s">
        <v>159</v>
      </c>
      <c r="H2477" s="1" t="s">
        <v>159</v>
      </c>
      <c r="I2477" s="1" t="s">
        <v>159</v>
      </c>
      <c r="J2477" s="1" t="s">
        <v>159</v>
      </c>
      <c r="K2477" s="1" t="s">
        <v>159</v>
      </c>
      <c r="L2477" s="1" t="s">
        <v>159</v>
      </c>
      <c r="M2477" s="1" t="s">
        <v>159</v>
      </c>
      <c r="N2477" s="1" t="s">
        <v>159</v>
      </c>
      <c r="O2477" s="1" t="s">
        <v>159</v>
      </c>
      <c r="P2477" t="str">
        <f t="shared" si="38"/>
        <v>YKYC_PCL_EGG_PR24</v>
      </c>
    </row>
    <row r="2478" spans="1:16">
      <c r="A2478" t="s">
        <v>631</v>
      </c>
      <c r="B2478" t="s">
        <v>424</v>
      </c>
      <c r="C2478" t="s">
        <v>425</v>
      </c>
      <c r="D2478" t="s">
        <v>380</v>
      </c>
      <c r="E2478" t="s">
        <v>158</v>
      </c>
      <c r="F2478" s="1" t="s">
        <v>159</v>
      </c>
      <c r="G2478" s="1" t="s">
        <v>159</v>
      </c>
      <c r="H2478" s="1" t="s">
        <v>159</v>
      </c>
      <c r="I2478" s="1" t="s">
        <v>159</v>
      </c>
      <c r="J2478" s="1" t="s">
        <v>159</v>
      </c>
      <c r="K2478" s="1" t="s">
        <v>159</v>
      </c>
      <c r="L2478" s="1" t="s">
        <v>159</v>
      </c>
      <c r="M2478" s="1" t="s">
        <v>159</v>
      </c>
      <c r="N2478" s="1" t="s">
        <v>159</v>
      </c>
      <c r="O2478" s="1" t="s">
        <v>159</v>
      </c>
      <c r="P2478" t="str">
        <f t="shared" si="38"/>
        <v>YKYC_ODIRATE_EGG_UNDER_PR24</v>
      </c>
    </row>
    <row r="2479" spans="1:16">
      <c r="A2479" t="s">
        <v>631</v>
      </c>
      <c r="B2479" t="s">
        <v>426</v>
      </c>
      <c r="C2479" t="s">
        <v>427</v>
      </c>
      <c r="D2479" t="s">
        <v>380</v>
      </c>
      <c r="E2479" t="s">
        <v>158</v>
      </c>
      <c r="F2479" s="1" t="s">
        <v>159</v>
      </c>
      <c r="G2479" s="1" t="s">
        <v>159</v>
      </c>
      <c r="H2479" s="1" t="s">
        <v>159</v>
      </c>
      <c r="I2479" s="1" t="s">
        <v>159</v>
      </c>
      <c r="J2479" s="1" t="s">
        <v>159</v>
      </c>
      <c r="K2479" s="1" t="s">
        <v>159</v>
      </c>
      <c r="L2479" s="1" t="s">
        <v>159</v>
      </c>
      <c r="M2479" s="1" t="s">
        <v>159</v>
      </c>
      <c r="N2479" s="1" t="s">
        <v>159</v>
      </c>
      <c r="O2479" s="1" t="s">
        <v>159</v>
      </c>
      <c r="P2479" t="str">
        <f t="shared" si="38"/>
        <v>YKYC_ODIRATE_EGG_OUT_PR24</v>
      </c>
    </row>
    <row r="2480" spans="1:16">
      <c r="A2480" t="s">
        <v>631</v>
      </c>
      <c r="B2480" t="s">
        <v>428</v>
      </c>
      <c r="C2480" t="s">
        <v>429</v>
      </c>
      <c r="D2480" t="s">
        <v>168</v>
      </c>
      <c r="E2480" t="s">
        <v>158</v>
      </c>
      <c r="F2480" s="1" t="s">
        <v>159</v>
      </c>
      <c r="G2480" s="1" t="s">
        <v>159</v>
      </c>
      <c r="H2480" s="1" t="s">
        <v>159</v>
      </c>
      <c r="I2480" s="1" t="s">
        <v>159</v>
      </c>
      <c r="J2480" s="1" t="s">
        <v>159</v>
      </c>
      <c r="K2480" s="1" t="s">
        <v>159</v>
      </c>
      <c r="L2480" s="1" t="s">
        <v>159</v>
      </c>
      <c r="M2480" s="1" t="s">
        <v>159</v>
      </c>
      <c r="N2480" s="1" t="s">
        <v>159</v>
      </c>
      <c r="O2480" s="1" t="s">
        <v>159</v>
      </c>
      <c r="P2480" t="str">
        <f t="shared" si="38"/>
        <v>YKYC_ODIRISK_EGG_COLL_PR24</v>
      </c>
    </row>
    <row r="2481" spans="1:16">
      <c r="A2481" t="s">
        <v>631</v>
      </c>
      <c r="B2481" t="s">
        <v>430</v>
      </c>
      <c r="C2481" t="s">
        <v>431</v>
      </c>
      <c r="D2481" t="s">
        <v>168</v>
      </c>
      <c r="E2481" t="s">
        <v>158</v>
      </c>
      <c r="F2481" s="1" t="s">
        <v>159</v>
      </c>
      <c r="G2481" s="1" t="s">
        <v>159</v>
      </c>
      <c r="H2481" s="1" t="s">
        <v>159</v>
      </c>
      <c r="I2481" s="1" t="s">
        <v>159</v>
      </c>
      <c r="J2481" s="1" t="s">
        <v>159</v>
      </c>
      <c r="K2481" s="1" t="s">
        <v>159</v>
      </c>
      <c r="L2481" s="1" t="s">
        <v>159</v>
      </c>
      <c r="M2481" s="1" t="s">
        <v>159</v>
      </c>
      <c r="N2481" s="1" t="s">
        <v>159</v>
      </c>
      <c r="O2481" s="1" t="s">
        <v>159</v>
      </c>
      <c r="P2481" t="str">
        <f t="shared" si="38"/>
        <v>YKYC_ODIRISK_EGG_CAP_PR24</v>
      </c>
    </row>
    <row r="2482" spans="1:16">
      <c r="A2482" t="s">
        <v>631</v>
      </c>
      <c r="B2482" t="s">
        <v>432</v>
      </c>
      <c r="C2482" t="s">
        <v>433</v>
      </c>
      <c r="D2482" t="s">
        <v>157</v>
      </c>
      <c r="E2482" t="s">
        <v>158</v>
      </c>
      <c r="F2482" s="1" t="s">
        <v>159</v>
      </c>
      <c r="G2482" s="24">
        <v>7.3539236111111097E-3</v>
      </c>
      <c r="H2482" s="24">
        <v>5.5601388888888896E-3</v>
      </c>
      <c r="I2482" s="24">
        <v>4.12501157407407E-3</v>
      </c>
      <c r="J2482" s="24">
        <v>4.0199305555555596E-3</v>
      </c>
      <c r="K2482" s="24">
        <v>3.9102893518518497E-3</v>
      </c>
      <c r="L2482" s="24">
        <v>3.8081712962962999E-3</v>
      </c>
      <c r="M2482" s="24">
        <v>3.7001157407407399E-3</v>
      </c>
      <c r="N2482" s="1" t="s">
        <v>159</v>
      </c>
      <c r="O2482" s="1" t="s">
        <v>159</v>
      </c>
      <c r="P2482" t="str">
        <f t="shared" si="38"/>
        <v>YKYOUT4_01_PR24_OFWAT</v>
      </c>
    </row>
    <row r="2483" spans="1:16">
      <c r="A2483" t="s">
        <v>631</v>
      </c>
      <c r="B2483" t="s">
        <v>434</v>
      </c>
      <c r="C2483" t="s">
        <v>435</v>
      </c>
      <c r="D2483" t="s">
        <v>436</v>
      </c>
      <c r="E2483" t="s">
        <v>158</v>
      </c>
      <c r="F2483" s="1" t="s">
        <v>159</v>
      </c>
      <c r="G2483" s="27">
        <v>260</v>
      </c>
      <c r="H2483" s="27">
        <v>260</v>
      </c>
      <c r="I2483" s="27">
        <v>251.8</v>
      </c>
      <c r="J2483" s="27">
        <v>243.4</v>
      </c>
      <c r="K2483" s="27">
        <v>235.8</v>
      </c>
      <c r="L2483" s="27">
        <v>229.1</v>
      </c>
      <c r="M2483" s="27">
        <v>223.8</v>
      </c>
      <c r="N2483" s="1" t="s">
        <v>159</v>
      </c>
      <c r="O2483" s="1" t="s">
        <v>159</v>
      </c>
      <c r="P2483" t="str">
        <f t="shared" si="38"/>
        <v>YKYBN2345A_PR24_OFWAT</v>
      </c>
    </row>
    <row r="2484" spans="1:16">
      <c r="A2484" t="s">
        <v>631</v>
      </c>
      <c r="B2484" t="s">
        <v>437</v>
      </c>
      <c r="C2484" t="s">
        <v>438</v>
      </c>
      <c r="D2484" t="s">
        <v>439</v>
      </c>
      <c r="E2484" t="s">
        <v>158</v>
      </c>
      <c r="F2484" s="1" t="s">
        <v>159</v>
      </c>
      <c r="G2484" s="27">
        <v>125.3</v>
      </c>
      <c r="H2484" s="27">
        <v>125.1</v>
      </c>
      <c r="I2484" s="27">
        <v>124.1</v>
      </c>
      <c r="J2484" s="27">
        <v>122.9</v>
      </c>
      <c r="K2484" s="27">
        <v>121.7</v>
      </c>
      <c r="L2484" s="27">
        <v>120.5</v>
      </c>
      <c r="M2484" s="27">
        <v>119.3</v>
      </c>
      <c r="N2484" s="1" t="s">
        <v>159</v>
      </c>
      <c r="O2484" s="1" t="s">
        <v>159</v>
      </c>
      <c r="P2484" t="str">
        <f t="shared" si="38"/>
        <v>YKYOUT4_08_B_PR24_OFWAT</v>
      </c>
    </row>
    <row r="2485" spans="1:16">
      <c r="A2485" t="s">
        <v>631</v>
      </c>
      <c r="B2485" t="s">
        <v>440</v>
      </c>
      <c r="C2485" t="s">
        <v>441</v>
      </c>
      <c r="D2485" t="s">
        <v>37</v>
      </c>
      <c r="E2485" t="s">
        <v>158</v>
      </c>
      <c r="F2485" s="1" t="s">
        <v>159</v>
      </c>
      <c r="G2485" s="27">
        <v>175.3</v>
      </c>
      <c r="H2485" s="27">
        <v>202.8</v>
      </c>
      <c r="I2485" s="27">
        <v>194.4</v>
      </c>
      <c r="J2485" s="27">
        <v>193.2</v>
      </c>
      <c r="K2485" s="27">
        <v>192</v>
      </c>
      <c r="L2485" s="27">
        <v>190.8</v>
      </c>
      <c r="M2485" s="27">
        <v>189.6</v>
      </c>
      <c r="N2485" s="1" t="s">
        <v>159</v>
      </c>
      <c r="O2485" s="1" t="s">
        <v>159</v>
      </c>
      <c r="P2485" t="str">
        <f t="shared" si="38"/>
        <v>YKYOUT4_16_PR24_OFWAT</v>
      </c>
    </row>
    <row r="2486" spans="1:16">
      <c r="A2486" t="s">
        <v>631</v>
      </c>
      <c r="B2486" t="s">
        <v>442</v>
      </c>
      <c r="C2486" t="s">
        <v>443</v>
      </c>
      <c r="D2486" t="s">
        <v>37</v>
      </c>
      <c r="E2486" t="s">
        <v>158</v>
      </c>
      <c r="F2486" s="1" t="s">
        <v>159</v>
      </c>
      <c r="G2486" s="5">
        <v>2.78</v>
      </c>
      <c r="H2486" s="5">
        <v>2.29</v>
      </c>
      <c r="I2486" s="5">
        <v>2.21</v>
      </c>
      <c r="J2486" s="5">
        <v>2.14</v>
      </c>
      <c r="K2486" s="5">
        <v>2.08</v>
      </c>
      <c r="L2486" s="5">
        <v>1.91</v>
      </c>
      <c r="M2486" s="5">
        <v>1.76</v>
      </c>
      <c r="N2486" s="1" t="s">
        <v>159</v>
      </c>
      <c r="O2486" s="1" t="s">
        <v>159</v>
      </c>
      <c r="P2486" t="str">
        <f t="shared" si="38"/>
        <v>YKYOUT5_01_PR24_OFWAT</v>
      </c>
    </row>
    <row r="2487" spans="1:16">
      <c r="A2487" t="s">
        <v>631</v>
      </c>
      <c r="B2487" t="s">
        <v>444</v>
      </c>
      <c r="C2487" t="s">
        <v>445</v>
      </c>
      <c r="D2487" t="s">
        <v>37</v>
      </c>
      <c r="E2487" t="s">
        <v>158</v>
      </c>
      <c r="F2487" s="1" t="s">
        <v>159</v>
      </c>
      <c r="G2487" s="5">
        <v>18.739999999999998</v>
      </c>
      <c r="H2487" s="5">
        <v>20.170000000000002</v>
      </c>
      <c r="I2487" s="5">
        <v>20.92</v>
      </c>
      <c r="J2487" s="5">
        <v>20.3</v>
      </c>
      <c r="K2487" s="5">
        <v>19.72</v>
      </c>
      <c r="L2487" s="5">
        <v>19.16</v>
      </c>
      <c r="M2487" s="5">
        <v>18.61</v>
      </c>
      <c r="N2487" s="1" t="s">
        <v>159</v>
      </c>
      <c r="O2487" s="1" t="s">
        <v>159</v>
      </c>
      <c r="P2487" t="str">
        <f t="shared" si="38"/>
        <v>YKYOUT5_02_PR24_OFWAT</v>
      </c>
    </row>
    <row r="2488" spans="1:16">
      <c r="A2488" t="s">
        <v>631</v>
      </c>
      <c r="B2488" t="s">
        <v>446</v>
      </c>
      <c r="C2488" t="s">
        <v>447</v>
      </c>
      <c r="D2488" t="s">
        <v>37</v>
      </c>
      <c r="E2488" t="s">
        <v>158</v>
      </c>
      <c r="F2488" s="1" t="s">
        <v>159</v>
      </c>
      <c r="G2488" s="26">
        <v>38.270000000000003</v>
      </c>
      <c r="H2488" s="26">
        <v>35.75</v>
      </c>
      <c r="I2488" s="26">
        <v>30.67</v>
      </c>
      <c r="J2488" s="26">
        <v>29.04</v>
      </c>
      <c r="K2488" s="26">
        <v>28.29</v>
      </c>
      <c r="L2488" s="26">
        <v>26.54</v>
      </c>
      <c r="M2488" s="26">
        <v>20.399999999999999</v>
      </c>
      <c r="N2488" s="1" t="s">
        <v>159</v>
      </c>
      <c r="O2488" s="1" t="s">
        <v>159</v>
      </c>
      <c r="P2488" t="str">
        <f t="shared" si="38"/>
        <v>YKYOUT5_10_F_PR24_OFWAT</v>
      </c>
    </row>
    <row r="2489" spans="1:16">
      <c r="A2489" t="s">
        <v>631</v>
      </c>
      <c r="B2489" t="s">
        <v>448</v>
      </c>
      <c r="C2489" t="s">
        <v>449</v>
      </c>
      <c r="D2489" t="s">
        <v>37</v>
      </c>
      <c r="E2489" t="s">
        <v>158</v>
      </c>
      <c r="F2489" s="1" t="s">
        <v>159</v>
      </c>
      <c r="G2489" s="26">
        <v>26.21</v>
      </c>
      <c r="H2489" s="26">
        <v>31</v>
      </c>
      <c r="I2489" s="26">
        <v>22.77</v>
      </c>
      <c r="J2489" s="26">
        <v>20.47</v>
      </c>
      <c r="K2489" s="26">
        <v>18.559999999999999</v>
      </c>
      <c r="L2489" s="26">
        <v>15.88</v>
      </c>
      <c r="M2489" s="26">
        <v>13.59</v>
      </c>
      <c r="N2489" s="1" t="s">
        <v>159</v>
      </c>
      <c r="O2489" s="1" t="s">
        <v>159</v>
      </c>
      <c r="P2489" t="str">
        <f t="shared" si="38"/>
        <v>YKYOUT5_05_PR24_OFWAT</v>
      </c>
    </row>
    <row r="2490" spans="1:16">
      <c r="A2490" t="s">
        <v>631</v>
      </c>
      <c r="B2490" t="s">
        <v>450</v>
      </c>
      <c r="C2490" t="s">
        <v>451</v>
      </c>
      <c r="D2490" t="s">
        <v>37</v>
      </c>
      <c r="E2490" t="s">
        <v>158</v>
      </c>
      <c r="F2490" s="1" t="s">
        <v>159</v>
      </c>
      <c r="G2490" s="5">
        <v>12.37</v>
      </c>
      <c r="H2490" s="5">
        <v>13.03</v>
      </c>
      <c r="I2490" s="5">
        <v>14.07</v>
      </c>
      <c r="J2490" s="5">
        <v>12.75</v>
      </c>
      <c r="K2490" s="5">
        <v>11.43</v>
      </c>
      <c r="L2490" s="5">
        <v>10.11</v>
      </c>
      <c r="M2490" s="5">
        <v>8.77</v>
      </c>
      <c r="N2490" s="1" t="s">
        <v>159</v>
      </c>
      <c r="O2490" s="1" t="s">
        <v>159</v>
      </c>
      <c r="P2490" t="str">
        <f t="shared" si="38"/>
        <v>YKYOUT5_11_PR24_OFWAT</v>
      </c>
    </row>
    <row r="2491" spans="1:16">
      <c r="A2491" t="s">
        <v>631</v>
      </c>
      <c r="B2491" t="s">
        <v>452</v>
      </c>
      <c r="C2491" t="s">
        <v>453</v>
      </c>
      <c r="D2491" t="s">
        <v>37</v>
      </c>
      <c r="E2491" t="s">
        <v>158</v>
      </c>
      <c r="F2491" s="1" t="s">
        <v>159</v>
      </c>
      <c r="G2491" s="26">
        <v>0.89</v>
      </c>
      <c r="H2491" s="26">
        <v>0.93</v>
      </c>
      <c r="I2491" s="26">
        <v>0.9</v>
      </c>
      <c r="J2491" s="26">
        <v>0.84</v>
      </c>
      <c r="K2491" s="26">
        <v>0.77</v>
      </c>
      <c r="L2491" s="26">
        <v>0.71</v>
      </c>
      <c r="M2491" s="26">
        <v>0.64</v>
      </c>
      <c r="N2491" s="1" t="s">
        <v>159</v>
      </c>
      <c r="O2491" s="1" t="s">
        <v>159</v>
      </c>
      <c r="P2491" t="str">
        <f t="shared" si="38"/>
        <v>YKYOUT4_02_PR24_OFWAT</v>
      </c>
    </row>
    <row r="2492" spans="1:16">
      <c r="A2492" t="s">
        <v>631</v>
      </c>
      <c r="B2492" t="s">
        <v>454</v>
      </c>
      <c r="C2492" t="s">
        <v>455</v>
      </c>
      <c r="D2492" t="s">
        <v>185</v>
      </c>
      <c r="E2492" t="s">
        <v>158</v>
      </c>
      <c r="F2492" s="1" t="s">
        <v>159</v>
      </c>
      <c r="G2492" s="1" t="s">
        <v>159</v>
      </c>
      <c r="H2492" s="26">
        <v>0</v>
      </c>
      <c r="I2492" s="26">
        <v>0.17</v>
      </c>
      <c r="J2492" s="26">
        <v>0.34</v>
      </c>
      <c r="K2492" s="26">
        <v>0.51</v>
      </c>
      <c r="L2492" s="26">
        <v>0.68</v>
      </c>
      <c r="M2492" s="26">
        <v>0.85</v>
      </c>
      <c r="N2492" s="1" t="s">
        <v>159</v>
      </c>
      <c r="O2492" s="1" t="s">
        <v>159</v>
      </c>
      <c r="P2492" t="str">
        <f t="shared" si="38"/>
        <v>YKYOUT4_20_PR24_OFWAT</v>
      </c>
    </row>
    <row r="2493" spans="1:16">
      <c r="A2493" t="s">
        <v>631</v>
      </c>
      <c r="B2493" t="s">
        <v>456</v>
      </c>
      <c r="C2493" t="s">
        <v>457</v>
      </c>
      <c r="D2493" t="s">
        <v>168</v>
      </c>
      <c r="E2493" t="s">
        <v>158</v>
      </c>
      <c r="F2493" s="1" t="s">
        <v>159</v>
      </c>
      <c r="G2493" s="25">
        <v>0.66400000000000003</v>
      </c>
      <c r="H2493" s="25">
        <v>0.58499999999999996</v>
      </c>
      <c r="I2493" s="25">
        <v>0.66400000000000003</v>
      </c>
      <c r="J2493" s="25">
        <v>0.66400000000000003</v>
      </c>
      <c r="K2493" s="25">
        <v>0.66400000000000003</v>
      </c>
      <c r="L2493" s="25">
        <v>0.72899999999999987</v>
      </c>
      <c r="M2493" s="25">
        <v>0.72899999999999987</v>
      </c>
      <c r="N2493" s="1" t="s">
        <v>159</v>
      </c>
      <c r="O2493" s="1" t="s">
        <v>159</v>
      </c>
      <c r="P2493" t="str">
        <f t="shared" si="38"/>
        <v>YKYOUT5_08_PR24_OFWAT</v>
      </c>
    </row>
    <row r="2494" spans="1:16">
      <c r="A2494" t="s">
        <v>631</v>
      </c>
      <c r="B2494" t="s">
        <v>458</v>
      </c>
      <c r="C2494" t="s">
        <v>459</v>
      </c>
      <c r="D2494" t="s">
        <v>168</v>
      </c>
      <c r="E2494" t="s">
        <v>158</v>
      </c>
      <c r="F2494" s="1" t="s">
        <v>159</v>
      </c>
      <c r="G2494" s="25">
        <v>1.0999999999999999E-2</v>
      </c>
      <c r="H2494" s="25">
        <v>1.0999999999999999E-2</v>
      </c>
      <c r="I2494" s="25">
        <v>0.72119999999999995</v>
      </c>
      <c r="J2494" s="25">
        <v>0.75349999999999995</v>
      </c>
      <c r="K2494" s="25">
        <v>0.75929999999999997</v>
      </c>
      <c r="L2494" s="25">
        <v>0.7611</v>
      </c>
      <c r="M2494" s="25">
        <v>0.7611</v>
      </c>
      <c r="N2494" s="1" t="s">
        <v>159</v>
      </c>
      <c r="O2494" s="1" t="s">
        <v>159</v>
      </c>
      <c r="P2494" t="str">
        <f t="shared" si="38"/>
        <v>YKYOUT5_09_PR24_OFWAT</v>
      </c>
    </row>
    <row r="2495" spans="1:16">
      <c r="A2495" t="s">
        <v>631</v>
      </c>
      <c r="B2495" t="s">
        <v>460</v>
      </c>
      <c r="C2495" t="s">
        <v>461</v>
      </c>
      <c r="D2495" t="s">
        <v>168</v>
      </c>
      <c r="E2495" t="s">
        <v>158</v>
      </c>
      <c r="F2495" s="1" t="s">
        <v>159</v>
      </c>
      <c r="G2495" s="25">
        <v>4.130000000000001E-2</v>
      </c>
      <c r="H2495" s="25">
        <v>3.0300000000000004E-2</v>
      </c>
      <c r="I2495" s="25">
        <v>2.5000000000000001E-2</v>
      </c>
      <c r="J2495" s="25">
        <v>2.3199999999999998E-2</v>
      </c>
      <c r="K2495" s="25">
        <v>2.1399999999999995E-2</v>
      </c>
      <c r="L2495" s="25">
        <v>1.9599999999999999E-2</v>
      </c>
      <c r="M2495" s="25">
        <v>1.78E-2</v>
      </c>
      <c r="N2495" s="1" t="s">
        <v>159</v>
      </c>
      <c r="O2495" s="1" t="s">
        <v>159</v>
      </c>
      <c r="P2495" t="str">
        <f t="shared" si="38"/>
        <v>YKYOUT4_17_PR24_OFWAT</v>
      </c>
    </row>
    <row r="2496" spans="1:16">
      <c r="A2496" t="s">
        <v>631</v>
      </c>
      <c r="B2496" t="s">
        <v>462</v>
      </c>
      <c r="C2496" t="s">
        <v>463</v>
      </c>
      <c r="D2496" t="s">
        <v>232</v>
      </c>
      <c r="E2496" t="s">
        <v>158</v>
      </c>
      <c r="F2496" s="1" t="s">
        <v>159</v>
      </c>
      <c r="G2496" s="26">
        <v>113474.4</v>
      </c>
      <c r="H2496" s="26">
        <v>111475.3</v>
      </c>
      <c r="I2496" s="26">
        <v>109534.3</v>
      </c>
      <c r="J2496" s="26">
        <v>109049.2</v>
      </c>
      <c r="K2496" s="26">
        <v>112296.3</v>
      </c>
      <c r="L2496" s="26">
        <v>112237.2</v>
      </c>
      <c r="M2496" s="26">
        <v>110718.3</v>
      </c>
      <c r="N2496" s="1" t="s">
        <v>159</v>
      </c>
      <c r="O2496" s="1" t="s">
        <v>159</v>
      </c>
      <c r="P2496" t="str">
        <f t="shared" si="38"/>
        <v>YKYOUT4_04_PR24_OFWAT</v>
      </c>
    </row>
    <row r="2497" spans="1:16">
      <c r="A2497" t="s">
        <v>631</v>
      </c>
      <c r="B2497" t="s">
        <v>464</v>
      </c>
      <c r="C2497" t="s">
        <v>463</v>
      </c>
      <c r="D2497" t="s">
        <v>232</v>
      </c>
      <c r="E2497" t="s">
        <v>158</v>
      </c>
      <c r="F2497" s="1" t="s">
        <v>159</v>
      </c>
      <c r="G2497" s="26">
        <v>161362</v>
      </c>
      <c r="H2497" s="26">
        <v>171566.8</v>
      </c>
      <c r="I2497" s="26">
        <v>204420</v>
      </c>
      <c r="J2497" s="26">
        <v>190468.42</v>
      </c>
      <c r="K2497" s="26">
        <v>174987</v>
      </c>
      <c r="L2497" s="26">
        <v>174988.1</v>
      </c>
      <c r="M2497" s="26">
        <v>181082.2</v>
      </c>
      <c r="N2497" s="1" t="s">
        <v>159</v>
      </c>
      <c r="O2497" s="1" t="s">
        <v>159</v>
      </c>
      <c r="P2497" t="str">
        <f t="shared" si="38"/>
        <v>YKYOUT5_04_PR24_OFWAT</v>
      </c>
    </row>
    <row r="2498" spans="1:16">
      <c r="A2498" t="s">
        <v>631</v>
      </c>
      <c r="B2498" t="s">
        <v>465</v>
      </c>
      <c r="C2498" t="s">
        <v>466</v>
      </c>
      <c r="D2498" t="s">
        <v>436</v>
      </c>
      <c r="E2498" t="s">
        <v>158</v>
      </c>
      <c r="F2498" s="1" t="s">
        <v>159</v>
      </c>
      <c r="G2498" s="27">
        <v>291.5</v>
      </c>
      <c r="H2498" s="27">
        <v>287.89999999999998</v>
      </c>
      <c r="I2498" s="27">
        <v>287.3</v>
      </c>
      <c r="J2498" s="27">
        <v>286</v>
      </c>
      <c r="K2498" s="27">
        <v>284.3</v>
      </c>
      <c r="L2498" s="27">
        <v>282.7</v>
      </c>
      <c r="M2498" s="27">
        <v>281.2</v>
      </c>
      <c r="N2498" s="1" t="s">
        <v>159</v>
      </c>
      <c r="O2498" s="1" t="s">
        <v>159</v>
      </c>
      <c r="P2498" t="str">
        <f t="shared" si="38"/>
        <v>YKYOUT4_11_B_PR24_OFWAT</v>
      </c>
    </row>
    <row r="2499" spans="1:16">
      <c r="A2499" t="s">
        <v>631</v>
      </c>
      <c r="B2499" t="s">
        <v>467</v>
      </c>
      <c r="C2499" t="s">
        <v>468</v>
      </c>
      <c r="D2499" t="s">
        <v>37</v>
      </c>
      <c r="E2499" t="s">
        <v>158</v>
      </c>
      <c r="F2499" s="1" t="s">
        <v>159</v>
      </c>
      <c r="G2499" s="1" t="s">
        <v>159</v>
      </c>
      <c r="H2499" s="1" t="s">
        <v>159</v>
      </c>
      <c r="I2499" s="1" t="s">
        <v>159</v>
      </c>
      <c r="J2499" s="1" t="s">
        <v>159</v>
      </c>
      <c r="K2499" s="1" t="s">
        <v>159</v>
      </c>
      <c r="L2499" s="1" t="s">
        <v>159</v>
      </c>
      <c r="M2499" s="1" t="s">
        <v>159</v>
      </c>
      <c r="N2499" s="1" t="s">
        <v>159</v>
      </c>
      <c r="O2499" s="1" t="s">
        <v>159</v>
      </c>
      <c r="P2499" t="str">
        <f t="shared" si="38"/>
        <v>YKYOUT1_02_PR24_OFWAT</v>
      </c>
    </row>
    <row r="2500" spans="1:16">
      <c r="A2500" t="s">
        <v>631</v>
      </c>
      <c r="B2500" t="s">
        <v>469</v>
      </c>
      <c r="C2500" t="s">
        <v>470</v>
      </c>
      <c r="D2500" t="s">
        <v>436</v>
      </c>
      <c r="E2500" t="s">
        <v>158</v>
      </c>
      <c r="F2500" s="1" t="s">
        <v>159</v>
      </c>
      <c r="G2500" s="27">
        <v>260</v>
      </c>
      <c r="H2500" s="27">
        <v>260</v>
      </c>
      <c r="I2500" s="27">
        <v>251.8</v>
      </c>
      <c r="J2500" s="27">
        <v>243.4</v>
      </c>
      <c r="K2500" s="27">
        <v>235.8</v>
      </c>
      <c r="L2500" s="27">
        <v>229.1</v>
      </c>
      <c r="M2500" s="27">
        <v>223.8</v>
      </c>
      <c r="N2500" s="1" t="s">
        <v>159</v>
      </c>
      <c r="O2500" s="1" t="s">
        <v>159</v>
      </c>
      <c r="P2500" t="str">
        <f t="shared" si="38"/>
        <v>YKYC_BN2345A_PR24_OFWAT</v>
      </c>
    </row>
    <row r="2501" spans="1:16">
      <c r="A2501" t="s">
        <v>631</v>
      </c>
      <c r="B2501" t="s">
        <v>471</v>
      </c>
      <c r="C2501" t="s">
        <v>472</v>
      </c>
      <c r="D2501" t="s">
        <v>439</v>
      </c>
      <c r="E2501" t="s">
        <v>158</v>
      </c>
      <c r="F2501" s="1" t="s">
        <v>159</v>
      </c>
      <c r="G2501" s="27">
        <v>125.3</v>
      </c>
      <c r="H2501" s="27">
        <v>122.3</v>
      </c>
      <c r="I2501" s="27">
        <v>122.1</v>
      </c>
      <c r="J2501" s="27">
        <v>121.9</v>
      </c>
      <c r="K2501" s="27">
        <v>121.7</v>
      </c>
      <c r="L2501" s="27">
        <v>120.5</v>
      </c>
      <c r="M2501" s="27">
        <v>119.3</v>
      </c>
      <c r="N2501" s="1" t="s">
        <v>159</v>
      </c>
      <c r="O2501" s="1" t="s">
        <v>159</v>
      </c>
      <c r="P2501" t="str">
        <f t="shared" ref="P2501:P2564" si="39">A2501&amp;B2501</f>
        <v>YKYC_OUT4_08_B_PR24_OFWAT</v>
      </c>
    </row>
    <row r="2502" spans="1:16">
      <c r="A2502" t="s">
        <v>631</v>
      </c>
      <c r="B2502" t="s">
        <v>473</v>
      </c>
      <c r="C2502" t="s">
        <v>474</v>
      </c>
      <c r="D2502" t="s">
        <v>168</v>
      </c>
      <c r="E2502" t="s">
        <v>158</v>
      </c>
      <c r="F2502" s="1" t="s">
        <v>159</v>
      </c>
      <c r="G2502" s="1" t="s">
        <v>159</v>
      </c>
      <c r="H2502" s="25">
        <v>3.0300000000000004E-2</v>
      </c>
      <c r="I2502" s="25">
        <v>2.8500000000000001E-2</v>
      </c>
      <c r="J2502" s="25">
        <v>2.6699999999999998E-2</v>
      </c>
      <c r="K2502" s="25">
        <v>2.4900000000000002E-2</v>
      </c>
      <c r="L2502" s="25">
        <v>2.3099999999999999E-2</v>
      </c>
      <c r="M2502" s="25">
        <v>2.1399999999999995E-2</v>
      </c>
      <c r="N2502" s="1" t="s">
        <v>159</v>
      </c>
      <c r="O2502" s="1" t="s">
        <v>159</v>
      </c>
      <c r="P2502" t="str">
        <f t="shared" si="39"/>
        <v>YKYC_OUT4_17_PR24_OFWAT</v>
      </c>
    </row>
    <row r="2503" spans="1:16">
      <c r="A2503" t="s">
        <v>631</v>
      </c>
      <c r="B2503" t="s">
        <v>475</v>
      </c>
      <c r="C2503" t="s">
        <v>231</v>
      </c>
      <c r="D2503" t="s">
        <v>232</v>
      </c>
      <c r="E2503" t="s">
        <v>158</v>
      </c>
      <c r="F2503" s="1" t="s">
        <v>159</v>
      </c>
      <c r="G2503" s="1" t="s">
        <v>159</v>
      </c>
      <c r="H2503" s="26">
        <v>111475.3</v>
      </c>
      <c r="I2503" s="26">
        <v>109534.3</v>
      </c>
      <c r="J2503" s="26">
        <v>109049.2</v>
      </c>
      <c r="K2503" s="26">
        <v>112296.3</v>
      </c>
      <c r="L2503" s="26">
        <v>112237.2</v>
      </c>
      <c r="M2503" s="26">
        <v>110880.6</v>
      </c>
      <c r="N2503" s="1" t="s">
        <v>159</v>
      </c>
      <c r="O2503" s="1" t="s">
        <v>159</v>
      </c>
      <c r="P2503" t="str">
        <f t="shared" si="39"/>
        <v>YKYC_OUT4_04_PR24_OFWAT</v>
      </c>
    </row>
    <row r="2504" spans="1:16">
      <c r="A2504" t="s">
        <v>631</v>
      </c>
      <c r="B2504" t="s">
        <v>476</v>
      </c>
      <c r="C2504" t="s">
        <v>477</v>
      </c>
      <c r="D2504" t="s">
        <v>436</v>
      </c>
      <c r="E2504" t="s">
        <v>158</v>
      </c>
      <c r="F2504" s="1" t="s">
        <v>159</v>
      </c>
      <c r="G2504" s="1" t="s">
        <v>159</v>
      </c>
      <c r="H2504" s="27">
        <v>287.89999999999998</v>
      </c>
      <c r="I2504" s="27">
        <v>287.3</v>
      </c>
      <c r="J2504" s="27">
        <v>286</v>
      </c>
      <c r="K2504" s="27">
        <v>284.3</v>
      </c>
      <c r="L2504" s="27">
        <v>282.7</v>
      </c>
      <c r="M2504" s="27">
        <v>281.2</v>
      </c>
      <c r="N2504" s="1" t="s">
        <v>159</v>
      </c>
      <c r="O2504" s="1" t="s">
        <v>159</v>
      </c>
      <c r="P2504" t="str">
        <f t="shared" si="39"/>
        <v>YKYC_OUT4_11_B_PR24_OFWAT</v>
      </c>
    </row>
    <row r="2505" spans="1:16">
      <c r="A2505" t="s">
        <v>631</v>
      </c>
      <c r="B2505" t="s">
        <v>478</v>
      </c>
      <c r="C2505" t="s">
        <v>479</v>
      </c>
      <c r="D2505" t="s">
        <v>168</v>
      </c>
      <c r="E2505" t="s">
        <v>158</v>
      </c>
      <c r="F2505" s="1" t="s">
        <v>159</v>
      </c>
      <c r="G2505" s="1" t="s">
        <v>159</v>
      </c>
      <c r="H2505" s="1" t="s">
        <v>159</v>
      </c>
      <c r="I2505" s="1" t="s">
        <v>159</v>
      </c>
      <c r="J2505" s="1" t="s">
        <v>159</v>
      </c>
      <c r="K2505" s="1" t="s">
        <v>159</v>
      </c>
      <c r="L2505" s="1" t="s">
        <v>159</v>
      </c>
      <c r="M2505" s="1" t="s">
        <v>159</v>
      </c>
      <c r="N2505" s="25">
        <v>0</v>
      </c>
      <c r="O2505" s="1" t="s">
        <v>159</v>
      </c>
      <c r="P2505" t="str">
        <f t="shared" si="39"/>
        <v>YKYC_OUT4_01_PR24_IMP_OFWAT</v>
      </c>
    </row>
    <row r="2506" spans="1:16">
      <c r="A2506" t="s">
        <v>631</v>
      </c>
      <c r="B2506" t="s">
        <v>480</v>
      </c>
      <c r="C2506" t="s">
        <v>481</v>
      </c>
      <c r="D2506" t="s">
        <v>168</v>
      </c>
      <c r="E2506" t="s">
        <v>158</v>
      </c>
      <c r="F2506" s="1" t="s">
        <v>159</v>
      </c>
      <c r="G2506" s="1" t="s">
        <v>159</v>
      </c>
      <c r="H2506" s="1" t="s">
        <v>159</v>
      </c>
      <c r="I2506" s="1" t="s">
        <v>159</v>
      </c>
      <c r="J2506" s="1" t="s">
        <v>159</v>
      </c>
      <c r="K2506" s="1" t="s">
        <v>159</v>
      </c>
      <c r="L2506" s="1" t="s">
        <v>159</v>
      </c>
      <c r="M2506" s="1" t="s">
        <v>159</v>
      </c>
      <c r="N2506" s="25">
        <v>0.14000000000000001</v>
      </c>
      <c r="O2506" s="1" t="s">
        <v>159</v>
      </c>
      <c r="P2506" t="str">
        <f t="shared" si="39"/>
        <v>YKYC_BN2345A_PR24_IMP_OFWAT</v>
      </c>
    </row>
    <row r="2507" spans="1:16">
      <c r="A2507" t="s">
        <v>631</v>
      </c>
      <c r="B2507" t="s">
        <v>482</v>
      </c>
      <c r="C2507" t="s">
        <v>483</v>
      </c>
      <c r="D2507" t="s">
        <v>168</v>
      </c>
      <c r="E2507" t="s">
        <v>158</v>
      </c>
      <c r="F2507" s="1" t="s">
        <v>159</v>
      </c>
      <c r="G2507" s="1" t="s">
        <v>159</v>
      </c>
      <c r="H2507" s="1" t="s">
        <v>159</v>
      </c>
      <c r="I2507" s="1" t="s">
        <v>159</v>
      </c>
      <c r="J2507" s="1" t="s">
        <v>159</v>
      </c>
      <c r="K2507" s="1" t="s">
        <v>159</v>
      </c>
      <c r="L2507" s="1" t="s">
        <v>159</v>
      </c>
      <c r="M2507" s="1" t="s">
        <v>159</v>
      </c>
      <c r="N2507" s="25">
        <v>0.02</v>
      </c>
      <c r="O2507" s="1" t="s">
        <v>159</v>
      </c>
      <c r="P2507" t="str">
        <f t="shared" si="39"/>
        <v>YKYC_OUT4_08_B_PR24_IMP_OFWAT</v>
      </c>
    </row>
    <row r="2508" spans="1:16">
      <c r="A2508" t="s">
        <v>631</v>
      </c>
      <c r="B2508" t="s">
        <v>484</v>
      </c>
      <c r="C2508" t="s">
        <v>485</v>
      </c>
      <c r="D2508" t="s">
        <v>168</v>
      </c>
      <c r="E2508" t="s">
        <v>158</v>
      </c>
      <c r="F2508" s="1" t="s">
        <v>159</v>
      </c>
      <c r="G2508" s="1" t="s">
        <v>159</v>
      </c>
      <c r="H2508" s="1" t="s">
        <v>159</v>
      </c>
      <c r="I2508" s="1" t="s">
        <v>159</v>
      </c>
      <c r="J2508" s="1" t="s">
        <v>159</v>
      </c>
      <c r="K2508" s="1" t="s">
        <v>159</v>
      </c>
      <c r="L2508" s="1" t="s">
        <v>159</v>
      </c>
      <c r="M2508" s="1" t="s">
        <v>159</v>
      </c>
      <c r="N2508" s="25">
        <v>0.13</v>
      </c>
      <c r="O2508" s="1" t="s">
        <v>159</v>
      </c>
      <c r="P2508" t="str">
        <f t="shared" si="39"/>
        <v>YKYC_OUT4_16_PR24_IMP_OFWAT</v>
      </c>
    </row>
    <row r="2509" spans="1:16">
      <c r="A2509" t="s">
        <v>631</v>
      </c>
      <c r="B2509" t="s">
        <v>486</v>
      </c>
      <c r="C2509" t="s">
        <v>487</v>
      </c>
      <c r="D2509" t="s">
        <v>168</v>
      </c>
      <c r="E2509" t="s">
        <v>158</v>
      </c>
      <c r="F2509" s="1" t="s">
        <v>159</v>
      </c>
      <c r="G2509" s="1" t="s">
        <v>159</v>
      </c>
      <c r="H2509" s="1" t="s">
        <v>159</v>
      </c>
      <c r="I2509" s="1" t="s">
        <v>159</v>
      </c>
      <c r="J2509" s="1" t="s">
        <v>159</v>
      </c>
      <c r="K2509" s="1" t="s">
        <v>159</v>
      </c>
      <c r="L2509" s="1" t="s">
        <v>159</v>
      </c>
      <c r="M2509" s="1" t="s">
        <v>159</v>
      </c>
      <c r="N2509" s="25">
        <v>0.24</v>
      </c>
      <c r="O2509" s="1" t="s">
        <v>159</v>
      </c>
      <c r="P2509" t="str">
        <f t="shared" si="39"/>
        <v>YKYC_OUT5_01_PR24_IMP_OFWAT</v>
      </c>
    </row>
    <row r="2510" spans="1:16">
      <c r="A2510" t="s">
        <v>631</v>
      </c>
      <c r="B2510" t="s">
        <v>488</v>
      </c>
      <c r="C2510" t="s">
        <v>489</v>
      </c>
      <c r="D2510" t="s">
        <v>168</v>
      </c>
      <c r="E2510" t="s">
        <v>158</v>
      </c>
      <c r="F2510" s="1" t="s">
        <v>159</v>
      </c>
      <c r="G2510" s="1" t="s">
        <v>159</v>
      </c>
      <c r="H2510" s="1" t="s">
        <v>159</v>
      </c>
      <c r="I2510" s="1" t="s">
        <v>159</v>
      </c>
      <c r="J2510" s="1" t="s">
        <v>159</v>
      </c>
      <c r="K2510" s="1" t="s">
        <v>159</v>
      </c>
      <c r="L2510" s="1" t="s">
        <v>159</v>
      </c>
      <c r="M2510" s="1" t="s">
        <v>159</v>
      </c>
      <c r="N2510" s="25">
        <v>0.36</v>
      </c>
      <c r="O2510" s="1" t="s">
        <v>159</v>
      </c>
      <c r="P2510" t="str">
        <f t="shared" si="39"/>
        <v>YKYC_OUT5_02_PR24_IMP_OFWAT</v>
      </c>
    </row>
    <row r="2511" spans="1:16">
      <c r="A2511" t="s">
        <v>631</v>
      </c>
      <c r="B2511" t="s">
        <v>490</v>
      </c>
      <c r="C2511" t="s">
        <v>491</v>
      </c>
      <c r="D2511" t="s">
        <v>168</v>
      </c>
      <c r="E2511" t="s">
        <v>158</v>
      </c>
      <c r="F2511" s="1" t="s">
        <v>159</v>
      </c>
      <c r="G2511" s="1" t="s">
        <v>159</v>
      </c>
      <c r="H2511" s="1" t="s">
        <v>159</v>
      </c>
      <c r="I2511" s="1" t="s">
        <v>159</v>
      </c>
      <c r="J2511" s="1" t="s">
        <v>159</v>
      </c>
      <c r="K2511" s="1" t="s">
        <v>159</v>
      </c>
      <c r="L2511" s="1" t="s">
        <v>159</v>
      </c>
      <c r="M2511" s="1" t="s">
        <v>159</v>
      </c>
      <c r="N2511" s="25">
        <v>0.32</v>
      </c>
      <c r="O2511" s="1" t="s">
        <v>159</v>
      </c>
      <c r="P2511" t="str">
        <f t="shared" si="39"/>
        <v>YKYC_OUT5_10_PR24_IMP_OFWAT</v>
      </c>
    </row>
    <row r="2512" spans="1:16">
      <c r="A2512" t="s">
        <v>631</v>
      </c>
      <c r="B2512" t="s">
        <v>492</v>
      </c>
      <c r="C2512" t="s">
        <v>493</v>
      </c>
      <c r="D2512" t="s">
        <v>168</v>
      </c>
      <c r="E2512" t="s">
        <v>158</v>
      </c>
      <c r="F2512" s="1" t="s">
        <v>159</v>
      </c>
      <c r="G2512" s="1" t="s">
        <v>159</v>
      </c>
      <c r="H2512" s="1" t="s">
        <v>159</v>
      </c>
      <c r="I2512" s="1" t="s">
        <v>159</v>
      </c>
      <c r="J2512" s="1" t="s">
        <v>159</v>
      </c>
      <c r="K2512" s="1" t="s">
        <v>159</v>
      </c>
      <c r="L2512" s="1" t="s">
        <v>159</v>
      </c>
      <c r="M2512" s="1" t="s">
        <v>159</v>
      </c>
      <c r="N2512" s="25">
        <v>0.3</v>
      </c>
      <c r="O2512" s="1" t="s">
        <v>159</v>
      </c>
      <c r="P2512" t="str">
        <f t="shared" si="39"/>
        <v>YKYC_OUT5_05_PR24_IMP_OFWAT</v>
      </c>
    </row>
    <row r="2513" spans="1:16">
      <c r="A2513" t="s">
        <v>631</v>
      </c>
      <c r="B2513" t="s">
        <v>494</v>
      </c>
      <c r="C2513" t="s">
        <v>495</v>
      </c>
      <c r="D2513" t="s">
        <v>168</v>
      </c>
      <c r="E2513" t="s">
        <v>158</v>
      </c>
      <c r="F2513" s="1" t="s">
        <v>159</v>
      </c>
      <c r="G2513" s="1" t="s">
        <v>159</v>
      </c>
      <c r="H2513" s="1" t="s">
        <v>159</v>
      </c>
      <c r="I2513" s="1" t="s">
        <v>159</v>
      </c>
      <c r="J2513" s="1" t="s">
        <v>159</v>
      </c>
      <c r="K2513" s="1" t="s">
        <v>159</v>
      </c>
      <c r="L2513" s="1" t="s">
        <v>159</v>
      </c>
      <c r="M2513" s="1" t="s">
        <v>159</v>
      </c>
      <c r="N2513" s="25">
        <v>0.43</v>
      </c>
      <c r="O2513" s="1" t="s">
        <v>159</v>
      </c>
      <c r="P2513" t="str">
        <f t="shared" si="39"/>
        <v>YKYC_OUT5_11_PR24_IMP_OFWAT</v>
      </c>
    </row>
    <row r="2514" spans="1:16">
      <c r="A2514" t="s">
        <v>631</v>
      </c>
      <c r="B2514" t="s">
        <v>496</v>
      </c>
      <c r="C2514" t="s">
        <v>497</v>
      </c>
      <c r="D2514" t="s">
        <v>168</v>
      </c>
      <c r="E2514" t="s">
        <v>158</v>
      </c>
      <c r="F2514" s="1" t="s">
        <v>159</v>
      </c>
      <c r="G2514" s="1" t="s">
        <v>159</v>
      </c>
      <c r="H2514" s="1" t="s">
        <v>159</v>
      </c>
      <c r="I2514" s="1" t="s">
        <v>159</v>
      </c>
      <c r="J2514" s="1" t="s">
        <v>159</v>
      </c>
      <c r="K2514" s="1" t="s">
        <v>159</v>
      </c>
      <c r="L2514" s="1" t="s">
        <v>159</v>
      </c>
      <c r="M2514" s="1" t="s">
        <v>159</v>
      </c>
      <c r="N2514" s="25">
        <v>0.26</v>
      </c>
      <c r="O2514" s="1" t="s">
        <v>159</v>
      </c>
      <c r="P2514" t="str">
        <f t="shared" si="39"/>
        <v>YKYC_OUT4_02_PR24_IMP_OFWAT</v>
      </c>
    </row>
    <row r="2515" spans="1:16">
      <c r="A2515" t="s">
        <v>631</v>
      </c>
      <c r="B2515" t="s">
        <v>498</v>
      </c>
      <c r="C2515" t="s">
        <v>499</v>
      </c>
      <c r="D2515" t="s">
        <v>168</v>
      </c>
      <c r="E2515" t="s">
        <v>158</v>
      </c>
      <c r="F2515" s="1" t="s">
        <v>159</v>
      </c>
      <c r="G2515" s="1" t="s">
        <v>159</v>
      </c>
      <c r="H2515" s="1" t="s">
        <v>159</v>
      </c>
      <c r="I2515" s="1" t="s">
        <v>159</v>
      </c>
      <c r="J2515" s="1" t="s">
        <v>159</v>
      </c>
      <c r="K2515" s="1" t="s">
        <v>159</v>
      </c>
      <c r="L2515" s="1" t="s">
        <v>159</v>
      </c>
      <c r="M2515" s="1" t="s">
        <v>159</v>
      </c>
      <c r="N2515" s="1" t="s">
        <v>159</v>
      </c>
      <c r="O2515" s="1" t="s">
        <v>159</v>
      </c>
      <c r="P2515" t="str">
        <f t="shared" si="39"/>
        <v>YKYC_OUT4_20_PR24_IMP_OFWAT</v>
      </c>
    </row>
    <row r="2516" spans="1:16">
      <c r="A2516" t="s">
        <v>631</v>
      </c>
      <c r="B2516" t="s">
        <v>500</v>
      </c>
      <c r="C2516" t="s">
        <v>501</v>
      </c>
      <c r="D2516" t="s">
        <v>168</v>
      </c>
      <c r="E2516" t="s">
        <v>158</v>
      </c>
      <c r="F2516" s="1" t="s">
        <v>159</v>
      </c>
      <c r="G2516" s="1" t="s">
        <v>159</v>
      </c>
      <c r="H2516" s="1" t="s">
        <v>159</v>
      </c>
      <c r="I2516" s="1" t="s">
        <v>159</v>
      </c>
      <c r="J2516" s="1" t="s">
        <v>159</v>
      </c>
      <c r="K2516" s="1" t="s">
        <v>159</v>
      </c>
      <c r="L2516" s="1" t="s">
        <v>159</v>
      </c>
      <c r="M2516" s="1" t="s">
        <v>159</v>
      </c>
      <c r="N2516" s="25">
        <v>0.19</v>
      </c>
      <c r="O2516" s="1" t="s">
        <v>159</v>
      </c>
      <c r="P2516" t="str">
        <f t="shared" si="39"/>
        <v>YKYC_OUT5_08_PR24_IMP_OFWAT</v>
      </c>
    </row>
    <row r="2517" spans="1:16">
      <c r="A2517" t="s">
        <v>631</v>
      </c>
      <c r="B2517" t="s">
        <v>502</v>
      </c>
      <c r="C2517" t="s">
        <v>503</v>
      </c>
      <c r="D2517" t="s">
        <v>168</v>
      </c>
      <c r="E2517" t="s">
        <v>158</v>
      </c>
      <c r="F2517" s="1" t="s">
        <v>159</v>
      </c>
      <c r="G2517" s="1" t="s">
        <v>159</v>
      </c>
      <c r="H2517" s="1" t="s">
        <v>159</v>
      </c>
      <c r="I2517" s="1" t="s">
        <v>159</v>
      </c>
      <c r="J2517" s="1" t="s">
        <v>159</v>
      </c>
      <c r="K2517" s="1" t="s">
        <v>159</v>
      </c>
      <c r="L2517" s="1" t="s">
        <v>159</v>
      </c>
      <c r="M2517" s="1" t="s">
        <v>159</v>
      </c>
      <c r="N2517" s="25">
        <v>0.75</v>
      </c>
      <c r="O2517" s="1" t="s">
        <v>159</v>
      </c>
      <c r="P2517" t="str">
        <f t="shared" si="39"/>
        <v>YKYC_OUT5_09_PR24_IMP_OFWAT</v>
      </c>
    </row>
    <row r="2518" spans="1:16">
      <c r="A2518" t="s">
        <v>631</v>
      </c>
      <c r="B2518" t="s">
        <v>504</v>
      </c>
      <c r="C2518" t="s">
        <v>505</v>
      </c>
      <c r="D2518" t="s">
        <v>168</v>
      </c>
      <c r="E2518" t="s">
        <v>158</v>
      </c>
      <c r="F2518" s="1" t="s">
        <v>159</v>
      </c>
      <c r="G2518" s="1" t="s">
        <v>159</v>
      </c>
      <c r="H2518" s="1" t="s">
        <v>159</v>
      </c>
      <c r="I2518" s="1" t="s">
        <v>159</v>
      </c>
      <c r="J2518" s="1" t="s">
        <v>159</v>
      </c>
      <c r="K2518" s="1" t="s">
        <v>159</v>
      </c>
      <c r="L2518" s="1" t="s">
        <v>159</v>
      </c>
      <c r="M2518" s="1" t="s">
        <v>159</v>
      </c>
      <c r="N2518" s="25">
        <v>0.01</v>
      </c>
      <c r="O2518" s="1" t="s">
        <v>159</v>
      </c>
      <c r="P2518" t="str">
        <f t="shared" si="39"/>
        <v>YKYC_OUT4_17_PR24_IMP_OFWAT</v>
      </c>
    </row>
    <row r="2519" spans="1:16">
      <c r="A2519" t="s">
        <v>631</v>
      </c>
      <c r="B2519" t="s">
        <v>506</v>
      </c>
      <c r="C2519" t="s">
        <v>507</v>
      </c>
      <c r="D2519" t="s">
        <v>168</v>
      </c>
      <c r="E2519" t="s">
        <v>158</v>
      </c>
      <c r="F2519" s="1" t="s">
        <v>159</v>
      </c>
      <c r="G2519" s="1" t="s">
        <v>159</v>
      </c>
      <c r="H2519" s="1" t="s">
        <v>159</v>
      </c>
      <c r="I2519" s="1" t="s">
        <v>159</v>
      </c>
      <c r="J2519" s="1" t="s">
        <v>159</v>
      </c>
      <c r="K2519" s="1" t="s">
        <v>159</v>
      </c>
      <c r="L2519" s="1" t="s">
        <v>159</v>
      </c>
      <c r="M2519" s="1" t="s">
        <v>159</v>
      </c>
      <c r="N2519" s="25">
        <v>0.02</v>
      </c>
      <c r="O2519" s="1" t="s">
        <v>159</v>
      </c>
      <c r="P2519" t="str">
        <f t="shared" si="39"/>
        <v>YKYC_OUT5_04_PR24_IMP_OFWAT</v>
      </c>
    </row>
    <row r="2520" spans="1:16">
      <c r="A2520" t="s">
        <v>631</v>
      </c>
      <c r="B2520" t="s">
        <v>508</v>
      </c>
      <c r="C2520" t="s">
        <v>509</v>
      </c>
      <c r="D2520" t="s">
        <v>168</v>
      </c>
      <c r="E2520" t="s">
        <v>158</v>
      </c>
      <c r="F2520" s="1" t="s">
        <v>159</v>
      </c>
      <c r="G2520" s="1" t="s">
        <v>159</v>
      </c>
      <c r="H2520" s="1" t="s">
        <v>159</v>
      </c>
      <c r="I2520" s="1" t="s">
        <v>159</v>
      </c>
      <c r="J2520" s="1" t="s">
        <v>159</v>
      </c>
      <c r="K2520" s="1" t="s">
        <v>159</v>
      </c>
      <c r="L2520" s="1" t="s">
        <v>159</v>
      </c>
      <c r="M2520" s="1" t="s">
        <v>159</v>
      </c>
      <c r="N2520" s="25">
        <v>-0.04</v>
      </c>
      <c r="O2520" s="1" t="s">
        <v>159</v>
      </c>
      <c r="P2520" t="str">
        <f t="shared" si="39"/>
        <v>YKYC_OUT4_04_PR24_IMP_OFWAT</v>
      </c>
    </row>
    <row r="2521" spans="1:16">
      <c r="A2521" t="s">
        <v>631</v>
      </c>
      <c r="B2521" t="s">
        <v>510</v>
      </c>
      <c r="C2521" t="s">
        <v>511</v>
      </c>
      <c r="D2521" t="s">
        <v>168</v>
      </c>
      <c r="E2521" t="s">
        <v>158</v>
      </c>
      <c r="F2521" s="1" t="s">
        <v>159</v>
      </c>
      <c r="G2521" s="1" t="s">
        <v>159</v>
      </c>
      <c r="H2521" s="1" t="s">
        <v>159</v>
      </c>
      <c r="I2521" s="1" t="s">
        <v>159</v>
      </c>
      <c r="J2521" s="1" t="s">
        <v>159</v>
      </c>
      <c r="K2521" s="1" t="s">
        <v>159</v>
      </c>
      <c r="L2521" s="1" t="s">
        <v>159</v>
      </c>
      <c r="M2521" s="1" t="s">
        <v>159</v>
      </c>
      <c r="N2521" s="25">
        <v>0.02</v>
      </c>
      <c r="O2521" s="1" t="s">
        <v>159</v>
      </c>
      <c r="P2521" t="str">
        <f t="shared" si="39"/>
        <v>YKYC_OUT4_11_B_PR24_IMP_OFWAT</v>
      </c>
    </row>
    <row r="2522" spans="1:16">
      <c r="A2522" t="s">
        <v>631</v>
      </c>
      <c r="B2522" t="s">
        <v>512</v>
      </c>
      <c r="C2522" t="s">
        <v>513</v>
      </c>
      <c r="D2522" t="s">
        <v>168</v>
      </c>
      <c r="E2522" t="s">
        <v>158</v>
      </c>
      <c r="F2522" s="1" t="s">
        <v>159</v>
      </c>
      <c r="G2522" s="1" t="s">
        <v>159</v>
      </c>
      <c r="H2522" s="1" t="s">
        <v>159</v>
      </c>
      <c r="I2522" s="1" t="s">
        <v>159</v>
      </c>
      <c r="J2522" s="1" t="s">
        <v>159</v>
      </c>
      <c r="K2522" s="1" t="s">
        <v>159</v>
      </c>
      <c r="L2522" s="1" t="s">
        <v>159</v>
      </c>
      <c r="M2522" s="1" t="s">
        <v>159</v>
      </c>
      <c r="N2522" s="1" t="s">
        <v>159</v>
      </c>
      <c r="O2522" s="1" t="s">
        <v>159</v>
      </c>
      <c r="P2522" t="str">
        <f t="shared" si="39"/>
        <v>YKYC_OUT1_02_PR24_IMP_OFWAT</v>
      </c>
    </row>
    <row r="2523" spans="1:16">
      <c r="A2523" t="s">
        <v>631</v>
      </c>
      <c r="B2523" t="s">
        <v>514</v>
      </c>
      <c r="C2523" t="s">
        <v>515</v>
      </c>
      <c r="D2523" t="s">
        <v>168</v>
      </c>
      <c r="E2523" t="s">
        <v>158</v>
      </c>
      <c r="F2523" s="1" t="s">
        <v>159</v>
      </c>
      <c r="G2523" s="1" t="s">
        <v>159</v>
      </c>
      <c r="H2523" s="1" t="s">
        <v>159</v>
      </c>
      <c r="I2523" s="1" t="s">
        <v>159</v>
      </c>
      <c r="J2523" s="1" t="s">
        <v>159</v>
      </c>
      <c r="K2523" s="1" t="s">
        <v>159</v>
      </c>
      <c r="L2523" s="1" t="s">
        <v>159</v>
      </c>
      <c r="M2523" s="1" t="s">
        <v>159</v>
      </c>
      <c r="N2523" s="25">
        <v>0.38</v>
      </c>
      <c r="O2523" s="25">
        <v>0.53</v>
      </c>
      <c r="P2523" t="str">
        <f t="shared" si="39"/>
        <v>YKYC_OUT4_01_PR24_IMP_COMPANY_OFWAT</v>
      </c>
    </row>
    <row r="2524" spans="1:16">
      <c r="A2524" t="s">
        <v>631</v>
      </c>
      <c r="B2524" t="s">
        <v>516</v>
      </c>
      <c r="C2524" t="s">
        <v>517</v>
      </c>
      <c r="D2524" t="s">
        <v>168</v>
      </c>
      <c r="E2524" t="s">
        <v>158</v>
      </c>
      <c r="F2524" s="1" t="s">
        <v>159</v>
      </c>
      <c r="G2524" s="1" t="s">
        <v>159</v>
      </c>
      <c r="H2524" s="1" t="s">
        <v>159</v>
      </c>
      <c r="I2524" s="1" t="s">
        <v>159</v>
      </c>
      <c r="J2524" s="1" t="s">
        <v>159</v>
      </c>
      <c r="K2524" s="1" t="s">
        <v>159</v>
      </c>
      <c r="L2524" s="1" t="s">
        <v>159</v>
      </c>
      <c r="M2524" s="1" t="s">
        <v>159</v>
      </c>
      <c r="N2524" s="25">
        <v>0.14000000000000001</v>
      </c>
      <c r="O2524" s="25">
        <v>0.14000000000000001</v>
      </c>
      <c r="P2524" t="str">
        <f t="shared" si="39"/>
        <v>YKYC_BN2345A_PR24_IMP_COMPANY_OFWAT</v>
      </c>
    </row>
    <row r="2525" spans="1:16">
      <c r="A2525" t="s">
        <v>631</v>
      </c>
      <c r="B2525" t="s">
        <v>518</v>
      </c>
      <c r="C2525" t="s">
        <v>519</v>
      </c>
      <c r="D2525" t="s">
        <v>168</v>
      </c>
      <c r="E2525" t="s">
        <v>158</v>
      </c>
      <c r="F2525" s="1" t="s">
        <v>159</v>
      </c>
      <c r="G2525" s="1" t="s">
        <v>159</v>
      </c>
      <c r="H2525" s="1" t="s">
        <v>159</v>
      </c>
      <c r="I2525" s="1" t="s">
        <v>159</v>
      </c>
      <c r="J2525" s="1" t="s">
        <v>159</v>
      </c>
      <c r="K2525" s="1" t="s">
        <v>159</v>
      </c>
      <c r="L2525" s="1" t="s">
        <v>159</v>
      </c>
      <c r="M2525" s="1" t="s">
        <v>159</v>
      </c>
      <c r="N2525" s="25">
        <v>0.05</v>
      </c>
      <c r="O2525" s="25">
        <v>0.05</v>
      </c>
      <c r="P2525" t="str">
        <f t="shared" si="39"/>
        <v>YKYC_OUT4_08_B_PR24_IMP_COMPANY_OFWAT</v>
      </c>
    </row>
    <row r="2526" spans="1:16">
      <c r="A2526" t="s">
        <v>631</v>
      </c>
      <c r="B2526" t="s">
        <v>520</v>
      </c>
      <c r="C2526" t="s">
        <v>521</v>
      </c>
      <c r="D2526" t="s">
        <v>168</v>
      </c>
      <c r="E2526" t="s">
        <v>158</v>
      </c>
      <c r="F2526" s="1" t="s">
        <v>159</v>
      </c>
      <c r="G2526" s="1" t="s">
        <v>159</v>
      </c>
      <c r="H2526" s="1" t="s">
        <v>159</v>
      </c>
      <c r="I2526" s="1" t="s">
        <v>159</v>
      </c>
      <c r="J2526" s="1" t="s">
        <v>159</v>
      </c>
      <c r="K2526" s="1" t="s">
        <v>159</v>
      </c>
      <c r="L2526" s="1" t="s">
        <v>159</v>
      </c>
      <c r="M2526" s="1" t="s">
        <v>159</v>
      </c>
      <c r="N2526" s="25">
        <v>0.18</v>
      </c>
      <c r="O2526" s="25">
        <v>0.06</v>
      </c>
      <c r="P2526" t="str">
        <f t="shared" si="39"/>
        <v>YKYC_OUT4_16_PR24_IMP_COMPANY_OFWAT</v>
      </c>
    </row>
    <row r="2527" spans="1:16">
      <c r="A2527" t="s">
        <v>631</v>
      </c>
      <c r="B2527" t="s">
        <v>522</v>
      </c>
      <c r="C2527" t="s">
        <v>523</v>
      </c>
      <c r="D2527" t="s">
        <v>168</v>
      </c>
      <c r="E2527" t="s">
        <v>158</v>
      </c>
      <c r="F2527" s="1" t="s">
        <v>159</v>
      </c>
      <c r="G2527" s="1" t="s">
        <v>159</v>
      </c>
      <c r="H2527" s="1" t="s">
        <v>159</v>
      </c>
      <c r="I2527" s="1" t="s">
        <v>159</v>
      </c>
      <c r="J2527" s="1" t="s">
        <v>159</v>
      </c>
      <c r="K2527" s="1" t="s">
        <v>159</v>
      </c>
      <c r="L2527" s="1" t="s">
        <v>159</v>
      </c>
      <c r="M2527" s="1" t="s">
        <v>159</v>
      </c>
      <c r="N2527" s="25">
        <v>0.46</v>
      </c>
      <c r="O2527" s="25">
        <v>0.56000000000000005</v>
      </c>
      <c r="P2527" t="str">
        <f t="shared" si="39"/>
        <v>YKYC_OUT5_01_PR24_IMP_COMPANY_OFWAT</v>
      </c>
    </row>
    <row r="2528" spans="1:16">
      <c r="A2528" t="s">
        <v>631</v>
      </c>
      <c r="B2528" t="s">
        <v>524</v>
      </c>
      <c r="C2528" t="s">
        <v>525</v>
      </c>
      <c r="D2528" t="s">
        <v>168</v>
      </c>
      <c r="E2528" t="s">
        <v>158</v>
      </c>
      <c r="F2528" s="1" t="s">
        <v>159</v>
      </c>
      <c r="G2528" s="1" t="s">
        <v>159</v>
      </c>
      <c r="H2528" s="1" t="s">
        <v>159</v>
      </c>
      <c r="I2528" s="1" t="s">
        <v>159</v>
      </c>
      <c r="J2528" s="1" t="s">
        <v>159</v>
      </c>
      <c r="K2528" s="1" t="s">
        <v>159</v>
      </c>
      <c r="L2528" s="1" t="s">
        <v>159</v>
      </c>
      <c r="M2528" s="1" t="s">
        <v>159</v>
      </c>
      <c r="N2528" s="25">
        <v>0.21</v>
      </c>
      <c r="O2528" s="25">
        <v>0.15</v>
      </c>
      <c r="P2528" t="str">
        <f t="shared" si="39"/>
        <v>YKYC_OUT5_02_PR24_IMP_COMPANY_OFWAT</v>
      </c>
    </row>
    <row r="2529" spans="1:16">
      <c r="A2529" t="s">
        <v>631</v>
      </c>
      <c r="B2529" t="s">
        <v>526</v>
      </c>
      <c r="C2529" t="s">
        <v>527</v>
      </c>
      <c r="D2529" t="s">
        <v>168</v>
      </c>
      <c r="E2529" t="s">
        <v>158</v>
      </c>
      <c r="F2529" s="1" t="s">
        <v>159</v>
      </c>
      <c r="G2529" s="1" t="s">
        <v>159</v>
      </c>
      <c r="H2529" s="1" t="s">
        <v>159</v>
      </c>
      <c r="I2529" s="1" t="s">
        <v>159</v>
      </c>
      <c r="J2529" s="1" t="s">
        <v>159</v>
      </c>
      <c r="K2529" s="1" t="s">
        <v>159</v>
      </c>
      <c r="L2529" s="1" t="s">
        <v>159</v>
      </c>
      <c r="M2529" s="1" t="s">
        <v>159</v>
      </c>
      <c r="N2529" s="25">
        <v>0.43</v>
      </c>
      <c r="O2529" s="25">
        <v>0.54</v>
      </c>
      <c r="P2529" t="str">
        <f t="shared" si="39"/>
        <v>YKYC_OUT5_10_PR24_IMP_COMPANY_OFWAT</v>
      </c>
    </row>
    <row r="2530" spans="1:16">
      <c r="A2530" t="s">
        <v>631</v>
      </c>
      <c r="B2530" t="s">
        <v>528</v>
      </c>
      <c r="C2530" t="s">
        <v>529</v>
      </c>
      <c r="D2530" t="s">
        <v>168</v>
      </c>
      <c r="E2530" t="s">
        <v>158</v>
      </c>
      <c r="F2530" s="1" t="s">
        <v>159</v>
      </c>
      <c r="G2530" s="1" t="s">
        <v>159</v>
      </c>
      <c r="H2530" s="1" t="s">
        <v>159</v>
      </c>
      <c r="I2530" s="1" t="s">
        <v>159</v>
      </c>
      <c r="J2530" s="1" t="s">
        <v>159</v>
      </c>
      <c r="K2530" s="1" t="s">
        <v>159</v>
      </c>
      <c r="L2530" s="1" t="s">
        <v>159</v>
      </c>
      <c r="M2530" s="1" t="s">
        <v>159</v>
      </c>
      <c r="N2530" s="25">
        <v>0.4</v>
      </c>
      <c r="O2530" s="25">
        <v>0.28999999999999998</v>
      </c>
      <c r="P2530" t="str">
        <f t="shared" si="39"/>
        <v>YKYC_OUT5_05_PR24_IMP_COMPANY_OFWAT</v>
      </c>
    </row>
    <row r="2531" spans="1:16">
      <c r="A2531" t="s">
        <v>631</v>
      </c>
      <c r="B2531" t="s">
        <v>530</v>
      </c>
      <c r="C2531" t="s">
        <v>531</v>
      </c>
      <c r="D2531" t="s">
        <v>168</v>
      </c>
      <c r="E2531" t="s">
        <v>158</v>
      </c>
      <c r="F2531" s="1" t="s">
        <v>159</v>
      </c>
      <c r="G2531" s="1" t="s">
        <v>159</v>
      </c>
      <c r="H2531" s="1" t="s">
        <v>159</v>
      </c>
      <c r="I2531" s="1" t="s">
        <v>159</v>
      </c>
      <c r="J2531" s="1" t="s">
        <v>159</v>
      </c>
      <c r="K2531" s="1" t="s">
        <v>159</v>
      </c>
      <c r="L2531" s="1" t="s">
        <v>159</v>
      </c>
      <c r="M2531" s="1" t="s">
        <v>159</v>
      </c>
      <c r="N2531" s="25">
        <v>0.33</v>
      </c>
      <c r="O2531" s="25">
        <v>0.28999999999999998</v>
      </c>
      <c r="P2531" t="str">
        <f t="shared" si="39"/>
        <v>YKYC_OUT5_11_PR24_IMP_COMPANY_OFWAT</v>
      </c>
    </row>
    <row r="2532" spans="1:16">
      <c r="A2532" t="s">
        <v>631</v>
      </c>
      <c r="B2532" t="s">
        <v>532</v>
      </c>
      <c r="C2532" t="s">
        <v>533</v>
      </c>
      <c r="D2532" t="s">
        <v>168</v>
      </c>
      <c r="E2532" t="s">
        <v>158</v>
      </c>
      <c r="F2532" s="1" t="s">
        <v>159</v>
      </c>
      <c r="G2532" s="1" t="s">
        <v>159</v>
      </c>
      <c r="H2532" s="1" t="s">
        <v>159</v>
      </c>
      <c r="I2532" s="1" t="s">
        <v>159</v>
      </c>
      <c r="J2532" s="1" t="s">
        <v>159</v>
      </c>
      <c r="K2532" s="1" t="s">
        <v>159</v>
      </c>
      <c r="L2532" s="1" t="s">
        <v>159</v>
      </c>
      <c r="M2532" s="1" t="s">
        <v>159</v>
      </c>
      <c r="N2532" s="25">
        <v>0.31</v>
      </c>
      <c r="O2532" s="25">
        <v>0.28000000000000003</v>
      </c>
      <c r="P2532" t="str">
        <f t="shared" si="39"/>
        <v>YKYC_OUT4_02_PR24_IMP_COMPANY_OFWAT</v>
      </c>
    </row>
    <row r="2533" spans="1:16">
      <c r="A2533" t="s">
        <v>631</v>
      </c>
      <c r="B2533" t="s">
        <v>534</v>
      </c>
      <c r="C2533" t="s">
        <v>535</v>
      </c>
      <c r="D2533" t="s">
        <v>168</v>
      </c>
      <c r="E2533" t="s">
        <v>158</v>
      </c>
      <c r="F2533" s="1" t="s">
        <v>159</v>
      </c>
      <c r="G2533" s="1" t="s">
        <v>159</v>
      </c>
      <c r="H2533" s="1" t="s">
        <v>159</v>
      </c>
      <c r="I2533" s="1" t="s">
        <v>159</v>
      </c>
      <c r="J2533" s="1" t="s">
        <v>159</v>
      </c>
      <c r="K2533" s="1" t="s">
        <v>159</v>
      </c>
      <c r="L2533" s="1" t="s">
        <v>159</v>
      </c>
      <c r="M2533" s="1" t="s">
        <v>159</v>
      </c>
      <c r="N2533" s="1" t="s">
        <v>159</v>
      </c>
      <c r="O2533" s="1" t="s">
        <v>159</v>
      </c>
      <c r="P2533" t="str">
        <f t="shared" si="39"/>
        <v>YKYC_OUT4_20_PR24_IMP_COMPANY_OFWAT</v>
      </c>
    </row>
    <row r="2534" spans="1:16">
      <c r="A2534" t="s">
        <v>631</v>
      </c>
      <c r="B2534" t="s">
        <v>536</v>
      </c>
      <c r="C2534" t="s">
        <v>537</v>
      </c>
      <c r="D2534" t="s">
        <v>168</v>
      </c>
      <c r="E2534" t="s">
        <v>158</v>
      </c>
      <c r="F2534" s="1" t="s">
        <v>159</v>
      </c>
      <c r="G2534" s="1" t="s">
        <v>159</v>
      </c>
      <c r="H2534" s="1" t="s">
        <v>159</v>
      </c>
      <c r="I2534" s="1" t="s">
        <v>159</v>
      </c>
      <c r="J2534" s="1" t="s">
        <v>159</v>
      </c>
      <c r="K2534" s="1" t="s">
        <v>159</v>
      </c>
      <c r="L2534" s="1" t="s">
        <v>159</v>
      </c>
      <c r="M2534" s="1" t="s">
        <v>159</v>
      </c>
      <c r="N2534" s="25">
        <v>0.14000000000000001</v>
      </c>
      <c r="O2534" s="25">
        <v>0.06</v>
      </c>
      <c r="P2534" t="str">
        <f t="shared" si="39"/>
        <v>YKYC_OUT5_08_PR24_IMP_COMPANY_OFWAT</v>
      </c>
    </row>
    <row r="2535" spans="1:16">
      <c r="A2535" t="s">
        <v>631</v>
      </c>
      <c r="B2535" t="s">
        <v>538</v>
      </c>
      <c r="C2535" t="s">
        <v>539</v>
      </c>
      <c r="D2535" t="s">
        <v>168</v>
      </c>
      <c r="E2535" t="s">
        <v>158</v>
      </c>
      <c r="F2535" s="1" t="s">
        <v>159</v>
      </c>
      <c r="G2535" s="1" t="s">
        <v>159</v>
      </c>
      <c r="H2535" s="1" t="s">
        <v>159</v>
      </c>
      <c r="I2535" s="1" t="s">
        <v>159</v>
      </c>
      <c r="J2535" s="1" t="s">
        <v>159</v>
      </c>
      <c r="K2535" s="1" t="s">
        <v>159</v>
      </c>
      <c r="L2535" s="1" t="s">
        <v>159</v>
      </c>
      <c r="M2535" s="1" t="s">
        <v>159</v>
      </c>
      <c r="N2535" s="25">
        <v>0.75</v>
      </c>
      <c r="O2535" s="25">
        <v>0.75</v>
      </c>
      <c r="P2535" t="str">
        <f t="shared" si="39"/>
        <v>YKYC_OUT5_09_PR24_IMP_COMPANY_OFWAT</v>
      </c>
    </row>
    <row r="2536" spans="1:16">
      <c r="A2536" t="s">
        <v>631</v>
      </c>
      <c r="B2536" t="s">
        <v>540</v>
      </c>
      <c r="C2536" t="s">
        <v>541</v>
      </c>
      <c r="D2536" t="s">
        <v>168</v>
      </c>
      <c r="E2536" t="s">
        <v>158</v>
      </c>
      <c r="F2536" s="1" t="s">
        <v>159</v>
      </c>
      <c r="G2536" s="1" t="s">
        <v>159</v>
      </c>
      <c r="H2536" s="1" t="s">
        <v>159</v>
      </c>
      <c r="I2536" s="1" t="s">
        <v>159</v>
      </c>
      <c r="J2536" s="1" t="s">
        <v>159</v>
      </c>
      <c r="K2536" s="1" t="s">
        <v>159</v>
      </c>
      <c r="L2536" s="1" t="s">
        <v>159</v>
      </c>
      <c r="M2536" s="1" t="s">
        <v>159</v>
      </c>
      <c r="N2536" s="25">
        <v>0.01</v>
      </c>
      <c r="O2536" s="25">
        <v>0.02</v>
      </c>
      <c r="P2536" t="str">
        <f t="shared" si="39"/>
        <v>YKYC_OUT4_17_PR24_IMP_COMPANY_OFWAT</v>
      </c>
    </row>
    <row r="2537" spans="1:16">
      <c r="A2537" t="s">
        <v>631</v>
      </c>
      <c r="B2537" t="s">
        <v>542</v>
      </c>
      <c r="C2537" t="s">
        <v>543</v>
      </c>
      <c r="D2537" t="s">
        <v>168</v>
      </c>
      <c r="E2537" t="s">
        <v>158</v>
      </c>
      <c r="F2537" s="1" t="s">
        <v>159</v>
      </c>
      <c r="G2537" s="1" t="s">
        <v>159</v>
      </c>
      <c r="H2537" s="1" t="s">
        <v>159</v>
      </c>
      <c r="I2537" s="1" t="s">
        <v>159</v>
      </c>
      <c r="J2537" s="1" t="s">
        <v>159</v>
      </c>
      <c r="K2537" s="1" t="s">
        <v>159</v>
      </c>
      <c r="L2537" s="1" t="s">
        <v>159</v>
      </c>
      <c r="M2537" s="1" t="s">
        <v>159</v>
      </c>
      <c r="N2537" s="25">
        <v>0.02</v>
      </c>
      <c r="O2537" s="25">
        <v>0.04</v>
      </c>
      <c r="P2537" t="str">
        <f t="shared" si="39"/>
        <v>YKYC_OUT5_04_PR24_IMP_COMPANY_OFWAT</v>
      </c>
    </row>
    <row r="2538" spans="1:16">
      <c r="A2538" t="s">
        <v>631</v>
      </c>
      <c r="B2538" t="s">
        <v>544</v>
      </c>
      <c r="C2538" t="s">
        <v>545</v>
      </c>
      <c r="D2538" t="s">
        <v>168</v>
      </c>
      <c r="E2538" t="s">
        <v>158</v>
      </c>
      <c r="F2538" s="1" t="s">
        <v>159</v>
      </c>
      <c r="G2538" s="1" t="s">
        <v>159</v>
      </c>
      <c r="H2538" s="1" t="s">
        <v>159</v>
      </c>
      <c r="I2538" s="1" t="s">
        <v>159</v>
      </c>
      <c r="J2538" s="1" t="s">
        <v>159</v>
      </c>
      <c r="K2538" s="1" t="s">
        <v>159</v>
      </c>
      <c r="L2538" s="1" t="s">
        <v>159</v>
      </c>
      <c r="M2538" s="1" t="s">
        <v>159</v>
      </c>
      <c r="N2538" s="25">
        <v>-0.04</v>
      </c>
      <c r="O2538" s="25">
        <v>-0.11</v>
      </c>
      <c r="P2538" t="str">
        <f t="shared" si="39"/>
        <v>YKYC_OUT4_04_PR24_IMP_COMPANY_OFWAT</v>
      </c>
    </row>
    <row r="2539" spans="1:16">
      <c r="A2539" t="s">
        <v>631</v>
      </c>
      <c r="B2539" t="s">
        <v>546</v>
      </c>
      <c r="C2539" t="s">
        <v>547</v>
      </c>
      <c r="D2539" t="s">
        <v>168</v>
      </c>
      <c r="E2539" t="s">
        <v>158</v>
      </c>
      <c r="F2539" s="1" t="s">
        <v>159</v>
      </c>
      <c r="G2539" s="1" t="s">
        <v>159</v>
      </c>
      <c r="H2539" s="1" t="s">
        <v>159</v>
      </c>
      <c r="I2539" s="1" t="s">
        <v>159</v>
      </c>
      <c r="J2539" s="1" t="s">
        <v>159</v>
      </c>
      <c r="K2539" s="1" t="s">
        <v>159</v>
      </c>
      <c r="L2539" s="1" t="s">
        <v>159</v>
      </c>
      <c r="M2539" s="1" t="s">
        <v>159</v>
      </c>
      <c r="N2539" s="25">
        <v>0.02</v>
      </c>
      <c r="O2539" s="25">
        <v>0.04</v>
      </c>
      <c r="P2539" t="str">
        <f t="shared" si="39"/>
        <v>YKYC_OUT4_11_B_PR24_IMP_COMPANY_OFWAT</v>
      </c>
    </row>
    <row r="2540" spans="1:16">
      <c r="A2540" t="s">
        <v>631</v>
      </c>
      <c r="B2540" t="s">
        <v>548</v>
      </c>
      <c r="C2540" t="s">
        <v>549</v>
      </c>
      <c r="D2540" t="s">
        <v>168</v>
      </c>
      <c r="E2540" t="s">
        <v>158</v>
      </c>
      <c r="F2540" s="1" t="s">
        <v>159</v>
      </c>
      <c r="G2540" s="1" t="s">
        <v>159</v>
      </c>
      <c r="H2540" s="1" t="s">
        <v>159</v>
      </c>
      <c r="I2540" s="1" t="s">
        <v>159</v>
      </c>
      <c r="J2540" s="1" t="s">
        <v>159</v>
      </c>
      <c r="K2540" s="1" t="s">
        <v>159</v>
      </c>
      <c r="L2540" s="1" t="s">
        <v>159</v>
      </c>
      <c r="M2540" s="1" t="s">
        <v>159</v>
      </c>
      <c r="N2540" s="1" t="s">
        <v>159</v>
      </c>
      <c r="O2540" s="1" t="s">
        <v>159</v>
      </c>
      <c r="P2540" t="str">
        <f t="shared" si="39"/>
        <v>YKYC_OUT1_02_PR24_IMP_COMPANY_OFWAT</v>
      </c>
    </row>
    <row r="2541" spans="1:16">
      <c r="A2541" t="s">
        <v>631</v>
      </c>
      <c r="B2541" t="s">
        <v>550</v>
      </c>
      <c r="C2541" t="s">
        <v>551</v>
      </c>
      <c r="D2541" t="s">
        <v>552</v>
      </c>
      <c r="E2541" t="s">
        <v>158</v>
      </c>
      <c r="F2541" s="1" t="s">
        <v>159</v>
      </c>
      <c r="G2541" s="1" t="s">
        <v>159</v>
      </c>
      <c r="H2541" s="24">
        <v>8347</v>
      </c>
      <c r="I2541" s="24">
        <v>8388</v>
      </c>
      <c r="J2541" s="24">
        <v>8429</v>
      </c>
      <c r="K2541" s="24">
        <v>8468</v>
      </c>
      <c r="L2541" s="24">
        <v>8507</v>
      </c>
      <c r="M2541" s="24">
        <v>8561</v>
      </c>
      <c r="N2541" s="1" t="s">
        <v>159</v>
      </c>
      <c r="O2541" s="1" t="s">
        <v>159</v>
      </c>
      <c r="P2541" t="str">
        <f t="shared" si="39"/>
        <v>YKYC_OUT4_01_D_PR24_OFWAT</v>
      </c>
    </row>
    <row r="2542" spans="1:16">
      <c r="A2542" t="s">
        <v>631</v>
      </c>
      <c r="B2542" t="s">
        <v>553</v>
      </c>
      <c r="C2542" t="s">
        <v>554</v>
      </c>
      <c r="D2542" t="s">
        <v>436</v>
      </c>
      <c r="E2542" t="s">
        <v>158</v>
      </c>
      <c r="F2542" s="1" t="s">
        <v>159</v>
      </c>
      <c r="G2542" s="1" t="s">
        <v>159</v>
      </c>
      <c r="H2542" s="27">
        <v>650</v>
      </c>
      <c r="I2542" s="27">
        <v>653.1</v>
      </c>
      <c r="J2542" s="27">
        <v>656.6</v>
      </c>
      <c r="K2542" s="27">
        <v>659.7</v>
      </c>
      <c r="L2542" s="27">
        <v>657.3</v>
      </c>
      <c r="M2542" s="27">
        <v>654.70000000000005</v>
      </c>
      <c r="N2542" s="1" t="s">
        <v>159</v>
      </c>
      <c r="O2542" s="1" t="s">
        <v>159</v>
      </c>
      <c r="P2542" t="str">
        <f t="shared" si="39"/>
        <v>YKYC_APR3F_06_PR24_OFWAT</v>
      </c>
    </row>
    <row r="2543" spans="1:16">
      <c r="A2543" t="s">
        <v>631</v>
      </c>
      <c r="B2543" t="s">
        <v>555</v>
      </c>
      <c r="C2543" t="s">
        <v>556</v>
      </c>
      <c r="D2543" t="s">
        <v>37</v>
      </c>
      <c r="E2543" t="s">
        <v>158</v>
      </c>
      <c r="F2543" s="1" t="s">
        <v>159</v>
      </c>
      <c r="G2543" s="1" t="s">
        <v>159</v>
      </c>
      <c r="H2543" s="24">
        <v>6177</v>
      </c>
      <c r="I2543" s="24">
        <v>6038</v>
      </c>
      <c r="J2543" s="24">
        <v>5897</v>
      </c>
      <c r="K2543" s="24">
        <v>5756</v>
      </c>
      <c r="L2543" s="24">
        <v>5613</v>
      </c>
      <c r="M2543" s="24">
        <v>5462</v>
      </c>
      <c r="N2543" s="1" t="s">
        <v>159</v>
      </c>
      <c r="O2543" s="1" t="s">
        <v>159</v>
      </c>
      <c r="P2543" t="str">
        <f t="shared" si="39"/>
        <v>YKYC_OUT4_16_C_PR24_OFWAT</v>
      </c>
    </row>
    <row r="2544" spans="1:16">
      <c r="A2544" t="s">
        <v>631</v>
      </c>
      <c r="B2544" t="s">
        <v>557</v>
      </c>
      <c r="C2544" t="s">
        <v>558</v>
      </c>
      <c r="D2544" t="s">
        <v>37</v>
      </c>
      <c r="E2544" t="s">
        <v>158</v>
      </c>
      <c r="F2544" s="1" t="s">
        <v>159</v>
      </c>
      <c r="G2544" s="1" t="s">
        <v>159</v>
      </c>
      <c r="H2544" s="24">
        <v>387</v>
      </c>
      <c r="I2544" s="24">
        <v>369</v>
      </c>
      <c r="J2544" s="24">
        <v>352</v>
      </c>
      <c r="K2544" s="24">
        <v>336</v>
      </c>
      <c r="L2544" s="24">
        <v>319</v>
      </c>
      <c r="M2544" s="24">
        <v>300</v>
      </c>
      <c r="N2544" s="1" t="s">
        <v>159</v>
      </c>
      <c r="O2544" s="1" t="s">
        <v>159</v>
      </c>
      <c r="P2544" t="str">
        <f t="shared" si="39"/>
        <v>YKYC_OUT5_01_E_PR24_OFWAT</v>
      </c>
    </row>
    <row r="2545" spans="1:16">
      <c r="A2545" t="s">
        <v>631</v>
      </c>
      <c r="B2545" t="s">
        <v>559</v>
      </c>
      <c r="C2545" t="s">
        <v>560</v>
      </c>
      <c r="D2545" t="s">
        <v>37</v>
      </c>
      <c r="E2545" t="s">
        <v>158</v>
      </c>
      <c r="F2545" s="1" t="s">
        <v>159</v>
      </c>
      <c r="G2545" s="1" t="s">
        <v>159</v>
      </c>
      <c r="H2545" s="24">
        <v>5931</v>
      </c>
      <c r="I2545" s="24">
        <v>5526</v>
      </c>
      <c r="J2545" s="24">
        <v>5120</v>
      </c>
      <c r="K2545" s="24">
        <v>4708</v>
      </c>
      <c r="L2545" s="24">
        <v>4292</v>
      </c>
      <c r="M2545" s="24">
        <v>3874</v>
      </c>
      <c r="N2545" s="1" t="s">
        <v>159</v>
      </c>
      <c r="O2545" s="1" t="s">
        <v>159</v>
      </c>
      <c r="P2545" t="str">
        <f t="shared" si="39"/>
        <v>YKYC_OUT5_02_E_PR24_OFWAT</v>
      </c>
    </row>
    <row r="2546" spans="1:16">
      <c r="A2546" t="s">
        <v>631</v>
      </c>
      <c r="B2546" t="s">
        <v>561</v>
      </c>
      <c r="C2546" t="s">
        <v>562</v>
      </c>
      <c r="D2546" t="s">
        <v>37</v>
      </c>
      <c r="E2546" t="s">
        <v>158</v>
      </c>
      <c r="F2546" s="1" t="s">
        <v>159</v>
      </c>
      <c r="G2546" s="1" t="s">
        <v>159</v>
      </c>
      <c r="H2546" s="1" t="s">
        <v>159</v>
      </c>
      <c r="I2546" s="24">
        <v>2191</v>
      </c>
      <c r="J2546" s="24">
        <v>2191</v>
      </c>
      <c r="K2546" s="24">
        <v>2191</v>
      </c>
      <c r="L2546" s="24">
        <v>2191</v>
      </c>
      <c r="M2546" s="24">
        <v>2191</v>
      </c>
      <c r="N2546" s="1" t="s">
        <v>159</v>
      </c>
      <c r="O2546" s="1" t="s">
        <v>159</v>
      </c>
      <c r="P2546" t="str">
        <f t="shared" si="39"/>
        <v>YKYC_OUT5_10_B_PR24_OFWAT</v>
      </c>
    </row>
    <row r="2547" spans="1:16">
      <c r="A2547" t="s">
        <v>631</v>
      </c>
      <c r="B2547" t="s">
        <v>563</v>
      </c>
      <c r="C2547" t="s">
        <v>564</v>
      </c>
      <c r="D2547" t="s">
        <v>37</v>
      </c>
      <c r="E2547" t="s">
        <v>158</v>
      </c>
      <c r="F2547" s="1" t="s">
        <v>159</v>
      </c>
      <c r="G2547" s="1" t="s">
        <v>159</v>
      </c>
      <c r="H2547" s="24">
        <v>140</v>
      </c>
      <c r="I2547" s="24">
        <v>131</v>
      </c>
      <c r="J2547" s="24">
        <v>123</v>
      </c>
      <c r="K2547" s="24">
        <v>114</v>
      </c>
      <c r="L2547" s="24">
        <v>106</v>
      </c>
      <c r="M2547" s="24">
        <v>98</v>
      </c>
      <c r="N2547" s="1" t="s">
        <v>159</v>
      </c>
      <c r="O2547" s="1" t="s">
        <v>159</v>
      </c>
      <c r="P2547" t="str">
        <f t="shared" si="39"/>
        <v>YKYC_OUT5_05_J_PR24_OFWAT</v>
      </c>
    </row>
    <row r="2548" spans="1:16">
      <c r="A2548" t="s">
        <v>631</v>
      </c>
      <c r="B2548" t="s">
        <v>565</v>
      </c>
      <c r="C2548" t="s">
        <v>566</v>
      </c>
      <c r="D2548" t="s">
        <v>37</v>
      </c>
      <c r="E2548" t="s">
        <v>158</v>
      </c>
      <c r="F2548" s="1" t="s">
        <v>159</v>
      </c>
      <c r="G2548" s="1" t="s">
        <v>159</v>
      </c>
      <c r="H2548" s="24">
        <v>810</v>
      </c>
      <c r="I2548" s="24">
        <v>740</v>
      </c>
      <c r="J2548" s="24">
        <v>672</v>
      </c>
      <c r="K2548" s="24">
        <v>603</v>
      </c>
      <c r="L2548" s="24">
        <v>533</v>
      </c>
      <c r="M2548" s="24">
        <v>463</v>
      </c>
      <c r="N2548" s="1" t="s">
        <v>159</v>
      </c>
      <c r="O2548" s="1" t="s">
        <v>159</v>
      </c>
      <c r="P2548" t="str">
        <f t="shared" si="39"/>
        <v>YKYC_OUT5_11_A_PR24_OFWAT</v>
      </c>
    </row>
    <row r="2549" spans="1:16">
      <c r="A2549" t="s">
        <v>631</v>
      </c>
      <c r="B2549" t="s">
        <v>567</v>
      </c>
      <c r="C2549" t="s">
        <v>568</v>
      </c>
      <c r="D2549" t="s">
        <v>37</v>
      </c>
      <c r="E2549" t="s">
        <v>158</v>
      </c>
      <c r="F2549" s="1" t="s">
        <v>159</v>
      </c>
      <c r="G2549" s="1" t="s">
        <v>159</v>
      </c>
      <c r="H2549" s="24">
        <v>4792</v>
      </c>
      <c r="I2549" s="24">
        <v>4638</v>
      </c>
      <c r="J2549" s="24">
        <v>4373</v>
      </c>
      <c r="K2549" s="24">
        <v>4106</v>
      </c>
      <c r="L2549" s="24">
        <v>3837</v>
      </c>
      <c r="M2549" s="24">
        <v>3567</v>
      </c>
      <c r="N2549" s="1" t="s">
        <v>159</v>
      </c>
      <c r="O2549" s="1" t="s">
        <v>159</v>
      </c>
      <c r="P2549" t="str">
        <f t="shared" si="39"/>
        <v>YKYC_OUT4_02_D_PR24_OFWAT</v>
      </c>
    </row>
    <row r="2550" spans="1:16">
      <c r="A2550" t="s">
        <v>631</v>
      </c>
      <c r="B2550" t="s">
        <v>569</v>
      </c>
      <c r="C2550" t="s">
        <v>570</v>
      </c>
      <c r="D2550" t="s">
        <v>185</v>
      </c>
      <c r="E2550" t="s">
        <v>158</v>
      </c>
      <c r="F2550" s="1" t="s">
        <v>159</v>
      </c>
      <c r="G2550" s="1" t="s">
        <v>159</v>
      </c>
      <c r="H2550" s="26">
        <v>0</v>
      </c>
      <c r="I2550" s="26">
        <v>0</v>
      </c>
      <c r="J2550" s="26">
        <v>0</v>
      </c>
      <c r="K2550" s="26">
        <v>0</v>
      </c>
      <c r="L2550" s="26">
        <v>13.88</v>
      </c>
      <c r="M2550" s="26">
        <v>203.55</v>
      </c>
      <c r="N2550" s="1" t="s">
        <v>159</v>
      </c>
      <c r="O2550" s="1" t="s">
        <v>159</v>
      </c>
      <c r="P2550" t="str">
        <f t="shared" si="39"/>
        <v>YKYC_OUT4_20_B_PR24_OFWAT</v>
      </c>
    </row>
    <row r="2551" spans="1:16">
      <c r="A2551" t="s">
        <v>631</v>
      </c>
      <c r="B2551" t="s">
        <v>571</v>
      </c>
      <c r="C2551" t="s">
        <v>572</v>
      </c>
      <c r="D2551" t="s">
        <v>37</v>
      </c>
      <c r="E2551" t="s">
        <v>158</v>
      </c>
      <c r="F2551" s="1" t="s">
        <v>159</v>
      </c>
      <c r="G2551" s="1" t="s">
        <v>159</v>
      </c>
      <c r="H2551" s="24">
        <v>6</v>
      </c>
      <c r="I2551" s="24">
        <v>9</v>
      </c>
      <c r="J2551" s="24">
        <v>9</v>
      </c>
      <c r="K2551" s="24">
        <v>9</v>
      </c>
      <c r="L2551" s="24">
        <v>12</v>
      </c>
      <c r="M2551" s="24">
        <v>12</v>
      </c>
      <c r="N2551" s="1" t="s">
        <v>159</v>
      </c>
      <c r="O2551" s="1" t="s">
        <v>159</v>
      </c>
      <c r="P2551" t="str">
        <f t="shared" si="39"/>
        <v>YKYC_OUT5_08_H_PR24_OFWAT</v>
      </c>
    </row>
    <row r="2552" spans="1:16">
      <c r="A2552" t="s">
        <v>631</v>
      </c>
      <c r="B2552" t="s">
        <v>573</v>
      </c>
      <c r="C2552" t="s">
        <v>574</v>
      </c>
      <c r="D2552" t="s">
        <v>575</v>
      </c>
      <c r="E2552" t="s">
        <v>158</v>
      </c>
      <c r="F2552" s="1" t="s">
        <v>159</v>
      </c>
      <c r="G2552" s="1" t="s">
        <v>159</v>
      </c>
      <c r="H2552" s="194">
        <v>33328.15</v>
      </c>
      <c r="I2552" s="194">
        <v>2193405.4500000002</v>
      </c>
      <c r="J2552" s="194">
        <v>2291550.2999999998</v>
      </c>
      <c r="K2552" s="194">
        <v>2309194.4</v>
      </c>
      <c r="L2552" s="194">
        <v>2314614.65</v>
      </c>
      <c r="M2552" s="194">
        <v>2314614.65</v>
      </c>
      <c r="N2552" s="1" t="s">
        <v>159</v>
      </c>
      <c r="O2552" s="1" t="s">
        <v>159</v>
      </c>
      <c r="P2552" t="str">
        <f t="shared" si="39"/>
        <v>YKYC_OUT5_09_H_PR24_OFWAT</v>
      </c>
    </row>
    <row r="2553" spans="1:16">
      <c r="A2553" t="s">
        <v>631</v>
      </c>
      <c r="B2553" t="s">
        <v>576</v>
      </c>
      <c r="C2553" t="s">
        <v>577</v>
      </c>
      <c r="D2553" t="s">
        <v>436</v>
      </c>
      <c r="E2553" t="s">
        <v>158</v>
      </c>
      <c r="F2553" s="1" t="s">
        <v>159</v>
      </c>
      <c r="G2553" s="1" t="s">
        <v>159</v>
      </c>
      <c r="H2553" s="26">
        <v>49.71</v>
      </c>
      <c r="I2553" s="26">
        <v>46.79</v>
      </c>
      <c r="J2553" s="26">
        <v>43.86</v>
      </c>
      <c r="K2553" s="26">
        <v>41</v>
      </c>
      <c r="L2553" s="26">
        <v>38.11</v>
      </c>
      <c r="M2553" s="26">
        <v>35.229999999999997</v>
      </c>
      <c r="N2553" s="1" t="s">
        <v>159</v>
      </c>
      <c r="O2553" s="1" t="s">
        <v>159</v>
      </c>
      <c r="P2553" t="str">
        <f t="shared" si="39"/>
        <v>YKYC_OUT4_17_B_PR24_OFWAT</v>
      </c>
    </row>
    <row r="2554" spans="1:16">
      <c r="A2554" t="s">
        <v>631</v>
      </c>
      <c r="B2554" t="s">
        <v>578</v>
      </c>
      <c r="C2554" t="s">
        <v>579</v>
      </c>
      <c r="D2554" t="s">
        <v>231</v>
      </c>
      <c r="E2554" t="s">
        <v>158</v>
      </c>
      <c r="F2554" s="1" t="s">
        <v>159</v>
      </c>
      <c r="G2554" s="1" t="s">
        <v>159</v>
      </c>
      <c r="H2554" s="1" t="s">
        <v>159</v>
      </c>
      <c r="I2554" s="1" t="s">
        <v>159</v>
      </c>
      <c r="J2554" s="1" t="s">
        <v>159</v>
      </c>
      <c r="K2554" s="26">
        <v>111475.3</v>
      </c>
      <c r="L2554" s="26">
        <v>111475.3</v>
      </c>
      <c r="M2554" s="1" t="s">
        <v>159</v>
      </c>
      <c r="N2554" s="1" t="s">
        <v>159</v>
      </c>
      <c r="O2554" s="1" t="s">
        <v>159</v>
      </c>
      <c r="P2554" t="str">
        <f t="shared" si="39"/>
        <v>YKYC_ODIRISK_OGW_DDBND_PR24_DD</v>
      </c>
    </row>
    <row r="2555" spans="1:16">
      <c r="A2555" t="s">
        <v>631</v>
      </c>
      <c r="B2555" t="s">
        <v>580</v>
      </c>
      <c r="C2555" t="s">
        <v>581</v>
      </c>
      <c r="D2555" t="s">
        <v>165</v>
      </c>
      <c r="E2555" t="s">
        <v>158</v>
      </c>
      <c r="F2555" s="24">
        <v>188</v>
      </c>
      <c r="G2555" s="1" t="s">
        <v>159</v>
      </c>
      <c r="H2555" s="1" t="s">
        <v>159</v>
      </c>
      <c r="I2555" s="1" t="s">
        <v>159</v>
      </c>
      <c r="J2555" s="1" t="s">
        <v>159</v>
      </c>
      <c r="K2555" s="1" t="s">
        <v>159</v>
      </c>
      <c r="L2555" s="1" t="s">
        <v>159</v>
      </c>
      <c r="M2555" s="1" t="s">
        <v>159</v>
      </c>
      <c r="N2555" s="1" t="s">
        <v>159</v>
      </c>
      <c r="O2555" s="1" t="s">
        <v>159</v>
      </c>
      <c r="P2555" t="str">
        <f t="shared" si="39"/>
        <v>YKYC_ODI_DD_GHG_PR24</v>
      </c>
    </row>
    <row r="2556" spans="1:16">
      <c r="A2556" t="s">
        <v>631</v>
      </c>
      <c r="B2556" t="s">
        <v>582</v>
      </c>
      <c r="C2556" t="s">
        <v>583</v>
      </c>
      <c r="D2556" t="s">
        <v>168</v>
      </c>
      <c r="E2556" t="s">
        <v>158</v>
      </c>
      <c r="F2556" s="25">
        <v>-5.0000000000000001E-3</v>
      </c>
      <c r="G2556" s="1" t="s">
        <v>159</v>
      </c>
      <c r="H2556" s="1" t="s">
        <v>159</v>
      </c>
      <c r="I2556" s="1" t="s">
        <v>159</v>
      </c>
      <c r="J2556" s="1" t="s">
        <v>159</v>
      </c>
      <c r="K2556" s="1" t="s">
        <v>159</v>
      </c>
      <c r="L2556" s="1" t="s">
        <v>159</v>
      </c>
      <c r="M2556" s="1" t="s">
        <v>159</v>
      </c>
      <c r="N2556" s="1" t="s">
        <v>159</v>
      </c>
      <c r="O2556" s="1" t="s">
        <v>159</v>
      </c>
      <c r="P2556" t="str">
        <f t="shared" si="39"/>
        <v>YKYC_ODIRISK_OGW_COLL_PR24_DD</v>
      </c>
    </row>
    <row r="2557" spans="1:16">
      <c r="A2557" t="s">
        <v>631</v>
      </c>
      <c r="B2557" t="s">
        <v>584</v>
      </c>
      <c r="C2557" t="s">
        <v>585</v>
      </c>
      <c r="D2557" t="s">
        <v>168</v>
      </c>
      <c r="E2557" t="s">
        <v>158</v>
      </c>
      <c r="F2557" s="25">
        <v>5.0000000000000001E-3</v>
      </c>
      <c r="G2557" s="1" t="s">
        <v>159</v>
      </c>
      <c r="H2557" s="1" t="s">
        <v>159</v>
      </c>
      <c r="I2557" s="1" t="s">
        <v>159</v>
      </c>
      <c r="J2557" s="1" t="s">
        <v>159</v>
      </c>
      <c r="K2557" s="1" t="s">
        <v>159</v>
      </c>
      <c r="L2557" s="1" t="s">
        <v>159</v>
      </c>
      <c r="M2557" s="1" t="s">
        <v>159</v>
      </c>
      <c r="N2557" s="1" t="s">
        <v>159</v>
      </c>
      <c r="O2557" s="1" t="s">
        <v>159</v>
      </c>
      <c r="P2557" t="str">
        <f t="shared" si="39"/>
        <v>YKYC_ODIRISK_OGW_CAP_PR24_DD</v>
      </c>
    </row>
    <row r="2558" spans="1:16">
      <c r="A2558" t="s">
        <v>631</v>
      </c>
      <c r="B2558" t="s">
        <v>586</v>
      </c>
      <c r="C2558" t="s">
        <v>587</v>
      </c>
      <c r="D2558" t="s">
        <v>168</v>
      </c>
      <c r="E2558" t="s">
        <v>158</v>
      </c>
      <c r="F2558" s="1" t="s">
        <v>159</v>
      </c>
      <c r="G2558" s="1" t="s">
        <v>159</v>
      </c>
      <c r="H2558" s="1" t="s">
        <v>159</v>
      </c>
      <c r="I2558" s="1" t="s">
        <v>159</v>
      </c>
      <c r="J2558" s="1" t="s">
        <v>159</v>
      </c>
      <c r="K2558" s="1" t="s">
        <v>159</v>
      </c>
      <c r="L2558" s="1" t="s">
        <v>159</v>
      </c>
      <c r="M2558" s="1" t="s">
        <v>159</v>
      </c>
      <c r="N2558" s="1" t="s">
        <v>159</v>
      </c>
      <c r="O2558" s="1" t="s">
        <v>159</v>
      </c>
      <c r="P2558" t="str">
        <f t="shared" si="39"/>
        <v>YKYC_ODIRISK_EGG_DDBND_PR24</v>
      </c>
    </row>
    <row r="2559" spans="1:16">
      <c r="A2559" t="s">
        <v>631</v>
      </c>
      <c r="B2559" t="s">
        <v>588</v>
      </c>
      <c r="C2559" t="s">
        <v>589</v>
      </c>
      <c r="D2559" t="s">
        <v>37</v>
      </c>
      <c r="E2559" t="s">
        <v>158</v>
      </c>
      <c r="F2559" s="1" t="s">
        <v>159</v>
      </c>
      <c r="G2559" s="1" t="s">
        <v>159</v>
      </c>
      <c r="H2559" s="1" t="s">
        <v>159</v>
      </c>
      <c r="I2559" s="24">
        <v>57054</v>
      </c>
      <c r="J2559" s="24">
        <v>54315</v>
      </c>
      <c r="K2559" s="24">
        <v>52737</v>
      </c>
      <c r="L2559" s="24">
        <v>49013</v>
      </c>
      <c r="M2559" s="24">
        <v>38540</v>
      </c>
      <c r="N2559" s="1" t="s">
        <v>159</v>
      </c>
      <c r="O2559" s="1" t="s">
        <v>159</v>
      </c>
      <c r="P2559" t="str">
        <f t="shared" si="39"/>
        <v>YKYC_OUT5_10_A_PR24_OFWAT</v>
      </c>
    </row>
    <row r="2560" spans="1:16">
      <c r="A2560" t="s">
        <v>631</v>
      </c>
      <c r="B2560" t="s">
        <v>473</v>
      </c>
      <c r="C2560" t="s">
        <v>474</v>
      </c>
      <c r="D2560" t="s">
        <v>168</v>
      </c>
      <c r="E2560" t="s">
        <v>158</v>
      </c>
      <c r="F2560" s="1" t="s">
        <v>159</v>
      </c>
      <c r="G2560" s="1" t="s">
        <v>159</v>
      </c>
      <c r="H2560" s="25">
        <v>3.0300000000000004E-2</v>
      </c>
      <c r="I2560" s="25">
        <v>2.8500000000000001E-2</v>
      </c>
      <c r="J2560" s="25">
        <v>2.6699999999999998E-2</v>
      </c>
      <c r="K2560" s="25">
        <v>2.4900000000000002E-2</v>
      </c>
      <c r="L2560" s="25">
        <v>2.3099999999999999E-2</v>
      </c>
      <c r="M2560" s="25">
        <v>2.1399999999999995E-2</v>
      </c>
      <c r="N2560" s="1" t="s">
        <v>159</v>
      </c>
      <c r="O2560" s="1" t="s">
        <v>159</v>
      </c>
      <c r="P2560" t="str">
        <f t="shared" si="39"/>
        <v>YKYC_OUT4_17_PR24_OFWAT</v>
      </c>
    </row>
    <row r="2561" spans="1:16">
      <c r="A2561" t="s">
        <v>631</v>
      </c>
      <c r="B2561" t="s">
        <v>590</v>
      </c>
      <c r="C2561" t="s">
        <v>591</v>
      </c>
      <c r="D2561" t="s">
        <v>165</v>
      </c>
      <c r="E2561" t="s">
        <v>158</v>
      </c>
      <c r="F2561" s="24">
        <v>2112567.4197663707</v>
      </c>
      <c r="G2561" s="1" t="s">
        <v>159</v>
      </c>
      <c r="H2561" s="1" t="s">
        <v>159</v>
      </c>
      <c r="I2561" s="1" t="s">
        <v>159</v>
      </c>
      <c r="J2561" s="1" t="s">
        <v>159</v>
      </c>
      <c r="K2561" s="1" t="s">
        <v>159</v>
      </c>
      <c r="L2561" s="1" t="s">
        <v>159</v>
      </c>
      <c r="M2561" s="1" t="s">
        <v>159</v>
      </c>
      <c r="N2561" s="1" t="s">
        <v>159</v>
      </c>
      <c r="O2561" s="1" t="s">
        <v>159</v>
      </c>
      <c r="P2561" t="str">
        <f t="shared" si="39"/>
        <v>YKYC_ODI_DD_UNO_PR24</v>
      </c>
    </row>
    <row r="2562" spans="1:16">
      <c r="A2562" t="s">
        <v>631</v>
      </c>
      <c r="B2562" t="s">
        <v>592</v>
      </c>
      <c r="C2562" t="s">
        <v>593</v>
      </c>
      <c r="D2562" t="s">
        <v>168</v>
      </c>
      <c r="E2562" t="s">
        <v>158</v>
      </c>
      <c r="F2562" s="25">
        <v>-5.0000000000000001E-3</v>
      </c>
      <c r="G2562" s="1" t="s">
        <v>159</v>
      </c>
      <c r="H2562" s="1" t="s">
        <v>159</v>
      </c>
      <c r="I2562" s="1" t="s">
        <v>159</v>
      </c>
      <c r="J2562" s="1" t="s">
        <v>159</v>
      </c>
      <c r="K2562" s="1" t="s">
        <v>159</v>
      </c>
      <c r="L2562" s="1" t="s">
        <v>159</v>
      </c>
      <c r="M2562" s="1" t="s">
        <v>159</v>
      </c>
      <c r="N2562" s="1" t="s">
        <v>159</v>
      </c>
      <c r="O2562" s="1" t="s">
        <v>159</v>
      </c>
      <c r="P2562" t="str">
        <f t="shared" si="39"/>
        <v>YKYC_ODIRISK_UNO_COLL_PR24_DD</v>
      </c>
    </row>
    <row r="2563" spans="1:16">
      <c r="A2563" t="s">
        <v>631</v>
      </c>
      <c r="B2563" t="s">
        <v>594</v>
      </c>
      <c r="C2563" t="s">
        <v>595</v>
      </c>
      <c r="D2563" t="s">
        <v>168</v>
      </c>
      <c r="E2563" t="s">
        <v>158</v>
      </c>
      <c r="F2563" s="25">
        <v>5.0000000000000001E-3</v>
      </c>
      <c r="G2563" s="1" t="s">
        <v>159</v>
      </c>
      <c r="H2563" s="1" t="s">
        <v>159</v>
      </c>
      <c r="I2563" s="1" t="s">
        <v>159</v>
      </c>
      <c r="J2563" s="1" t="s">
        <v>159</v>
      </c>
      <c r="K2563" s="1" t="s">
        <v>159</v>
      </c>
      <c r="L2563" s="1" t="s">
        <v>159</v>
      </c>
      <c r="M2563" s="1" t="s">
        <v>159</v>
      </c>
      <c r="N2563" s="1" t="s">
        <v>159</v>
      </c>
      <c r="O2563" s="1" t="s">
        <v>159</v>
      </c>
      <c r="P2563" t="str">
        <f t="shared" si="39"/>
        <v>YKYC_ODIRISK_UNO_CAP_PR24_DD</v>
      </c>
    </row>
    <row r="2564" spans="1:16">
      <c r="A2564" t="s">
        <v>631</v>
      </c>
      <c r="B2564" t="s">
        <v>596</v>
      </c>
      <c r="C2564" t="s">
        <v>597</v>
      </c>
      <c r="D2564" t="s">
        <v>168</v>
      </c>
      <c r="E2564" t="s">
        <v>158</v>
      </c>
      <c r="F2564" s="25">
        <v>1.4999999999999999E-2</v>
      </c>
      <c r="G2564" s="1" t="s">
        <v>159</v>
      </c>
      <c r="H2564" s="1" t="s">
        <v>159</v>
      </c>
      <c r="I2564" s="1" t="s">
        <v>159</v>
      </c>
      <c r="J2564" s="1" t="s">
        <v>159</v>
      </c>
      <c r="K2564" s="1" t="s">
        <v>159</v>
      </c>
      <c r="L2564" s="1" t="s">
        <v>159</v>
      </c>
      <c r="M2564" s="1" t="s">
        <v>159</v>
      </c>
      <c r="N2564" s="1" t="s">
        <v>159</v>
      </c>
      <c r="O2564" s="1" t="s">
        <v>159</v>
      </c>
      <c r="P2564" t="str">
        <f t="shared" si="39"/>
        <v>YKYC_ODIRISK_ESF_CAP_PR24_DD</v>
      </c>
    </row>
    <row r="2565" spans="1:16">
      <c r="A2565" t="s">
        <v>631</v>
      </c>
      <c r="B2565" t="s">
        <v>598</v>
      </c>
      <c r="C2565" t="s">
        <v>599</v>
      </c>
      <c r="D2565" t="s">
        <v>168</v>
      </c>
      <c r="E2565" t="s">
        <v>158</v>
      </c>
      <c r="F2565" s="1" t="s">
        <v>159</v>
      </c>
      <c r="G2565" s="1" t="s">
        <v>159</v>
      </c>
      <c r="H2565" s="25">
        <v>0</v>
      </c>
      <c r="I2565" s="25">
        <v>1.7399999999999999E-2</v>
      </c>
      <c r="J2565" s="25">
        <v>2.18E-2</v>
      </c>
      <c r="K2565" s="25">
        <v>-7.4000000000000003E-3</v>
      </c>
      <c r="L2565" s="25">
        <v>-6.7999999999999996E-3</v>
      </c>
      <c r="M2565" s="25">
        <v>5.3E-3</v>
      </c>
      <c r="N2565" s="1" t="s">
        <v>159</v>
      </c>
      <c r="O2565" s="1" t="s">
        <v>159</v>
      </c>
      <c r="P2565" t="str">
        <f t="shared" ref="P2565:P2628" si="40">A2565&amp;B2565</f>
        <v>YKYC_OUT4_04_H_PR24_OFWAT</v>
      </c>
    </row>
    <row r="2566" spans="1:16">
      <c r="A2566" t="s">
        <v>631</v>
      </c>
      <c r="B2566" t="s">
        <v>600</v>
      </c>
      <c r="C2566" t="s">
        <v>601</v>
      </c>
      <c r="D2566" t="s">
        <v>168</v>
      </c>
      <c r="E2566" t="s">
        <v>158</v>
      </c>
      <c r="F2566" s="1" t="s">
        <v>159</v>
      </c>
      <c r="G2566" s="1" t="s">
        <v>159</v>
      </c>
      <c r="H2566" s="25">
        <v>0</v>
      </c>
      <c r="I2566" s="25">
        <v>-0.19149999999999998</v>
      </c>
      <c r="J2566" s="25">
        <v>-0.11020000000000002</v>
      </c>
      <c r="K2566" s="25">
        <v>-1.9900000000000001E-2</v>
      </c>
      <c r="L2566" s="25">
        <v>-1.9900000000000001E-2</v>
      </c>
      <c r="M2566" s="25">
        <v>-5.1699999999999996E-2</v>
      </c>
      <c r="N2566" s="1" t="s">
        <v>159</v>
      </c>
      <c r="O2566" s="1" t="s">
        <v>159</v>
      </c>
      <c r="P2566" t="str">
        <f t="shared" si="40"/>
        <v>YKYC_OUT5_04_G_PR24_OFWAT</v>
      </c>
    </row>
    <row r="2567" spans="1:16">
      <c r="A2567" t="s">
        <v>631</v>
      </c>
      <c r="B2567" t="s">
        <v>251</v>
      </c>
      <c r="C2567" t="s">
        <v>252</v>
      </c>
      <c r="D2567" t="s">
        <v>165</v>
      </c>
      <c r="E2567" t="s">
        <v>158</v>
      </c>
      <c r="F2567" s="24">
        <v>767127.83811926236</v>
      </c>
      <c r="G2567" s="1" t="s">
        <v>159</v>
      </c>
      <c r="H2567" s="1" t="s">
        <v>159</v>
      </c>
      <c r="I2567" s="1" t="s">
        <v>159</v>
      </c>
      <c r="J2567" s="1" t="s">
        <v>159</v>
      </c>
      <c r="K2567" s="1" t="s">
        <v>159</v>
      </c>
      <c r="L2567" s="1" t="s">
        <v>159</v>
      </c>
      <c r="M2567" s="1" t="s">
        <v>159</v>
      </c>
      <c r="N2567" s="1" t="s">
        <v>159</v>
      </c>
      <c r="O2567" s="1" t="s">
        <v>159</v>
      </c>
      <c r="P2567" t="str">
        <f t="shared" si="40"/>
        <v>YKYC_ODI_DD_BWQ_PR24</v>
      </c>
    </row>
    <row r="2568" spans="1:16">
      <c r="A2568" t="s">
        <v>631</v>
      </c>
      <c r="B2568" t="s">
        <v>602</v>
      </c>
      <c r="C2568" t="s">
        <v>603</v>
      </c>
      <c r="D2568" t="s">
        <v>165</v>
      </c>
      <c r="E2568" t="s">
        <v>158</v>
      </c>
      <c r="F2568" s="1" t="s">
        <v>159</v>
      </c>
      <c r="G2568" s="1" t="s">
        <v>159</v>
      </c>
      <c r="H2568" s="1" t="s">
        <v>159</v>
      </c>
      <c r="I2568" s="1" t="s">
        <v>159</v>
      </c>
      <c r="J2568" s="1" t="s">
        <v>159</v>
      </c>
      <c r="K2568" s="1" t="s">
        <v>159</v>
      </c>
      <c r="L2568" s="1" t="s">
        <v>159</v>
      </c>
      <c r="M2568" s="1" t="s">
        <v>159</v>
      </c>
      <c r="N2568" s="1" t="s">
        <v>159</v>
      </c>
      <c r="O2568" s="1" t="s">
        <v>159</v>
      </c>
      <c r="P2568" t="str">
        <f t="shared" si="40"/>
        <v>YKYC_ODIRATE_LCC_B_OUT_PR24</v>
      </c>
    </row>
    <row r="2569" spans="1:16">
      <c r="A2569" t="s">
        <v>631</v>
      </c>
      <c r="B2569" t="s">
        <v>604</v>
      </c>
      <c r="C2569" t="s">
        <v>605</v>
      </c>
      <c r="D2569" t="s">
        <v>165</v>
      </c>
      <c r="E2569" t="s">
        <v>158</v>
      </c>
      <c r="F2569" s="1" t="s">
        <v>159</v>
      </c>
      <c r="G2569" s="1" t="s">
        <v>159</v>
      </c>
      <c r="H2569" s="1" t="s">
        <v>159</v>
      </c>
      <c r="I2569" s="1" t="s">
        <v>159</v>
      </c>
      <c r="J2569" s="1" t="s">
        <v>159</v>
      </c>
      <c r="K2569" s="1" t="s">
        <v>159</v>
      </c>
      <c r="L2569" s="1" t="s">
        <v>159</v>
      </c>
      <c r="M2569" s="1" t="s">
        <v>159</v>
      </c>
      <c r="N2569" s="1" t="s">
        <v>159</v>
      </c>
      <c r="O2569" s="1" t="s">
        <v>159</v>
      </c>
      <c r="P2569" t="str">
        <f t="shared" si="40"/>
        <v>YKYC_ODIRATE_LCC_B_UNDER_PR24</v>
      </c>
    </row>
    <row r="2570" spans="1:16">
      <c r="A2570" t="s">
        <v>631</v>
      </c>
      <c r="B2570" t="s">
        <v>606</v>
      </c>
      <c r="C2570" t="s">
        <v>607</v>
      </c>
      <c r="D2570" t="s">
        <v>165</v>
      </c>
      <c r="E2570" t="s">
        <v>158</v>
      </c>
      <c r="F2570" s="1" t="s">
        <v>159</v>
      </c>
      <c r="G2570" s="1" t="s">
        <v>159</v>
      </c>
      <c r="H2570" s="1" t="s">
        <v>159</v>
      </c>
      <c r="I2570" s="1" t="s">
        <v>159</v>
      </c>
      <c r="J2570" s="1" t="s">
        <v>159</v>
      </c>
      <c r="K2570" s="1" t="s">
        <v>159</v>
      </c>
      <c r="L2570" s="1" t="s">
        <v>159</v>
      </c>
      <c r="M2570" s="1" t="s">
        <v>159</v>
      </c>
      <c r="N2570" s="1" t="s">
        <v>159</v>
      </c>
      <c r="O2570" s="1" t="s">
        <v>159</v>
      </c>
      <c r="P2570" t="str">
        <f t="shared" si="40"/>
        <v>YKYC_ODIRATE_EGG_B_OUT_PR24</v>
      </c>
    </row>
    <row r="2571" spans="1:16">
      <c r="A2571" t="s">
        <v>631</v>
      </c>
      <c r="B2571" t="s">
        <v>608</v>
      </c>
      <c r="C2571" t="s">
        <v>609</v>
      </c>
      <c r="D2571" t="s">
        <v>165</v>
      </c>
      <c r="E2571" t="s">
        <v>158</v>
      </c>
      <c r="F2571" s="1" t="s">
        <v>159</v>
      </c>
      <c r="G2571" s="1" t="s">
        <v>159</v>
      </c>
      <c r="H2571" s="1" t="s">
        <v>159</v>
      </c>
      <c r="I2571" s="1" t="s">
        <v>159</v>
      </c>
      <c r="J2571" s="1" t="s">
        <v>159</v>
      </c>
      <c r="K2571" s="1" t="s">
        <v>159</v>
      </c>
      <c r="L2571" s="1" t="s">
        <v>159</v>
      </c>
      <c r="M2571" s="1" t="s">
        <v>159</v>
      </c>
      <c r="N2571" s="1" t="s">
        <v>159</v>
      </c>
      <c r="O2571" s="1" t="s">
        <v>159</v>
      </c>
      <c r="P2571" t="str">
        <f t="shared" si="40"/>
        <v>YKYC_ODIRATE_EGG_B_UNDER_PR24</v>
      </c>
    </row>
    <row r="2572" spans="1:16">
      <c r="A2572" t="s">
        <v>631</v>
      </c>
      <c r="B2572" t="s">
        <v>610</v>
      </c>
      <c r="C2572" t="s">
        <v>611</v>
      </c>
      <c r="D2572" t="s">
        <v>165</v>
      </c>
      <c r="E2572" t="s">
        <v>158</v>
      </c>
      <c r="F2572" s="1" t="s">
        <v>159</v>
      </c>
      <c r="G2572" s="1" t="s">
        <v>159</v>
      </c>
      <c r="H2572" s="1" t="s">
        <v>159</v>
      </c>
      <c r="I2572" s="1" t="s">
        <v>159</v>
      </c>
      <c r="J2572" s="1" t="s">
        <v>159</v>
      </c>
      <c r="K2572" s="1" t="s">
        <v>159</v>
      </c>
      <c r="L2572" s="1" t="s">
        <v>159</v>
      </c>
      <c r="M2572" s="1" t="s">
        <v>159</v>
      </c>
      <c r="N2572" s="1" t="s">
        <v>159</v>
      </c>
      <c r="O2572" s="1" t="s">
        <v>159</v>
      </c>
      <c r="P2572" t="str">
        <f t="shared" si="40"/>
        <v>YKYC_ODIRATE_CC_B_OUT_PR24</v>
      </c>
    </row>
    <row r="2573" spans="1:16">
      <c r="A2573" t="s">
        <v>631</v>
      </c>
      <c r="B2573" t="s">
        <v>612</v>
      </c>
      <c r="C2573" t="s">
        <v>613</v>
      </c>
      <c r="D2573" t="s">
        <v>165</v>
      </c>
      <c r="E2573" t="s">
        <v>158</v>
      </c>
      <c r="F2573" s="1" t="s">
        <v>159</v>
      </c>
      <c r="G2573" s="1" t="s">
        <v>159</v>
      </c>
      <c r="H2573" s="1" t="s">
        <v>159</v>
      </c>
      <c r="I2573" s="1" t="s">
        <v>159</v>
      </c>
      <c r="J2573" s="1" t="s">
        <v>159</v>
      </c>
      <c r="K2573" s="1" t="s">
        <v>159</v>
      </c>
      <c r="L2573" s="1" t="s">
        <v>159</v>
      </c>
      <c r="M2573" s="1" t="s">
        <v>159</v>
      </c>
      <c r="N2573" s="1" t="s">
        <v>159</v>
      </c>
      <c r="O2573" s="1" t="s">
        <v>159</v>
      </c>
      <c r="P2573" t="str">
        <f t="shared" si="40"/>
        <v>YKYC_ODIRATE_CC_B_UNDER_PR24</v>
      </c>
    </row>
    <row r="2574" spans="1:16">
      <c r="A2574" t="s">
        <v>631</v>
      </c>
      <c r="B2574" t="s">
        <v>614</v>
      </c>
      <c r="C2574" t="s">
        <v>615</v>
      </c>
      <c r="D2574" t="s">
        <v>165</v>
      </c>
      <c r="E2574" t="s">
        <v>158</v>
      </c>
      <c r="F2574" s="1" t="s">
        <v>159</v>
      </c>
      <c r="G2574" s="1" t="s">
        <v>159</v>
      </c>
      <c r="H2574" s="1" t="s">
        <v>159</v>
      </c>
      <c r="I2574" s="1" t="s">
        <v>159</v>
      </c>
      <c r="J2574" s="1" t="s">
        <v>159</v>
      </c>
      <c r="K2574" s="1" t="s">
        <v>159</v>
      </c>
      <c r="L2574" s="1" t="s">
        <v>159</v>
      </c>
      <c r="M2574" s="1" t="s">
        <v>159</v>
      </c>
      <c r="N2574" s="1" t="s">
        <v>159</v>
      </c>
      <c r="O2574" s="1" t="s">
        <v>159</v>
      </c>
      <c r="P2574" t="str">
        <f t="shared" si="40"/>
        <v>YKYC_ODIRATE_SWC_B_PR24</v>
      </c>
    </row>
    <row r="2575" spans="1:16">
      <c r="A2575" t="s">
        <v>631</v>
      </c>
      <c r="B2575" t="s">
        <v>616</v>
      </c>
      <c r="C2575" t="s">
        <v>617</v>
      </c>
      <c r="D2575" t="s">
        <v>165</v>
      </c>
      <c r="E2575" t="s">
        <v>158</v>
      </c>
      <c r="F2575" s="1" t="s">
        <v>159</v>
      </c>
      <c r="G2575" s="1" t="s">
        <v>159</v>
      </c>
      <c r="H2575" s="1" t="s">
        <v>159</v>
      </c>
      <c r="I2575" s="1" t="s">
        <v>159</v>
      </c>
      <c r="J2575" s="1" t="s">
        <v>159</v>
      </c>
      <c r="K2575" s="1" t="s">
        <v>159</v>
      </c>
      <c r="L2575" s="1" t="s">
        <v>159</v>
      </c>
      <c r="M2575" s="1" t="s">
        <v>159</v>
      </c>
      <c r="N2575" s="1" t="s">
        <v>159</v>
      </c>
      <c r="O2575" s="1" t="s">
        <v>159</v>
      </c>
      <c r="P2575" t="str">
        <f t="shared" si="40"/>
        <v>YKYC_ODIRATE_WW_B_PR24</v>
      </c>
    </row>
    <row r="2576" spans="1:16">
      <c r="A2576" t="s">
        <v>631</v>
      </c>
      <c r="B2576" t="s">
        <v>618</v>
      </c>
      <c r="C2576" t="s">
        <v>619</v>
      </c>
      <c r="D2576" t="s">
        <v>165</v>
      </c>
      <c r="E2576" t="s">
        <v>158</v>
      </c>
      <c r="F2576" s="1" t="s">
        <v>159</v>
      </c>
      <c r="G2576" s="1" t="s">
        <v>159</v>
      </c>
      <c r="H2576" s="1" t="s">
        <v>159</v>
      </c>
      <c r="I2576" s="1" t="s">
        <v>159</v>
      </c>
      <c r="J2576" s="1" t="s">
        <v>159</v>
      </c>
      <c r="K2576" s="1" t="s">
        <v>159</v>
      </c>
      <c r="L2576" s="1" t="s">
        <v>159</v>
      </c>
      <c r="M2576" s="1" t="s">
        <v>159</v>
      </c>
      <c r="N2576" s="1" t="s">
        <v>159</v>
      </c>
      <c r="O2576" s="1" t="s">
        <v>159</v>
      </c>
      <c r="P2576" t="str">
        <f t="shared" si="40"/>
        <v>YKYC_ODIRATE_LPR_B_PR24</v>
      </c>
    </row>
    <row r="2577" spans="1:16">
      <c r="A2577" t="s">
        <v>631</v>
      </c>
      <c r="B2577" t="s">
        <v>620</v>
      </c>
      <c r="C2577" t="s">
        <v>621</v>
      </c>
      <c r="D2577" t="s">
        <v>157</v>
      </c>
      <c r="E2577" t="s">
        <v>158</v>
      </c>
      <c r="F2577" s="1" t="s">
        <v>159</v>
      </c>
      <c r="G2577" s="1" t="s">
        <v>159</v>
      </c>
      <c r="H2577" s="1" t="s">
        <v>159</v>
      </c>
      <c r="I2577" s="1" t="s">
        <v>159</v>
      </c>
      <c r="J2577" s="1" t="s">
        <v>159</v>
      </c>
      <c r="K2577" s="1" t="s">
        <v>159</v>
      </c>
      <c r="L2577" s="1" t="s">
        <v>159</v>
      </c>
      <c r="M2577" s="1" t="s">
        <v>159</v>
      </c>
      <c r="N2577" s="1" t="s">
        <v>159</v>
      </c>
      <c r="O2577" s="1" t="s">
        <v>159</v>
      </c>
      <c r="P2577" t="str">
        <f t="shared" si="40"/>
        <v>YKYC_ODIRISK_WSI_DDBND_PR24_DD</v>
      </c>
    </row>
    <row r="2578" spans="1:16">
      <c r="A2578" t="s">
        <v>632</v>
      </c>
      <c r="B2578" t="s">
        <v>155</v>
      </c>
      <c r="C2578" t="s">
        <v>156</v>
      </c>
      <c r="D2578" t="s">
        <v>157</v>
      </c>
      <c r="E2578" t="s">
        <v>158</v>
      </c>
      <c r="F2578" s="1" t="s">
        <v>159</v>
      </c>
      <c r="G2578" s="1" t="s">
        <v>159</v>
      </c>
      <c r="H2578" s="24">
        <v>3.472222222222222E-3</v>
      </c>
      <c r="I2578" s="24">
        <v>3.472222222222222E-3</v>
      </c>
      <c r="J2578" s="24">
        <v>3.472222222222222E-3</v>
      </c>
      <c r="K2578" s="24">
        <v>3.472222222222222E-3</v>
      </c>
      <c r="L2578" s="24">
        <v>3.472222222222222E-3</v>
      </c>
      <c r="M2578" s="24">
        <v>3.47E-3</v>
      </c>
      <c r="N2578" s="1" t="s">
        <v>159</v>
      </c>
      <c r="O2578" s="1" t="s">
        <v>159</v>
      </c>
      <c r="P2578" t="str">
        <f t="shared" si="40"/>
        <v>AFWC_OUT4_01_PR24_OFWAT</v>
      </c>
    </row>
    <row r="2579" spans="1:16">
      <c r="A2579" t="s">
        <v>632</v>
      </c>
      <c r="B2579" t="s">
        <v>160</v>
      </c>
      <c r="C2579" t="s">
        <v>161</v>
      </c>
      <c r="D2579" t="s">
        <v>162</v>
      </c>
      <c r="E2579" t="s">
        <v>158</v>
      </c>
      <c r="F2579" s="1" t="s">
        <v>159</v>
      </c>
      <c r="G2579" s="1" t="s">
        <v>159</v>
      </c>
      <c r="H2579" s="1" t="s">
        <v>159</v>
      </c>
      <c r="I2579" s="24">
        <v>1.8444930555555549E-3</v>
      </c>
      <c r="J2579" s="24">
        <v>1.8444930555555549E-3</v>
      </c>
      <c r="K2579" s="24">
        <v>1.8444930555555549E-3</v>
      </c>
      <c r="L2579" s="24">
        <v>1.8444930555555549E-3</v>
      </c>
      <c r="M2579" s="24">
        <v>1.8422708333333331E-3</v>
      </c>
      <c r="N2579" s="1" t="s">
        <v>159</v>
      </c>
      <c r="O2579" s="1" t="s">
        <v>159</v>
      </c>
      <c r="P2579" t="str">
        <f t="shared" si="40"/>
        <v>AFWC_ET_DD_WSI_PR24</v>
      </c>
    </row>
    <row r="2580" spans="1:16">
      <c r="A2580" t="s">
        <v>632</v>
      </c>
      <c r="B2580" t="s">
        <v>163</v>
      </c>
      <c r="C2580" t="s">
        <v>164</v>
      </c>
      <c r="D2580" t="s">
        <v>165</v>
      </c>
      <c r="E2580" t="s">
        <v>158</v>
      </c>
      <c r="F2580" s="24">
        <v>480939.83541958302</v>
      </c>
      <c r="G2580" s="1" t="s">
        <v>159</v>
      </c>
      <c r="H2580" s="1" t="s">
        <v>159</v>
      </c>
      <c r="I2580" s="1" t="s">
        <v>159</v>
      </c>
      <c r="J2580" s="1" t="s">
        <v>159</v>
      </c>
      <c r="K2580" s="1" t="s">
        <v>159</v>
      </c>
      <c r="L2580" s="1" t="s">
        <v>159</v>
      </c>
      <c r="M2580" s="1" t="s">
        <v>159</v>
      </c>
      <c r="N2580" s="1" t="s">
        <v>159</v>
      </c>
      <c r="O2580" s="1" t="s">
        <v>159</v>
      </c>
      <c r="P2580" t="str">
        <f t="shared" si="40"/>
        <v>AFWC_ODI_DD_WSI_PR24</v>
      </c>
    </row>
    <row r="2581" spans="1:16">
      <c r="A2581" t="s">
        <v>632</v>
      </c>
      <c r="B2581" t="s">
        <v>166</v>
      </c>
      <c r="C2581" t="s">
        <v>167</v>
      </c>
      <c r="D2581" t="s">
        <v>168</v>
      </c>
      <c r="E2581" t="s">
        <v>158</v>
      </c>
      <c r="F2581" s="25">
        <v>-0.01</v>
      </c>
      <c r="G2581" s="1" t="s">
        <v>159</v>
      </c>
      <c r="H2581" s="1" t="s">
        <v>159</v>
      </c>
      <c r="I2581" s="1" t="s">
        <v>159</v>
      </c>
      <c r="J2581" s="1" t="s">
        <v>159</v>
      </c>
      <c r="K2581" s="1" t="s">
        <v>159</v>
      </c>
      <c r="L2581" s="1" t="s">
        <v>159</v>
      </c>
      <c r="M2581" s="1" t="s">
        <v>159</v>
      </c>
      <c r="N2581" s="1" t="s">
        <v>159</v>
      </c>
      <c r="O2581" s="1" t="s">
        <v>159</v>
      </c>
      <c r="P2581" t="str">
        <f t="shared" si="40"/>
        <v>AFWC_ODIRISK_WSI_COLL_PR24_DD</v>
      </c>
    </row>
    <row r="2582" spans="1:16">
      <c r="A2582" t="s">
        <v>632</v>
      </c>
      <c r="B2582" t="s">
        <v>169</v>
      </c>
      <c r="C2582" t="s">
        <v>170</v>
      </c>
      <c r="D2582" t="s">
        <v>171</v>
      </c>
      <c r="E2582" t="s">
        <v>158</v>
      </c>
      <c r="F2582" s="1" t="s">
        <v>159</v>
      </c>
      <c r="G2582" s="1" t="s">
        <v>159</v>
      </c>
      <c r="H2582" s="26">
        <v>0</v>
      </c>
      <c r="I2582" s="26">
        <v>0</v>
      </c>
      <c r="J2582" s="26">
        <v>0</v>
      </c>
      <c r="K2582" s="26">
        <v>0</v>
      </c>
      <c r="L2582" s="26">
        <v>0</v>
      </c>
      <c r="M2582" s="26">
        <v>0</v>
      </c>
      <c r="N2582" s="1" t="s">
        <v>159</v>
      </c>
      <c r="O2582" s="1" t="s">
        <v>159</v>
      </c>
      <c r="P2582" t="str">
        <f t="shared" si="40"/>
        <v>AFWC_QEBW0183_PR24_OFWAT</v>
      </c>
    </row>
    <row r="2583" spans="1:16">
      <c r="A2583" t="s">
        <v>632</v>
      </c>
      <c r="B2583" t="s">
        <v>172</v>
      </c>
      <c r="C2583" t="s">
        <v>173</v>
      </c>
      <c r="D2583" t="s">
        <v>174</v>
      </c>
      <c r="E2583" t="s">
        <v>158</v>
      </c>
      <c r="F2583" s="1" t="s">
        <v>159</v>
      </c>
      <c r="G2583" s="1" t="s">
        <v>159</v>
      </c>
      <c r="H2583" s="26">
        <v>2</v>
      </c>
      <c r="I2583" s="26">
        <v>1.83</v>
      </c>
      <c r="J2583" s="26">
        <v>1.67</v>
      </c>
      <c r="K2583" s="26">
        <v>1.5</v>
      </c>
      <c r="L2583" s="26">
        <v>1.25</v>
      </c>
      <c r="M2583" s="26">
        <v>1</v>
      </c>
      <c r="N2583" s="1" t="s">
        <v>159</v>
      </c>
      <c r="O2583" s="1" t="s">
        <v>159</v>
      </c>
      <c r="P2583" t="str">
        <f t="shared" si="40"/>
        <v>AFWC_ODIRISK_CRI_DDBND_PR24_DD</v>
      </c>
    </row>
    <row r="2584" spans="1:16">
      <c r="A2584" t="s">
        <v>632</v>
      </c>
      <c r="B2584" t="s">
        <v>175</v>
      </c>
      <c r="C2584" t="s">
        <v>176</v>
      </c>
      <c r="D2584" t="s">
        <v>165</v>
      </c>
      <c r="E2584" t="s">
        <v>158</v>
      </c>
      <c r="F2584" s="24">
        <v>1049075.3476649357</v>
      </c>
      <c r="G2584" s="1" t="s">
        <v>159</v>
      </c>
      <c r="H2584" s="1" t="s">
        <v>159</v>
      </c>
      <c r="I2584" s="1" t="s">
        <v>159</v>
      </c>
      <c r="J2584" s="1" t="s">
        <v>159</v>
      </c>
      <c r="K2584" s="1" t="s">
        <v>159</v>
      </c>
      <c r="L2584" s="1" t="s">
        <v>159</v>
      </c>
      <c r="M2584" s="1" t="s">
        <v>159</v>
      </c>
      <c r="N2584" s="1" t="s">
        <v>159</v>
      </c>
      <c r="O2584" s="1" t="s">
        <v>159</v>
      </c>
      <c r="P2584" t="str">
        <f t="shared" si="40"/>
        <v>AFWC_ODI_DD_CRI_PR24</v>
      </c>
    </row>
    <row r="2585" spans="1:16">
      <c r="A2585" t="s">
        <v>632</v>
      </c>
      <c r="B2585" t="s">
        <v>177</v>
      </c>
      <c r="C2585" t="s">
        <v>178</v>
      </c>
      <c r="D2585" t="s">
        <v>37</v>
      </c>
      <c r="E2585" t="s">
        <v>158</v>
      </c>
      <c r="F2585" s="1" t="s">
        <v>159</v>
      </c>
      <c r="G2585" s="1" t="s">
        <v>159</v>
      </c>
      <c r="H2585" s="26">
        <v>0.74</v>
      </c>
      <c r="I2585" s="26">
        <v>0.67</v>
      </c>
      <c r="J2585" s="26">
        <v>0.67</v>
      </c>
      <c r="K2585" s="26">
        <v>0.67</v>
      </c>
      <c r="L2585" s="26">
        <v>0.67</v>
      </c>
      <c r="M2585" s="26">
        <v>0.67</v>
      </c>
      <c r="N2585" s="1" t="s">
        <v>159</v>
      </c>
      <c r="O2585" s="1" t="s">
        <v>159</v>
      </c>
      <c r="P2585" t="str">
        <f t="shared" si="40"/>
        <v>AFWC_OUT4_02_PR24_OFWAT</v>
      </c>
    </row>
    <row r="2586" spans="1:16">
      <c r="A2586" t="s">
        <v>632</v>
      </c>
      <c r="B2586" t="s">
        <v>179</v>
      </c>
      <c r="C2586" t="s">
        <v>180</v>
      </c>
      <c r="D2586" t="s">
        <v>37</v>
      </c>
      <c r="E2586" t="s">
        <v>158</v>
      </c>
      <c r="F2586" s="1" t="s">
        <v>159</v>
      </c>
      <c r="G2586" s="1" t="s">
        <v>159</v>
      </c>
      <c r="H2586" s="1" t="s">
        <v>159</v>
      </c>
      <c r="I2586" s="1" t="s">
        <v>159</v>
      </c>
      <c r="J2586" s="1" t="s">
        <v>159</v>
      </c>
      <c r="K2586" s="1" t="s">
        <v>159</v>
      </c>
      <c r="L2586" s="1" t="s">
        <v>159</v>
      </c>
      <c r="M2586" s="1" t="s">
        <v>159</v>
      </c>
      <c r="N2586" s="1" t="s">
        <v>159</v>
      </c>
      <c r="O2586" s="1" t="s">
        <v>159</v>
      </c>
      <c r="P2586" t="str">
        <f t="shared" si="40"/>
        <v>AFWC_ODIRISK_WQC_DDBND_PR24_DD</v>
      </c>
    </row>
    <row r="2587" spans="1:16">
      <c r="A2587" t="s">
        <v>632</v>
      </c>
      <c r="B2587" t="s">
        <v>181</v>
      </c>
      <c r="C2587" t="s">
        <v>182</v>
      </c>
      <c r="D2587" t="s">
        <v>165</v>
      </c>
      <c r="E2587" t="s">
        <v>158</v>
      </c>
      <c r="F2587" s="24">
        <v>2721438.7991968351</v>
      </c>
      <c r="G2587" s="1" t="s">
        <v>159</v>
      </c>
      <c r="H2587" s="1" t="s">
        <v>159</v>
      </c>
      <c r="I2587" s="1" t="s">
        <v>159</v>
      </c>
      <c r="J2587" s="1" t="s">
        <v>159</v>
      </c>
      <c r="K2587" s="1" t="s">
        <v>159</v>
      </c>
      <c r="L2587" s="1" t="s">
        <v>159</v>
      </c>
      <c r="M2587" s="1" t="s">
        <v>159</v>
      </c>
      <c r="N2587" s="1" t="s">
        <v>159</v>
      </c>
      <c r="O2587" s="1" t="s">
        <v>159</v>
      </c>
      <c r="P2587" t="str">
        <f t="shared" si="40"/>
        <v>AFWC_ODI_DD_WQC_PR24</v>
      </c>
    </row>
    <row r="2588" spans="1:16">
      <c r="A2588" t="s">
        <v>632</v>
      </c>
      <c r="B2588" t="s">
        <v>183</v>
      </c>
      <c r="C2588" t="s">
        <v>184</v>
      </c>
      <c r="D2588" t="s">
        <v>185</v>
      </c>
      <c r="E2588" t="s">
        <v>158</v>
      </c>
      <c r="F2588" s="1" t="s">
        <v>159</v>
      </c>
      <c r="G2588" s="1" t="s">
        <v>159</v>
      </c>
      <c r="H2588" s="26">
        <v>0</v>
      </c>
      <c r="I2588" s="26">
        <v>0</v>
      </c>
      <c r="J2588" s="26">
        <v>0</v>
      </c>
      <c r="K2588" s="26">
        <v>0</v>
      </c>
      <c r="L2588" s="26">
        <v>4.9778677696996745E-2</v>
      </c>
      <c r="M2588" s="26">
        <v>0.73</v>
      </c>
      <c r="N2588" s="1" t="s">
        <v>159</v>
      </c>
      <c r="O2588" s="1" t="s">
        <v>159</v>
      </c>
      <c r="P2588" t="str">
        <f t="shared" si="40"/>
        <v>AFWC_OUT4_20_PR24_OFWAT</v>
      </c>
    </row>
    <row r="2589" spans="1:16">
      <c r="A2589" t="s">
        <v>632</v>
      </c>
      <c r="B2589" t="s">
        <v>186</v>
      </c>
      <c r="C2589" t="s">
        <v>187</v>
      </c>
      <c r="D2589" t="s">
        <v>165</v>
      </c>
      <c r="E2589" t="s">
        <v>158</v>
      </c>
      <c r="F2589" s="24">
        <v>1272493.7013284469</v>
      </c>
      <c r="G2589" s="1" t="s">
        <v>159</v>
      </c>
      <c r="H2589" s="1" t="s">
        <v>159</v>
      </c>
      <c r="I2589" s="1" t="s">
        <v>159</v>
      </c>
      <c r="J2589" s="1" t="s">
        <v>159</v>
      </c>
      <c r="K2589" s="1" t="s">
        <v>159</v>
      </c>
      <c r="L2589" s="1" t="s">
        <v>159</v>
      </c>
      <c r="M2589" s="1" t="s">
        <v>159</v>
      </c>
      <c r="N2589" s="1" t="s">
        <v>159</v>
      </c>
      <c r="O2589" s="1" t="s">
        <v>159</v>
      </c>
      <c r="P2589" t="str">
        <f t="shared" si="40"/>
        <v>AFWC_ODI_DD_BIO_PR24</v>
      </c>
    </row>
    <row r="2590" spans="1:16">
      <c r="A2590" t="s">
        <v>632</v>
      </c>
      <c r="B2590" t="s">
        <v>188</v>
      </c>
      <c r="C2590" t="s">
        <v>189</v>
      </c>
      <c r="D2590" t="s">
        <v>168</v>
      </c>
      <c r="E2590" t="s">
        <v>158</v>
      </c>
      <c r="F2590" s="25">
        <v>-5.0000000000000001E-3</v>
      </c>
      <c r="G2590" s="1" t="s">
        <v>159</v>
      </c>
      <c r="H2590" s="1" t="s">
        <v>159</v>
      </c>
      <c r="I2590" s="1" t="s">
        <v>159</v>
      </c>
      <c r="J2590" s="1" t="s">
        <v>159</v>
      </c>
      <c r="K2590" s="1" t="s">
        <v>159</v>
      </c>
      <c r="L2590" s="1" t="s">
        <v>159</v>
      </c>
      <c r="M2590" s="1" t="s">
        <v>159</v>
      </c>
      <c r="N2590" s="1" t="s">
        <v>159</v>
      </c>
      <c r="O2590" s="1" t="s">
        <v>159</v>
      </c>
      <c r="P2590" t="str">
        <f t="shared" si="40"/>
        <v>AFWC_ODIRISK_BIO_COLL_PR24_DD</v>
      </c>
    </row>
    <row r="2591" spans="1:16">
      <c r="A2591" t="s">
        <v>632</v>
      </c>
      <c r="B2591" t="s">
        <v>190</v>
      </c>
      <c r="C2591" t="s">
        <v>191</v>
      </c>
      <c r="D2591" t="s">
        <v>168</v>
      </c>
      <c r="E2591" t="s">
        <v>158</v>
      </c>
      <c r="F2591" s="25">
        <v>5.0000000000000001E-3</v>
      </c>
      <c r="G2591" s="1" t="s">
        <v>159</v>
      </c>
      <c r="H2591" s="1" t="s">
        <v>159</v>
      </c>
      <c r="I2591" s="1" t="s">
        <v>159</v>
      </c>
      <c r="J2591" s="1" t="s">
        <v>159</v>
      </c>
      <c r="K2591" s="1" t="s">
        <v>159</v>
      </c>
      <c r="L2591" s="1" t="s">
        <v>159</v>
      </c>
      <c r="M2591" s="1" t="s">
        <v>159</v>
      </c>
      <c r="N2591" s="1" t="s">
        <v>159</v>
      </c>
      <c r="O2591" s="1" t="s">
        <v>159</v>
      </c>
      <c r="P2591" t="str">
        <f t="shared" si="40"/>
        <v>AFWC_ODIRISK_BIO_CAP_PR24_DD</v>
      </c>
    </row>
    <row r="2592" spans="1:16">
      <c r="A2592" t="s">
        <v>632</v>
      </c>
      <c r="B2592" t="s">
        <v>192</v>
      </c>
      <c r="C2592" t="s">
        <v>193</v>
      </c>
      <c r="D2592" t="s">
        <v>37</v>
      </c>
      <c r="E2592" t="s">
        <v>158</v>
      </c>
      <c r="F2592" s="1" t="s">
        <v>159</v>
      </c>
      <c r="G2592" s="1" t="s">
        <v>159</v>
      </c>
      <c r="H2592" s="24">
        <v>0</v>
      </c>
      <c r="I2592" s="24">
        <v>0</v>
      </c>
      <c r="J2592" s="24">
        <v>0</v>
      </c>
      <c r="K2592" s="24">
        <v>0</v>
      </c>
      <c r="L2592" s="24">
        <v>0</v>
      </c>
      <c r="M2592" s="24">
        <v>0</v>
      </c>
      <c r="N2592" s="1" t="s">
        <v>159</v>
      </c>
      <c r="O2592" s="1" t="s">
        <v>159</v>
      </c>
      <c r="P2592" t="str">
        <f t="shared" si="40"/>
        <v>AFWC_OUT4_18_PR24_OFWAT</v>
      </c>
    </row>
    <row r="2593" spans="1:16">
      <c r="A2593" t="s">
        <v>632</v>
      </c>
      <c r="B2593" t="s">
        <v>194</v>
      </c>
      <c r="C2593" t="s">
        <v>195</v>
      </c>
      <c r="D2593" t="s">
        <v>37</v>
      </c>
      <c r="E2593" t="s">
        <v>158</v>
      </c>
      <c r="F2593" s="1" t="s">
        <v>159</v>
      </c>
      <c r="G2593" s="1" t="s">
        <v>159</v>
      </c>
      <c r="H2593" s="1" t="s">
        <v>159</v>
      </c>
      <c r="I2593" s="24">
        <v>1</v>
      </c>
      <c r="J2593" s="24">
        <v>1</v>
      </c>
      <c r="K2593" s="24">
        <v>1</v>
      </c>
      <c r="L2593" s="24">
        <v>1</v>
      </c>
      <c r="M2593" s="24">
        <v>1</v>
      </c>
      <c r="N2593" s="1" t="s">
        <v>159</v>
      </c>
      <c r="O2593" s="1" t="s">
        <v>159</v>
      </c>
      <c r="P2593" t="str">
        <f t="shared" si="40"/>
        <v>AFWC_ODIRISK_SPL_DDBND_PR24_DD</v>
      </c>
    </row>
    <row r="2594" spans="1:16">
      <c r="A2594" t="s">
        <v>632</v>
      </c>
      <c r="B2594" t="s">
        <v>196</v>
      </c>
      <c r="C2594" t="s">
        <v>197</v>
      </c>
      <c r="D2594" t="s">
        <v>165</v>
      </c>
      <c r="E2594" t="s">
        <v>158</v>
      </c>
      <c r="F2594" s="24">
        <v>742038.28693272197</v>
      </c>
      <c r="G2594" s="1" t="s">
        <v>159</v>
      </c>
      <c r="H2594" s="1" t="s">
        <v>159</v>
      </c>
      <c r="I2594" s="1" t="s">
        <v>159</v>
      </c>
      <c r="J2594" s="1" t="s">
        <v>159</v>
      </c>
      <c r="K2594" s="1" t="s">
        <v>159</v>
      </c>
      <c r="L2594" s="1" t="s">
        <v>159</v>
      </c>
      <c r="M2594" s="1" t="s">
        <v>159</v>
      </c>
      <c r="N2594" s="1" t="s">
        <v>159</v>
      </c>
      <c r="O2594" s="1" t="s">
        <v>159</v>
      </c>
      <c r="P2594" t="str">
        <f t="shared" si="40"/>
        <v>AFWC_ODI_DD_SPL_PR24</v>
      </c>
    </row>
    <row r="2595" spans="1:16">
      <c r="A2595" t="s">
        <v>632</v>
      </c>
      <c r="B2595" t="s">
        <v>198</v>
      </c>
      <c r="C2595" t="s">
        <v>199</v>
      </c>
      <c r="D2595" t="s">
        <v>168</v>
      </c>
      <c r="E2595" t="s">
        <v>158</v>
      </c>
      <c r="F2595" s="1" t="s">
        <v>159</v>
      </c>
      <c r="G2595" s="1" t="s">
        <v>159</v>
      </c>
      <c r="H2595" s="25">
        <v>1</v>
      </c>
      <c r="I2595" s="25">
        <v>1</v>
      </c>
      <c r="J2595" s="25">
        <v>1</v>
      </c>
      <c r="K2595" s="25">
        <v>1</v>
      </c>
      <c r="L2595" s="25">
        <v>1</v>
      </c>
      <c r="M2595" s="25">
        <v>1</v>
      </c>
      <c r="N2595" s="1" t="s">
        <v>159</v>
      </c>
      <c r="O2595" s="1" t="s">
        <v>159</v>
      </c>
      <c r="P2595" t="str">
        <f t="shared" si="40"/>
        <v>AFWC_OUT4_19_PR24_OFWAT</v>
      </c>
    </row>
    <row r="2596" spans="1:16">
      <c r="A2596" t="s">
        <v>632</v>
      </c>
      <c r="B2596" t="s">
        <v>200</v>
      </c>
      <c r="C2596" t="s">
        <v>201</v>
      </c>
      <c r="D2596" t="s">
        <v>168</v>
      </c>
      <c r="E2596" t="s">
        <v>158</v>
      </c>
      <c r="F2596" s="1" t="s">
        <v>159</v>
      </c>
      <c r="G2596" s="1" t="s">
        <v>159</v>
      </c>
      <c r="H2596" s="1" t="s">
        <v>159</v>
      </c>
      <c r="I2596" s="25">
        <v>0.967741935483871</v>
      </c>
      <c r="J2596" s="25">
        <v>0.967741935483871</v>
      </c>
      <c r="K2596" s="25">
        <v>0.967741935483871</v>
      </c>
      <c r="L2596" s="25">
        <v>0.967741935483871</v>
      </c>
      <c r="M2596" s="25">
        <v>0.967741935483871</v>
      </c>
      <c r="N2596" s="1" t="s">
        <v>159</v>
      </c>
      <c r="O2596" s="1" t="s">
        <v>159</v>
      </c>
      <c r="P2596" t="str">
        <f t="shared" si="40"/>
        <v>AFWC_ODIRISK_DPC_DDBND_PR24_DD</v>
      </c>
    </row>
    <row r="2597" spans="1:16">
      <c r="A2597" t="s">
        <v>632</v>
      </c>
      <c r="B2597" t="s">
        <v>202</v>
      </c>
      <c r="C2597" t="s">
        <v>203</v>
      </c>
      <c r="D2597" t="s">
        <v>165</v>
      </c>
      <c r="E2597" t="s">
        <v>158</v>
      </c>
      <c r="F2597" s="24">
        <v>163804.32622759551</v>
      </c>
      <c r="G2597" s="1" t="s">
        <v>159</v>
      </c>
      <c r="H2597" s="1" t="s">
        <v>159</v>
      </c>
      <c r="I2597" s="1" t="s">
        <v>159</v>
      </c>
      <c r="J2597" s="1" t="s">
        <v>159</v>
      </c>
      <c r="K2597" s="1" t="s">
        <v>159</v>
      </c>
      <c r="L2597" s="1" t="s">
        <v>159</v>
      </c>
      <c r="M2597" s="1" t="s">
        <v>159</v>
      </c>
      <c r="N2597" s="1" t="s">
        <v>159</v>
      </c>
      <c r="O2597" s="1" t="s">
        <v>159</v>
      </c>
      <c r="P2597" t="str">
        <f t="shared" si="40"/>
        <v>AFWC_ODI_DD_DPC_PR24</v>
      </c>
    </row>
    <row r="2598" spans="1:16">
      <c r="A2598" t="s">
        <v>632</v>
      </c>
      <c r="B2598" t="s">
        <v>204</v>
      </c>
      <c r="C2598" t="s">
        <v>205</v>
      </c>
      <c r="D2598" t="s">
        <v>37</v>
      </c>
      <c r="E2598" t="s">
        <v>158</v>
      </c>
      <c r="F2598" s="1" t="s">
        <v>159</v>
      </c>
      <c r="G2598" s="1" t="s">
        <v>159</v>
      </c>
      <c r="H2598" s="27">
        <v>142.30000000000001</v>
      </c>
      <c r="I2598" s="27">
        <v>140.30000000000001</v>
      </c>
      <c r="J2598" s="27">
        <v>138.30000000000001</v>
      </c>
      <c r="K2598" s="27">
        <v>136.30000000000001</v>
      </c>
      <c r="L2598" s="27">
        <v>134.30000000000001</v>
      </c>
      <c r="M2598" s="27">
        <v>132.19999999999999</v>
      </c>
      <c r="N2598" s="1" t="s">
        <v>159</v>
      </c>
      <c r="O2598" s="1" t="s">
        <v>159</v>
      </c>
      <c r="P2598" t="str">
        <f t="shared" si="40"/>
        <v>AFWC_OUT4_16_PR24_OFWAT</v>
      </c>
    </row>
    <row r="2599" spans="1:16">
      <c r="A2599" t="s">
        <v>632</v>
      </c>
      <c r="B2599" t="s">
        <v>206</v>
      </c>
      <c r="C2599" t="s">
        <v>207</v>
      </c>
      <c r="D2599" t="s">
        <v>37</v>
      </c>
      <c r="E2599" t="s">
        <v>158</v>
      </c>
      <c r="F2599" s="1" t="s">
        <v>159</v>
      </c>
      <c r="G2599" s="1" t="s">
        <v>159</v>
      </c>
      <c r="H2599" s="1" t="s">
        <v>159</v>
      </c>
      <c r="I2599" s="27">
        <v>150.30000000000001</v>
      </c>
      <c r="J2599" s="27">
        <v>148.30000000000001</v>
      </c>
      <c r="K2599" s="27">
        <v>146.30000000000001</v>
      </c>
      <c r="L2599" s="27">
        <v>144.30000000000001</v>
      </c>
      <c r="M2599" s="27">
        <v>142.19999999999999</v>
      </c>
      <c r="N2599" s="1" t="s">
        <v>159</v>
      </c>
      <c r="O2599" s="1" t="s">
        <v>159</v>
      </c>
      <c r="P2599" t="str">
        <f t="shared" si="40"/>
        <v>AFWC_ODIRISK_MRP_DDBND_PR24_DD</v>
      </c>
    </row>
    <row r="2600" spans="1:16">
      <c r="A2600" t="s">
        <v>632</v>
      </c>
      <c r="B2600" t="s">
        <v>208</v>
      </c>
      <c r="C2600" t="s">
        <v>209</v>
      </c>
      <c r="D2600" t="s">
        <v>165</v>
      </c>
      <c r="E2600" t="s">
        <v>158</v>
      </c>
      <c r="F2600" s="24">
        <v>114037.18640964616</v>
      </c>
      <c r="G2600" s="1" t="s">
        <v>159</v>
      </c>
      <c r="H2600" s="1" t="s">
        <v>159</v>
      </c>
      <c r="I2600" s="1" t="s">
        <v>159</v>
      </c>
      <c r="J2600" s="1" t="s">
        <v>159</v>
      </c>
      <c r="K2600" s="1" t="s">
        <v>159</v>
      </c>
      <c r="L2600" s="1" t="s">
        <v>159</v>
      </c>
      <c r="M2600" s="1" t="s">
        <v>159</v>
      </c>
      <c r="N2600" s="1" t="s">
        <v>159</v>
      </c>
      <c r="O2600" s="1" t="s">
        <v>159</v>
      </c>
      <c r="P2600" t="str">
        <f t="shared" si="40"/>
        <v>AFWC_ODI_DD_MRP_PR24</v>
      </c>
    </row>
    <row r="2601" spans="1:16">
      <c r="A2601" t="s">
        <v>632</v>
      </c>
      <c r="B2601" t="s">
        <v>210</v>
      </c>
      <c r="C2601" t="s">
        <v>211</v>
      </c>
      <c r="D2601" t="s">
        <v>168</v>
      </c>
      <c r="E2601" t="s">
        <v>158</v>
      </c>
      <c r="F2601" s="25">
        <v>-5.0000000000000001E-3</v>
      </c>
      <c r="G2601" s="1" t="s">
        <v>159</v>
      </c>
      <c r="H2601" s="1" t="s">
        <v>159</v>
      </c>
      <c r="I2601" s="1" t="s">
        <v>159</v>
      </c>
      <c r="J2601" s="1" t="s">
        <v>159</v>
      </c>
      <c r="K2601" s="1" t="s">
        <v>159</v>
      </c>
      <c r="L2601" s="1" t="s">
        <v>159</v>
      </c>
      <c r="M2601" s="1" t="s">
        <v>159</v>
      </c>
      <c r="N2601" s="1" t="s">
        <v>159</v>
      </c>
      <c r="O2601" s="1" t="s">
        <v>159</v>
      </c>
      <c r="P2601" t="str">
        <f t="shared" si="40"/>
        <v>AFWC_ODIRISK_MRP_COLL_PR24_DD</v>
      </c>
    </row>
    <row r="2602" spans="1:16">
      <c r="A2602" t="s">
        <v>632</v>
      </c>
      <c r="B2602" t="s">
        <v>212</v>
      </c>
      <c r="C2602" t="s">
        <v>213</v>
      </c>
      <c r="D2602" t="s">
        <v>168</v>
      </c>
      <c r="E2602" t="s">
        <v>158</v>
      </c>
      <c r="F2602" s="25">
        <v>5.0000000000000001E-3</v>
      </c>
      <c r="G2602" s="1" t="s">
        <v>159</v>
      </c>
      <c r="H2602" s="1" t="s">
        <v>159</v>
      </c>
      <c r="I2602" s="1" t="s">
        <v>159</v>
      </c>
      <c r="J2602" s="1" t="s">
        <v>159</v>
      </c>
      <c r="K2602" s="1" t="s">
        <v>159</v>
      </c>
      <c r="L2602" s="1" t="s">
        <v>159</v>
      </c>
      <c r="M2602" s="1" t="s">
        <v>159</v>
      </c>
      <c r="N2602" s="1" t="s">
        <v>159</v>
      </c>
      <c r="O2602" s="1" t="s">
        <v>159</v>
      </c>
      <c r="P2602" t="str">
        <f t="shared" si="40"/>
        <v>AFWC_ODIRISK_MRP_CAP_PR24_DD</v>
      </c>
    </row>
    <row r="2603" spans="1:16">
      <c r="A2603" t="s">
        <v>632</v>
      </c>
      <c r="B2603" t="s">
        <v>214</v>
      </c>
      <c r="C2603" t="s">
        <v>215</v>
      </c>
      <c r="D2603" t="s">
        <v>165</v>
      </c>
      <c r="E2603" t="s">
        <v>158</v>
      </c>
      <c r="F2603" s="24">
        <v>-0.44217000000000001</v>
      </c>
      <c r="G2603" s="1" t="s">
        <v>159</v>
      </c>
      <c r="H2603" s="1" t="s">
        <v>159</v>
      </c>
      <c r="I2603" s="24">
        <v>-0.44217000000000001</v>
      </c>
      <c r="J2603" s="24">
        <v>-0.44217000000000001</v>
      </c>
      <c r="K2603" s="24">
        <v>-0.44217000000000001</v>
      </c>
      <c r="L2603" s="24">
        <v>-0.44217000000000001</v>
      </c>
      <c r="M2603" s="24">
        <v>-0.44217000000000001</v>
      </c>
      <c r="N2603" s="1" t="s">
        <v>159</v>
      </c>
      <c r="O2603" s="1" t="s">
        <v>159</v>
      </c>
      <c r="P2603" t="str">
        <f t="shared" si="40"/>
        <v>AFWOUT7_035SUR_OFW_PR24</v>
      </c>
    </row>
    <row r="2604" spans="1:16">
      <c r="A2604" t="s">
        <v>632</v>
      </c>
      <c r="B2604" t="s">
        <v>216</v>
      </c>
      <c r="C2604" t="s">
        <v>217</v>
      </c>
      <c r="D2604" t="s">
        <v>165</v>
      </c>
      <c r="E2604" t="s">
        <v>158</v>
      </c>
      <c r="F2604" s="24">
        <v>0.44217000000000001</v>
      </c>
      <c r="G2604" s="1" t="s">
        <v>159</v>
      </c>
      <c r="H2604" s="1" t="s">
        <v>159</v>
      </c>
      <c r="I2604" s="24">
        <v>0.44217000000000001</v>
      </c>
      <c r="J2604" s="24">
        <v>0.44217000000000001</v>
      </c>
      <c r="K2604" s="24">
        <v>0.44217000000000001</v>
      </c>
      <c r="L2604" s="24">
        <v>0.44217000000000001</v>
      </c>
      <c r="M2604" s="24">
        <v>0.44217000000000001</v>
      </c>
      <c r="N2604" s="1" t="s">
        <v>159</v>
      </c>
      <c r="O2604" s="1" t="s">
        <v>159</v>
      </c>
      <c r="P2604" t="str">
        <f t="shared" si="40"/>
        <v>AFWOUT7_035SOR_OFW_PR24</v>
      </c>
    </row>
    <row r="2605" spans="1:16">
      <c r="A2605" t="s">
        <v>632</v>
      </c>
      <c r="B2605" t="s">
        <v>218</v>
      </c>
      <c r="C2605" t="s">
        <v>219</v>
      </c>
      <c r="D2605" t="s">
        <v>168</v>
      </c>
      <c r="E2605" t="s">
        <v>158</v>
      </c>
      <c r="F2605" s="25">
        <v>-4.0000000000000001E-3</v>
      </c>
      <c r="G2605" s="1" t="s">
        <v>159</v>
      </c>
      <c r="H2605" s="1" t="s">
        <v>159</v>
      </c>
      <c r="I2605" s="25">
        <v>-4.0000000000000001E-3</v>
      </c>
      <c r="J2605" s="25">
        <v>-4.0000000000000001E-3</v>
      </c>
      <c r="K2605" s="25">
        <v>-4.0000000000000001E-3</v>
      </c>
      <c r="L2605" s="25">
        <v>-4.0000000000000001E-3</v>
      </c>
      <c r="M2605" s="1" t="s">
        <v>159</v>
      </c>
      <c r="N2605" s="1" t="s">
        <v>159</v>
      </c>
      <c r="O2605" s="1" t="s">
        <v>159</v>
      </c>
      <c r="P2605" t="str">
        <f t="shared" si="40"/>
        <v>AFWC_PR24OC34_COLLAR</v>
      </c>
    </row>
    <row r="2606" spans="1:16">
      <c r="A2606" t="s">
        <v>632</v>
      </c>
      <c r="B2606" t="s">
        <v>220</v>
      </c>
      <c r="C2606" t="s">
        <v>221</v>
      </c>
      <c r="D2606" t="s">
        <v>168</v>
      </c>
      <c r="E2606" t="s">
        <v>158</v>
      </c>
      <c r="F2606" s="25">
        <v>4.0000000000000001E-3</v>
      </c>
      <c r="G2606" s="1" t="s">
        <v>159</v>
      </c>
      <c r="H2606" s="1" t="s">
        <v>159</v>
      </c>
      <c r="I2606" s="25">
        <v>4.0000000000000001E-3</v>
      </c>
      <c r="J2606" s="25">
        <v>4.0000000000000001E-3</v>
      </c>
      <c r="K2606" s="25">
        <v>4.0000000000000001E-3</v>
      </c>
      <c r="L2606" s="25">
        <v>4.0000000000000001E-3</v>
      </c>
      <c r="M2606" s="1" t="s">
        <v>159</v>
      </c>
      <c r="N2606" s="1" t="s">
        <v>159</v>
      </c>
      <c r="O2606" s="1" t="s">
        <v>159</v>
      </c>
      <c r="P2606" t="str">
        <f t="shared" si="40"/>
        <v>AFWC_PR24OC34_CAP</v>
      </c>
    </row>
    <row r="2607" spans="1:16">
      <c r="A2607" t="s">
        <v>632</v>
      </c>
      <c r="B2607" t="s">
        <v>222</v>
      </c>
      <c r="C2607" t="s">
        <v>223</v>
      </c>
      <c r="D2607" t="s">
        <v>165</v>
      </c>
      <c r="E2607" t="s">
        <v>158</v>
      </c>
      <c r="F2607" s="24">
        <v>-0.20882999999999999</v>
      </c>
      <c r="G2607" s="1" t="s">
        <v>159</v>
      </c>
      <c r="H2607" s="1" t="s">
        <v>159</v>
      </c>
      <c r="I2607" s="24">
        <v>-0.20882999999999999</v>
      </c>
      <c r="J2607" s="24">
        <v>-0.20882999999999999</v>
      </c>
      <c r="K2607" s="24">
        <v>-0.20882999999999999</v>
      </c>
      <c r="L2607" s="24">
        <v>-0.20882999999999999</v>
      </c>
      <c r="M2607" s="24">
        <v>-0.20882999999999999</v>
      </c>
      <c r="N2607" s="1" t="s">
        <v>159</v>
      </c>
      <c r="O2607" s="1" t="s">
        <v>159</v>
      </c>
      <c r="P2607" t="str">
        <f t="shared" si="40"/>
        <v>AFWOUT7_036SUR_OFW_PR24</v>
      </c>
    </row>
    <row r="2608" spans="1:16">
      <c r="A2608" t="s">
        <v>632</v>
      </c>
      <c r="B2608" t="s">
        <v>224</v>
      </c>
      <c r="C2608" t="s">
        <v>225</v>
      </c>
      <c r="D2608" t="s">
        <v>165</v>
      </c>
      <c r="E2608" t="s">
        <v>158</v>
      </c>
      <c r="F2608" s="24">
        <v>0.20882999999999999</v>
      </c>
      <c r="G2608" s="1" t="s">
        <v>159</v>
      </c>
      <c r="H2608" s="1" t="s">
        <v>159</v>
      </c>
      <c r="I2608" s="24">
        <v>0.20882999999999999</v>
      </c>
      <c r="J2608" s="24">
        <v>0.20882999999999999</v>
      </c>
      <c r="K2608" s="24">
        <v>0.20882999999999999</v>
      </c>
      <c r="L2608" s="24">
        <v>0.20882999999999999</v>
      </c>
      <c r="M2608" s="24">
        <v>0.20882999999999999</v>
      </c>
      <c r="N2608" s="1" t="s">
        <v>159</v>
      </c>
      <c r="O2608" s="1" t="s">
        <v>159</v>
      </c>
      <c r="P2608" t="str">
        <f t="shared" si="40"/>
        <v>AFWOUT7_036SOR_OFW_PR24</v>
      </c>
    </row>
    <row r="2609" spans="1:16">
      <c r="A2609" t="s">
        <v>632</v>
      </c>
      <c r="B2609" t="s">
        <v>226</v>
      </c>
      <c r="C2609" t="s">
        <v>227</v>
      </c>
      <c r="D2609" t="s">
        <v>168</v>
      </c>
      <c r="E2609" t="s">
        <v>158</v>
      </c>
      <c r="F2609" s="25">
        <v>-2E-3</v>
      </c>
      <c r="G2609" s="1" t="s">
        <v>159</v>
      </c>
      <c r="H2609" s="1" t="s">
        <v>159</v>
      </c>
      <c r="I2609" s="25">
        <v>-2E-3</v>
      </c>
      <c r="J2609" s="25">
        <v>-2E-3</v>
      </c>
      <c r="K2609" s="25">
        <v>-2E-3</v>
      </c>
      <c r="L2609" s="25">
        <v>-2E-3</v>
      </c>
      <c r="M2609" s="1" t="s">
        <v>159</v>
      </c>
      <c r="N2609" s="1" t="s">
        <v>159</v>
      </c>
      <c r="O2609" s="1" t="s">
        <v>159</v>
      </c>
      <c r="P2609" t="str">
        <f t="shared" si="40"/>
        <v>AFWC_PR24OC35_COLLAR</v>
      </c>
    </row>
    <row r="2610" spans="1:16">
      <c r="A2610" t="s">
        <v>632</v>
      </c>
      <c r="B2610" t="s">
        <v>228</v>
      </c>
      <c r="C2610" t="s">
        <v>229</v>
      </c>
      <c r="D2610" t="s">
        <v>168</v>
      </c>
      <c r="E2610" t="s">
        <v>158</v>
      </c>
      <c r="F2610" s="25">
        <v>2E-3</v>
      </c>
      <c r="G2610" s="1" t="s">
        <v>159</v>
      </c>
      <c r="H2610" s="1" t="s">
        <v>159</v>
      </c>
      <c r="I2610" s="25">
        <v>2E-3</v>
      </c>
      <c r="J2610" s="25">
        <v>2E-3</v>
      </c>
      <c r="K2610" s="25">
        <v>2E-3</v>
      </c>
      <c r="L2610" s="25">
        <v>2E-3</v>
      </c>
      <c r="M2610" s="1" t="s">
        <v>159</v>
      </c>
      <c r="N2610" s="1" t="s">
        <v>159</v>
      </c>
      <c r="O2610" s="1" t="s">
        <v>159</v>
      </c>
      <c r="P2610" t="str">
        <f t="shared" si="40"/>
        <v>AFWC_PR24OC35_CAP</v>
      </c>
    </row>
    <row r="2611" spans="1:16">
      <c r="A2611" t="s">
        <v>632</v>
      </c>
      <c r="B2611" t="s">
        <v>230</v>
      </c>
      <c r="C2611" t="s">
        <v>231</v>
      </c>
      <c r="D2611" t="s">
        <v>232</v>
      </c>
      <c r="E2611" t="s">
        <v>158</v>
      </c>
      <c r="F2611" s="1" t="s">
        <v>159</v>
      </c>
      <c r="G2611" s="1" t="s">
        <v>159</v>
      </c>
      <c r="H2611" s="1" t="s">
        <v>159</v>
      </c>
      <c r="I2611" s="1" t="s">
        <v>159</v>
      </c>
      <c r="J2611" s="1" t="s">
        <v>159</v>
      </c>
      <c r="K2611" s="1" t="s">
        <v>159</v>
      </c>
      <c r="L2611" s="1" t="s">
        <v>159</v>
      </c>
      <c r="M2611" s="1" t="s">
        <v>159</v>
      </c>
      <c r="N2611" s="1" t="s">
        <v>159</v>
      </c>
      <c r="O2611" s="1" t="s">
        <v>159</v>
      </c>
      <c r="P2611" t="str">
        <f t="shared" si="40"/>
        <v>AFWC_OUT5_04_PR24_OFWAT</v>
      </c>
    </row>
    <row r="2612" spans="1:16">
      <c r="A2612" t="s">
        <v>632</v>
      </c>
      <c r="B2612" t="s">
        <v>233</v>
      </c>
      <c r="C2612" t="s">
        <v>234</v>
      </c>
      <c r="D2612" t="s">
        <v>231</v>
      </c>
      <c r="E2612" t="s">
        <v>158</v>
      </c>
      <c r="F2612" s="1" t="s">
        <v>159</v>
      </c>
      <c r="G2612" s="1" t="s">
        <v>159</v>
      </c>
      <c r="H2612" s="1" t="s">
        <v>159</v>
      </c>
      <c r="I2612" s="1" t="s">
        <v>159</v>
      </c>
      <c r="J2612" s="1" t="s">
        <v>159</v>
      </c>
      <c r="K2612" s="1" t="s">
        <v>159</v>
      </c>
      <c r="L2612" s="1" t="s">
        <v>159</v>
      </c>
      <c r="M2612" s="1" t="s">
        <v>159</v>
      </c>
      <c r="N2612" s="1" t="s">
        <v>159</v>
      </c>
      <c r="O2612" s="1" t="s">
        <v>159</v>
      </c>
      <c r="P2612" t="str">
        <f t="shared" si="40"/>
        <v>AFWC_ODIRISK_OGWW_DDBND_PR24_DD</v>
      </c>
    </row>
    <row r="2613" spans="1:16">
      <c r="A2613" t="s">
        <v>632</v>
      </c>
      <c r="B2613" t="s">
        <v>235</v>
      </c>
      <c r="C2613" t="s">
        <v>236</v>
      </c>
      <c r="D2613" t="s">
        <v>165</v>
      </c>
      <c r="E2613" t="s">
        <v>158</v>
      </c>
      <c r="F2613" s="1" t="s">
        <v>159</v>
      </c>
      <c r="G2613" s="1" t="s">
        <v>159</v>
      </c>
      <c r="H2613" s="1" t="s">
        <v>159</v>
      </c>
      <c r="I2613" s="1" t="s">
        <v>159</v>
      </c>
      <c r="J2613" s="1" t="s">
        <v>159</v>
      </c>
      <c r="K2613" s="1" t="s">
        <v>159</v>
      </c>
      <c r="L2613" s="1" t="s">
        <v>159</v>
      </c>
      <c r="M2613" s="1" t="s">
        <v>159</v>
      </c>
      <c r="N2613" s="1" t="s">
        <v>159</v>
      </c>
      <c r="O2613" s="1" t="s">
        <v>159</v>
      </c>
      <c r="P2613" t="str">
        <f t="shared" si="40"/>
        <v>AFWC_ODI_DD_GHG_WW_PR24</v>
      </c>
    </row>
    <row r="2614" spans="1:16">
      <c r="A2614" t="s">
        <v>632</v>
      </c>
      <c r="B2614" t="s">
        <v>237</v>
      </c>
      <c r="C2614" t="s">
        <v>238</v>
      </c>
      <c r="D2614" t="s">
        <v>168</v>
      </c>
      <c r="E2614" t="s">
        <v>158</v>
      </c>
      <c r="F2614" s="1" t="s">
        <v>159</v>
      </c>
      <c r="G2614" s="1" t="s">
        <v>159</v>
      </c>
      <c r="H2614" s="1" t="s">
        <v>159</v>
      </c>
      <c r="I2614" s="1" t="s">
        <v>159</v>
      </c>
      <c r="J2614" s="1" t="s">
        <v>159</v>
      </c>
      <c r="K2614" s="1" t="s">
        <v>159</v>
      </c>
      <c r="L2614" s="1" t="s">
        <v>159</v>
      </c>
      <c r="M2614" s="1" t="s">
        <v>159</v>
      </c>
      <c r="N2614" s="1" t="s">
        <v>159</v>
      </c>
      <c r="O2614" s="1" t="s">
        <v>159</v>
      </c>
      <c r="P2614" t="str">
        <f t="shared" si="40"/>
        <v>AFWC_ODIRISK_OGWW_COLL_PR24_DD</v>
      </c>
    </row>
    <row r="2615" spans="1:16">
      <c r="A2615" t="s">
        <v>632</v>
      </c>
      <c r="B2615" t="s">
        <v>239</v>
      </c>
      <c r="C2615" t="s">
        <v>240</v>
      </c>
      <c r="D2615" t="s">
        <v>168</v>
      </c>
      <c r="E2615" t="s">
        <v>158</v>
      </c>
      <c r="F2615" s="1" t="s">
        <v>159</v>
      </c>
      <c r="G2615" s="1" t="s">
        <v>159</v>
      </c>
      <c r="H2615" s="1" t="s">
        <v>159</v>
      </c>
      <c r="I2615" s="1" t="s">
        <v>159</v>
      </c>
      <c r="J2615" s="1" t="s">
        <v>159</v>
      </c>
      <c r="K2615" s="1" t="s">
        <v>159</v>
      </c>
      <c r="L2615" s="1" t="s">
        <v>159</v>
      </c>
      <c r="M2615" s="1" t="s">
        <v>159</v>
      </c>
      <c r="N2615" s="1" t="s">
        <v>159</v>
      </c>
      <c r="O2615" s="1" t="s">
        <v>159</v>
      </c>
      <c r="P2615" t="str">
        <f t="shared" si="40"/>
        <v>AFWC_ODIRISK_OGWW_CAP_PR24_DD</v>
      </c>
    </row>
    <row r="2616" spans="1:16">
      <c r="A2616" t="s">
        <v>632</v>
      </c>
      <c r="B2616" t="s">
        <v>241</v>
      </c>
      <c r="C2616" t="s">
        <v>242</v>
      </c>
      <c r="D2616" t="s">
        <v>37</v>
      </c>
      <c r="E2616" t="s">
        <v>158</v>
      </c>
      <c r="F2616" s="1" t="s">
        <v>159</v>
      </c>
      <c r="G2616" s="1" t="s">
        <v>159</v>
      </c>
      <c r="H2616" s="1" t="s">
        <v>159</v>
      </c>
      <c r="I2616" s="1" t="s">
        <v>159</v>
      </c>
      <c r="J2616" s="1" t="s">
        <v>159</v>
      </c>
      <c r="K2616" s="1" t="s">
        <v>159</v>
      </c>
      <c r="L2616" s="1" t="s">
        <v>159</v>
      </c>
      <c r="M2616" s="1" t="s">
        <v>159</v>
      </c>
      <c r="N2616" s="1" t="s">
        <v>159</v>
      </c>
      <c r="O2616" s="1" t="s">
        <v>159</v>
      </c>
      <c r="P2616" t="str">
        <f t="shared" si="40"/>
        <v>AFWC_OUT5_05_PR24_OFWAT</v>
      </c>
    </row>
    <row r="2617" spans="1:16">
      <c r="A2617" t="s">
        <v>632</v>
      </c>
      <c r="B2617" t="s">
        <v>243</v>
      </c>
      <c r="C2617" t="s">
        <v>244</v>
      </c>
      <c r="D2617" t="s">
        <v>165</v>
      </c>
      <c r="E2617" t="s">
        <v>158</v>
      </c>
      <c r="F2617" s="1" t="s">
        <v>159</v>
      </c>
      <c r="G2617" s="1" t="s">
        <v>159</v>
      </c>
      <c r="H2617" s="1" t="s">
        <v>159</v>
      </c>
      <c r="I2617" s="1" t="s">
        <v>159</v>
      </c>
      <c r="J2617" s="1" t="s">
        <v>159</v>
      </c>
      <c r="K2617" s="1" t="s">
        <v>159</v>
      </c>
      <c r="L2617" s="1" t="s">
        <v>159</v>
      </c>
      <c r="M2617" s="1" t="s">
        <v>159</v>
      </c>
      <c r="N2617" s="1" t="s">
        <v>159</v>
      </c>
      <c r="O2617" s="1" t="s">
        <v>159</v>
      </c>
      <c r="P2617" t="str">
        <f t="shared" si="40"/>
        <v>AFWC_ODI_DD_POL_PR24</v>
      </c>
    </row>
    <row r="2618" spans="1:16">
      <c r="A2618" t="s">
        <v>632</v>
      </c>
      <c r="B2618" t="s">
        <v>245</v>
      </c>
      <c r="C2618" t="s">
        <v>246</v>
      </c>
      <c r="D2618" t="s">
        <v>168</v>
      </c>
      <c r="E2618" t="s">
        <v>158</v>
      </c>
      <c r="F2618" s="1" t="s">
        <v>159</v>
      </c>
      <c r="G2618" s="1" t="s">
        <v>159</v>
      </c>
      <c r="H2618" s="1" t="s">
        <v>159</v>
      </c>
      <c r="I2618" s="1" t="s">
        <v>159</v>
      </c>
      <c r="J2618" s="1" t="s">
        <v>159</v>
      </c>
      <c r="K2618" s="1" t="s">
        <v>159</v>
      </c>
      <c r="L2618" s="1" t="s">
        <v>159</v>
      </c>
      <c r="M2618" s="1" t="s">
        <v>159</v>
      </c>
      <c r="N2618" s="1" t="s">
        <v>159</v>
      </c>
      <c r="O2618" s="1" t="s">
        <v>159</v>
      </c>
      <c r="P2618" t="str">
        <f t="shared" si="40"/>
        <v>AFWC_ODIRISK_POL_COLL_PR24_DD</v>
      </c>
    </row>
    <row r="2619" spans="1:16">
      <c r="A2619" t="s">
        <v>632</v>
      </c>
      <c r="B2619" t="s">
        <v>247</v>
      </c>
      <c r="C2619" t="s">
        <v>248</v>
      </c>
      <c r="D2619" t="s">
        <v>168</v>
      </c>
      <c r="E2619" t="s">
        <v>158</v>
      </c>
      <c r="F2619" s="1" t="s">
        <v>159</v>
      </c>
      <c r="G2619" s="1" t="s">
        <v>159</v>
      </c>
      <c r="H2619" s="1" t="s">
        <v>159</v>
      </c>
      <c r="I2619" s="1" t="s">
        <v>159</v>
      </c>
      <c r="J2619" s="1" t="s">
        <v>159</v>
      </c>
      <c r="K2619" s="1" t="s">
        <v>159</v>
      </c>
      <c r="L2619" s="1" t="s">
        <v>159</v>
      </c>
      <c r="M2619" s="1" t="s">
        <v>159</v>
      </c>
      <c r="N2619" s="1" t="s">
        <v>159</v>
      </c>
      <c r="O2619" s="1" t="s">
        <v>159</v>
      </c>
      <c r="P2619" t="str">
        <f t="shared" si="40"/>
        <v>AFWC_OUT5_08_PR24_OFWAT</v>
      </c>
    </row>
    <row r="2620" spans="1:16">
      <c r="A2620" t="s">
        <v>632</v>
      </c>
      <c r="B2620" t="s">
        <v>249</v>
      </c>
      <c r="C2620" t="s">
        <v>250</v>
      </c>
      <c r="D2620" t="s">
        <v>168</v>
      </c>
      <c r="E2620" t="s">
        <v>158</v>
      </c>
      <c r="F2620" s="1" t="s">
        <v>159</v>
      </c>
      <c r="G2620" s="1" t="s">
        <v>159</v>
      </c>
      <c r="H2620" s="1" t="s">
        <v>159</v>
      </c>
      <c r="I2620" s="1" t="s">
        <v>159</v>
      </c>
      <c r="J2620" s="1" t="s">
        <v>159</v>
      </c>
      <c r="K2620" s="1" t="s">
        <v>159</v>
      </c>
      <c r="L2620" s="1" t="s">
        <v>159</v>
      </c>
      <c r="M2620" s="1" t="s">
        <v>159</v>
      </c>
      <c r="N2620" s="1" t="s">
        <v>159</v>
      </c>
      <c r="O2620" s="1" t="s">
        <v>159</v>
      </c>
      <c r="P2620" t="str">
        <f t="shared" si="40"/>
        <v>AFWC_ODIRISK_BWQ_DDBND_PR24_DD</v>
      </c>
    </row>
    <row r="2621" spans="1:16">
      <c r="A2621" t="s">
        <v>632</v>
      </c>
      <c r="B2621" t="s">
        <v>251</v>
      </c>
      <c r="C2621" t="s">
        <v>252</v>
      </c>
      <c r="D2621" t="s">
        <v>165</v>
      </c>
      <c r="E2621" t="s">
        <v>158</v>
      </c>
      <c r="F2621" s="1" t="s">
        <v>159</v>
      </c>
      <c r="G2621" s="1" t="s">
        <v>159</v>
      </c>
      <c r="H2621" s="1" t="s">
        <v>159</v>
      </c>
      <c r="I2621" s="1" t="s">
        <v>159</v>
      </c>
      <c r="J2621" s="1" t="s">
        <v>159</v>
      </c>
      <c r="K2621" s="1" t="s">
        <v>159</v>
      </c>
      <c r="L2621" s="1" t="s">
        <v>159</v>
      </c>
      <c r="M2621" s="1" t="s">
        <v>159</v>
      </c>
      <c r="N2621" s="1" t="s">
        <v>159</v>
      </c>
      <c r="O2621" s="1" t="s">
        <v>159</v>
      </c>
      <c r="P2621" t="str">
        <f t="shared" si="40"/>
        <v>AFWC_ODI_DD_BWQ_PR24</v>
      </c>
    </row>
    <row r="2622" spans="1:16">
      <c r="A2622" t="s">
        <v>632</v>
      </c>
      <c r="B2622" t="s">
        <v>253</v>
      </c>
      <c r="C2622" t="s">
        <v>254</v>
      </c>
      <c r="D2622" t="s">
        <v>168</v>
      </c>
      <c r="E2622" t="s">
        <v>158</v>
      </c>
      <c r="F2622" s="1" t="s">
        <v>159</v>
      </c>
      <c r="G2622" s="1" t="s">
        <v>159</v>
      </c>
      <c r="H2622" s="1" t="s">
        <v>159</v>
      </c>
      <c r="I2622" s="1" t="s">
        <v>159</v>
      </c>
      <c r="J2622" s="1" t="s">
        <v>159</v>
      </c>
      <c r="K2622" s="1" t="s">
        <v>159</v>
      </c>
      <c r="L2622" s="1" t="s">
        <v>159</v>
      </c>
      <c r="M2622" s="1" t="s">
        <v>159</v>
      </c>
      <c r="N2622" s="1" t="s">
        <v>159</v>
      </c>
      <c r="O2622" s="1" t="s">
        <v>159</v>
      </c>
      <c r="P2622" t="str">
        <f t="shared" si="40"/>
        <v>AFWC_ODIRISK_BWQ_COLL_PR24_DD</v>
      </c>
    </row>
    <row r="2623" spans="1:16">
      <c r="A2623" t="s">
        <v>632</v>
      </c>
      <c r="B2623" t="s">
        <v>255</v>
      </c>
      <c r="C2623" t="s">
        <v>256</v>
      </c>
      <c r="D2623" t="s">
        <v>168</v>
      </c>
      <c r="E2623" t="s">
        <v>158</v>
      </c>
      <c r="F2623" s="1" t="s">
        <v>159</v>
      </c>
      <c r="G2623" s="1" t="s">
        <v>159</v>
      </c>
      <c r="H2623" s="1" t="s">
        <v>159</v>
      </c>
      <c r="I2623" s="1" t="s">
        <v>159</v>
      </c>
      <c r="J2623" s="1" t="s">
        <v>159</v>
      </c>
      <c r="K2623" s="1" t="s">
        <v>159</v>
      </c>
      <c r="L2623" s="1" t="s">
        <v>159</v>
      </c>
      <c r="M2623" s="1" t="s">
        <v>159</v>
      </c>
      <c r="N2623" s="1" t="s">
        <v>159</v>
      </c>
      <c r="O2623" s="1" t="s">
        <v>159</v>
      </c>
      <c r="P2623" t="str">
        <f t="shared" si="40"/>
        <v>AFWC_ODIRISK_BWQ_CAP_PR24_DD</v>
      </c>
    </row>
    <row r="2624" spans="1:16">
      <c r="A2624" t="s">
        <v>632</v>
      </c>
      <c r="B2624" t="s">
        <v>257</v>
      </c>
      <c r="C2624" t="s">
        <v>258</v>
      </c>
      <c r="D2624" t="s">
        <v>168</v>
      </c>
      <c r="E2624" t="s">
        <v>158</v>
      </c>
      <c r="F2624" s="1" t="s">
        <v>159</v>
      </c>
      <c r="G2624" s="1" t="s">
        <v>159</v>
      </c>
      <c r="H2624" s="1" t="s">
        <v>159</v>
      </c>
      <c r="I2624" s="1" t="s">
        <v>159</v>
      </c>
      <c r="J2624" s="1" t="s">
        <v>159</v>
      </c>
      <c r="K2624" s="1" t="s">
        <v>159</v>
      </c>
      <c r="L2624" s="1" t="s">
        <v>159</v>
      </c>
      <c r="M2624" s="1" t="s">
        <v>159</v>
      </c>
      <c r="N2624" s="1" t="s">
        <v>159</v>
      </c>
      <c r="O2624" s="1" t="s">
        <v>159</v>
      </c>
      <c r="P2624" t="str">
        <f t="shared" si="40"/>
        <v>AFWC_OUT5_09_PR24_OFWAT</v>
      </c>
    </row>
    <row r="2625" spans="1:16">
      <c r="A2625" t="s">
        <v>632</v>
      </c>
      <c r="B2625" t="s">
        <v>259</v>
      </c>
      <c r="C2625" t="s">
        <v>260</v>
      </c>
      <c r="D2625" t="s">
        <v>165</v>
      </c>
      <c r="E2625" t="s">
        <v>158</v>
      </c>
      <c r="F2625" s="1" t="s">
        <v>159</v>
      </c>
      <c r="G2625" s="1" t="s">
        <v>159</v>
      </c>
      <c r="H2625" s="1" t="s">
        <v>159</v>
      </c>
      <c r="I2625" s="1" t="s">
        <v>159</v>
      </c>
      <c r="J2625" s="1" t="s">
        <v>159</v>
      </c>
      <c r="K2625" s="1" t="s">
        <v>159</v>
      </c>
      <c r="L2625" s="1" t="s">
        <v>159</v>
      </c>
      <c r="M2625" s="1" t="s">
        <v>159</v>
      </c>
      <c r="N2625" s="1" t="s">
        <v>159</v>
      </c>
      <c r="O2625" s="1" t="s">
        <v>159</v>
      </c>
      <c r="P2625" t="str">
        <f t="shared" si="40"/>
        <v>AFWC_ODI_DD_RWQ_PR24</v>
      </c>
    </row>
    <row r="2626" spans="1:16">
      <c r="A2626" t="s">
        <v>632</v>
      </c>
      <c r="B2626" t="s">
        <v>261</v>
      </c>
      <c r="C2626" t="s">
        <v>262</v>
      </c>
      <c r="D2626" t="s">
        <v>168</v>
      </c>
      <c r="E2626" t="s">
        <v>158</v>
      </c>
      <c r="F2626" s="1" t="s">
        <v>159</v>
      </c>
      <c r="G2626" s="1" t="s">
        <v>159</v>
      </c>
      <c r="H2626" s="1" t="s">
        <v>159</v>
      </c>
      <c r="I2626" s="1" t="s">
        <v>159</v>
      </c>
      <c r="J2626" s="1" t="s">
        <v>159</v>
      </c>
      <c r="K2626" s="1" t="s">
        <v>159</v>
      </c>
      <c r="L2626" s="1" t="s">
        <v>159</v>
      </c>
      <c r="M2626" s="1" t="s">
        <v>159</v>
      </c>
      <c r="N2626" s="1" t="s">
        <v>159</v>
      </c>
      <c r="O2626" s="1" t="s">
        <v>159</v>
      </c>
      <c r="P2626" t="str">
        <f t="shared" si="40"/>
        <v>AFWC_ODIRISK_RWQ_COLL_PR24_DD</v>
      </c>
    </row>
    <row r="2627" spans="1:16">
      <c r="A2627" t="s">
        <v>632</v>
      </c>
      <c r="B2627" t="s">
        <v>263</v>
      </c>
      <c r="C2627" t="s">
        <v>264</v>
      </c>
      <c r="D2627" t="s">
        <v>168</v>
      </c>
      <c r="E2627" t="s">
        <v>158</v>
      </c>
      <c r="F2627" s="1" t="s">
        <v>159</v>
      </c>
      <c r="G2627" s="1" t="s">
        <v>159</v>
      </c>
      <c r="H2627" s="1" t="s">
        <v>159</v>
      </c>
      <c r="I2627" s="1" t="s">
        <v>159</v>
      </c>
      <c r="J2627" s="1" t="s">
        <v>159</v>
      </c>
      <c r="K2627" s="1" t="s">
        <v>159</v>
      </c>
      <c r="L2627" s="1" t="s">
        <v>159</v>
      </c>
      <c r="M2627" s="1" t="s">
        <v>159</v>
      </c>
      <c r="N2627" s="1" t="s">
        <v>159</v>
      </c>
      <c r="O2627" s="1" t="s">
        <v>159</v>
      </c>
      <c r="P2627" t="str">
        <f t="shared" si="40"/>
        <v>AFWC_ODIRISK_RWQ_CAP_PR24_DD</v>
      </c>
    </row>
    <row r="2628" spans="1:16">
      <c r="A2628" t="s">
        <v>632</v>
      </c>
      <c r="B2628" t="s">
        <v>265</v>
      </c>
      <c r="C2628" t="s">
        <v>266</v>
      </c>
      <c r="D2628" t="s">
        <v>37</v>
      </c>
      <c r="E2628" t="s">
        <v>158</v>
      </c>
      <c r="F2628" s="1" t="s">
        <v>159</v>
      </c>
      <c r="G2628" s="1" t="s">
        <v>159</v>
      </c>
      <c r="H2628" s="1" t="s">
        <v>159</v>
      </c>
      <c r="I2628" s="1" t="s">
        <v>159</v>
      </c>
      <c r="J2628" s="1" t="s">
        <v>159</v>
      </c>
      <c r="K2628" s="1" t="s">
        <v>159</v>
      </c>
      <c r="L2628" s="1" t="s">
        <v>159</v>
      </c>
      <c r="M2628" s="1" t="s">
        <v>159</v>
      </c>
      <c r="N2628" s="1" t="s">
        <v>159</v>
      </c>
      <c r="O2628" s="1" t="s">
        <v>159</v>
      </c>
      <c r="P2628" t="str">
        <f t="shared" si="40"/>
        <v>AFWC_OUT5_10_F_PR24_OFWAT</v>
      </c>
    </row>
    <row r="2629" spans="1:16">
      <c r="A2629" t="s">
        <v>632</v>
      </c>
      <c r="B2629" t="s">
        <v>267</v>
      </c>
      <c r="C2629" t="s">
        <v>268</v>
      </c>
      <c r="D2629" t="s">
        <v>168</v>
      </c>
      <c r="E2629" t="s">
        <v>158</v>
      </c>
      <c r="F2629" s="1" t="s">
        <v>159</v>
      </c>
      <c r="G2629" s="1" t="s">
        <v>159</v>
      </c>
      <c r="H2629" s="1" t="s">
        <v>159</v>
      </c>
      <c r="I2629" s="1" t="s">
        <v>159</v>
      </c>
      <c r="J2629" s="1" t="s">
        <v>159</v>
      </c>
      <c r="K2629" s="1" t="s">
        <v>159</v>
      </c>
      <c r="L2629" s="1" t="s">
        <v>159</v>
      </c>
      <c r="M2629" s="1" t="s">
        <v>159</v>
      </c>
      <c r="N2629" s="1" t="s">
        <v>159</v>
      </c>
      <c r="O2629" s="1" t="s">
        <v>159</v>
      </c>
      <c r="P2629" t="str">
        <f t="shared" ref="P2629:P2692" si="41">A2629&amp;B2629</f>
        <v>AFWC_OUT5_10_D_PR24_OFWAT</v>
      </c>
    </row>
    <row r="2630" spans="1:16">
      <c r="A2630" t="s">
        <v>632</v>
      </c>
      <c r="B2630" t="s">
        <v>269</v>
      </c>
      <c r="C2630" t="s">
        <v>270</v>
      </c>
      <c r="D2630" t="s">
        <v>165</v>
      </c>
      <c r="E2630" t="s">
        <v>158</v>
      </c>
      <c r="F2630" s="1" t="s">
        <v>159</v>
      </c>
      <c r="G2630" s="1" t="s">
        <v>159</v>
      </c>
      <c r="H2630" s="1" t="s">
        <v>159</v>
      </c>
      <c r="I2630" s="1" t="s">
        <v>159</v>
      </c>
      <c r="J2630" s="1" t="s">
        <v>159</v>
      </c>
      <c r="K2630" s="1" t="s">
        <v>159</v>
      </c>
      <c r="L2630" s="1" t="s">
        <v>159</v>
      </c>
      <c r="M2630" s="1" t="s">
        <v>159</v>
      </c>
      <c r="N2630" s="1" t="s">
        <v>159</v>
      </c>
      <c r="O2630" s="1" t="s">
        <v>159</v>
      </c>
      <c r="P2630" t="str">
        <f t="shared" si="41"/>
        <v>AFWC_ODI_DD_SOF_PR24</v>
      </c>
    </row>
    <row r="2631" spans="1:16">
      <c r="A2631" t="s">
        <v>632</v>
      </c>
      <c r="B2631" t="s">
        <v>271</v>
      </c>
      <c r="C2631" t="s">
        <v>272</v>
      </c>
      <c r="D2631" t="s">
        <v>168</v>
      </c>
      <c r="E2631" t="s">
        <v>158</v>
      </c>
      <c r="F2631" s="1" t="s">
        <v>159</v>
      </c>
      <c r="G2631" s="1" t="s">
        <v>159</v>
      </c>
      <c r="H2631" s="1" t="s">
        <v>159</v>
      </c>
      <c r="I2631" s="1" t="s">
        <v>159</v>
      </c>
      <c r="J2631" s="1" t="s">
        <v>159</v>
      </c>
      <c r="K2631" s="1" t="s">
        <v>159</v>
      </c>
      <c r="L2631" s="1" t="s">
        <v>159</v>
      </c>
      <c r="M2631" s="1" t="s">
        <v>159</v>
      </c>
      <c r="N2631" s="1" t="s">
        <v>159</v>
      </c>
      <c r="O2631" s="1" t="s">
        <v>159</v>
      </c>
      <c r="P2631" t="str">
        <f t="shared" si="41"/>
        <v>AFWC_ODIRISK_SOF_COLL_PR24_DD</v>
      </c>
    </row>
    <row r="2632" spans="1:16">
      <c r="A2632" t="s">
        <v>632</v>
      </c>
      <c r="B2632" t="s">
        <v>273</v>
      </c>
      <c r="C2632" t="s">
        <v>274</v>
      </c>
      <c r="D2632" t="s">
        <v>168</v>
      </c>
      <c r="E2632" t="s">
        <v>158</v>
      </c>
      <c r="F2632" s="1" t="s">
        <v>159</v>
      </c>
      <c r="G2632" s="1" t="s">
        <v>159</v>
      </c>
      <c r="H2632" s="1" t="s">
        <v>159</v>
      </c>
      <c r="I2632" s="1" t="s">
        <v>159</v>
      </c>
      <c r="J2632" s="1" t="s">
        <v>159</v>
      </c>
      <c r="K2632" s="1" t="s">
        <v>159</v>
      </c>
      <c r="L2632" s="1" t="s">
        <v>159</v>
      </c>
      <c r="M2632" s="1" t="s">
        <v>159</v>
      </c>
      <c r="N2632" s="1" t="s">
        <v>159</v>
      </c>
      <c r="O2632" s="1" t="s">
        <v>159</v>
      </c>
      <c r="P2632" t="str">
        <f t="shared" si="41"/>
        <v>AFWC_ODIRISK_SOF_CAP_PR24_DD</v>
      </c>
    </row>
    <row r="2633" spans="1:16">
      <c r="A2633" t="s">
        <v>632</v>
      </c>
      <c r="B2633" t="s">
        <v>275</v>
      </c>
      <c r="C2633" t="s">
        <v>276</v>
      </c>
      <c r="D2633" t="s">
        <v>37</v>
      </c>
      <c r="E2633" t="s">
        <v>158</v>
      </c>
      <c r="F2633" s="1" t="s">
        <v>159</v>
      </c>
      <c r="G2633" s="1" t="s">
        <v>159</v>
      </c>
      <c r="H2633" s="1" t="s">
        <v>159</v>
      </c>
      <c r="I2633" s="1" t="s">
        <v>159</v>
      </c>
      <c r="J2633" s="1" t="s">
        <v>159</v>
      </c>
      <c r="K2633" s="1" t="s">
        <v>159</v>
      </c>
      <c r="L2633" s="1" t="s">
        <v>159</v>
      </c>
      <c r="M2633" s="1" t="s">
        <v>159</v>
      </c>
      <c r="N2633" s="1" t="s">
        <v>159</v>
      </c>
      <c r="O2633" s="1" t="s">
        <v>159</v>
      </c>
      <c r="P2633" t="str">
        <f t="shared" si="41"/>
        <v>AFWC_OUT5_01_PR24_OFWAT</v>
      </c>
    </row>
    <row r="2634" spans="1:16">
      <c r="A2634" t="s">
        <v>632</v>
      </c>
      <c r="B2634" t="s">
        <v>277</v>
      </c>
      <c r="C2634" t="s">
        <v>278</v>
      </c>
      <c r="D2634" t="s">
        <v>279</v>
      </c>
      <c r="E2634" t="s">
        <v>158</v>
      </c>
      <c r="F2634" s="1" t="s">
        <v>159</v>
      </c>
      <c r="G2634" s="1" t="s">
        <v>159</v>
      </c>
      <c r="H2634" s="1" t="s">
        <v>159</v>
      </c>
      <c r="I2634" s="1" t="s">
        <v>159</v>
      </c>
      <c r="J2634" s="1" t="s">
        <v>159</v>
      </c>
      <c r="K2634" s="1" t="s">
        <v>159</v>
      </c>
      <c r="L2634" s="1" t="s">
        <v>159</v>
      </c>
      <c r="M2634" s="1" t="s">
        <v>159</v>
      </c>
      <c r="N2634" s="1" t="s">
        <v>159</v>
      </c>
      <c r="O2634" s="1" t="s">
        <v>159</v>
      </c>
      <c r="P2634" t="str">
        <f t="shared" si="41"/>
        <v>AFWC_ET_DD_ISF_PR24</v>
      </c>
    </row>
    <row r="2635" spans="1:16">
      <c r="A2635" t="s">
        <v>632</v>
      </c>
      <c r="B2635" t="s">
        <v>280</v>
      </c>
      <c r="C2635" t="s">
        <v>281</v>
      </c>
      <c r="D2635" t="s">
        <v>165</v>
      </c>
      <c r="E2635" t="s">
        <v>158</v>
      </c>
      <c r="F2635" s="1" t="s">
        <v>159</v>
      </c>
      <c r="G2635" s="1" t="s">
        <v>159</v>
      </c>
      <c r="H2635" s="1" t="s">
        <v>159</v>
      </c>
      <c r="I2635" s="1" t="s">
        <v>159</v>
      </c>
      <c r="J2635" s="1" t="s">
        <v>159</v>
      </c>
      <c r="K2635" s="1" t="s">
        <v>159</v>
      </c>
      <c r="L2635" s="1" t="s">
        <v>159</v>
      </c>
      <c r="M2635" s="1" t="s">
        <v>159</v>
      </c>
      <c r="N2635" s="1" t="s">
        <v>159</v>
      </c>
      <c r="O2635" s="1" t="s">
        <v>159</v>
      </c>
      <c r="P2635" t="str">
        <f t="shared" si="41"/>
        <v>AFWC_ODI_DD_ISF_PR24</v>
      </c>
    </row>
    <row r="2636" spans="1:16">
      <c r="A2636" t="s">
        <v>632</v>
      </c>
      <c r="B2636" t="s">
        <v>282</v>
      </c>
      <c r="C2636" t="s">
        <v>283</v>
      </c>
      <c r="D2636" t="s">
        <v>168</v>
      </c>
      <c r="E2636" t="s">
        <v>158</v>
      </c>
      <c r="F2636" s="1" t="s">
        <v>159</v>
      </c>
      <c r="G2636" s="1" t="s">
        <v>159</v>
      </c>
      <c r="H2636" s="1" t="s">
        <v>159</v>
      </c>
      <c r="I2636" s="1" t="s">
        <v>159</v>
      </c>
      <c r="J2636" s="1" t="s">
        <v>159</v>
      </c>
      <c r="K2636" s="1" t="s">
        <v>159</v>
      </c>
      <c r="L2636" s="1" t="s">
        <v>159</v>
      </c>
      <c r="M2636" s="1" t="s">
        <v>159</v>
      </c>
      <c r="N2636" s="1" t="s">
        <v>159</v>
      </c>
      <c r="O2636" s="1" t="s">
        <v>159</v>
      </c>
      <c r="P2636" t="str">
        <f t="shared" si="41"/>
        <v>AFWC_ODIRISK_ISF_COLL_PR24_DD</v>
      </c>
    </row>
    <row r="2637" spans="1:16">
      <c r="A2637" t="s">
        <v>632</v>
      </c>
      <c r="B2637" t="s">
        <v>284</v>
      </c>
      <c r="C2637" t="s">
        <v>285</v>
      </c>
      <c r="D2637" t="s">
        <v>37</v>
      </c>
      <c r="E2637" t="s">
        <v>158</v>
      </c>
      <c r="F2637" s="1" t="s">
        <v>159</v>
      </c>
      <c r="G2637" s="1" t="s">
        <v>159</v>
      </c>
      <c r="H2637" s="1" t="s">
        <v>159</v>
      </c>
      <c r="I2637" s="1" t="s">
        <v>159</v>
      </c>
      <c r="J2637" s="1" t="s">
        <v>159</v>
      </c>
      <c r="K2637" s="1" t="s">
        <v>159</v>
      </c>
      <c r="L2637" s="1" t="s">
        <v>159</v>
      </c>
      <c r="M2637" s="1" t="s">
        <v>159</v>
      </c>
      <c r="N2637" s="1" t="s">
        <v>159</v>
      </c>
      <c r="O2637" s="1" t="s">
        <v>159</v>
      </c>
      <c r="P2637" t="str">
        <f t="shared" si="41"/>
        <v>AFWC_OUT5_02_PR24_OFWAT</v>
      </c>
    </row>
    <row r="2638" spans="1:16">
      <c r="A2638" t="s">
        <v>632</v>
      </c>
      <c r="B2638" t="s">
        <v>286</v>
      </c>
      <c r="C2638" t="s">
        <v>287</v>
      </c>
      <c r="D2638" t="s">
        <v>279</v>
      </c>
      <c r="E2638" t="s">
        <v>158</v>
      </c>
      <c r="F2638" s="1" t="s">
        <v>159</v>
      </c>
      <c r="G2638" s="1" t="s">
        <v>159</v>
      </c>
      <c r="H2638" s="1" t="s">
        <v>159</v>
      </c>
      <c r="I2638" s="1" t="s">
        <v>159</v>
      </c>
      <c r="J2638" s="1" t="s">
        <v>159</v>
      </c>
      <c r="K2638" s="1" t="s">
        <v>159</v>
      </c>
      <c r="L2638" s="1" t="s">
        <v>159</v>
      </c>
      <c r="M2638" s="1" t="s">
        <v>159</v>
      </c>
      <c r="N2638" s="1" t="s">
        <v>159</v>
      </c>
      <c r="O2638" s="1" t="s">
        <v>159</v>
      </c>
      <c r="P2638" t="str">
        <f t="shared" si="41"/>
        <v>AFWC_ET_DD_ESF_PR24</v>
      </c>
    </row>
    <row r="2639" spans="1:16">
      <c r="A2639" t="s">
        <v>632</v>
      </c>
      <c r="B2639" t="s">
        <v>288</v>
      </c>
      <c r="C2639" t="s">
        <v>281</v>
      </c>
      <c r="D2639" t="s">
        <v>165</v>
      </c>
      <c r="E2639" t="s">
        <v>158</v>
      </c>
      <c r="F2639" s="1" t="s">
        <v>159</v>
      </c>
      <c r="G2639" s="1" t="s">
        <v>159</v>
      </c>
      <c r="H2639" s="1" t="s">
        <v>159</v>
      </c>
      <c r="I2639" s="1" t="s">
        <v>159</v>
      </c>
      <c r="J2639" s="1" t="s">
        <v>159</v>
      </c>
      <c r="K2639" s="1" t="s">
        <v>159</v>
      </c>
      <c r="L2639" s="1" t="s">
        <v>159</v>
      </c>
      <c r="M2639" s="1" t="s">
        <v>159</v>
      </c>
      <c r="N2639" s="1" t="s">
        <v>159</v>
      </c>
      <c r="O2639" s="1" t="s">
        <v>159</v>
      </c>
      <c r="P2639" t="str">
        <f t="shared" si="41"/>
        <v>AFWC_ODI_DD_ESF_PR24</v>
      </c>
    </row>
    <row r="2640" spans="1:16">
      <c r="A2640" t="s">
        <v>632</v>
      </c>
      <c r="B2640" t="s">
        <v>289</v>
      </c>
      <c r="C2640" t="s">
        <v>290</v>
      </c>
      <c r="D2640" t="s">
        <v>168</v>
      </c>
      <c r="E2640" t="s">
        <v>158</v>
      </c>
      <c r="F2640" s="1" t="s">
        <v>159</v>
      </c>
      <c r="G2640" s="1" t="s">
        <v>159</v>
      </c>
      <c r="H2640" s="1" t="s">
        <v>159</v>
      </c>
      <c r="I2640" s="1" t="s">
        <v>159</v>
      </c>
      <c r="J2640" s="1" t="s">
        <v>159</v>
      </c>
      <c r="K2640" s="1" t="s">
        <v>159</v>
      </c>
      <c r="L2640" s="1" t="s">
        <v>159</v>
      </c>
      <c r="M2640" s="1" t="s">
        <v>159</v>
      </c>
      <c r="N2640" s="1" t="s">
        <v>159</v>
      </c>
      <c r="O2640" s="1" t="s">
        <v>159</v>
      </c>
      <c r="P2640" t="str">
        <f t="shared" si="41"/>
        <v>AFWC_ODIRISK_ESF_COLL_PR24_DD</v>
      </c>
    </row>
    <row r="2641" spans="1:16">
      <c r="A2641" t="s">
        <v>632</v>
      </c>
      <c r="B2641" t="s">
        <v>291</v>
      </c>
      <c r="C2641" t="s">
        <v>292</v>
      </c>
      <c r="D2641" t="s">
        <v>37</v>
      </c>
      <c r="E2641" t="s">
        <v>158</v>
      </c>
      <c r="F2641" s="1" t="s">
        <v>159</v>
      </c>
      <c r="G2641" s="1" t="s">
        <v>159</v>
      </c>
      <c r="H2641" s="1" t="s">
        <v>159</v>
      </c>
      <c r="I2641" s="1" t="s">
        <v>159</v>
      </c>
      <c r="J2641" s="1" t="s">
        <v>159</v>
      </c>
      <c r="K2641" s="1" t="s">
        <v>159</v>
      </c>
      <c r="L2641" s="1" t="s">
        <v>159</v>
      </c>
      <c r="M2641" s="1" t="s">
        <v>159</v>
      </c>
      <c r="N2641" s="1" t="s">
        <v>159</v>
      </c>
      <c r="O2641" s="1" t="s">
        <v>159</v>
      </c>
      <c r="P2641" t="str">
        <f t="shared" si="41"/>
        <v>AFWC_OUT5_11_PR24_OFWAT</v>
      </c>
    </row>
    <row r="2642" spans="1:16">
      <c r="A2642" t="s">
        <v>632</v>
      </c>
      <c r="B2642" t="s">
        <v>293</v>
      </c>
      <c r="C2642" t="s">
        <v>294</v>
      </c>
      <c r="D2642" t="s">
        <v>165</v>
      </c>
      <c r="E2642" t="s">
        <v>158</v>
      </c>
      <c r="F2642" s="1" t="s">
        <v>159</v>
      </c>
      <c r="G2642" s="1" t="s">
        <v>159</v>
      </c>
      <c r="H2642" s="1" t="s">
        <v>159</v>
      </c>
      <c r="I2642" s="1" t="s">
        <v>159</v>
      </c>
      <c r="J2642" s="1" t="s">
        <v>159</v>
      </c>
      <c r="K2642" s="1" t="s">
        <v>159</v>
      </c>
      <c r="L2642" s="1" t="s">
        <v>159</v>
      </c>
      <c r="M2642" s="1" t="s">
        <v>159</v>
      </c>
      <c r="N2642" s="1" t="s">
        <v>159</v>
      </c>
      <c r="O2642" s="1" t="s">
        <v>159</v>
      </c>
      <c r="P2642" t="str">
        <f t="shared" si="41"/>
        <v>AFWC_ODI_DD_SCO_PR24</v>
      </c>
    </row>
    <row r="2643" spans="1:16">
      <c r="A2643" t="s">
        <v>632</v>
      </c>
      <c r="B2643" t="s">
        <v>295</v>
      </c>
      <c r="C2643" t="s">
        <v>296</v>
      </c>
      <c r="D2643" t="s">
        <v>168</v>
      </c>
      <c r="E2643" t="s">
        <v>158</v>
      </c>
      <c r="F2643" s="1" t="s">
        <v>159</v>
      </c>
      <c r="G2643" s="1" t="s">
        <v>159</v>
      </c>
      <c r="H2643" s="1" t="s">
        <v>159</v>
      </c>
      <c r="I2643" s="1" t="s">
        <v>159</v>
      </c>
      <c r="J2643" s="1" t="s">
        <v>159</v>
      </c>
      <c r="K2643" s="1" t="s">
        <v>159</v>
      </c>
      <c r="L2643" s="1" t="s">
        <v>159</v>
      </c>
      <c r="M2643" s="1" t="s">
        <v>159</v>
      </c>
      <c r="N2643" s="1" t="s">
        <v>159</v>
      </c>
      <c r="O2643" s="1" t="s">
        <v>159</v>
      </c>
      <c r="P2643" t="str">
        <f t="shared" si="41"/>
        <v>AFWC_ODIRISK_SCO_COLL_PR24_DD</v>
      </c>
    </row>
    <row r="2644" spans="1:16">
      <c r="A2644" t="s">
        <v>632</v>
      </c>
      <c r="B2644" t="s">
        <v>297</v>
      </c>
      <c r="C2644" t="s">
        <v>298</v>
      </c>
      <c r="D2644" t="s">
        <v>168</v>
      </c>
      <c r="E2644" t="s">
        <v>158</v>
      </c>
      <c r="F2644" s="1" t="s">
        <v>159</v>
      </c>
      <c r="G2644" s="1" t="s">
        <v>159</v>
      </c>
      <c r="H2644" s="1" t="s">
        <v>159</v>
      </c>
      <c r="I2644" s="1" t="s">
        <v>159</v>
      </c>
      <c r="J2644" s="1" t="s">
        <v>159</v>
      </c>
      <c r="K2644" s="1" t="s">
        <v>159</v>
      </c>
      <c r="L2644" s="1" t="s">
        <v>159</v>
      </c>
      <c r="M2644" s="1" t="s">
        <v>159</v>
      </c>
      <c r="N2644" s="1" t="s">
        <v>159</v>
      </c>
      <c r="O2644" s="1" t="s">
        <v>159</v>
      </c>
      <c r="P2644" t="str">
        <f t="shared" si="41"/>
        <v>AFWC_ODIRISK_SCO_CAP_PR24_DD</v>
      </c>
    </row>
    <row r="2645" spans="1:16">
      <c r="A2645" t="s">
        <v>632</v>
      </c>
      <c r="B2645" t="s">
        <v>299</v>
      </c>
      <c r="C2645" t="s">
        <v>300</v>
      </c>
      <c r="D2645" t="s">
        <v>168</v>
      </c>
      <c r="E2645" t="s">
        <v>158</v>
      </c>
      <c r="F2645" s="1" t="s">
        <v>159</v>
      </c>
      <c r="G2645" s="1" t="s">
        <v>159</v>
      </c>
      <c r="H2645" s="25">
        <v>0.2</v>
      </c>
      <c r="I2645" s="25">
        <v>0.21299999999999999</v>
      </c>
      <c r="J2645" s="25">
        <v>0.245</v>
      </c>
      <c r="K2645" s="25">
        <v>0.26800000000000002</v>
      </c>
      <c r="L2645" s="25">
        <v>0.29299999999999998</v>
      </c>
      <c r="M2645" s="25">
        <v>0.31</v>
      </c>
      <c r="N2645" s="1" t="s">
        <v>159</v>
      </c>
      <c r="O2645" s="1" t="s">
        <v>159</v>
      </c>
      <c r="P2645" t="str">
        <f t="shared" si="41"/>
        <v>AFWC_OUT4_05_PR24_OFWAT</v>
      </c>
    </row>
    <row r="2646" spans="1:16">
      <c r="A2646" t="s">
        <v>632</v>
      </c>
      <c r="B2646" t="s">
        <v>301</v>
      </c>
      <c r="C2646" t="s">
        <v>302</v>
      </c>
      <c r="D2646" t="s">
        <v>168</v>
      </c>
      <c r="E2646" t="s">
        <v>158</v>
      </c>
      <c r="F2646" s="1" t="s">
        <v>159</v>
      </c>
      <c r="G2646" s="1" t="s">
        <v>159</v>
      </c>
      <c r="H2646" s="1" t="s">
        <v>159</v>
      </c>
      <c r="I2646" s="25">
        <v>0.21784138822711885</v>
      </c>
      <c r="J2646" s="25">
        <v>0.25949095236465503</v>
      </c>
      <c r="K2646" s="25">
        <v>0.29575054757761454</v>
      </c>
      <c r="L2646" s="25">
        <v>0.33377814919403936</v>
      </c>
      <c r="M2646" s="25">
        <v>0.36219856320148058</v>
      </c>
      <c r="N2646" s="1" t="s">
        <v>159</v>
      </c>
      <c r="O2646" s="1" t="s">
        <v>159</v>
      </c>
      <c r="P2646" t="str">
        <f t="shared" si="41"/>
        <v>AFWC_ET_DD_LEA_PR24</v>
      </c>
    </row>
    <row r="2647" spans="1:16">
      <c r="A2647" t="s">
        <v>632</v>
      </c>
      <c r="B2647" t="s">
        <v>303</v>
      </c>
      <c r="C2647" t="s">
        <v>304</v>
      </c>
      <c r="D2647" t="s">
        <v>165</v>
      </c>
      <c r="E2647" t="s">
        <v>158</v>
      </c>
      <c r="F2647" s="24">
        <v>657904.80476392398</v>
      </c>
      <c r="G2647" s="1" t="s">
        <v>159</v>
      </c>
      <c r="H2647" s="1" t="s">
        <v>159</v>
      </c>
      <c r="I2647" s="1" t="s">
        <v>159</v>
      </c>
      <c r="J2647" s="1" t="s">
        <v>159</v>
      </c>
      <c r="K2647" s="1" t="s">
        <v>159</v>
      </c>
      <c r="L2647" s="1" t="s">
        <v>159</v>
      </c>
      <c r="M2647" s="1" t="s">
        <v>159</v>
      </c>
      <c r="N2647" s="1" t="s">
        <v>159</v>
      </c>
      <c r="O2647" s="1" t="s">
        <v>159</v>
      </c>
      <c r="P2647" t="str">
        <f t="shared" si="41"/>
        <v>AFWC_ODI_DD_LEA_PR24</v>
      </c>
    </row>
    <row r="2648" spans="1:16">
      <c r="A2648" t="s">
        <v>632</v>
      </c>
      <c r="B2648" t="s">
        <v>305</v>
      </c>
      <c r="C2648" t="s">
        <v>306</v>
      </c>
      <c r="D2648" t="s">
        <v>168</v>
      </c>
      <c r="E2648" t="s">
        <v>158</v>
      </c>
      <c r="F2648" s="25">
        <v>0.01</v>
      </c>
      <c r="G2648" s="1" t="s">
        <v>159</v>
      </c>
      <c r="H2648" s="1" t="s">
        <v>159</v>
      </c>
      <c r="I2648" s="1" t="s">
        <v>159</v>
      </c>
      <c r="J2648" s="1" t="s">
        <v>159</v>
      </c>
      <c r="K2648" s="1" t="s">
        <v>159</v>
      </c>
      <c r="L2648" s="1" t="s">
        <v>159</v>
      </c>
      <c r="M2648" s="1" t="s">
        <v>159</v>
      </c>
      <c r="N2648" s="1" t="s">
        <v>159</v>
      </c>
      <c r="O2648" s="1" t="s">
        <v>159</v>
      </c>
      <c r="P2648" t="str">
        <f t="shared" si="41"/>
        <v>AFWC_ODIRISK_LEA_CAP_PR24_DD</v>
      </c>
    </row>
    <row r="2649" spans="1:16">
      <c r="A2649" t="s">
        <v>632</v>
      </c>
      <c r="B2649" t="s">
        <v>307</v>
      </c>
      <c r="C2649" t="s">
        <v>300</v>
      </c>
      <c r="D2649" t="s">
        <v>168</v>
      </c>
      <c r="E2649" t="s">
        <v>158</v>
      </c>
      <c r="F2649" s="1" t="s">
        <v>159</v>
      </c>
      <c r="G2649" s="1" t="s">
        <v>159</v>
      </c>
      <c r="H2649" s="1" t="s">
        <v>159</v>
      </c>
      <c r="I2649" s="1" t="s">
        <v>159</v>
      </c>
      <c r="J2649" s="1" t="s">
        <v>159</v>
      </c>
      <c r="K2649" s="1" t="s">
        <v>159</v>
      </c>
      <c r="L2649" s="1" t="s">
        <v>159</v>
      </c>
      <c r="M2649" s="1" t="s">
        <v>159</v>
      </c>
      <c r="N2649" s="1" t="s">
        <v>159</v>
      </c>
      <c r="O2649" s="1" t="s">
        <v>159</v>
      </c>
      <c r="P2649" t="str">
        <f t="shared" si="41"/>
        <v>AFWC_OUT4_06_PR24_OFWAT</v>
      </c>
    </row>
    <row r="2650" spans="1:16">
      <c r="A2650" t="s">
        <v>632</v>
      </c>
      <c r="B2650" t="s">
        <v>308</v>
      </c>
      <c r="C2650" t="s">
        <v>309</v>
      </c>
      <c r="D2650" t="s">
        <v>168</v>
      </c>
      <c r="E2650" t="s">
        <v>158</v>
      </c>
      <c r="F2650" s="1" t="s">
        <v>159</v>
      </c>
      <c r="G2650" s="1" t="s">
        <v>159</v>
      </c>
      <c r="H2650" s="1" t="s">
        <v>159</v>
      </c>
      <c r="I2650" s="1" t="s">
        <v>159</v>
      </c>
      <c r="J2650" s="1" t="s">
        <v>159</v>
      </c>
      <c r="K2650" s="1" t="s">
        <v>159</v>
      </c>
      <c r="L2650" s="1" t="s">
        <v>159</v>
      </c>
      <c r="M2650" s="1" t="s">
        <v>159</v>
      </c>
      <c r="N2650" s="1" t="s">
        <v>159</v>
      </c>
      <c r="O2650" s="1" t="s">
        <v>159</v>
      </c>
      <c r="P2650" t="str">
        <f t="shared" si="41"/>
        <v>AFWC_ET_DD_LEA_1_PR24</v>
      </c>
    </row>
    <row r="2651" spans="1:16">
      <c r="A2651" t="s">
        <v>632</v>
      </c>
      <c r="B2651" t="s">
        <v>310</v>
      </c>
      <c r="C2651" t="s">
        <v>311</v>
      </c>
      <c r="D2651" t="s">
        <v>165</v>
      </c>
      <c r="E2651" t="s">
        <v>158</v>
      </c>
      <c r="F2651" s="1" t="s">
        <v>159</v>
      </c>
      <c r="G2651" s="1" t="s">
        <v>159</v>
      </c>
      <c r="H2651" s="1" t="s">
        <v>159</v>
      </c>
      <c r="I2651" s="1" t="s">
        <v>159</v>
      </c>
      <c r="J2651" s="1" t="s">
        <v>159</v>
      </c>
      <c r="K2651" s="1" t="s">
        <v>159</v>
      </c>
      <c r="L2651" s="1" t="s">
        <v>159</v>
      </c>
      <c r="M2651" s="1" t="s">
        <v>159</v>
      </c>
      <c r="N2651" s="1" t="s">
        <v>159</v>
      </c>
      <c r="O2651" s="1" t="s">
        <v>159</v>
      </c>
      <c r="P2651" t="str">
        <f t="shared" si="41"/>
        <v>AFWC_ODI_DD_LEA_1_PR24</v>
      </c>
    </row>
    <row r="2652" spans="1:16">
      <c r="A2652" t="s">
        <v>632</v>
      </c>
      <c r="B2652" t="s">
        <v>312</v>
      </c>
      <c r="C2652" t="s">
        <v>313</v>
      </c>
      <c r="D2652" t="s">
        <v>168</v>
      </c>
      <c r="E2652" t="s">
        <v>158</v>
      </c>
      <c r="F2652" s="1" t="s">
        <v>159</v>
      </c>
      <c r="G2652" s="1" t="s">
        <v>159</v>
      </c>
      <c r="H2652" s="1" t="s">
        <v>159</v>
      </c>
      <c r="I2652" s="1" t="s">
        <v>159</v>
      </c>
      <c r="J2652" s="1" t="s">
        <v>159</v>
      </c>
      <c r="K2652" s="1" t="s">
        <v>159</v>
      </c>
      <c r="L2652" s="1" t="s">
        <v>159</v>
      </c>
      <c r="M2652" s="1" t="s">
        <v>159</v>
      </c>
      <c r="N2652" s="1" t="s">
        <v>159</v>
      </c>
      <c r="O2652" s="1" t="s">
        <v>159</v>
      </c>
      <c r="P2652" t="str">
        <f t="shared" si="41"/>
        <v>AFWC_ODIRISK_LEA_1_CAP_PR24_DD</v>
      </c>
    </row>
    <row r="2653" spans="1:16">
      <c r="A2653" t="s">
        <v>632</v>
      </c>
      <c r="B2653" t="s">
        <v>314</v>
      </c>
      <c r="C2653" t="s">
        <v>300</v>
      </c>
      <c r="D2653" t="s">
        <v>168</v>
      </c>
      <c r="E2653" t="s">
        <v>158</v>
      </c>
      <c r="F2653" s="1" t="s">
        <v>159</v>
      </c>
      <c r="G2653" s="1" t="s">
        <v>159</v>
      </c>
      <c r="H2653" s="1" t="s">
        <v>159</v>
      </c>
      <c r="I2653" s="1" t="s">
        <v>159</v>
      </c>
      <c r="J2653" s="1" t="s">
        <v>159</v>
      </c>
      <c r="K2653" s="1" t="s">
        <v>159</v>
      </c>
      <c r="L2653" s="1" t="s">
        <v>159</v>
      </c>
      <c r="M2653" s="1" t="s">
        <v>159</v>
      </c>
      <c r="N2653" s="1" t="s">
        <v>159</v>
      </c>
      <c r="O2653" s="1" t="s">
        <v>159</v>
      </c>
      <c r="P2653" t="str">
        <f t="shared" si="41"/>
        <v>AFWC_OUT4_07_PR24_OFWAT</v>
      </c>
    </row>
    <row r="2654" spans="1:16">
      <c r="A2654" t="s">
        <v>632</v>
      </c>
      <c r="B2654" t="s">
        <v>315</v>
      </c>
      <c r="C2654" t="s">
        <v>316</v>
      </c>
      <c r="D2654" t="s">
        <v>168</v>
      </c>
      <c r="E2654" t="s">
        <v>158</v>
      </c>
      <c r="F2654" s="1" t="s">
        <v>159</v>
      </c>
      <c r="G2654" s="1" t="s">
        <v>159</v>
      </c>
      <c r="H2654" s="1" t="s">
        <v>159</v>
      </c>
      <c r="I2654" s="1" t="s">
        <v>159</v>
      </c>
      <c r="J2654" s="1" t="s">
        <v>159</v>
      </c>
      <c r="K2654" s="1" t="s">
        <v>159</v>
      </c>
      <c r="L2654" s="1" t="s">
        <v>159</v>
      </c>
      <c r="M2654" s="1" t="s">
        <v>159</v>
      </c>
      <c r="N2654" s="1" t="s">
        <v>159</v>
      </c>
      <c r="O2654" s="1" t="s">
        <v>159</v>
      </c>
      <c r="P2654" t="str">
        <f t="shared" si="41"/>
        <v>AFWC_ET_DD_LEA_2_PR24</v>
      </c>
    </row>
    <row r="2655" spans="1:16">
      <c r="A2655" t="s">
        <v>632</v>
      </c>
      <c r="B2655" t="s">
        <v>317</v>
      </c>
      <c r="C2655" t="s">
        <v>318</v>
      </c>
      <c r="D2655" t="s">
        <v>165</v>
      </c>
      <c r="E2655" t="s">
        <v>158</v>
      </c>
      <c r="F2655" s="1" t="s">
        <v>159</v>
      </c>
      <c r="G2655" s="1" t="s">
        <v>159</v>
      </c>
      <c r="H2655" s="1" t="s">
        <v>159</v>
      </c>
      <c r="I2655" s="1" t="s">
        <v>159</v>
      </c>
      <c r="J2655" s="1" t="s">
        <v>159</v>
      </c>
      <c r="K2655" s="1" t="s">
        <v>159</v>
      </c>
      <c r="L2655" s="1" t="s">
        <v>159</v>
      </c>
      <c r="M2655" s="1" t="s">
        <v>159</v>
      </c>
      <c r="N2655" s="1" t="s">
        <v>159</v>
      </c>
      <c r="O2655" s="1" t="s">
        <v>159</v>
      </c>
      <c r="P2655" t="str">
        <f t="shared" si="41"/>
        <v>AFWC_ODI_DD_LEA_2_PR24</v>
      </c>
    </row>
    <row r="2656" spans="1:16">
      <c r="A2656" t="s">
        <v>632</v>
      </c>
      <c r="B2656" t="s">
        <v>319</v>
      </c>
      <c r="C2656" t="s">
        <v>320</v>
      </c>
      <c r="D2656" t="s">
        <v>168</v>
      </c>
      <c r="E2656" t="s">
        <v>158</v>
      </c>
      <c r="F2656" s="1" t="s">
        <v>159</v>
      </c>
      <c r="G2656" s="1" t="s">
        <v>159</v>
      </c>
      <c r="H2656" s="1" t="s">
        <v>159</v>
      </c>
      <c r="I2656" s="1" t="s">
        <v>159</v>
      </c>
      <c r="J2656" s="1" t="s">
        <v>159</v>
      </c>
      <c r="K2656" s="1" t="s">
        <v>159</v>
      </c>
      <c r="L2656" s="1" t="s">
        <v>159</v>
      </c>
      <c r="M2656" s="1" t="s">
        <v>159</v>
      </c>
      <c r="N2656" s="1" t="s">
        <v>159</v>
      </c>
      <c r="O2656" s="1" t="s">
        <v>159</v>
      </c>
      <c r="P2656" t="str">
        <f t="shared" si="41"/>
        <v>AFWC_ODIRISK_LEA_2_CAP_PR24_DD</v>
      </c>
    </row>
    <row r="2657" spans="1:16">
      <c r="A2657" t="s">
        <v>632</v>
      </c>
      <c r="B2657" t="s">
        <v>321</v>
      </c>
      <c r="C2657" t="s">
        <v>300</v>
      </c>
      <c r="D2657" t="s">
        <v>168</v>
      </c>
      <c r="E2657" t="s">
        <v>158</v>
      </c>
      <c r="F2657" s="1" t="s">
        <v>159</v>
      </c>
      <c r="G2657" s="1" t="s">
        <v>159</v>
      </c>
      <c r="H2657" s="25">
        <v>7.000000000000001E-3</v>
      </c>
      <c r="I2657" s="25">
        <v>3.5999999999999997E-2</v>
      </c>
      <c r="J2657" s="25">
        <v>6.8000000000000005E-2</v>
      </c>
      <c r="K2657" s="25">
        <v>9.5000000000000001E-2</v>
      </c>
      <c r="L2657" s="25">
        <v>0.11600000000000002</v>
      </c>
      <c r="M2657" s="25">
        <v>0.13</v>
      </c>
      <c r="N2657" s="1" t="s">
        <v>159</v>
      </c>
      <c r="O2657" s="1" t="s">
        <v>159</v>
      </c>
      <c r="P2657" t="str">
        <f t="shared" si="41"/>
        <v>AFWC_OUT4_08_PR24_OFWAT</v>
      </c>
    </row>
    <row r="2658" spans="1:16">
      <c r="A2658" t="s">
        <v>632</v>
      </c>
      <c r="B2658" t="s">
        <v>322</v>
      </c>
      <c r="C2658" t="s">
        <v>323</v>
      </c>
      <c r="D2658" t="s">
        <v>168</v>
      </c>
      <c r="E2658" t="s">
        <v>158</v>
      </c>
      <c r="F2658" s="1" t="s">
        <v>159</v>
      </c>
      <c r="G2658" s="1" t="s">
        <v>159</v>
      </c>
      <c r="H2658" s="1" t="s">
        <v>159</v>
      </c>
      <c r="I2658" s="25">
        <v>4.5462021207530852E-2</v>
      </c>
      <c r="J2658" s="25">
        <v>8.610690326769109E-2</v>
      </c>
      <c r="K2658" s="25">
        <v>0.12221402293875794</v>
      </c>
      <c r="L2658" s="25">
        <v>0.14238649642934431</v>
      </c>
      <c r="M2658" s="25">
        <v>0.15624064055399256</v>
      </c>
      <c r="N2658" s="1" t="s">
        <v>159</v>
      </c>
      <c r="O2658" s="1" t="s">
        <v>159</v>
      </c>
      <c r="P2658" t="str">
        <f t="shared" si="41"/>
        <v>AFWC_ET_DD_PCC_PR24</v>
      </c>
    </row>
    <row r="2659" spans="1:16">
      <c r="A2659" t="s">
        <v>632</v>
      </c>
      <c r="B2659" t="s">
        <v>324</v>
      </c>
      <c r="C2659" t="s">
        <v>325</v>
      </c>
      <c r="D2659" t="s">
        <v>165</v>
      </c>
      <c r="E2659" t="s">
        <v>158</v>
      </c>
      <c r="F2659" s="24">
        <v>484000.73148645018</v>
      </c>
      <c r="G2659" s="1" t="s">
        <v>159</v>
      </c>
      <c r="H2659" s="1" t="s">
        <v>159</v>
      </c>
      <c r="I2659" s="1" t="s">
        <v>159</v>
      </c>
      <c r="J2659" s="1" t="s">
        <v>159</v>
      </c>
      <c r="K2659" s="1" t="s">
        <v>159</v>
      </c>
      <c r="L2659" s="1" t="s">
        <v>159</v>
      </c>
      <c r="M2659" s="1" t="s">
        <v>159</v>
      </c>
      <c r="N2659" s="1" t="s">
        <v>159</v>
      </c>
      <c r="O2659" s="1" t="s">
        <v>159</v>
      </c>
      <c r="P2659" t="str">
        <f t="shared" si="41"/>
        <v>AFWC_ODI_DD_PCC_PR24</v>
      </c>
    </row>
    <row r="2660" spans="1:16">
      <c r="A2660" t="s">
        <v>632</v>
      </c>
      <c r="B2660" t="s">
        <v>326</v>
      </c>
      <c r="C2660" t="s">
        <v>327</v>
      </c>
      <c r="D2660" t="s">
        <v>168</v>
      </c>
      <c r="E2660" t="s">
        <v>158</v>
      </c>
      <c r="F2660" s="25">
        <v>-5.0000000000000001E-3</v>
      </c>
      <c r="G2660" s="1" t="s">
        <v>159</v>
      </c>
      <c r="H2660" s="1" t="s">
        <v>159</v>
      </c>
      <c r="I2660" s="1" t="s">
        <v>159</v>
      </c>
      <c r="J2660" s="1" t="s">
        <v>159</v>
      </c>
      <c r="K2660" s="1" t="s">
        <v>159</v>
      </c>
      <c r="L2660" s="1" t="s">
        <v>159</v>
      </c>
      <c r="M2660" s="1" t="s">
        <v>159</v>
      </c>
      <c r="N2660" s="1" t="s">
        <v>159</v>
      </c>
      <c r="O2660" s="1" t="s">
        <v>159</v>
      </c>
      <c r="P2660" t="str">
        <f t="shared" si="41"/>
        <v>AFWC_ODIRISK_PCC_COLL_PR24_DD</v>
      </c>
    </row>
    <row r="2661" spans="1:16">
      <c r="A2661" t="s">
        <v>632</v>
      </c>
      <c r="B2661" t="s">
        <v>328</v>
      </c>
      <c r="C2661" t="s">
        <v>329</v>
      </c>
      <c r="D2661" t="s">
        <v>168</v>
      </c>
      <c r="E2661" t="s">
        <v>158</v>
      </c>
      <c r="F2661" s="25">
        <v>0.01</v>
      </c>
      <c r="G2661" s="1" t="s">
        <v>159</v>
      </c>
      <c r="H2661" s="1" t="s">
        <v>159</v>
      </c>
      <c r="I2661" s="1" t="s">
        <v>159</v>
      </c>
      <c r="J2661" s="1" t="s">
        <v>159</v>
      </c>
      <c r="K2661" s="1" t="s">
        <v>159</v>
      </c>
      <c r="L2661" s="1" t="s">
        <v>159</v>
      </c>
      <c r="M2661" s="1" t="s">
        <v>159</v>
      </c>
      <c r="N2661" s="1" t="s">
        <v>159</v>
      </c>
      <c r="O2661" s="1" t="s">
        <v>159</v>
      </c>
      <c r="P2661" t="str">
        <f t="shared" si="41"/>
        <v>AFWC_ODIRISK_PCC_CAP_PR24_DD</v>
      </c>
    </row>
    <row r="2662" spans="1:16">
      <c r="A2662" t="s">
        <v>632</v>
      </c>
      <c r="B2662" t="s">
        <v>330</v>
      </c>
      <c r="C2662" t="s">
        <v>300</v>
      </c>
      <c r="D2662" t="s">
        <v>168</v>
      </c>
      <c r="E2662" t="s">
        <v>158</v>
      </c>
      <c r="F2662" s="1" t="s">
        <v>159</v>
      </c>
      <c r="G2662" s="1" t="s">
        <v>159</v>
      </c>
      <c r="H2662" s="1" t="s">
        <v>159</v>
      </c>
      <c r="I2662" s="1" t="s">
        <v>159</v>
      </c>
      <c r="J2662" s="1" t="s">
        <v>159</v>
      </c>
      <c r="K2662" s="1" t="s">
        <v>159</v>
      </c>
      <c r="L2662" s="1" t="s">
        <v>159</v>
      </c>
      <c r="M2662" s="1" t="s">
        <v>159</v>
      </c>
      <c r="N2662" s="1" t="s">
        <v>159</v>
      </c>
      <c r="O2662" s="1" t="s">
        <v>159</v>
      </c>
      <c r="P2662" t="str">
        <f t="shared" si="41"/>
        <v>AFWC_OUT4_09_D_PR24_OFWAT</v>
      </c>
    </row>
    <row r="2663" spans="1:16">
      <c r="A2663" t="s">
        <v>632</v>
      </c>
      <c r="B2663" t="s">
        <v>331</v>
      </c>
      <c r="C2663" t="s">
        <v>332</v>
      </c>
      <c r="D2663" t="s">
        <v>168</v>
      </c>
      <c r="E2663" t="s">
        <v>158</v>
      </c>
      <c r="F2663" s="1" t="s">
        <v>159</v>
      </c>
      <c r="G2663" s="1" t="s">
        <v>159</v>
      </c>
      <c r="H2663" s="1" t="s">
        <v>159</v>
      </c>
      <c r="I2663" s="1" t="s">
        <v>159</v>
      </c>
      <c r="J2663" s="1" t="s">
        <v>159</v>
      </c>
      <c r="K2663" s="1" t="s">
        <v>159</v>
      </c>
      <c r="L2663" s="1" t="s">
        <v>159</v>
      </c>
      <c r="M2663" s="1" t="s">
        <v>159</v>
      </c>
      <c r="N2663" s="1" t="s">
        <v>159</v>
      </c>
      <c r="O2663" s="1" t="s">
        <v>159</v>
      </c>
      <c r="P2663" t="str">
        <f t="shared" si="41"/>
        <v>AFWC_ET_DD_PCC_1_PR24</v>
      </c>
    </row>
    <row r="2664" spans="1:16">
      <c r="A2664" t="s">
        <v>632</v>
      </c>
      <c r="B2664" t="s">
        <v>333</v>
      </c>
      <c r="C2664" t="s">
        <v>334</v>
      </c>
      <c r="D2664" t="s">
        <v>165</v>
      </c>
      <c r="E2664" t="s">
        <v>158</v>
      </c>
      <c r="F2664" s="1" t="s">
        <v>159</v>
      </c>
      <c r="G2664" s="1" t="s">
        <v>159</v>
      </c>
      <c r="H2664" s="1" t="s">
        <v>159</v>
      </c>
      <c r="I2664" s="1" t="s">
        <v>159</v>
      </c>
      <c r="J2664" s="1" t="s">
        <v>159</v>
      </c>
      <c r="K2664" s="1" t="s">
        <v>159</v>
      </c>
      <c r="L2664" s="1" t="s">
        <v>159</v>
      </c>
      <c r="M2664" s="1" t="s">
        <v>159</v>
      </c>
      <c r="N2664" s="1" t="s">
        <v>159</v>
      </c>
      <c r="O2664" s="1" t="s">
        <v>159</v>
      </c>
      <c r="P2664" t="str">
        <f t="shared" si="41"/>
        <v>AFWC_ODI_DD_PCC_1_PR24</v>
      </c>
    </row>
    <row r="2665" spans="1:16">
      <c r="A2665" t="s">
        <v>632</v>
      </c>
      <c r="B2665" t="s">
        <v>335</v>
      </c>
      <c r="C2665" t="s">
        <v>336</v>
      </c>
      <c r="D2665" t="s">
        <v>168</v>
      </c>
      <c r="E2665" t="s">
        <v>158</v>
      </c>
      <c r="F2665" s="1" t="s">
        <v>159</v>
      </c>
      <c r="G2665" s="1" t="s">
        <v>159</v>
      </c>
      <c r="H2665" s="1" t="s">
        <v>159</v>
      </c>
      <c r="I2665" s="1" t="s">
        <v>159</v>
      </c>
      <c r="J2665" s="1" t="s">
        <v>159</v>
      </c>
      <c r="K2665" s="1" t="s">
        <v>159</v>
      </c>
      <c r="L2665" s="1" t="s">
        <v>159</v>
      </c>
      <c r="M2665" s="1" t="s">
        <v>159</v>
      </c>
      <c r="N2665" s="1" t="s">
        <v>159</v>
      </c>
      <c r="O2665" s="1" t="s">
        <v>159</v>
      </c>
      <c r="P2665" t="str">
        <f t="shared" si="41"/>
        <v>AFWC_ODIRISK_PCC_1_COLL_PR24_DD</v>
      </c>
    </row>
    <row r="2666" spans="1:16">
      <c r="A2666" t="s">
        <v>632</v>
      </c>
      <c r="B2666" t="s">
        <v>337</v>
      </c>
      <c r="C2666" t="s">
        <v>338</v>
      </c>
      <c r="D2666" t="s">
        <v>168</v>
      </c>
      <c r="E2666" t="s">
        <v>158</v>
      </c>
      <c r="F2666" s="1" t="s">
        <v>159</v>
      </c>
      <c r="G2666" s="1" t="s">
        <v>159</v>
      </c>
      <c r="H2666" s="1" t="s">
        <v>159</v>
      </c>
      <c r="I2666" s="1" t="s">
        <v>159</v>
      </c>
      <c r="J2666" s="1" t="s">
        <v>159</v>
      </c>
      <c r="K2666" s="1" t="s">
        <v>159</v>
      </c>
      <c r="L2666" s="1" t="s">
        <v>159</v>
      </c>
      <c r="M2666" s="1" t="s">
        <v>159</v>
      </c>
      <c r="N2666" s="1" t="s">
        <v>159</v>
      </c>
      <c r="O2666" s="1" t="s">
        <v>159</v>
      </c>
      <c r="P2666" t="str">
        <f t="shared" si="41"/>
        <v>AFWC_ODIRISK_PCC_1_CAP_PR24_DD</v>
      </c>
    </row>
    <row r="2667" spans="1:16">
      <c r="A2667" t="s">
        <v>632</v>
      </c>
      <c r="B2667" t="s">
        <v>339</v>
      </c>
      <c r="C2667" t="s">
        <v>300</v>
      </c>
      <c r="D2667" t="s">
        <v>168</v>
      </c>
      <c r="E2667" t="s">
        <v>158</v>
      </c>
      <c r="F2667" s="1" t="s">
        <v>159</v>
      </c>
      <c r="G2667" s="1" t="s">
        <v>159</v>
      </c>
      <c r="H2667" s="1" t="s">
        <v>159</v>
      </c>
      <c r="I2667" s="1" t="s">
        <v>159</v>
      </c>
      <c r="J2667" s="1" t="s">
        <v>159</v>
      </c>
      <c r="K2667" s="1" t="s">
        <v>159</v>
      </c>
      <c r="L2667" s="1" t="s">
        <v>159</v>
      </c>
      <c r="M2667" s="1" t="s">
        <v>159</v>
      </c>
      <c r="N2667" s="1" t="s">
        <v>159</v>
      </c>
      <c r="O2667" s="1" t="s">
        <v>159</v>
      </c>
      <c r="P2667" t="str">
        <f t="shared" si="41"/>
        <v>AFWC_OUT4_10_D_PR24_OFWAT</v>
      </c>
    </row>
    <row r="2668" spans="1:16">
      <c r="A2668" t="s">
        <v>632</v>
      </c>
      <c r="B2668" t="s">
        <v>340</v>
      </c>
      <c r="C2668" t="s">
        <v>341</v>
      </c>
      <c r="D2668" t="s">
        <v>168</v>
      </c>
      <c r="E2668" t="s">
        <v>158</v>
      </c>
      <c r="F2668" s="1" t="s">
        <v>159</v>
      </c>
      <c r="G2668" s="1" t="s">
        <v>159</v>
      </c>
      <c r="H2668" s="1" t="s">
        <v>159</v>
      </c>
      <c r="I2668" s="1" t="s">
        <v>159</v>
      </c>
      <c r="J2668" s="1" t="s">
        <v>159</v>
      </c>
      <c r="K2668" s="1" t="s">
        <v>159</v>
      </c>
      <c r="L2668" s="1" t="s">
        <v>159</v>
      </c>
      <c r="M2668" s="1" t="s">
        <v>159</v>
      </c>
      <c r="N2668" s="1" t="s">
        <v>159</v>
      </c>
      <c r="O2668" s="1" t="s">
        <v>159</v>
      </c>
      <c r="P2668" t="str">
        <f t="shared" si="41"/>
        <v>AFWC_ET_DD_PCC_2_PR24</v>
      </c>
    </row>
    <row r="2669" spans="1:16">
      <c r="A2669" t="s">
        <v>632</v>
      </c>
      <c r="B2669" t="s">
        <v>342</v>
      </c>
      <c r="C2669" t="s">
        <v>343</v>
      </c>
      <c r="D2669" t="s">
        <v>165</v>
      </c>
      <c r="E2669" t="s">
        <v>158</v>
      </c>
      <c r="F2669" s="1" t="s">
        <v>159</v>
      </c>
      <c r="G2669" s="1" t="s">
        <v>159</v>
      </c>
      <c r="H2669" s="1" t="s">
        <v>159</v>
      </c>
      <c r="I2669" s="1" t="s">
        <v>159</v>
      </c>
      <c r="J2669" s="1" t="s">
        <v>159</v>
      </c>
      <c r="K2669" s="1" t="s">
        <v>159</v>
      </c>
      <c r="L2669" s="1" t="s">
        <v>159</v>
      </c>
      <c r="M2669" s="1" t="s">
        <v>159</v>
      </c>
      <c r="N2669" s="1" t="s">
        <v>159</v>
      </c>
      <c r="O2669" s="1" t="s">
        <v>159</v>
      </c>
      <c r="P2669" t="str">
        <f t="shared" si="41"/>
        <v>AFWC_ODI_DD_PCC_2_PR24</v>
      </c>
    </row>
    <row r="2670" spans="1:16">
      <c r="A2670" t="s">
        <v>632</v>
      </c>
      <c r="B2670" t="s">
        <v>344</v>
      </c>
      <c r="C2670" t="s">
        <v>345</v>
      </c>
      <c r="D2670" t="s">
        <v>168</v>
      </c>
      <c r="E2670" t="s">
        <v>158</v>
      </c>
      <c r="F2670" s="1" t="s">
        <v>159</v>
      </c>
      <c r="G2670" s="1" t="s">
        <v>159</v>
      </c>
      <c r="H2670" s="1" t="s">
        <v>159</v>
      </c>
      <c r="I2670" s="1" t="s">
        <v>159</v>
      </c>
      <c r="J2670" s="1" t="s">
        <v>159</v>
      </c>
      <c r="K2670" s="1" t="s">
        <v>159</v>
      </c>
      <c r="L2670" s="1" t="s">
        <v>159</v>
      </c>
      <c r="M2670" s="1" t="s">
        <v>159</v>
      </c>
      <c r="N2670" s="1" t="s">
        <v>159</v>
      </c>
      <c r="O2670" s="1" t="s">
        <v>159</v>
      </c>
      <c r="P2670" t="str">
        <f t="shared" si="41"/>
        <v>AFWC_ODIRISK_PCC_2_COLL_PR24_DD</v>
      </c>
    </row>
    <row r="2671" spans="1:16">
      <c r="A2671" t="s">
        <v>632</v>
      </c>
      <c r="B2671" t="s">
        <v>346</v>
      </c>
      <c r="C2671" t="s">
        <v>347</v>
      </c>
      <c r="D2671" t="s">
        <v>168</v>
      </c>
      <c r="E2671" t="s">
        <v>158</v>
      </c>
      <c r="F2671" s="1" t="s">
        <v>159</v>
      </c>
      <c r="G2671" s="1" t="s">
        <v>159</v>
      </c>
      <c r="H2671" s="1" t="s">
        <v>159</v>
      </c>
      <c r="I2671" s="1" t="s">
        <v>159</v>
      </c>
      <c r="J2671" s="1" t="s">
        <v>159</v>
      </c>
      <c r="K2671" s="1" t="s">
        <v>159</v>
      </c>
      <c r="L2671" s="1" t="s">
        <v>159</v>
      </c>
      <c r="M2671" s="1" t="s">
        <v>159</v>
      </c>
      <c r="N2671" s="1" t="s">
        <v>159</v>
      </c>
      <c r="O2671" s="1" t="s">
        <v>159</v>
      </c>
      <c r="P2671" t="str">
        <f t="shared" si="41"/>
        <v>AFWC_ODIRISK_PCC_2_CAP_PR24_DD</v>
      </c>
    </row>
    <row r="2672" spans="1:16">
      <c r="A2672" t="s">
        <v>632</v>
      </c>
      <c r="B2672" t="s">
        <v>348</v>
      </c>
      <c r="C2672" t="s">
        <v>300</v>
      </c>
      <c r="D2672" t="s">
        <v>168</v>
      </c>
      <c r="E2672" t="s">
        <v>158</v>
      </c>
      <c r="F2672" s="1" t="s">
        <v>159</v>
      </c>
      <c r="G2672" s="1" t="s">
        <v>159</v>
      </c>
      <c r="H2672" s="25">
        <v>7.6999999999999999E-2</v>
      </c>
      <c r="I2672" s="25">
        <v>9.8000000000000004E-2</v>
      </c>
      <c r="J2672" s="25">
        <v>0.11</v>
      </c>
      <c r="K2672" s="25">
        <v>0.11</v>
      </c>
      <c r="L2672" s="25">
        <v>0.11</v>
      </c>
      <c r="M2672" s="25">
        <v>0.11</v>
      </c>
      <c r="N2672" s="1" t="s">
        <v>159</v>
      </c>
      <c r="O2672" s="1" t="s">
        <v>159</v>
      </c>
      <c r="P2672" t="str">
        <f t="shared" si="41"/>
        <v>AFWC_OUT4_11_PR24_OFWAT</v>
      </c>
    </row>
    <row r="2673" spans="1:16">
      <c r="A2673" t="s">
        <v>632</v>
      </c>
      <c r="B2673" t="s">
        <v>349</v>
      </c>
      <c r="C2673" t="s">
        <v>304</v>
      </c>
      <c r="D2673" t="s">
        <v>165</v>
      </c>
      <c r="E2673" t="s">
        <v>158</v>
      </c>
      <c r="F2673" s="24">
        <v>175262.0697502929</v>
      </c>
      <c r="G2673" s="1" t="s">
        <v>159</v>
      </c>
      <c r="H2673" s="1" t="s">
        <v>159</v>
      </c>
      <c r="I2673" s="1" t="s">
        <v>159</v>
      </c>
      <c r="J2673" s="1" t="s">
        <v>159</v>
      </c>
      <c r="K2673" s="1" t="s">
        <v>159</v>
      </c>
      <c r="L2673" s="1" t="s">
        <v>159</v>
      </c>
      <c r="M2673" s="1" t="s">
        <v>159</v>
      </c>
      <c r="N2673" s="1" t="s">
        <v>159</v>
      </c>
      <c r="O2673" s="1" t="s">
        <v>159</v>
      </c>
      <c r="P2673" t="str">
        <f t="shared" si="41"/>
        <v>AFWC_ODI_DD_NHH_PR24</v>
      </c>
    </row>
    <row r="2674" spans="1:16">
      <c r="A2674" t="s">
        <v>632</v>
      </c>
      <c r="B2674" t="s">
        <v>350</v>
      </c>
      <c r="C2674" t="s">
        <v>351</v>
      </c>
      <c r="D2674" t="s">
        <v>168</v>
      </c>
      <c r="E2674" t="s">
        <v>158</v>
      </c>
      <c r="F2674" s="25">
        <v>-5.0000000000000001E-3</v>
      </c>
      <c r="G2674" s="1" t="s">
        <v>159</v>
      </c>
      <c r="H2674" s="1" t="s">
        <v>159</v>
      </c>
      <c r="I2674" s="1" t="s">
        <v>159</v>
      </c>
      <c r="J2674" s="1" t="s">
        <v>159</v>
      </c>
      <c r="K2674" s="1" t="s">
        <v>159</v>
      </c>
      <c r="L2674" s="1" t="s">
        <v>159</v>
      </c>
      <c r="M2674" s="1" t="s">
        <v>159</v>
      </c>
      <c r="N2674" s="1" t="s">
        <v>159</v>
      </c>
      <c r="O2674" s="1" t="s">
        <v>159</v>
      </c>
      <c r="P2674" t="str">
        <f t="shared" si="41"/>
        <v>AFWC_ODIRISK_NHH_COLL_PR24_DD</v>
      </c>
    </row>
    <row r="2675" spans="1:16">
      <c r="A2675" t="s">
        <v>632</v>
      </c>
      <c r="B2675" t="s">
        <v>352</v>
      </c>
      <c r="C2675" t="s">
        <v>353</v>
      </c>
      <c r="D2675" t="s">
        <v>168</v>
      </c>
      <c r="E2675" t="s">
        <v>158</v>
      </c>
      <c r="F2675" s="25">
        <v>5.0000000000000001E-3</v>
      </c>
      <c r="G2675" s="1" t="s">
        <v>159</v>
      </c>
      <c r="H2675" s="1" t="s">
        <v>159</v>
      </c>
      <c r="I2675" s="1" t="s">
        <v>159</v>
      </c>
      <c r="J2675" s="1" t="s">
        <v>159</v>
      </c>
      <c r="K2675" s="1" t="s">
        <v>159</v>
      </c>
      <c r="L2675" s="1" t="s">
        <v>159</v>
      </c>
      <c r="M2675" s="1" t="s">
        <v>159</v>
      </c>
      <c r="N2675" s="1" t="s">
        <v>159</v>
      </c>
      <c r="O2675" s="1" t="s">
        <v>159</v>
      </c>
      <c r="P2675" t="str">
        <f t="shared" si="41"/>
        <v>AFWC_ODIRISK_NHH_CAP_PR24_DD</v>
      </c>
    </row>
    <row r="2676" spans="1:16">
      <c r="A2676" t="s">
        <v>632</v>
      </c>
      <c r="B2676" t="s">
        <v>354</v>
      </c>
      <c r="C2676" t="s">
        <v>300</v>
      </c>
      <c r="D2676" t="s">
        <v>168</v>
      </c>
      <c r="E2676" t="s">
        <v>158</v>
      </c>
      <c r="F2676" s="1" t="s">
        <v>159</v>
      </c>
      <c r="G2676" s="1" t="s">
        <v>159</v>
      </c>
      <c r="H2676" s="1" t="s">
        <v>159</v>
      </c>
      <c r="I2676" s="1" t="s">
        <v>159</v>
      </c>
      <c r="J2676" s="1" t="s">
        <v>159</v>
      </c>
      <c r="K2676" s="1" t="s">
        <v>159</v>
      </c>
      <c r="L2676" s="1" t="s">
        <v>159</v>
      </c>
      <c r="M2676" s="1" t="s">
        <v>159</v>
      </c>
      <c r="N2676" s="1" t="s">
        <v>159</v>
      </c>
      <c r="O2676" s="1" t="s">
        <v>159</v>
      </c>
      <c r="P2676" t="str">
        <f t="shared" si="41"/>
        <v>AFWC_OUT4_12_PR24_OFWAT</v>
      </c>
    </row>
    <row r="2677" spans="1:16">
      <c r="A2677" t="s">
        <v>632</v>
      </c>
      <c r="B2677" t="s">
        <v>355</v>
      </c>
      <c r="C2677" t="s">
        <v>311</v>
      </c>
      <c r="D2677" t="s">
        <v>165</v>
      </c>
      <c r="E2677" t="s">
        <v>158</v>
      </c>
      <c r="F2677" s="1" t="s">
        <v>159</v>
      </c>
      <c r="G2677" s="1" t="s">
        <v>159</v>
      </c>
      <c r="H2677" s="1" t="s">
        <v>159</v>
      </c>
      <c r="I2677" s="1" t="s">
        <v>159</v>
      </c>
      <c r="J2677" s="1" t="s">
        <v>159</v>
      </c>
      <c r="K2677" s="1" t="s">
        <v>159</v>
      </c>
      <c r="L2677" s="1" t="s">
        <v>159</v>
      </c>
      <c r="M2677" s="1" t="s">
        <v>159</v>
      </c>
      <c r="N2677" s="1" t="s">
        <v>159</v>
      </c>
      <c r="O2677" s="1" t="s">
        <v>159</v>
      </c>
      <c r="P2677" t="str">
        <f t="shared" si="41"/>
        <v>AFWC_ODI_DD_NHH_1_PR24</v>
      </c>
    </row>
    <row r="2678" spans="1:16">
      <c r="A2678" t="s">
        <v>632</v>
      </c>
      <c r="B2678" t="s">
        <v>356</v>
      </c>
      <c r="C2678" t="s">
        <v>357</v>
      </c>
      <c r="D2678" t="s">
        <v>168</v>
      </c>
      <c r="E2678" t="s">
        <v>158</v>
      </c>
      <c r="F2678" s="1" t="s">
        <v>159</v>
      </c>
      <c r="G2678" s="1" t="s">
        <v>159</v>
      </c>
      <c r="H2678" s="1" t="s">
        <v>159</v>
      </c>
      <c r="I2678" s="1" t="s">
        <v>159</v>
      </c>
      <c r="J2678" s="1" t="s">
        <v>159</v>
      </c>
      <c r="K2678" s="1" t="s">
        <v>159</v>
      </c>
      <c r="L2678" s="1" t="s">
        <v>159</v>
      </c>
      <c r="M2678" s="1" t="s">
        <v>159</v>
      </c>
      <c r="N2678" s="1" t="s">
        <v>159</v>
      </c>
      <c r="O2678" s="1" t="s">
        <v>159</v>
      </c>
      <c r="P2678" t="str">
        <f t="shared" si="41"/>
        <v>AFWC_ODIRISK_NHH_1_COLL_PR24_DD</v>
      </c>
    </row>
    <row r="2679" spans="1:16">
      <c r="A2679" t="s">
        <v>632</v>
      </c>
      <c r="B2679" t="s">
        <v>358</v>
      </c>
      <c r="C2679" t="s">
        <v>359</v>
      </c>
      <c r="D2679" t="s">
        <v>168</v>
      </c>
      <c r="E2679" t="s">
        <v>158</v>
      </c>
      <c r="F2679" s="1" t="s">
        <v>159</v>
      </c>
      <c r="G2679" s="1" t="s">
        <v>159</v>
      </c>
      <c r="H2679" s="1" t="s">
        <v>159</v>
      </c>
      <c r="I2679" s="1" t="s">
        <v>159</v>
      </c>
      <c r="J2679" s="1" t="s">
        <v>159</v>
      </c>
      <c r="K2679" s="1" t="s">
        <v>159</v>
      </c>
      <c r="L2679" s="1" t="s">
        <v>159</v>
      </c>
      <c r="M2679" s="1" t="s">
        <v>159</v>
      </c>
      <c r="N2679" s="1" t="s">
        <v>159</v>
      </c>
      <c r="O2679" s="1" t="s">
        <v>159</v>
      </c>
      <c r="P2679" t="str">
        <f t="shared" si="41"/>
        <v>AFWC_ODIRISK_NHH_1_CAP_PR24_DD</v>
      </c>
    </row>
    <row r="2680" spans="1:16">
      <c r="A2680" t="s">
        <v>632</v>
      </c>
      <c r="B2680" t="s">
        <v>360</v>
      </c>
      <c r="C2680" t="s">
        <v>300</v>
      </c>
      <c r="D2680" t="s">
        <v>168</v>
      </c>
      <c r="E2680" t="s">
        <v>158</v>
      </c>
      <c r="F2680" s="1" t="s">
        <v>159</v>
      </c>
      <c r="G2680" s="1" t="s">
        <v>159</v>
      </c>
      <c r="H2680" s="1" t="s">
        <v>159</v>
      </c>
      <c r="I2680" s="1" t="s">
        <v>159</v>
      </c>
      <c r="J2680" s="1" t="s">
        <v>159</v>
      </c>
      <c r="K2680" s="1" t="s">
        <v>159</v>
      </c>
      <c r="L2680" s="1" t="s">
        <v>159</v>
      </c>
      <c r="M2680" s="1" t="s">
        <v>159</v>
      </c>
      <c r="N2680" s="1" t="s">
        <v>159</v>
      </c>
      <c r="O2680" s="1" t="s">
        <v>159</v>
      </c>
      <c r="P2680" t="str">
        <f t="shared" si="41"/>
        <v>AFWC_OUT4_13_PR24_OFWAT</v>
      </c>
    </row>
    <row r="2681" spans="1:16">
      <c r="A2681" t="s">
        <v>632</v>
      </c>
      <c r="B2681" t="s">
        <v>361</v>
      </c>
      <c r="C2681" t="s">
        <v>318</v>
      </c>
      <c r="D2681" t="s">
        <v>165</v>
      </c>
      <c r="E2681" t="s">
        <v>158</v>
      </c>
      <c r="F2681" s="1" t="s">
        <v>159</v>
      </c>
      <c r="G2681" s="1" t="s">
        <v>159</v>
      </c>
      <c r="H2681" s="1" t="s">
        <v>159</v>
      </c>
      <c r="I2681" s="1" t="s">
        <v>159</v>
      </c>
      <c r="J2681" s="1" t="s">
        <v>159</v>
      </c>
      <c r="K2681" s="1" t="s">
        <v>159</v>
      </c>
      <c r="L2681" s="1" t="s">
        <v>159</v>
      </c>
      <c r="M2681" s="1" t="s">
        <v>159</v>
      </c>
      <c r="N2681" s="1" t="s">
        <v>159</v>
      </c>
      <c r="O2681" s="1" t="s">
        <v>159</v>
      </c>
      <c r="P2681" t="str">
        <f t="shared" si="41"/>
        <v>AFWC_ODI_DD_NHH_2_PR24</v>
      </c>
    </row>
    <row r="2682" spans="1:16">
      <c r="A2682" t="s">
        <v>632</v>
      </c>
      <c r="B2682" t="s">
        <v>362</v>
      </c>
      <c r="C2682" t="s">
        <v>363</v>
      </c>
      <c r="D2682" t="s">
        <v>168</v>
      </c>
      <c r="E2682" t="s">
        <v>158</v>
      </c>
      <c r="F2682" s="1" t="s">
        <v>159</v>
      </c>
      <c r="G2682" s="1" t="s">
        <v>159</v>
      </c>
      <c r="H2682" s="1" t="s">
        <v>159</v>
      </c>
      <c r="I2682" s="1" t="s">
        <v>159</v>
      </c>
      <c r="J2682" s="1" t="s">
        <v>159</v>
      </c>
      <c r="K2682" s="1" t="s">
        <v>159</v>
      </c>
      <c r="L2682" s="1" t="s">
        <v>159</v>
      </c>
      <c r="M2682" s="1" t="s">
        <v>159</v>
      </c>
      <c r="N2682" s="1" t="s">
        <v>159</v>
      </c>
      <c r="O2682" s="1" t="s">
        <v>159</v>
      </c>
      <c r="P2682" t="str">
        <f t="shared" si="41"/>
        <v>AFWC_ODIRISK_NHH_2_COLL_PR24_DD</v>
      </c>
    </row>
    <row r="2683" spans="1:16">
      <c r="A2683" t="s">
        <v>632</v>
      </c>
      <c r="B2683" t="s">
        <v>364</v>
      </c>
      <c r="C2683" t="s">
        <v>365</v>
      </c>
      <c r="D2683" t="s">
        <v>168</v>
      </c>
      <c r="E2683" t="s">
        <v>158</v>
      </c>
      <c r="F2683" s="1" t="s">
        <v>159</v>
      </c>
      <c r="G2683" s="1" t="s">
        <v>159</v>
      </c>
      <c r="H2683" s="1" t="s">
        <v>159</v>
      </c>
      <c r="I2683" s="1" t="s">
        <v>159</v>
      </c>
      <c r="J2683" s="1" t="s">
        <v>159</v>
      </c>
      <c r="K2683" s="1" t="s">
        <v>159</v>
      </c>
      <c r="L2683" s="1" t="s">
        <v>159</v>
      </c>
      <c r="M2683" s="1" t="s">
        <v>159</v>
      </c>
      <c r="N2683" s="1" t="s">
        <v>159</v>
      </c>
      <c r="O2683" s="1" t="s">
        <v>159</v>
      </c>
      <c r="P2683" t="str">
        <f t="shared" si="41"/>
        <v>AFWC_ODIRISK_NHH_2_CAP_PR24_DD</v>
      </c>
    </row>
    <row r="2684" spans="1:16">
      <c r="A2684" t="s">
        <v>632</v>
      </c>
      <c r="B2684" t="s">
        <v>366</v>
      </c>
      <c r="C2684" t="s">
        <v>367</v>
      </c>
      <c r="D2684" t="s">
        <v>37</v>
      </c>
      <c r="E2684" t="s">
        <v>158</v>
      </c>
      <c r="F2684" s="1" t="s">
        <v>159</v>
      </c>
      <c r="G2684" s="1" t="s">
        <v>159</v>
      </c>
      <c r="H2684" s="1" t="s">
        <v>159</v>
      </c>
      <c r="I2684" s="1" t="s">
        <v>159</v>
      </c>
      <c r="J2684" s="1" t="s">
        <v>159</v>
      </c>
      <c r="K2684" s="1" t="s">
        <v>159</v>
      </c>
      <c r="L2684" s="1" t="s">
        <v>159</v>
      </c>
      <c r="M2684" s="1" t="s">
        <v>159</v>
      </c>
      <c r="N2684" s="1" t="s">
        <v>159</v>
      </c>
      <c r="O2684" s="1" t="s">
        <v>159</v>
      </c>
      <c r="P2684" t="str">
        <f t="shared" si="41"/>
        <v>AFWBCEW_PCL_PR24</v>
      </c>
    </row>
    <row r="2685" spans="1:16">
      <c r="A2685" t="s">
        <v>632</v>
      </c>
      <c r="B2685" t="s">
        <v>368</v>
      </c>
      <c r="C2685" t="s">
        <v>369</v>
      </c>
      <c r="D2685" t="s">
        <v>165</v>
      </c>
      <c r="E2685" t="s">
        <v>158</v>
      </c>
      <c r="F2685" s="1" t="s">
        <v>159</v>
      </c>
      <c r="G2685" s="1" t="s">
        <v>159</v>
      </c>
      <c r="H2685" s="1" t="s">
        <v>159</v>
      </c>
      <c r="I2685" s="1" t="s">
        <v>159</v>
      </c>
      <c r="J2685" s="1" t="s">
        <v>159</v>
      </c>
      <c r="K2685" s="1" t="s">
        <v>159</v>
      </c>
      <c r="L2685" s="1" t="s">
        <v>159</v>
      </c>
      <c r="M2685" s="1" t="s">
        <v>159</v>
      </c>
      <c r="N2685" s="1" t="s">
        <v>159</v>
      </c>
      <c r="O2685" s="1" t="s">
        <v>159</v>
      </c>
      <c r="P2685" t="str">
        <f t="shared" si="41"/>
        <v>AFWOUT7_034SOR_OFW_PR24</v>
      </c>
    </row>
    <row r="2686" spans="1:16">
      <c r="A2686" t="s">
        <v>632</v>
      </c>
      <c r="B2686" t="s">
        <v>370</v>
      </c>
      <c r="C2686" t="s">
        <v>371</v>
      </c>
      <c r="D2686" t="s">
        <v>165</v>
      </c>
      <c r="E2686" t="s">
        <v>158</v>
      </c>
      <c r="F2686" s="1" t="s">
        <v>159</v>
      </c>
      <c r="G2686" s="1" t="s">
        <v>159</v>
      </c>
      <c r="H2686" s="1" t="s">
        <v>159</v>
      </c>
      <c r="I2686" s="1" t="s">
        <v>159</v>
      </c>
      <c r="J2686" s="1" t="s">
        <v>159</v>
      </c>
      <c r="K2686" s="1" t="s">
        <v>159</v>
      </c>
      <c r="L2686" s="1" t="s">
        <v>159</v>
      </c>
      <c r="M2686" s="1" t="s">
        <v>159</v>
      </c>
      <c r="N2686" s="1" t="s">
        <v>159</v>
      </c>
      <c r="O2686" s="1" t="s">
        <v>159</v>
      </c>
      <c r="P2686" t="str">
        <f t="shared" si="41"/>
        <v>AFWOUT7_034SUR_OFW_PR24</v>
      </c>
    </row>
    <row r="2687" spans="1:16">
      <c r="A2687" t="s">
        <v>632</v>
      </c>
      <c r="B2687" t="s">
        <v>372</v>
      </c>
      <c r="C2687" t="s">
        <v>373</v>
      </c>
      <c r="D2687" t="s">
        <v>168</v>
      </c>
      <c r="E2687" t="s">
        <v>158</v>
      </c>
      <c r="F2687" s="1" t="s">
        <v>159</v>
      </c>
      <c r="G2687" s="1" t="s">
        <v>159</v>
      </c>
      <c r="H2687" s="1" t="s">
        <v>159</v>
      </c>
      <c r="I2687" s="1" t="s">
        <v>159</v>
      </c>
      <c r="J2687" s="1" t="s">
        <v>159</v>
      </c>
      <c r="K2687" s="1" t="s">
        <v>159</v>
      </c>
      <c r="L2687" s="1" t="s">
        <v>159</v>
      </c>
      <c r="M2687" s="1" t="s">
        <v>159</v>
      </c>
      <c r="N2687" s="1" t="s">
        <v>159</v>
      </c>
      <c r="O2687" s="1" t="s">
        <v>159</v>
      </c>
      <c r="P2687" t="str">
        <f t="shared" si="41"/>
        <v>AFWC_ODIRISK_BCEW_COLL_PR24_DD</v>
      </c>
    </row>
    <row r="2688" spans="1:16">
      <c r="A2688" t="s">
        <v>632</v>
      </c>
      <c r="B2688" t="s">
        <v>374</v>
      </c>
      <c r="C2688" t="s">
        <v>375</v>
      </c>
      <c r="D2688" t="s">
        <v>168</v>
      </c>
      <c r="E2688" t="s">
        <v>158</v>
      </c>
      <c r="F2688" s="1" t="s">
        <v>159</v>
      </c>
      <c r="G2688" s="1" t="s">
        <v>159</v>
      </c>
      <c r="H2688" s="1" t="s">
        <v>159</v>
      </c>
      <c r="I2688" s="1" t="s">
        <v>159</v>
      </c>
      <c r="J2688" s="1" t="s">
        <v>159</v>
      </c>
      <c r="K2688" s="1" t="s">
        <v>159</v>
      </c>
      <c r="L2688" s="1" t="s">
        <v>159</v>
      </c>
      <c r="M2688" s="1" t="s">
        <v>159</v>
      </c>
      <c r="N2688" s="1" t="s">
        <v>159</v>
      </c>
      <c r="O2688" s="1" t="s">
        <v>159</v>
      </c>
      <c r="P2688" t="str">
        <f t="shared" si="41"/>
        <v>AFWC_ODIRISK_BCEW_CAP_PR24_DD</v>
      </c>
    </row>
    <row r="2689" spans="1:16">
      <c r="A2689" t="s">
        <v>632</v>
      </c>
      <c r="B2689" t="s">
        <v>376</v>
      </c>
      <c r="C2689" t="s">
        <v>377</v>
      </c>
      <c r="D2689" t="s">
        <v>157</v>
      </c>
      <c r="E2689" t="s">
        <v>158</v>
      </c>
      <c r="F2689" s="1" t="s">
        <v>159</v>
      </c>
      <c r="G2689" s="1" t="s">
        <v>159</v>
      </c>
      <c r="H2689" s="1" t="s">
        <v>159</v>
      </c>
      <c r="I2689" s="26">
        <v>7.7233581720919361E-2</v>
      </c>
      <c r="J2689" s="26">
        <v>7.5945263563855683E-2</v>
      </c>
      <c r="K2689" s="26">
        <v>7.1957005992745626E-2</v>
      </c>
      <c r="L2689" s="26">
        <v>7.0666002996372823E-2</v>
      </c>
      <c r="M2689" s="26">
        <v>6.9375000000000006E-2</v>
      </c>
      <c r="N2689" s="1" t="s">
        <v>159</v>
      </c>
      <c r="O2689" s="1" t="s">
        <v>159</v>
      </c>
      <c r="P2689" t="str">
        <f t="shared" si="41"/>
        <v>AFWC_PCL_LPR_PR24</v>
      </c>
    </row>
    <row r="2690" spans="1:16">
      <c r="A2690" t="s">
        <v>632</v>
      </c>
      <c r="B2690" t="s">
        <v>378</v>
      </c>
      <c r="C2690" t="s">
        <v>379</v>
      </c>
      <c r="D2690" t="s">
        <v>380</v>
      </c>
      <c r="E2690" t="s">
        <v>158</v>
      </c>
      <c r="F2690" s="26">
        <v>3.0152638516270175E-2</v>
      </c>
      <c r="G2690" s="1" t="s">
        <v>159</v>
      </c>
      <c r="H2690" s="1" t="s">
        <v>159</v>
      </c>
      <c r="I2690" s="1" t="s">
        <v>159</v>
      </c>
      <c r="J2690" s="1" t="s">
        <v>159</v>
      </c>
      <c r="K2690" s="1" t="s">
        <v>159</v>
      </c>
      <c r="L2690" s="1" t="s">
        <v>159</v>
      </c>
      <c r="M2690" s="1" t="s">
        <v>159</v>
      </c>
      <c r="N2690" s="1" t="s">
        <v>159</v>
      </c>
      <c r="O2690" s="1" t="s">
        <v>159</v>
      </c>
      <c r="P2690" t="str">
        <f t="shared" si="41"/>
        <v>AFWC_ODIRATE_LPR_PR24</v>
      </c>
    </row>
    <row r="2691" spans="1:16">
      <c r="A2691" t="s">
        <v>632</v>
      </c>
      <c r="B2691" t="s">
        <v>381</v>
      </c>
      <c r="C2691" t="s">
        <v>382</v>
      </c>
      <c r="D2691" t="s">
        <v>168</v>
      </c>
      <c r="E2691" t="s">
        <v>158</v>
      </c>
      <c r="F2691" s="25">
        <v>-5.0000000000000001E-3</v>
      </c>
      <c r="G2691" s="1" t="s">
        <v>159</v>
      </c>
      <c r="H2691" s="1" t="s">
        <v>159</v>
      </c>
      <c r="I2691" s="1" t="s">
        <v>159</v>
      </c>
      <c r="J2691" s="1" t="s">
        <v>159</v>
      </c>
      <c r="K2691" s="1" t="s">
        <v>159</v>
      </c>
      <c r="L2691" s="1" t="s">
        <v>159</v>
      </c>
      <c r="M2691" s="1" t="s">
        <v>159</v>
      </c>
      <c r="N2691" s="1" t="s">
        <v>159</v>
      </c>
      <c r="O2691" s="1" t="s">
        <v>159</v>
      </c>
      <c r="P2691" t="str">
        <f t="shared" si="41"/>
        <v>AFWC_ODIRISK_LPR_COLL_PR24</v>
      </c>
    </row>
    <row r="2692" spans="1:16">
      <c r="A2692" t="s">
        <v>632</v>
      </c>
      <c r="B2692" t="s">
        <v>383</v>
      </c>
      <c r="C2692" t="s">
        <v>384</v>
      </c>
      <c r="D2692" t="s">
        <v>168</v>
      </c>
      <c r="E2692" t="s">
        <v>158</v>
      </c>
      <c r="F2692" s="1" t="s">
        <v>159</v>
      </c>
      <c r="G2692" s="1" t="s">
        <v>159</v>
      </c>
      <c r="H2692" s="1" t="s">
        <v>159</v>
      </c>
      <c r="I2692" s="1" t="s">
        <v>159</v>
      </c>
      <c r="J2692" s="1" t="s">
        <v>159</v>
      </c>
      <c r="K2692" s="1" t="s">
        <v>159</v>
      </c>
      <c r="L2692" s="1" t="s">
        <v>159</v>
      </c>
      <c r="M2692" s="1" t="s">
        <v>159</v>
      </c>
      <c r="N2692" s="1" t="s">
        <v>159</v>
      </c>
      <c r="O2692" s="1" t="s">
        <v>159</v>
      </c>
      <c r="P2692" t="str">
        <f t="shared" si="41"/>
        <v>AFWC_PCL_LCC_PR24</v>
      </c>
    </row>
    <row r="2693" spans="1:16">
      <c r="A2693" t="s">
        <v>632</v>
      </c>
      <c r="B2693" t="s">
        <v>385</v>
      </c>
      <c r="C2693" t="s">
        <v>386</v>
      </c>
      <c r="D2693" t="s">
        <v>168</v>
      </c>
      <c r="E2693" t="s">
        <v>158</v>
      </c>
      <c r="F2693" s="1" t="s">
        <v>159</v>
      </c>
      <c r="G2693" s="1" t="s">
        <v>159</v>
      </c>
      <c r="H2693" s="1" t="s">
        <v>159</v>
      </c>
      <c r="I2693" s="1" t="s">
        <v>159</v>
      </c>
      <c r="J2693" s="1" t="s">
        <v>159</v>
      </c>
      <c r="K2693" s="1" t="s">
        <v>159</v>
      </c>
      <c r="L2693" s="1" t="s">
        <v>159</v>
      </c>
      <c r="M2693" s="1" t="s">
        <v>159</v>
      </c>
      <c r="N2693" s="1" t="s">
        <v>159</v>
      </c>
      <c r="O2693" s="1" t="s">
        <v>159</v>
      </c>
      <c r="P2693" t="str">
        <f t="shared" ref="P2693:P2756" si="42">A2693&amp;B2693</f>
        <v>AFWC_ODIRISK_LCC_DDBND_PR24</v>
      </c>
    </row>
    <row r="2694" spans="1:16">
      <c r="A2694" t="s">
        <v>632</v>
      </c>
      <c r="B2694" t="s">
        <v>387</v>
      </c>
      <c r="C2694" t="s">
        <v>388</v>
      </c>
      <c r="D2694" t="s">
        <v>380</v>
      </c>
      <c r="E2694" t="s">
        <v>158</v>
      </c>
      <c r="F2694" s="1" t="s">
        <v>159</v>
      </c>
      <c r="G2694" s="1" t="s">
        <v>159</v>
      </c>
      <c r="H2694" s="1" t="s">
        <v>159</v>
      </c>
      <c r="I2694" s="1" t="s">
        <v>159</v>
      </c>
      <c r="J2694" s="1" t="s">
        <v>159</v>
      </c>
      <c r="K2694" s="1" t="s">
        <v>159</v>
      </c>
      <c r="L2694" s="1" t="s">
        <v>159</v>
      </c>
      <c r="M2694" s="1" t="s">
        <v>159</v>
      </c>
      <c r="N2694" s="1" t="s">
        <v>159</v>
      </c>
      <c r="O2694" s="1" t="s">
        <v>159</v>
      </c>
      <c r="P2694" t="str">
        <f t="shared" si="42"/>
        <v>AFWC_ODIRATE_LCC_UNDER_PR24</v>
      </c>
    </row>
    <row r="2695" spans="1:16">
      <c r="A2695" t="s">
        <v>632</v>
      </c>
      <c r="B2695" t="s">
        <v>389</v>
      </c>
      <c r="C2695" t="s">
        <v>390</v>
      </c>
      <c r="D2695" t="s">
        <v>380</v>
      </c>
      <c r="E2695" t="s">
        <v>158</v>
      </c>
      <c r="F2695" s="1" t="s">
        <v>159</v>
      </c>
      <c r="G2695" s="1" t="s">
        <v>159</v>
      </c>
      <c r="H2695" s="1" t="s">
        <v>159</v>
      </c>
      <c r="I2695" s="1" t="s">
        <v>159</v>
      </c>
      <c r="J2695" s="1" t="s">
        <v>159</v>
      </c>
      <c r="K2695" s="1" t="s">
        <v>159</v>
      </c>
      <c r="L2695" s="1" t="s">
        <v>159</v>
      </c>
      <c r="M2695" s="1" t="s">
        <v>159</v>
      </c>
      <c r="N2695" s="1" t="s">
        <v>159</v>
      </c>
      <c r="O2695" s="1" t="s">
        <v>159</v>
      </c>
      <c r="P2695" t="str">
        <f t="shared" si="42"/>
        <v>AFWC_ODIRATE_LCC_OUT_PR24</v>
      </c>
    </row>
    <row r="2696" spans="1:16">
      <c r="A2696" t="s">
        <v>632</v>
      </c>
      <c r="B2696" t="s">
        <v>391</v>
      </c>
      <c r="C2696" t="s">
        <v>392</v>
      </c>
      <c r="D2696" t="s">
        <v>168</v>
      </c>
      <c r="E2696" t="s">
        <v>158</v>
      </c>
      <c r="F2696" s="1" t="s">
        <v>159</v>
      </c>
      <c r="G2696" s="1" t="s">
        <v>159</v>
      </c>
      <c r="H2696" s="1" t="s">
        <v>159</v>
      </c>
      <c r="I2696" s="1" t="s">
        <v>159</v>
      </c>
      <c r="J2696" s="1" t="s">
        <v>159</v>
      </c>
      <c r="K2696" s="1" t="s">
        <v>159</v>
      </c>
      <c r="L2696" s="1" t="s">
        <v>159</v>
      </c>
      <c r="M2696" s="1" t="s">
        <v>159</v>
      </c>
      <c r="N2696" s="1" t="s">
        <v>159</v>
      </c>
      <c r="O2696" s="1" t="s">
        <v>159</v>
      </c>
      <c r="P2696" t="str">
        <f t="shared" si="42"/>
        <v>AFWC_ODIRISK_LCC_COLL_PR24</v>
      </c>
    </row>
    <row r="2697" spans="1:16">
      <c r="A2697" t="s">
        <v>632</v>
      </c>
      <c r="B2697" t="s">
        <v>393</v>
      </c>
      <c r="C2697" t="s">
        <v>394</v>
      </c>
      <c r="D2697" t="s">
        <v>168</v>
      </c>
      <c r="E2697" t="s">
        <v>158</v>
      </c>
      <c r="F2697" s="1" t="s">
        <v>159</v>
      </c>
      <c r="G2697" s="1" t="s">
        <v>159</v>
      </c>
      <c r="H2697" s="1" t="s">
        <v>159</v>
      </c>
      <c r="I2697" s="1" t="s">
        <v>159</v>
      </c>
      <c r="J2697" s="1" t="s">
        <v>159</v>
      </c>
      <c r="K2697" s="1" t="s">
        <v>159</v>
      </c>
      <c r="L2697" s="1" t="s">
        <v>159</v>
      </c>
      <c r="M2697" s="1" t="s">
        <v>159</v>
      </c>
      <c r="N2697" s="1" t="s">
        <v>159</v>
      </c>
      <c r="O2697" s="1" t="s">
        <v>159</v>
      </c>
      <c r="P2697" t="str">
        <f t="shared" si="42"/>
        <v>AFWC_ODIRISK_LCC_CAP_PR24</v>
      </c>
    </row>
    <row r="2698" spans="1:16">
      <c r="A2698" t="s">
        <v>632</v>
      </c>
      <c r="B2698" t="s">
        <v>395</v>
      </c>
      <c r="C2698" t="s">
        <v>396</v>
      </c>
      <c r="D2698" t="s">
        <v>397</v>
      </c>
      <c r="E2698" t="s">
        <v>158</v>
      </c>
      <c r="F2698" s="1" t="s">
        <v>159</v>
      </c>
      <c r="G2698" s="1" t="s">
        <v>159</v>
      </c>
      <c r="H2698" s="1" t="s">
        <v>159</v>
      </c>
      <c r="I2698" s="1" t="s">
        <v>159</v>
      </c>
      <c r="J2698" s="1" t="s">
        <v>159</v>
      </c>
      <c r="K2698" s="1" t="s">
        <v>159</v>
      </c>
      <c r="L2698" s="1" t="s">
        <v>159</v>
      </c>
      <c r="M2698" s="1" t="s">
        <v>159</v>
      </c>
      <c r="N2698" s="1" t="s">
        <v>159</v>
      </c>
      <c r="O2698" s="1" t="s">
        <v>159</v>
      </c>
      <c r="P2698" t="str">
        <f t="shared" si="42"/>
        <v>AFWC_PCL_WW_PR24</v>
      </c>
    </row>
    <row r="2699" spans="1:16">
      <c r="A2699" t="s">
        <v>632</v>
      </c>
      <c r="B2699" t="s">
        <v>398</v>
      </c>
      <c r="C2699" t="s">
        <v>399</v>
      </c>
      <c r="D2699" t="s">
        <v>380</v>
      </c>
      <c r="E2699" t="s">
        <v>158</v>
      </c>
      <c r="F2699" s="1" t="s">
        <v>159</v>
      </c>
      <c r="G2699" s="1" t="s">
        <v>159</v>
      </c>
      <c r="H2699" s="1" t="s">
        <v>159</v>
      </c>
      <c r="I2699" s="1" t="s">
        <v>159</v>
      </c>
      <c r="J2699" s="1" t="s">
        <v>159</v>
      </c>
      <c r="K2699" s="1" t="s">
        <v>159</v>
      </c>
      <c r="L2699" s="1" t="s">
        <v>159</v>
      </c>
      <c r="M2699" s="1" t="s">
        <v>159</v>
      </c>
      <c r="N2699" s="1" t="s">
        <v>159</v>
      </c>
      <c r="O2699" s="1" t="s">
        <v>159</v>
      </c>
      <c r="P2699" t="str">
        <f t="shared" si="42"/>
        <v>AFWC_ODIRATE_WW_PR24</v>
      </c>
    </row>
    <row r="2700" spans="1:16">
      <c r="A2700" t="s">
        <v>632</v>
      </c>
      <c r="B2700" t="s">
        <v>400</v>
      </c>
      <c r="C2700" t="s">
        <v>401</v>
      </c>
      <c r="D2700" t="s">
        <v>397</v>
      </c>
      <c r="E2700" t="s">
        <v>158</v>
      </c>
      <c r="F2700" s="1" t="s">
        <v>159</v>
      </c>
      <c r="G2700" s="1" t="s">
        <v>159</v>
      </c>
      <c r="H2700" s="1" t="s">
        <v>159</v>
      </c>
      <c r="I2700" s="1" t="s">
        <v>159</v>
      </c>
      <c r="J2700" s="1" t="s">
        <v>159</v>
      </c>
      <c r="K2700" s="1" t="s">
        <v>159</v>
      </c>
      <c r="L2700" s="1" t="s">
        <v>159</v>
      </c>
      <c r="M2700" s="1" t="s">
        <v>159</v>
      </c>
      <c r="N2700" s="1" t="s">
        <v>159</v>
      </c>
      <c r="O2700" s="1" t="s">
        <v>159</v>
      </c>
      <c r="P2700" t="str">
        <f t="shared" si="42"/>
        <v>AFWC_ODIRISK_WW_COLL_PR24</v>
      </c>
    </row>
    <row r="2701" spans="1:16">
      <c r="A2701" t="s">
        <v>632</v>
      </c>
      <c r="B2701" t="s">
        <v>402</v>
      </c>
      <c r="C2701" t="s">
        <v>403</v>
      </c>
      <c r="D2701" t="s">
        <v>397</v>
      </c>
      <c r="E2701" t="s">
        <v>158</v>
      </c>
      <c r="F2701" s="1" t="s">
        <v>159</v>
      </c>
      <c r="G2701" s="1" t="s">
        <v>159</v>
      </c>
      <c r="H2701" s="1" t="s">
        <v>159</v>
      </c>
      <c r="I2701" s="1" t="s">
        <v>159</v>
      </c>
      <c r="J2701" s="1" t="s">
        <v>159</v>
      </c>
      <c r="K2701" s="1" t="s">
        <v>159</v>
      </c>
      <c r="L2701" s="1" t="s">
        <v>159</v>
      </c>
      <c r="M2701" s="1" t="s">
        <v>159</v>
      </c>
      <c r="N2701" s="1" t="s">
        <v>159</v>
      </c>
      <c r="O2701" s="1" t="s">
        <v>159</v>
      </c>
      <c r="P2701" t="str">
        <f t="shared" si="42"/>
        <v>AFWC_ODIRISK_WW_CAP_PR24</v>
      </c>
    </row>
    <row r="2702" spans="1:16">
      <c r="A2702" t="s">
        <v>632</v>
      </c>
      <c r="B2702" t="s">
        <v>404</v>
      </c>
      <c r="C2702" t="s">
        <v>405</v>
      </c>
      <c r="D2702" t="s">
        <v>168</v>
      </c>
      <c r="E2702" t="s">
        <v>158</v>
      </c>
      <c r="F2702" s="1" t="s">
        <v>159</v>
      </c>
      <c r="G2702" s="1" t="s">
        <v>159</v>
      </c>
      <c r="H2702" s="1" t="s">
        <v>159</v>
      </c>
      <c r="I2702" s="1" t="s">
        <v>159</v>
      </c>
      <c r="J2702" s="1" t="s">
        <v>159</v>
      </c>
      <c r="K2702" s="1" t="s">
        <v>159</v>
      </c>
      <c r="L2702" s="1" t="s">
        <v>159</v>
      </c>
      <c r="M2702" s="1" t="s">
        <v>159</v>
      </c>
      <c r="N2702" s="1" t="s">
        <v>159</v>
      </c>
      <c r="O2702" s="1" t="s">
        <v>159</v>
      </c>
      <c r="P2702" t="str">
        <f t="shared" si="42"/>
        <v>AFWC_PCL_CC_PR24</v>
      </c>
    </row>
    <row r="2703" spans="1:16">
      <c r="A2703" t="s">
        <v>632</v>
      </c>
      <c r="B2703" t="s">
        <v>406</v>
      </c>
      <c r="C2703" t="s">
        <v>407</v>
      </c>
      <c r="D2703" t="s">
        <v>168</v>
      </c>
      <c r="E2703" t="s">
        <v>158</v>
      </c>
      <c r="F2703" s="1" t="s">
        <v>159</v>
      </c>
      <c r="G2703" s="1" t="s">
        <v>159</v>
      </c>
      <c r="H2703" s="1" t="s">
        <v>159</v>
      </c>
      <c r="I2703" s="1" t="s">
        <v>159</v>
      </c>
      <c r="J2703" s="1" t="s">
        <v>159</v>
      </c>
      <c r="K2703" s="1" t="s">
        <v>159</v>
      </c>
      <c r="L2703" s="1" t="s">
        <v>159</v>
      </c>
      <c r="M2703" s="1" t="s">
        <v>159</v>
      </c>
      <c r="N2703" s="1" t="s">
        <v>159</v>
      </c>
      <c r="O2703" s="1" t="s">
        <v>159</v>
      </c>
      <c r="P2703" t="str">
        <f t="shared" si="42"/>
        <v>AFWC_ODIRISK_CC_DDBND_PR24</v>
      </c>
    </row>
    <row r="2704" spans="1:16">
      <c r="A2704" t="s">
        <v>632</v>
      </c>
      <c r="B2704" t="s">
        <v>408</v>
      </c>
      <c r="C2704" t="s">
        <v>409</v>
      </c>
      <c r="D2704" t="s">
        <v>380</v>
      </c>
      <c r="E2704" t="s">
        <v>158</v>
      </c>
      <c r="F2704" s="1" t="s">
        <v>159</v>
      </c>
      <c r="G2704" s="1" t="s">
        <v>159</v>
      </c>
      <c r="H2704" s="1" t="s">
        <v>159</v>
      </c>
      <c r="I2704" s="1" t="s">
        <v>159</v>
      </c>
      <c r="J2704" s="1" t="s">
        <v>159</v>
      </c>
      <c r="K2704" s="1" t="s">
        <v>159</v>
      </c>
      <c r="L2704" s="1" t="s">
        <v>159</v>
      </c>
      <c r="M2704" s="1" t="s">
        <v>159</v>
      </c>
      <c r="N2704" s="1" t="s">
        <v>159</v>
      </c>
      <c r="O2704" s="1" t="s">
        <v>159</v>
      </c>
      <c r="P2704" t="str">
        <f t="shared" si="42"/>
        <v>AFWC_ODIRATE_CC_UNDER_PR24</v>
      </c>
    </row>
    <row r="2705" spans="1:16">
      <c r="A2705" t="s">
        <v>632</v>
      </c>
      <c r="B2705" t="s">
        <v>410</v>
      </c>
      <c r="C2705" t="s">
        <v>411</v>
      </c>
      <c r="D2705" t="s">
        <v>380</v>
      </c>
      <c r="E2705" t="s">
        <v>158</v>
      </c>
      <c r="F2705" s="1" t="s">
        <v>159</v>
      </c>
      <c r="G2705" s="1" t="s">
        <v>159</v>
      </c>
      <c r="H2705" s="1" t="s">
        <v>159</v>
      </c>
      <c r="I2705" s="1" t="s">
        <v>159</v>
      </c>
      <c r="J2705" s="1" t="s">
        <v>159</v>
      </c>
      <c r="K2705" s="1" t="s">
        <v>159</v>
      </c>
      <c r="L2705" s="1" t="s">
        <v>159</v>
      </c>
      <c r="M2705" s="1" t="s">
        <v>159</v>
      </c>
      <c r="N2705" s="1" t="s">
        <v>159</v>
      </c>
      <c r="O2705" s="1" t="s">
        <v>159</v>
      </c>
      <c r="P2705" t="str">
        <f t="shared" si="42"/>
        <v>AFWC_ODIRATE_CC_OUT_PR24</v>
      </c>
    </row>
    <row r="2706" spans="1:16">
      <c r="A2706" t="s">
        <v>632</v>
      </c>
      <c r="B2706" t="s">
        <v>412</v>
      </c>
      <c r="C2706" t="s">
        <v>413</v>
      </c>
      <c r="D2706" t="s">
        <v>168</v>
      </c>
      <c r="E2706" t="s">
        <v>158</v>
      </c>
      <c r="F2706" s="1" t="s">
        <v>159</v>
      </c>
      <c r="G2706" s="1" t="s">
        <v>159</v>
      </c>
      <c r="H2706" s="1" t="s">
        <v>159</v>
      </c>
      <c r="I2706" s="1" t="s">
        <v>159</v>
      </c>
      <c r="J2706" s="1" t="s">
        <v>159</v>
      </c>
      <c r="K2706" s="1" t="s">
        <v>159</v>
      </c>
      <c r="L2706" s="1" t="s">
        <v>159</v>
      </c>
      <c r="M2706" s="1" t="s">
        <v>159</v>
      </c>
      <c r="N2706" s="1" t="s">
        <v>159</v>
      </c>
      <c r="O2706" s="1" t="s">
        <v>159</v>
      </c>
      <c r="P2706" t="str">
        <f t="shared" si="42"/>
        <v>AFWC_ODIRISK_CC_COLL_PR24</v>
      </c>
    </row>
    <row r="2707" spans="1:16">
      <c r="A2707" t="s">
        <v>632</v>
      </c>
      <c r="B2707" t="s">
        <v>414</v>
      </c>
      <c r="C2707" t="s">
        <v>415</v>
      </c>
      <c r="D2707" t="s">
        <v>168</v>
      </c>
      <c r="E2707" t="s">
        <v>158</v>
      </c>
      <c r="F2707" s="1" t="s">
        <v>159</v>
      </c>
      <c r="G2707" s="1" t="s">
        <v>159</v>
      </c>
      <c r="H2707" s="1" t="s">
        <v>159</v>
      </c>
      <c r="I2707" s="1" t="s">
        <v>159</v>
      </c>
      <c r="J2707" s="1" t="s">
        <v>159</v>
      </c>
      <c r="K2707" s="1" t="s">
        <v>159</v>
      </c>
      <c r="L2707" s="1" t="s">
        <v>159</v>
      </c>
      <c r="M2707" s="1" t="s">
        <v>159</v>
      </c>
      <c r="N2707" s="1" t="s">
        <v>159</v>
      </c>
      <c r="O2707" s="1" t="s">
        <v>159</v>
      </c>
      <c r="P2707" t="str">
        <f t="shared" si="42"/>
        <v>AFWC_ODIRISK_CC_CAP_PR24</v>
      </c>
    </row>
    <row r="2708" spans="1:16">
      <c r="A2708" t="s">
        <v>632</v>
      </c>
      <c r="B2708" t="s">
        <v>416</v>
      </c>
      <c r="C2708" t="s">
        <v>417</v>
      </c>
      <c r="D2708" t="s">
        <v>37</v>
      </c>
      <c r="E2708" t="s">
        <v>158</v>
      </c>
      <c r="F2708" s="1" t="s">
        <v>159</v>
      </c>
      <c r="G2708" s="1" t="s">
        <v>159</v>
      </c>
      <c r="H2708" s="1" t="s">
        <v>159</v>
      </c>
      <c r="I2708" s="1" t="s">
        <v>159</v>
      </c>
      <c r="J2708" s="1" t="s">
        <v>159</v>
      </c>
      <c r="K2708" s="1" t="s">
        <v>159</v>
      </c>
      <c r="L2708" s="1" t="s">
        <v>159</v>
      </c>
      <c r="M2708" s="1" t="s">
        <v>159</v>
      </c>
      <c r="N2708" s="1" t="s">
        <v>159</v>
      </c>
      <c r="O2708" s="1" t="s">
        <v>159</v>
      </c>
      <c r="P2708" t="str">
        <f t="shared" si="42"/>
        <v>AFWC_PCL_SWC_PR24</v>
      </c>
    </row>
    <row r="2709" spans="1:16">
      <c r="A2709" t="s">
        <v>632</v>
      </c>
      <c r="B2709" t="s">
        <v>418</v>
      </c>
      <c r="C2709" t="s">
        <v>419</v>
      </c>
      <c r="D2709" t="s">
        <v>380</v>
      </c>
      <c r="E2709" t="s">
        <v>158</v>
      </c>
      <c r="F2709" s="1" t="s">
        <v>159</v>
      </c>
      <c r="G2709" s="1" t="s">
        <v>159</v>
      </c>
      <c r="H2709" s="1" t="s">
        <v>159</v>
      </c>
      <c r="I2709" s="1" t="s">
        <v>159</v>
      </c>
      <c r="J2709" s="1" t="s">
        <v>159</v>
      </c>
      <c r="K2709" s="1" t="s">
        <v>159</v>
      </c>
      <c r="L2709" s="1" t="s">
        <v>159</v>
      </c>
      <c r="M2709" s="1" t="s">
        <v>159</v>
      </c>
      <c r="N2709" s="1" t="s">
        <v>159</v>
      </c>
      <c r="O2709" s="1" t="s">
        <v>159</v>
      </c>
      <c r="P2709" t="str">
        <f t="shared" si="42"/>
        <v>AFWC_ODIRATE_SWC_PR24</v>
      </c>
    </row>
    <row r="2710" spans="1:16">
      <c r="A2710" t="s">
        <v>632</v>
      </c>
      <c r="B2710" t="s">
        <v>420</v>
      </c>
      <c r="C2710" t="s">
        <v>421</v>
      </c>
      <c r="D2710" t="s">
        <v>168</v>
      </c>
      <c r="E2710" t="s">
        <v>158</v>
      </c>
      <c r="F2710" s="1" t="s">
        <v>159</v>
      </c>
      <c r="G2710" s="1" t="s">
        <v>159</v>
      </c>
      <c r="H2710" s="1" t="s">
        <v>159</v>
      </c>
      <c r="I2710" s="1" t="s">
        <v>159</v>
      </c>
      <c r="J2710" s="1" t="s">
        <v>159</v>
      </c>
      <c r="K2710" s="1" t="s">
        <v>159</v>
      </c>
      <c r="L2710" s="1" t="s">
        <v>159</v>
      </c>
      <c r="M2710" s="1" t="s">
        <v>159</v>
      </c>
      <c r="N2710" s="1" t="s">
        <v>159</v>
      </c>
      <c r="O2710" s="1" t="s">
        <v>159</v>
      </c>
      <c r="P2710" t="str">
        <f t="shared" si="42"/>
        <v>AFWC_ODIRISK_SWC_CAP_PR24</v>
      </c>
    </row>
    <row r="2711" spans="1:16">
      <c r="A2711" t="s">
        <v>632</v>
      </c>
      <c r="B2711" t="s">
        <v>422</v>
      </c>
      <c r="C2711" t="s">
        <v>423</v>
      </c>
      <c r="D2711" t="s">
        <v>168</v>
      </c>
      <c r="E2711" t="s">
        <v>158</v>
      </c>
      <c r="F2711" s="1" t="s">
        <v>159</v>
      </c>
      <c r="G2711" s="1" t="s">
        <v>159</v>
      </c>
      <c r="H2711" s="1" t="s">
        <v>159</v>
      </c>
      <c r="I2711" s="1" t="s">
        <v>159</v>
      </c>
      <c r="J2711" s="1" t="s">
        <v>159</v>
      </c>
      <c r="K2711" s="1" t="s">
        <v>159</v>
      </c>
      <c r="L2711" s="1" t="s">
        <v>159</v>
      </c>
      <c r="M2711" s="1" t="s">
        <v>159</v>
      </c>
      <c r="N2711" s="1" t="s">
        <v>159</v>
      </c>
      <c r="O2711" s="1" t="s">
        <v>159</v>
      </c>
      <c r="P2711" t="str">
        <f t="shared" si="42"/>
        <v>AFWC_PCL_EGG_PR24</v>
      </c>
    </row>
    <row r="2712" spans="1:16">
      <c r="A2712" t="s">
        <v>632</v>
      </c>
      <c r="B2712" t="s">
        <v>424</v>
      </c>
      <c r="C2712" t="s">
        <v>425</v>
      </c>
      <c r="D2712" t="s">
        <v>380</v>
      </c>
      <c r="E2712" t="s">
        <v>158</v>
      </c>
      <c r="F2712" s="1" t="s">
        <v>159</v>
      </c>
      <c r="G2712" s="1" t="s">
        <v>159</v>
      </c>
      <c r="H2712" s="1" t="s">
        <v>159</v>
      </c>
      <c r="I2712" s="1" t="s">
        <v>159</v>
      </c>
      <c r="J2712" s="1" t="s">
        <v>159</v>
      </c>
      <c r="K2712" s="1" t="s">
        <v>159</v>
      </c>
      <c r="L2712" s="1" t="s">
        <v>159</v>
      </c>
      <c r="M2712" s="1" t="s">
        <v>159</v>
      </c>
      <c r="N2712" s="1" t="s">
        <v>159</v>
      </c>
      <c r="O2712" s="1" t="s">
        <v>159</v>
      </c>
      <c r="P2712" t="str">
        <f t="shared" si="42"/>
        <v>AFWC_ODIRATE_EGG_UNDER_PR24</v>
      </c>
    </row>
    <row r="2713" spans="1:16">
      <c r="A2713" t="s">
        <v>632</v>
      </c>
      <c r="B2713" t="s">
        <v>426</v>
      </c>
      <c r="C2713" t="s">
        <v>427</v>
      </c>
      <c r="D2713" t="s">
        <v>380</v>
      </c>
      <c r="E2713" t="s">
        <v>158</v>
      </c>
      <c r="F2713" s="1" t="s">
        <v>159</v>
      </c>
      <c r="G2713" s="1" t="s">
        <v>159</v>
      </c>
      <c r="H2713" s="1" t="s">
        <v>159</v>
      </c>
      <c r="I2713" s="1" t="s">
        <v>159</v>
      </c>
      <c r="J2713" s="1" t="s">
        <v>159</v>
      </c>
      <c r="K2713" s="1" t="s">
        <v>159</v>
      </c>
      <c r="L2713" s="1" t="s">
        <v>159</v>
      </c>
      <c r="M2713" s="1" t="s">
        <v>159</v>
      </c>
      <c r="N2713" s="1" t="s">
        <v>159</v>
      </c>
      <c r="O2713" s="1" t="s">
        <v>159</v>
      </c>
      <c r="P2713" t="str">
        <f t="shared" si="42"/>
        <v>AFWC_ODIRATE_EGG_OUT_PR24</v>
      </c>
    </row>
    <row r="2714" spans="1:16">
      <c r="A2714" t="s">
        <v>632</v>
      </c>
      <c r="B2714" t="s">
        <v>428</v>
      </c>
      <c r="C2714" t="s">
        <v>429</v>
      </c>
      <c r="D2714" t="s">
        <v>168</v>
      </c>
      <c r="E2714" t="s">
        <v>158</v>
      </c>
      <c r="F2714" s="1" t="s">
        <v>159</v>
      </c>
      <c r="G2714" s="1" t="s">
        <v>159</v>
      </c>
      <c r="H2714" s="1" t="s">
        <v>159</v>
      </c>
      <c r="I2714" s="1" t="s">
        <v>159</v>
      </c>
      <c r="J2714" s="1" t="s">
        <v>159</v>
      </c>
      <c r="K2714" s="1" t="s">
        <v>159</v>
      </c>
      <c r="L2714" s="1" t="s">
        <v>159</v>
      </c>
      <c r="M2714" s="1" t="s">
        <v>159</v>
      </c>
      <c r="N2714" s="1" t="s">
        <v>159</v>
      </c>
      <c r="O2714" s="1" t="s">
        <v>159</v>
      </c>
      <c r="P2714" t="str">
        <f t="shared" si="42"/>
        <v>AFWC_ODIRISK_EGG_COLL_PR24</v>
      </c>
    </row>
    <row r="2715" spans="1:16">
      <c r="A2715" t="s">
        <v>632</v>
      </c>
      <c r="B2715" t="s">
        <v>430</v>
      </c>
      <c r="C2715" t="s">
        <v>431</v>
      </c>
      <c r="D2715" t="s">
        <v>168</v>
      </c>
      <c r="E2715" t="s">
        <v>158</v>
      </c>
      <c r="F2715" s="1" t="s">
        <v>159</v>
      </c>
      <c r="G2715" s="1" t="s">
        <v>159</v>
      </c>
      <c r="H2715" s="1" t="s">
        <v>159</v>
      </c>
      <c r="I2715" s="1" t="s">
        <v>159</v>
      </c>
      <c r="J2715" s="1" t="s">
        <v>159</v>
      </c>
      <c r="K2715" s="1" t="s">
        <v>159</v>
      </c>
      <c r="L2715" s="1" t="s">
        <v>159</v>
      </c>
      <c r="M2715" s="1" t="s">
        <v>159</v>
      </c>
      <c r="N2715" s="1" t="s">
        <v>159</v>
      </c>
      <c r="O2715" s="1" t="s">
        <v>159</v>
      </c>
      <c r="P2715" t="str">
        <f t="shared" si="42"/>
        <v>AFWC_ODIRISK_EGG_CAP_PR24</v>
      </c>
    </row>
    <row r="2716" spans="1:16">
      <c r="A2716" t="s">
        <v>632</v>
      </c>
      <c r="B2716" t="s">
        <v>432</v>
      </c>
      <c r="C2716" t="s">
        <v>433</v>
      </c>
      <c r="D2716" t="s">
        <v>157</v>
      </c>
      <c r="E2716" t="s">
        <v>158</v>
      </c>
      <c r="F2716" s="1" t="s">
        <v>159</v>
      </c>
      <c r="G2716" s="24">
        <v>1.9267939814814801E-3</v>
      </c>
      <c r="H2716" s="24">
        <v>3.4143518518518498E-3</v>
      </c>
      <c r="I2716" s="24">
        <v>3.2407407407407411E-3</v>
      </c>
      <c r="J2716" s="24">
        <v>3.0671296296296302E-3</v>
      </c>
      <c r="K2716" s="24">
        <v>2.8935185185185179E-3</v>
      </c>
      <c r="L2716" s="24">
        <v>2.719907407407407E-3</v>
      </c>
      <c r="M2716" s="24">
        <v>2.5462962962962969E-3</v>
      </c>
      <c r="N2716" s="1" t="s">
        <v>159</v>
      </c>
      <c r="O2716" s="1" t="s">
        <v>159</v>
      </c>
      <c r="P2716" t="str">
        <f t="shared" si="42"/>
        <v>AFWOUT4_01_PR24_OFWAT</v>
      </c>
    </row>
    <row r="2717" spans="1:16">
      <c r="A2717" t="s">
        <v>632</v>
      </c>
      <c r="B2717" t="s">
        <v>434</v>
      </c>
      <c r="C2717" t="s">
        <v>435</v>
      </c>
      <c r="D2717" t="s">
        <v>436</v>
      </c>
      <c r="E2717" t="s">
        <v>158</v>
      </c>
      <c r="F2717" s="1" t="s">
        <v>159</v>
      </c>
      <c r="G2717" s="27">
        <v>153.5</v>
      </c>
      <c r="H2717" s="27">
        <v>144.9</v>
      </c>
      <c r="I2717" s="27">
        <v>143.4</v>
      </c>
      <c r="J2717" s="27">
        <v>135.4</v>
      </c>
      <c r="K2717" s="27">
        <v>132.19999999999999</v>
      </c>
      <c r="L2717" s="27">
        <v>129.1</v>
      </c>
      <c r="M2717" s="27">
        <v>126.1</v>
      </c>
      <c r="N2717" s="1" t="s">
        <v>159</v>
      </c>
      <c r="O2717" s="1" t="s">
        <v>159</v>
      </c>
      <c r="P2717" t="str">
        <f t="shared" si="42"/>
        <v>AFWBN2345A_PR24_OFWAT</v>
      </c>
    </row>
    <row r="2718" spans="1:16">
      <c r="A2718" t="s">
        <v>632</v>
      </c>
      <c r="B2718" t="s">
        <v>437</v>
      </c>
      <c r="C2718" t="s">
        <v>438</v>
      </c>
      <c r="D2718" t="s">
        <v>439</v>
      </c>
      <c r="E2718" t="s">
        <v>158</v>
      </c>
      <c r="F2718" s="1" t="s">
        <v>159</v>
      </c>
      <c r="G2718" s="27">
        <v>154</v>
      </c>
      <c r="H2718" s="27">
        <v>140.19999999999999</v>
      </c>
      <c r="I2718" s="27">
        <v>138.30000000000001</v>
      </c>
      <c r="J2718" s="27">
        <v>136.6</v>
      </c>
      <c r="K2718" s="27">
        <v>135.4</v>
      </c>
      <c r="L2718" s="27">
        <v>134.19999999999999</v>
      </c>
      <c r="M2718" s="27">
        <v>133</v>
      </c>
      <c r="N2718" s="1" t="s">
        <v>159</v>
      </c>
      <c r="O2718" s="1" t="s">
        <v>159</v>
      </c>
      <c r="P2718" t="str">
        <f t="shared" si="42"/>
        <v>AFWOUT4_08_B_PR24_OFWAT</v>
      </c>
    </row>
    <row r="2719" spans="1:16">
      <c r="A2719" t="s">
        <v>632</v>
      </c>
      <c r="B2719" t="s">
        <v>440</v>
      </c>
      <c r="C2719" t="s">
        <v>441</v>
      </c>
      <c r="D2719" t="s">
        <v>37</v>
      </c>
      <c r="E2719" t="s">
        <v>158</v>
      </c>
      <c r="F2719" s="1" t="s">
        <v>159</v>
      </c>
      <c r="G2719" s="27">
        <v>98.3</v>
      </c>
      <c r="H2719" s="27">
        <v>142.19999999999999</v>
      </c>
      <c r="I2719" s="27">
        <v>140.19999999999999</v>
      </c>
      <c r="J2719" s="27">
        <v>138.19999999999999</v>
      </c>
      <c r="K2719" s="27">
        <v>136.19999999999999</v>
      </c>
      <c r="L2719" s="27">
        <v>134.19999999999999</v>
      </c>
      <c r="M2719" s="27">
        <v>132.19999999999999</v>
      </c>
      <c r="N2719" s="1" t="s">
        <v>159</v>
      </c>
      <c r="O2719" s="1" t="s">
        <v>159</v>
      </c>
      <c r="P2719" t="str">
        <f t="shared" si="42"/>
        <v>AFWOUT4_16_PR24_OFWAT</v>
      </c>
    </row>
    <row r="2720" spans="1:16">
      <c r="A2720" t="s">
        <v>632</v>
      </c>
      <c r="B2720" t="s">
        <v>442</v>
      </c>
      <c r="C2720" t="s">
        <v>443</v>
      </c>
      <c r="D2720" t="s">
        <v>37</v>
      </c>
      <c r="E2720" t="s">
        <v>158</v>
      </c>
      <c r="F2720" s="1" t="s">
        <v>159</v>
      </c>
      <c r="G2720" s="1" t="s">
        <v>159</v>
      </c>
      <c r="H2720" s="1" t="s">
        <v>159</v>
      </c>
      <c r="I2720" s="1" t="s">
        <v>159</v>
      </c>
      <c r="J2720" s="1" t="s">
        <v>159</v>
      </c>
      <c r="K2720" s="1" t="s">
        <v>159</v>
      </c>
      <c r="L2720" s="1" t="s">
        <v>159</v>
      </c>
      <c r="M2720" s="1" t="s">
        <v>159</v>
      </c>
      <c r="N2720" s="1" t="s">
        <v>159</v>
      </c>
      <c r="O2720" s="1" t="s">
        <v>159</v>
      </c>
      <c r="P2720" t="str">
        <f t="shared" si="42"/>
        <v>AFWOUT5_01_PR24_OFWAT</v>
      </c>
    </row>
    <row r="2721" spans="1:16">
      <c r="A2721" t="s">
        <v>632</v>
      </c>
      <c r="B2721" t="s">
        <v>444</v>
      </c>
      <c r="C2721" t="s">
        <v>445</v>
      </c>
      <c r="D2721" t="s">
        <v>37</v>
      </c>
      <c r="E2721" t="s">
        <v>158</v>
      </c>
      <c r="F2721" s="1" t="s">
        <v>159</v>
      </c>
      <c r="G2721" s="1" t="s">
        <v>159</v>
      </c>
      <c r="H2721" s="1" t="s">
        <v>159</v>
      </c>
      <c r="I2721" s="1" t="s">
        <v>159</v>
      </c>
      <c r="J2721" s="1" t="s">
        <v>159</v>
      </c>
      <c r="K2721" s="1" t="s">
        <v>159</v>
      </c>
      <c r="L2721" s="1" t="s">
        <v>159</v>
      </c>
      <c r="M2721" s="1" t="s">
        <v>159</v>
      </c>
      <c r="N2721" s="1" t="s">
        <v>159</v>
      </c>
      <c r="O2721" s="1" t="s">
        <v>159</v>
      </c>
      <c r="P2721" t="str">
        <f t="shared" si="42"/>
        <v>AFWOUT5_02_PR24_OFWAT</v>
      </c>
    </row>
    <row r="2722" spans="1:16">
      <c r="A2722" t="s">
        <v>632</v>
      </c>
      <c r="B2722" t="s">
        <v>446</v>
      </c>
      <c r="C2722" t="s">
        <v>447</v>
      </c>
      <c r="D2722" t="s">
        <v>37</v>
      </c>
      <c r="E2722" t="s">
        <v>158</v>
      </c>
      <c r="F2722" s="1" t="s">
        <v>159</v>
      </c>
      <c r="G2722" s="1" t="s">
        <v>159</v>
      </c>
      <c r="H2722" s="1" t="s">
        <v>159</v>
      </c>
      <c r="I2722" s="1" t="s">
        <v>159</v>
      </c>
      <c r="J2722" s="1" t="s">
        <v>159</v>
      </c>
      <c r="K2722" s="1" t="s">
        <v>159</v>
      </c>
      <c r="L2722" s="1" t="s">
        <v>159</v>
      </c>
      <c r="M2722" s="1" t="s">
        <v>159</v>
      </c>
      <c r="N2722" s="1" t="s">
        <v>159</v>
      </c>
      <c r="O2722" s="1" t="s">
        <v>159</v>
      </c>
      <c r="P2722" t="str">
        <f t="shared" si="42"/>
        <v>AFWOUT5_10_F_PR24_OFWAT</v>
      </c>
    </row>
    <row r="2723" spans="1:16">
      <c r="A2723" t="s">
        <v>632</v>
      </c>
      <c r="B2723" t="s">
        <v>448</v>
      </c>
      <c r="C2723" t="s">
        <v>449</v>
      </c>
      <c r="D2723" t="s">
        <v>37</v>
      </c>
      <c r="E2723" t="s">
        <v>158</v>
      </c>
      <c r="F2723" s="1" t="s">
        <v>159</v>
      </c>
      <c r="G2723" s="1" t="s">
        <v>159</v>
      </c>
      <c r="H2723" s="1" t="s">
        <v>159</v>
      </c>
      <c r="I2723" s="1" t="s">
        <v>159</v>
      </c>
      <c r="J2723" s="1" t="s">
        <v>159</v>
      </c>
      <c r="K2723" s="1" t="s">
        <v>159</v>
      </c>
      <c r="L2723" s="1" t="s">
        <v>159</v>
      </c>
      <c r="M2723" s="1" t="s">
        <v>159</v>
      </c>
      <c r="N2723" s="1" t="s">
        <v>159</v>
      </c>
      <c r="O2723" s="1" t="s">
        <v>159</v>
      </c>
      <c r="P2723" t="str">
        <f t="shared" si="42"/>
        <v>AFWOUT5_05_PR24_OFWAT</v>
      </c>
    </row>
    <row r="2724" spans="1:16">
      <c r="A2724" t="s">
        <v>632</v>
      </c>
      <c r="B2724" t="s">
        <v>450</v>
      </c>
      <c r="C2724" t="s">
        <v>451</v>
      </c>
      <c r="D2724" t="s">
        <v>37</v>
      </c>
      <c r="E2724" t="s">
        <v>158</v>
      </c>
      <c r="F2724" s="1" t="s">
        <v>159</v>
      </c>
      <c r="G2724" s="1" t="s">
        <v>159</v>
      </c>
      <c r="H2724" s="1" t="s">
        <v>159</v>
      </c>
      <c r="I2724" s="1" t="s">
        <v>159</v>
      </c>
      <c r="J2724" s="1" t="s">
        <v>159</v>
      </c>
      <c r="K2724" s="1" t="s">
        <v>159</v>
      </c>
      <c r="L2724" s="1" t="s">
        <v>159</v>
      </c>
      <c r="M2724" s="1" t="s">
        <v>159</v>
      </c>
      <c r="N2724" s="1" t="s">
        <v>159</v>
      </c>
      <c r="O2724" s="1" t="s">
        <v>159</v>
      </c>
      <c r="P2724" t="str">
        <f t="shared" si="42"/>
        <v>AFWOUT5_11_PR24_OFWAT</v>
      </c>
    </row>
    <row r="2725" spans="1:16">
      <c r="A2725" t="s">
        <v>632</v>
      </c>
      <c r="B2725" t="s">
        <v>452</v>
      </c>
      <c r="C2725" t="s">
        <v>453</v>
      </c>
      <c r="D2725" t="s">
        <v>37</v>
      </c>
      <c r="E2725" t="s">
        <v>158</v>
      </c>
      <c r="F2725" s="1" t="s">
        <v>159</v>
      </c>
      <c r="G2725" s="26">
        <v>0.57999999999999996</v>
      </c>
      <c r="H2725" s="26">
        <v>0.56000000000000005</v>
      </c>
      <c r="I2725" s="26">
        <v>0.67</v>
      </c>
      <c r="J2725" s="26">
        <v>0.67</v>
      </c>
      <c r="K2725" s="26">
        <v>0.67</v>
      </c>
      <c r="L2725" s="26">
        <v>0.67</v>
      </c>
      <c r="M2725" s="26">
        <v>0.67</v>
      </c>
      <c r="N2725" s="1" t="s">
        <v>159</v>
      </c>
      <c r="O2725" s="1" t="s">
        <v>159</v>
      </c>
      <c r="P2725" t="str">
        <f t="shared" si="42"/>
        <v>AFWOUT4_02_PR24_OFWAT</v>
      </c>
    </row>
    <row r="2726" spans="1:16">
      <c r="A2726" t="s">
        <v>632</v>
      </c>
      <c r="B2726" t="s">
        <v>454</v>
      </c>
      <c r="C2726" t="s">
        <v>455</v>
      </c>
      <c r="D2726" t="s">
        <v>185</v>
      </c>
      <c r="E2726" t="s">
        <v>158</v>
      </c>
      <c r="F2726" s="1" t="s">
        <v>159</v>
      </c>
      <c r="G2726" s="1" t="s">
        <v>159</v>
      </c>
      <c r="H2726" s="26">
        <v>0</v>
      </c>
      <c r="I2726" s="26">
        <v>0</v>
      </c>
      <c r="J2726" s="26">
        <v>0</v>
      </c>
      <c r="K2726" s="26">
        <v>0</v>
      </c>
      <c r="L2726" s="26">
        <v>0.08</v>
      </c>
      <c r="M2726" s="26">
        <v>0.73</v>
      </c>
      <c r="N2726" s="1" t="s">
        <v>159</v>
      </c>
      <c r="O2726" s="1" t="s">
        <v>159</v>
      </c>
      <c r="P2726" t="str">
        <f t="shared" si="42"/>
        <v>AFWOUT4_20_PR24_OFWAT</v>
      </c>
    </row>
    <row r="2727" spans="1:16">
      <c r="A2727" t="s">
        <v>632</v>
      </c>
      <c r="B2727" t="s">
        <v>456</v>
      </c>
      <c r="C2727" t="s">
        <v>457</v>
      </c>
      <c r="D2727" t="s">
        <v>168</v>
      </c>
      <c r="E2727" t="s">
        <v>158</v>
      </c>
      <c r="F2727" s="1" t="s">
        <v>159</v>
      </c>
      <c r="G2727" s="1" t="s">
        <v>159</v>
      </c>
      <c r="H2727" s="1" t="s">
        <v>159</v>
      </c>
      <c r="I2727" s="1" t="s">
        <v>159</v>
      </c>
      <c r="J2727" s="1" t="s">
        <v>159</v>
      </c>
      <c r="K2727" s="1" t="s">
        <v>159</v>
      </c>
      <c r="L2727" s="1" t="s">
        <v>159</v>
      </c>
      <c r="M2727" s="1" t="s">
        <v>159</v>
      </c>
      <c r="N2727" s="1" t="s">
        <v>159</v>
      </c>
      <c r="O2727" s="1" t="s">
        <v>159</v>
      </c>
      <c r="P2727" t="str">
        <f t="shared" si="42"/>
        <v>AFWOUT5_08_PR24_OFWAT</v>
      </c>
    </row>
    <row r="2728" spans="1:16">
      <c r="A2728" t="s">
        <v>632</v>
      </c>
      <c r="B2728" t="s">
        <v>458</v>
      </c>
      <c r="C2728" t="s">
        <v>459</v>
      </c>
      <c r="D2728" t="s">
        <v>168</v>
      </c>
      <c r="E2728" t="s">
        <v>158</v>
      </c>
      <c r="F2728" s="1" t="s">
        <v>159</v>
      </c>
      <c r="G2728" s="1" t="s">
        <v>159</v>
      </c>
      <c r="H2728" s="1" t="s">
        <v>159</v>
      </c>
      <c r="I2728" s="1" t="s">
        <v>159</v>
      </c>
      <c r="J2728" s="1" t="s">
        <v>159</v>
      </c>
      <c r="K2728" s="1" t="s">
        <v>159</v>
      </c>
      <c r="L2728" s="1" t="s">
        <v>159</v>
      </c>
      <c r="M2728" s="1" t="s">
        <v>159</v>
      </c>
      <c r="N2728" s="1" t="s">
        <v>159</v>
      </c>
      <c r="O2728" s="1" t="s">
        <v>159</v>
      </c>
      <c r="P2728" t="str">
        <f t="shared" si="42"/>
        <v>AFWOUT5_09_PR24_OFWAT</v>
      </c>
    </row>
    <row r="2729" spans="1:16">
      <c r="A2729" t="s">
        <v>632</v>
      </c>
      <c r="B2729" t="s">
        <v>460</v>
      </c>
      <c r="C2729" t="s">
        <v>461</v>
      </c>
      <c r="D2729" t="s">
        <v>168</v>
      </c>
      <c r="E2729" t="s">
        <v>158</v>
      </c>
      <c r="F2729" s="1" t="s">
        <v>159</v>
      </c>
      <c r="G2729" s="25">
        <v>1.4200000000000001E-2</v>
      </c>
      <c r="H2729" s="25">
        <v>2.5399999999999999E-2</v>
      </c>
      <c r="I2729" s="25">
        <v>2.4199999999999999E-2</v>
      </c>
      <c r="J2729" s="25">
        <v>2.35E-2</v>
      </c>
      <c r="K2729" s="25">
        <v>2.2800000000000001E-2</v>
      </c>
      <c r="L2729" s="25">
        <v>2.2099999999999998E-2</v>
      </c>
      <c r="M2729" s="25">
        <v>2.1399999999999995E-2</v>
      </c>
      <c r="N2729" s="1" t="s">
        <v>159</v>
      </c>
      <c r="O2729" s="1" t="s">
        <v>159</v>
      </c>
      <c r="P2729" t="str">
        <f t="shared" si="42"/>
        <v>AFWOUT4_17_PR24_OFWAT</v>
      </c>
    </row>
    <row r="2730" spans="1:16">
      <c r="A2730" t="s">
        <v>632</v>
      </c>
      <c r="B2730" t="s">
        <v>462</v>
      </c>
      <c r="C2730" t="s">
        <v>463</v>
      </c>
      <c r="D2730" t="s">
        <v>232</v>
      </c>
      <c r="E2730" t="s">
        <v>158</v>
      </c>
      <c r="F2730" s="1" t="s">
        <v>159</v>
      </c>
      <c r="G2730" s="26">
        <v>69905.570000000007</v>
      </c>
      <c r="H2730" s="26">
        <v>74787.460000000006</v>
      </c>
      <c r="I2730" s="26">
        <v>72376.98</v>
      </c>
      <c r="J2730" s="26">
        <v>71148.429999999993</v>
      </c>
      <c r="K2730" s="26">
        <v>73240.929999999993</v>
      </c>
      <c r="L2730" s="26">
        <v>115432.49</v>
      </c>
      <c r="M2730" s="26">
        <v>74658.850000000006</v>
      </c>
      <c r="N2730" s="1" t="s">
        <v>159</v>
      </c>
      <c r="O2730" s="1" t="s">
        <v>159</v>
      </c>
      <c r="P2730" t="str">
        <f t="shared" si="42"/>
        <v>AFWOUT4_04_PR24_OFWAT</v>
      </c>
    </row>
    <row r="2731" spans="1:16">
      <c r="A2731" t="s">
        <v>632</v>
      </c>
      <c r="B2731" t="s">
        <v>464</v>
      </c>
      <c r="C2731" t="s">
        <v>463</v>
      </c>
      <c r="D2731" t="s">
        <v>232</v>
      </c>
      <c r="E2731" t="s">
        <v>158</v>
      </c>
      <c r="F2731" s="1" t="s">
        <v>159</v>
      </c>
      <c r="G2731" s="1" t="s">
        <v>159</v>
      </c>
      <c r="H2731" s="1" t="s">
        <v>159</v>
      </c>
      <c r="I2731" s="1" t="s">
        <v>159</v>
      </c>
      <c r="J2731" s="1" t="s">
        <v>159</v>
      </c>
      <c r="K2731" s="1" t="s">
        <v>159</v>
      </c>
      <c r="L2731" s="1" t="s">
        <v>159</v>
      </c>
      <c r="M2731" s="1" t="s">
        <v>159</v>
      </c>
      <c r="N2731" s="1" t="s">
        <v>159</v>
      </c>
      <c r="O2731" s="1" t="s">
        <v>159</v>
      </c>
      <c r="P2731" t="str">
        <f t="shared" si="42"/>
        <v>AFWOUT5_04_PR24_OFWAT</v>
      </c>
    </row>
    <row r="2732" spans="1:16">
      <c r="A2732" t="s">
        <v>632</v>
      </c>
      <c r="B2732" t="s">
        <v>465</v>
      </c>
      <c r="C2732" t="s">
        <v>466</v>
      </c>
      <c r="D2732" t="s">
        <v>436</v>
      </c>
      <c r="E2732" t="s">
        <v>158</v>
      </c>
      <c r="F2732" s="1" t="s">
        <v>159</v>
      </c>
      <c r="G2732" s="27">
        <v>161.80000000000001</v>
      </c>
      <c r="H2732" s="27">
        <v>155.6</v>
      </c>
      <c r="I2732" s="27">
        <v>155.6</v>
      </c>
      <c r="J2732" s="27">
        <v>155.5</v>
      </c>
      <c r="K2732" s="27">
        <v>155.5</v>
      </c>
      <c r="L2732" s="27">
        <v>155.6</v>
      </c>
      <c r="M2732" s="27">
        <v>155.6</v>
      </c>
      <c r="N2732" s="1" t="s">
        <v>159</v>
      </c>
      <c r="O2732" s="1" t="s">
        <v>159</v>
      </c>
      <c r="P2732" t="str">
        <f t="shared" si="42"/>
        <v>AFWOUT4_11_B_PR24_OFWAT</v>
      </c>
    </row>
    <row r="2733" spans="1:16">
      <c r="A2733" t="s">
        <v>632</v>
      </c>
      <c r="B2733" t="s">
        <v>467</v>
      </c>
      <c r="C2733" t="s">
        <v>468</v>
      </c>
      <c r="D2733" t="s">
        <v>37</v>
      </c>
      <c r="E2733" t="s">
        <v>158</v>
      </c>
      <c r="F2733" s="1" t="s">
        <v>159</v>
      </c>
      <c r="G2733" s="1" t="s">
        <v>159</v>
      </c>
      <c r="H2733" s="1" t="s">
        <v>159</v>
      </c>
      <c r="I2733" s="1" t="s">
        <v>159</v>
      </c>
      <c r="J2733" s="1" t="s">
        <v>159</v>
      </c>
      <c r="K2733" s="1" t="s">
        <v>159</v>
      </c>
      <c r="L2733" s="1" t="s">
        <v>159</v>
      </c>
      <c r="M2733" s="1" t="s">
        <v>159</v>
      </c>
      <c r="N2733" s="1" t="s">
        <v>159</v>
      </c>
      <c r="O2733" s="1" t="s">
        <v>159</v>
      </c>
      <c r="P2733" t="str">
        <f t="shared" si="42"/>
        <v>AFWOUT1_02_PR24_OFWAT</v>
      </c>
    </row>
    <row r="2734" spans="1:16">
      <c r="A2734" t="s">
        <v>632</v>
      </c>
      <c r="B2734" t="s">
        <v>469</v>
      </c>
      <c r="C2734" t="s">
        <v>470</v>
      </c>
      <c r="D2734" t="s">
        <v>436</v>
      </c>
      <c r="E2734" t="s">
        <v>158</v>
      </c>
      <c r="F2734" s="1" t="s">
        <v>159</v>
      </c>
      <c r="G2734" s="27">
        <v>153.5</v>
      </c>
      <c r="H2734" s="27">
        <v>144.9</v>
      </c>
      <c r="I2734" s="27">
        <v>143.4</v>
      </c>
      <c r="J2734" s="27">
        <v>135.4</v>
      </c>
      <c r="K2734" s="27">
        <v>132.19999999999999</v>
      </c>
      <c r="L2734" s="27">
        <v>129.1</v>
      </c>
      <c r="M2734" s="27">
        <v>126.1</v>
      </c>
      <c r="N2734" s="1" t="s">
        <v>159</v>
      </c>
      <c r="O2734" s="1" t="s">
        <v>159</v>
      </c>
      <c r="P2734" t="str">
        <f t="shared" si="42"/>
        <v>AFWC_BN2345A_PR24_OFWAT</v>
      </c>
    </row>
    <row r="2735" spans="1:16">
      <c r="A2735" t="s">
        <v>632</v>
      </c>
      <c r="B2735" t="s">
        <v>471</v>
      </c>
      <c r="C2735" t="s">
        <v>472</v>
      </c>
      <c r="D2735" t="s">
        <v>439</v>
      </c>
      <c r="E2735" t="s">
        <v>158</v>
      </c>
      <c r="F2735" s="1" t="s">
        <v>159</v>
      </c>
      <c r="G2735" s="27">
        <v>154</v>
      </c>
      <c r="H2735" s="27">
        <v>147.80000000000001</v>
      </c>
      <c r="I2735" s="27">
        <v>143.6</v>
      </c>
      <c r="J2735" s="27">
        <v>139.4</v>
      </c>
      <c r="K2735" s="27">
        <v>135.16999999999999</v>
      </c>
      <c r="L2735" s="27">
        <v>133.99</v>
      </c>
      <c r="M2735" s="27">
        <v>132.80000000000001</v>
      </c>
      <c r="N2735" s="1" t="s">
        <v>159</v>
      </c>
      <c r="O2735" s="1" t="s">
        <v>159</v>
      </c>
      <c r="P2735" t="str">
        <f t="shared" si="42"/>
        <v>AFWC_OUT4_08_B_PR24_OFWAT</v>
      </c>
    </row>
    <row r="2736" spans="1:16">
      <c r="A2736" t="s">
        <v>632</v>
      </c>
      <c r="B2736" t="s">
        <v>473</v>
      </c>
      <c r="C2736" t="s">
        <v>474</v>
      </c>
      <c r="D2736" t="s">
        <v>168</v>
      </c>
      <c r="E2736" t="s">
        <v>158</v>
      </c>
      <c r="F2736" s="1" t="s">
        <v>159</v>
      </c>
      <c r="G2736" s="1" t="s">
        <v>159</v>
      </c>
      <c r="H2736" s="25">
        <v>2.2099999999999998E-2</v>
      </c>
      <c r="I2736" s="25">
        <v>2.2000000000000002E-2</v>
      </c>
      <c r="J2736" s="25">
        <v>2.1900000000000003E-2</v>
      </c>
      <c r="K2736" s="25">
        <v>2.18E-2</v>
      </c>
      <c r="L2736" s="25">
        <v>2.1700000000000004E-2</v>
      </c>
      <c r="M2736" s="25">
        <v>2.1399999999999995E-2</v>
      </c>
      <c r="N2736" s="1" t="s">
        <v>159</v>
      </c>
      <c r="O2736" s="1" t="s">
        <v>159</v>
      </c>
      <c r="P2736" t="str">
        <f t="shared" si="42"/>
        <v>AFWC_OUT4_17_PR24_OFWAT</v>
      </c>
    </row>
    <row r="2737" spans="1:16">
      <c r="A2737" t="s">
        <v>632</v>
      </c>
      <c r="B2737" t="s">
        <v>475</v>
      </c>
      <c r="C2737" t="s">
        <v>231</v>
      </c>
      <c r="D2737" t="s">
        <v>232</v>
      </c>
      <c r="E2737" t="s">
        <v>158</v>
      </c>
      <c r="F2737" s="1" t="s">
        <v>159</v>
      </c>
      <c r="G2737" s="1" t="s">
        <v>159</v>
      </c>
      <c r="H2737" s="26">
        <v>74787.460000000006</v>
      </c>
      <c r="I2737" s="26">
        <v>72376.98</v>
      </c>
      <c r="J2737" s="26">
        <v>71148.429999999993</v>
      </c>
      <c r="K2737" s="26">
        <v>73240.929999999993</v>
      </c>
      <c r="L2737" s="26">
        <v>115432.49</v>
      </c>
      <c r="M2737" s="26">
        <v>73813.02</v>
      </c>
      <c r="N2737" s="1" t="s">
        <v>159</v>
      </c>
      <c r="O2737" s="1" t="s">
        <v>159</v>
      </c>
      <c r="P2737" t="str">
        <f t="shared" si="42"/>
        <v>AFWC_OUT4_04_PR24_OFWAT</v>
      </c>
    </row>
    <row r="2738" spans="1:16">
      <c r="A2738" t="s">
        <v>632</v>
      </c>
      <c r="B2738" t="s">
        <v>476</v>
      </c>
      <c r="C2738" t="s">
        <v>477</v>
      </c>
      <c r="D2738" t="s">
        <v>436</v>
      </c>
      <c r="E2738" t="s">
        <v>158</v>
      </c>
      <c r="F2738" s="1" t="s">
        <v>159</v>
      </c>
      <c r="G2738" s="1" t="s">
        <v>159</v>
      </c>
      <c r="H2738" s="27">
        <v>155.6</v>
      </c>
      <c r="I2738" s="27">
        <v>155.6</v>
      </c>
      <c r="J2738" s="27">
        <v>155.5</v>
      </c>
      <c r="K2738" s="27">
        <v>155.5</v>
      </c>
      <c r="L2738" s="27">
        <v>155.6</v>
      </c>
      <c r="M2738" s="27">
        <v>155.6</v>
      </c>
      <c r="N2738" s="1" t="s">
        <v>159</v>
      </c>
      <c r="O2738" s="1" t="s">
        <v>159</v>
      </c>
      <c r="P2738" t="str">
        <f t="shared" si="42"/>
        <v>AFWC_OUT4_11_B_PR24_OFWAT</v>
      </c>
    </row>
    <row r="2739" spans="1:16">
      <c r="A2739" t="s">
        <v>632</v>
      </c>
      <c r="B2739" t="s">
        <v>478</v>
      </c>
      <c r="C2739" t="s">
        <v>479</v>
      </c>
      <c r="D2739" t="s">
        <v>168</v>
      </c>
      <c r="E2739" t="s">
        <v>158</v>
      </c>
      <c r="F2739" s="1" t="s">
        <v>159</v>
      </c>
      <c r="G2739" s="1" t="s">
        <v>159</v>
      </c>
      <c r="H2739" s="1" t="s">
        <v>159</v>
      </c>
      <c r="I2739" s="1" t="s">
        <v>159</v>
      </c>
      <c r="J2739" s="1" t="s">
        <v>159</v>
      </c>
      <c r="K2739" s="1" t="s">
        <v>159</v>
      </c>
      <c r="L2739" s="1" t="s">
        <v>159</v>
      </c>
      <c r="M2739" s="1" t="s">
        <v>159</v>
      </c>
      <c r="N2739" s="25">
        <v>0</v>
      </c>
      <c r="O2739" s="1" t="s">
        <v>159</v>
      </c>
      <c r="P2739" t="str">
        <f t="shared" si="42"/>
        <v>AFWC_OUT4_01_PR24_IMP_OFWAT</v>
      </c>
    </row>
    <row r="2740" spans="1:16">
      <c r="A2740" t="s">
        <v>632</v>
      </c>
      <c r="B2740" t="s">
        <v>480</v>
      </c>
      <c r="C2740" t="s">
        <v>481</v>
      </c>
      <c r="D2740" t="s">
        <v>168</v>
      </c>
      <c r="E2740" t="s">
        <v>158</v>
      </c>
      <c r="F2740" s="1" t="s">
        <v>159</v>
      </c>
      <c r="G2740" s="1" t="s">
        <v>159</v>
      </c>
      <c r="H2740" s="1" t="s">
        <v>159</v>
      </c>
      <c r="I2740" s="1" t="s">
        <v>159</v>
      </c>
      <c r="J2740" s="1" t="s">
        <v>159</v>
      </c>
      <c r="K2740" s="1" t="s">
        <v>159</v>
      </c>
      <c r="L2740" s="1" t="s">
        <v>159</v>
      </c>
      <c r="M2740" s="1" t="s">
        <v>159</v>
      </c>
      <c r="N2740" s="25">
        <v>0.13</v>
      </c>
      <c r="O2740" s="1" t="s">
        <v>159</v>
      </c>
      <c r="P2740" t="str">
        <f t="shared" si="42"/>
        <v>AFWC_BN2345A_PR24_IMP_OFWAT</v>
      </c>
    </row>
    <row r="2741" spans="1:16">
      <c r="A2741" t="s">
        <v>632</v>
      </c>
      <c r="B2741" t="s">
        <v>482</v>
      </c>
      <c r="C2741" t="s">
        <v>483</v>
      </c>
      <c r="D2741" t="s">
        <v>168</v>
      </c>
      <c r="E2741" t="s">
        <v>158</v>
      </c>
      <c r="F2741" s="1" t="s">
        <v>159</v>
      </c>
      <c r="G2741" s="1" t="s">
        <v>159</v>
      </c>
      <c r="H2741" s="1" t="s">
        <v>159</v>
      </c>
      <c r="I2741" s="1" t="s">
        <v>159</v>
      </c>
      <c r="J2741" s="1" t="s">
        <v>159</v>
      </c>
      <c r="K2741" s="1" t="s">
        <v>159</v>
      </c>
      <c r="L2741" s="1" t="s">
        <v>159</v>
      </c>
      <c r="M2741" s="1" t="s">
        <v>159</v>
      </c>
      <c r="N2741" s="25">
        <v>0.1</v>
      </c>
      <c r="O2741" s="1" t="s">
        <v>159</v>
      </c>
      <c r="P2741" t="str">
        <f t="shared" si="42"/>
        <v>AFWC_OUT4_08_B_PR24_IMP_OFWAT</v>
      </c>
    </row>
    <row r="2742" spans="1:16">
      <c r="A2742" t="s">
        <v>632</v>
      </c>
      <c r="B2742" t="s">
        <v>484</v>
      </c>
      <c r="C2742" t="s">
        <v>485</v>
      </c>
      <c r="D2742" t="s">
        <v>168</v>
      </c>
      <c r="E2742" t="s">
        <v>158</v>
      </c>
      <c r="F2742" s="1" t="s">
        <v>159</v>
      </c>
      <c r="G2742" s="1" t="s">
        <v>159</v>
      </c>
      <c r="H2742" s="1" t="s">
        <v>159</v>
      </c>
      <c r="I2742" s="1" t="s">
        <v>159</v>
      </c>
      <c r="J2742" s="1" t="s">
        <v>159</v>
      </c>
      <c r="K2742" s="1" t="s">
        <v>159</v>
      </c>
      <c r="L2742" s="1" t="s">
        <v>159</v>
      </c>
      <c r="M2742" s="1" t="s">
        <v>159</v>
      </c>
      <c r="N2742" s="25">
        <v>7.0000000000000007E-2</v>
      </c>
      <c r="O2742" s="1" t="s">
        <v>159</v>
      </c>
      <c r="P2742" t="str">
        <f t="shared" si="42"/>
        <v>AFWC_OUT4_16_PR24_IMP_OFWAT</v>
      </c>
    </row>
    <row r="2743" spans="1:16">
      <c r="A2743" t="s">
        <v>632</v>
      </c>
      <c r="B2743" t="s">
        <v>486</v>
      </c>
      <c r="C2743" t="s">
        <v>487</v>
      </c>
      <c r="D2743" t="s">
        <v>168</v>
      </c>
      <c r="E2743" t="s">
        <v>158</v>
      </c>
      <c r="F2743" s="1" t="s">
        <v>159</v>
      </c>
      <c r="G2743" s="1" t="s">
        <v>159</v>
      </c>
      <c r="H2743" s="1" t="s">
        <v>159</v>
      </c>
      <c r="I2743" s="1" t="s">
        <v>159</v>
      </c>
      <c r="J2743" s="1" t="s">
        <v>159</v>
      </c>
      <c r="K2743" s="1" t="s">
        <v>159</v>
      </c>
      <c r="L2743" s="1" t="s">
        <v>159</v>
      </c>
      <c r="M2743" s="1" t="s">
        <v>159</v>
      </c>
      <c r="N2743" s="1" t="s">
        <v>159</v>
      </c>
      <c r="O2743" s="1" t="s">
        <v>159</v>
      </c>
      <c r="P2743" t="str">
        <f t="shared" si="42"/>
        <v>AFWC_OUT5_01_PR24_IMP_OFWAT</v>
      </c>
    </row>
    <row r="2744" spans="1:16">
      <c r="A2744" t="s">
        <v>632</v>
      </c>
      <c r="B2744" t="s">
        <v>488</v>
      </c>
      <c r="C2744" t="s">
        <v>489</v>
      </c>
      <c r="D2744" t="s">
        <v>168</v>
      </c>
      <c r="E2744" t="s">
        <v>158</v>
      </c>
      <c r="F2744" s="1" t="s">
        <v>159</v>
      </c>
      <c r="G2744" s="1" t="s">
        <v>159</v>
      </c>
      <c r="H2744" s="1" t="s">
        <v>159</v>
      </c>
      <c r="I2744" s="1" t="s">
        <v>159</v>
      </c>
      <c r="J2744" s="1" t="s">
        <v>159</v>
      </c>
      <c r="K2744" s="1" t="s">
        <v>159</v>
      </c>
      <c r="L2744" s="1" t="s">
        <v>159</v>
      </c>
      <c r="M2744" s="1" t="s">
        <v>159</v>
      </c>
      <c r="N2744" s="1" t="s">
        <v>159</v>
      </c>
      <c r="O2744" s="1" t="s">
        <v>159</v>
      </c>
      <c r="P2744" t="str">
        <f t="shared" si="42"/>
        <v>AFWC_OUT5_02_PR24_IMP_OFWAT</v>
      </c>
    </row>
    <row r="2745" spans="1:16">
      <c r="A2745" t="s">
        <v>632</v>
      </c>
      <c r="B2745" t="s">
        <v>490</v>
      </c>
      <c r="C2745" t="s">
        <v>491</v>
      </c>
      <c r="D2745" t="s">
        <v>168</v>
      </c>
      <c r="E2745" t="s">
        <v>158</v>
      </c>
      <c r="F2745" s="1" t="s">
        <v>159</v>
      </c>
      <c r="G2745" s="1" t="s">
        <v>159</v>
      </c>
      <c r="H2745" s="1" t="s">
        <v>159</v>
      </c>
      <c r="I2745" s="1" t="s">
        <v>159</v>
      </c>
      <c r="J2745" s="1" t="s">
        <v>159</v>
      </c>
      <c r="K2745" s="1" t="s">
        <v>159</v>
      </c>
      <c r="L2745" s="1" t="s">
        <v>159</v>
      </c>
      <c r="M2745" s="1" t="s">
        <v>159</v>
      </c>
      <c r="N2745" s="1" t="s">
        <v>159</v>
      </c>
      <c r="O2745" s="1" t="s">
        <v>159</v>
      </c>
      <c r="P2745" t="str">
        <f t="shared" si="42"/>
        <v>AFWC_OUT5_10_PR24_IMP_OFWAT</v>
      </c>
    </row>
    <row r="2746" spans="1:16">
      <c r="A2746" t="s">
        <v>632</v>
      </c>
      <c r="B2746" t="s">
        <v>492</v>
      </c>
      <c r="C2746" t="s">
        <v>493</v>
      </c>
      <c r="D2746" t="s">
        <v>168</v>
      </c>
      <c r="E2746" t="s">
        <v>158</v>
      </c>
      <c r="F2746" s="1" t="s">
        <v>159</v>
      </c>
      <c r="G2746" s="1" t="s">
        <v>159</v>
      </c>
      <c r="H2746" s="1" t="s">
        <v>159</v>
      </c>
      <c r="I2746" s="1" t="s">
        <v>159</v>
      </c>
      <c r="J2746" s="1" t="s">
        <v>159</v>
      </c>
      <c r="K2746" s="1" t="s">
        <v>159</v>
      </c>
      <c r="L2746" s="1" t="s">
        <v>159</v>
      </c>
      <c r="M2746" s="1" t="s">
        <v>159</v>
      </c>
      <c r="N2746" s="1" t="s">
        <v>159</v>
      </c>
      <c r="O2746" s="1" t="s">
        <v>159</v>
      </c>
      <c r="P2746" t="str">
        <f t="shared" si="42"/>
        <v>AFWC_OUT5_05_PR24_IMP_OFWAT</v>
      </c>
    </row>
    <row r="2747" spans="1:16">
      <c r="A2747" t="s">
        <v>632</v>
      </c>
      <c r="B2747" t="s">
        <v>494</v>
      </c>
      <c r="C2747" t="s">
        <v>495</v>
      </c>
      <c r="D2747" t="s">
        <v>168</v>
      </c>
      <c r="E2747" t="s">
        <v>158</v>
      </c>
      <c r="F2747" s="1" t="s">
        <v>159</v>
      </c>
      <c r="G2747" s="1" t="s">
        <v>159</v>
      </c>
      <c r="H2747" s="1" t="s">
        <v>159</v>
      </c>
      <c r="I2747" s="1" t="s">
        <v>159</v>
      </c>
      <c r="J2747" s="1" t="s">
        <v>159</v>
      </c>
      <c r="K2747" s="1" t="s">
        <v>159</v>
      </c>
      <c r="L2747" s="1" t="s">
        <v>159</v>
      </c>
      <c r="M2747" s="1" t="s">
        <v>159</v>
      </c>
      <c r="N2747" s="1" t="s">
        <v>159</v>
      </c>
      <c r="O2747" s="1" t="s">
        <v>159</v>
      </c>
      <c r="P2747" t="str">
        <f t="shared" si="42"/>
        <v>AFWC_OUT5_11_PR24_IMP_OFWAT</v>
      </c>
    </row>
    <row r="2748" spans="1:16">
      <c r="A2748" t="s">
        <v>632</v>
      </c>
      <c r="B2748" t="s">
        <v>496</v>
      </c>
      <c r="C2748" t="s">
        <v>497</v>
      </c>
      <c r="D2748" t="s">
        <v>168</v>
      </c>
      <c r="E2748" t="s">
        <v>158</v>
      </c>
      <c r="F2748" s="1" t="s">
        <v>159</v>
      </c>
      <c r="G2748" s="1" t="s">
        <v>159</v>
      </c>
      <c r="H2748" s="1" t="s">
        <v>159</v>
      </c>
      <c r="I2748" s="1" t="s">
        <v>159</v>
      </c>
      <c r="J2748" s="1" t="s">
        <v>159</v>
      </c>
      <c r="K2748" s="1" t="s">
        <v>159</v>
      </c>
      <c r="L2748" s="1" t="s">
        <v>159</v>
      </c>
      <c r="M2748" s="1" t="s">
        <v>159</v>
      </c>
      <c r="N2748" s="25">
        <v>0.09</v>
      </c>
      <c r="O2748" s="1" t="s">
        <v>159</v>
      </c>
      <c r="P2748" t="str">
        <f t="shared" si="42"/>
        <v>AFWC_OUT4_02_PR24_IMP_OFWAT</v>
      </c>
    </row>
    <row r="2749" spans="1:16">
      <c r="A2749" t="s">
        <v>632</v>
      </c>
      <c r="B2749" t="s">
        <v>498</v>
      </c>
      <c r="C2749" t="s">
        <v>499</v>
      </c>
      <c r="D2749" t="s">
        <v>168</v>
      </c>
      <c r="E2749" t="s">
        <v>158</v>
      </c>
      <c r="F2749" s="1" t="s">
        <v>159</v>
      </c>
      <c r="G2749" s="1" t="s">
        <v>159</v>
      </c>
      <c r="H2749" s="1" t="s">
        <v>159</v>
      </c>
      <c r="I2749" s="1" t="s">
        <v>159</v>
      </c>
      <c r="J2749" s="1" t="s">
        <v>159</v>
      </c>
      <c r="K2749" s="1" t="s">
        <v>159</v>
      </c>
      <c r="L2749" s="1" t="s">
        <v>159</v>
      </c>
      <c r="M2749" s="1" t="s">
        <v>159</v>
      </c>
      <c r="N2749" s="1" t="s">
        <v>159</v>
      </c>
      <c r="O2749" s="1" t="s">
        <v>159</v>
      </c>
      <c r="P2749" t="str">
        <f t="shared" si="42"/>
        <v>AFWC_OUT4_20_PR24_IMP_OFWAT</v>
      </c>
    </row>
    <row r="2750" spans="1:16">
      <c r="A2750" t="s">
        <v>632</v>
      </c>
      <c r="B2750" t="s">
        <v>500</v>
      </c>
      <c r="C2750" t="s">
        <v>501</v>
      </c>
      <c r="D2750" t="s">
        <v>168</v>
      </c>
      <c r="E2750" t="s">
        <v>158</v>
      </c>
      <c r="F2750" s="1" t="s">
        <v>159</v>
      </c>
      <c r="G2750" s="1" t="s">
        <v>159</v>
      </c>
      <c r="H2750" s="1" t="s">
        <v>159</v>
      </c>
      <c r="I2750" s="1" t="s">
        <v>159</v>
      </c>
      <c r="J2750" s="1" t="s">
        <v>159</v>
      </c>
      <c r="K2750" s="1" t="s">
        <v>159</v>
      </c>
      <c r="L2750" s="1" t="s">
        <v>159</v>
      </c>
      <c r="M2750" s="1" t="s">
        <v>159</v>
      </c>
      <c r="N2750" s="1" t="s">
        <v>159</v>
      </c>
      <c r="O2750" s="1" t="s">
        <v>159</v>
      </c>
      <c r="P2750" t="str">
        <f t="shared" si="42"/>
        <v>AFWC_OUT5_08_PR24_IMP_OFWAT</v>
      </c>
    </row>
    <row r="2751" spans="1:16">
      <c r="A2751" t="s">
        <v>632</v>
      </c>
      <c r="B2751" t="s">
        <v>502</v>
      </c>
      <c r="C2751" t="s">
        <v>503</v>
      </c>
      <c r="D2751" t="s">
        <v>168</v>
      </c>
      <c r="E2751" t="s">
        <v>158</v>
      </c>
      <c r="F2751" s="1" t="s">
        <v>159</v>
      </c>
      <c r="G2751" s="1" t="s">
        <v>159</v>
      </c>
      <c r="H2751" s="1" t="s">
        <v>159</v>
      </c>
      <c r="I2751" s="1" t="s">
        <v>159</v>
      </c>
      <c r="J2751" s="1" t="s">
        <v>159</v>
      </c>
      <c r="K2751" s="1" t="s">
        <v>159</v>
      </c>
      <c r="L2751" s="1" t="s">
        <v>159</v>
      </c>
      <c r="M2751" s="1" t="s">
        <v>159</v>
      </c>
      <c r="N2751" s="1" t="s">
        <v>159</v>
      </c>
      <c r="O2751" s="1" t="s">
        <v>159</v>
      </c>
      <c r="P2751" t="str">
        <f t="shared" si="42"/>
        <v>AFWC_OUT5_09_PR24_IMP_OFWAT</v>
      </c>
    </row>
    <row r="2752" spans="1:16">
      <c r="A2752" t="s">
        <v>632</v>
      </c>
      <c r="B2752" t="s">
        <v>504</v>
      </c>
      <c r="C2752" t="s">
        <v>505</v>
      </c>
      <c r="D2752" t="s">
        <v>168</v>
      </c>
      <c r="E2752" t="s">
        <v>158</v>
      </c>
      <c r="F2752" s="1" t="s">
        <v>159</v>
      </c>
      <c r="G2752" s="1" t="s">
        <v>159</v>
      </c>
      <c r="H2752" s="1" t="s">
        <v>159</v>
      </c>
      <c r="I2752" s="1" t="s">
        <v>159</v>
      </c>
      <c r="J2752" s="1" t="s">
        <v>159</v>
      </c>
      <c r="K2752" s="1" t="s">
        <v>159</v>
      </c>
      <c r="L2752" s="1" t="s">
        <v>159</v>
      </c>
      <c r="M2752" s="1" t="s">
        <v>159</v>
      </c>
      <c r="N2752" s="25">
        <v>0</v>
      </c>
      <c r="O2752" s="1" t="s">
        <v>159</v>
      </c>
      <c r="P2752" t="str">
        <f t="shared" si="42"/>
        <v>AFWC_OUT4_17_PR24_IMP_OFWAT</v>
      </c>
    </row>
    <row r="2753" spans="1:16">
      <c r="A2753" t="s">
        <v>632</v>
      </c>
      <c r="B2753" t="s">
        <v>506</v>
      </c>
      <c r="C2753" t="s">
        <v>507</v>
      </c>
      <c r="D2753" t="s">
        <v>168</v>
      </c>
      <c r="E2753" t="s">
        <v>158</v>
      </c>
      <c r="F2753" s="1" t="s">
        <v>159</v>
      </c>
      <c r="G2753" s="1" t="s">
        <v>159</v>
      </c>
      <c r="H2753" s="1" t="s">
        <v>159</v>
      </c>
      <c r="I2753" s="1" t="s">
        <v>159</v>
      </c>
      <c r="J2753" s="1" t="s">
        <v>159</v>
      </c>
      <c r="K2753" s="1" t="s">
        <v>159</v>
      </c>
      <c r="L2753" s="1" t="s">
        <v>159</v>
      </c>
      <c r="M2753" s="1" t="s">
        <v>159</v>
      </c>
      <c r="N2753" s="25">
        <v>0.01</v>
      </c>
      <c r="O2753" s="1" t="s">
        <v>159</v>
      </c>
      <c r="P2753" t="str">
        <f t="shared" si="42"/>
        <v>AFWC_OUT5_04_PR24_IMP_OFWAT</v>
      </c>
    </row>
    <row r="2754" spans="1:16">
      <c r="A2754" t="s">
        <v>632</v>
      </c>
      <c r="B2754" t="s">
        <v>508</v>
      </c>
      <c r="C2754" t="s">
        <v>509</v>
      </c>
      <c r="D2754" t="s">
        <v>168</v>
      </c>
      <c r="E2754" t="s">
        <v>158</v>
      </c>
      <c r="F2754" s="1" t="s">
        <v>159</v>
      </c>
      <c r="G2754" s="1" t="s">
        <v>159</v>
      </c>
      <c r="H2754" s="1" t="s">
        <v>159</v>
      </c>
      <c r="I2754" s="1" t="s">
        <v>159</v>
      </c>
      <c r="J2754" s="1" t="s">
        <v>159</v>
      </c>
      <c r="K2754" s="1" t="s">
        <v>159</v>
      </c>
      <c r="L2754" s="1" t="s">
        <v>159</v>
      </c>
      <c r="M2754" s="1" t="s">
        <v>159</v>
      </c>
      <c r="N2754" s="1" t="s">
        <v>159</v>
      </c>
      <c r="O2754" s="1" t="s">
        <v>159</v>
      </c>
      <c r="P2754" t="str">
        <f t="shared" si="42"/>
        <v>AFWC_OUT4_04_PR24_IMP_OFWAT</v>
      </c>
    </row>
    <row r="2755" spans="1:16">
      <c r="A2755" t="s">
        <v>632</v>
      </c>
      <c r="B2755" t="s">
        <v>510</v>
      </c>
      <c r="C2755" t="s">
        <v>511</v>
      </c>
      <c r="D2755" t="s">
        <v>168</v>
      </c>
      <c r="E2755" t="s">
        <v>158</v>
      </c>
      <c r="F2755" s="1" t="s">
        <v>159</v>
      </c>
      <c r="G2755" s="1" t="s">
        <v>159</v>
      </c>
      <c r="H2755" s="1" t="s">
        <v>159</v>
      </c>
      <c r="I2755" s="1" t="s">
        <v>159</v>
      </c>
      <c r="J2755" s="1" t="s">
        <v>159</v>
      </c>
      <c r="K2755" s="1" t="s">
        <v>159</v>
      </c>
      <c r="L2755" s="1" t="s">
        <v>159</v>
      </c>
      <c r="M2755" s="1" t="s">
        <v>159</v>
      </c>
      <c r="N2755" s="25">
        <v>0</v>
      </c>
      <c r="O2755" s="1" t="s">
        <v>159</v>
      </c>
      <c r="P2755" t="str">
        <f t="shared" si="42"/>
        <v>AFWC_OUT4_11_B_PR24_IMP_OFWAT</v>
      </c>
    </row>
    <row r="2756" spans="1:16">
      <c r="A2756" t="s">
        <v>632</v>
      </c>
      <c r="B2756" t="s">
        <v>512</v>
      </c>
      <c r="C2756" t="s">
        <v>513</v>
      </c>
      <c r="D2756" t="s">
        <v>168</v>
      </c>
      <c r="E2756" t="s">
        <v>158</v>
      </c>
      <c r="F2756" s="1" t="s">
        <v>159</v>
      </c>
      <c r="G2756" s="1" t="s">
        <v>159</v>
      </c>
      <c r="H2756" s="1" t="s">
        <v>159</v>
      </c>
      <c r="I2756" s="1" t="s">
        <v>159</v>
      </c>
      <c r="J2756" s="1" t="s">
        <v>159</v>
      </c>
      <c r="K2756" s="1" t="s">
        <v>159</v>
      </c>
      <c r="L2756" s="1" t="s">
        <v>159</v>
      </c>
      <c r="M2756" s="1" t="s">
        <v>159</v>
      </c>
      <c r="N2756" s="1" t="s">
        <v>159</v>
      </c>
      <c r="O2756" s="1" t="s">
        <v>159</v>
      </c>
      <c r="P2756" t="str">
        <f t="shared" si="42"/>
        <v>AFWC_OUT1_02_PR24_IMP_OFWAT</v>
      </c>
    </row>
    <row r="2757" spans="1:16">
      <c r="A2757" t="s">
        <v>632</v>
      </c>
      <c r="B2757" t="s">
        <v>514</v>
      </c>
      <c r="C2757" t="s">
        <v>515</v>
      </c>
      <c r="D2757" t="s">
        <v>168</v>
      </c>
      <c r="E2757" t="s">
        <v>158</v>
      </c>
      <c r="F2757" s="1" t="s">
        <v>159</v>
      </c>
      <c r="G2757" s="1" t="s">
        <v>159</v>
      </c>
      <c r="H2757" s="1" t="s">
        <v>159</v>
      </c>
      <c r="I2757" s="1" t="s">
        <v>159</v>
      </c>
      <c r="J2757" s="1" t="s">
        <v>159</v>
      </c>
      <c r="K2757" s="1" t="s">
        <v>159</v>
      </c>
      <c r="L2757" s="1" t="s">
        <v>159</v>
      </c>
      <c r="M2757" s="1" t="s">
        <v>159</v>
      </c>
      <c r="N2757" s="25">
        <v>-0.02</v>
      </c>
      <c r="O2757" s="25">
        <v>-0.8</v>
      </c>
      <c r="P2757" t="str">
        <f t="shared" ref="P2757:P2820" si="43">A2757&amp;B2757</f>
        <v>AFWC_OUT4_01_PR24_IMP_COMPANY_OFWAT</v>
      </c>
    </row>
    <row r="2758" spans="1:16">
      <c r="A2758" t="s">
        <v>632</v>
      </c>
      <c r="B2758" t="s">
        <v>516</v>
      </c>
      <c r="C2758" t="s">
        <v>517</v>
      </c>
      <c r="D2758" t="s">
        <v>168</v>
      </c>
      <c r="E2758" t="s">
        <v>158</v>
      </c>
      <c r="F2758" s="1" t="s">
        <v>159</v>
      </c>
      <c r="G2758" s="1" t="s">
        <v>159</v>
      </c>
      <c r="H2758" s="1" t="s">
        <v>159</v>
      </c>
      <c r="I2758" s="1" t="s">
        <v>159</v>
      </c>
      <c r="J2758" s="1" t="s">
        <v>159</v>
      </c>
      <c r="K2758" s="1" t="s">
        <v>159</v>
      </c>
      <c r="L2758" s="1" t="s">
        <v>159</v>
      </c>
      <c r="M2758" s="1" t="s">
        <v>159</v>
      </c>
      <c r="N2758" s="25">
        <v>0.13</v>
      </c>
      <c r="O2758" s="25">
        <v>0.18</v>
      </c>
      <c r="P2758" t="str">
        <f t="shared" si="43"/>
        <v>AFWC_BN2345A_PR24_IMP_COMPANY_OFWAT</v>
      </c>
    </row>
    <row r="2759" spans="1:16">
      <c r="A2759" t="s">
        <v>632</v>
      </c>
      <c r="B2759" t="s">
        <v>518</v>
      </c>
      <c r="C2759" t="s">
        <v>519</v>
      </c>
      <c r="D2759" t="s">
        <v>168</v>
      </c>
      <c r="E2759" t="s">
        <v>158</v>
      </c>
      <c r="F2759" s="1" t="s">
        <v>159</v>
      </c>
      <c r="G2759" s="1" t="s">
        <v>159</v>
      </c>
      <c r="H2759" s="1" t="s">
        <v>159</v>
      </c>
      <c r="I2759" s="1" t="s">
        <v>159</v>
      </c>
      <c r="J2759" s="1" t="s">
        <v>159</v>
      </c>
      <c r="K2759" s="1" t="s">
        <v>159</v>
      </c>
      <c r="L2759" s="1" t="s">
        <v>159</v>
      </c>
      <c r="M2759" s="1" t="s">
        <v>159</v>
      </c>
      <c r="N2759" s="25">
        <v>0.05</v>
      </c>
      <c r="O2759" s="25">
        <v>0.14000000000000001</v>
      </c>
      <c r="P2759" t="str">
        <f t="shared" si="43"/>
        <v>AFWC_OUT4_08_B_PR24_IMP_COMPANY_OFWAT</v>
      </c>
    </row>
    <row r="2760" spans="1:16">
      <c r="A2760" t="s">
        <v>632</v>
      </c>
      <c r="B2760" t="s">
        <v>520</v>
      </c>
      <c r="C2760" t="s">
        <v>521</v>
      </c>
      <c r="D2760" t="s">
        <v>168</v>
      </c>
      <c r="E2760" t="s">
        <v>158</v>
      </c>
      <c r="F2760" s="1" t="s">
        <v>159</v>
      </c>
      <c r="G2760" s="1" t="s">
        <v>159</v>
      </c>
      <c r="H2760" s="1" t="s">
        <v>159</v>
      </c>
      <c r="I2760" s="1" t="s">
        <v>159</v>
      </c>
      <c r="J2760" s="1" t="s">
        <v>159</v>
      </c>
      <c r="K2760" s="1" t="s">
        <v>159</v>
      </c>
      <c r="L2760" s="1" t="s">
        <v>159</v>
      </c>
      <c r="M2760" s="1" t="s">
        <v>159</v>
      </c>
      <c r="N2760" s="25">
        <v>7.0000000000000007E-2</v>
      </c>
      <c r="O2760" s="25">
        <v>-0.34</v>
      </c>
      <c r="P2760" t="str">
        <f t="shared" si="43"/>
        <v>AFWC_OUT4_16_PR24_IMP_COMPANY_OFWAT</v>
      </c>
    </row>
    <row r="2761" spans="1:16">
      <c r="A2761" t="s">
        <v>632</v>
      </c>
      <c r="B2761" t="s">
        <v>522</v>
      </c>
      <c r="C2761" t="s">
        <v>523</v>
      </c>
      <c r="D2761" t="s">
        <v>168</v>
      </c>
      <c r="E2761" t="s">
        <v>158</v>
      </c>
      <c r="F2761" s="1" t="s">
        <v>159</v>
      </c>
      <c r="G2761" s="1" t="s">
        <v>159</v>
      </c>
      <c r="H2761" s="1" t="s">
        <v>159</v>
      </c>
      <c r="I2761" s="1" t="s">
        <v>159</v>
      </c>
      <c r="J2761" s="1" t="s">
        <v>159</v>
      </c>
      <c r="K2761" s="1" t="s">
        <v>159</v>
      </c>
      <c r="L2761" s="1" t="s">
        <v>159</v>
      </c>
      <c r="M2761" s="1" t="s">
        <v>159</v>
      </c>
      <c r="N2761" s="1" t="s">
        <v>159</v>
      </c>
      <c r="O2761" s="1" t="s">
        <v>159</v>
      </c>
      <c r="P2761" t="str">
        <f t="shared" si="43"/>
        <v>AFWC_OUT5_01_PR24_IMP_COMPANY_OFWAT</v>
      </c>
    </row>
    <row r="2762" spans="1:16">
      <c r="A2762" t="s">
        <v>632</v>
      </c>
      <c r="B2762" t="s">
        <v>524</v>
      </c>
      <c r="C2762" t="s">
        <v>525</v>
      </c>
      <c r="D2762" t="s">
        <v>168</v>
      </c>
      <c r="E2762" t="s">
        <v>158</v>
      </c>
      <c r="F2762" s="1" t="s">
        <v>159</v>
      </c>
      <c r="G2762" s="1" t="s">
        <v>159</v>
      </c>
      <c r="H2762" s="1" t="s">
        <v>159</v>
      </c>
      <c r="I2762" s="1" t="s">
        <v>159</v>
      </c>
      <c r="J2762" s="1" t="s">
        <v>159</v>
      </c>
      <c r="K2762" s="1" t="s">
        <v>159</v>
      </c>
      <c r="L2762" s="1" t="s">
        <v>159</v>
      </c>
      <c r="M2762" s="1" t="s">
        <v>159</v>
      </c>
      <c r="N2762" s="1" t="s">
        <v>159</v>
      </c>
      <c r="O2762" s="1" t="s">
        <v>159</v>
      </c>
      <c r="P2762" t="str">
        <f t="shared" si="43"/>
        <v>AFWC_OUT5_02_PR24_IMP_COMPANY_OFWAT</v>
      </c>
    </row>
    <row r="2763" spans="1:16">
      <c r="A2763" t="s">
        <v>632</v>
      </c>
      <c r="B2763" t="s">
        <v>526</v>
      </c>
      <c r="C2763" t="s">
        <v>527</v>
      </c>
      <c r="D2763" t="s">
        <v>168</v>
      </c>
      <c r="E2763" t="s">
        <v>158</v>
      </c>
      <c r="F2763" s="1" t="s">
        <v>159</v>
      </c>
      <c r="G2763" s="1" t="s">
        <v>159</v>
      </c>
      <c r="H2763" s="1" t="s">
        <v>159</v>
      </c>
      <c r="I2763" s="1" t="s">
        <v>159</v>
      </c>
      <c r="J2763" s="1" t="s">
        <v>159</v>
      </c>
      <c r="K2763" s="1" t="s">
        <v>159</v>
      </c>
      <c r="L2763" s="1" t="s">
        <v>159</v>
      </c>
      <c r="M2763" s="1" t="s">
        <v>159</v>
      </c>
      <c r="N2763" s="1" t="s">
        <v>159</v>
      </c>
      <c r="O2763" s="1" t="s">
        <v>159</v>
      </c>
      <c r="P2763" t="str">
        <f t="shared" si="43"/>
        <v>AFWC_OUT5_10_PR24_IMP_COMPANY_OFWAT</v>
      </c>
    </row>
    <row r="2764" spans="1:16">
      <c r="A2764" t="s">
        <v>632</v>
      </c>
      <c r="B2764" t="s">
        <v>528</v>
      </c>
      <c r="C2764" t="s">
        <v>529</v>
      </c>
      <c r="D2764" t="s">
        <v>168</v>
      </c>
      <c r="E2764" t="s">
        <v>158</v>
      </c>
      <c r="F2764" s="1" t="s">
        <v>159</v>
      </c>
      <c r="G2764" s="1" t="s">
        <v>159</v>
      </c>
      <c r="H2764" s="1" t="s">
        <v>159</v>
      </c>
      <c r="I2764" s="1" t="s">
        <v>159</v>
      </c>
      <c r="J2764" s="1" t="s">
        <v>159</v>
      </c>
      <c r="K2764" s="1" t="s">
        <v>159</v>
      </c>
      <c r="L2764" s="1" t="s">
        <v>159</v>
      </c>
      <c r="M2764" s="1" t="s">
        <v>159</v>
      </c>
      <c r="N2764" s="1" t="s">
        <v>159</v>
      </c>
      <c r="O2764" s="1" t="s">
        <v>159</v>
      </c>
      <c r="P2764" t="str">
        <f t="shared" si="43"/>
        <v>AFWC_OUT5_05_PR24_IMP_COMPANY_OFWAT</v>
      </c>
    </row>
    <row r="2765" spans="1:16">
      <c r="A2765" t="s">
        <v>632</v>
      </c>
      <c r="B2765" t="s">
        <v>530</v>
      </c>
      <c r="C2765" t="s">
        <v>531</v>
      </c>
      <c r="D2765" t="s">
        <v>168</v>
      </c>
      <c r="E2765" t="s">
        <v>158</v>
      </c>
      <c r="F2765" s="1" t="s">
        <v>159</v>
      </c>
      <c r="G2765" s="1" t="s">
        <v>159</v>
      </c>
      <c r="H2765" s="1" t="s">
        <v>159</v>
      </c>
      <c r="I2765" s="1" t="s">
        <v>159</v>
      </c>
      <c r="J2765" s="1" t="s">
        <v>159</v>
      </c>
      <c r="K2765" s="1" t="s">
        <v>159</v>
      </c>
      <c r="L2765" s="1" t="s">
        <v>159</v>
      </c>
      <c r="M2765" s="1" t="s">
        <v>159</v>
      </c>
      <c r="N2765" s="1" t="s">
        <v>159</v>
      </c>
      <c r="O2765" s="1" t="s">
        <v>159</v>
      </c>
      <c r="P2765" t="str">
        <f t="shared" si="43"/>
        <v>AFWC_OUT5_11_PR24_IMP_COMPANY_OFWAT</v>
      </c>
    </row>
    <row r="2766" spans="1:16">
      <c r="A2766" t="s">
        <v>632</v>
      </c>
      <c r="B2766" t="s">
        <v>532</v>
      </c>
      <c r="C2766" t="s">
        <v>533</v>
      </c>
      <c r="D2766" t="s">
        <v>168</v>
      </c>
      <c r="E2766" t="s">
        <v>158</v>
      </c>
      <c r="F2766" s="1" t="s">
        <v>159</v>
      </c>
      <c r="G2766" s="1" t="s">
        <v>159</v>
      </c>
      <c r="H2766" s="1" t="s">
        <v>159</v>
      </c>
      <c r="I2766" s="1" t="s">
        <v>159</v>
      </c>
      <c r="J2766" s="1" t="s">
        <v>159</v>
      </c>
      <c r="K2766" s="1" t="s">
        <v>159</v>
      </c>
      <c r="L2766" s="1" t="s">
        <v>159</v>
      </c>
      <c r="M2766" s="1" t="s">
        <v>159</v>
      </c>
      <c r="N2766" s="25">
        <v>-0.2</v>
      </c>
      <c r="O2766" s="25">
        <v>-0.16</v>
      </c>
      <c r="P2766" t="str">
        <f t="shared" si="43"/>
        <v>AFWC_OUT4_02_PR24_IMP_COMPANY_OFWAT</v>
      </c>
    </row>
    <row r="2767" spans="1:16">
      <c r="A2767" t="s">
        <v>632</v>
      </c>
      <c r="B2767" t="s">
        <v>534</v>
      </c>
      <c r="C2767" t="s">
        <v>535</v>
      </c>
      <c r="D2767" t="s">
        <v>168</v>
      </c>
      <c r="E2767" t="s">
        <v>158</v>
      </c>
      <c r="F2767" s="1" t="s">
        <v>159</v>
      </c>
      <c r="G2767" s="1" t="s">
        <v>159</v>
      </c>
      <c r="H2767" s="1" t="s">
        <v>159</v>
      </c>
      <c r="I2767" s="1" t="s">
        <v>159</v>
      </c>
      <c r="J2767" s="1" t="s">
        <v>159</v>
      </c>
      <c r="K2767" s="1" t="s">
        <v>159</v>
      </c>
      <c r="L2767" s="1" t="s">
        <v>159</v>
      </c>
      <c r="M2767" s="1" t="s">
        <v>159</v>
      </c>
      <c r="N2767" s="1" t="s">
        <v>159</v>
      </c>
      <c r="O2767" s="1" t="s">
        <v>159</v>
      </c>
      <c r="P2767" t="str">
        <f t="shared" si="43"/>
        <v>AFWC_OUT4_20_PR24_IMP_COMPANY_OFWAT</v>
      </c>
    </row>
    <row r="2768" spans="1:16">
      <c r="A2768" t="s">
        <v>632</v>
      </c>
      <c r="B2768" t="s">
        <v>536</v>
      </c>
      <c r="C2768" t="s">
        <v>537</v>
      </c>
      <c r="D2768" t="s">
        <v>168</v>
      </c>
      <c r="E2768" t="s">
        <v>158</v>
      </c>
      <c r="F2768" s="1" t="s">
        <v>159</v>
      </c>
      <c r="G2768" s="1" t="s">
        <v>159</v>
      </c>
      <c r="H2768" s="1" t="s">
        <v>159</v>
      </c>
      <c r="I2768" s="1" t="s">
        <v>159</v>
      </c>
      <c r="J2768" s="1" t="s">
        <v>159</v>
      </c>
      <c r="K2768" s="1" t="s">
        <v>159</v>
      </c>
      <c r="L2768" s="1" t="s">
        <v>159</v>
      </c>
      <c r="M2768" s="1" t="s">
        <v>159</v>
      </c>
      <c r="N2768" s="1" t="s">
        <v>159</v>
      </c>
      <c r="O2768" s="1" t="s">
        <v>159</v>
      </c>
      <c r="P2768" t="str">
        <f t="shared" si="43"/>
        <v>AFWC_OUT5_08_PR24_IMP_COMPANY_OFWAT</v>
      </c>
    </row>
    <row r="2769" spans="1:16">
      <c r="A2769" t="s">
        <v>632</v>
      </c>
      <c r="B2769" t="s">
        <v>538</v>
      </c>
      <c r="C2769" t="s">
        <v>539</v>
      </c>
      <c r="D2769" t="s">
        <v>168</v>
      </c>
      <c r="E2769" t="s">
        <v>158</v>
      </c>
      <c r="F2769" s="1" t="s">
        <v>159</v>
      </c>
      <c r="G2769" s="1" t="s">
        <v>159</v>
      </c>
      <c r="H2769" s="1" t="s">
        <v>159</v>
      </c>
      <c r="I2769" s="1" t="s">
        <v>159</v>
      </c>
      <c r="J2769" s="1" t="s">
        <v>159</v>
      </c>
      <c r="K2769" s="1" t="s">
        <v>159</v>
      </c>
      <c r="L2769" s="1" t="s">
        <v>159</v>
      </c>
      <c r="M2769" s="1" t="s">
        <v>159</v>
      </c>
      <c r="N2769" s="1" t="s">
        <v>159</v>
      </c>
      <c r="O2769" s="1" t="s">
        <v>159</v>
      </c>
      <c r="P2769" t="str">
        <f t="shared" si="43"/>
        <v>AFWC_OUT5_09_PR24_IMP_COMPANY_OFWAT</v>
      </c>
    </row>
    <row r="2770" spans="1:16">
      <c r="A2770" t="s">
        <v>632</v>
      </c>
      <c r="B2770" t="s">
        <v>540</v>
      </c>
      <c r="C2770" t="s">
        <v>541</v>
      </c>
      <c r="D2770" t="s">
        <v>168</v>
      </c>
      <c r="E2770" t="s">
        <v>158</v>
      </c>
      <c r="F2770" s="1" t="s">
        <v>159</v>
      </c>
      <c r="G2770" s="1" t="s">
        <v>159</v>
      </c>
      <c r="H2770" s="1" t="s">
        <v>159</v>
      </c>
      <c r="I2770" s="1" t="s">
        <v>159</v>
      </c>
      <c r="J2770" s="1" t="s">
        <v>159</v>
      </c>
      <c r="K2770" s="1" t="s">
        <v>159</v>
      </c>
      <c r="L2770" s="1" t="s">
        <v>159</v>
      </c>
      <c r="M2770" s="1" t="s">
        <v>159</v>
      </c>
      <c r="N2770" s="25">
        <v>0</v>
      </c>
      <c r="O2770" s="25">
        <v>-0.01</v>
      </c>
      <c r="P2770" t="str">
        <f t="shared" si="43"/>
        <v>AFWC_OUT4_17_PR24_IMP_COMPANY_OFWAT</v>
      </c>
    </row>
    <row r="2771" spans="1:16">
      <c r="A2771" t="s">
        <v>632</v>
      </c>
      <c r="B2771" t="s">
        <v>542</v>
      </c>
      <c r="C2771" t="s">
        <v>543</v>
      </c>
      <c r="D2771" t="s">
        <v>168</v>
      </c>
      <c r="E2771" t="s">
        <v>158</v>
      </c>
      <c r="F2771" s="1" t="s">
        <v>159</v>
      </c>
      <c r="G2771" s="1" t="s">
        <v>159</v>
      </c>
      <c r="H2771" s="1" t="s">
        <v>159</v>
      </c>
      <c r="I2771" s="1" t="s">
        <v>159</v>
      </c>
      <c r="J2771" s="1" t="s">
        <v>159</v>
      </c>
      <c r="K2771" s="1" t="s">
        <v>159</v>
      </c>
      <c r="L2771" s="1" t="s">
        <v>159</v>
      </c>
      <c r="M2771" s="1" t="s">
        <v>159</v>
      </c>
      <c r="N2771" s="25">
        <v>0.01</v>
      </c>
      <c r="O2771" s="25">
        <v>-0.06</v>
      </c>
      <c r="P2771" t="str">
        <f t="shared" si="43"/>
        <v>AFWC_OUT5_04_PR24_IMP_COMPANY_OFWAT</v>
      </c>
    </row>
    <row r="2772" spans="1:16">
      <c r="A2772" t="s">
        <v>632</v>
      </c>
      <c r="B2772" t="s">
        <v>544</v>
      </c>
      <c r="C2772" t="s">
        <v>545</v>
      </c>
      <c r="D2772" t="s">
        <v>168</v>
      </c>
      <c r="E2772" t="s">
        <v>158</v>
      </c>
      <c r="F2772" s="1" t="s">
        <v>159</v>
      </c>
      <c r="G2772" s="1" t="s">
        <v>159</v>
      </c>
      <c r="H2772" s="1" t="s">
        <v>159</v>
      </c>
      <c r="I2772" s="1" t="s">
        <v>159</v>
      </c>
      <c r="J2772" s="1" t="s">
        <v>159</v>
      </c>
      <c r="K2772" s="1" t="s">
        <v>159</v>
      </c>
      <c r="L2772" s="1" t="s">
        <v>159</v>
      </c>
      <c r="M2772" s="1" t="s">
        <v>159</v>
      </c>
      <c r="N2772" s="1" t="s">
        <v>159</v>
      </c>
      <c r="O2772" s="1" t="s">
        <v>159</v>
      </c>
      <c r="P2772" t="str">
        <f t="shared" si="43"/>
        <v>AFWC_OUT4_04_PR24_IMP_COMPANY_OFWAT</v>
      </c>
    </row>
    <row r="2773" spans="1:16">
      <c r="A2773" t="s">
        <v>632</v>
      </c>
      <c r="B2773" t="s">
        <v>546</v>
      </c>
      <c r="C2773" t="s">
        <v>547</v>
      </c>
      <c r="D2773" t="s">
        <v>168</v>
      </c>
      <c r="E2773" t="s">
        <v>158</v>
      </c>
      <c r="F2773" s="1" t="s">
        <v>159</v>
      </c>
      <c r="G2773" s="1" t="s">
        <v>159</v>
      </c>
      <c r="H2773" s="1" t="s">
        <v>159</v>
      </c>
      <c r="I2773" s="1" t="s">
        <v>159</v>
      </c>
      <c r="J2773" s="1" t="s">
        <v>159</v>
      </c>
      <c r="K2773" s="1" t="s">
        <v>159</v>
      </c>
      <c r="L2773" s="1" t="s">
        <v>159</v>
      </c>
      <c r="M2773" s="1" t="s">
        <v>159</v>
      </c>
      <c r="N2773" s="25">
        <v>0</v>
      </c>
      <c r="O2773" s="25">
        <v>0.04</v>
      </c>
      <c r="P2773" t="str">
        <f t="shared" si="43"/>
        <v>AFWC_OUT4_11_B_PR24_IMP_COMPANY_OFWAT</v>
      </c>
    </row>
    <row r="2774" spans="1:16">
      <c r="A2774" t="s">
        <v>632</v>
      </c>
      <c r="B2774" t="s">
        <v>548</v>
      </c>
      <c r="C2774" t="s">
        <v>549</v>
      </c>
      <c r="D2774" t="s">
        <v>168</v>
      </c>
      <c r="E2774" t="s">
        <v>158</v>
      </c>
      <c r="F2774" s="1" t="s">
        <v>159</v>
      </c>
      <c r="G2774" s="1" t="s">
        <v>159</v>
      </c>
      <c r="H2774" s="1" t="s">
        <v>159</v>
      </c>
      <c r="I2774" s="1" t="s">
        <v>159</v>
      </c>
      <c r="J2774" s="1" t="s">
        <v>159</v>
      </c>
      <c r="K2774" s="1" t="s">
        <v>159</v>
      </c>
      <c r="L2774" s="1" t="s">
        <v>159</v>
      </c>
      <c r="M2774" s="1" t="s">
        <v>159</v>
      </c>
      <c r="N2774" s="1" t="s">
        <v>159</v>
      </c>
      <c r="O2774" s="1" t="s">
        <v>159</v>
      </c>
      <c r="P2774" t="str">
        <f t="shared" si="43"/>
        <v>AFWC_OUT1_02_PR24_IMP_COMPANY_OFWAT</v>
      </c>
    </row>
    <row r="2775" spans="1:16">
      <c r="A2775" t="s">
        <v>632</v>
      </c>
      <c r="B2775" t="s">
        <v>550</v>
      </c>
      <c r="C2775" t="s">
        <v>551</v>
      </c>
      <c r="D2775" t="s">
        <v>552</v>
      </c>
      <c r="E2775" t="s">
        <v>158</v>
      </c>
      <c r="F2775" s="1" t="s">
        <v>159</v>
      </c>
      <c r="G2775" s="1" t="s">
        <v>159</v>
      </c>
      <c r="H2775" s="24">
        <v>5510</v>
      </c>
      <c r="I2775" s="24">
        <v>5542</v>
      </c>
      <c r="J2775" s="24">
        <v>5572</v>
      </c>
      <c r="K2775" s="24">
        <v>5606</v>
      </c>
      <c r="L2775" s="24">
        <v>5642</v>
      </c>
      <c r="M2775" s="24">
        <v>5684</v>
      </c>
      <c r="N2775" s="1" t="s">
        <v>159</v>
      </c>
      <c r="O2775" s="1" t="s">
        <v>159</v>
      </c>
      <c r="P2775" t="str">
        <f t="shared" si="43"/>
        <v>AFWC_OUT4_01_D_PR24_OFWAT</v>
      </c>
    </row>
    <row r="2776" spans="1:16">
      <c r="A2776" t="s">
        <v>632</v>
      </c>
      <c r="B2776" t="s">
        <v>553</v>
      </c>
      <c r="C2776" t="s">
        <v>554</v>
      </c>
      <c r="D2776" t="s">
        <v>436</v>
      </c>
      <c r="E2776" t="s">
        <v>158</v>
      </c>
      <c r="F2776" s="1" t="s">
        <v>159</v>
      </c>
      <c r="G2776" s="1" t="s">
        <v>159</v>
      </c>
      <c r="H2776" s="27">
        <v>578.5</v>
      </c>
      <c r="I2776" s="27">
        <v>563.70000000000005</v>
      </c>
      <c r="J2776" s="27">
        <v>548.70000000000005</v>
      </c>
      <c r="K2776" s="27">
        <v>533.4</v>
      </c>
      <c r="L2776" s="27">
        <v>530</v>
      </c>
      <c r="M2776" s="27">
        <v>526.4</v>
      </c>
      <c r="N2776" s="1" t="s">
        <v>159</v>
      </c>
      <c r="O2776" s="1" t="s">
        <v>159</v>
      </c>
      <c r="P2776" t="str">
        <f t="shared" si="43"/>
        <v>AFWC_APR3F_06_PR24_OFWAT</v>
      </c>
    </row>
    <row r="2777" spans="1:16">
      <c r="A2777" t="s">
        <v>632</v>
      </c>
      <c r="B2777" t="s">
        <v>555</v>
      </c>
      <c r="C2777" t="s">
        <v>556</v>
      </c>
      <c r="D2777" t="s">
        <v>37</v>
      </c>
      <c r="E2777" t="s">
        <v>158</v>
      </c>
      <c r="F2777" s="1" t="s">
        <v>159</v>
      </c>
      <c r="G2777" s="1" t="s">
        <v>159</v>
      </c>
      <c r="H2777" s="24">
        <v>2426</v>
      </c>
      <c r="I2777" s="24">
        <v>2398</v>
      </c>
      <c r="J2777" s="24">
        <v>2370</v>
      </c>
      <c r="K2777" s="24">
        <v>2342</v>
      </c>
      <c r="L2777" s="24">
        <v>2315</v>
      </c>
      <c r="M2777" s="24">
        <v>2286</v>
      </c>
      <c r="N2777" s="1" t="s">
        <v>159</v>
      </c>
      <c r="O2777" s="1" t="s">
        <v>159</v>
      </c>
      <c r="P2777" t="str">
        <f t="shared" si="43"/>
        <v>AFWC_OUT4_16_C_PR24_OFWAT</v>
      </c>
    </row>
    <row r="2778" spans="1:16">
      <c r="A2778" t="s">
        <v>632</v>
      </c>
      <c r="B2778" t="s">
        <v>557</v>
      </c>
      <c r="C2778" t="s">
        <v>558</v>
      </c>
      <c r="D2778" t="s">
        <v>37</v>
      </c>
      <c r="E2778" t="s">
        <v>158</v>
      </c>
      <c r="F2778" s="1" t="s">
        <v>159</v>
      </c>
      <c r="G2778" s="1" t="s">
        <v>159</v>
      </c>
      <c r="H2778" s="1" t="s">
        <v>159</v>
      </c>
      <c r="I2778" s="1" t="s">
        <v>159</v>
      </c>
      <c r="J2778" s="1" t="s">
        <v>159</v>
      </c>
      <c r="K2778" s="1" t="s">
        <v>159</v>
      </c>
      <c r="L2778" s="1" t="s">
        <v>159</v>
      </c>
      <c r="M2778" s="1" t="s">
        <v>159</v>
      </c>
      <c r="N2778" s="1" t="s">
        <v>159</v>
      </c>
      <c r="O2778" s="1" t="s">
        <v>159</v>
      </c>
      <c r="P2778" t="str">
        <f t="shared" si="43"/>
        <v>AFWC_OUT5_01_E_PR24_OFWAT</v>
      </c>
    </row>
    <row r="2779" spans="1:16">
      <c r="A2779" t="s">
        <v>632</v>
      </c>
      <c r="B2779" t="s">
        <v>559</v>
      </c>
      <c r="C2779" t="s">
        <v>560</v>
      </c>
      <c r="D2779" t="s">
        <v>37</v>
      </c>
      <c r="E2779" t="s">
        <v>158</v>
      </c>
      <c r="F2779" s="1" t="s">
        <v>159</v>
      </c>
      <c r="G2779" s="1" t="s">
        <v>159</v>
      </c>
      <c r="H2779" s="1" t="s">
        <v>159</v>
      </c>
      <c r="I2779" s="1" t="s">
        <v>159</v>
      </c>
      <c r="J2779" s="1" t="s">
        <v>159</v>
      </c>
      <c r="K2779" s="1" t="s">
        <v>159</v>
      </c>
      <c r="L2779" s="1" t="s">
        <v>159</v>
      </c>
      <c r="M2779" s="1" t="s">
        <v>159</v>
      </c>
      <c r="N2779" s="1" t="s">
        <v>159</v>
      </c>
      <c r="O2779" s="1" t="s">
        <v>159</v>
      </c>
      <c r="P2779" t="str">
        <f t="shared" si="43"/>
        <v>AFWC_OUT5_02_E_PR24_OFWAT</v>
      </c>
    </row>
    <row r="2780" spans="1:16">
      <c r="A2780" t="s">
        <v>632</v>
      </c>
      <c r="B2780" t="s">
        <v>561</v>
      </c>
      <c r="C2780" t="s">
        <v>562</v>
      </c>
      <c r="D2780" t="s">
        <v>37</v>
      </c>
      <c r="E2780" t="s">
        <v>158</v>
      </c>
      <c r="F2780" s="1" t="s">
        <v>159</v>
      </c>
      <c r="G2780" s="1" t="s">
        <v>159</v>
      </c>
      <c r="H2780" s="1" t="s">
        <v>159</v>
      </c>
      <c r="I2780" s="1" t="s">
        <v>159</v>
      </c>
      <c r="J2780" s="1" t="s">
        <v>159</v>
      </c>
      <c r="K2780" s="1" t="s">
        <v>159</v>
      </c>
      <c r="L2780" s="1" t="s">
        <v>159</v>
      </c>
      <c r="M2780" s="1" t="s">
        <v>159</v>
      </c>
      <c r="N2780" s="1" t="s">
        <v>159</v>
      </c>
      <c r="O2780" s="1" t="s">
        <v>159</v>
      </c>
      <c r="P2780" t="str">
        <f t="shared" si="43"/>
        <v>AFWC_OUT5_10_B_PR24_OFWAT</v>
      </c>
    </row>
    <row r="2781" spans="1:16">
      <c r="A2781" t="s">
        <v>632</v>
      </c>
      <c r="B2781" t="s">
        <v>563</v>
      </c>
      <c r="C2781" t="s">
        <v>564</v>
      </c>
      <c r="D2781" t="s">
        <v>37</v>
      </c>
      <c r="E2781" t="s">
        <v>158</v>
      </c>
      <c r="F2781" s="1" t="s">
        <v>159</v>
      </c>
      <c r="G2781" s="1" t="s">
        <v>159</v>
      </c>
      <c r="H2781" s="1" t="s">
        <v>159</v>
      </c>
      <c r="I2781" s="1" t="s">
        <v>159</v>
      </c>
      <c r="J2781" s="1" t="s">
        <v>159</v>
      </c>
      <c r="K2781" s="1" t="s">
        <v>159</v>
      </c>
      <c r="L2781" s="1" t="s">
        <v>159</v>
      </c>
      <c r="M2781" s="1" t="s">
        <v>159</v>
      </c>
      <c r="N2781" s="1" t="s">
        <v>159</v>
      </c>
      <c r="O2781" s="1" t="s">
        <v>159</v>
      </c>
      <c r="P2781" t="str">
        <f t="shared" si="43"/>
        <v>AFWC_OUT5_05_J_PR24_OFWAT</v>
      </c>
    </row>
    <row r="2782" spans="1:16">
      <c r="A2782" t="s">
        <v>632</v>
      </c>
      <c r="B2782" t="s">
        <v>565</v>
      </c>
      <c r="C2782" t="s">
        <v>566</v>
      </c>
      <c r="D2782" t="s">
        <v>37</v>
      </c>
      <c r="E2782" t="s">
        <v>158</v>
      </c>
      <c r="F2782" s="1" t="s">
        <v>159</v>
      </c>
      <c r="G2782" s="1" t="s">
        <v>159</v>
      </c>
      <c r="H2782" s="1" t="s">
        <v>159</v>
      </c>
      <c r="I2782" s="1" t="s">
        <v>159</v>
      </c>
      <c r="J2782" s="1" t="s">
        <v>159</v>
      </c>
      <c r="K2782" s="1" t="s">
        <v>159</v>
      </c>
      <c r="L2782" s="1" t="s">
        <v>159</v>
      </c>
      <c r="M2782" s="1" t="s">
        <v>159</v>
      </c>
      <c r="N2782" s="1" t="s">
        <v>159</v>
      </c>
      <c r="O2782" s="1" t="s">
        <v>159</v>
      </c>
      <c r="P2782" t="str">
        <f t="shared" si="43"/>
        <v>AFWC_OUT5_11_A_PR24_OFWAT</v>
      </c>
    </row>
    <row r="2783" spans="1:16">
      <c r="A2783" t="s">
        <v>632</v>
      </c>
      <c r="B2783" t="s">
        <v>567</v>
      </c>
      <c r="C2783" t="s">
        <v>568</v>
      </c>
      <c r="D2783" t="s">
        <v>37</v>
      </c>
      <c r="E2783" t="s">
        <v>158</v>
      </c>
      <c r="F2783" s="1" t="s">
        <v>159</v>
      </c>
      <c r="G2783" s="1" t="s">
        <v>159</v>
      </c>
      <c r="H2783" s="24">
        <v>2822</v>
      </c>
      <c r="I2783" s="24">
        <v>2564</v>
      </c>
      <c r="J2783" s="24">
        <v>2573</v>
      </c>
      <c r="K2783" s="24">
        <v>2582</v>
      </c>
      <c r="L2783" s="24">
        <v>2591</v>
      </c>
      <c r="M2783" s="24">
        <v>2600</v>
      </c>
      <c r="N2783" s="1" t="s">
        <v>159</v>
      </c>
      <c r="O2783" s="1" t="s">
        <v>159</v>
      </c>
      <c r="P2783" t="str">
        <f t="shared" si="43"/>
        <v>AFWC_OUT4_02_D_PR24_OFWAT</v>
      </c>
    </row>
    <row r="2784" spans="1:16">
      <c r="A2784" t="s">
        <v>632</v>
      </c>
      <c r="B2784" t="s">
        <v>569</v>
      </c>
      <c r="C2784" t="s">
        <v>570</v>
      </c>
      <c r="D2784" t="s">
        <v>185</v>
      </c>
      <c r="E2784" t="s">
        <v>158</v>
      </c>
      <c r="F2784" s="1" t="s">
        <v>159</v>
      </c>
      <c r="G2784" s="1" t="s">
        <v>159</v>
      </c>
      <c r="H2784" s="26">
        <v>0</v>
      </c>
      <c r="I2784" s="26">
        <v>0</v>
      </c>
      <c r="J2784" s="26">
        <v>0</v>
      </c>
      <c r="K2784" s="26">
        <v>0</v>
      </c>
      <c r="L2784" s="26">
        <v>2.25</v>
      </c>
      <c r="M2784" s="26">
        <v>32.96</v>
      </c>
      <c r="N2784" s="1" t="s">
        <v>159</v>
      </c>
      <c r="O2784" s="1" t="s">
        <v>159</v>
      </c>
      <c r="P2784" t="str">
        <f t="shared" si="43"/>
        <v>AFWC_OUT4_20_B_PR24_OFWAT</v>
      </c>
    </row>
    <row r="2785" spans="1:16">
      <c r="A2785" t="s">
        <v>632</v>
      </c>
      <c r="B2785" t="s">
        <v>571</v>
      </c>
      <c r="C2785" t="s">
        <v>572</v>
      </c>
      <c r="D2785" t="s">
        <v>37</v>
      </c>
      <c r="E2785" t="s">
        <v>158</v>
      </c>
      <c r="F2785" s="1" t="s">
        <v>159</v>
      </c>
      <c r="G2785" s="1" t="s">
        <v>159</v>
      </c>
      <c r="H2785" s="1" t="s">
        <v>159</v>
      </c>
      <c r="I2785" s="1" t="s">
        <v>159</v>
      </c>
      <c r="J2785" s="1" t="s">
        <v>159</v>
      </c>
      <c r="K2785" s="1" t="s">
        <v>159</v>
      </c>
      <c r="L2785" s="1" t="s">
        <v>159</v>
      </c>
      <c r="M2785" s="1" t="s">
        <v>159</v>
      </c>
      <c r="N2785" s="1" t="s">
        <v>159</v>
      </c>
      <c r="O2785" s="1" t="s">
        <v>159</v>
      </c>
      <c r="P2785" t="str">
        <f t="shared" si="43"/>
        <v>AFWC_OUT5_08_H_PR24_OFWAT</v>
      </c>
    </row>
    <row r="2786" spans="1:16">
      <c r="A2786" t="s">
        <v>632</v>
      </c>
      <c r="B2786" t="s">
        <v>573</v>
      </c>
      <c r="C2786" t="s">
        <v>574</v>
      </c>
      <c r="D2786" t="s">
        <v>575</v>
      </c>
      <c r="E2786" t="s">
        <v>158</v>
      </c>
      <c r="F2786" s="1" t="s">
        <v>159</v>
      </c>
      <c r="G2786" s="1" t="s">
        <v>159</v>
      </c>
      <c r="H2786" s="1" t="s">
        <v>159</v>
      </c>
      <c r="I2786" s="1" t="s">
        <v>159</v>
      </c>
      <c r="J2786" s="1" t="s">
        <v>159</v>
      </c>
      <c r="K2786" s="1" t="s">
        <v>159</v>
      </c>
      <c r="L2786" s="1" t="s">
        <v>159</v>
      </c>
      <c r="M2786" s="1" t="s">
        <v>159</v>
      </c>
      <c r="N2786" s="1" t="s">
        <v>159</v>
      </c>
      <c r="O2786" s="1" t="s">
        <v>159</v>
      </c>
      <c r="P2786" t="str">
        <f t="shared" si="43"/>
        <v>AFWC_OUT5_09_H_PR24_OFWAT</v>
      </c>
    </row>
    <row r="2787" spans="1:16">
      <c r="A2787" t="s">
        <v>632</v>
      </c>
      <c r="B2787" t="s">
        <v>576</v>
      </c>
      <c r="C2787" t="s">
        <v>577</v>
      </c>
      <c r="D2787" t="s">
        <v>436</v>
      </c>
      <c r="E2787" t="s">
        <v>158</v>
      </c>
      <c r="F2787" s="1" t="s">
        <v>159</v>
      </c>
      <c r="G2787" s="1" t="s">
        <v>159</v>
      </c>
      <c r="H2787" s="26">
        <v>27.67</v>
      </c>
      <c r="I2787" s="26">
        <v>27.44</v>
      </c>
      <c r="J2787" s="26">
        <v>27.33</v>
      </c>
      <c r="K2787" s="26">
        <v>27.21</v>
      </c>
      <c r="L2787" s="26">
        <v>28</v>
      </c>
      <c r="M2787" s="26">
        <v>27.6</v>
      </c>
      <c r="N2787" s="1" t="s">
        <v>159</v>
      </c>
      <c r="O2787" s="1" t="s">
        <v>159</v>
      </c>
      <c r="P2787" t="str">
        <f t="shared" si="43"/>
        <v>AFWC_OUT4_17_B_PR24_OFWAT</v>
      </c>
    </row>
    <row r="2788" spans="1:16">
      <c r="A2788" t="s">
        <v>632</v>
      </c>
      <c r="B2788" t="s">
        <v>578</v>
      </c>
      <c r="C2788" t="s">
        <v>579</v>
      </c>
      <c r="D2788" t="s">
        <v>231</v>
      </c>
      <c r="E2788" t="s">
        <v>158</v>
      </c>
      <c r="F2788" s="1" t="s">
        <v>159</v>
      </c>
      <c r="G2788" s="1" t="s">
        <v>159</v>
      </c>
      <c r="H2788" s="1" t="s">
        <v>159</v>
      </c>
      <c r="I2788" s="1" t="s">
        <v>159</v>
      </c>
      <c r="J2788" s="1" t="s">
        <v>159</v>
      </c>
      <c r="K2788" s="1" t="s">
        <v>159</v>
      </c>
      <c r="L2788" s="26">
        <v>74787.460000000006</v>
      </c>
      <c r="M2788" s="1" t="s">
        <v>159</v>
      </c>
      <c r="N2788" s="1" t="s">
        <v>159</v>
      </c>
      <c r="O2788" s="1" t="s">
        <v>159</v>
      </c>
      <c r="P2788" t="str">
        <f t="shared" si="43"/>
        <v>AFWC_ODIRISK_OGW_DDBND_PR24_DD</v>
      </c>
    </row>
    <row r="2789" spans="1:16">
      <c r="A2789" t="s">
        <v>632</v>
      </c>
      <c r="B2789" t="s">
        <v>580</v>
      </c>
      <c r="C2789" t="s">
        <v>581</v>
      </c>
      <c r="D2789" t="s">
        <v>165</v>
      </c>
      <c r="E2789" t="s">
        <v>158</v>
      </c>
      <c r="F2789" s="24">
        <v>188</v>
      </c>
      <c r="G2789" s="1" t="s">
        <v>159</v>
      </c>
      <c r="H2789" s="1" t="s">
        <v>159</v>
      </c>
      <c r="I2789" s="1" t="s">
        <v>159</v>
      </c>
      <c r="J2789" s="1" t="s">
        <v>159</v>
      </c>
      <c r="K2789" s="1" t="s">
        <v>159</v>
      </c>
      <c r="L2789" s="1" t="s">
        <v>159</v>
      </c>
      <c r="M2789" s="1" t="s">
        <v>159</v>
      </c>
      <c r="N2789" s="1" t="s">
        <v>159</v>
      </c>
      <c r="O2789" s="1" t="s">
        <v>159</v>
      </c>
      <c r="P2789" t="str">
        <f t="shared" si="43"/>
        <v>AFWC_ODI_DD_GHG_PR24</v>
      </c>
    </row>
    <row r="2790" spans="1:16">
      <c r="A2790" t="s">
        <v>632</v>
      </c>
      <c r="B2790" t="s">
        <v>582</v>
      </c>
      <c r="C2790" t="s">
        <v>583</v>
      </c>
      <c r="D2790" t="s">
        <v>168</v>
      </c>
      <c r="E2790" t="s">
        <v>158</v>
      </c>
      <c r="F2790" s="25">
        <v>-5.0000000000000001E-3</v>
      </c>
      <c r="G2790" s="1" t="s">
        <v>159</v>
      </c>
      <c r="H2790" s="1" t="s">
        <v>159</v>
      </c>
      <c r="I2790" s="1" t="s">
        <v>159</v>
      </c>
      <c r="J2790" s="1" t="s">
        <v>159</v>
      </c>
      <c r="K2790" s="1" t="s">
        <v>159</v>
      </c>
      <c r="L2790" s="1" t="s">
        <v>159</v>
      </c>
      <c r="M2790" s="1" t="s">
        <v>159</v>
      </c>
      <c r="N2790" s="1" t="s">
        <v>159</v>
      </c>
      <c r="O2790" s="1" t="s">
        <v>159</v>
      </c>
      <c r="P2790" t="str">
        <f t="shared" si="43"/>
        <v>AFWC_ODIRISK_OGW_COLL_PR24_DD</v>
      </c>
    </row>
    <row r="2791" spans="1:16">
      <c r="A2791" t="s">
        <v>632</v>
      </c>
      <c r="B2791" t="s">
        <v>584</v>
      </c>
      <c r="C2791" t="s">
        <v>585</v>
      </c>
      <c r="D2791" t="s">
        <v>168</v>
      </c>
      <c r="E2791" t="s">
        <v>158</v>
      </c>
      <c r="F2791" s="25">
        <v>5.0000000000000001E-3</v>
      </c>
      <c r="G2791" s="1" t="s">
        <v>159</v>
      </c>
      <c r="H2791" s="1" t="s">
        <v>159</v>
      </c>
      <c r="I2791" s="1" t="s">
        <v>159</v>
      </c>
      <c r="J2791" s="1" t="s">
        <v>159</v>
      </c>
      <c r="K2791" s="1" t="s">
        <v>159</v>
      </c>
      <c r="L2791" s="1" t="s">
        <v>159</v>
      </c>
      <c r="M2791" s="1" t="s">
        <v>159</v>
      </c>
      <c r="N2791" s="1" t="s">
        <v>159</v>
      </c>
      <c r="O2791" s="1" t="s">
        <v>159</v>
      </c>
      <c r="P2791" t="str">
        <f t="shared" si="43"/>
        <v>AFWC_ODIRISK_OGW_CAP_PR24_DD</v>
      </c>
    </row>
    <row r="2792" spans="1:16">
      <c r="A2792" t="s">
        <v>632</v>
      </c>
      <c r="B2792" t="s">
        <v>586</v>
      </c>
      <c r="C2792" t="s">
        <v>587</v>
      </c>
      <c r="D2792" t="s">
        <v>168</v>
      </c>
      <c r="E2792" t="s">
        <v>158</v>
      </c>
      <c r="F2792" s="1" t="s">
        <v>159</v>
      </c>
      <c r="G2792" s="1" t="s">
        <v>159</v>
      </c>
      <c r="H2792" s="1" t="s">
        <v>159</v>
      </c>
      <c r="I2792" s="1" t="s">
        <v>159</v>
      </c>
      <c r="J2792" s="1" t="s">
        <v>159</v>
      </c>
      <c r="K2792" s="1" t="s">
        <v>159</v>
      </c>
      <c r="L2792" s="1" t="s">
        <v>159</v>
      </c>
      <c r="M2792" s="1" t="s">
        <v>159</v>
      </c>
      <c r="N2792" s="1" t="s">
        <v>159</v>
      </c>
      <c r="O2792" s="1" t="s">
        <v>159</v>
      </c>
      <c r="P2792" t="str">
        <f t="shared" si="43"/>
        <v>AFWC_ODIRISK_EGG_DDBND_PR24</v>
      </c>
    </row>
    <row r="2793" spans="1:16">
      <c r="A2793" t="s">
        <v>632</v>
      </c>
      <c r="B2793" t="s">
        <v>588</v>
      </c>
      <c r="C2793" t="s">
        <v>589</v>
      </c>
      <c r="D2793" t="s">
        <v>37</v>
      </c>
      <c r="E2793" t="s">
        <v>158</v>
      </c>
      <c r="F2793" s="1" t="s">
        <v>159</v>
      </c>
      <c r="G2793" s="1" t="s">
        <v>159</v>
      </c>
      <c r="H2793" s="1" t="s">
        <v>159</v>
      </c>
      <c r="I2793" s="1" t="s">
        <v>159</v>
      </c>
      <c r="J2793" s="1" t="s">
        <v>159</v>
      </c>
      <c r="K2793" s="1" t="s">
        <v>159</v>
      </c>
      <c r="L2793" s="1" t="s">
        <v>159</v>
      </c>
      <c r="M2793" s="1" t="s">
        <v>159</v>
      </c>
      <c r="N2793" s="1" t="s">
        <v>159</v>
      </c>
      <c r="O2793" s="1" t="s">
        <v>159</v>
      </c>
      <c r="P2793" t="str">
        <f t="shared" si="43"/>
        <v>AFWC_OUT5_10_A_PR24_OFWAT</v>
      </c>
    </row>
    <row r="2794" spans="1:16">
      <c r="A2794" t="s">
        <v>632</v>
      </c>
      <c r="B2794" t="s">
        <v>473</v>
      </c>
      <c r="C2794" t="s">
        <v>474</v>
      </c>
      <c r="D2794" t="s">
        <v>168</v>
      </c>
      <c r="E2794" t="s">
        <v>158</v>
      </c>
      <c r="F2794" s="1" t="s">
        <v>159</v>
      </c>
      <c r="G2794" s="1" t="s">
        <v>159</v>
      </c>
      <c r="H2794" s="25">
        <v>2.2099999999999998E-2</v>
      </c>
      <c r="I2794" s="25">
        <v>2.2000000000000002E-2</v>
      </c>
      <c r="J2794" s="25">
        <v>2.1900000000000003E-2</v>
      </c>
      <c r="K2794" s="25">
        <v>2.18E-2</v>
      </c>
      <c r="L2794" s="25">
        <v>2.1700000000000004E-2</v>
      </c>
      <c r="M2794" s="25">
        <v>2.1399999999999995E-2</v>
      </c>
      <c r="N2794" s="1" t="s">
        <v>159</v>
      </c>
      <c r="O2794" s="1" t="s">
        <v>159</v>
      </c>
      <c r="P2794" t="str">
        <f t="shared" si="43"/>
        <v>AFWC_OUT4_17_PR24_OFWAT</v>
      </c>
    </row>
    <row r="2795" spans="1:16">
      <c r="A2795" t="s">
        <v>632</v>
      </c>
      <c r="B2795" t="s">
        <v>590</v>
      </c>
      <c r="C2795" t="s">
        <v>591</v>
      </c>
      <c r="D2795" t="s">
        <v>165</v>
      </c>
      <c r="E2795" t="s">
        <v>158</v>
      </c>
      <c r="F2795" s="24">
        <v>1675106.8292736609</v>
      </c>
      <c r="G2795" s="1" t="s">
        <v>159</v>
      </c>
      <c r="H2795" s="1" t="s">
        <v>159</v>
      </c>
      <c r="I2795" s="1" t="s">
        <v>159</v>
      </c>
      <c r="J2795" s="1" t="s">
        <v>159</v>
      </c>
      <c r="K2795" s="1" t="s">
        <v>159</v>
      </c>
      <c r="L2795" s="1" t="s">
        <v>159</v>
      </c>
      <c r="M2795" s="1" t="s">
        <v>159</v>
      </c>
      <c r="N2795" s="1" t="s">
        <v>159</v>
      </c>
      <c r="O2795" s="1" t="s">
        <v>159</v>
      </c>
      <c r="P2795" t="str">
        <f t="shared" si="43"/>
        <v>AFWC_ODI_DD_UNO_PR24</v>
      </c>
    </row>
    <row r="2796" spans="1:16">
      <c r="A2796" t="s">
        <v>632</v>
      </c>
      <c r="B2796" t="s">
        <v>592</v>
      </c>
      <c r="C2796" t="s">
        <v>593</v>
      </c>
      <c r="D2796" t="s">
        <v>168</v>
      </c>
      <c r="E2796" t="s">
        <v>158</v>
      </c>
      <c r="F2796" s="25">
        <v>-5.0000000000000001E-3</v>
      </c>
      <c r="G2796" s="1" t="s">
        <v>159</v>
      </c>
      <c r="H2796" s="1" t="s">
        <v>159</v>
      </c>
      <c r="I2796" s="1" t="s">
        <v>159</v>
      </c>
      <c r="J2796" s="1" t="s">
        <v>159</v>
      </c>
      <c r="K2796" s="1" t="s">
        <v>159</v>
      </c>
      <c r="L2796" s="1" t="s">
        <v>159</v>
      </c>
      <c r="M2796" s="1" t="s">
        <v>159</v>
      </c>
      <c r="N2796" s="1" t="s">
        <v>159</v>
      </c>
      <c r="O2796" s="1" t="s">
        <v>159</v>
      </c>
      <c r="P2796" t="str">
        <f t="shared" si="43"/>
        <v>AFWC_ODIRISK_UNO_COLL_PR24_DD</v>
      </c>
    </row>
    <row r="2797" spans="1:16">
      <c r="A2797" t="s">
        <v>632</v>
      </c>
      <c r="B2797" t="s">
        <v>594</v>
      </c>
      <c r="C2797" t="s">
        <v>595</v>
      </c>
      <c r="D2797" t="s">
        <v>168</v>
      </c>
      <c r="E2797" t="s">
        <v>158</v>
      </c>
      <c r="F2797" s="25">
        <v>5.0000000000000001E-3</v>
      </c>
      <c r="G2797" s="1" t="s">
        <v>159</v>
      </c>
      <c r="H2797" s="1" t="s">
        <v>159</v>
      </c>
      <c r="I2797" s="1" t="s">
        <v>159</v>
      </c>
      <c r="J2797" s="1" t="s">
        <v>159</v>
      </c>
      <c r="K2797" s="1" t="s">
        <v>159</v>
      </c>
      <c r="L2797" s="1" t="s">
        <v>159</v>
      </c>
      <c r="M2797" s="1" t="s">
        <v>159</v>
      </c>
      <c r="N2797" s="1" t="s">
        <v>159</v>
      </c>
      <c r="O2797" s="1" t="s">
        <v>159</v>
      </c>
      <c r="P2797" t="str">
        <f t="shared" si="43"/>
        <v>AFWC_ODIRISK_UNO_CAP_PR24_DD</v>
      </c>
    </row>
    <row r="2798" spans="1:16">
      <c r="A2798" t="s">
        <v>632</v>
      </c>
      <c r="B2798" t="s">
        <v>596</v>
      </c>
      <c r="C2798" t="s">
        <v>597</v>
      </c>
      <c r="D2798" t="s">
        <v>168</v>
      </c>
      <c r="E2798" t="s">
        <v>158</v>
      </c>
      <c r="F2798" s="1" t="s">
        <v>159</v>
      </c>
      <c r="G2798" s="1" t="s">
        <v>159</v>
      </c>
      <c r="H2798" s="1" t="s">
        <v>159</v>
      </c>
      <c r="I2798" s="1" t="s">
        <v>159</v>
      </c>
      <c r="J2798" s="1" t="s">
        <v>159</v>
      </c>
      <c r="K2798" s="1" t="s">
        <v>159</v>
      </c>
      <c r="L2798" s="1" t="s">
        <v>159</v>
      </c>
      <c r="M2798" s="1" t="s">
        <v>159</v>
      </c>
      <c r="N2798" s="1" t="s">
        <v>159</v>
      </c>
      <c r="O2798" s="1" t="s">
        <v>159</v>
      </c>
      <c r="P2798" t="str">
        <f t="shared" si="43"/>
        <v>AFWC_ODIRISK_ESF_CAP_PR24_DD</v>
      </c>
    </row>
    <row r="2799" spans="1:16">
      <c r="A2799" t="s">
        <v>632</v>
      </c>
      <c r="B2799" t="s">
        <v>598</v>
      </c>
      <c r="C2799" t="s">
        <v>599</v>
      </c>
      <c r="D2799" t="s">
        <v>168</v>
      </c>
      <c r="E2799" t="s">
        <v>158</v>
      </c>
      <c r="F2799" s="1" t="s">
        <v>159</v>
      </c>
      <c r="G2799" s="1" t="s">
        <v>159</v>
      </c>
      <c r="H2799" s="25">
        <v>0</v>
      </c>
      <c r="I2799" s="25">
        <v>3.2199999999999999E-2</v>
      </c>
      <c r="J2799" s="25">
        <v>4.87E-2</v>
      </c>
      <c r="K2799" s="25">
        <v>2.07E-2</v>
      </c>
      <c r="L2799" s="25">
        <v>-0.54349999999999998</v>
      </c>
      <c r="M2799" s="25">
        <v>1.3000000000000001E-2</v>
      </c>
      <c r="N2799" s="1" t="s">
        <v>159</v>
      </c>
      <c r="O2799" s="1" t="s">
        <v>159</v>
      </c>
      <c r="P2799" t="str">
        <f t="shared" si="43"/>
        <v>AFWC_OUT4_04_H_PR24_OFWAT</v>
      </c>
    </row>
    <row r="2800" spans="1:16">
      <c r="A2800" t="s">
        <v>632</v>
      </c>
      <c r="B2800" t="s">
        <v>600</v>
      </c>
      <c r="C2800" t="s">
        <v>601</v>
      </c>
      <c r="D2800" t="s">
        <v>168</v>
      </c>
      <c r="E2800" t="s">
        <v>158</v>
      </c>
      <c r="F2800" s="1" t="s">
        <v>159</v>
      </c>
      <c r="G2800" s="1" t="s">
        <v>159</v>
      </c>
      <c r="H2800" s="1" t="s">
        <v>159</v>
      </c>
      <c r="I2800" s="1" t="s">
        <v>159</v>
      </c>
      <c r="J2800" s="1" t="s">
        <v>159</v>
      </c>
      <c r="K2800" s="1" t="s">
        <v>159</v>
      </c>
      <c r="L2800" s="1" t="s">
        <v>159</v>
      </c>
      <c r="M2800" s="1" t="s">
        <v>159</v>
      </c>
      <c r="N2800" s="1" t="s">
        <v>159</v>
      </c>
      <c r="O2800" s="1" t="s">
        <v>159</v>
      </c>
      <c r="P2800" t="str">
        <f t="shared" si="43"/>
        <v>AFWC_OUT5_04_G_PR24_OFWAT</v>
      </c>
    </row>
    <row r="2801" spans="1:16">
      <c r="A2801" t="s">
        <v>632</v>
      </c>
      <c r="B2801" t="s">
        <v>251</v>
      </c>
      <c r="C2801" t="s">
        <v>252</v>
      </c>
      <c r="D2801" t="s">
        <v>165</v>
      </c>
      <c r="E2801" t="s">
        <v>158</v>
      </c>
      <c r="F2801" s="1" t="s">
        <v>159</v>
      </c>
      <c r="G2801" s="1" t="s">
        <v>159</v>
      </c>
      <c r="H2801" s="1" t="s">
        <v>159</v>
      </c>
      <c r="I2801" s="1" t="s">
        <v>159</v>
      </c>
      <c r="J2801" s="1" t="s">
        <v>159</v>
      </c>
      <c r="K2801" s="1" t="s">
        <v>159</v>
      </c>
      <c r="L2801" s="1" t="s">
        <v>159</v>
      </c>
      <c r="M2801" s="1" t="s">
        <v>159</v>
      </c>
      <c r="N2801" s="1" t="s">
        <v>159</v>
      </c>
      <c r="O2801" s="1" t="s">
        <v>159</v>
      </c>
      <c r="P2801" t="str">
        <f t="shared" si="43"/>
        <v>AFWC_ODI_DD_BWQ_PR24</v>
      </c>
    </row>
    <row r="2802" spans="1:16">
      <c r="A2802" t="s">
        <v>632</v>
      </c>
      <c r="B2802" t="s">
        <v>602</v>
      </c>
      <c r="C2802" t="s">
        <v>603</v>
      </c>
      <c r="D2802" t="s">
        <v>165</v>
      </c>
      <c r="E2802" t="s">
        <v>158</v>
      </c>
      <c r="F2802" s="1" t="s">
        <v>159</v>
      </c>
      <c r="G2802" s="1" t="s">
        <v>159</v>
      </c>
      <c r="H2802" s="1" t="s">
        <v>159</v>
      </c>
      <c r="I2802" s="1" t="s">
        <v>159</v>
      </c>
      <c r="J2802" s="1" t="s">
        <v>159</v>
      </c>
      <c r="K2802" s="1" t="s">
        <v>159</v>
      </c>
      <c r="L2802" s="1" t="s">
        <v>159</v>
      </c>
      <c r="M2802" s="1" t="s">
        <v>159</v>
      </c>
      <c r="N2802" s="1" t="s">
        <v>159</v>
      </c>
      <c r="O2802" s="1" t="s">
        <v>159</v>
      </c>
      <c r="P2802" t="str">
        <f t="shared" si="43"/>
        <v>AFWC_ODIRATE_LCC_B_OUT_PR24</v>
      </c>
    </row>
    <row r="2803" spans="1:16">
      <c r="A2803" t="s">
        <v>632</v>
      </c>
      <c r="B2803" t="s">
        <v>604</v>
      </c>
      <c r="C2803" t="s">
        <v>605</v>
      </c>
      <c r="D2803" t="s">
        <v>165</v>
      </c>
      <c r="E2803" t="s">
        <v>158</v>
      </c>
      <c r="F2803" s="1" t="s">
        <v>159</v>
      </c>
      <c r="G2803" s="1" t="s">
        <v>159</v>
      </c>
      <c r="H2803" s="1" t="s">
        <v>159</v>
      </c>
      <c r="I2803" s="1" t="s">
        <v>159</v>
      </c>
      <c r="J2803" s="1" t="s">
        <v>159</v>
      </c>
      <c r="K2803" s="1" t="s">
        <v>159</v>
      </c>
      <c r="L2803" s="1" t="s">
        <v>159</v>
      </c>
      <c r="M2803" s="1" t="s">
        <v>159</v>
      </c>
      <c r="N2803" s="1" t="s">
        <v>159</v>
      </c>
      <c r="O2803" s="1" t="s">
        <v>159</v>
      </c>
      <c r="P2803" t="str">
        <f t="shared" si="43"/>
        <v>AFWC_ODIRATE_LCC_B_UNDER_PR24</v>
      </c>
    </row>
    <row r="2804" spans="1:16">
      <c r="A2804" t="s">
        <v>632</v>
      </c>
      <c r="B2804" t="s">
        <v>606</v>
      </c>
      <c r="C2804" t="s">
        <v>607</v>
      </c>
      <c r="D2804" t="s">
        <v>165</v>
      </c>
      <c r="E2804" t="s">
        <v>158</v>
      </c>
      <c r="F2804" s="1" t="s">
        <v>159</v>
      </c>
      <c r="G2804" s="1" t="s">
        <v>159</v>
      </c>
      <c r="H2804" s="1" t="s">
        <v>159</v>
      </c>
      <c r="I2804" s="1" t="s">
        <v>159</v>
      </c>
      <c r="J2804" s="1" t="s">
        <v>159</v>
      </c>
      <c r="K2804" s="1" t="s">
        <v>159</v>
      </c>
      <c r="L2804" s="1" t="s">
        <v>159</v>
      </c>
      <c r="M2804" s="1" t="s">
        <v>159</v>
      </c>
      <c r="N2804" s="1" t="s">
        <v>159</v>
      </c>
      <c r="O2804" s="1" t="s">
        <v>159</v>
      </c>
      <c r="P2804" t="str">
        <f t="shared" si="43"/>
        <v>AFWC_ODIRATE_EGG_B_OUT_PR24</v>
      </c>
    </row>
    <row r="2805" spans="1:16">
      <c r="A2805" t="s">
        <v>632</v>
      </c>
      <c r="B2805" t="s">
        <v>608</v>
      </c>
      <c r="C2805" t="s">
        <v>609</v>
      </c>
      <c r="D2805" t="s">
        <v>165</v>
      </c>
      <c r="E2805" t="s">
        <v>158</v>
      </c>
      <c r="F2805" s="1" t="s">
        <v>159</v>
      </c>
      <c r="G2805" s="1" t="s">
        <v>159</v>
      </c>
      <c r="H2805" s="1" t="s">
        <v>159</v>
      </c>
      <c r="I2805" s="1" t="s">
        <v>159</v>
      </c>
      <c r="J2805" s="1" t="s">
        <v>159</v>
      </c>
      <c r="K2805" s="1" t="s">
        <v>159</v>
      </c>
      <c r="L2805" s="1" t="s">
        <v>159</v>
      </c>
      <c r="M2805" s="1" t="s">
        <v>159</v>
      </c>
      <c r="N2805" s="1" t="s">
        <v>159</v>
      </c>
      <c r="O2805" s="1" t="s">
        <v>159</v>
      </c>
      <c r="P2805" t="str">
        <f t="shared" si="43"/>
        <v>AFWC_ODIRATE_EGG_B_UNDER_PR24</v>
      </c>
    </row>
    <row r="2806" spans="1:16">
      <c r="A2806" t="s">
        <v>632</v>
      </c>
      <c r="B2806" t="s">
        <v>610</v>
      </c>
      <c r="C2806" t="s">
        <v>611</v>
      </c>
      <c r="D2806" t="s">
        <v>165</v>
      </c>
      <c r="E2806" t="s">
        <v>158</v>
      </c>
      <c r="F2806" s="1" t="s">
        <v>159</v>
      </c>
      <c r="G2806" s="1" t="s">
        <v>159</v>
      </c>
      <c r="H2806" s="1" t="s">
        <v>159</v>
      </c>
      <c r="I2806" s="1" t="s">
        <v>159</v>
      </c>
      <c r="J2806" s="1" t="s">
        <v>159</v>
      </c>
      <c r="K2806" s="1" t="s">
        <v>159</v>
      </c>
      <c r="L2806" s="1" t="s">
        <v>159</v>
      </c>
      <c r="M2806" s="1" t="s">
        <v>159</v>
      </c>
      <c r="N2806" s="1" t="s">
        <v>159</v>
      </c>
      <c r="O2806" s="1" t="s">
        <v>159</v>
      </c>
      <c r="P2806" t="str">
        <f t="shared" si="43"/>
        <v>AFWC_ODIRATE_CC_B_OUT_PR24</v>
      </c>
    </row>
    <row r="2807" spans="1:16">
      <c r="A2807" t="s">
        <v>632</v>
      </c>
      <c r="B2807" t="s">
        <v>612</v>
      </c>
      <c r="C2807" t="s">
        <v>613</v>
      </c>
      <c r="D2807" t="s">
        <v>165</v>
      </c>
      <c r="E2807" t="s">
        <v>158</v>
      </c>
      <c r="F2807" s="1" t="s">
        <v>159</v>
      </c>
      <c r="G2807" s="1" t="s">
        <v>159</v>
      </c>
      <c r="H2807" s="1" t="s">
        <v>159</v>
      </c>
      <c r="I2807" s="1" t="s">
        <v>159</v>
      </c>
      <c r="J2807" s="1" t="s">
        <v>159</v>
      </c>
      <c r="K2807" s="1" t="s">
        <v>159</v>
      </c>
      <c r="L2807" s="1" t="s">
        <v>159</v>
      </c>
      <c r="M2807" s="1" t="s">
        <v>159</v>
      </c>
      <c r="N2807" s="1" t="s">
        <v>159</v>
      </c>
      <c r="O2807" s="1" t="s">
        <v>159</v>
      </c>
      <c r="P2807" t="str">
        <f t="shared" si="43"/>
        <v>AFWC_ODIRATE_CC_B_UNDER_PR24</v>
      </c>
    </row>
    <row r="2808" spans="1:16">
      <c r="A2808" t="s">
        <v>632</v>
      </c>
      <c r="B2808" t="s">
        <v>614</v>
      </c>
      <c r="C2808" t="s">
        <v>615</v>
      </c>
      <c r="D2808" t="s">
        <v>165</v>
      </c>
      <c r="E2808" t="s">
        <v>158</v>
      </c>
      <c r="F2808" s="1" t="s">
        <v>159</v>
      </c>
      <c r="G2808" s="1" t="s">
        <v>159</v>
      </c>
      <c r="H2808" s="1" t="s">
        <v>159</v>
      </c>
      <c r="I2808" s="1" t="s">
        <v>159</v>
      </c>
      <c r="J2808" s="1" t="s">
        <v>159</v>
      </c>
      <c r="K2808" s="1" t="s">
        <v>159</v>
      </c>
      <c r="L2808" s="1" t="s">
        <v>159</v>
      </c>
      <c r="M2808" s="1" t="s">
        <v>159</v>
      </c>
      <c r="N2808" s="1" t="s">
        <v>159</v>
      </c>
      <c r="O2808" s="1" t="s">
        <v>159</v>
      </c>
      <c r="P2808" t="str">
        <f t="shared" si="43"/>
        <v>AFWC_ODIRATE_SWC_B_PR24</v>
      </c>
    </row>
    <row r="2809" spans="1:16">
      <c r="A2809" t="s">
        <v>632</v>
      </c>
      <c r="B2809" t="s">
        <v>616</v>
      </c>
      <c r="C2809" t="s">
        <v>617</v>
      </c>
      <c r="D2809" t="s">
        <v>165</v>
      </c>
      <c r="E2809" t="s">
        <v>158</v>
      </c>
      <c r="F2809" s="1" t="s">
        <v>159</v>
      </c>
      <c r="G2809" s="1" t="s">
        <v>159</v>
      </c>
      <c r="H2809" s="1" t="s">
        <v>159</v>
      </c>
      <c r="I2809" s="1" t="s">
        <v>159</v>
      </c>
      <c r="J2809" s="1" t="s">
        <v>159</v>
      </c>
      <c r="K2809" s="1" t="s">
        <v>159</v>
      </c>
      <c r="L2809" s="1" t="s">
        <v>159</v>
      </c>
      <c r="M2809" s="1" t="s">
        <v>159</v>
      </c>
      <c r="N2809" s="1" t="s">
        <v>159</v>
      </c>
      <c r="O2809" s="1" t="s">
        <v>159</v>
      </c>
      <c r="P2809" t="str">
        <f t="shared" si="43"/>
        <v>AFWC_ODIRATE_WW_B_PR24</v>
      </c>
    </row>
    <row r="2810" spans="1:16">
      <c r="A2810" t="s">
        <v>632</v>
      </c>
      <c r="B2810" t="s">
        <v>618</v>
      </c>
      <c r="C2810" t="s">
        <v>619</v>
      </c>
      <c r="D2810" t="s">
        <v>165</v>
      </c>
      <c r="E2810" t="s">
        <v>158</v>
      </c>
      <c r="F2810" s="24">
        <v>30152.638516270174</v>
      </c>
      <c r="G2810" s="1" t="s">
        <v>159</v>
      </c>
      <c r="H2810" s="1" t="s">
        <v>159</v>
      </c>
      <c r="I2810" s="1" t="s">
        <v>159</v>
      </c>
      <c r="J2810" s="1" t="s">
        <v>159</v>
      </c>
      <c r="K2810" s="1" t="s">
        <v>159</v>
      </c>
      <c r="L2810" s="1" t="s">
        <v>159</v>
      </c>
      <c r="M2810" s="1" t="s">
        <v>159</v>
      </c>
      <c r="N2810" s="1" t="s">
        <v>159</v>
      </c>
      <c r="O2810" s="1" t="s">
        <v>159</v>
      </c>
      <c r="P2810" t="str">
        <f t="shared" si="43"/>
        <v>AFWC_ODIRATE_LPR_B_PR24</v>
      </c>
    </row>
    <row r="2811" spans="1:16">
      <c r="A2811" t="s">
        <v>632</v>
      </c>
      <c r="B2811" t="s">
        <v>620</v>
      </c>
      <c r="C2811" t="s">
        <v>621</v>
      </c>
      <c r="D2811" t="s">
        <v>157</v>
      </c>
      <c r="E2811" t="s">
        <v>158</v>
      </c>
      <c r="F2811" s="1" t="s">
        <v>159</v>
      </c>
      <c r="G2811" s="1" t="s">
        <v>159</v>
      </c>
      <c r="H2811" s="1" t="s">
        <v>159</v>
      </c>
      <c r="I2811" s="1" t="s">
        <v>159</v>
      </c>
      <c r="J2811" s="1" t="s">
        <v>159</v>
      </c>
      <c r="K2811" s="1" t="s">
        <v>159</v>
      </c>
      <c r="L2811" s="1" t="s">
        <v>159</v>
      </c>
      <c r="M2811" s="1" t="s">
        <v>159</v>
      </c>
      <c r="N2811" s="1" t="s">
        <v>159</v>
      </c>
      <c r="O2811" s="1" t="s">
        <v>159</v>
      </c>
      <c r="P2811" t="str">
        <f t="shared" si="43"/>
        <v>AFWC_ODIRISK_WSI_DDBND_PR24_DD</v>
      </c>
    </row>
    <row r="2812" spans="1:16">
      <c r="A2812" t="s">
        <v>633</v>
      </c>
      <c r="B2812" t="s">
        <v>155</v>
      </c>
      <c r="C2812" t="s">
        <v>156</v>
      </c>
      <c r="D2812" t="s">
        <v>157</v>
      </c>
      <c r="E2812" t="s">
        <v>158</v>
      </c>
      <c r="F2812" s="1" t="s">
        <v>159</v>
      </c>
      <c r="G2812" s="1" t="s">
        <v>159</v>
      </c>
      <c r="H2812" s="24">
        <v>3.472222222222222E-3</v>
      </c>
      <c r="I2812" s="24">
        <v>3.472222222222222E-3</v>
      </c>
      <c r="J2812" s="24">
        <v>3.472222222222222E-3</v>
      </c>
      <c r="K2812" s="24">
        <v>3.472222222222222E-3</v>
      </c>
      <c r="L2812" s="24">
        <v>3.472222222222222E-3</v>
      </c>
      <c r="M2812" s="24">
        <v>3.47E-3</v>
      </c>
      <c r="N2812" s="1" t="s">
        <v>159</v>
      </c>
      <c r="O2812" s="1" t="s">
        <v>159</v>
      </c>
      <c r="P2812" t="str">
        <f t="shared" si="43"/>
        <v>BRLC_OUT4_01_PR24_OFWAT</v>
      </c>
    </row>
    <row r="2813" spans="1:16">
      <c r="A2813" t="s">
        <v>633</v>
      </c>
      <c r="B2813" t="s">
        <v>160</v>
      </c>
      <c r="C2813" t="s">
        <v>161</v>
      </c>
      <c r="D2813" t="s">
        <v>162</v>
      </c>
      <c r="E2813" t="s">
        <v>158</v>
      </c>
      <c r="F2813" s="1" t="s">
        <v>159</v>
      </c>
      <c r="G2813" s="1" t="s">
        <v>159</v>
      </c>
      <c r="H2813" s="1" t="s">
        <v>159</v>
      </c>
      <c r="I2813" s="24">
        <v>1.8444930555555549E-3</v>
      </c>
      <c r="J2813" s="24">
        <v>1.8444930555555549E-3</v>
      </c>
      <c r="K2813" s="24">
        <v>1.8444930555555549E-3</v>
      </c>
      <c r="L2813" s="24">
        <v>1.8444930555555549E-3</v>
      </c>
      <c r="M2813" s="24">
        <v>1.8422708333333331E-3</v>
      </c>
      <c r="N2813" s="1" t="s">
        <v>159</v>
      </c>
      <c r="O2813" s="1" t="s">
        <v>159</v>
      </c>
      <c r="P2813" t="str">
        <f t="shared" si="43"/>
        <v>BRLC_ET_DD_WSI_PR24</v>
      </c>
    </row>
    <row r="2814" spans="1:16">
      <c r="A2814" t="s">
        <v>633</v>
      </c>
      <c r="B2814" t="s">
        <v>163</v>
      </c>
      <c r="C2814" t="s">
        <v>164</v>
      </c>
      <c r="D2814" t="s">
        <v>165</v>
      </c>
      <c r="E2814" t="s">
        <v>158</v>
      </c>
      <c r="F2814" s="24">
        <v>164913.16540703559</v>
      </c>
      <c r="G2814" s="1" t="s">
        <v>159</v>
      </c>
      <c r="H2814" s="1" t="s">
        <v>159</v>
      </c>
      <c r="I2814" s="1" t="s">
        <v>159</v>
      </c>
      <c r="J2814" s="1" t="s">
        <v>159</v>
      </c>
      <c r="K2814" s="1" t="s">
        <v>159</v>
      </c>
      <c r="L2814" s="1" t="s">
        <v>159</v>
      </c>
      <c r="M2814" s="1" t="s">
        <v>159</v>
      </c>
      <c r="N2814" s="1" t="s">
        <v>159</v>
      </c>
      <c r="O2814" s="1" t="s">
        <v>159</v>
      </c>
      <c r="P2814" t="str">
        <f t="shared" si="43"/>
        <v>BRLC_ODI_DD_WSI_PR24</v>
      </c>
    </row>
    <row r="2815" spans="1:16">
      <c r="A2815" t="s">
        <v>633</v>
      </c>
      <c r="B2815" t="s">
        <v>166</v>
      </c>
      <c r="C2815" t="s">
        <v>167</v>
      </c>
      <c r="D2815" t="s">
        <v>168</v>
      </c>
      <c r="E2815" t="s">
        <v>158</v>
      </c>
      <c r="F2815" s="25">
        <v>-0.01</v>
      </c>
      <c r="G2815" s="1" t="s">
        <v>159</v>
      </c>
      <c r="H2815" s="1" t="s">
        <v>159</v>
      </c>
      <c r="I2815" s="1" t="s">
        <v>159</v>
      </c>
      <c r="J2815" s="1" t="s">
        <v>159</v>
      </c>
      <c r="K2815" s="1" t="s">
        <v>159</v>
      </c>
      <c r="L2815" s="1" t="s">
        <v>159</v>
      </c>
      <c r="M2815" s="1" t="s">
        <v>159</v>
      </c>
      <c r="N2815" s="1" t="s">
        <v>159</v>
      </c>
      <c r="O2815" s="1" t="s">
        <v>159</v>
      </c>
      <c r="P2815" t="str">
        <f t="shared" si="43"/>
        <v>BRLC_ODIRISK_WSI_COLL_PR24_DD</v>
      </c>
    </row>
    <row r="2816" spans="1:16">
      <c r="A2816" t="s">
        <v>633</v>
      </c>
      <c r="B2816" t="s">
        <v>169</v>
      </c>
      <c r="C2816" t="s">
        <v>170</v>
      </c>
      <c r="D2816" t="s">
        <v>171</v>
      </c>
      <c r="E2816" t="s">
        <v>158</v>
      </c>
      <c r="F2816" s="1" t="s">
        <v>159</v>
      </c>
      <c r="G2816" s="1" t="s">
        <v>159</v>
      </c>
      <c r="H2816" s="26">
        <v>0</v>
      </c>
      <c r="I2816" s="26">
        <v>0</v>
      </c>
      <c r="J2816" s="26">
        <v>0</v>
      </c>
      <c r="K2816" s="26">
        <v>0</v>
      </c>
      <c r="L2816" s="26">
        <v>0</v>
      </c>
      <c r="M2816" s="26">
        <v>0</v>
      </c>
      <c r="N2816" s="1" t="s">
        <v>159</v>
      </c>
      <c r="O2816" s="1" t="s">
        <v>159</v>
      </c>
      <c r="P2816" t="str">
        <f t="shared" si="43"/>
        <v>BRLC_QEBW0183_PR24_OFWAT</v>
      </c>
    </row>
    <row r="2817" spans="1:16">
      <c r="A2817" t="s">
        <v>633</v>
      </c>
      <c r="B2817" t="s">
        <v>172</v>
      </c>
      <c r="C2817" t="s">
        <v>173</v>
      </c>
      <c r="D2817" t="s">
        <v>174</v>
      </c>
      <c r="E2817" t="s">
        <v>158</v>
      </c>
      <c r="F2817" s="1" t="s">
        <v>159</v>
      </c>
      <c r="G2817" s="1" t="s">
        <v>159</v>
      </c>
      <c r="H2817" s="1" t="s">
        <v>159</v>
      </c>
      <c r="I2817" s="26">
        <v>1.5</v>
      </c>
      <c r="J2817" s="26">
        <v>1.5</v>
      </c>
      <c r="K2817" s="26">
        <v>1.5</v>
      </c>
      <c r="L2817" s="26">
        <v>1.25</v>
      </c>
      <c r="M2817" s="26">
        <v>1</v>
      </c>
      <c r="N2817" s="1" t="s">
        <v>159</v>
      </c>
      <c r="O2817" s="1" t="s">
        <v>159</v>
      </c>
      <c r="P2817" t="str">
        <f t="shared" si="43"/>
        <v>BRLC_ODIRISK_CRI_DDBND_PR24_DD</v>
      </c>
    </row>
    <row r="2818" spans="1:16">
      <c r="A2818" t="s">
        <v>633</v>
      </c>
      <c r="B2818" t="s">
        <v>175</v>
      </c>
      <c r="C2818" t="s">
        <v>176</v>
      </c>
      <c r="D2818" t="s">
        <v>165</v>
      </c>
      <c r="E2818" t="s">
        <v>158</v>
      </c>
      <c r="F2818" s="24">
        <v>235032.21845505355</v>
      </c>
      <c r="G2818" s="1" t="s">
        <v>159</v>
      </c>
      <c r="H2818" s="1" t="s">
        <v>159</v>
      </c>
      <c r="I2818" s="1" t="s">
        <v>159</v>
      </c>
      <c r="J2818" s="1" t="s">
        <v>159</v>
      </c>
      <c r="K2818" s="1" t="s">
        <v>159</v>
      </c>
      <c r="L2818" s="1" t="s">
        <v>159</v>
      </c>
      <c r="M2818" s="1" t="s">
        <v>159</v>
      </c>
      <c r="N2818" s="1" t="s">
        <v>159</v>
      </c>
      <c r="O2818" s="1" t="s">
        <v>159</v>
      </c>
      <c r="P2818" t="str">
        <f t="shared" si="43"/>
        <v>BRLC_ODI_DD_CRI_PR24</v>
      </c>
    </row>
    <row r="2819" spans="1:16">
      <c r="A2819" t="s">
        <v>633</v>
      </c>
      <c r="B2819" t="s">
        <v>177</v>
      </c>
      <c r="C2819" t="s">
        <v>178</v>
      </c>
      <c r="D2819" t="s">
        <v>37</v>
      </c>
      <c r="E2819" t="s">
        <v>158</v>
      </c>
      <c r="F2819" s="1" t="s">
        <v>159</v>
      </c>
      <c r="G2819" s="1" t="s">
        <v>159</v>
      </c>
      <c r="H2819" s="26">
        <v>0.8</v>
      </c>
      <c r="I2819" s="26">
        <v>0.79</v>
      </c>
      <c r="J2819" s="26">
        <v>0.76</v>
      </c>
      <c r="K2819" s="26">
        <v>0.73</v>
      </c>
      <c r="L2819" s="26">
        <v>0.7</v>
      </c>
      <c r="M2819" s="26">
        <v>0.67</v>
      </c>
      <c r="N2819" s="1" t="s">
        <v>159</v>
      </c>
      <c r="O2819" s="1" t="s">
        <v>159</v>
      </c>
      <c r="P2819" t="str">
        <f t="shared" si="43"/>
        <v>BRLC_OUT4_02_PR24_OFWAT</v>
      </c>
    </row>
    <row r="2820" spans="1:16">
      <c r="A2820" t="s">
        <v>633</v>
      </c>
      <c r="B2820" t="s">
        <v>179</v>
      </c>
      <c r="C2820" t="s">
        <v>180</v>
      </c>
      <c r="D2820" t="s">
        <v>37</v>
      </c>
      <c r="E2820" t="s">
        <v>158</v>
      </c>
      <c r="F2820" s="1" t="s">
        <v>159</v>
      </c>
      <c r="G2820" s="1" t="s">
        <v>159</v>
      </c>
      <c r="H2820" s="1" t="s">
        <v>159</v>
      </c>
      <c r="I2820" s="1" t="s">
        <v>159</v>
      </c>
      <c r="J2820" s="1" t="s">
        <v>159</v>
      </c>
      <c r="K2820" s="1" t="s">
        <v>159</v>
      </c>
      <c r="L2820" s="1" t="s">
        <v>159</v>
      </c>
      <c r="M2820" s="1" t="s">
        <v>159</v>
      </c>
      <c r="N2820" s="1" t="s">
        <v>159</v>
      </c>
      <c r="O2820" s="1" t="s">
        <v>159</v>
      </c>
      <c r="P2820" t="str">
        <f t="shared" si="43"/>
        <v>BRLC_ODIRISK_WQC_DDBND_PR24_DD</v>
      </c>
    </row>
    <row r="2821" spans="1:16">
      <c r="A2821" t="s">
        <v>633</v>
      </c>
      <c r="B2821" t="s">
        <v>181</v>
      </c>
      <c r="C2821" t="s">
        <v>182</v>
      </c>
      <c r="D2821" t="s">
        <v>165</v>
      </c>
      <c r="E2821" t="s">
        <v>158</v>
      </c>
      <c r="F2821" s="24">
        <v>887526.16659976821</v>
      </c>
      <c r="G2821" s="1" t="s">
        <v>159</v>
      </c>
      <c r="H2821" s="1" t="s">
        <v>159</v>
      </c>
      <c r="I2821" s="1" t="s">
        <v>159</v>
      </c>
      <c r="J2821" s="1" t="s">
        <v>159</v>
      </c>
      <c r="K2821" s="1" t="s">
        <v>159</v>
      </c>
      <c r="L2821" s="1" t="s">
        <v>159</v>
      </c>
      <c r="M2821" s="1" t="s">
        <v>159</v>
      </c>
      <c r="N2821" s="1" t="s">
        <v>159</v>
      </c>
      <c r="O2821" s="1" t="s">
        <v>159</v>
      </c>
      <c r="P2821" t="str">
        <f t="shared" ref="P2821:P2884" si="44">A2821&amp;B2821</f>
        <v>BRLC_ODI_DD_WQC_PR24</v>
      </c>
    </row>
    <row r="2822" spans="1:16">
      <c r="A2822" t="s">
        <v>633</v>
      </c>
      <c r="B2822" t="s">
        <v>183</v>
      </c>
      <c r="C2822" t="s">
        <v>184</v>
      </c>
      <c r="D2822" t="s">
        <v>185</v>
      </c>
      <c r="E2822" t="s">
        <v>158</v>
      </c>
      <c r="F2822" s="1" t="s">
        <v>159</v>
      </c>
      <c r="G2822" s="1" t="s">
        <v>159</v>
      </c>
      <c r="H2822" s="26">
        <v>0</v>
      </c>
      <c r="I2822" s="26">
        <v>0</v>
      </c>
      <c r="J2822" s="26">
        <v>0</v>
      </c>
      <c r="K2822" s="26">
        <v>0</v>
      </c>
      <c r="L2822" s="26">
        <v>4.9778677696996745E-2</v>
      </c>
      <c r="M2822" s="26">
        <v>0.73</v>
      </c>
      <c r="N2822" s="1" t="s">
        <v>159</v>
      </c>
      <c r="O2822" s="1" t="s">
        <v>159</v>
      </c>
      <c r="P2822" t="str">
        <f t="shared" si="44"/>
        <v>BRLC_OUT4_20_PR24_OFWAT</v>
      </c>
    </row>
    <row r="2823" spans="1:16">
      <c r="A2823" t="s">
        <v>633</v>
      </c>
      <c r="B2823" t="s">
        <v>186</v>
      </c>
      <c r="C2823" t="s">
        <v>187</v>
      </c>
      <c r="D2823" t="s">
        <v>165</v>
      </c>
      <c r="E2823" t="s">
        <v>158</v>
      </c>
      <c r="F2823" s="24">
        <v>665698.80897847004</v>
      </c>
      <c r="G2823" s="1" t="s">
        <v>159</v>
      </c>
      <c r="H2823" s="1" t="s">
        <v>159</v>
      </c>
      <c r="I2823" s="1" t="s">
        <v>159</v>
      </c>
      <c r="J2823" s="1" t="s">
        <v>159</v>
      </c>
      <c r="K2823" s="1" t="s">
        <v>159</v>
      </c>
      <c r="L2823" s="1" t="s">
        <v>159</v>
      </c>
      <c r="M2823" s="1" t="s">
        <v>159</v>
      </c>
      <c r="N2823" s="1" t="s">
        <v>159</v>
      </c>
      <c r="O2823" s="1" t="s">
        <v>159</v>
      </c>
      <c r="P2823" t="str">
        <f t="shared" si="44"/>
        <v>BRLC_ODI_DD_BIO_PR24</v>
      </c>
    </row>
    <row r="2824" spans="1:16">
      <c r="A2824" t="s">
        <v>633</v>
      </c>
      <c r="B2824" t="s">
        <v>188</v>
      </c>
      <c r="C2824" t="s">
        <v>189</v>
      </c>
      <c r="D2824" t="s">
        <v>168</v>
      </c>
      <c r="E2824" t="s">
        <v>158</v>
      </c>
      <c r="F2824" s="25">
        <v>-5.0000000000000001E-3</v>
      </c>
      <c r="G2824" s="1" t="s">
        <v>159</v>
      </c>
      <c r="H2824" s="1" t="s">
        <v>159</v>
      </c>
      <c r="I2824" s="1" t="s">
        <v>159</v>
      </c>
      <c r="J2824" s="1" t="s">
        <v>159</v>
      </c>
      <c r="K2824" s="1" t="s">
        <v>159</v>
      </c>
      <c r="L2824" s="1" t="s">
        <v>159</v>
      </c>
      <c r="M2824" s="1" t="s">
        <v>159</v>
      </c>
      <c r="N2824" s="1" t="s">
        <v>159</v>
      </c>
      <c r="O2824" s="1" t="s">
        <v>159</v>
      </c>
      <c r="P2824" t="str">
        <f t="shared" si="44"/>
        <v>BRLC_ODIRISK_BIO_COLL_PR24_DD</v>
      </c>
    </row>
    <row r="2825" spans="1:16">
      <c r="A2825" t="s">
        <v>633</v>
      </c>
      <c r="B2825" t="s">
        <v>190</v>
      </c>
      <c r="C2825" t="s">
        <v>191</v>
      </c>
      <c r="D2825" t="s">
        <v>168</v>
      </c>
      <c r="E2825" t="s">
        <v>158</v>
      </c>
      <c r="F2825" s="25">
        <v>5.0000000000000001E-3</v>
      </c>
      <c r="G2825" s="1" t="s">
        <v>159</v>
      </c>
      <c r="H2825" s="1" t="s">
        <v>159</v>
      </c>
      <c r="I2825" s="1" t="s">
        <v>159</v>
      </c>
      <c r="J2825" s="1" t="s">
        <v>159</v>
      </c>
      <c r="K2825" s="1" t="s">
        <v>159</v>
      </c>
      <c r="L2825" s="1" t="s">
        <v>159</v>
      </c>
      <c r="M2825" s="1" t="s">
        <v>159</v>
      </c>
      <c r="N2825" s="1" t="s">
        <v>159</v>
      </c>
      <c r="O2825" s="1" t="s">
        <v>159</v>
      </c>
      <c r="P2825" t="str">
        <f t="shared" si="44"/>
        <v>BRLC_ODIRISK_BIO_CAP_PR24_DD</v>
      </c>
    </row>
    <row r="2826" spans="1:16">
      <c r="A2826" t="s">
        <v>633</v>
      </c>
      <c r="B2826" t="s">
        <v>192</v>
      </c>
      <c r="C2826" t="s">
        <v>193</v>
      </c>
      <c r="D2826" t="s">
        <v>37</v>
      </c>
      <c r="E2826" t="s">
        <v>158</v>
      </c>
      <c r="F2826" s="1" t="s">
        <v>159</v>
      </c>
      <c r="G2826" s="1" t="s">
        <v>159</v>
      </c>
      <c r="H2826" s="24">
        <v>0</v>
      </c>
      <c r="I2826" s="24">
        <v>0</v>
      </c>
      <c r="J2826" s="24">
        <v>0</v>
      </c>
      <c r="K2826" s="24">
        <v>0</v>
      </c>
      <c r="L2826" s="24">
        <v>0</v>
      </c>
      <c r="M2826" s="24">
        <v>0</v>
      </c>
      <c r="N2826" s="1" t="s">
        <v>159</v>
      </c>
      <c r="O2826" s="1" t="s">
        <v>159</v>
      </c>
      <c r="P2826" t="str">
        <f t="shared" si="44"/>
        <v>BRLC_OUT4_18_PR24_OFWAT</v>
      </c>
    </row>
    <row r="2827" spans="1:16">
      <c r="A2827" t="s">
        <v>633</v>
      </c>
      <c r="B2827" t="s">
        <v>194</v>
      </c>
      <c r="C2827" t="s">
        <v>195</v>
      </c>
      <c r="D2827" t="s">
        <v>37</v>
      </c>
      <c r="E2827" t="s">
        <v>158</v>
      </c>
      <c r="F2827" s="1" t="s">
        <v>159</v>
      </c>
      <c r="G2827" s="1" t="s">
        <v>159</v>
      </c>
      <c r="H2827" s="1" t="s">
        <v>159</v>
      </c>
      <c r="I2827" s="24">
        <v>1</v>
      </c>
      <c r="J2827" s="24">
        <v>1</v>
      </c>
      <c r="K2827" s="24">
        <v>1</v>
      </c>
      <c r="L2827" s="24">
        <v>1</v>
      </c>
      <c r="M2827" s="24">
        <v>1</v>
      </c>
      <c r="N2827" s="1" t="s">
        <v>159</v>
      </c>
      <c r="O2827" s="1" t="s">
        <v>159</v>
      </c>
      <c r="P2827" t="str">
        <f t="shared" si="44"/>
        <v>BRLC_ODIRISK_SPL_DDBND_PR24_DD</v>
      </c>
    </row>
    <row r="2828" spans="1:16">
      <c r="A2828" t="s">
        <v>633</v>
      </c>
      <c r="B2828" t="s">
        <v>196</v>
      </c>
      <c r="C2828" t="s">
        <v>197</v>
      </c>
      <c r="D2828" t="s">
        <v>165</v>
      </c>
      <c r="E2828" t="s">
        <v>158</v>
      </c>
      <c r="F2828" s="24">
        <v>236130.46228506396</v>
      </c>
      <c r="G2828" s="1" t="s">
        <v>159</v>
      </c>
      <c r="H2828" s="1" t="s">
        <v>159</v>
      </c>
      <c r="I2828" s="1" t="s">
        <v>159</v>
      </c>
      <c r="J2828" s="1" t="s">
        <v>159</v>
      </c>
      <c r="K2828" s="1" t="s">
        <v>159</v>
      </c>
      <c r="L2828" s="1" t="s">
        <v>159</v>
      </c>
      <c r="M2828" s="1" t="s">
        <v>159</v>
      </c>
      <c r="N2828" s="1" t="s">
        <v>159</v>
      </c>
      <c r="O2828" s="1" t="s">
        <v>159</v>
      </c>
      <c r="P2828" t="str">
        <f t="shared" si="44"/>
        <v>BRLC_ODI_DD_SPL_PR24</v>
      </c>
    </row>
    <row r="2829" spans="1:16">
      <c r="A2829" t="s">
        <v>633</v>
      </c>
      <c r="B2829" t="s">
        <v>198</v>
      </c>
      <c r="C2829" t="s">
        <v>199</v>
      </c>
      <c r="D2829" t="s">
        <v>168</v>
      </c>
      <c r="E2829" t="s">
        <v>158</v>
      </c>
      <c r="F2829" s="1" t="s">
        <v>159</v>
      </c>
      <c r="G2829" s="1" t="s">
        <v>159</v>
      </c>
      <c r="H2829" s="25">
        <v>1</v>
      </c>
      <c r="I2829" s="25">
        <v>1</v>
      </c>
      <c r="J2829" s="25">
        <v>1</v>
      </c>
      <c r="K2829" s="25">
        <v>1</v>
      </c>
      <c r="L2829" s="25">
        <v>1</v>
      </c>
      <c r="M2829" s="25">
        <v>1</v>
      </c>
      <c r="N2829" s="1" t="s">
        <v>159</v>
      </c>
      <c r="O2829" s="1" t="s">
        <v>159</v>
      </c>
      <c r="P2829" t="str">
        <f t="shared" si="44"/>
        <v>BRLC_OUT4_19_PR24_OFWAT</v>
      </c>
    </row>
    <row r="2830" spans="1:16">
      <c r="A2830" t="s">
        <v>633</v>
      </c>
      <c r="B2830" t="s">
        <v>200</v>
      </c>
      <c r="C2830" t="s">
        <v>201</v>
      </c>
      <c r="D2830" t="s">
        <v>168</v>
      </c>
      <c r="E2830" t="s">
        <v>158</v>
      </c>
      <c r="F2830" s="1" t="s">
        <v>159</v>
      </c>
      <c r="G2830" s="1" t="s">
        <v>159</v>
      </c>
      <c r="H2830" s="1" t="s">
        <v>159</v>
      </c>
      <c r="I2830" s="25">
        <v>0.91666666666666652</v>
      </c>
      <c r="J2830" s="25">
        <v>0.91666666666666652</v>
      </c>
      <c r="K2830" s="25">
        <v>0.91666666666666652</v>
      </c>
      <c r="L2830" s="25">
        <v>0.91666666666666652</v>
      </c>
      <c r="M2830" s="25">
        <v>0.91666666666666652</v>
      </c>
      <c r="N2830" s="1" t="s">
        <v>159</v>
      </c>
      <c r="O2830" s="1" t="s">
        <v>159</v>
      </c>
      <c r="P2830" t="str">
        <f t="shared" si="44"/>
        <v>BRLC_ODIRISK_DPC_DDBND_PR24_DD</v>
      </c>
    </row>
    <row r="2831" spans="1:16">
      <c r="A2831" t="s">
        <v>633</v>
      </c>
      <c r="B2831" t="s">
        <v>202</v>
      </c>
      <c r="C2831" t="s">
        <v>203</v>
      </c>
      <c r="D2831" t="s">
        <v>165</v>
      </c>
      <c r="E2831" t="s">
        <v>158</v>
      </c>
      <c r="F2831" s="24">
        <v>12326.01013128034</v>
      </c>
      <c r="G2831" s="1" t="s">
        <v>159</v>
      </c>
      <c r="H2831" s="1" t="s">
        <v>159</v>
      </c>
      <c r="I2831" s="1" t="s">
        <v>159</v>
      </c>
      <c r="J2831" s="1" t="s">
        <v>159</v>
      </c>
      <c r="K2831" s="1" t="s">
        <v>159</v>
      </c>
      <c r="L2831" s="1" t="s">
        <v>159</v>
      </c>
      <c r="M2831" s="1" t="s">
        <v>159</v>
      </c>
      <c r="N2831" s="1" t="s">
        <v>159</v>
      </c>
      <c r="O2831" s="1" t="s">
        <v>159</v>
      </c>
      <c r="P2831" t="str">
        <f t="shared" si="44"/>
        <v>BRLC_ODI_DD_DPC_PR24</v>
      </c>
    </row>
    <row r="2832" spans="1:16">
      <c r="A2832" t="s">
        <v>633</v>
      </c>
      <c r="B2832" t="s">
        <v>204</v>
      </c>
      <c r="C2832" t="s">
        <v>205</v>
      </c>
      <c r="D2832" t="s">
        <v>37</v>
      </c>
      <c r="E2832" t="s">
        <v>158</v>
      </c>
      <c r="F2832" s="1" t="s">
        <v>159</v>
      </c>
      <c r="G2832" s="1" t="s">
        <v>159</v>
      </c>
      <c r="H2832" s="27">
        <v>130.69999999999999</v>
      </c>
      <c r="I2832" s="27">
        <v>130.19999999999999</v>
      </c>
      <c r="J2832" s="27">
        <v>129.69999999999999</v>
      </c>
      <c r="K2832" s="27">
        <v>129.19999999999999</v>
      </c>
      <c r="L2832" s="27">
        <v>128.69999999999999</v>
      </c>
      <c r="M2832" s="27">
        <v>128.19999999999999</v>
      </c>
      <c r="N2832" s="1" t="s">
        <v>159</v>
      </c>
      <c r="O2832" s="1" t="s">
        <v>159</v>
      </c>
      <c r="P2832" t="str">
        <f t="shared" si="44"/>
        <v>BRLC_OUT4_16_PR24_OFWAT</v>
      </c>
    </row>
    <row r="2833" spans="1:16">
      <c r="A2833" t="s">
        <v>633</v>
      </c>
      <c r="B2833" t="s">
        <v>206</v>
      </c>
      <c r="C2833" t="s">
        <v>207</v>
      </c>
      <c r="D2833" t="s">
        <v>37</v>
      </c>
      <c r="E2833" t="s">
        <v>158</v>
      </c>
      <c r="F2833" s="1" t="s">
        <v>159</v>
      </c>
      <c r="G2833" s="1" t="s">
        <v>159</v>
      </c>
      <c r="H2833" s="1" t="s">
        <v>159</v>
      </c>
      <c r="I2833" s="27">
        <v>140.19999999999999</v>
      </c>
      <c r="J2833" s="27">
        <v>139.69999999999999</v>
      </c>
      <c r="K2833" s="27">
        <v>139.19999999999999</v>
      </c>
      <c r="L2833" s="27">
        <v>138.69999999999999</v>
      </c>
      <c r="M2833" s="27">
        <v>138.19999999999999</v>
      </c>
      <c r="N2833" s="1" t="s">
        <v>159</v>
      </c>
      <c r="O2833" s="1" t="s">
        <v>159</v>
      </c>
      <c r="P2833" t="str">
        <f t="shared" si="44"/>
        <v>BRLC_ODIRISK_MRP_DDBND_PR24_DD</v>
      </c>
    </row>
    <row r="2834" spans="1:16">
      <c r="A2834" t="s">
        <v>633</v>
      </c>
      <c r="B2834" t="s">
        <v>208</v>
      </c>
      <c r="C2834" t="s">
        <v>209</v>
      </c>
      <c r="D2834" t="s">
        <v>165</v>
      </c>
      <c r="E2834" t="s">
        <v>158</v>
      </c>
      <c r="F2834" s="24">
        <v>48120.896286826181</v>
      </c>
      <c r="G2834" s="1" t="s">
        <v>159</v>
      </c>
      <c r="H2834" s="1" t="s">
        <v>159</v>
      </c>
      <c r="I2834" s="1" t="s">
        <v>159</v>
      </c>
      <c r="J2834" s="1" t="s">
        <v>159</v>
      </c>
      <c r="K2834" s="1" t="s">
        <v>159</v>
      </c>
      <c r="L2834" s="1" t="s">
        <v>159</v>
      </c>
      <c r="M2834" s="1" t="s">
        <v>159</v>
      </c>
      <c r="N2834" s="1" t="s">
        <v>159</v>
      </c>
      <c r="O2834" s="1" t="s">
        <v>159</v>
      </c>
      <c r="P2834" t="str">
        <f t="shared" si="44"/>
        <v>BRLC_ODI_DD_MRP_PR24</v>
      </c>
    </row>
    <row r="2835" spans="1:16">
      <c r="A2835" t="s">
        <v>633</v>
      </c>
      <c r="B2835" t="s">
        <v>210</v>
      </c>
      <c r="C2835" t="s">
        <v>211</v>
      </c>
      <c r="D2835" t="s">
        <v>168</v>
      </c>
      <c r="E2835" t="s">
        <v>158</v>
      </c>
      <c r="F2835" s="25">
        <v>-5.0000000000000001E-3</v>
      </c>
      <c r="G2835" s="1" t="s">
        <v>159</v>
      </c>
      <c r="H2835" s="1" t="s">
        <v>159</v>
      </c>
      <c r="I2835" s="1" t="s">
        <v>159</v>
      </c>
      <c r="J2835" s="1" t="s">
        <v>159</v>
      </c>
      <c r="K2835" s="1" t="s">
        <v>159</v>
      </c>
      <c r="L2835" s="1" t="s">
        <v>159</v>
      </c>
      <c r="M2835" s="1" t="s">
        <v>159</v>
      </c>
      <c r="N2835" s="1" t="s">
        <v>159</v>
      </c>
      <c r="O2835" s="1" t="s">
        <v>159</v>
      </c>
      <c r="P2835" t="str">
        <f t="shared" si="44"/>
        <v>BRLC_ODIRISK_MRP_COLL_PR24_DD</v>
      </c>
    </row>
    <row r="2836" spans="1:16">
      <c r="A2836" t="s">
        <v>633</v>
      </c>
      <c r="B2836" t="s">
        <v>212</v>
      </c>
      <c r="C2836" t="s">
        <v>213</v>
      </c>
      <c r="D2836" t="s">
        <v>168</v>
      </c>
      <c r="E2836" t="s">
        <v>158</v>
      </c>
      <c r="F2836" s="25">
        <v>5.0000000000000001E-3</v>
      </c>
      <c r="G2836" s="1" t="s">
        <v>159</v>
      </c>
      <c r="H2836" s="1" t="s">
        <v>159</v>
      </c>
      <c r="I2836" s="1" t="s">
        <v>159</v>
      </c>
      <c r="J2836" s="1" t="s">
        <v>159</v>
      </c>
      <c r="K2836" s="1" t="s">
        <v>159</v>
      </c>
      <c r="L2836" s="1" t="s">
        <v>159</v>
      </c>
      <c r="M2836" s="1" t="s">
        <v>159</v>
      </c>
      <c r="N2836" s="1" t="s">
        <v>159</v>
      </c>
      <c r="O2836" s="1" t="s">
        <v>159</v>
      </c>
      <c r="P2836" t="str">
        <f t="shared" si="44"/>
        <v>BRLC_ODIRISK_MRP_CAP_PR24_DD</v>
      </c>
    </row>
    <row r="2837" spans="1:16">
      <c r="A2837" t="s">
        <v>633</v>
      </c>
      <c r="B2837" t="s">
        <v>214</v>
      </c>
      <c r="C2837" t="s">
        <v>215</v>
      </c>
      <c r="D2837" t="s">
        <v>165</v>
      </c>
      <c r="E2837" t="s">
        <v>158</v>
      </c>
      <c r="F2837" s="24">
        <v>-0.15162</v>
      </c>
      <c r="G2837" s="1" t="s">
        <v>159</v>
      </c>
      <c r="H2837" s="1" t="s">
        <v>159</v>
      </c>
      <c r="I2837" s="24">
        <v>-0.15162</v>
      </c>
      <c r="J2837" s="24">
        <v>-0.15162</v>
      </c>
      <c r="K2837" s="24">
        <v>-0.15162</v>
      </c>
      <c r="L2837" s="24">
        <v>-0.15162</v>
      </c>
      <c r="M2837" s="24">
        <v>-0.15162</v>
      </c>
      <c r="N2837" s="1" t="s">
        <v>159</v>
      </c>
      <c r="O2837" s="1" t="s">
        <v>159</v>
      </c>
      <c r="P2837" t="str">
        <f t="shared" si="44"/>
        <v>BRLOUT7_035SUR_OFW_PR24</v>
      </c>
    </row>
    <row r="2838" spans="1:16">
      <c r="A2838" t="s">
        <v>633</v>
      </c>
      <c r="B2838" t="s">
        <v>216</v>
      </c>
      <c r="C2838" t="s">
        <v>217</v>
      </c>
      <c r="D2838" t="s">
        <v>165</v>
      </c>
      <c r="E2838" t="s">
        <v>158</v>
      </c>
      <c r="F2838" s="24">
        <v>0.15162</v>
      </c>
      <c r="G2838" s="1" t="s">
        <v>159</v>
      </c>
      <c r="H2838" s="1" t="s">
        <v>159</v>
      </c>
      <c r="I2838" s="24">
        <v>0.15162</v>
      </c>
      <c r="J2838" s="24">
        <v>0.15162</v>
      </c>
      <c r="K2838" s="24">
        <v>0.15162</v>
      </c>
      <c r="L2838" s="24">
        <v>0.15162</v>
      </c>
      <c r="M2838" s="24">
        <v>0.15162</v>
      </c>
      <c r="N2838" s="1" t="s">
        <v>159</v>
      </c>
      <c r="O2838" s="1" t="s">
        <v>159</v>
      </c>
      <c r="P2838" t="str">
        <f t="shared" si="44"/>
        <v>BRLOUT7_035SOR_OFW_PR24</v>
      </c>
    </row>
    <row r="2839" spans="1:16">
      <c r="A2839" t="s">
        <v>633</v>
      </c>
      <c r="B2839" t="s">
        <v>218</v>
      </c>
      <c r="C2839" t="s">
        <v>219</v>
      </c>
      <c r="D2839" t="s">
        <v>168</v>
      </c>
      <c r="E2839" t="s">
        <v>158</v>
      </c>
      <c r="F2839" s="25">
        <v>-4.0000000000000001E-3</v>
      </c>
      <c r="G2839" s="1" t="s">
        <v>159</v>
      </c>
      <c r="H2839" s="1" t="s">
        <v>159</v>
      </c>
      <c r="I2839" s="25">
        <v>-4.0000000000000001E-3</v>
      </c>
      <c r="J2839" s="25">
        <v>-4.0000000000000001E-3</v>
      </c>
      <c r="K2839" s="25">
        <v>-4.0000000000000001E-3</v>
      </c>
      <c r="L2839" s="25">
        <v>-4.0000000000000001E-3</v>
      </c>
      <c r="M2839" s="1" t="s">
        <v>159</v>
      </c>
      <c r="N2839" s="1" t="s">
        <v>159</v>
      </c>
      <c r="O2839" s="1" t="s">
        <v>159</v>
      </c>
      <c r="P2839" t="str">
        <f t="shared" si="44"/>
        <v>BRLC_PR24OC34_COLLAR</v>
      </c>
    </row>
    <row r="2840" spans="1:16">
      <c r="A2840" t="s">
        <v>633</v>
      </c>
      <c r="B2840" t="s">
        <v>220</v>
      </c>
      <c r="C2840" t="s">
        <v>221</v>
      </c>
      <c r="D2840" t="s">
        <v>168</v>
      </c>
      <c r="E2840" t="s">
        <v>158</v>
      </c>
      <c r="F2840" s="25">
        <v>4.0000000000000001E-3</v>
      </c>
      <c r="G2840" s="1" t="s">
        <v>159</v>
      </c>
      <c r="H2840" s="1" t="s">
        <v>159</v>
      </c>
      <c r="I2840" s="25">
        <v>4.0000000000000001E-3</v>
      </c>
      <c r="J2840" s="25">
        <v>4.0000000000000001E-3</v>
      </c>
      <c r="K2840" s="25">
        <v>4.0000000000000001E-3</v>
      </c>
      <c r="L2840" s="25">
        <v>4.0000000000000001E-3</v>
      </c>
      <c r="M2840" s="1" t="s">
        <v>159</v>
      </c>
      <c r="N2840" s="1" t="s">
        <v>159</v>
      </c>
      <c r="O2840" s="1" t="s">
        <v>159</v>
      </c>
      <c r="P2840" t="str">
        <f t="shared" si="44"/>
        <v>BRLC_PR24OC34_CAP</v>
      </c>
    </row>
    <row r="2841" spans="1:16">
      <c r="A2841" t="s">
        <v>633</v>
      </c>
      <c r="B2841" t="s">
        <v>222</v>
      </c>
      <c r="C2841" t="s">
        <v>223</v>
      </c>
      <c r="D2841" t="s">
        <v>165</v>
      </c>
      <c r="E2841" t="s">
        <v>158</v>
      </c>
      <c r="F2841" s="24">
        <v>-7.1609999999999993E-2</v>
      </c>
      <c r="G2841" s="1" t="s">
        <v>159</v>
      </c>
      <c r="H2841" s="1" t="s">
        <v>159</v>
      </c>
      <c r="I2841" s="24">
        <v>-7.1609999999999993E-2</v>
      </c>
      <c r="J2841" s="24">
        <v>-7.1609999999999993E-2</v>
      </c>
      <c r="K2841" s="24">
        <v>-7.1609999999999993E-2</v>
      </c>
      <c r="L2841" s="24">
        <v>-7.1609999999999993E-2</v>
      </c>
      <c r="M2841" s="24">
        <v>-7.1609999999999993E-2</v>
      </c>
      <c r="N2841" s="1" t="s">
        <v>159</v>
      </c>
      <c r="O2841" s="1" t="s">
        <v>159</v>
      </c>
      <c r="P2841" t="str">
        <f t="shared" si="44"/>
        <v>BRLOUT7_036SUR_OFW_PR24</v>
      </c>
    </row>
    <row r="2842" spans="1:16">
      <c r="A2842" t="s">
        <v>633</v>
      </c>
      <c r="B2842" t="s">
        <v>224</v>
      </c>
      <c r="C2842" t="s">
        <v>225</v>
      </c>
      <c r="D2842" t="s">
        <v>165</v>
      </c>
      <c r="E2842" t="s">
        <v>158</v>
      </c>
      <c r="F2842" s="24">
        <v>7.1609999999999993E-2</v>
      </c>
      <c r="G2842" s="1" t="s">
        <v>159</v>
      </c>
      <c r="H2842" s="1" t="s">
        <v>159</v>
      </c>
      <c r="I2842" s="24">
        <v>7.1609999999999993E-2</v>
      </c>
      <c r="J2842" s="24">
        <v>7.1609999999999993E-2</v>
      </c>
      <c r="K2842" s="24">
        <v>7.1609999999999993E-2</v>
      </c>
      <c r="L2842" s="24">
        <v>7.1609999999999993E-2</v>
      </c>
      <c r="M2842" s="24">
        <v>7.1609999999999993E-2</v>
      </c>
      <c r="N2842" s="1" t="s">
        <v>159</v>
      </c>
      <c r="O2842" s="1" t="s">
        <v>159</v>
      </c>
      <c r="P2842" t="str">
        <f t="shared" si="44"/>
        <v>BRLOUT7_036SOR_OFW_PR24</v>
      </c>
    </row>
    <row r="2843" spans="1:16">
      <c r="A2843" t="s">
        <v>633</v>
      </c>
      <c r="B2843" t="s">
        <v>226</v>
      </c>
      <c r="C2843" t="s">
        <v>227</v>
      </c>
      <c r="D2843" t="s">
        <v>168</v>
      </c>
      <c r="E2843" t="s">
        <v>158</v>
      </c>
      <c r="F2843" s="25">
        <v>-2E-3</v>
      </c>
      <c r="G2843" s="1" t="s">
        <v>159</v>
      </c>
      <c r="H2843" s="1" t="s">
        <v>159</v>
      </c>
      <c r="I2843" s="25">
        <v>-2E-3</v>
      </c>
      <c r="J2843" s="25">
        <v>-2E-3</v>
      </c>
      <c r="K2843" s="25">
        <v>-2E-3</v>
      </c>
      <c r="L2843" s="25">
        <v>-2E-3</v>
      </c>
      <c r="M2843" s="1" t="s">
        <v>159</v>
      </c>
      <c r="N2843" s="1" t="s">
        <v>159</v>
      </c>
      <c r="O2843" s="1" t="s">
        <v>159</v>
      </c>
      <c r="P2843" t="str">
        <f t="shared" si="44"/>
        <v>BRLC_PR24OC35_COLLAR</v>
      </c>
    </row>
    <row r="2844" spans="1:16">
      <c r="A2844" t="s">
        <v>633</v>
      </c>
      <c r="B2844" t="s">
        <v>228</v>
      </c>
      <c r="C2844" t="s">
        <v>229</v>
      </c>
      <c r="D2844" t="s">
        <v>168</v>
      </c>
      <c r="E2844" t="s">
        <v>158</v>
      </c>
      <c r="F2844" s="25">
        <v>2E-3</v>
      </c>
      <c r="G2844" s="1" t="s">
        <v>159</v>
      </c>
      <c r="H2844" s="1" t="s">
        <v>159</v>
      </c>
      <c r="I2844" s="25">
        <v>2E-3</v>
      </c>
      <c r="J2844" s="25">
        <v>2E-3</v>
      </c>
      <c r="K2844" s="25">
        <v>2E-3</v>
      </c>
      <c r="L2844" s="25">
        <v>2E-3</v>
      </c>
      <c r="M2844" s="1" t="s">
        <v>159</v>
      </c>
      <c r="N2844" s="1" t="s">
        <v>159</v>
      </c>
      <c r="O2844" s="1" t="s">
        <v>159</v>
      </c>
      <c r="P2844" t="str">
        <f t="shared" si="44"/>
        <v>BRLC_PR24OC35_CAP</v>
      </c>
    </row>
    <row r="2845" spans="1:16">
      <c r="A2845" t="s">
        <v>633</v>
      </c>
      <c r="B2845" t="s">
        <v>230</v>
      </c>
      <c r="C2845" t="s">
        <v>231</v>
      </c>
      <c r="D2845" t="s">
        <v>232</v>
      </c>
      <c r="E2845" t="s">
        <v>158</v>
      </c>
      <c r="F2845" s="1" t="s">
        <v>159</v>
      </c>
      <c r="G2845" s="1" t="s">
        <v>159</v>
      </c>
      <c r="H2845" s="1" t="s">
        <v>159</v>
      </c>
      <c r="I2845" s="1" t="s">
        <v>159</v>
      </c>
      <c r="J2845" s="1" t="s">
        <v>159</v>
      </c>
      <c r="K2845" s="1" t="s">
        <v>159</v>
      </c>
      <c r="L2845" s="1" t="s">
        <v>159</v>
      </c>
      <c r="M2845" s="1" t="s">
        <v>159</v>
      </c>
      <c r="N2845" s="1" t="s">
        <v>159</v>
      </c>
      <c r="O2845" s="1" t="s">
        <v>159</v>
      </c>
      <c r="P2845" t="str">
        <f t="shared" si="44"/>
        <v>BRLC_OUT5_04_PR24_OFWAT</v>
      </c>
    </row>
    <row r="2846" spans="1:16">
      <c r="A2846" t="s">
        <v>633</v>
      </c>
      <c r="B2846" t="s">
        <v>233</v>
      </c>
      <c r="C2846" t="s">
        <v>234</v>
      </c>
      <c r="D2846" t="s">
        <v>231</v>
      </c>
      <c r="E2846" t="s">
        <v>158</v>
      </c>
      <c r="F2846" s="1" t="s">
        <v>159</v>
      </c>
      <c r="G2846" s="1" t="s">
        <v>159</v>
      </c>
      <c r="H2846" s="1" t="s">
        <v>159</v>
      </c>
      <c r="I2846" s="1" t="s">
        <v>159</v>
      </c>
      <c r="J2846" s="1" t="s">
        <v>159</v>
      </c>
      <c r="K2846" s="1" t="s">
        <v>159</v>
      </c>
      <c r="L2846" s="1" t="s">
        <v>159</v>
      </c>
      <c r="M2846" s="1" t="s">
        <v>159</v>
      </c>
      <c r="N2846" s="1" t="s">
        <v>159</v>
      </c>
      <c r="O2846" s="1" t="s">
        <v>159</v>
      </c>
      <c r="P2846" t="str">
        <f t="shared" si="44"/>
        <v>BRLC_ODIRISK_OGWW_DDBND_PR24_DD</v>
      </c>
    </row>
    <row r="2847" spans="1:16">
      <c r="A2847" t="s">
        <v>633</v>
      </c>
      <c r="B2847" t="s">
        <v>235</v>
      </c>
      <c r="C2847" t="s">
        <v>236</v>
      </c>
      <c r="D2847" t="s">
        <v>165</v>
      </c>
      <c r="E2847" t="s">
        <v>158</v>
      </c>
      <c r="F2847" s="1" t="s">
        <v>159</v>
      </c>
      <c r="G2847" s="1" t="s">
        <v>159</v>
      </c>
      <c r="H2847" s="1" t="s">
        <v>159</v>
      </c>
      <c r="I2847" s="1" t="s">
        <v>159</v>
      </c>
      <c r="J2847" s="1" t="s">
        <v>159</v>
      </c>
      <c r="K2847" s="1" t="s">
        <v>159</v>
      </c>
      <c r="L2847" s="1" t="s">
        <v>159</v>
      </c>
      <c r="M2847" s="1" t="s">
        <v>159</v>
      </c>
      <c r="N2847" s="1" t="s">
        <v>159</v>
      </c>
      <c r="O2847" s="1" t="s">
        <v>159</v>
      </c>
      <c r="P2847" t="str">
        <f t="shared" si="44"/>
        <v>BRLC_ODI_DD_GHG_WW_PR24</v>
      </c>
    </row>
    <row r="2848" spans="1:16">
      <c r="A2848" t="s">
        <v>633</v>
      </c>
      <c r="B2848" t="s">
        <v>237</v>
      </c>
      <c r="C2848" t="s">
        <v>238</v>
      </c>
      <c r="D2848" t="s">
        <v>168</v>
      </c>
      <c r="E2848" t="s">
        <v>158</v>
      </c>
      <c r="F2848" s="1" t="s">
        <v>159</v>
      </c>
      <c r="G2848" s="1" t="s">
        <v>159</v>
      </c>
      <c r="H2848" s="1" t="s">
        <v>159</v>
      </c>
      <c r="I2848" s="1" t="s">
        <v>159</v>
      </c>
      <c r="J2848" s="1" t="s">
        <v>159</v>
      </c>
      <c r="K2848" s="1" t="s">
        <v>159</v>
      </c>
      <c r="L2848" s="1" t="s">
        <v>159</v>
      </c>
      <c r="M2848" s="1" t="s">
        <v>159</v>
      </c>
      <c r="N2848" s="1" t="s">
        <v>159</v>
      </c>
      <c r="O2848" s="1" t="s">
        <v>159</v>
      </c>
      <c r="P2848" t="str">
        <f t="shared" si="44"/>
        <v>BRLC_ODIRISK_OGWW_COLL_PR24_DD</v>
      </c>
    </row>
    <row r="2849" spans="1:16">
      <c r="A2849" t="s">
        <v>633</v>
      </c>
      <c r="B2849" t="s">
        <v>239</v>
      </c>
      <c r="C2849" t="s">
        <v>240</v>
      </c>
      <c r="D2849" t="s">
        <v>168</v>
      </c>
      <c r="E2849" t="s">
        <v>158</v>
      </c>
      <c r="F2849" s="1" t="s">
        <v>159</v>
      </c>
      <c r="G2849" s="1" t="s">
        <v>159</v>
      </c>
      <c r="H2849" s="1" t="s">
        <v>159</v>
      </c>
      <c r="I2849" s="1" t="s">
        <v>159</v>
      </c>
      <c r="J2849" s="1" t="s">
        <v>159</v>
      </c>
      <c r="K2849" s="1" t="s">
        <v>159</v>
      </c>
      <c r="L2849" s="1" t="s">
        <v>159</v>
      </c>
      <c r="M2849" s="1" t="s">
        <v>159</v>
      </c>
      <c r="N2849" s="1" t="s">
        <v>159</v>
      </c>
      <c r="O2849" s="1" t="s">
        <v>159</v>
      </c>
      <c r="P2849" t="str">
        <f t="shared" si="44"/>
        <v>BRLC_ODIRISK_OGWW_CAP_PR24_DD</v>
      </c>
    </row>
    <row r="2850" spans="1:16">
      <c r="A2850" t="s">
        <v>633</v>
      </c>
      <c r="B2850" t="s">
        <v>241</v>
      </c>
      <c r="C2850" t="s">
        <v>242</v>
      </c>
      <c r="D2850" t="s">
        <v>37</v>
      </c>
      <c r="E2850" t="s">
        <v>158</v>
      </c>
      <c r="F2850" s="1" t="s">
        <v>159</v>
      </c>
      <c r="G2850" s="1" t="s">
        <v>159</v>
      </c>
      <c r="H2850" s="1" t="s">
        <v>159</v>
      </c>
      <c r="I2850" s="1" t="s">
        <v>159</v>
      </c>
      <c r="J2850" s="1" t="s">
        <v>159</v>
      </c>
      <c r="K2850" s="1" t="s">
        <v>159</v>
      </c>
      <c r="L2850" s="1" t="s">
        <v>159</v>
      </c>
      <c r="M2850" s="1" t="s">
        <v>159</v>
      </c>
      <c r="N2850" s="1" t="s">
        <v>159</v>
      </c>
      <c r="O2850" s="1" t="s">
        <v>159</v>
      </c>
      <c r="P2850" t="str">
        <f t="shared" si="44"/>
        <v>BRLC_OUT5_05_PR24_OFWAT</v>
      </c>
    </row>
    <row r="2851" spans="1:16">
      <c r="A2851" t="s">
        <v>633</v>
      </c>
      <c r="B2851" t="s">
        <v>243</v>
      </c>
      <c r="C2851" t="s">
        <v>244</v>
      </c>
      <c r="D2851" t="s">
        <v>165</v>
      </c>
      <c r="E2851" t="s">
        <v>158</v>
      </c>
      <c r="F2851" s="1" t="s">
        <v>159</v>
      </c>
      <c r="G2851" s="1" t="s">
        <v>159</v>
      </c>
      <c r="H2851" s="1" t="s">
        <v>159</v>
      </c>
      <c r="I2851" s="1" t="s">
        <v>159</v>
      </c>
      <c r="J2851" s="1" t="s">
        <v>159</v>
      </c>
      <c r="K2851" s="1" t="s">
        <v>159</v>
      </c>
      <c r="L2851" s="1" t="s">
        <v>159</v>
      </c>
      <c r="M2851" s="1" t="s">
        <v>159</v>
      </c>
      <c r="N2851" s="1" t="s">
        <v>159</v>
      </c>
      <c r="O2851" s="1" t="s">
        <v>159</v>
      </c>
      <c r="P2851" t="str">
        <f t="shared" si="44"/>
        <v>BRLC_ODI_DD_POL_PR24</v>
      </c>
    </row>
    <row r="2852" spans="1:16">
      <c r="A2852" t="s">
        <v>633</v>
      </c>
      <c r="B2852" t="s">
        <v>245</v>
      </c>
      <c r="C2852" t="s">
        <v>246</v>
      </c>
      <c r="D2852" t="s">
        <v>168</v>
      </c>
      <c r="E2852" t="s">
        <v>158</v>
      </c>
      <c r="F2852" s="1" t="s">
        <v>159</v>
      </c>
      <c r="G2852" s="1" t="s">
        <v>159</v>
      </c>
      <c r="H2852" s="1" t="s">
        <v>159</v>
      </c>
      <c r="I2852" s="1" t="s">
        <v>159</v>
      </c>
      <c r="J2852" s="1" t="s">
        <v>159</v>
      </c>
      <c r="K2852" s="1" t="s">
        <v>159</v>
      </c>
      <c r="L2852" s="1" t="s">
        <v>159</v>
      </c>
      <c r="M2852" s="1" t="s">
        <v>159</v>
      </c>
      <c r="N2852" s="1" t="s">
        <v>159</v>
      </c>
      <c r="O2852" s="1" t="s">
        <v>159</v>
      </c>
      <c r="P2852" t="str">
        <f t="shared" si="44"/>
        <v>BRLC_ODIRISK_POL_COLL_PR24_DD</v>
      </c>
    </row>
    <row r="2853" spans="1:16">
      <c r="A2853" t="s">
        <v>633</v>
      </c>
      <c r="B2853" t="s">
        <v>247</v>
      </c>
      <c r="C2853" t="s">
        <v>248</v>
      </c>
      <c r="D2853" t="s">
        <v>168</v>
      </c>
      <c r="E2853" t="s">
        <v>158</v>
      </c>
      <c r="F2853" s="1" t="s">
        <v>159</v>
      </c>
      <c r="G2853" s="1" t="s">
        <v>159</v>
      </c>
      <c r="H2853" s="1" t="s">
        <v>159</v>
      </c>
      <c r="I2853" s="1" t="s">
        <v>159</v>
      </c>
      <c r="J2853" s="1" t="s">
        <v>159</v>
      </c>
      <c r="K2853" s="1" t="s">
        <v>159</v>
      </c>
      <c r="L2853" s="1" t="s">
        <v>159</v>
      </c>
      <c r="M2853" s="1" t="s">
        <v>159</v>
      </c>
      <c r="N2853" s="1" t="s">
        <v>159</v>
      </c>
      <c r="O2853" s="1" t="s">
        <v>159</v>
      </c>
      <c r="P2853" t="str">
        <f t="shared" si="44"/>
        <v>BRLC_OUT5_08_PR24_OFWAT</v>
      </c>
    </row>
    <row r="2854" spans="1:16">
      <c r="A2854" t="s">
        <v>633</v>
      </c>
      <c r="B2854" t="s">
        <v>249</v>
      </c>
      <c r="C2854" t="s">
        <v>250</v>
      </c>
      <c r="D2854" t="s">
        <v>168</v>
      </c>
      <c r="E2854" t="s">
        <v>158</v>
      </c>
      <c r="F2854" s="1" t="s">
        <v>159</v>
      </c>
      <c r="G2854" s="1" t="s">
        <v>159</v>
      </c>
      <c r="H2854" s="1" t="s">
        <v>159</v>
      </c>
      <c r="I2854" s="1" t="s">
        <v>159</v>
      </c>
      <c r="J2854" s="1" t="s">
        <v>159</v>
      </c>
      <c r="K2854" s="1" t="s">
        <v>159</v>
      </c>
      <c r="L2854" s="1" t="s">
        <v>159</v>
      </c>
      <c r="M2854" s="1" t="s">
        <v>159</v>
      </c>
      <c r="N2854" s="1" t="s">
        <v>159</v>
      </c>
      <c r="O2854" s="1" t="s">
        <v>159</v>
      </c>
      <c r="P2854" t="str">
        <f t="shared" si="44"/>
        <v>BRLC_ODIRISK_BWQ_DDBND_PR24_DD</v>
      </c>
    </row>
    <row r="2855" spans="1:16">
      <c r="A2855" t="s">
        <v>633</v>
      </c>
      <c r="B2855" t="s">
        <v>251</v>
      </c>
      <c r="C2855" t="s">
        <v>252</v>
      </c>
      <c r="D2855" t="s">
        <v>165</v>
      </c>
      <c r="E2855" t="s">
        <v>158</v>
      </c>
      <c r="F2855" s="1" t="s">
        <v>159</v>
      </c>
      <c r="G2855" s="1" t="s">
        <v>159</v>
      </c>
      <c r="H2855" s="1" t="s">
        <v>159</v>
      </c>
      <c r="I2855" s="1" t="s">
        <v>159</v>
      </c>
      <c r="J2855" s="1" t="s">
        <v>159</v>
      </c>
      <c r="K2855" s="1" t="s">
        <v>159</v>
      </c>
      <c r="L2855" s="1" t="s">
        <v>159</v>
      </c>
      <c r="M2855" s="1" t="s">
        <v>159</v>
      </c>
      <c r="N2855" s="1" t="s">
        <v>159</v>
      </c>
      <c r="O2855" s="1" t="s">
        <v>159</v>
      </c>
      <c r="P2855" t="str">
        <f t="shared" si="44"/>
        <v>BRLC_ODI_DD_BWQ_PR24</v>
      </c>
    </row>
    <row r="2856" spans="1:16">
      <c r="A2856" t="s">
        <v>633</v>
      </c>
      <c r="B2856" t="s">
        <v>253</v>
      </c>
      <c r="C2856" t="s">
        <v>254</v>
      </c>
      <c r="D2856" t="s">
        <v>168</v>
      </c>
      <c r="E2856" t="s">
        <v>158</v>
      </c>
      <c r="F2856" s="1" t="s">
        <v>159</v>
      </c>
      <c r="G2856" s="1" t="s">
        <v>159</v>
      </c>
      <c r="H2856" s="1" t="s">
        <v>159</v>
      </c>
      <c r="I2856" s="1" t="s">
        <v>159</v>
      </c>
      <c r="J2856" s="1" t="s">
        <v>159</v>
      </c>
      <c r="K2856" s="1" t="s">
        <v>159</v>
      </c>
      <c r="L2856" s="1" t="s">
        <v>159</v>
      </c>
      <c r="M2856" s="1" t="s">
        <v>159</v>
      </c>
      <c r="N2856" s="1" t="s">
        <v>159</v>
      </c>
      <c r="O2856" s="1" t="s">
        <v>159</v>
      </c>
      <c r="P2856" t="str">
        <f t="shared" si="44"/>
        <v>BRLC_ODIRISK_BWQ_COLL_PR24_DD</v>
      </c>
    </row>
    <row r="2857" spans="1:16">
      <c r="A2857" t="s">
        <v>633</v>
      </c>
      <c r="B2857" t="s">
        <v>255</v>
      </c>
      <c r="C2857" t="s">
        <v>256</v>
      </c>
      <c r="D2857" t="s">
        <v>168</v>
      </c>
      <c r="E2857" t="s">
        <v>158</v>
      </c>
      <c r="F2857" s="1" t="s">
        <v>159</v>
      </c>
      <c r="G2857" s="1" t="s">
        <v>159</v>
      </c>
      <c r="H2857" s="1" t="s">
        <v>159</v>
      </c>
      <c r="I2857" s="1" t="s">
        <v>159</v>
      </c>
      <c r="J2857" s="1" t="s">
        <v>159</v>
      </c>
      <c r="K2857" s="1" t="s">
        <v>159</v>
      </c>
      <c r="L2857" s="1" t="s">
        <v>159</v>
      </c>
      <c r="M2857" s="1" t="s">
        <v>159</v>
      </c>
      <c r="N2857" s="1" t="s">
        <v>159</v>
      </c>
      <c r="O2857" s="1" t="s">
        <v>159</v>
      </c>
      <c r="P2857" t="str">
        <f t="shared" si="44"/>
        <v>BRLC_ODIRISK_BWQ_CAP_PR24_DD</v>
      </c>
    </row>
    <row r="2858" spans="1:16">
      <c r="A2858" t="s">
        <v>633</v>
      </c>
      <c r="B2858" t="s">
        <v>257</v>
      </c>
      <c r="C2858" t="s">
        <v>258</v>
      </c>
      <c r="D2858" t="s">
        <v>168</v>
      </c>
      <c r="E2858" t="s">
        <v>158</v>
      </c>
      <c r="F2858" s="1" t="s">
        <v>159</v>
      </c>
      <c r="G2858" s="1" t="s">
        <v>159</v>
      </c>
      <c r="H2858" s="1" t="s">
        <v>159</v>
      </c>
      <c r="I2858" s="1" t="s">
        <v>159</v>
      </c>
      <c r="J2858" s="1" t="s">
        <v>159</v>
      </c>
      <c r="K2858" s="1" t="s">
        <v>159</v>
      </c>
      <c r="L2858" s="1" t="s">
        <v>159</v>
      </c>
      <c r="M2858" s="1" t="s">
        <v>159</v>
      </c>
      <c r="N2858" s="1" t="s">
        <v>159</v>
      </c>
      <c r="O2858" s="1" t="s">
        <v>159</v>
      </c>
      <c r="P2858" t="str">
        <f t="shared" si="44"/>
        <v>BRLC_OUT5_09_PR24_OFWAT</v>
      </c>
    </row>
    <row r="2859" spans="1:16">
      <c r="A2859" t="s">
        <v>633</v>
      </c>
      <c r="B2859" t="s">
        <v>259</v>
      </c>
      <c r="C2859" t="s">
        <v>260</v>
      </c>
      <c r="D2859" t="s">
        <v>165</v>
      </c>
      <c r="E2859" t="s">
        <v>158</v>
      </c>
      <c r="F2859" s="1" t="s">
        <v>159</v>
      </c>
      <c r="G2859" s="1" t="s">
        <v>159</v>
      </c>
      <c r="H2859" s="1" t="s">
        <v>159</v>
      </c>
      <c r="I2859" s="1" t="s">
        <v>159</v>
      </c>
      <c r="J2859" s="1" t="s">
        <v>159</v>
      </c>
      <c r="K2859" s="1" t="s">
        <v>159</v>
      </c>
      <c r="L2859" s="1" t="s">
        <v>159</v>
      </c>
      <c r="M2859" s="1" t="s">
        <v>159</v>
      </c>
      <c r="N2859" s="1" t="s">
        <v>159</v>
      </c>
      <c r="O2859" s="1" t="s">
        <v>159</v>
      </c>
      <c r="P2859" t="str">
        <f t="shared" si="44"/>
        <v>BRLC_ODI_DD_RWQ_PR24</v>
      </c>
    </row>
    <row r="2860" spans="1:16">
      <c r="A2860" t="s">
        <v>633</v>
      </c>
      <c r="B2860" t="s">
        <v>261</v>
      </c>
      <c r="C2860" t="s">
        <v>262</v>
      </c>
      <c r="D2860" t="s">
        <v>168</v>
      </c>
      <c r="E2860" t="s">
        <v>158</v>
      </c>
      <c r="F2860" s="1" t="s">
        <v>159</v>
      </c>
      <c r="G2860" s="1" t="s">
        <v>159</v>
      </c>
      <c r="H2860" s="1" t="s">
        <v>159</v>
      </c>
      <c r="I2860" s="1" t="s">
        <v>159</v>
      </c>
      <c r="J2860" s="1" t="s">
        <v>159</v>
      </c>
      <c r="K2860" s="1" t="s">
        <v>159</v>
      </c>
      <c r="L2860" s="1" t="s">
        <v>159</v>
      </c>
      <c r="M2860" s="1" t="s">
        <v>159</v>
      </c>
      <c r="N2860" s="1" t="s">
        <v>159</v>
      </c>
      <c r="O2860" s="1" t="s">
        <v>159</v>
      </c>
      <c r="P2860" t="str">
        <f t="shared" si="44"/>
        <v>BRLC_ODIRISK_RWQ_COLL_PR24_DD</v>
      </c>
    </row>
    <row r="2861" spans="1:16">
      <c r="A2861" t="s">
        <v>633</v>
      </c>
      <c r="B2861" t="s">
        <v>263</v>
      </c>
      <c r="C2861" t="s">
        <v>264</v>
      </c>
      <c r="D2861" t="s">
        <v>168</v>
      </c>
      <c r="E2861" t="s">
        <v>158</v>
      </c>
      <c r="F2861" s="1" t="s">
        <v>159</v>
      </c>
      <c r="G2861" s="1" t="s">
        <v>159</v>
      </c>
      <c r="H2861" s="1" t="s">
        <v>159</v>
      </c>
      <c r="I2861" s="1" t="s">
        <v>159</v>
      </c>
      <c r="J2861" s="1" t="s">
        <v>159</v>
      </c>
      <c r="K2861" s="1" t="s">
        <v>159</v>
      </c>
      <c r="L2861" s="1" t="s">
        <v>159</v>
      </c>
      <c r="M2861" s="1" t="s">
        <v>159</v>
      </c>
      <c r="N2861" s="1" t="s">
        <v>159</v>
      </c>
      <c r="O2861" s="1" t="s">
        <v>159</v>
      </c>
      <c r="P2861" t="str">
        <f t="shared" si="44"/>
        <v>BRLC_ODIRISK_RWQ_CAP_PR24_DD</v>
      </c>
    </row>
    <row r="2862" spans="1:16">
      <c r="A2862" t="s">
        <v>633</v>
      </c>
      <c r="B2862" t="s">
        <v>265</v>
      </c>
      <c r="C2862" t="s">
        <v>266</v>
      </c>
      <c r="D2862" t="s">
        <v>37</v>
      </c>
      <c r="E2862" t="s">
        <v>158</v>
      </c>
      <c r="F2862" s="1" t="s">
        <v>159</v>
      </c>
      <c r="G2862" s="1" t="s">
        <v>159</v>
      </c>
      <c r="H2862" s="1" t="s">
        <v>159</v>
      </c>
      <c r="I2862" s="1" t="s">
        <v>159</v>
      </c>
      <c r="J2862" s="1" t="s">
        <v>159</v>
      </c>
      <c r="K2862" s="1" t="s">
        <v>159</v>
      </c>
      <c r="L2862" s="1" t="s">
        <v>159</v>
      </c>
      <c r="M2862" s="1" t="s">
        <v>159</v>
      </c>
      <c r="N2862" s="1" t="s">
        <v>159</v>
      </c>
      <c r="O2862" s="1" t="s">
        <v>159</v>
      </c>
      <c r="P2862" t="str">
        <f t="shared" si="44"/>
        <v>BRLC_OUT5_10_F_PR24_OFWAT</v>
      </c>
    </row>
    <row r="2863" spans="1:16">
      <c r="A2863" t="s">
        <v>633</v>
      </c>
      <c r="B2863" t="s">
        <v>267</v>
      </c>
      <c r="C2863" t="s">
        <v>268</v>
      </c>
      <c r="D2863" t="s">
        <v>168</v>
      </c>
      <c r="E2863" t="s">
        <v>158</v>
      </c>
      <c r="F2863" s="1" t="s">
        <v>159</v>
      </c>
      <c r="G2863" s="1" t="s">
        <v>159</v>
      </c>
      <c r="H2863" s="1" t="s">
        <v>159</v>
      </c>
      <c r="I2863" s="1" t="s">
        <v>159</v>
      </c>
      <c r="J2863" s="1" t="s">
        <v>159</v>
      </c>
      <c r="K2863" s="1" t="s">
        <v>159</v>
      </c>
      <c r="L2863" s="1" t="s">
        <v>159</v>
      </c>
      <c r="M2863" s="1" t="s">
        <v>159</v>
      </c>
      <c r="N2863" s="1" t="s">
        <v>159</v>
      </c>
      <c r="O2863" s="1" t="s">
        <v>159</v>
      </c>
      <c r="P2863" t="str">
        <f t="shared" si="44"/>
        <v>BRLC_OUT5_10_D_PR24_OFWAT</v>
      </c>
    </row>
    <row r="2864" spans="1:16">
      <c r="A2864" t="s">
        <v>633</v>
      </c>
      <c r="B2864" t="s">
        <v>269</v>
      </c>
      <c r="C2864" t="s">
        <v>270</v>
      </c>
      <c r="D2864" t="s">
        <v>165</v>
      </c>
      <c r="E2864" t="s">
        <v>158</v>
      </c>
      <c r="F2864" s="1" t="s">
        <v>159</v>
      </c>
      <c r="G2864" s="1" t="s">
        <v>159</v>
      </c>
      <c r="H2864" s="1" t="s">
        <v>159</v>
      </c>
      <c r="I2864" s="1" t="s">
        <v>159</v>
      </c>
      <c r="J2864" s="1" t="s">
        <v>159</v>
      </c>
      <c r="K2864" s="1" t="s">
        <v>159</v>
      </c>
      <c r="L2864" s="1" t="s">
        <v>159</v>
      </c>
      <c r="M2864" s="1" t="s">
        <v>159</v>
      </c>
      <c r="N2864" s="1" t="s">
        <v>159</v>
      </c>
      <c r="O2864" s="1" t="s">
        <v>159</v>
      </c>
      <c r="P2864" t="str">
        <f t="shared" si="44"/>
        <v>BRLC_ODI_DD_SOF_PR24</v>
      </c>
    </row>
    <row r="2865" spans="1:16">
      <c r="A2865" t="s">
        <v>633</v>
      </c>
      <c r="B2865" t="s">
        <v>271</v>
      </c>
      <c r="C2865" t="s">
        <v>272</v>
      </c>
      <c r="D2865" t="s">
        <v>168</v>
      </c>
      <c r="E2865" t="s">
        <v>158</v>
      </c>
      <c r="F2865" s="1" t="s">
        <v>159</v>
      </c>
      <c r="G2865" s="1" t="s">
        <v>159</v>
      </c>
      <c r="H2865" s="1" t="s">
        <v>159</v>
      </c>
      <c r="I2865" s="1" t="s">
        <v>159</v>
      </c>
      <c r="J2865" s="1" t="s">
        <v>159</v>
      </c>
      <c r="K2865" s="1" t="s">
        <v>159</v>
      </c>
      <c r="L2865" s="1" t="s">
        <v>159</v>
      </c>
      <c r="M2865" s="1" t="s">
        <v>159</v>
      </c>
      <c r="N2865" s="1" t="s">
        <v>159</v>
      </c>
      <c r="O2865" s="1" t="s">
        <v>159</v>
      </c>
      <c r="P2865" t="str">
        <f t="shared" si="44"/>
        <v>BRLC_ODIRISK_SOF_COLL_PR24_DD</v>
      </c>
    </row>
    <row r="2866" spans="1:16">
      <c r="A2866" t="s">
        <v>633</v>
      </c>
      <c r="B2866" t="s">
        <v>273</v>
      </c>
      <c r="C2866" t="s">
        <v>274</v>
      </c>
      <c r="D2866" t="s">
        <v>168</v>
      </c>
      <c r="E2866" t="s">
        <v>158</v>
      </c>
      <c r="F2866" s="1" t="s">
        <v>159</v>
      </c>
      <c r="G2866" s="1" t="s">
        <v>159</v>
      </c>
      <c r="H2866" s="1" t="s">
        <v>159</v>
      </c>
      <c r="I2866" s="1" t="s">
        <v>159</v>
      </c>
      <c r="J2866" s="1" t="s">
        <v>159</v>
      </c>
      <c r="K2866" s="1" t="s">
        <v>159</v>
      </c>
      <c r="L2866" s="1" t="s">
        <v>159</v>
      </c>
      <c r="M2866" s="1" t="s">
        <v>159</v>
      </c>
      <c r="N2866" s="1" t="s">
        <v>159</v>
      </c>
      <c r="O2866" s="1" t="s">
        <v>159</v>
      </c>
      <c r="P2866" t="str">
        <f t="shared" si="44"/>
        <v>BRLC_ODIRISK_SOF_CAP_PR24_DD</v>
      </c>
    </row>
    <row r="2867" spans="1:16">
      <c r="A2867" t="s">
        <v>633</v>
      </c>
      <c r="B2867" t="s">
        <v>275</v>
      </c>
      <c r="C2867" t="s">
        <v>276</v>
      </c>
      <c r="D2867" t="s">
        <v>37</v>
      </c>
      <c r="E2867" t="s">
        <v>158</v>
      </c>
      <c r="F2867" s="1" t="s">
        <v>159</v>
      </c>
      <c r="G2867" s="1" t="s">
        <v>159</v>
      </c>
      <c r="H2867" s="1" t="s">
        <v>159</v>
      </c>
      <c r="I2867" s="1" t="s">
        <v>159</v>
      </c>
      <c r="J2867" s="1" t="s">
        <v>159</v>
      </c>
      <c r="K2867" s="1" t="s">
        <v>159</v>
      </c>
      <c r="L2867" s="1" t="s">
        <v>159</v>
      </c>
      <c r="M2867" s="1" t="s">
        <v>159</v>
      </c>
      <c r="N2867" s="1" t="s">
        <v>159</v>
      </c>
      <c r="O2867" s="1" t="s">
        <v>159</v>
      </c>
      <c r="P2867" t="str">
        <f t="shared" si="44"/>
        <v>BRLC_OUT5_01_PR24_OFWAT</v>
      </c>
    </row>
    <row r="2868" spans="1:16">
      <c r="A2868" t="s">
        <v>633</v>
      </c>
      <c r="B2868" t="s">
        <v>277</v>
      </c>
      <c r="C2868" t="s">
        <v>278</v>
      </c>
      <c r="D2868" t="s">
        <v>279</v>
      </c>
      <c r="E2868" t="s">
        <v>158</v>
      </c>
      <c r="F2868" s="1" t="s">
        <v>159</v>
      </c>
      <c r="G2868" s="1" t="s">
        <v>159</v>
      </c>
      <c r="H2868" s="1" t="s">
        <v>159</v>
      </c>
      <c r="I2868" s="1" t="s">
        <v>159</v>
      </c>
      <c r="J2868" s="1" t="s">
        <v>159</v>
      </c>
      <c r="K2868" s="1" t="s">
        <v>159</v>
      </c>
      <c r="L2868" s="1" t="s">
        <v>159</v>
      </c>
      <c r="M2868" s="1" t="s">
        <v>159</v>
      </c>
      <c r="N2868" s="1" t="s">
        <v>159</v>
      </c>
      <c r="O2868" s="1" t="s">
        <v>159</v>
      </c>
      <c r="P2868" t="str">
        <f t="shared" si="44"/>
        <v>BRLC_ET_DD_ISF_PR24</v>
      </c>
    </row>
    <row r="2869" spans="1:16">
      <c r="A2869" t="s">
        <v>633</v>
      </c>
      <c r="B2869" t="s">
        <v>280</v>
      </c>
      <c r="C2869" t="s">
        <v>281</v>
      </c>
      <c r="D2869" t="s">
        <v>165</v>
      </c>
      <c r="E2869" t="s">
        <v>158</v>
      </c>
      <c r="F2869" s="1" t="s">
        <v>159</v>
      </c>
      <c r="G2869" s="1" t="s">
        <v>159</v>
      </c>
      <c r="H2869" s="1" t="s">
        <v>159</v>
      </c>
      <c r="I2869" s="1" t="s">
        <v>159</v>
      </c>
      <c r="J2869" s="1" t="s">
        <v>159</v>
      </c>
      <c r="K2869" s="1" t="s">
        <v>159</v>
      </c>
      <c r="L2869" s="1" t="s">
        <v>159</v>
      </c>
      <c r="M2869" s="1" t="s">
        <v>159</v>
      </c>
      <c r="N2869" s="1" t="s">
        <v>159</v>
      </c>
      <c r="O2869" s="1" t="s">
        <v>159</v>
      </c>
      <c r="P2869" t="str">
        <f t="shared" si="44"/>
        <v>BRLC_ODI_DD_ISF_PR24</v>
      </c>
    </row>
    <row r="2870" spans="1:16">
      <c r="A2870" t="s">
        <v>633</v>
      </c>
      <c r="B2870" t="s">
        <v>282</v>
      </c>
      <c r="C2870" t="s">
        <v>283</v>
      </c>
      <c r="D2870" t="s">
        <v>168</v>
      </c>
      <c r="E2870" t="s">
        <v>158</v>
      </c>
      <c r="F2870" s="1" t="s">
        <v>159</v>
      </c>
      <c r="G2870" s="1" t="s">
        <v>159</v>
      </c>
      <c r="H2870" s="1" t="s">
        <v>159</v>
      </c>
      <c r="I2870" s="1" t="s">
        <v>159</v>
      </c>
      <c r="J2870" s="1" t="s">
        <v>159</v>
      </c>
      <c r="K2870" s="1" t="s">
        <v>159</v>
      </c>
      <c r="L2870" s="1" t="s">
        <v>159</v>
      </c>
      <c r="M2870" s="1" t="s">
        <v>159</v>
      </c>
      <c r="N2870" s="1" t="s">
        <v>159</v>
      </c>
      <c r="O2870" s="1" t="s">
        <v>159</v>
      </c>
      <c r="P2870" t="str">
        <f t="shared" si="44"/>
        <v>BRLC_ODIRISK_ISF_COLL_PR24_DD</v>
      </c>
    </row>
    <row r="2871" spans="1:16">
      <c r="A2871" t="s">
        <v>633</v>
      </c>
      <c r="B2871" t="s">
        <v>284</v>
      </c>
      <c r="C2871" t="s">
        <v>285</v>
      </c>
      <c r="D2871" t="s">
        <v>37</v>
      </c>
      <c r="E2871" t="s">
        <v>158</v>
      </c>
      <c r="F2871" s="1" t="s">
        <v>159</v>
      </c>
      <c r="G2871" s="1" t="s">
        <v>159</v>
      </c>
      <c r="H2871" s="1" t="s">
        <v>159</v>
      </c>
      <c r="I2871" s="1" t="s">
        <v>159</v>
      </c>
      <c r="J2871" s="1" t="s">
        <v>159</v>
      </c>
      <c r="K2871" s="1" t="s">
        <v>159</v>
      </c>
      <c r="L2871" s="1" t="s">
        <v>159</v>
      </c>
      <c r="M2871" s="1" t="s">
        <v>159</v>
      </c>
      <c r="N2871" s="1" t="s">
        <v>159</v>
      </c>
      <c r="O2871" s="1" t="s">
        <v>159</v>
      </c>
      <c r="P2871" t="str">
        <f t="shared" si="44"/>
        <v>BRLC_OUT5_02_PR24_OFWAT</v>
      </c>
    </row>
    <row r="2872" spans="1:16">
      <c r="A2872" t="s">
        <v>633</v>
      </c>
      <c r="B2872" t="s">
        <v>286</v>
      </c>
      <c r="C2872" t="s">
        <v>287</v>
      </c>
      <c r="D2872" t="s">
        <v>279</v>
      </c>
      <c r="E2872" t="s">
        <v>158</v>
      </c>
      <c r="F2872" s="1" t="s">
        <v>159</v>
      </c>
      <c r="G2872" s="1" t="s">
        <v>159</v>
      </c>
      <c r="H2872" s="1" t="s">
        <v>159</v>
      </c>
      <c r="I2872" s="1" t="s">
        <v>159</v>
      </c>
      <c r="J2872" s="1" t="s">
        <v>159</v>
      </c>
      <c r="K2872" s="1" t="s">
        <v>159</v>
      </c>
      <c r="L2872" s="1" t="s">
        <v>159</v>
      </c>
      <c r="M2872" s="1" t="s">
        <v>159</v>
      </c>
      <c r="N2872" s="1" t="s">
        <v>159</v>
      </c>
      <c r="O2872" s="1" t="s">
        <v>159</v>
      </c>
      <c r="P2872" t="str">
        <f t="shared" si="44"/>
        <v>BRLC_ET_DD_ESF_PR24</v>
      </c>
    </row>
    <row r="2873" spans="1:16">
      <c r="A2873" t="s">
        <v>633</v>
      </c>
      <c r="B2873" t="s">
        <v>288</v>
      </c>
      <c r="C2873" t="s">
        <v>281</v>
      </c>
      <c r="D2873" t="s">
        <v>165</v>
      </c>
      <c r="E2873" t="s">
        <v>158</v>
      </c>
      <c r="F2873" s="1" t="s">
        <v>159</v>
      </c>
      <c r="G2873" s="1" t="s">
        <v>159</v>
      </c>
      <c r="H2873" s="1" t="s">
        <v>159</v>
      </c>
      <c r="I2873" s="1" t="s">
        <v>159</v>
      </c>
      <c r="J2873" s="1" t="s">
        <v>159</v>
      </c>
      <c r="K2873" s="1" t="s">
        <v>159</v>
      </c>
      <c r="L2873" s="1" t="s">
        <v>159</v>
      </c>
      <c r="M2873" s="1" t="s">
        <v>159</v>
      </c>
      <c r="N2873" s="1" t="s">
        <v>159</v>
      </c>
      <c r="O2873" s="1" t="s">
        <v>159</v>
      </c>
      <c r="P2873" t="str">
        <f t="shared" si="44"/>
        <v>BRLC_ODI_DD_ESF_PR24</v>
      </c>
    </row>
    <row r="2874" spans="1:16">
      <c r="A2874" t="s">
        <v>633</v>
      </c>
      <c r="B2874" t="s">
        <v>289</v>
      </c>
      <c r="C2874" t="s">
        <v>290</v>
      </c>
      <c r="D2874" t="s">
        <v>168</v>
      </c>
      <c r="E2874" t="s">
        <v>158</v>
      </c>
      <c r="F2874" s="1" t="s">
        <v>159</v>
      </c>
      <c r="G2874" s="1" t="s">
        <v>159</v>
      </c>
      <c r="H2874" s="1" t="s">
        <v>159</v>
      </c>
      <c r="I2874" s="1" t="s">
        <v>159</v>
      </c>
      <c r="J2874" s="1" t="s">
        <v>159</v>
      </c>
      <c r="K2874" s="1" t="s">
        <v>159</v>
      </c>
      <c r="L2874" s="1" t="s">
        <v>159</v>
      </c>
      <c r="M2874" s="1" t="s">
        <v>159</v>
      </c>
      <c r="N2874" s="1" t="s">
        <v>159</v>
      </c>
      <c r="O2874" s="1" t="s">
        <v>159</v>
      </c>
      <c r="P2874" t="str">
        <f t="shared" si="44"/>
        <v>BRLC_ODIRISK_ESF_COLL_PR24_DD</v>
      </c>
    </row>
    <row r="2875" spans="1:16">
      <c r="A2875" t="s">
        <v>633</v>
      </c>
      <c r="B2875" t="s">
        <v>291</v>
      </c>
      <c r="C2875" t="s">
        <v>292</v>
      </c>
      <c r="D2875" t="s">
        <v>37</v>
      </c>
      <c r="E2875" t="s">
        <v>158</v>
      </c>
      <c r="F2875" s="1" t="s">
        <v>159</v>
      </c>
      <c r="G2875" s="1" t="s">
        <v>159</v>
      </c>
      <c r="H2875" s="1" t="s">
        <v>159</v>
      </c>
      <c r="I2875" s="1" t="s">
        <v>159</v>
      </c>
      <c r="J2875" s="1" t="s">
        <v>159</v>
      </c>
      <c r="K2875" s="1" t="s">
        <v>159</v>
      </c>
      <c r="L2875" s="1" t="s">
        <v>159</v>
      </c>
      <c r="M2875" s="1" t="s">
        <v>159</v>
      </c>
      <c r="N2875" s="1" t="s">
        <v>159</v>
      </c>
      <c r="O2875" s="1" t="s">
        <v>159</v>
      </c>
      <c r="P2875" t="str">
        <f t="shared" si="44"/>
        <v>BRLC_OUT5_11_PR24_OFWAT</v>
      </c>
    </row>
    <row r="2876" spans="1:16">
      <c r="A2876" t="s">
        <v>633</v>
      </c>
      <c r="B2876" t="s">
        <v>293</v>
      </c>
      <c r="C2876" t="s">
        <v>294</v>
      </c>
      <c r="D2876" t="s">
        <v>165</v>
      </c>
      <c r="E2876" t="s">
        <v>158</v>
      </c>
      <c r="F2876" s="1" t="s">
        <v>159</v>
      </c>
      <c r="G2876" s="1" t="s">
        <v>159</v>
      </c>
      <c r="H2876" s="1" t="s">
        <v>159</v>
      </c>
      <c r="I2876" s="1" t="s">
        <v>159</v>
      </c>
      <c r="J2876" s="1" t="s">
        <v>159</v>
      </c>
      <c r="K2876" s="1" t="s">
        <v>159</v>
      </c>
      <c r="L2876" s="1" t="s">
        <v>159</v>
      </c>
      <c r="M2876" s="1" t="s">
        <v>159</v>
      </c>
      <c r="N2876" s="1" t="s">
        <v>159</v>
      </c>
      <c r="O2876" s="1" t="s">
        <v>159</v>
      </c>
      <c r="P2876" t="str">
        <f t="shared" si="44"/>
        <v>BRLC_ODI_DD_SCO_PR24</v>
      </c>
    </row>
    <row r="2877" spans="1:16">
      <c r="A2877" t="s">
        <v>633</v>
      </c>
      <c r="B2877" t="s">
        <v>295</v>
      </c>
      <c r="C2877" t="s">
        <v>296</v>
      </c>
      <c r="D2877" t="s">
        <v>168</v>
      </c>
      <c r="E2877" t="s">
        <v>158</v>
      </c>
      <c r="F2877" s="1" t="s">
        <v>159</v>
      </c>
      <c r="G2877" s="1" t="s">
        <v>159</v>
      </c>
      <c r="H2877" s="1" t="s">
        <v>159</v>
      </c>
      <c r="I2877" s="1" t="s">
        <v>159</v>
      </c>
      <c r="J2877" s="1" t="s">
        <v>159</v>
      </c>
      <c r="K2877" s="1" t="s">
        <v>159</v>
      </c>
      <c r="L2877" s="1" t="s">
        <v>159</v>
      </c>
      <c r="M2877" s="1" t="s">
        <v>159</v>
      </c>
      <c r="N2877" s="1" t="s">
        <v>159</v>
      </c>
      <c r="O2877" s="1" t="s">
        <v>159</v>
      </c>
      <c r="P2877" t="str">
        <f t="shared" si="44"/>
        <v>BRLC_ODIRISK_SCO_COLL_PR24_DD</v>
      </c>
    </row>
    <row r="2878" spans="1:16">
      <c r="A2878" t="s">
        <v>633</v>
      </c>
      <c r="B2878" t="s">
        <v>297</v>
      </c>
      <c r="C2878" t="s">
        <v>298</v>
      </c>
      <c r="D2878" t="s">
        <v>168</v>
      </c>
      <c r="E2878" t="s">
        <v>158</v>
      </c>
      <c r="F2878" s="1" t="s">
        <v>159</v>
      </c>
      <c r="G2878" s="1" t="s">
        <v>159</v>
      </c>
      <c r="H2878" s="1" t="s">
        <v>159</v>
      </c>
      <c r="I2878" s="1" t="s">
        <v>159</v>
      </c>
      <c r="J2878" s="1" t="s">
        <v>159</v>
      </c>
      <c r="K2878" s="1" t="s">
        <v>159</v>
      </c>
      <c r="L2878" s="1" t="s">
        <v>159</v>
      </c>
      <c r="M2878" s="1" t="s">
        <v>159</v>
      </c>
      <c r="N2878" s="1" t="s">
        <v>159</v>
      </c>
      <c r="O2878" s="1" t="s">
        <v>159</v>
      </c>
      <c r="P2878" t="str">
        <f t="shared" si="44"/>
        <v>BRLC_ODIRISK_SCO_CAP_PR24_DD</v>
      </c>
    </row>
    <row r="2879" spans="1:16">
      <c r="A2879" t="s">
        <v>633</v>
      </c>
      <c r="B2879" t="s">
        <v>299</v>
      </c>
      <c r="C2879" t="s">
        <v>300</v>
      </c>
      <c r="D2879" t="s">
        <v>168</v>
      </c>
      <c r="E2879" t="s">
        <v>158</v>
      </c>
      <c r="F2879" s="1" t="s">
        <v>159</v>
      </c>
      <c r="G2879" s="1" t="s">
        <v>159</v>
      </c>
      <c r="H2879" s="25">
        <v>6.6000000000000003E-2</v>
      </c>
      <c r="I2879" s="25">
        <v>0.14000000000000001</v>
      </c>
      <c r="J2879" s="25">
        <v>0.19900000000000001</v>
      </c>
      <c r="K2879" s="25">
        <v>0.23599999999999999</v>
      </c>
      <c r="L2879" s="25">
        <v>0.251</v>
      </c>
      <c r="M2879" s="25">
        <v>0.26500000000000001</v>
      </c>
      <c r="N2879" s="1" t="s">
        <v>159</v>
      </c>
      <c r="O2879" s="1" t="s">
        <v>159</v>
      </c>
      <c r="P2879" t="str">
        <f t="shared" si="44"/>
        <v>BRLC_OUT4_05_PR24_OFWAT</v>
      </c>
    </row>
    <row r="2880" spans="1:16">
      <c r="A2880" t="s">
        <v>633</v>
      </c>
      <c r="B2880" t="s">
        <v>301</v>
      </c>
      <c r="C2880" t="s">
        <v>302</v>
      </c>
      <c r="D2880" t="s">
        <v>168</v>
      </c>
      <c r="E2880" t="s">
        <v>158</v>
      </c>
      <c r="F2880" s="1" t="s">
        <v>159</v>
      </c>
      <c r="G2880" s="1" t="s">
        <v>159</v>
      </c>
      <c r="H2880" s="1" t="s">
        <v>159</v>
      </c>
      <c r="I2880" s="25">
        <v>0.14363669393741241</v>
      </c>
      <c r="J2880" s="25">
        <v>0.21258510319297164</v>
      </c>
      <c r="K2880" s="25">
        <v>0.2655296104352628</v>
      </c>
      <c r="L2880" s="25">
        <v>0.293897142768484</v>
      </c>
      <c r="M2880" s="25">
        <v>0.31994874643238569</v>
      </c>
      <c r="N2880" s="1" t="s">
        <v>159</v>
      </c>
      <c r="O2880" s="1" t="s">
        <v>159</v>
      </c>
      <c r="P2880" t="str">
        <f t="shared" si="44"/>
        <v>BRLC_ET_DD_LEA_PR24</v>
      </c>
    </row>
    <row r="2881" spans="1:16">
      <c r="A2881" t="s">
        <v>633</v>
      </c>
      <c r="B2881" t="s">
        <v>303</v>
      </c>
      <c r="C2881" t="s">
        <v>304</v>
      </c>
      <c r="D2881" t="s">
        <v>165</v>
      </c>
      <c r="E2881" t="s">
        <v>158</v>
      </c>
      <c r="F2881" s="24">
        <v>586256.4991269788</v>
      </c>
      <c r="G2881" s="1" t="s">
        <v>159</v>
      </c>
      <c r="H2881" s="1" t="s">
        <v>159</v>
      </c>
      <c r="I2881" s="1" t="s">
        <v>159</v>
      </c>
      <c r="J2881" s="1" t="s">
        <v>159</v>
      </c>
      <c r="K2881" s="1" t="s">
        <v>159</v>
      </c>
      <c r="L2881" s="1" t="s">
        <v>159</v>
      </c>
      <c r="M2881" s="1" t="s">
        <v>159</v>
      </c>
      <c r="N2881" s="1" t="s">
        <v>159</v>
      </c>
      <c r="O2881" s="1" t="s">
        <v>159</v>
      </c>
      <c r="P2881" t="str">
        <f t="shared" si="44"/>
        <v>BRLC_ODI_DD_LEA_PR24</v>
      </c>
    </row>
    <row r="2882" spans="1:16">
      <c r="A2882" t="s">
        <v>633</v>
      </c>
      <c r="B2882" t="s">
        <v>305</v>
      </c>
      <c r="C2882" t="s">
        <v>306</v>
      </c>
      <c r="D2882" t="s">
        <v>168</v>
      </c>
      <c r="E2882" t="s">
        <v>158</v>
      </c>
      <c r="F2882" s="25">
        <v>0.01</v>
      </c>
      <c r="G2882" s="1" t="s">
        <v>159</v>
      </c>
      <c r="H2882" s="1" t="s">
        <v>159</v>
      </c>
      <c r="I2882" s="1" t="s">
        <v>159</v>
      </c>
      <c r="J2882" s="1" t="s">
        <v>159</v>
      </c>
      <c r="K2882" s="1" t="s">
        <v>159</v>
      </c>
      <c r="L2882" s="1" t="s">
        <v>159</v>
      </c>
      <c r="M2882" s="1" t="s">
        <v>159</v>
      </c>
      <c r="N2882" s="1" t="s">
        <v>159</v>
      </c>
      <c r="O2882" s="1" t="s">
        <v>159</v>
      </c>
      <c r="P2882" t="str">
        <f t="shared" si="44"/>
        <v>BRLC_ODIRISK_LEA_CAP_PR24_DD</v>
      </c>
    </row>
    <row r="2883" spans="1:16">
      <c r="A2883" t="s">
        <v>633</v>
      </c>
      <c r="B2883" t="s">
        <v>307</v>
      </c>
      <c r="C2883" t="s">
        <v>300</v>
      </c>
      <c r="D2883" t="s">
        <v>168</v>
      </c>
      <c r="E2883" t="s">
        <v>158</v>
      </c>
      <c r="F2883" s="1" t="s">
        <v>159</v>
      </c>
      <c r="G2883" s="1" t="s">
        <v>159</v>
      </c>
      <c r="H2883" s="1" t="s">
        <v>159</v>
      </c>
      <c r="I2883" s="1" t="s">
        <v>159</v>
      </c>
      <c r="J2883" s="1" t="s">
        <v>159</v>
      </c>
      <c r="K2883" s="1" t="s">
        <v>159</v>
      </c>
      <c r="L2883" s="1" t="s">
        <v>159</v>
      </c>
      <c r="M2883" s="1" t="s">
        <v>159</v>
      </c>
      <c r="N2883" s="1" t="s">
        <v>159</v>
      </c>
      <c r="O2883" s="1" t="s">
        <v>159</v>
      </c>
      <c r="P2883" t="str">
        <f t="shared" si="44"/>
        <v>BRLC_OUT4_06_PR24_OFWAT</v>
      </c>
    </row>
    <row r="2884" spans="1:16">
      <c r="A2884" t="s">
        <v>633</v>
      </c>
      <c r="B2884" t="s">
        <v>308</v>
      </c>
      <c r="C2884" t="s">
        <v>309</v>
      </c>
      <c r="D2884" t="s">
        <v>168</v>
      </c>
      <c r="E2884" t="s">
        <v>158</v>
      </c>
      <c r="F2884" s="1" t="s">
        <v>159</v>
      </c>
      <c r="G2884" s="1" t="s">
        <v>159</v>
      </c>
      <c r="H2884" s="1" t="s">
        <v>159</v>
      </c>
      <c r="I2884" s="1" t="s">
        <v>159</v>
      </c>
      <c r="J2884" s="1" t="s">
        <v>159</v>
      </c>
      <c r="K2884" s="1" t="s">
        <v>159</v>
      </c>
      <c r="L2884" s="1" t="s">
        <v>159</v>
      </c>
      <c r="M2884" s="1" t="s">
        <v>159</v>
      </c>
      <c r="N2884" s="1" t="s">
        <v>159</v>
      </c>
      <c r="O2884" s="1" t="s">
        <v>159</v>
      </c>
      <c r="P2884" t="str">
        <f t="shared" si="44"/>
        <v>BRLC_ET_DD_LEA_1_PR24</v>
      </c>
    </row>
    <row r="2885" spans="1:16">
      <c r="A2885" t="s">
        <v>633</v>
      </c>
      <c r="B2885" t="s">
        <v>310</v>
      </c>
      <c r="C2885" t="s">
        <v>311</v>
      </c>
      <c r="D2885" t="s">
        <v>165</v>
      </c>
      <c r="E2885" t="s">
        <v>158</v>
      </c>
      <c r="F2885" s="1" t="s">
        <v>159</v>
      </c>
      <c r="G2885" s="1" t="s">
        <v>159</v>
      </c>
      <c r="H2885" s="1" t="s">
        <v>159</v>
      </c>
      <c r="I2885" s="1" t="s">
        <v>159</v>
      </c>
      <c r="J2885" s="1" t="s">
        <v>159</v>
      </c>
      <c r="K2885" s="1" t="s">
        <v>159</v>
      </c>
      <c r="L2885" s="1" t="s">
        <v>159</v>
      </c>
      <c r="M2885" s="1" t="s">
        <v>159</v>
      </c>
      <c r="N2885" s="1" t="s">
        <v>159</v>
      </c>
      <c r="O2885" s="1" t="s">
        <v>159</v>
      </c>
      <c r="P2885" t="str">
        <f t="shared" ref="P2885:P2948" si="45">A2885&amp;B2885</f>
        <v>BRLC_ODI_DD_LEA_1_PR24</v>
      </c>
    </row>
    <row r="2886" spans="1:16">
      <c r="A2886" t="s">
        <v>633</v>
      </c>
      <c r="B2886" t="s">
        <v>312</v>
      </c>
      <c r="C2886" t="s">
        <v>313</v>
      </c>
      <c r="D2886" t="s">
        <v>168</v>
      </c>
      <c r="E2886" t="s">
        <v>158</v>
      </c>
      <c r="F2886" s="1" t="s">
        <v>159</v>
      </c>
      <c r="G2886" s="1" t="s">
        <v>159</v>
      </c>
      <c r="H2886" s="1" t="s">
        <v>159</v>
      </c>
      <c r="I2886" s="1" t="s">
        <v>159</v>
      </c>
      <c r="J2886" s="1" t="s">
        <v>159</v>
      </c>
      <c r="K2886" s="1" t="s">
        <v>159</v>
      </c>
      <c r="L2886" s="1" t="s">
        <v>159</v>
      </c>
      <c r="M2886" s="1" t="s">
        <v>159</v>
      </c>
      <c r="N2886" s="1" t="s">
        <v>159</v>
      </c>
      <c r="O2886" s="1" t="s">
        <v>159</v>
      </c>
      <c r="P2886" t="str">
        <f t="shared" si="45"/>
        <v>BRLC_ODIRISK_LEA_1_CAP_PR24_DD</v>
      </c>
    </row>
    <row r="2887" spans="1:16">
      <c r="A2887" t="s">
        <v>633</v>
      </c>
      <c r="B2887" t="s">
        <v>314</v>
      </c>
      <c r="C2887" t="s">
        <v>300</v>
      </c>
      <c r="D2887" t="s">
        <v>168</v>
      </c>
      <c r="E2887" t="s">
        <v>158</v>
      </c>
      <c r="F2887" s="1" t="s">
        <v>159</v>
      </c>
      <c r="G2887" s="1" t="s">
        <v>159</v>
      </c>
      <c r="H2887" s="1" t="s">
        <v>159</v>
      </c>
      <c r="I2887" s="1" t="s">
        <v>159</v>
      </c>
      <c r="J2887" s="1" t="s">
        <v>159</v>
      </c>
      <c r="K2887" s="1" t="s">
        <v>159</v>
      </c>
      <c r="L2887" s="1" t="s">
        <v>159</v>
      </c>
      <c r="M2887" s="1" t="s">
        <v>159</v>
      </c>
      <c r="N2887" s="1" t="s">
        <v>159</v>
      </c>
      <c r="O2887" s="1" t="s">
        <v>159</v>
      </c>
      <c r="P2887" t="str">
        <f t="shared" si="45"/>
        <v>BRLC_OUT4_07_PR24_OFWAT</v>
      </c>
    </row>
    <row r="2888" spans="1:16">
      <c r="A2888" t="s">
        <v>633</v>
      </c>
      <c r="B2888" t="s">
        <v>315</v>
      </c>
      <c r="C2888" t="s">
        <v>316</v>
      </c>
      <c r="D2888" t="s">
        <v>168</v>
      </c>
      <c r="E2888" t="s">
        <v>158</v>
      </c>
      <c r="F2888" s="1" t="s">
        <v>159</v>
      </c>
      <c r="G2888" s="1" t="s">
        <v>159</v>
      </c>
      <c r="H2888" s="1" t="s">
        <v>159</v>
      </c>
      <c r="I2888" s="1" t="s">
        <v>159</v>
      </c>
      <c r="J2888" s="1" t="s">
        <v>159</v>
      </c>
      <c r="K2888" s="1" t="s">
        <v>159</v>
      </c>
      <c r="L2888" s="1" t="s">
        <v>159</v>
      </c>
      <c r="M2888" s="1" t="s">
        <v>159</v>
      </c>
      <c r="N2888" s="1" t="s">
        <v>159</v>
      </c>
      <c r="O2888" s="1" t="s">
        <v>159</v>
      </c>
      <c r="P2888" t="str">
        <f t="shared" si="45"/>
        <v>BRLC_ET_DD_LEA_2_PR24</v>
      </c>
    </row>
    <row r="2889" spans="1:16">
      <c r="A2889" t="s">
        <v>633</v>
      </c>
      <c r="B2889" t="s">
        <v>317</v>
      </c>
      <c r="C2889" t="s">
        <v>318</v>
      </c>
      <c r="D2889" t="s">
        <v>165</v>
      </c>
      <c r="E2889" t="s">
        <v>158</v>
      </c>
      <c r="F2889" s="1" t="s">
        <v>159</v>
      </c>
      <c r="G2889" s="1" t="s">
        <v>159</v>
      </c>
      <c r="H2889" s="1" t="s">
        <v>159</v>
      </c>
      <c r="I2889" s="1" t="s">
        <v>159</v>
      </c>
      <c r="J2889" s="1" t="s">
        <v>159</v>
      </c>
      <c r="K2889" s="1" t="s">
        <v>159</v>
      </c>
      <c r="L2889" s="1" t="s">
        <v>159</v>
      </c>
      <c r="M2889" s="1" t="s">
        <v>159</v>
      </c>
      <c r="N2889" s="1" t="s">
        <v>159</v>
      </c>
      <c r="O2889" s="1" t="s">
        <v>159</v>
      </c>
      <c r="P2889" t="str">
        <f t="shared" si="45"/>
        <v>BRLC_ODI_DD_LEA_2_PR24</v>
      </c>
    </row>
    <row r="2890" spans="1:16">
      <c r="A2890" t="s">
        <v>633</v>
      </c>
      <c r="B2890" t="s">
        <v>319</v>
      </c>
      <c r="C2890" t="s">
        <v>320</v>
      </c>
      <c r="D2890" t="s">
        <v>168</v>
      </c>
      <c r="E2890" t="s">
        <v>158</v>
      </c>
      <c r="F2890" s="1" t="s">
        <v>159</v>
      </c>
      <c r="G2890" s="1" t="s">
        <v>159</v>
      </c>
      <c r="H2890" s="1" t="s">
        <v>159</v>
      </c>
      <c r="I2890" s="1" t="s">
        <v>159</v>
      </c>
      <c r="J2890" s="1" t="s">
        <v>159</v>
      </c>
      <c r="K2890" s="1" t="s">
        <v>159</v>
      </c>
      <c r="L2890" s="1" t="s">
        <v>159</v>
      </c>
      <c r="M2890" s="1" t="s">
        <v>159</v>
      </c>
      <c r="N2890" s="1" t="s">
        <v>159</v>
      </c>
      <c r="O2890" s="1" t="s">
        <v>159</v>
      </c>
      <c r="P2890" t="str">
        <f t="shared" si="45"/>
        <v>BRLC_ODIRISK_LEA_2_CAP_PR24_DD</v>
      </c>
    </row>
    <row r="2891" spans="1:16">
      <c r="A2891" t="s">
        <v>633</v>
      </c>
      <c r="B2891" t="s">
        <v>321</v>
      </c>
      <c r="C2891" t="s">
        <v>300</v>
      </c>
      <c r="D2891" t="s">
        <v>168</v>
      </c>
      <c r="E2891" t="s">
        <v>158</v>
      </c>
      <c r="F2891" s="1" t="s">
        <v>159</v>
      </c>
      <c r="G2891" s="1" t="s">
        <v>159</v>
      </c>
      <c r="H2891" s="25">
        <v>0.03</v>
      </c>
      <c r="I2891" s="25">
        <v>4.2000000000000003E-2</v>
      </c>
      <c r="J2891" s="25">
        <v>0.05</v>
      </c>
      <c r="K2891" s="25">
        <v>5.0999999999999997E-2</v>
      </c>
      <c r="L2891" s="25">
        <v>5.2000000000000005E-2</v>
      </c>
      <c r="M2891" s="25">
        <v>5.4000000000000006E-2</v>
      </c>
      <c r="N2891" s="1" t="s">
        <v>159</v>
      </c>
      <c r="O2891" s="1" t="s">
        <v>159</v>
      </c>
      <c r="P2891" t="str">
        <f t="shared" si="45"/>
        <v>BRLC_OUT4_08_PR24_OFWAT</v>
      </c>
    </row>
    <row r="2892" spans="1:16">
      <c r="A2892" t="s">
        <v>633</v>
      </c>
      <c r="B2892" t="s">
        <v>322</v>
      </c>
      <c r="C2892" t="s">
        <v>323</v>
      </c>
      <c r="D2892" t="s">
        <v>168</v>
      </c>
      <c r="E2892" t="s">
        <v>158</v>
      </c>
      <c r="F2892" s="1" t="s">
        <v>159</v>
      </c>
      <c r="G2892" s="1" t="s">
        <v>159</v>
      </c>
      <c r="H2892" s="1" t="s">
        <v>159</v>
      </c>
      <c r="I2892" s="25">
        <v>5.137707120465751E-2</v>
      </c>
      <c r="J2892" s="25">
        <v>6.8481862964621665E-2</v>
      </c>
      <c r="K2892" s="25">
        <v>7.9303627407075639E-2</v>
      </c>
      <c r="L2892" s="25">
        <v>8.0606806986117441E-2</v>
      </c>
      <c r="M2892" s="25">
        <v>8.2344379758172992E-2</v>
      </c>
      <c r="N2892" s="1" t="s">
        <v>159</v>
      </c>
      <c r="O2892" s="1" t="s">
        <v>159</v>
      </c>
      <c r="P2892" t="str">
        <f t="shared" si="45"/>
        <v>BRLC_ET_DD_PCC_PR24</v>
      </c>
    </row>
    <row r="2893" spans="1:16">
      <c r="A2893" t="s">
        <v>633</v>
      </c>
      <c r="B2893" t="s">
        <v>324</v>
      </c>
      <c r="C2893" t="s">
        <v>325</v>
      </c>
      <c r="D2893" t="s">
        <v>165</v>
      </c>
      <c r="E2893" t="s">
        <v>158</v>
      </c>
      <c r="F2893" s="24">
        <v>172017.76727967677</v>
      </c>
      <c r="G2893" s="1" t="s">
        <v>159</v>
      </c>
      <c r="H2893" s="1" t="s">
        <v>159</v>
      </c>
      <c r="I2893" s="1" t="s">
        <v>159</v>
      </c>
      <c r="J2893" s="1" t="s">
        <v>159</v>
      </c>
      <c r="K2893" s="1" t="s">
        <v>159</v>
      </c>
      <c r="L2893" s="1" t="s">
        <v>159</v>
      </c>
      <c r="M2893" s="1" t="s">
        <v>159</v>
      </c>
      <c r="N2893" s="1" t="s">
        <v>159</v>
      </c>
      <c r="O2893" s="1" t="s">
        <v>159</v>
      </c>
      <c r="P2893" t="str">
        <f t="shared" si="45"/>
        <v>BRLC_ODI_DD_PCC_PR24</v>
      </c>
    </row>
    <row r="2894" spans="1:16">
      <c r="A2894" t="s">
        <v>633</v>
      </c>
      <c r="B2894" t="s">
        <v>326</v>
      </c>
      <c r="C2894" t="s">
        <v>327</v>
      </c>
      <c r="D2894" t="s">
        <v>168</v>
      </c>
      <c r="E2894" t="s">
        <v>158</v>
      </c>
      <c r="F2894" s="25">
        <v>-5.0000000000000001E-3</v>
      </c>
      <c r="G2894" s="1" t="s">
        <v>159</v>
      </c>
      <c r="H2894" s="1" t="s">
        <v>159</v>
      </c>
      <c r="I2894" s="1" t="s">
        <v>159</v>
      </c>
      <c r="J2894" s="1" t="s">
        <v>159</v>
      </c>
      <c r="K2894" s="1" t="s">
        <v>159</v>
      </c>
      <c r="L2894" s="1" t="s">
        <v>159</v>
      </c>
      <c r="M2894" s="1" t="s">
        <v>159</v>
      </c>
      <c r="N2894" s="1" t="s">
        <v>159</v>
      </c>
      <c r="O2894" s="1" t="s">
        <v>159</v>
      </c>
      <c r="P2894" t="str">
        <f t="shared" si="45"/>
        <v>BRLC_ODIRISK_PCC_COLL_PR24_DD</v>
      </c>
    </row>
    <row r="2895" spans="1:16">
      <c r="A2895" t="s">
        <v>633</v>
      </c>
      <c r="B2895" t="s">
        <v>328</v>
      </c>
      <c r="C2895" t="s">
        <v>329</v>
      </c>
      <c r="D2895" t="s">
        <v>168</v>
      </c>
      <c r="E2895" t="s">
        <v>158</v>
      </c>
      <c r="F2895" s="25">
        <v>0.01</v>
      </c>
      <c r="G2895" s="1" t="s">
        <v>159</v>
      </c>
      <c r="H2895" s="1" t="s">
        <v>159</v>
      </c>
      <c r="I2895" s="1" t="s">
        <v>159</v>
      </c>
      <c r="J2895" s="1" t="s">
        <v>159</v>
      </c>
      <c r="K2895" s="1" t="s">
        <v>159</v>
      </c>
      <c r="L2895" s="1" t="s">
        <v>159</v>
      </c>
      <c r="M2895" s="1" t="s">
        <v>159</v>
      </c>
      <c r="N2895" s="1" t="s">
        <v>159</v>
      </c>
      <c r="O2895" s="1" t="s">
        <v>159</v>
      </c>
      <c r="P2895" t="str">
        <f t="shared" si="45"/>
        <v>BRLC_ODIRISK_PCC_CAP_PR24_DD</v>
      </c>
    </row>
    <row r="2896" spans="1:16">
      <c r="A2896" t="s">
        <v>633</v>
      </c>
      <c r="B2896" t="s">
        <v>330</v>
      </c>
      <c r="C2896" t="s">
        <v>300</v>
      </c>
      <c r="D2896" t="s">
        <v>168</v>
      </c>
      <c r="E2896" t="s">
        <v>158</v>
      </c>
      <c r="F2896" s="1" t="s">
        <v>159</v>
      </c>
      <c r="G2896" s="1" t="s">
        <v>159</v>
      </c>
      <c r="H2896" s="1" t="s">
        <v>159</v>
      </c>
      <c r="I2896" s="1" t="s">
        <v>159</v>
      </c>
      <c r="J2896" s="1" t="s">
        <v>159</v>
      </c>
      <c r="K2896" s="1" t="s">
        <v>159</v>
      </c>
      <c r="L2896" s="1" t="s">
        <v>159</v>
      </c>
      <c r="M2896" s="1" t="s">
        <v>159</v>
      </c>
      <c r="N2896" s="1" t="s">
        <v>159</v>
      </c>
      <c r="O2896" s="1" t="s">
        <v>159</v>
      </c>
      <c r="P2896" t="str">
        <f t="shared" si="45"/>
        <v>BRLC_OUT4_09_D_PR24_OFWAT</v>
      </c>
    </row>
    <row r="2897" spans="1:16">
      <c r="A2897" t="s">
        <v>633</v>
      </c>
      <c r="B2897" t="s">
        <v>331</v>
      </c>
      <c r="C2897" t="s">
        <v>332</v>
      </c>
      <c r="D2897" t="s">
        <v>168</v>
      </c>
      <c r="E2897" t="s">
        <v>158</v>
      </c>
      <c r="F2897" s="1" t="s">
        <v>159</v>
      </c>
      <c r="G2897" s="1" t="s">
        <v>159</v>
      </c>
      <c r="H2897" s="1" t="s">
        <v>159</v>
      </c>
      <c r="I2897" s="1" t="s">
        <v>159</v>
      </c>
      <c r="J2897" s="1" t="s">
        <v>159</v>
      </c>
      <c r="K2897" s="1" t="s">
        <v>159</v>
      </c>
      <c r="L2897" s="1" t="s">
        <v>159</v>
      </c>
      <c r="M2897" s="1" t="s">
        <v>159</v>
      </c>
      <c r="N2897" s="1" t="s">
        <v>159</v>
      </c>
      <c r="O2897" s="1" t="s">
        <v>159</v>
      </c>
      <c r="P2897" t="str">
        <f t="shared" si="45"/>
        <v>BRLC_ET_DD_PCC_1_PR24</v>
      </c>
    </row>
    <row r="2898" spans="1:16">
      <c r="A2898" t="s">
        <v>633</v>
      </c>
      <c r="B2898" t="s">
        <v>333</v>
      </c>
      <c r="C2898" t="s">
        <v>334</v>
      </c>
      <c r="D2898" t="s">
        <v>165</v>
      </c>
      <c r="E2898" t="s">
        <v>158</v>
      </c>
      <c r="F2898" s="1" t="s">
        <v>159</v>
      </c>
      <c r="G2898" s="1" t="s">
        <v>159</v>
      </c>
      <c r="H2898" s="1" t="s">
        <v>159</v>
      </c>
      <c r="I2898" s="1" t="s">
        <v>159</v>
      </c>
      <c r="J2898" s="1" t="s">
        <v>159</v>
      </c>
      <c r="K2898" s="1" t="s">
        <v>159</v>
      </c>
      <c r="L2898" s="1" t="s">
        <v>159</v>
      </c>
      <c r="M2898" s="1" t="s">
        <v>159</v>
      </c>
      <c r="N2898" s="1" t="s">
        <v>159</v>
      </c>
      <c r="O2898" s="1" t="s">
        <v>159</v>
      </c>
      <c r="P2898" t="str">
        <f t="shared" si="45"/>
        <v>BRLC_ODI_DD_PCC_1_PR24</v>
      </c>
    </row>
    <row r="2899" spans="1:16">
      <c r="A2899" t="s">
        <v>633</v>
      </c>
      <c r="B2899" t="s">
        <v>335</v>
      </c>
      <c r="C2899" t="s">
        <v>336</v>
      </c>
      <c r="D2899" t="s">
        <v>168</v>
      </c>
      <c r="E2899" t="s">
        <v>158</v>
      </c>
      <c r="F2899" s="1" t="s">
        <v>159</v>
      </c>
      <c r="G2899" s="1" t="s">
        <v>159</v>
      </c>
      <c r="H2899" s="1" t="s">
        <v>159</v>
      </c>
      <c r="I2899" s="1" t="s">
        <v>159</v>
      </c>
      <c r="J2899" s="1" t="s">
        <v>159</v>
      </c>
      <c r="K2899" s="1" t="s">
        <v>159</v>
      </c>
      <c r="L2899" s="1" t="s">
        <v>159</v>
      </c>
      <c r="M2899" s="1" t="s">
        <v>159</v>
      </c>
      <c r="N2899" s="1" t="s">
        <v>159</v>
      </c>
      <c r="O2899" s="1" t="s">
        <v>159</v>
      </c>
      <c r="P2899" t="str">
        <f t="shared" si="45"/>
        <v>BRLC_ODIRISK_PCC_1_COLL_PR24_DD</v>
      </c>
    </row>
    <row r="2900" spans="1:16">
      <c r="A2900" t="s">
        <v>633</v>
      </c>
      <c r="B2900" t="s">
        <v>337</v>
      </c>
      <c r="C2900" t="s">
        <v>338</v>
      </c>
      <c r="D2900" t="s">
        <v>168</v>
      </c>
      <c r="E2900" t="s">
        <v>158</v>
      </c>
      <c r="F2900" s="1" t="s">
        <v>159</v>
      </c>
      <c r="G2900" s="1" t="s">
        <v>159</v>
      </c>
      <c r="H2900" s="1" t="s">
        <v>159</v>
      </c>
      <c r="I2900" s="1" t="s">
        <v>159</v>
      </c>
      <c r="J2900" s="1" t="s">
        <v>159</v>
      </c>
      <c r="K2900" s="1" t="s">
        <v>159</v>
      </c>
      <c r="L2900" s="1" t="s">
        <v>159</v>
      </c>
      <c r="M2900" s="1" t="s">
        <v>159</v>
      </c>
      <c r="N2900" s="1" t="s">
        <v>159</v>
      </c>
      <c r="O2900" s="1" t="s">
        <v>159</v>
      </c>
      <c r="P2900" t="str">
        <f t="shared" si="45"/>
        <v>BRLC_ODIRISK_PCC_1_CAP_PR24_DD</v>
      </c>
    </row>
    <row r="2901" spans="1:16">
      <c r="A2901" t="s">
        <v>633</v>
      </c>
      <c r="B2901" t="s">
        <v>339</v>
      </c>
      <c r="C2901" t="s">
        <v>300</v>
      </c>
      <c r="D2901" t="s">
        <v>168</v>
      </c>
      <c r="E2901" t="s">
        <v>158</v>
      </c>
      <c r="F2901" s="1" t="s">
        <v>159</v>
      </c>
      <c r="G2901" s="1" t="s">
        <v>159</v>
      </c>
      <c r="H2901" s="1" t="s">
        <v>159</v>
      </c>
      <c r="I2901" s="1" t="s">
        <v>159</v>
      </c>
      <c r="J2901" s="1" t="s">
        <v>159</v>
      </c>
      <c r="K2901" s="1" t="s">
        <v>159</v>
      </c>
      <c r="L2901" s="1" t="s">
        <v>159</v>
      </c>
      <c r="M2901" s="1" t="s">
        <v>159</v>
      </c>
      <c r="N2901" s="1" t="s">
        <v>159</v>
      </c>
      <c r="O2901" s="1" t="s">
        <v>159</v>
      </c>
      <c r="P2901" t="str">
        <f t="shared" si="45"/>
        <v>BRLC_OUT4_10_D_PR24_OFWAT</v>
      </c>
    </row>
    <row r="2902" spans="1:16">
      <c r="A2902" t="s">
        <v>633</v>
      </c>
      <c r="B2902" t="s">
        <v>340</v>
      </c>
      <c r="C2902" t="s">
        <v>341</v>
      </c>
      <c r="D2902" t="s">
        <v>168</v>
      </c>
      <c r="E2902" t="s">
        <v>158</v>
      </c>
      <c r="F2902" s="1" t="s">
        <v>159</v>
      </c>
      <c r="G2902" s="1" t="s">
        <v>159</v>
      </c>
      <c r="H2902" s="1" t="s">
        <v>159</v>
      </c>
      <c r="I2902" s="1" t="s">
        <v>159</v>
      </c>
      <c r="J2902" s="1" t="s">
        <v>159</v>
      </c>
      <c r="K2902" s="1" t="s">
        <v>159</v>
      </c>
      <c r="L2902" s="1" t="s">
        <v>159</v>
      </c>
      <c r="M2902" s="1" t="s">
        <v>159</v>
      </c>
      <c r="N2902" s="1" t="s">
        <v>159</v>
      </c>
      <c r="O2902" s="1" t="s">
        <v>159</v>
      </c>
      <c r="P2902" t="str">
        <f t="shared" si="45"/>
        <v>BRLC_ET_DD_PCC_2_PR24</v>
      </c>
    </row>
    <row r="2903" spans="1:16">
      <c r="A2903" t="s">
        <v>633</v>
      </c>
      <c r="B2903" t="s">
        <v>342</v>
      </c>
      <c r="C2903" t="s">
        <v>343</v>
      </c>
      <c r="D2903" t="s">
        <v>165</v>
      </c>
      <c r="E2903" t="s">
        <v>158</v>
      </c>
      <c r="F2903" s="1" t="s">
        <v>159</v>
      </c>
      <c r="G2903" s="1" t="s">
        <v>159</v>
      </c>
      <c r="H2903" s="1" t="s">
        <v>159</v>
      </c>
      <c r="I2903" s="1" t="s">
        <v>159</v>
      </c>
      <c r="J2903" s="1" t="s">
        <v>159</v>
      </c>
      <c r="K2903" s="1" t="s">
        <v>159</v>
      </c>
      <c r="L2903" s="1" t="s">
        <v>159</v>
      </c>
      <c r="M2903" s="1" t="s">
        <v>159</v>
      </c>
      <c r="N2903" s="1" t="s">
        <v>159</v>
      </c>
      <c r="O2903" s="1" t="s">
        <v>159</v>
      </c>
      <c r="P2903" t="str">
        <f t="shared" si="45"/>
        <v>BRLC_ODI_DD_PCC_2_PR24</v>
      </c>
    </row>
    <row r="2904" spans="1:16">
      <c r="A2904" t="s">
        <v>633</v>
      </c>
      <c r="B2904" t="s">
        <v>344</v>
      </c>
      <c r="C2904" t="s">
        <v>345</v>
      </c>
      <c r="D2904" t="s">
        <v>168</v>
      </c>
      <c r="E2904" t="s">
        <v>158</v>
      </c>
      <c r="F2904" s="1" t="s">
        <v>159</v>
      </c>
      <c r="G2904" s="1" t="s">
        <v>159</v>
      </c>
      <c r="H2904" s="1" t="s">
        <v>159</v>
      </c>
      <c r="I2904" s="1" t="s">
        <v>159</v>
      </c>
      <c r="J2904" s="1" t="s">
        <v>159</v>
      </c>
      <c r="K2904" s="1" t="s">
        <v>159</v>
      </c>
      <c r="L2904" s="1" t="s">
        <v>159</v>
      </c>
      <c r="M2904" s="1" t="s">
        <v>159</v>
      </c>
      <c r="N2904" s="1" t="s">
        <v>159</v>
      </c>
      <c r="O2904" s="1" t="s">
        <v>159</v>
      </c>
      <c r="P2904" t="str">
        <f t="shared" si="45"/>
        <v>BRLC_ODIRISK_PCC_2_COLL_PR24_DD</v>
      </c>
    </row>
    <row r="2905" spans="1:16">
      <c r="A2905" t="s">
        <v>633</v>
      </c>
      <c r="B2905" t="s">
        <v>346</v>
      </c>
      <c r="C2905" t="s">
        <v>347</v>
      </c>
      <c r="D2905" t="s">
        <v>168</v>
      </c>
      <c r="E2905" t="s">
        <v>158</v>
      </c>
      <c r="F2905" s="1" t="s">
        <v>159</v>
      </c>
      <c r="G2905" s="1" t="s">
        <v>159</v>
      </c>
      <c r="H2905" s="1" t="s">
        <v>159</v>
      </c>
      <c r="I2905" s="1" t="s">
        <v>159</v>
      </c>
      <c r="J2905" s="1" t="s">
        <v>159</v>
      </c>
      <c r="K2905" s="1" t="s">
        <v>159</v>
      </c>
      <c r="L2905" s="1" t="s">
        <v>159</v>
      </c>
      <c r="M2905" s="1" t="s">
        <v>159</v>
      </c>
      <c r="N2905" s="1" t="s">
        <v>159</v>
      </c>
      <c r="O2905" s="1" t="s">
        <v>159</v>
      </c>
      <c r="P2905" t="str">
        <f t="shared" si="45"/>
        <v>BRLC_ODIRISK_PCC_2_CAP_PR24_DD</v>
      </c>
    </row>
    <row r="2906" spans="1:16">
      <c r="A2906" t="s">
        <v>633</v>
      </c>
      <c r="B2906" t="s">
        <v>348</v>
      </c>
      <c r="C2906" t="s">
        <v>300</v>
      </c>
      <c r="D2906" t="s">
        <v>168</v>
      </c>
      <c r="E2906" t="s">
        <v>158</v>
      </c>
      <c r="F2906" s="1" t="s">
        <v>159</v>
      </c>
      <c r="G2906" s="1" t="s">
        <v>159</v>
      </c>
      <c r="H2906" s="25">
        <v>4.2000000000000003E-2</v>
      </c>
      <c r="I2906" s="25">
        <v>2.9000000000000005E-2</v>
      </c>
      <c r="J2906" s="25">
        <v>1.4999999999999999E-2</v>
      </c>
      <c r="K2906" s="25">
        <v>1.7999999999999999E-2</v>
      </c>
      <c r="L2906" s="25">
        <v>2.4E-2</v>
      </c>
      <c r="M2906" s="25">
        <v>2.9000000000000005E-2</v>
      </c>
      <c r="N2906" s="1" t="s">
        <v>159</v>
      </c>
      <c r="O2906" s="1" t="s">
        <v>159</v>
      </c>
      <c r="P2906" t="str">
        <f t="shared" si="45"/>
        <v>BRLC_OUT4_11_PR24_OFWAT</v>
      </c>
    </row>
    <row r="2907" spans="1:16">
      <c r="A2907" t="s">
        <v>633</v>
      </c>
      <c r="B2907" t="s">
        <v>349</v>
      </c>
      <c r="C2907" t="s">
        <v>304</v>
      </c>
      <c r="D2907" t="s">
        <v>165</v>
      </c>
      <c r="E2907" t="s">
        <v>158</v>
      </c>
      <c r="F2907" s="24">
        <v>129398.5950294658</v>
      </c>
      <c r="G2907" s="1" t="s">
        <v>159</v>
      </c>
      <c r="H2907" s="1" t="s">
        <v>159</v>
      </c>
      <c r="I2907" s="1" t="s">
        <v>159</v>
      </c>
      <c r="J2907" s="1" t="s">
        <v>159</v>
      </c>
      <c r="K2907" s="1" t="s">
        <v>159</v>
      </c>
      <c r="L2907" s="1" t="s">
        <v>159</v>
      </c>
      <c r="M2907" s="1" t="s">
        <v>159</v>
      </c>
      <c r="N2907" s="1" t="s">
        <v>159</v>
      </c>
      <c r="O2907" s="1" t="s">
        <v>159</v>
      </c>
      <c r="P2907" t="str">
        <f t="shared" si="45"/>
        <v>BRLC_ODI_DD_NHH_PR24</v>
      </c>
    </row>
    <row r="2908" spans="1:16">
      <c r="A2908" t="s">
        <v>633</v>
      </c>
      <c r="B2908" t="s">
        <v>350</v>
      </c>
      <c r="C2908" t="s">
        <v>351</v>
      </c>
      <c r="D2908" t="s">
        <v>168</v>
      </c>
      <c r="E2908" t="s">
        <v>158</v>
      </c>
      <c r="F2908" s="25">
        <v>-5.0000000000000001E-3</v>
      </c>
      <c r="G2908" s="1" t="s">
        <v>159</v>
      </c>
      <c r="H2908" s="1" t="s">
        <v>159</v>
      </c>
      <c r="I2908" s="1" t="s">
        <v>159</v>
      </c>
      <c r="J2908" s="1" t="s">
        <v>159</v>
      </c>
      <c r="K2908" s="1" t="s">
        <v>159</v>
      </c>
      <c r="L2908" s="1" t="s">
        <v>159</v>
      </c>
      <c r="M2908" s="1" t="s">
        <v>159</v>
      </c>
      <c r="N2908" s="1" t="s">
        <v>159</v>
      </c>
      <c r="O2908" s="1" t="s">
        <v>159</v>
      </c>
      <c r="P2908" t="str">
        <f t="shared" si="45"/>
        <v>BRLC_ODIRISK_NHH_COLL_PR24_DD</v>
      </c>
    </row>
    <row r="2909" spans="1:16">
      <c r="A2909" t="s">
        <v>633</v>
      </c>
      <c r="B2909" t="s">
        <v>352</v>
      </c>
      <c r="C2909" t="s">
        <v>353</v>
      </c>
      <c r="D2909" t="s">
        <v>168</v>
      </c>
      <c r="E2909" t="s">
        <v>158</v>
      </c>
      <c r="F2909" s="25">
        <v>5.0000000000000001E-3</v>
      </c>
      <c r="G2909" s="1" t="s">
        <v>159</v>
      </c>
      <c r="H2909" s="1" t="s">
        <v>159</v>
      </c>
      <c r="I2909" s="1" t="s">
        <v>159</v>
      </c>
      <c r="J2909" s="1" t="s">
        <v>159</v>
      </c>
      <c r="K2909" s="1" t="s">
        <v>159</v>
      </c>
      <c r="L2909" s="1" t="s">
        <v>159</v>
      </c>
      <c r="M2909" s="1" t="s">
        <v>159</v>
      </c>
      <c r="N2909" s="1" t="s">
        <v>159</v>
      </c>
      <c r="O2909" s="1" t="s">
        <v>159</v>
      </c>
      <c r="P2909" t="str">
        <f t="shared" si="45"/>
        <v>BRLC_ODIRISK_NHH_CAP_PR24_DD</v>
      </c>
    </row>
    <row r="2910" spans="1:16">
      <c r="A2910" t="s">
        <v>633</v>
      </c>
      <c r="B2910" t="s">
        <v>354</v>
      </c>
      <c r="C2910" t="s">
        <v>300</v>
      </c>
      <c r="D2910" t="s">
        <v>168</v>
      </c>
      <c r="E2910" t="s">
        <v>158</v>
      </c>
      <c r="F2910" s="1" t="s">
        <v>159</v>
      </c>
      <c r="G2910" s="1" t="s">
        <v>159</v>
      </c>
      <c r="H2910" s="1" t="s">
        <v>159</v>
      </c>
      <c r="I2910" s="1" t="s">
        <v>159</v>
      </c>
      <c r="J2910" s="1" t="s">
        <v>159</v>
      </c>
      <c r="K2910" s="1" t="s">
        <v>159</v>
      </c>
      <c r="L2910" s="1" t="s">
        <v>159</v>
      </c>
      <c r="M2910" s="1" t="s">
        <v>159</v>
      </c>
      <c r="N2910" s="1" t="s">
        <v>159</v>
      </c>
      <c r="O2910" s="1" t="s">
        <v>159</v>
      </c>
      <c r="P2910" t="str">
        <f t="shared" si="45"/>
        <v>BRLC_OUT4_12_PR24_OFWAT</v>
      </c>
    </row>
    <row r="2911" spans="1:16">
      <c r="A2911" t="s">
        <v>633</v>
      </c>
      <c r="B2911" t="s">
        <v>355</v>
      </c>
      <c r="C2911" t="s">
        <v>311</v>
      </c>
      <c r="D2911" t="s">
        <v>165</v>
      </c>
      <c r="E2911" t="s">
        <v>158</v>
      </c>
      <c r="F2911" s="1" t="s">
        <v>159</v>
      </c>
      <c r="G2911" s="1" t="s">
        <v>159</v>
      </c>
      <c r="H2911" s="1" t="s">
        <v>159</v>
      </c>
      <c r="I2911" s="1" t="s">
        <v>159</v>
      </c>
      <c r="J2911" s="1" t="s">
        <v>159</v>
      </c>
      <c r="K2911" s="1" t="s">
        <v>159</v>
      </c>
      <c r="L2911" s="1" t="s">
        <v>159</v>
      </c>
      <c r="M2911" s="1" t="s">
        <v>159</v>
      </c>
      <c r="N2911" s="1" t="s">
        <v>159</v>
      </c>
      <c r="O2911" s="1" t="s">
        <v>159</v>
      </c>
      <c r="P2911" t="str">
        <f t="shared" si="45"/>
        <v>BRLC_ODI_DD_NHH_1_PR24</v>
      </c>
    </row>
    <row r="2912" spans="1:16">
      <c r="A2912" t="s">
        <v>633</v>
      </c>
      <c r="B2912" t="s">
        <v>356</v>
      </c>
      <c r="C2912" t="s">
        <v>357</v>
      </c>
      <c r="D2912" t="s">
        <v>168</v>
      </c>
      <c r="E2912" t="s">
        <v>158</v>
      </c>
      <c r="F2912" s="1" t="s">
        <v>159</v>
      </c>
      <c r="G2912" s="1" t="s">
        <v>159</v>
      </c>
      <c r="H2912" s="1" t="s">
        <v>159</v>
      </c>
      <c r="I2912" s="1" t="s">
        <v>159</v>
      </c>
      <c r="J2912" s="1" t="s">
        <v>159</v>
      </c>
      <c r="K2912" s="1" t="s">
        <v>159</v>
      </c>
      <c r="L2912" s="1" t="s">
        <v>159</v>
      </c>
      <c r="M2912" s="1" t="s">
        <v>159</v>
      </c>
      <c r="N2912" s="1" t="s">
        <v>159</v>
      </c>
      <c r="O2912" s="1" t="s">
        <v>159</v>
      </c>
      <c r="P2912" t="str">
        <f t="shared" si="45"/>
        <v>BRLC_ODIRISK_NHH_1_COLL_PR24_DD</v>
      </c>
    </row>
    <row r="2913" spans="1:16">
      <c r="A2913" t="s">
        <v>633</v>
      </c>
      <c r="B2913" t="s">
        <v>358</v>
      </c>
      <c r="C2913" t="s">
        <v>359</v>
      </c>
      <c r="D2913" t="s">
        <v>168</v>
      </c>
      <c r="E2913" t="s">
        <v>158</v>
      </c>
      <c r="F2913" s="1" t="s">
        <v>159</v>
      </c>
      <c r="G2913" s="1" t="s">
        <v>159</v>
      </c>
      <c r="H2913" s="1" t="s">
        <v>159</v>
      </c>
      <c r="I2913" s="1" t="s">
        <v>159</v>
      </c>
      <c r="J2913" s="1" t="s">
        <v>159</v>
      </c>
      <c r="K2913" s="1" t="s">
        <v>159</v>
      </c>
      <c r="L2913" s="1" t="s">
        <v>159</v>
      </c>
      <c r="M2913" s="1" t="s">
        <v>159</v>
      </c>
      <c r="N2913" s="1" t="s">
        <v>159</v>
      </c>
      <c r="O2913" s="1" t="s">
        <v>159</v>
      </c>
      <c r="P2913" t="str">
        <f t="shared" si="45"/>
        <v>BRLC_ODIRISK_NHH_1_CAP_PR24_DD</v>
      </c>
    </row>
    <row r="2914" spans="1:16">
      <c r="A2914" t="s">
        <v>633</v>
      </c>
      <c r="B2914" t="s">
        <v>360</v>
      </c>
      <c r="C2914" t="s">
        <v>300</v>
      </c>
      <c r="D2914" t="s">
        <v>168</v>
      </c>
      <c r="E2914" t="s">
        <v>158</v>
      </c>
      <c r="F2914" s="1" t="s">
        <v>159</v>
      </c>
      <c r="G2914" s="1" t="s">
        <v>159</v>
      </c>
      <c r="H2914" s="1" t="s">
        <v>159</v>
      </c>
      <c r="I2914" s="1" t="s">
        <v>159</v>
      </c>
      <c r="J2914" s="1" t="s">
        <v>159</v>
      </c>
      <c r="K2914" s="1" t="s">
        <v>159</v>
      </c>
      <c r="L2914" s="1" t="s">
        <v>159</v>
      </c>
      <c r="M2914" s="1" t="s">
        <v>159</v>
      </c>
      <c r="N2914" s="1" t="s">
        <v>159</v>
      </c>
      <c r="O2914" s="1" t="s">
        <v>159</v>
      </c>
      <c r="P2914" t="str">
        <f t="shared" si="45"/>
        <v>BRLC_OUT4_13_PR24_OFWAT</v>
      </c>
    </row>
    <row r="2915" spans="1:16">
      <c r="A2915" t="s">
        <v>633</v>
      </c>
      <c r="B2915" t="s">
        <v>361</v>
      </c>
      <c r="C2915" t="s">
        <v>318</v>
      </c>
      <c r="D2915" t="s">
        <v>165</v>
      </c>
      <c r="E2915" t="s">
        <v>158</v>
      </c>
      <c r="F2915" s="1" t="s">
        <v>159</v>
      </c>
      <c r="G2915" s="1" t="s">
        <v>159</v>
      </c>
      <c r="H2915" s="1" t="s">
        <v>159</v>
      </c>
      <c r="I2915" s="1" t="s">
        <v>159</v>
      </c>
      <c r="J2915" s="1" t="s">
        <v>159</v>
      </c>
      <c r="K2915" s="1" t="s">
        <v>159</v>
      </c>
      <c r="L2915" s="1" t="s">
        <v>159</v>
      </c>
      <c r="M2915" s="1" t="s">
        <v>159</v>
      </c>
      <c r="N2915" s="1" t="s">
        <v>159</v>
      </c>
      <c r="O2915" s="1" t="s">
        <v>159</v>
      </c>
      <c r="P2915" t="str">
        <f t="shared" si="45"/>
        <v>BRLC_ODI_DD_NHH_2_PR24</v>
      </c>
    </row>
    <row r="2916" spans="1:16">
      <c r="A2916" t="s">
        <v>633</v>
      </c>
      <c r="B2916" t="s">
        <v>362</v>
      </c>
      <c r="C2916" t="s">
        <v>363</v>
      </c>
      <c r="D2916" t="s">
        <v>168</v>
      </c>
      <c r="E2916" t="s">
        <v>158</v>
      </c>
      <c r="F2916" s="1" t="s">
        <v>159</v>
      </c>
      <c r="G2916" s="1" t="s">
        <v>159</v>
      </c>
      <c r="H2916" s="1" t="s">
        <v>159</v>
      </c>
      <c r="I2916" s="1" t="s">
        <v>159</v>
      </c>
      <c r="J2916" s="1" t="s">
        <v>159</v>
      </c>
      <c r="K2916" s="1" t="s">
        <v>159</v>
      </c>
      <c r="L2916" s="1" t="s">
        <v>159</v>
      </c>
      <c r="M2916" s="1" t="s">
        <v>159</v>
      </c>
      <c r="N2916" s="1" t="s">
        <v>159</v>
      </c>
      <c r="O2916" s="1" t="s">
        <v>159</v>
      </c>
      <c r="P2916" t="str">
        <f t="shared" si="45"/>
        <v>BRLC_ODIRISK_NHH_2_COLL_PR24_DD</v>
      </c>
    </row>
    <row r="2917" spans="1:16">
      <c r="A2917" t="s">
        <v>633</v>
      </c>
      <c r="B2917" t="s">
        <v>364</v>
      </c>
      <c r="C2917" t="s">
        <v>365</v>
      </c>
      <c r="D2917" t="s">
        <v>168</v>
      </c>
      <c r="E2917" t="s">
        <v>158</v>
      </c>
      <c r="F2917" s="1" t="s">
        <v>159</v>
      </c>
      <c r="G2917" s="1" t="s">
        <v>159</v>
      </c>
      <c r="H2917" s="1" t="s">
        <v>159</v>
      </c>
      <c r="I2917" s="1" t="s">
        <v>159</v>
      </c>
      <c r="J2917" s="1" t="s">
        <v>159</v>
      </c>
      <c r="K2917" s="1" t="s">
        <v>159</v>
      </c>
      <c r="L2917" s="1" t="s">
        <v>159</v>
      </c>
      <c r="M2917" s="1" t="s">
        <v>159</v>
      </c>
      <c r="N2917" s="1" t="s">
        <v>159</v>
      </c>
      <c r="O2917" s="1" t="s">
        <v>159</v>
      </c>
      <c r="P2917" t="str">
        <f t="shared" si="45"/>
        <v>BRLC_ODIRISK_NHH_2_CAP_PR24_DD</v>
      </c>
    </row>
    <row r="2918" spans="1:16">
      <c r="A2918" t="s">
        <v>633</v>
      </c>
      <c r="B2918" t="s">
        <v>366</v>
      </c>
      <c r="C2918" t="s">
        <v>367</v>
      </c>
      <c r="D2918" t="s">
        <v>37</v>
      </c>
      <c r="E2918" t="s">
        <v>158</v>
      </c>
      <c r="F2918" s="1" t="s">
        <v>159</v>
      </c>
      <c r="G2918" s="1" t="s">
        <v>159</v>
      </c>
      <c r="H2918" s="1" t="s">
        <v>159</v>
      </c>
      <c r="I2918" s="1" t="s">
        <v>159</v>
      </c>
      <c r="J2918" s="1" t="s">
        <v>159</v>
      </c>
      <c r="K2918" s="1" t="s">
        <v>159</v>
      </c>
      <c r="L2918" s="1" t="s">
        <v>159</v>
      </c>
      <c r="M2918" s="1" t="s">
        <v>159</v>
      </c>
      <c r="N2918" s="1" t="s">
        <v>159</v>
      </c>
      <c r="O2918" s="1" t="s">
        <v>159</v>
      </c>
      <c r="P2918" t="str">
        <f t="shared" si="45"/>
        <v>BRLBCEW_PCL_PR24</v>
      </c>
    </row>
    <row r="2919" spans="1:16">
      <c r="A2919" t="s">
        <v>633</v>
      </c>
      <c r="B2919" t="s">
        <v>368</v>
      </c>
      <c r="C2919" t="s">
        <v>369</v>
      </c>
      <c r="D2919" t="s">
        <v>165</v>
      </c>
      <c r="E2919" t="s">
        <v>158</v>
      </c>
      <c r="F2919" s="1" t="s">
        <v>159</v>
      </c>
      <c r="G2919" s="1" t="s">
        <v>159</v>
      </c>
      <c r="H2919" s="1" t="s">
        <v>159</v>
      </c>
      <c r="I2919" s="1" t="s">
        <v>159</v>
      </c>
      <c r="J2919" s="1" t="s">
        <v>159</v>
      </c>
      <c r="K2919" s="1" t="s">
        <v>159</v>
      </c>
      <c r="L2919" s="1" t="s">
        <v>159</v>
      </c>
      <c r="M2919" s="1" t="s">
        <v>159</v>
      </c>
      <c r="N2919" s="1" t="s">
        <v>159</v>
      </c>
      <c r="O2919" s="1" t="s">
        <v>159</v>
      </c>
      <c r="P2919" t="str">
        <f t="shared" si="45"/>
        <v>BRLOUT7_034SOR_OFW_PR24</v>
      </c>
    </row>
    <row r="2920" spans="1:16">
      <c r="A2920" t="s">
        <v>633</v>
      </c>
      <c r="B2920" t="s">
        <v>370</v>
      </c>
      <c r="C2920" t="s">
        <v>371</v>
      </c>
      <c r="D2920" t="s">
        <v>165</v>
      </c>
      <c r="E2920" t="s">
        <v>158</v>
      </c>
      <c r="F2920" s="1" t="s">
        <v>159</v>
      </c>
      <c r="G2920" s="1" t="s">
        <v>159</v>
      </c>
      <c r="H2920" s="1" t="s">
        <v>159</v>
      </c>
      <c r="I2920" s="1" t="s">
        <v>159</v>
      </c>
      <c r="J2920" s="1" t="s">
        <v>159</v>
      </c>
      <c r="K2920" s="1" t="s">
        <v>159</v>
      </c>
      <c r="L2920" s="1" t="s">
        <v>159</v>
      </c>
      <c r="M2920" s="1" t="s">
        <v>159</v>
      </c>
      <c r="N2920" s="1" t="s">
        <v>159</v>
      </c>
      <c r="O2920" s="1" t="s">
        <v>159</v>
      </c>
      <c r="P2920" t="str">
        <f t="shared" si="45"/>
        <v>BRLOUT7_034SUR_OFW_PR24</v>
      </c>
    </row>
    <row r="2921" spans="1:16">
      <c r="A2921" t="s">
        <v>633</v>
      </c>
      <c r="B2921" t="s">
        <v>372</v>
      </c>
      <c r="C2921" t="s">
        <v>373</v>
      </c>
      <c r="D2921" t="s">
        <v>168</v>
      </c>
      <c r="E2921" t="s">
        <v>158</v>
      </c>
      <c r="F2921" s="1" t="s">
        <v>159</v>
      </c>
      <c r="G2921" s="1" t="s">
        <v>159</v>
      </c>
      <c r="H2921" s="1" t="s">
        <v>159</v>
      </c>
      <c r="I2921" s="1" t="s">
        <v>159</v>
      </c>
      <c r="J2921" s="1" t="s">
        <v>159</v>
      </c>
      <c r="K2921" s="1" t="s">
        <v>159</v>
      </c>
      <c r="L2921" s="1" t="s">
        <v>159</v>
      </c>
      <c r="M2921" s="1" t="s">
        <v>159</v>
      </c>
      <c r="N2921" s="1" t="s">
        <v>159</v>
      </c>
      <c r="O2921" s="1" t="s">
        <v>159</v>
      </c>
      <c r="P2921" t="str">
        <f t="shared" si="45"/>
        <v>BRLC_ODIRISK_BCEW_COLL_PR24_DD</v>
      </c>
    </row>
    <row r="2922" spans="1:16">
      <c r="A2922" t="s">
        <v>633</v>
      </c>
      <c r="B2922" t="s">
        <v>374</v>
      </c>
      <c r="C2922" t="s">
        <v>375</v>
      </c>
      <c r="D2922" t="s">
        <v>168</v>
      </c>
      <c r="E2922" t="s">
        <v>158</v>
      </c>
      <c r="F2922" s="1" t="s">
        <v>159</v>
      </c>
      <c r="G2922" s="1" t="s">
        <v>159</v>
      </c>
      <c r="H2922" s="1" t="s">
        <v>159</v>
      </c>
      <c r="I2922" s="1" t="s">
        <v>159</v>
      </c>
      <c r="J2922" s="1" t="s">
        <v>159</v>
      </c>
      <c r="K2922" s="1" t="s">
        <v>159</v>
      </c>
      <c r="L2922" s="1" t="s">
        <v>159</v>
      </c>
      <c r="M2922" s="1" t="s">
        <v>159</v>
      </c>
      <c r="N2922" s="1" t="s">
        <v>159</v>
      </c>
      <c r="O2922" s="1" t="s">
        <v>159</v>
      </c>
      <c r="P2922" t="str">
        <f t="shared" si="45"/>
        <v>BRLC_ODIRISK_BCEW_CAP_PR24_DD</v>
      </c>
    </row>
    <row r="2923" spans="1:16">
      <c r="A2923" t="s">
        <v>633</v>
      </c>
      <c r="B2923" t="s">
        <v>376</v>
      </c>
      <c r="C2923" t="s">
        <v>377</v>
      </c>
      <c r="D2923" t="s">
        <v>157</v>
      </c>
      <c r="E2923" t="s">
        <v>158</v>
      </c>
      <c r="F2923" s="1" t="s">
        <v>159</v>
      </c>
      <c r="G2923" s="1" t="s">
        <v>159</v>
      </c>
      <c r="H2923" s="1" t="s">
        <v>159</v>
      </c>
      <c r="I2923" s="1" t="s">
        <v>159</v>
      </c>
      <c r="J2923" s="1" t="s">
        <v>159</v>
      </c>
      <c r="K2923" s="1" t="s">
        <v>159</v>
      </c>
      <c r="L2923" s="1" t="s">
        <v>159</v>
      </c>
      <c r="M2923" s="1" t="s">
        <v>159</v>
      </c>
      <c r="N2923" s="1" t="s">
        <v>159</v>
      </c>
      <c r="O2923" s="1" t="s">
        <v>159</v>
      </c>
      <c r="P2923" t="str">
        <f t="shared" si="45"/>
        <v>BRLC_PCL_LPR_PR24</v>
      </c>
    </row>
    <row r="2924" spans="1:16">
      <c r="A2924" t="s">
        <v>633</v>
      </c>
      <c r="B2924" t="s">
        <v>378</v>
      </c>
      <c r="C2924" t="s">
        <v>379</v>
      </c>
      <c r="D2924" t="s">
        <v>380</v>
      </c>
      <c r="E2924" t="s">
        <v>158</v>
      </c>
      <c r="F2924" s="1" t="s">
        <v>159</v>
      </c>
      <c r="G2924" s="1" t="s">
        <v>159</v>
      </c>
      <c r="H2924" s="1" t="s">
        <v>159</v>
      </c>
      <c r="I2924" s="1" t="s">
        <v>159</v>
      </c>
      <c r="J2924" s="1" t="s">
        <v>159</v>
      </c>
      <c r="K2924" s="1" t="s">
        <v>159</v>
      </c>
      <c r="L2924" s="1" t="s">
        <v>159</v>
      </c>
      <c r="M2924" s="1" t="s">
        <v>159</v>
      </c>
      <c r="N2924" s="1" t="s">
        <v>159</v>
      </c>
      <c r="O2924" s="1" t="s">
        <v>159</v>
      </c>
      <c r="P2924" t="str">
        <f t="shared" si="45"/>
        <v>BRLC_ODIRATE_LPR_PR24</v>
      </c>
    </row>
    <row r="2925" spans="1:16">
      <c r="A2925" t="s">
        <v>633</v>
      </c>
      <c r="B2925" t="s">
        <v>381</v>
      </c>
      <c r="C2925" t="s">
        <v>382</v>
      </c>
      <c r="D2925" t="s">
        <v>168</v>
      </c>
      <c r="E2925" t="s">
        <v>158</v>
      </c>
      <c r="F2925" s="1" t="s">
        <v>159</v>
      </c>
      <c r="G2925" s="1" t="s">
        <v>159</v>
      </c>
      <c r="H2925" s="1" t="s">
        <v>159</v>
      </c>
      <c r="I2925" s="1" t="s">
        <v>159</v>
      </c>
      <c r="J2925" s="1" t="s">
        <v>159</v>
      </c>
      <c r="K2925" s="1" t="s">
        <v>159</v>
      </c>
      <c r="L2925" s="1" t="s">
        <v>159</v>
      </c>
      <c r="M2925" s="1" t="s">
        <v>159</v>
      </c>
      <c r="N2925" s="1" t="s">
        <v>159</v>
      </c>
      <c r="O2925" s="1" t="s">
        <v>159</v>
      </c>
      <c r="P2925" t="str">
        <f t="shared" si="45"/>
        <v>BRLC_ODIRISK_LPR_COLL_PR24</v>
      </c>
    </row>
    <row r="2926" spans="1:16">
      <c r="A2926" t="s">
        <v>633</v>
      </c>
      <c r="B2926" t="s">
        <v>383</v>
      </c>
      <c r="C2926" t="s">
        <v>384</v>
      </c>
      <c r="D2926" t="s">
        <v>168</v>
      </c>
      <c r="E2926" t="s">
        <v>158</v>
      </c>
      <c r="F2926" s="1" t="s">
        <v>159</v>
      </c>
      <c r="G2926" s="1" t="s">
        <v>159</v>
      </c>
      <c r="H2926" s="1" t="s">
        <v>159</v>
      </c>
      <c r="I2926" s="1" t="s">
        <v>159</v>
      </c>
      <c r="J2926" s="1" t="s">
        <v>159</v>
      </c>
      <c r="K2926" s="1" t="s">
        <v>159</v>
      </c>
      <c r="L2926" s="1" t="s">
        <v>159</v>
      </c>
      <c r="M2926" s="1" t="s">
        <v>159</v>
      </c>
      <c r="N2926" s="1" t="s">
        <v>159</v>
      </c>
      <c r="O2926" s="1" t="s">
        <v>159</v>
      </c>
      <c r="P2926" t="str">
        <f t="shared" si="45"/>
        <v>BRLC_PCL_LCC_PR24</v>
      </c>
    </row>
    <row r="2927" spans="1:16">
      <c r="A2927" t="s">
        <v>633</v>
      </c>
      <c r="B2927" t="s">
        <v>385</v>
      </c>
      <c r="C2927" t="s">
        <v>386</v>
      </c>
      <c r="D2927" t="s">
        <v>168</v>
      </c>
      <c r="E2927" t="s">
        <v>158</v>
      </c>
      <c r="F2927" s="1" t="s">
        <v>159</v>
      </c>
      <c r="G2927" s="1" t="s">
        <v>159</v>
      </c>
      <c r="H2927" s="1" t="s">
        <v>159</v>
      </c>
      <c r="I2927" s="1" t="s">
        <v>159</v>
      </c>
      <c r="J2927" s="1" t="s">
        <v>159</v>
      </c>
      <c r="K2927" s="1" t="s">
        <v>159</v>
      </c>
      <c r="L2927" s="1" t="s">
        <v>159</v>
      </c>
      <c r="M2927" s="1" t="s">
        <v>159</v>
      </c>
      <c r="N2927" s="1" t="s">
        <v>159</v>
      </c>
      <c r="O2927" s="1" t="s">
        <v>159</v>
      </c>
      <c r="P2927" t="str">
        <f t="shared" si="45"/>
        <v>BRLC_ODIRISK_LCC_DDBND_PR24</v>
      </c>
    </row>
    <row r="2928" spans="1:16">
      <c r="A2928" t="s">
        <v>633</v>
      </c>
      <c r="B2928" t="s">
        <v>387</v>
      </c>
      <c r="C2928" t="s">
        <v>388</v>
      </c>
      <c r="D2928" t="s">
        <v>380</v>
      </c>
      <c r="E2928" t="s">
        <v>158</v>
      </c>
      <c r="F2928" s="1" t="s">
        <v>159</v>
      </c>
      <c r="G2928" s="1" t="s">
        <v>159</v>
      </c>
      <c r="H2928" s="1" t="s">
        <v>159</v>
      </c>
      <c r="I2928" s="1" t="s">
        <v>159</v>
      </c>
      <c r="J2928" s="1" t="s">
        <v>159</v>
      </c>
      <c r="K2928" s="1" t="s">
        <v>159</v>
      </c>
      <c r="L2928" s="1" t="s">
        <v>159</v>
      </c>
      <c r="M2928" s="1" t="s">
        <v>159</v>
      </c>
      <c r="N2928" s="1" t="s">
        <v>159</v>
      </c>
      <c r="O2928" s="1" t="s">
        <v>159</v>
      </c>
      <c r="P2928" t="str">
        <f t="shared" si="45"/>
        <v>BRLC_ODIRATE_LCC_UNDER_PR24</v>
      </c>
    </row>
    <row r="2929" spans="1:16">
      <c r="A2929" t="s">
        <v>633</v>
      </c>
      <c r="B2929" t="s">
        <v>389</v>
      </c>
      <c r="C2929" t="s">
        <v>390</v>
      </c>
      <c r="D2929" t="s">
        <v>380</v>
      </c>
      <c r="E2929" t="s">
        <v>158</v>
      </c>
      <c r="F2929" s="1" t="s">
        <v>159</v>
      </c>
      <c r="G2929" s="1" t="s">
        <v>159</v>
      </c>
      <c r="H2929" s="1" t="s">
        <v>159</v>
      </c>
      <c r="I2929" s="1" t="s">
        <v>159</v>
      </c>
      <c r="J2929" s="1" t="s">
        <v>159</v>
      </c>
      <c r="K2929" s="1" t="s">
        <v>159</v>
      </c>
      <c r="L2929" s="1" t="s">
        <v>159</v>
      </c>
      <c r="M2929" s="1" t="s">
        <v>159</v>
      </c>
      <c r="N2929" s="1" t="s">
        <v>159</v>
      </c>
      <c r="O2929" s="1" t="s">
        <v>159</v>
      </c>
      <c r="P2929" t="str">
        <f t="shared" si="45"/>
        <v>BRLC_ODIRATE_LCC_OUT_PR24</v>
      </c>
    </row>
    <row r="2930" spans="1:16">
      <c r="A2930" t="s">
        <v>633</v>
      </c>
      <c r="B2930" t="s">
        <v>391</v>
      </c>
      <c r="C2930" t="s">
        <v>392</v>
      </c>
      <c r="D2930" t="s">
        <v>168</v>
      </c>
      <c r="E2930" t="s">
        <v>158</v>
      </c>
      <c r="F2930" s="1" t="s">
        <v>159</v>
      </c>
      <c r="G2930" s="1" t="s">
        <v>159</v>
      </c>
      <c r="H2930" s="1" t="s">
        <v>159</v>
      </c>
      <c r="I2930" s="1" t="s">
        <v>159</v>
      </c>
      <c r="J2930" s="1" t="s">
        <v>159</v>
      </c>
      <c r="K2930" s="1" t="s">
        <v>159</v>
      </c>
      <c r="L2930" s="1" t="s">
        <v>159</v>
      </c>
      <c r="M2930" s="1" t="s">
        <v>159</v>
      </c>
      <c r="N2930" s="1" t="s">
        <v>159</v>
      </c>
      <c r="O2930" s="1" t="s">
        <v>159</v>
      </c>
      <c r="P2930" t="str">
        <f t="shared" si="45"/>
        <v>BRLC_ODIRISK_LCC_COLL_PR24</v>
      </c>
    </row>
    <row r="2931" spans="1:16">
      <c r="A2931" t="s">
        <v>633</v>
      </c>
      <c r="B2931" t="s">
        <v>393</v>
      </c>
      <c r="C2931" t="s">
        <v>394</v>
      </c>
      <c r="D2931" t="s">
        <v>168</v>
      </c>
      <c r="E2931" t="s">
        <v>158</v>
      </c>
      <c r="F2931" s="1" t="s">
        <v>159</v>
      </c>
      <c r="G2931" s="1" t="s">
        <v>159</v>
      </c>
      <c r="H2931" s="1" t="s">
        <v>159</v>
      </c>
      <c r="I2931" s="1" t="s">
        <v>159</v>
      </c>
      <c r="J2931" s="1" t="s">
        <v>159</v>
      </c>
      <c r="K2931" s="1" t="s">
        <v>159</v>
      </c>
      <c r="L2931" s="1" t="s">
        <v>159</v>
      </c>
      <c r="M2931" s="1" t="s">
        <v>159</v>
      </c>
      <c r="N2931" s="1" t="s">
        <v>159</v>
      </c>
      <c r="O2931" s="1" t="s">
        <v>159</v>
      </c>
      <c r="P2931" t="str">
        <f t="shared" si="45"/>
        <v>BRLC_ODIRISK_LCC_CAP_PR24</v>
      </c>
    </row>
    <row r="2932" spans="1:16">
      <c r="A2932" t="s">
        <v>633</v>
      </c>
      <c r="B2932" t="s">
        <v>395</v>
      </c>
      <c r="C2932" t="s">
        <v>396</v>
      </c>
      <c r="D2932" t="s">
        <v>397</v>
      </c>
      <c r="E2932" t="s">
        <v>158</v>
      </c>
      <c r="F2932" s="1" t="s">
        <v>159</v>
      </c>
      <c r="G2932" s="1" t="s">
        <v>159</v>
      </c>
      <c r="H2932" s="1" t="s">
        <v>159</v>
      </c>
      <c r="I2932" s="1" t="s">
        <v>159</v>
      </c>
      <c r="J2932" s="1" t="s">
        <v>159</v>
      </c>
      <c r="K2932" s="1" t="s">
        <v>159</v>
      </c>
      <c r="L2932" s="1" t="s">
        <v>159</v>
      </c>
      <c r="M2932" s="1" t="s">
        <v>159</v>
      </c>
      <c r="N2932" s="1" t="s">
        <v>159</v>
      </c>
      <c r="O2932" s="1" t="s">
        <v>159</v>
      </c>
      <c r="P2932" t="str">
        <f t="shared" si="45"/>
        <v>BRLC_PCL_WW_PR24</v>
      </c>
    </row>
    <row r="2933" spans="1:16">
      <c r="A2933" t="s">
        <v>633</v>
      </c>
      <c r="B2933" t="s">
        <v>398</v>
      </c>
      <c r="C2933" t="s">
        <v>399</v>
      </c>
      <c r="D2933" t="s">
        <v>380</v>
      </c>
      <c r="E2933" t="s">
        <v>158</v>
      </c>
      <c r="F2933" s="1" t="s">
        <v>159</v>
      </c>
      <c r="G2933" s="1" t="s">
        <v>159</v>
      </c>
      <c r="H2933" s="1" t="s">
        <v>159</v>
      </c>
      <c r="I2933" s="1" t="s">
        <v>159</v>
      </c>
      <c r="J2933" s="1" t="s">
        <v>159</v>
      </c>
      <c r="K2933" s="1" t="s">
        <v>159</v>
      </c>
      <c r="L2933" s="1" t="s">
        <v>159</v>
      </c>
      <c r="M2933" s="1" t="s">
        <v>159</v>
      </c>
      <c r="N2933" s="1" t="s">
        <v>159</v>
      </c>
      <c r="O2933" s="1" t="s">
        <v>159</v>
      </c>
      <c r="P2933" t="str">
        <f t="shared" si="45"/>
        <v>BRLC_ODIRATE_WW_PR24</v>
      </c>
    </row>
    <row r="2934" spans="1:16">
      <c r="A2934" t="s">
        <v>633</v>
      </c>
      <c r="B2934" t="s">
        <v>400</v>
      </c>
      <c r="C2934" t="s">
        <v>401</v>
      </c>
      <c r="D2934" t="s">
        <v>397</v>
      </c>
      <c r="E2934" t="s">
        <v>158</v>
      </c>
      <c r="F2934" s="1" t="s">
        <v>159</v>
      </c>
      <c r="G2934" s="1" t="s">
        <v>159</v>
      </c>
      <c r="H2934" s="1" t="s">
        <v>159</v>
      </c>
      <c r="I2934" s="1" t="s">
        <v>159</v>
      </c>
      <c r="J2934" s="1" t="s">
        <v>159</v>
      </c>
      <c r="K2934" s="1" t="s">
        <v>159</v>
      </c>
      <c r="L2934" s="1" t="s">
        <v>159</v>
      </c>
      <c r="M2934" s="1" t="s">
        <v>159</v>
      </c>
      <c r="N2934" s="1" t="s">
        <v>159</v>
      </c>
      <c r="O2934" s="1" t="s">
        <v>159</v>
      </c>
      <c r="P2934" t="str">
        <f t="shared" si="45"/>
        <v>BRLC_ODIRISK_WW_COLL_PR24</v>
      </c>
    </row>
    <row r="2935" spans="1:16">
      <c r="A2935" t="s">
        <v>633</v>
      </c>
      <c r="B2935" t="s">
        <v>402</v>
      </c>
      <c r="C2935" t="s">
        <v>403</v>
      </c>
      <c r="D2935" t="s">
        <v>397</v>
      </c>
      <c r="E2935" t="s">
        <v>158</v>
      </c>
      <c r="F2935" s="1" t="s">
        <v>159</v>
      </c>
      <c r="G2935" s="1" t="s">
        <v>159</v>
      </c>
      <c r="H2935" s="1" t="s">
        <v>159</v>
      </c>
      <c r="I2935" s="1" t="s">
        <v>159</v>
      </c>
      <c r="J2935" s="1" t="s">
        <v>159</v>
      </c>
      <c r="K2935" s="1" t="s">
        <v>159</v>
      </c>
      <c r="L2935" s="1" t="s">
        <v>159</v>
      </c>
      <c r="M2935" s="1" t="s">
        <v>159</v>
      </c>
      <c r="N2935" s="1" t="s">
        <v>159</v>
      </c>
      <c r="O2935" s="1" t="s">
        <v>159</v>
      </c>
      <c r="P2935" t="str">
        <f t="shared" si="45"/>
        <v>BRLC_ODIRISK_WW_CAP_PR24</v>
      </c>
    </row>
    <row r="2936" spans="1:16">
      <c r="A2936" t="s">
        <v>633</v>
      </c>
      <c r="B2936" t="s">
        <v>404</v>
      </c>
      <c r="C2936" t="s">
        <v>405</v>
      </c>
      <c r="D2936" t="s">
        <v>168</v>
      </c>
      <c r="E2936" t="s">
        <v>158</v>
      </c>
      <c r="F2936" s="1" t="s">
        <v>159</v>
      </c>
      <c r="G2936" s="1" t="s">
        <v>159</v>
      </c>
      <c r="H2936" s="1" t="s">
        <v>159</v>
      </c>
      <c r="I2936" s="1" t="s">
        <v>159</v>
      </c>
      <c r="J2936" s="1" t="s">
        <v>159</v>
      </c>
      <c r="K2936" s="1" t="s">
        <v>159</v>
      </c>
      <c r="L2936" s="1" t="s">
        <v>159</v>
      </c>
      <c r="M2936" s="1" t="s">
        <v>159</v>
      </c>
      <c r="N2936" s="1" t="s">
        <v>159</v>
      </c>
      <c r="O2936" s="1" t="s">
        <v>159</v>
      </c>
      <c r="P2936" t="str">
        <f t="shared" si="45"/>
        <v>BRLC_PCL_CC_PR24</v>
      </c>
    </row>
    <row r="2937" spans="1:16">
      <c r="A2937" t="s">
        <v>633</v>
      </c>
      <c r="B2937" t="s">
        <v>406</v>
      </c>
      <c r="C2937" t="s">
        <v>407</v>
      </c>
      <c r="D2937" t="s">
        <v>168</v>
      </c>
      <c r="E2937" t="s">
        <v>158</v>
      </c>
      <c r="F2937" s="1" t="s">
        <v>159</v>
      </c>
      <c r="G2937" s="1" t="s">
        <v>159</v>
      </c>
      <c r="H2937" s="1" t="s">
        <v>159</v>
      </c>
      <c r="I2937" s="1" t="s">
        <v>159</v>
      </c>
      <c r="J2937" s="1" t="s">
        <v>159</v>
      </c>
      <c r="K2937" s="1" t="s">
        <v>159</v>
      </c>
      <c r="L2937" s="1" t="s">
        <v>159</v>
      </c>
      <c r="M2937" s="1" t="s">
        <v>159</v>
      </c>
      <c r="N2937" s="1" t="s">
        <v>159</v>
      </c>
      <c r="O2937" s="1" t="s">
        <v>159</v>
      </c>
      <c r="P2937" t="str">
        <f t="shared" si="45"/>
        <v>BRLC_ODIRISK_CC_DDBND_PR24</v>
      </c>
    </row>
    <row r="2938" spans="1:16">
      <c r="A2938" t="s">
        <v>633</v>
      </c>
      <c r="B2938" t="s">
        <v>408</v>
      </c>
      <c r="C2938" t="s">
        <v>409</v>
      </c>
      <c r="D2938" t="s">
        <v>380</v>
      </c>
      <c r="E2938" t="s">
        <v>158</v>
      </c>
      <c r="F2938" s="1" t="s">
        <v>159</v>
      </c>
      <c r="G2938" s="1" t="s">
        <v>159</v>
      </c>
      <c r="H2938" s="1" t="s">
        <v>159</v>
      </c>
      <c r="I2938" s="1" t="s">
        <v>159</v>
      </c>
      <c r="J2938" s="1" t="s">
        <v>159</v>
      </c>
      <c r="K2938" s="1" t="s">
        <v>159</v>
      </c>
      <c r="L2938" s="1" t="s">
        <v>159</v>
      </c>
      <c r="M2938" s="1" t="s">
        <v>159</v>
      </c>
      <c r="N2938" s="1" t="s">
        <v>159</v>
      </c>
      <c r="O2938" s="1" t="s">
        <v>159</v>
      </c>
      <c r="P2938" t="str">
        <f t="shared" si="45"/>
        <v>BRLC_ODIRATE_CC_UNDER_PR24</v>
      </c>
    </row>
    <row r="2939" spans="1:16">
      <c r="A2939" t="s">
        <v>633</v>
      </c>
      <c r="B2939" t="s">
        <v>410</v>
      </c>
      <c r="C2939" t="s">
        <v>411</v>
      </c>
      <c r="D2939" t="s">
        <v>380</v>
      </c>
      <c r="E2939" t="s">
        <v>158</v>
      </c>
      <c r="F2939" s="1" t="s">
        <v>159</v>
      </c>
      <c r="G2939" s="1" t="s">
        <v>159</v>
      </c>
      <c r="H2939" s="1" t="s">
        <v>159</v>
      </c>
      <c r="I2939" s="1" t="s">
        <v>159</v>
      </c>
      <c r="J2939" s="1" t="s">
        <v>159</v>
      </c>
      <c r="K2939" s="1" t="s">
        <v>159</v>
      </c>
      <c r="L2939" s="1" t="s">
        <v>159</v>
      </c>
      <c r="M2939" s="1" t="s">
        <v>159</v>
      </c>
      <c r="N2939" s="1" t="s">
        <v>159</v>
      </c>
      <c r="O2939" s="1" t="s">
        <v>159</v>
      </c>
      <c r="P2939" t="str">
        <f t="shared" si="45"/>
        <v>BRLC_ODIRATE_CC_OUT_PR24</v>
      </c>
    </row>
    <row r="2940" spans="1:16">
      <c r="A2940" t="s">
        <v>633</v>
      </c>
      <c r="B2940" t="s">
        <v>412</v>
      </c>
      <c r="C2940" t="s">
        <v>413</v>
      </c>
      <c r="D2940" t="s">
        <v>168</v>
      </c>
      <c r="E2940" t="s">
        <v>158</v>
      </c>
      <c r="F2940" s="1" t="s">
        <v>159</v>
      </c>
      <c r="G2940" s="1" t="s">
        <v>159</v>
      </c>
      <c r="H2940" s="1" t="s">
        <v>159</v>
      </c>
      <c r="I2940" s="1" t="s">
        <v>159</v>
      </c>
      <c r="J2940" s="1" t="s">
        <v>159</v>
      </c>
      <c r="K2940" s="1" t="s">
        <v>159</v>
      </c>
      <c r="L2940" s="1" t="s">
        <v>159</v>
      </c>
      <c r="M2940" s="1" t="s">
        <v>159</v>
      </c>
      <c r="N2940" s="1" t="s">
        <v>159</v>
      </c>
      <c r="O2940" s="1" t="s">
        <v>159</v>
      </c>
      <c r="P2940" t="str">
        <f t="shared" si="45"/>
        <v>BRLC_ODIRISK_CC_COLL_PR24</v>
      </c>
    </row>
    <row r="2941" spans="1:16">
      <c r="A2941" t="s">
        <v>633</v>
      </c>
      <c r="B2941" t="s">
        <v>414</v>
      </c>
      <c r="C2941" t="s">
        <v>415</v>
      </c>
      <c r="D2941" t="s">
        <v>168</v>
      </c>
      <c r="E2941" t="s">
        <v>158</v>
      </c>
      <c r="F2941" s="1" t="s">
        <v>159</v>
      </c>
      <c r="G2941" s="1" t="s">
        <v>159</v>
      </c>
      <c r="H2941" s="1" t="s">
        <v>159</v>
      </c>
      <c r="I2941" s="1" t="s">
        <v>159</v>
      </c>
      <c r="J2941" s="1" t="s">
        <v>159</v>
      </c>
      <c r="K2941" s="1" t="s">
        <v>159</v>
      </c>
      <c r="L2941" s="1" t="s">
        <v>159</v>
      </c>
      <c r="M2941" s="1" t="s">
        <v>159</v>
      </c>
      <c r="N2941" s="1" t="s">
        <v>159</v>
      </c>
      <c r="O2941" s="1" t="s">
        <v>159</v>
      </c>
      <c r="P2941" t="str">
        <f t="shared" si="45"/>
        <v>BRLC_ODIRISK_CC_CAP_PR24</v>
      </c>
    </row>
    <row r="2942" spans="1:16">
      <c r="A2942" t="s">
        <v>633</v>
      </c>
      <c r="B2942" t="s">
        <v>416</v>
      </c>
      <c r="C2942" t="s">
        <v>417</v>
      </c>
      <c r="D2942" t="s">
        <v>37</v>
      </c>
      <c r="E2942" t="s">
        <v>158</v>
      </c>
      <c r="F2942" s="1" t="s">
        <v>159</v>
      </c>
      <c r="G2942" s="1" t="s">
        <v>159</v>
      </c>
      <c r="H2942" s="1" t="s">
        <v>159</v>
      </c>
      <c r="I2942" s="1" t="s">
        <v>159</v>
      </c>
      <c r="J2942" s="1" t="s">
        <v>159</v>
      </c>
      <c r="K2942" s="1" t="s">
        <v>159</v>
      </c>
      <c r="L2942" s="1" t="s">
        <v>159</v>
      </c>
      <c r="M2942" s="1" t="s">
        <v>159</v>
      </c>
      <c r="N2942" s="1" t="s">
        <v>159</v>
      </c>
      <c r="O2942" s="1" t="s">
        <v>159</v>
      </c>
      <c r="P2942" t="str">
        <f t="shared" si="45"/>
        <v>BRLC_PCL_SWC_PR24</v>
      </c>
    </row>
    <row r="2943" spans="1:16">
      <c r="A2943" t="s">
        <v>633</v>
      </c>
      <c r="B2943" t="s">
        <v>418</v>
      </c>
      <c r="C2943" t="s">
        <v>419</v>
      </c>
      <c r="D2943" t="s">
        <v>380</v>
      </c>
      <c r="E2943" t="s">
        <v>158</v>
      </c>
      <c r="F2943" s="1" t="s">
        <v>159</v>
      </c>
      <c r="G2943" s="1" t="s">
        <v>159</v>
      </c>
      <c r="H2943" s="1" t="s">
        <v>159</v>
      </c>
      <c r="I2943" s="1" t="s">
        <v>159</v>
      </c>
      <c r="J2943" s="1" t="s">
        <v>159</v>
      </c>
      <c r="K2943" s="1" t="s">
        <v>159</v>
      </c>
      <c r="L2943" s="1" t="s">
        <v>159</v>
      </c>
      <c r="M2943" s="1" t="s">
        <v>159</v>
      </c>
      <c r="N2943" s="1" t="s">
        <v>159</v>
      </c>
      <c r="O2943" s="1" t="s">
        <v>159</v>
      </c>
      <c r="P2943" t="str">
        <f t="shared" si="45"/>
        <v>BRLC_ODIRATE_SWC_PR24</v>
      </c>
    </row>
    <row r="2944" spans="1:16">
      <c r="A2944" t="s">
        <v>633</v>
      </c>
      <c r="B2944" t="s">
        <v>420</v>
      </c>
      <c r="C2944" t="s">
        <v>421</v>
      </c>
      <c r="D2944" t="s">
        <v>168</v>
      </c>
      <c r="E2944" t="s">
        <v>158</v>
      </c>
      <c r="F2944" s="1" t="s">
        <v>159</v>
      </c>
      <c r="G2944" s="1" t="s">
        <v>159</v>
      </c>
      <c r="H2944" s="1" t="s">
        <v>159</v>
      </c>
      <c r="I2944" s="1" t="s">
        <v>159</v>
      </c>
      <c r="J2944" s="1" t="s">
        <v>159</v>
      </c>
      <c r="K2944" s="1" t="s">
        <v>159</v>
      </c>
      <c r="L2944" s="1" t="s">
        <v>159</v>
      </c>
      <c r="M2944" s="1" t="s">
        <v>159</v>
      </c>
      <c r="N2944" s="1" t="s">
        <v>159</v>
      </c>
      <c r="O2944" s="1" t="s">
        <v>159</v>
      </c>
      <c r="P2944" t="str">
        <f t="shared" si="45"/>
        <v>BRLC_ODIRISK_SWC_CAP_PR24</v>
      </c>
    </row>
    <row r="2945" spans="1:16">
      <c r="A2945" t="s">
        <v>633</v>
      </c>
      <c r="B2945" t="s">
        <v>422</v>
      </c>
      <c r="C2945" t="s">
        <v>423</v>
      </c>
      <c r="D2945" t="s">
        <v>168</v>
      </c>
      <c r="E2945" t="s">
        <v>158</v>
      </c>
      <c r="F2945" s="1" t="s">
        <v>159</v>
      </c>
      <c r="G2945" s="1" t="s">
        <v>159</v>
      </c>
      <c r="H2945" s="1" t="s">
        <v>159</v>
      </c>
      <c r="I2945" s="1" t="s">
        <v>159</v>
      </c>
      <c r="J2945" s="1" t="s">
        <v>159</v>
      </c>
      <c r="K2945" s="1" t="s">
        <v>159</v>
      </c>
      <c r="L2945" s="1" t="s">
        <v>159</v>
      </c>
      <c r="M2945" s="1" t="s">
        <v>159</v>
      </c>
      <c r="N2945" s="1" t="s">
        <v>159</v>
      </c>
      <c r="O2945" s="1" t="s">
        <v>159</v>
      </c>
      <c r="P2945" t="str">
        <f t="shared" si="45"/>
        <v>BRLC_PCL_EGG_PR24</v>
      </c>
    </row>
    <row r="2946" spans="1:16">
      <c r="A2946" t="s">
        <v>633</v>
      </c>
      <c r="B2946" t="s">
        <v>424</v>
      </c>
      <c r="C2946" t="s">
        <v>425</v>
      </c>
      <c r="D2946" t="s">
        <v>380</v>
      </c>
      <c r="E2946" t="s">
        <v>158</v>
      </c>
      <c r="F2946" s="1" t="s">
        <v>159</v>
      </c>
      <c r="G2946" s="1" t="s">
        <v>159</v>
      </c>
      <c r="H2946" s="1" t="s">
        <v>159</v>
      </c>
      <c r="I2946" s="1" t="s">
        <v>159</v>
      </c>
      <c r="J2946" s="1" t="s">
        <v>159</v>
      </c>
      <c r="K2946" s="1" t="s">
        <v>159</v>
      </c>
      <c r="L2946" s="1" t="s">
        <v>159</v>
      </c>
      <c r="M2946" s="1" t="s">
        <v>159</v>
      </c>
      <c r="N2946" s="1" t="s">
        <v>159</v>
      </c>
      <c r="O2946" s="1" t="s">
        <v>159</v>
      </c>
      <c r="P2946" t="str">
        <f t="shared" si="45"/>
        <v>BRLC_ODIRATE_EGG_UNDER_PR24</v>
      </c>
    </row>
    <row r="2947" spans="1:16">
      <c r="A2947" t="s">
        <v>633</v>
      </c>
      <c r="B2947" t="s">
        <v>426</v>
      </c>
      <c r="C2947" t="s">
        <v>427</v>
      </c>
      <c r="D2947" t="s">
        <v>380</v>
      </c>
      <c r="E2947" t="s">
        <v>158</v>
      </c>
      <c r="F2947" s="1" t="s">
        <v>159</v>
      </c>
      <c r="G2947" s="1" t="s">
        <v>159</v>
      </c>
      <c r="H2947" s="1" t="s">
        <v>159</v>
      </c>
      <c r="I2947" s="1" t="s">
        <v>159</v>
      </c>
      <c r="J2947" s="1" t="s">
        <v>159</v>
      </c>
      <c r="K2947" s="1" t="s">
        <v>159</v>
      </c>
      <c r="L2947" s="1" t="s">
        <v>159</v>
      </c>
      <c r="M2947" s="1" t="s">
        <v>159</v>
      </c>
      <c r="N2947" s="1" t="s">
        <v>159</v>
      </c>
      <c r="O2947" s="1" t="s">
        <v>159</v>
      </c>
      <c r="P2947" t="str">
        <f t="shared" si="45"/>
        <v>BRLC_ODIRATE_EGG_OUT_PR24</v>
      </c>
    </row>
    <row r="2948" spans="1:16">
      <c r="A2948" t="s">
        <v>633</v>
      </c>
      <c r="B2948" t="s">
        <v>428</v>
      </c>
      <c r="C2948" t="s">
        <v>429</v>
      </c>
      <c r="D2948" t="s">
        <v>168</v>
      </c>
      <c r="E2948" t="s">
        <v>158</v>
      </c>
      <c r="F2948" s="1" t="s">
        <v>159</v>
      </c>
      <c r="G2948" s="1" t="s">
        <v>159</v>
      </c>
      <c r="H2948" s="1" t="s">
        <v>159</v>
      </c>
      <c r="I2948" s="1" t="s">
        <v>159</v>
      </c>
      <c r="J2948" s="1" t="s">
        <v>159</v>
      </c>
      <c r="K2948" s="1" t="s">
        <v>159</v>
      </c>
      <c r="L2948" s="1" t="s">
        <v>159</v>
      </c>
      <c r="M2948" s="1" t="s">
        <v>159</v>
      </c>
      <c r="N2948" s="1" t="s">
        <v>159</v>
      </c>
      <c r="O2948" s="1" t="s">
        <v>159</v>
      </c>
      <c r="P2948" t="str">
        <f t="shared" si="45"/>
        <v>BRLC_ODIRISK_EGG_COLL_PR24</v>
      </c>
    </row>
    <row r="2949" spans="1:16">
      <c r="A2949" t="s">
        <v>633</v>
      </c>
      <c r="B2949" t="s">
        <v>430</v>
      </c>
      <c r="C2949" t="s">
        <v>431</v>
      </c>
      <c r="D2949" t="s">
        <v>168</v>
      </c>
      <c r="E2949" t="s">
        <v>158</v>
      </c>
      <c r="F2949" s="1" t="s">
        <v>159</v>
      </c>
      <c r="G2949" s="1" t="s">
        <v>159</v>
      </c>
      <c r="H2949" s="1" t="s">
        <v>159</v>
      </c>
      <c r="I2949" s="1" t="s">
        <v>159</v>
      </c>
      <c r="J2949" s="1" t="s">
        <v>159</v>
      </c>
      <c r="K2949" s="1" t="s">
        <v>159</v>
      </c>
      <c r="L2949" s="1" t="s">
        <v>159</v>
      </c>
      <c r="M2949" s="1" t="s">
        <v>159</v>
      </c>
      <c r="N2949" s="1" t="s">
        <v>159</v>
      </c>
      <c r="O2949" s="1" t="s">
        <v>159</v>
      </c>
      <c r="P2949" t="str">
        <f t="shared" ref="P2949:P3012" si="46">A2949&amp;B2949</f>
        <v>BRLC_ODIRISK_EGG_CAP_PR24</v>
      </c>
    </row>
    <row r="2950" spans="1:16">
      <c r="A2950" t="s">
        <v>633</v>
      </c>
      <c r="B2950" t="s">
        <v>432</v>
      </c>
      <c r="C2950" t="s">
        <v>433</v>
      </c>
      <c r="D2950" t="s">
        <v>157</v>
      </c>
      <c r="E2950" t="s">
        <v>158</v>
      </c>
      <c r="F2950" s="1" t="s">
        <v>159</v>
      </c>
      <c r="G2950" s="24">
        <v>6.5277777777777799E-3</v>
      </c>
      <c r="H2950" s="24">
        <v>3.47564814814815E-3</v>
      </c>
      <c r="I2950" s="24">
        <v>3.3550347222222202E-3</v>
      </c>
      <c r="J2950" s="24">
        <v>3.2449537037037E-3</v>
      </c>
      <c r="K2950" s="24">
        <v>3.1212962962963E-3</v>
      </c>
      <c r="L2950" s="24">
        <v>2.9562731481481501E-3</v>
      </c>
      <c r="M2950" s="24">
        <v>2.7772337962963002E-3</v>
      </c>
      <c r="N2950" s="1" t="s">
        <v>159</v>
      </c>
      <c r="O2950" s="1" t="s">
        <v>159</v>
      </c>
      <c r="P2950" t="str">
        <f t="shared" si="46"/>
        <v>BRLOUT4_01_PR24_OFWAT</v>
      </c>
    </row>
    <row r="2951" spans="1:16">
      <c r="A2951" t="s">
        <v>633</v>
      </c>
      <c r="B2951" t="s">
        <v>434</v>
      </c>
      <c r="C2951" t="s">
        <v>435</v>
      </c>
      <c r="D2951" t="s">
        <v>436</v>
      </c>
      <c r="E2951" t="s">
        <v>158</v>
      </c>
      <c r="F2951" s="1" t="s">
        <v>159</v>
      </c>
      <c r="G2951" s="27">
        <v>38.299999999999997</v>
      </c>
      <c r="H2951" s="27">
        <v>35.1</v>
      </c>
      <c r="I2951" s="27">
        <v>31.7</v>
      </c>
      <c r="J2951" s="27">
        <v>31.1</v>
      </c>
      <c r="K2951" s="27">
        <v>30.4</v>
      </c>
      <c r="L2951" s="27">
        <v>29.9</v>
      </c>
      <c r="M2951" s="27">
        <v>29.5</v>
      </c>
      <c r="N2951" s="1" t="s">
        <v>159</v>
      </c>
      <c r="O2951" s="1" t="s">
        <v>159</v>
      </c>
      <c r="P2951" t="str">
        <f t="shared" si="46"/>
        <v>BRLBN2345A_PR24_OFWAT</v>
      </c>
    </row>
    <row r="2952" spans="1:16">
      <c r="A2952" t="s">
        <v>633</v>
      </c>
      <c r="B2952" t="s">
        <v>437</v>
      </c>
      <c r="C2952" t="s">
        <v>438</v>
      </c>
      <c r="D2952" t="s">
        <v>439</v>
      </c>
      <c r="E2952" t="s">
        <v>158</v>
      </c>
      <c r="F2952" s="1" t="s">
        <v>159</v>
      </c>
      <c r="G2952" s="27">
        <v>144.69999999999999</v>
      </c>
      <c r="H2952" s="27">
        <v>146.5</v>
      </c>
      <c r="I2952" s="27">
        <v>149.6</v>
      </c>
      <c r="J2952" s="27">
        <v>146.1</v>
      </c>
      <c r="K2952" s="27">
        <v>144.19999999999999</v>
      </c>
      <c r="L2952" s="27">
        <v>142.5</v>
      </c>
      <c r="M2952" s="27">
        <v>140.5</v>
      </c>
      <c r="N2952" s="1" t="s">
        <v>159</v>
      </c>
      <c r="O2952" s="1" t="s">
        <v>159</v>
      </c>
      <c r="P2952" t="str">
        <f t="shared" si="46"/>
        <v>BRLOUT4_08_B_PR24_OFWAT</v>
      </c>
    </row>
    <row r="2953" spans="1:16">
      <c r="A2953" t="s">
        <v>633</v>
      </c>
      <c r="B2953" t="s">
        <v>440</v>
      </c>
      <c r="C2953" t="s">
        <v>441</v>
      </c>
      <c r="D2953" t="s">
        <v>37</v>
      </c>
      <c r="E2953" t="s">
        <v>158</v>
      </c>
      <c r="F2953" s="1" t="s">
        <v>159</v>
      </c>
      <c r="G2953" s="27">
        <v>124.8</v>
      </c>
      <c r="H2953" s="27">
        <v>130.69999999999999</v>
      </c>
      <c r="I2953" s="27">
        <v>130.30000000000001</v>
      </c>
      <c r="J2953" s="27">
        <v>130</v>
      </c>
      <c r="K2953" s="27">
        <v>129.5</v>
      </c>
      <c r="L2953" s="27">
        <v>128.9</v>
      </c>
      <c r="M2953" s="27">
        <v>128.19999999999999</v>
      </c>
      <c r="N2953" s="1" t="s">
        <v>159</v>
      </c>
      <c r="O2953" s="1" t="s">
        <v>159</v>
      </c>
      <c r="P2953" t="str">
        <f t="shared" si="46"/>
        <v>BRLOUT4_16_PR24_OFWAT</v>
      </c>
    </row>
    <row r="2954" spans="1:16">
      <c r="A2954" t="s">
        <v>633</v>
      </c>
      <c r="B2954" t="s">
        <v>442</v>
      </c>
      <c r="C2954" t="s">
        <v>443</v>
      </c>
      <c r="D2954" t="s">
        <v>37</v>
      </c>
      <c r="E2954" t="s">
        <v>158</v>
      </c>
      <c r="F2954" s="1" t="s">
        <v>159</v>
      </c>
      <c r="G2954" s="1" t="s">
        <v>159</v>
      </c>
      <c r="H2954" s="1" t="s">
        <v>159</v>
      </c>
      <c r="I2954" s="1" t="s">
        <v>159</v>
      </c>
      <c r="J2954" s="1" t="s">
        <v>159</v>
      </c>
      <c r="K2954" s="1" t="s">
        <v>159</v>
      </c>
      <c r="L2954" s="1" t="s">
        <v>159</v>
      </c>
      <c r="M2954" s="1" t="s">
        <v>159</v>
      </c>
      <c r="N2954" s="1" t="s">
        <v>159</v>
      </c>
      <c r="O2954" s="1" t="s">
        <v>159</v>
      </c>
      <c r="P2954" t="str">
        <f t="shared" si="46"/>
        <v>BRLOUT5_01_PR24_OFWAT</v>
      </c>
    </row>
    <row r="2955" spans="1:16">
      <c r="A2955" t="s">
        <v>633</v>
      </c>
      <c r="B2955" t="s">
        <v>444</v>
      </c>
      <c r="C2955" t="s">
        <v>445</v>
      </c>
      <c r="D2955" t="s">
        <v>37</v>
      </c>
      <c r="E2955" t="s">
        <v>158</v>
      </c>
      <c r="F2955" s="1" t="s">
        <v>159</v>
      </c>
      <c r="G2955" s="1" t="s">
        <v>159</v>
      </c>
      <c r="H2955" s="1" t="s">
        <v>159</v>
      </c>
      <c r="I2955" s="1" t="s">
        <v>159</v>
      </c>
      <c r="J2955" s="1" t="s">
        <v>159</v>
      </c>
      <c r="K2955" s="1" t="s">
        <v>159</v>
      </c>
      <c r="L2955" s="1" t="s">
        <v>159</v>
      </c>
      <c r="M2955" s="1" t="s">
        <v>159</v>
      </c>
      <c r="N2955" s="1" t="s">
        <v>159</v>
      </c>
      <c r="O2955" s="1" t="s">
        <v>159</v>
      </c>
      <c r="P2955" t="str">
        <f t="shared" si="46"/>
        <v>BRLOUT5_02_PR24_OFWAT</v>
      </c>
    </row>
    <row r="2956" spans="1:16">
      <c r="A2956" t="s">
        <v>633</v>
      </c>
      <c r="B2956" t="s">
        <v>446</v>
      </c>
      <c r="C2956" t="s">
        <v>447</v>
      </c>
      <c r="D2956" t="s">
        <v>37</v>
      </c>
      <c r="E2956" t="s">
        <v>158</v>
      </c>
      <c r="F2956" s="1" t="s">
        <v>159</v>
      </c>
      <c r="G2956" s="1" t="s">
        <v>159</v>
      </c>
      <c r="H2956" s="1" t="s">
        <v>159</v>
      </c>
      <c r="I2956" s="1" t="s">
        <v>159</v>
      </c>
      <c r="J2956" s="1" t="s">
        <v>159</v>
      </c>
      <c r="K2956" s="1" t="s">
        <v>159</v>
      </c>
      <c r="L2956" s="1" t="s">
        <v>159</v>
      </c>
      <c r="M2956" s="1" t="s">
        <v>159</v>
      </c>
      <c r="N2956" s="1" t="s">
        <v>159</v>
      </c>
      <c r="O2956" s="1" t="s">
        <v>159</v>
      </c>
      <c r="P2956" t="str">
        <f t="shared" si="46"/>
        <v>BRLOUT5_10_F_PR24_OFWAT</v>
      </c>
    </row>
    <row r="2957" spans="1:16">
      <c r="A2957" t="s">
        <v>633</v>
      </c>
      <c r="B2957" t="s">
        <v>448</v>
      </c>
      <c r="C2957" t="s">
        <v>449</v>
      </c>
      <c r="D2957" t="s">
        <v>37</v>
      </c>
      <c r="E2957" t="s">
        <v>158</v>
      </c>
      <c r="F2957" s="1" t="s">
        <v>159</v>
      </c>
      <c r="G2957" s="1" t="s">
        <v>159</v>
      </c>
      <c r="H2957" s="1" t="s">
        <v>159</v>
      </c>
      <c r="I2957" s="1" t="s">
        <v>159</v>
      </c>
      <c r="J2957" s="1" t="s">
        <v>159</v>
      </c>
      <c r="K2957" s="1" t="s">
        <v>159</v>
      </c>
      <c r="L2957" s="1" t="s">
        <v>159</v>
      </c>
      <c r="M2957" s="1" t="s">
        <v>159</v>
      </c>
      <c r="N2957" s="1" t="s">
        <v>159</v>
      </c>
      <c r="O2957" s="1" t="s">
        <v>159</v>
      </c>
      <c r="P2957" t="str">
        <f t="shared" si="46"/>
        <v>BRLOUT5_05_PR24_OFWAT</v>
      </c>
    </row>
    <row r="2958" spans="1:16">
      <c r="A2958" t="s">
        <v>633</v>
      </c>
      <c r="B2958" t="s">
        <v>450</v>
      </c>
      <c r="C2958" t="s">
        <v>451</v>
      </c>
      <c r="D2958" t="s">
        <v>37</v>
      </c>
      <c r="E2958" t="s">
        <v>158</v>
      </c>
      <c r="F2958" s="1" t="s">
        <v>159</v>
      </c>
      <c r="G2958" s="1" t="s">
        <v>159</v>
      </c>
      <c r="H2958" s="1" t="s">
        <v>159</v>
      </c>
      <c r="I2958" s="1" t="s">
        <v>159</v>
      </c>
      <c r="J2958" s="1" t="s">
        <v>159</v>
      </c>
      <c r="K2958" s="1" t="s">
        <v>159</v>
      </c>
      <c r="L2958" s="1" t="s">
        <v>159</v>
      </c>
      <c r="M2958" s="1" t="s">
        <v>159</v>
      </c>
      <c r="N2958" s="1" t="s">
        <v>159</v>
      </c>
      <c r="O2958" s="1" t="s">
        <v>159</v>
      </c>
      <c r="P2958" t="str">
        <f t="shared" si="46"/>
        <v>BRLOUT5_11_PR24_OFWAT</v>
      </c>
    </row>
    <row r="2959" spans="1:16">
      <c r="A2959" t="s">
        <v>633</v>
      </c>
      <c r="B2959" t="s">
        <v>452</v>
      </c>
      <c r="C2959" t="s">
        <v>453</v>
      </c>
      <c r="D2959" t="s">
        <v>37</v>
      </c>
      <c r="E2959" t="s">
        <v>158</v>
      </c>
      <c r="F2959" s="1" t="s">
        <v>159</v>
      </c>
      <c r="G2959" s="26">
        <v>0.82</v>
      </c>
      <c r="H2959" s="26">
        <v>0.83</v>
      </c>
      <c r="I2959" s="26">
        <v>0.81</v>
      </c>
      <c r="J2959" s="26">
        <v>0.78</v>
      </c>
      <c r="K2959" s="26">
        <v>0.76</v>
      </c>
      <c r="L2959" s="26">
        <v>0.74</v>
      </c>
      <c r="M2959" s="26">
        <v>0.72</v>
      </c>
      <c r="N2959" s="1" t="s">
        <v>159</v>
      </c>
      <c r="O2959" s="1" t="s">
        <v>159</v>
      </c>
      <c r="P2959" t="str">
        <f t="shared" si="46"/>
        <v>BRLOUT4_02_PR24_OFWAT</v>
      </c>
    </row>
    <row r="2960" spans="1:16">
      <c r="A2960" t="s">
        <v>633</v>
      </c>
      <c r="B2960" t="s">
        <v>454</v>
      </c>
      <c r="C2960" t="s">
        <v>455</v>
      </c>
      <c r="D2960" t="s">
        <v>185</v>
      </c>
      <c r="E2960" t="s">
        <v>158</v>
      </c>
      <c r="F2960" s="1" t="s">
        <v>159</v>
      </c>
      <c r="G2960" s="1" t="s">
        <v>159</v>
      </c>
      <c r="H2960" s="26">
        <v>0</v>
      </c>
      <c r="I2960" s="26">
        <v>0</v>
      </c>
      <c r="J2960" s="26">
        <v>0</v>
      </c>
      <c r="K2960" s="26">
        <v>0</v>
      </c>
      <c r="L2960" s="26">
        <v>0</v>
      </c>
      <c r="M2960" s="26">
        <v>2.12</v>
      </c>
      <c r="N2960" s="1" t="s">
        <v>159</v>
      </c>
      <c r="O2960" s="1" t="s">
        <v>159</v>
      </c>
      <c r="P2960" t="str">
        <f t="shared" si="46"/>
        <v>BRLOUT4_20_PR24_OFWAT</v>
      </c>
    </row>
    <row r="2961" spans="1:16">
      <c r="A2961" t="s">
        <v>633</v>
      </c>
      <c r="B2961" t="s">
        <v>456</v>
      </c>
      <c r="C2961" t="s">
        <v>457</v>
      </c>
      <c r="D2961" t="s">
        <v>168</v>
      </c>
      <c r="E2961" t="s">
        <v>158</v>
      </c>
      <c r="F2961" s="1" t="s">
        <v>159</v>
      </c>
      <c r="G2961" s="1" t="s">
        <v>159</v>
      </c>
      <c r="H2961" s="1" t="s">
        <v>159</v>
      </c>
      <c r="I2961" s="1" t="s">
        <v>159</v>
      </c>
      <c r="J2961" s="1" t="s">
        <v>159</v>
      </c>
      <c r="K2961" s="1" t="s">
        <v>159</v>
      </c>
      <c r="L2961" s="1" t="s">
        <v>159</v>
      </c>
      <c r="M2961" s="1" t="s">
        <v>159</v>
      </c>
      <c r="N2961" s="1" t="s">
        <v>159</v>
      </c>
      <c r="O2961" s="1" t="s">
        <v>159</v>
      </c>
      <c r="P2961" t="str">
        <f t="shared" si="46"/>
        <v>BRLOUT5_08_PR24_OFWAT</v>
      </c>
    </row>
    <row r="2962" spans="1:16">
      <c r="A2962" t="s">
        <v>633</v>
      </c>
      <c r="B2962" t="s">
        <v>458</v>
      </c>
      <c r="C2962" t="s">
        <v>459</v>
      </c>
      <c r="D2962" t="s">
        <v>168</v>
      </c>
      <c r="E2962" t="s">
        <v>158</v>
      </c>
      <c r="F2962" s="1" t="s">
        <v>159</v>
      </c>
      <c r="G2962" s="1" t="s">
        <v>159</v>
      </c>
      <c r="H2962" s="1" t="s">
        <v>159</v>
      </c>
      <c r="I2962" s="1" t="s">
        <v>159</v>
      </c>
      <c r="J2962" s="1" t="s">
        <v>159</v>
      </c>
      <c r="K2962" s="1" t="s">
        <v>159</v>
      </c>
      <c r="L2962" s="1" t="s">
        <v>159</v>
      </c>
      <c r="M2962" s="1" t="s">
        <v>159</v>
      </c>
      <c r="N2962" s="1" t="s">
        <v>159</v>
      </c>
      <c r="O2962" s="1" t="s">
        <v>159</v>
      </c>
      <c r="P2962" t="str">
        <f t="shared" si="46"/>
        <v>BRLOUT5_09_PR24_OFWAT</v>
      </c>
    </row>
    <row r="2963" spans="1:16">
      <c r="A2963" t="s">
        <v>633</v>
      </c>
      <c r="B2963" t="s">
        <v>460</v>
      </c>
      <c r="C2963" t="s">
        <v>461</v>
      </c>
      <c r="D2963" t="s">
        <v>168</v>
      </c>
      <c r="E2963" t="s">
        <v>158</v>
      </c>
      <c r="F2963" s="1" t="s">
        <v>159</v>
      </c>
      <c r="G2963" s="25">
        <v>5.04E-2</v>
      </c>
      <c r="H2963" s="25">
        <v>2.9399999999999999E-2</v>
      </c>
      <c r="I2963" s="25">
        <v>2.9399999999999999E-2</v>
      </c>
      <c r="J2963" s="25">
        <v>2.9399999999999999E-2</v>
      </c>
      <c r="K2963" s="25">
        <v>2.9300000000000003E-2</v>
      </c>
      <c r="L2963" s="25">
        <v>2.9300000000000003E-2</v>
      </c>
      <c r="M2963" s="25">
        <v>2.9300000000000003E-2</v>
      </c>
      <c r="N2963" s="1" t="s">
        <v>159</v>
      </c>
      <c r="O2963" s="1" t="s">
        <v>159</v>
      </c>
      <c r="P2963" t="str">
        <f t="shared" si="46"/>
        <v>BRLOUT4_17_PR24_OFWAT</v>
      </c>
    </row>
    <row r="2964" spans="1:16">
      <c r="A2964" t="s">
        <v>633</v>
      </c>
      <c r="B2964" t="s">
        <v>462</v>
      </c>
      <c r="C2964" t="s">
        <v>463</v>
      </c>
      <c r="D2964" t="s">
        <v>232</v>
      </c>
      <c r="E2964" t="s">
        <v>158</v>
      </c>
      <c r="F2964" s="1" t="s">
        <v>159</v>
      </c>
      <c r="G2964" s="26">
        <v>29588.83</v>
      </c>
      <c r="H2964" s="26">
        <v>30651.09</v>
      </c>
      <c r="I2964" s="26">
        <v>30547.77</v>
      </c>
      <c r="J2964" s="26">
        <v>29984.55</v>
      </c>
      <c r="K2964" s="26">
        <v>29851.26</v>
      </c>
      <c r="L2964" s="26">
        <v>29714.1</v>
      </c>
      <c r="M2964" s="26">
        <v>29689.26</v>
      </c>
      <c r="N2964" s="1" t="s">
        <v>159</v>
      </c>
      <c r="O2964" s="1" t="s">
        <v>159</v>
      </c>
      <c r="P2964" t="str">
        <f t="shared" si="46"/>
        <v>BRLOUT4_04_PR24_OFWAT</v>
      </c>
    </row>
    <row r="2965" spans="1:16">
      <c r="A2965" t="s">
        <v>633</v>
      </c>
      <c r="B2965" t="s">
        <v>464</v>
      </c>
      <c r="C2965" t="s">
        <v>463</v>
      </c>
      <c r="D2965" t="s">
        <v>232</v>
      </c>
      <c r="E2965" t="s">
        <v>158</v>
      </c>
      <c r="F2965" s="1" t="s">
        <v>159</v>
      </c>
      <c r="G2965" s="1" t="s">
        <v>159</v>
      </c>
      <c r="H2965" s="1" t="s">
        <v>159</v>
      </c>
      <c r="I2965" s="1" t="s">
        <v>159</v>
      </c>
      <c r="J2965" s="1" t="s">
        <v>159</v>
      </c>
      <c r="K2965" s="1" t="s">
        <v>159</v>
      </c>
      <c r="L2965" s="1" t="s">
        <v>159</v>
      </c>
      <c r="M2965" s="1" t="s">
        <v>159</v>
      </c>
      <c r="N2965" s="1" t="s">
        <v>159</v>
      </c>
      <c r="O2965" s="1" t="s">
        <v>159</v>
      </c>
      <c r="P2965" t="str">
        <f t="shared" si="46"/>
        <v>BRLOUT5_04_PR24_OFWAT</v>
      </c>
    </row>
    <row r="2966" spans="1:16">
      <c r="A2966" t="s">
        <v>633</v>
      </c>
      <c r="B2966" t="s">
        <v>465</v>
      </c>
      <c r="C2966" t="s">
        <v>466</v>
      </c>
      <c r="D2966" t="s">
        <v>436</v>
      </c>
      <c r="E2966" t="s">
        <v>158</v>
      </c>
      <c r="F2966" s="1" t="s">
        <v>159</v>
      </c>
      <c r="G2966" s="27">
        <v>56.1</v>
      </c>
      <c r="H2966" s="27">
        <v>58.6</v>
      </c>
      <c r="I2966" s="27">
        <v>58.7</v>
      </c>
      <c r="J2966" s="27">
        <v>58.4</v>
      </c>
      <c r="K2966" s="27">
        <v>58.2</v>
      </c>
      <c r="L2966" s="27">
        <v>57.8</v>
      </c>
      <c r="M2966" s="27">
        <v>57.4</v>
      </c>
      <c r="N2966" s="1" t="s">
        <v>159</v>
      </c>
      <c r="O2966" s="1" t="s">
        <v>159</v>
      </c>
      <c r="P2966" t="str">
        <f t="shared" si="46"/>
        <v>BRLOUT4_11_B_PR24_OFWAT</v>
      </c>
    </row>
    <row r="2967" spans="1:16">
      <c r="A2967" t="s">
        <v>633</v>
      </c>
      <c r="B2967" t="s">
        <v>467</v>
      </c>
      <c r="C2967" t="s">
        <v>468</v>
      </c>
      <c r="D2967" t="s">
        <v>37</v>
      </c>
      <c r="E2967" t="s">
        <v>158</v>
      </c>
      <c r="F2967" s="1" t="s">
        <v>159</v>
      </c>
      <c r="G2967" s="1" t="s">
        <v>159</v>
      </c>
      <c r="H2967" s="1" t="s">
        <v>159</v>
      </c>
      <c r="I2967" s="1" t="s">
        <v>159</v>
      </c>
      <c r="J2967" s="1" t="s">
        <v>159</v>
      </c>
      <c r="K2967" s="1" t="s">
        <v>159</v>
      </c>
      <c r="L2967" s="1" t="s">
        <v>159</v>
      </c>
      <c r="M2967" s="1" t="s">
        <v>159</v>
      </c>
      <c r="N2967" s="1" t="s">
        <v>159</v>
      </c>
      <c r="O2967" s="1" t="s">
        <v>159</v>
      </c>
      <c r="P2967" t="str">
        <f t="shared" si="46"/>
        <v>BRLOUT1_02_PR24_OFWAT</v>
      </c>
    </row>
    <row r="2968" spans="1:16">
      <c r="A2968" t="s">
        <v>633</v>
      </c>
      <c r="B2968" t="s">
        <v>469</v>
      </c>
      <c r="C2968" t="s">
        <v>470</v>
      </c>
      <c r="D2968" t="s">
        <v>436</v>
      </c>
      <c r="E2968" t="s">
        <v>158</v>
      </c>
      <c r="F2968" s="1" t="s">
        <v>159</v>
      </c>
      <c r="G2968" s="27">
        <v>38.299999999999997</v>
      </c>
      <c r="H2968" s="27">
        <v>35.1</v>
      </c>
      <c r="I2968" s="27">
        <v>31.7</v>
      </c>
      <c r="J2968" s="27">
        <v>31.1</v>
      </c>
      <c r="K2968" s="27">
        <v>30.4</v>
      </c>
      <c r="L2968" s="27">
        <v>29.9</v>
      </c>
      <c r="M2968" s="27">
        <v>29.5</v>
      </c>
      <c r="N2968" s="1" t="s">
        <v>159</v>
      </c>
      <c r="O2968" s="1" t="s">
        <v>159</v>
      </c>
      <c r="P2968" t="str">
        <f t="shared" si="46"/>
        <v>BRLC_BN2345A_PR24_OFWAT</v>
      </c>
    </row>
    <row r="2969" spans="1:16">
      <c r="A2969" t="s">
        <v>633</v>
      </c>
      <c r="B2969" t="s">
        <v>471</v>
      </c>
      <c r="C2969" t="s">
        <v>472</v>
      </c>
      <c r="D2969" t="s">
        <v>439</v>
      </c>
      <c r="E2969" t="s">
        <v>158</v>
      </c>
      <c r="F2969" s="1" t="s">
        <v>159</v>
      </c>
      <c r="G2969" s="27">
        <v>144.69999999999999</v>
      </c>
      <c r="H2969" s="27">
        <v>141.69999999999999</v>
      </c>
      <c r="I2969" s="27">
        <v>141.5</v>
      </c>
      <c r="J2969" s="27">
        <v>141.30000000000001</v>
      </c>
      <c r="K2969" s="27">
        <v>141.1</v>
      </c>
      <c r="L2969" s="27">
        <v>140.9</v>
      </c>
      <c r="M2969" s="27">
        <v>140.5</v>
      </c>
      <c r="N2969" s="1" t="s">
        <v>159</v>
      </c>
      <c r="O2969" s="1" t="s">
        <v>159</v>
      </c>
      <c r="P2969" t="str">
        <f t="shared" si="46"/>
        <v>BRLC_OUT4_08_B_PR24_OFWAT</v>
      </c>
    </row>
    <row r="2970" spans="1:16">
      <c r="A2970" t="s">
        <v>633</v>
      </c>
      <c r="B2970" t="s">
        <v>473</v>
      </c>
      <c r="C2970" t="s">
        <v>474</v>
      </c>
      <c r="D2970" t="s">
        <v>168</v>
      </c>
      <c r="E2970" t="s">
        <v>158</v>
      </c>
      <c r="F2970" s="1" t="s">
        <v>159</v>
      </c>
      <c r="G2970" s="1" t="s">
        <v>159</v>
      </c>
      <c r="H2970" s="25">
        <v>2.9399999999999999E-2</v>
      </c>
      <c r="I2970" s="25">
        <v>2.7799999999999998E-2</v>
      </c>
      <c r="J2970" s="25">
        <v>2.6199999999999998E-2</v>
      </c>
      <c r="K2970" s="25">
        <v>2.4599999999999997E-2</v>
      </c>
      <c r="L2970" s="25">
        <v>2.3E-2</v>
      </c>
      <c r="M2970" s="25">
        <v>2.1399999999999995E-2</v>
      </c>
      <c r="N2970" s="1" t="s">
        <v>159</v>
      </c>
      <c r="O2970" s="1" t="s">
        <v>159</v>
      </c>
      <c r="P2970" t="str">
        <f t="shared" si="46"/>
        <v>BRLC_OUT4_17_PR24_OFWAT</v>
      </c>
    </row>
    <row r="2971" spans="1:16">
      <c r="A2971" t="s">
        <v>633</v>
      </c>
      <c r="B2971" t="s">
        <v>475</v>
      </c>
      <c r="C2971" t="s">
        <v>231</v>
      </c>
      <c r="D2971" t="s">
        <v>232</v>
      </c>
      <c r="E2971" t="s">
        <v>158</v>
      </c>
      <c r="F2971" s="1" t="s">
        <v>159</v>
      </c>
      <c r="G2971" s="1" t="s">
        <v>159</v>
      </c>
      <c r="H2971" s="26">
        <v>30651.09</v>
      </c>
      <c r="I2971" s="26">
        <v>30547.77</v>
      </c>
      <c r="J2971" s="26">
        <v>29984.55</v>
      </c>
      <c r="K2971" s="26">
        <v>29851.26</v>
      </c>
      <c r="L2971" s="26">
        <v>29714.1</v>
      </c>
      <c r="M2971" s="26">
        <v>29318.54</v>
      </c>
      <c r="N2971" s="1" t="s">
        <v>159</v>
      </c>
      <c r="O2971" s="1" t="s">
        <v>159</v>
      </c>
      <c r="P2971" t="str">
        <f t="shared" si="46"/>
        <v>BRLC_OUT4_04_PR24_OFWAT</v>
      </c>
    </row>
    <row r="2972" spans="1:16">
      <c r="A2972" t="s">
        <v>633</v>
      </c>
      <c r="B2972" t="s">
        <v>476</v>
      </c>
      <c r="C2972" t="s">
        <v>477</v>
      </c>
      <c r="D2972" t="s">
        <v>436</v>
      </c>
      <c r="E2972" t="s">
        <v>158</v>
      </c>
      <c r="F2972" s="1" t="s">
        <v>159</v>
      </c>
      <c r="G2972" s="1" t="s">
        <v>159</v>
      </c>
      <c r="H2972" s="27">
        <v>58.6</v>
      </c>
      <c r="I2972" s="27">
        <v>58.7</v>
      </c>
      <c r="J2972" s="27">
        <v>58.4</v>
      </c>
      <c r="K2972" s="27">
        <v>58.2</v>
      </c>
      <c r="L2972" s="27">
        <v>57.8</v>
      </c>
      <c r="M2972" s="27">
        <v>57.4</v>
      </c>
      <c r="N2972" s="1" t="s">
        <v>159</v>
      </c>
      <c r="O2972" s="1" t="s">
        <v>159</v>
      </c>
      <c r="P2972" t="str">
        <f t="shared" si="46"/>
        <v>BRLC_OUT4_11_B_PR24_OFWAT</v>
      </c>
    </row>
    <row r="2973" spans="1:16">
      <c r="A2973" t="s">
        <v>633</v>
      </c>
      <c r="B2973" t="s">
        <v>478</v>
      </c>
      <c r="C2973" t="s">
        <v>479</v>
      </c>
      <c r="D2973" t="s">
        <v>168</v>
      </c>
      <c r="E2973" t="s">
        <v>158</v>
      </c>
      <c r="F2973" s="1" t="s">
        <v>159</v>
      </c>
      <c r="G2973" s="1" t="s">
        <v>159</v>
      </c>
      <c r="H2973" s="1" t="s">
        <v>159</v>
      </c>
      <c r="I2973" s="1" t="s">
        <v>159</v>
      </c>
      <c r="J2973" s="1" t="s">
        <v>159</v>
      </c>
      <c r="K2973" s="1" t="s">
        <v>159</v>
      </c>
      <c r="L2973" s="1" t="s">
        <v>159</v>
      </c>
      <c r="M2973" s="1" t="s">
        <v>159</v>
      </c>
      <c r="N2973" s="25">
        <v>0</v>
      </c>
      <c r="O2973" s="1" t="s">
        <v>159</v>
      </c>
      <c r="P2973" t="str">
        <f t="shared" si="46"/>
        <v>BRLC_OUT4_01_PR24_IMP_OFWAT</v>
      </c>
    </row>
    <row r="2974" spans="1:16">
      <c r="A2974" t="s">
        <v>633</v>
      </c>
      <c r="B2974" t="s">
        <v>480</v>
      </c>
      <c r="C2974" t="s">
        <v>481</v>
      </c>
      <c r="D2974" t="s">
        <v>168</v>
      </c>
      <c r="E2974" t="s">
        <v>158</v>
      </c>
      <c r="F2974" s="1" t="s">
        <v>159</v>
      </c>
      <c r="G2974" s="1" t="s">
        <v>159</v>
      </c>
      <c r="H2974" s="1" t="s">
        <v>159</v>
      </c>
      <c r="I2974" s="1" t="s">
        <v>159</v>
      </c>
      <c r="J2974" s="1" t="s">
        <v>159</v>
      </c>
      <c r="K2974" s="1" t="s">
        <v>159</v>
      </c>
      <c r="L2974" s="1" t="s">
        <v>159</v>
      </c>
      <c r="M2974" s="1" t="s">
        <v>159</v>
      </c>
      <c r="N2974" s="25">
        <v>0.16</v>
      </c>
      <c r="O2974" s="1" t="s">
        <v>159</v>
      </c>
      <c r="P2974" t="str">
        <f t="shared" si="46"/>
        <v>BRLC_BN2345A_PR24_IMP_OFWAT</v>
      </c>
    </row>
    <row r="2975" spans="1:16">
      <c r="A2975" t="s">
        <v>633</v>
      </c>
      <c r="B2975" t="s">
        <v>482</v>
      </c>
      <c r="C2975" t="s">
        <v>483</v>
      </c>
      <c r="D2975" t="s">
        <v>168</v>
      </c>
      <c r="E2975" t="s">
        <v>158</v>
      </c>
      <c r="F2975" s="1" t="s">
        <v>159</v>
      </c>
      <c r="G2975" s="1" t="s">
        <v>159</v>
      </c>
      <c r="H2975" s="1" t="s">
        <v>159</v>
      </c>
      <c r="I2975" s="1" t="s">
        <v>159</v>
      </c>
      <c r="J2975" s="1" t="s">
        <v>159</v>
      </c>
      <c r="K2975" s="1" t="s">
        <v>159</v>
      </c>
      <c r="L2975" s="1" t="s">
        <v>159</v>
      </c>
      <c r="M2975" s="1" t="s">
        <v>159</v>
      </c>
      <c r="N2975" s="25">
        <v>0.01</v>
      </c>
      <c r="O2975" s="1" t="s">
        <v>159</v>
      </c>
      <c r="P2975" t="str">
        <f t="shared" si="46"/>
        <v>BRLC_OUT4_08_B_PR24_IMP_OFWAT</v>
      </c>
    </row>
    <row r="2976" spans="1:16">
      <c r="A2976" t="s">
        <v>633</v>
      </c>
      <c r="B2976" t="s">
        <v>484</v>
      </c>
      <c r="C2976" t="s">
        <v>485</v>
      </c>
      <c r="D2976" t="s">
        <v>168</v>
      </c>
      <c r="E2976" t="s">
        <v>158</v>
      </c>
      <c r="F2976" s="1" t="s">
        <v>159</v>
      </c>
      <c r="G2976" s="1" t="s">
        <v>159</v>
      </c>
      <c r="H2976" s="1" t="s">
        <v>159</v>
      </c>
      <c r="I2976" s="1" t="s">
        <v>159</v>
      </c>
      <c r="J2976" s="1" t="s">
        <v>159</v>
      </c>
      <c r="K2976" s="1" t="s">
        <v>159</v>
      </c>
      <c r="L2976" s="1" t="s">
        <v>159</v>
      </c>
      <c r="M2976" s="1" t="s">
        <v>159</v>
      </c>
      <c r="N2976" s="25">
        <v>0.02</v>
      </c>
      <c r="O2976" s="1" t="s">
        <v>159</v>
      </c>
      <c r="P2976" t="str">
        <f t="shared" si="46"/>
        <v>BRLC_OUT4_16_PR24_IMP_OFWAT</v>
      </c>
    </row>
    <row r="2977" spans="1:16">
      <c r="A2977" t="s">
        <v>633</v>
      </c>
      <c r="B2977" t="s">
        <v>486</v>
      </c>
      <c r="C2977" t="s">
        <v>487</v>
      </c>
      <c r="D2977" t="s">
        <v>168</v>
      </c>
      <c r="E2977" t="s">
        <v>158</v>
      </c>
      <c r="F2977" s="1" t="s">
        <v>159</v>
      </c>
      <c r="G2977" s="1" t="s">
        <v>159</v>
      </c>
      <c r="H2977" s="1" t="s">
        <v>159</v>
      </c>
      <c r="I2977" s="1" t="s">
        <v>159</v>
      </c>
      <c r="J2977" s="1" t="s">
        <v>159</v>
      </c>
      <c r="K2977" s="1" t="s">
        <v>159</v>
      </c>
      <c r="L2977" s="1" t="s">
        <v>159</v>
      </c>
      <c r="M2977" s="1" t="s">
        <v>159</v>
      </c>
      <c r="N2977" s="1" t="s">
        <v>159</v>
      </c>
      <c r="O2977" s="1" t="s">
        <v>159</v>
      </c>
      <c r="P2977" t="str">
        <f t="shared" si="46"/>
        <v>BRLC_OUT5_01_PR24_IMP_OFWAT</v>
      </c>
    </row>
    <row r="2978" spans="1:16">
      <c r="A2978" t="s">
        <v>633</v>
      </c>
      <c r="B2978" t="s">
        <v>488</v>
      </c>
      <c r="C2978" t="s">
        <v>489</v>
      </c>
      <c r="D2978" t="s">
        <v>168</v>
      </c>
      <c r="E2978" t="s">
        <v>158</v>
      </c>
      <c r="F2978" s="1" t="s">
        <v>159</v>
      </c>
      <c r="G2978" s="1" t="s">
        <v>159</v>
      </c>
      <c r="H2978" s="1" t="s">
        <v>159</v>
      </c>
      <c r="I2978" s="1" t="s">
        <v>159</v>
      </c>
      <c r="J2978" s="1" t="s">
        <v>159</v>
      </c>
      <c r="K2978" s="1" t="s">
        <v>159</v>
      </c>
      <c r="L2978" s="1" t="s">
        <v>159</v>
      </c>
      <c r="M2978" s="1" t="s">
        <v>159</v>
      </c>
      <c r="N2978" s="1" t="s">
        <v>159</v>
      </c>
      <c r="O2978" s="1" t="s">
        <v>159</v>
      </c>
      <c r="P2978" t="str">
        <f t="shared" si="46"/>
        <v>BRLC_OUT5_02_PR24_IMP_OFWAT</v>
      </c>
    </row>
    <row r="2979" spans="1:16">
      <c r="A2979" t="s">
        <v>633</v>
      </c>
      <c r="B2979" t="s">
        <v>490</v>
      </c>
      <c r="C2979" t="s">
        <v>491</v>
      </c>
      <c r="D2979" t="s">
        <v>168</v>
      </c>
      <c r="E2979" t="s">
        <v>158</v>
      </c>
      <c r="F2979" s="1" t="s">
        <v>159</v>
      </c>
      <c r="G2979" s="1" t="s">
        <v>159</v>
      </c>
      <c r="H2979" s="1" t="s">
        <v>159</v>
      </c>
      <c r="I2979" s="1" t="s">
        <v>159</v>
      </c>
      <c r="J2979" s="1" t="s">
        <v>159</v>
      </c>
      <c r="K2979" s="1" t="s">
        <v>159</v>
      </c>
      <c r="L2979" s="1" t="s">
        <v>159</v>
      </c>
      <c r="M2979" s="1" t="s">
        <v>159</v>
      </c>
      <c r="N2979" s="1" t="s">
        <v>159</v>
      </c>
      <c r="O2979" s="1" t="s">
        <v>159</v>
      </c>
      <c r="P2979" t="str">
        <f t="shared" si="46"/>
        <v>BRLC_OUT5_10_PR24_IMP_OFWAT</v>
      </c>
    </row>
    <row r="2980" spans="1:16">
      <c r="A2980" t="s">
        <v>633</v>
      </c>
      <c r="B2980" t="s">
        <v>492</v>
      </c>
      <c r="C2980" t="s">
        <v>493</v>
      </c>
      <c r="D2980" t="s">
        <v>168</v>
      </c>
      <c r="E2980" t="s">
        <v>158</v>
      </c>
      <c r="F2980" s="1" t="s">
        <v>159</v>
      </c>
      <c r="G2980" s="1" t="s">
        <v>159</v>
      </c>
      <c r="H2980" s="1" t="s">
        <v>159</v>
      </c>
      <c r="I2980" s="1" t="s">
        <v>159</v>
      </c>
      <c r="J2980" s="1" t="s">
        <v>159</v>
      </c>
      <c r="K2980" s="1" t="s">
        <v>159</v>
      </c>
      <c r="L2980" s="1" t="s">
        <v>159</v>
      </c>
      <c r="M2980" s="1" t="s">
        <v>159</v>
      </c>
      <c r="N2980" s="1" t="s">
        <v>159</v>
      </c>
      <c r="O2980" s="1" t="s">
        <v>159</v>
      </c>
      <c r="P2980" t="str">
        <f t="shared" si="46"/>
        <v>BRLC_OUT5_05_PR24_IMP_OFWAT</v>
      </c>
    </row>
    <row r="2981" spans="1:16">
      <c r="A2981" t="s">
        <v>633</v>
      </c>
      <c r="B2981" t="s">
        <v>494</v>
      </c>
      <c r="C2981" t="s">
        <v>495</v>
      </c>
      <c r="D2981" t="s">
        <v>168</v>
      </c>
      <c r="E2981" t="s">
        <v>158</v>
      </c>
      <c r="F2981" s="1" t="s">
        <v>159</v>
      </c>
      <c r="G2981" s="1" t="s">
        <v>159</v>
      </c>
      <c r="H2981" s="1" t="s">
        <v>159</v>
      </c>
      <c r="I2981" s="1" t="s">
        <v>159</v>
      </c>
      <c r="J2981" s="1" t="s">
        <v>159</v>
      </c>
      <c r="K2981" s="1" t="s">
        <v>159</v>
      </c>
      <c r="L2981" s="1" t="s">
        <v>159</v>
      </c>
      <c r="M2981" s="1" t="s">
        <v>159</v>
      </c>
      <c r="N2981" s="1" t="s">
        <v>159</v>
      </c>
      <c r="O2981" s="1" t="s">
        <v>159</v>
      </c>
      <c r="P2981" t="str">
        <f t="shared" si="46"/>
        <v>BRLC_OUT5_11_PR24_IMP_OFWAT</v>
      </c>
    </row>
    <row r="2982" spans="1:16">
      <c r="A2982" t="s">
        <v>633</v>
      </c>
      <c r="B2982" t="s">
        <v>496</v>
      </c>
      <c r="C2982" t="s">
        <v>497</v>
      </c>
      <c r="D2982" t="s">
        <v>168</v>
      </c>
      <c r="E2982" t="s">
        <v>158</v>
      </c>
      <c r="F2982" s="1" t="s">
        <v>159</v>
      </c>
      <c r="G2982" s="1" t="s">
        <v>159</v>
      </c>
      <c r="H2982" s="1" t="s">
        <v>159</v>
      </c>
      <c r="I2982" s="1" t="s">
        <v>159</v>
      </c>
      <c r="J2982" s="1" t="s">
        <v>159</v>
      </c>
      <c r="K2982" s="1" t="s">
        <v>159</v>
      </c>
      <c r="L2982" s="1" t="s">
        <v>159</v>
      </c>
      <c r="M2982" s="1" t="s">
        <v>159</v>
      </c>
      <c r="N2982" s="25">
        <v>0.16</v>
      </c>
      <c r="O2982" s="1" t="s">
        <v>159</v>
      </c>
      <c r="P2982" t="str">
        <f t="shared" si="46"/>
        <v>BRLC_OUT4_02_PR24_IMP_OFWAT</v>
      </c>
    </row>
    <row r="2983" spans="1:16">
      <c r="A2983" t="s">
        <v>633</v>
      </c>
      <c r="B2983" t="s">
        <v>498</v>
      </c>
      <c r="C2983" t="s">
        <v>499</v>
      </c>
      <c r="D2983" t="s">
        <v>168</v>
      </c>
      <c r="E2983" t="s">
        <v>158</v>
      </c>
      <c r="F2983" s="1" t="s">
        <v>159</v>
      </c>
      <c r="G2983" s="1" t="s">
        <v>159</v>
      </c>
      <c r="H2983" s="1" t="s">
        <v>159</v>
      </c>
      <c r="I2983" s="1" t="s">
        <v>159</v>
      </c>
      <c r="J2983" s="1" t="s">
        <v>159</v>
      </c>
      <c r="K2983" s="1" t="s">
        <v>159</v>
      </c>
      <c r="L2983" s="1" t="s">
        <v>159</v>
      </c>
      <c r="M2983" s="1" t="s">
        <v>159</v>
      </c>
      <c r="N2983" s="1" t="s">
        <v>159</v>
      </c>
      <c r="O2983" s="1" t="s">
        <v>159</v>
      </c>
      <c r="P2983" t="str">
        <f t="shared" si="46"/>
        <v>BRLC_OUT4_20_PR24_IMP_OFWAT</v>
      </c>
    </row>
    <row r="2984" spans="1:16">
      <c r="A2984" t="s">
        <v>633</v>
      </c>
      <c r="B2984" t="s">
        <v>500</v>
      </c>
      <c r="C2984" t="s">
        <v>501</v>
      </c>
      <c r="D2984" t="s">
        <v>168</v>
      </c>
      <c r="E2984" t="s">
        <v>158</v>
      </c>
      <c r="F2984" s="1" t="s">
        <v>159</v>
      </c>
      <c r="G2984" s="1" t="s">
        <v>159</v>
      </c>
      <c r="H2984" s="1" t="s">
        <v>159</v>
      </c>
      <c r="I2984" s="1" t="s">
        <v>159</v>
      </c>
      <c r="J2984" s="1" t="s">
        <v>159</v>
      </c>
      <c r="K2984" s="1" t="s">
        <v>159</v>
      </c>
      <c r="L2984" s="1" t="s">
        <v>159</v>
      </c>
      <c r="M2984" s="1" t="s">
        <v>159</v>
      </c>
      <c r="N2984" s="1" t="s">
        <v>159</v>
      </c>
      <c r="O2984" s="1" t="s">
        <v>159</v>
      </c>
      <c r="P2984" t="str">
        <f t="shared" si="46"/>
        <v>BRLC_OUT5_08_PR24_IMP_OFWAT</v>
      </c>
    </row>
    <row r="2985" spans="1:16">
      <c r="A2985" t="s">
        <v>633</v>
      </c>
      <c r="B2985" t="s">
        <v>502</v>
      </c>
      <c r="C2985" t="s">
        <v>503</v>
      </c>
      <c r="D2985" t="s">
        <v>168</v>
      </c>
      <c r="E2985" t="s">
        <v>158</v>
      </c>
      <c r="F2985" s="1" t="s">
        <v>159</v>
      </c>
      <c r="G2985" s="1" t="s">
        <v>159</v>
      </c>
      <c r="H2985" s="1" t="s">
        <v>159</v>
      </c>
      <c r="I2985" s="1" t="s">
        <v>159</v>
      </c>
      <c r="J2985" s="1" t="s">
        <v>159</v>
      </c>
      <c r="K2985" s="1" t="s">
        <v>159</v>
      </c>
      <c r="L2985" s="1" t="s">
        <v>159</v>
      </c>
      <c r="M2985" s="1" t="s">
        <v>159</v>
      </c>
      <c r="N2985" s="1" t="s">
        <v>159</v>
      </c>
      <c r="O2985" s="1" t="s">
        <v>159</v>
      </c>
      <c r="P2985" t="str">
        <f t="shared" si="46"/>
        <v>BRLC_OUT5_09_PR24_IMP_OFWAT</v>
      </c>
    </row>
    <row r="2986" spans="1:16">
      <c r="A2986" t="s">
        <v>633</v>
      </c>
      <c r="B2986" t="s">
        <v>504</v>
      </c>
      <c r="C2986" t="s">
        <v>505</v>
      </c>
      <c r="D2986" t="s">
        <v>168</v>
      </c>
      <c r="E2986" t="s">
        <v>158</v>
      </c>
      <c r="F2986" s="1" t="s">
        <v>159</v>
      </c>
      <c r="G2986" s="1" t="s">
        <v>159</v>
      </c>
      <c r="H2986" s="1" t="s">
        <v>159</v>
      </c>
      <c r="I2986" s="1" t="s">
        <v>159</v>
      </c>
      <c r="J2986" s="1" t="s">
        <v>159</v>
      </c>
      <c r="K2986" s="1" t="s">
        <v>159</v>
      </c>
      <c r="L2986" s="1" t="s">
        <v>159</v>
      </c>
      <c r="M2986" s="1" t="s">
        <v>159</v>
      </c>
      <c r="N2986" s="25">
        <v>0.01</v>
      </c>
      <c r="O2986" s="1" t="s">
        <v>159</v>
      </c>
      <c r="P2986" t="str">
        <f t="shared" si="46"/>
        <v>BRLC_OUT4_17_PR24_IMP_OFWAT</v>
      </c>
    </row>
    <row r="2987" spans="1:16">
      <c r="A2987" t="s">
        <v>633</v>
      </c>
      <c r="B2987" t="s">
        <v>506</v>
      </c>
      <c r="C2987" t="s">
        <v>507</v>
      </c>
      <c r="D2987" t="s">
        <v>168</v>
      </c>
      <c r="E2987" t="s">
        <v>158</v>
      </c>
      <c r="F2987" s="1" t="s">
        <v>159</v>
      </c>
      <c r="G2987" s="1" t="s">
        <v>159</v>
      </c>
      <c r="H2987" s="1" t="s">
        <v>159</v>
      </c>
      <c r="I2987" s="1" t="s">
        <v>159</v>
      </c>
      <c r="J2987" s="1" t="s">
        <v>159</v>
      </c>
      <c r="K2987" s="1" t="s">
        <v>159</v>
      </c>
      <c r="L2987" s="1" t="s">
        <v>159</v>
      </c>
      <c r="M2987" s="1" t="s">
        <v>159</v>
      </c>
      <c r="N2987" s="25">
        <v>0.04</v>
      </c>
      <c r="O2987" s="1" t="s">
        <v>159</v>
      </c>
      <c r="P2987" t="str">
        <f t="shared" si="46"/>
        <v>BRLC_OUT5_04_PR24_IMP_OFWAT</v>
      </c>
    </row>
    <row r="2988" spans="1:16">
      <c r="A2988" t="s">
        <v>633</v>
      </c>
      <c r="B2988" t="s">
        <v>508</v>
      </c>
      <c r="C2988" t="s">
        <v>509</v>
      </c>
      <c r="D2988" t="s">
        <v>168</v>
      </c>
      <c r="E2988" t="s">
        <v>158</v>
      </c>
      <c r="F2988" s="1" t="s">
        <v>159</v>
      </c>
      <c r="G2988" s="1" t="s">
        <v>159</v>
      </c>
      <c r="H2988" s="1" t="s">
        <v>159</v>
      </c>
      <c r="I2988" s="1" t="s">
        <v>159</v>
      </c>
      <c r="J2988" s="1" t="s">
        <v>159</v>
      </c>
      <c r="K2988" s="1" t="s">
        <v>159</v>
      </c>
      <c r="L2988" s="1" t="s">
        <v>159</v>
      </c>
      <c r="M2988" s="1" t="s">
        <v>159</v>
      </c>
      <c r="N2988" s="1" t="s">
        <v>159</v>
      </c>
      <c r="O2988" s="1" t="s">
        <v>159</v>
      </c>
      <c r="P2988" t="str">
        <f t="shared" si="46"/>
        <v>BRLC_OUT4_04_PR24_IMP_OFWAT</v>
      </c>
    </row>
    <row r="2989" spans="1:16">
      <c r="A2989" t="s">
        <v>633</v>
      </c>
      <c r="B2989" t="s">
        <v>510</v>
      </c>
      <c r="C2989" t="s">
        <v>511</v>
      </c>
      <c r="D2989" t="s">
        <v>168</v>
      </c>
      <c r="E2989" t="s">
        <v>158</v>
      </c>
      <c r="F2989" s="1" t="s">
        <v>159</v>
      </c>
      <c r="G2989" s="1" t="s">
        <v>159</v>
      </c>
      <c r="H2989" s="1" t="s">
        <v>159</v>
      </c>
      <c r="I2989" s="1" t="s">
        <v>159</v>
      </c>
      <c r="J2989" s="1" t="s">
        <v>159</v>
      </c>
      <c r="K2989" s="1" t="s">
        <v>159</v>
      </c>
      <c r="L2989" s="1" t="s">
        <v>159</v>
      </c>
      <c r="M2989" s="1" t="s">
        <v>159</v>
      </c>
      <c r="N2989" s="25">
        <v>0.02</v>
      </c>
      <c r="O2989" s="1" t="s">
        <v>159</v>
      </c>
      <c r="P2989" t="str">
        <f t="shared" si="46"/>
        <v>BRLC_OUT4_11_B_PR24_IMP_OFWAT</v>
      </c>
    </row>
    <row r="2990" spans="1:16">
      <c r="A2990" t="s">
        <v>633</v>
      </c>
      <c r="B2990" t="s">
        <v>512</v>
      </c>
      <c r="C2990" t="s">
        <v>513</v>
      </c>
      <c r="D2990" t="s">
        <v>168</v>
      </c>
      <c r="E2990" t="s">
        <v>158</v>
      </c>
      <c r="F2990" s="1" t="s">
        <v>159</v>
      </c>
      <c r="G2990" s="1" t="s">
        <v>159</v>
      </c>
      <c r="H2990" s="1" t="s">
        <v>159</v>
      </c>
      <c r="I2990" s="1" t="s">
        <v>159</v>
      </c>
      <c r="J2990" s="1" t="s">
        <v>159</v>
      </c>
      <c r="K2990" s="1" t="s">
        <v>159</v>
      </c>
      <c r="L2990" s="1" t="s">
        <v>159</v>
      </c>
      <c r="M2990" s="1" t="s">
        <v>159</v>
      </c>
      <c r="N2990" s="1" t="s">
        <v>159</v>
      </c>
      <c r="O2990" s="1" t="s">
        <v>159</v>
      </c>
      <c r="P2990" t="str">
        <f t="shared" si="46"/>
        <v>BRLC_OUT1_02_PR24_IMP_OFWAT</v>
      </c>
    </row>
    <row r="2991" spans="1:16">
      <c r="A2991" t="s">
        <v>633</v>
      </c>
      <c r="B2991" t="s">
        <v>514</v>
      </c>
      <c r="C2991" t="s">
        <v>515</v>
      </c>
      <c r="D2991" t="s">
        <v>168</v>
      </c>
      <c r="E2991" t="s">
        <v>158</v>
      </c>
      <c r="F2991" s="1" t="s">
        <v>159</v>
      </c>
      <c r="G2991" s="1" t="s">
        <v>159</v>
      </c>
      <c r="H2991" s="1" t="s">
        <v>159</v>
      </c>
      <c r="I2991" s="1" t="s">
        <v>159</v>
      </c>
      <c r="J2991" s="1" t="s">
        <v>159</v>
      </c>
      <c r="K2991" s="1" t="s">
        <v>159</v>
      </c>
      <c r="L2991" s="1" t="s">
        <v>159</v>
      </c>
      <c r="M2991" s="1" t="s">
        <v>159</v>
      </c>
      <c r="N2991" s="25">
        <v>0</v>
      </c>
      <c r="O2991" s="25">
        <v>0.47</v>
      </c>
      <c r="P2991" t="str">
        <f t="shared" si="46"/>
        <v>BRLC_OUT4_01_PR24_IMP_COMPANY_OFWAT</v>
      </c>
    </row>
    <row r="2992" spans="1:16">
      <c r="A2992" t="s">
        <v>633</v>
      </c>
      <c r="B2992" t="s">
        <v>516</v>
      </c>
      <c r="C2992" t="s">
        <v>517</v>
      </c>
      <c r="D2992" t="s">
        <v>168</v>
      </c>
      <c r="E2992" t="s">
        <v>158</v>
      </c>
      <c r="F2992" s="1" t="s">
        <v>159</v>
      </c>
      <c r="G2992" s="1" t="s">
        <v>159</v>
      </c>
      <c r="H2992" s="1" t="s">
        <v>159</v>
      </c>
      <c r="I2992" s="1" t="s">
        <v>159</v>
      </c>
      <c r="J2992" s="1" t="s">
        <v>159</v>
      </c>
      <c r="K2992" s="1" t="s">
        <v>159</v>
      </c>
      <c r="L2992" s="1" t="s">
        <v>159</v>
      </c>
      <c r="M2992" s="1" t="s">
        <v>159</v>
      </c>
      <c r="N2992" s="25">
        <v>0.16</v>
      </c>
      <c r="O2992" s="25">
        <v>0.23</v>
      </c>
      <c r="P2992" t="str">
        <f t="shared" si="46"/>
        <v>BRLC_BN2345A_PR24_IMP_COMPANY_OFWAT</v>
      </c>
    </row>
    <row r="2993" spans="1:16">
      <c r="A2993" t="s">
        <v>633</v>
      </c>
      <c r="B2993" t="s">
        <v>518</v>
      </c>
      <c r="C2993" t="s">
        <v>519</v>
      </c>
      <c r="D2993" t="s">
        <v>168</v>
      </c>
      <c r="E2993" t="s">
        <v>158</v>
      </c>
      <c r="F2993" s="1" t="s">
        <v>159</v>
      </c>
      <c r="G2993" s="1" t="s">
        <v>159</v>
      </c>
      <c r="H2993" s="1" t="s">
        <v>159</v>
      </c>
      <c r="I2993" s="1" t="s">
        <v>159</v>
      </c>
      <c r="J2993" s="1" t="s">
        <v>159</v>
      </c>
      <c r="K2993" s="1" t="s">
        <v>159</v>
      </c>
      <c r="L2993" s="1" t="s">
        <v>159</v>
      </c>
      <c r="M2993" s="1" t="s">
        <v>159</v>
      </c>
      <c r="N2993" s="25">
        <v>0.04</v>
      </c>
      <c r="O2993" s="25">
        <v>0.03</v>
      </c>
      <c r="P2993" t="str">
        <f t="shared" si="46"/>
        <v>BRLC_OUT4_08_B_PR24_IMP_COMPANY_OFWAT</v>
      </c>
    </row>
    <row r="2994" spans="1:16">
      <c r="A2994" t="s">
        <v>633</v>
      </c>
      <c r="B2994" t="s">
        <v>520</v>
      </c>
      <c r="C2994" t="s">
        <v>521</v>
      </c>
      <c r="D2994" t="s">
        <v>168</v>
      </c>
      <c r="E2994" t="s">
        <v>158</v>
      </c>
      <c r="F2994" s="1" t="s">
        <v>159</v>
      </c>
      <c r="G2994" s="1" t="s">
        <v>159</v>
      </c>
      <c r="H2994" s="1" t="s">
        <v>159</v>
      </c>
      <c r="I2994" s="1" t="s">
        <v>159</v>
      </c>
      <c r="J2994" s="1" t="s">
        <v>159</v>
      </c>
      <c r="K2994" s="1" t="s">
        <v>159</v>
      </c>
      <c r="L2994" s="1" t="s">
        <v>159</v>
      </c>
      <c r="M2994" s="1" t="s">
        <v>159</v>
      </c>
      <c r="N2994" s="25">
        <v>0.02</v>
      </c>
      <c r="O2994" s="25">
        <v>-0.03</v>
      </c>
      <c r="P2994" t="str">
        <f t="shared" si="46"/>
        <v>BRLC_OUT4_16_PR24_IMP_COMPANY_OFWAT</v>
      </c>
    </row>
    <row r="2995" spans="1:16">
      <c r="A2995" t="s">
        <v>633</v>
      </c>
      <c r="B2995" t="s">
        <v>522</v>
      </c>
      <c r="C2995" t="s">
        <v>523</v>
      </c>
      <c r="D2995" t="s">
        <v>168</v>
      </c>
      <c r="E2995" t="s">
        <v>158</v>
      </c>
      <c r="F2995" s="1" t="s">
        <v>159</v>
      </c>
      <c r="G2995" s="1" t="s">
        <v>159</v>
      </c>
      <c r="H2995" s="1" t="s">
        <v>159</v>
      </c>
      <c r="I2995" s="1" t="s">
        <v>159</v>
      </c>
      <c r="J2995" s="1" t="s">
        <v>159</v>
      </c>
      <c r="K2995" s="1" t="s">
        <v>159</v>
      </c>
      <c r="L2995" s="1" t="s">
        <v>159</v>
      </c>
      <c r="M2995" s="1" t="s">
        <v>159</v>
      </c>
      <c r="N2995" s="1" t="s">
        <v>159</v>
      </c>
      <c r="O2995" s="1" t="s">
        <v>159</v>
      </c>
      <c r="P2995" t="str">
        <f t="shared" si="46"/>
        <v>BRLC_OUT5_01_PR24_IMP_COMPANY_OFWAT</v>
      </c>
    </row>
    <row r="2996" spans="1:16">
      <c r="A2996" t="s">
        <v>633</v>
      </c>
      <c r="B2996" t="s">
        <v>524</v>
      </c>
      <c r="C2996" t="s">
        <v>525</v>
      </c>
      <c r="D2996" t="s">
        <v>168</v>
      </c>
      <c r="E2996" t="s">
        <v>158</v>
      </c>
      <c r="F2996" s="1" t="s">
        <v>159</v>
      </c>
      <c r="G2996" s="1" t="s">
        <v>159</v>
      </c>
      <c r="H2996" s="1" t="s">
        <v>159</v>
      </c>
      <c r="I2996" s="1" t="s">
        <v>159</v>
      </c>
      <c r="J2996" s="1" t="s">
        <v>159</v>
      </c>
      <c r="K2996" s="1" t="s">
        <v>159</v>
      </c>
      <c r="L2996" s="1" t="s">
        <v>159</v>
      </c>
      <c r="M2996" s="1" t="s">
        <v>159</v>
      </c>
      <c r="N2996" s="1" t="s">
        <v>159</v>
      </c>
      <c r="O2996" s="1" t="s">
        <v>159</v>
      </c>
      <c r="P2996" t="str">
        <f t="shared" si="46"/>
        <v>BRLC_OUT5_02_PR24_IMP_COMPANY_OFWAT</v>
      </c>
    </row>
    <row r="2997" spans="1:16">
      <c r="A2997" t="s">
        <v>633</v>
      </c>
      <c r="B2997" t="s">
        <v>526</v>
      </c>
      <c r="C2997" t="s">
        <v>527</v>
      </c>
      <c r="D2997" t="s">
        <v>168</v>
      </c>
      <c r="E2997" t="s">
        <v>158</v>
      </c>
      <c r="F2997" s="1" t="s">
        <v>159</v>
      </c>
      <c r="G2997" s="1" t="s">
        <v>159</v>
      </c>
      <c r="H2997" s="1" t="s">
        <v>159</v>
      </c>
      <c r="I2997" s="1" t="s">
        <v>159</v>
      </c>
      <c r="J2997" s="1" t="s">
        <v>159</v>
      </c>
      <c r="K2997" s="1" t="s">
        <v>159</v>
      </c>
      <c r="L2997" s="1" t="s">
        <v>159</v>
      </c>
      <c r="M2997" s="1" t="s">
        <v>159</v>
      </c>
      <c r="N2997" s="1" t="s">
        <v>159</v>
      </c>
      <c r="O2997" s="1" t="s">
        <v>159</v>
      </c>
      <c r="P2997" t="str">
        <f t="shared" si="46"/>
        <v>BRLC_OUT5_10_PR24_IMP_COMPANY_OFWAT</v>
      </c>
    </row>
    <row r="2998" spans="1:16">
      <c r="A2998" t="s">
        <v>633</v>
      </c>
      <c r="B2998" t="s">
        <v>528</v>
      </c>
      <c r="C2998" t="s">
        <v>529</v>
      </c>
      <c r="D2998" t="s">
        <v>168</v>
      </c>
      <c r="E2998" t="s">
        <v>158</v>
      </c>
      <c r="F2998" s="1" t="s">
        <v>159</v>
      </c>
      <c r="G2998" s="1" t="s">
        <v>159</v>
      </c>
      <c r="H2998" s="1" t="s">
        <v>159</v>
      </c>
      <c r="I2998" s="1" t="s">
        <v>159</v>
      </c>
      <c r="J2998" s="1" t="s">
        <v>159</v>
      </c>
      <c r="K2998" s="1" t="s">
        <v>159</v>
      </c>
      <c r="L2998" s="1" t="s">
        <v>159</v>
      </c>
      <c r="M2998" s="1" t="s">
        <v>159</v>
      </c>
      <c r="N2998" s="1" t="s">
        <v>159</v>
      </c>
      <c r="O2998" s="1" t="s">
        <v>159</v>
      </c>
      <c r="P2998" t="str">
        <f t="shared" si="46"/>
        <v>BRLC_OUT5_05_PR24_IMP_COMPANY_OFWAT</v>
      </c>
    </row>
    <row r="2999" spans="1:16">
      <c r="A2999" t="s">
        <v>633</v>
      </c>
      <c r="B2999" t="s">
        <v>530</v>
      </c>
      <c r="C2999" t="s">
        <v>531</v>
      </c>
      <c r="D2999" t="s">
        <v>168</v>
      </c>
      <c r="E2999" t="s">
        <v>158</v>
      </c>
      <c r="F2999" s="1" t="s">
        <v>159</v>
      </c>
      <c r="G2999" s="1" t="s">
        <v>159</v>
      </c>
      <c r="H2999" s="1" t="s">
        <v>159</v>
      </c>
      <c r="I2999" s="1" t="s">
        <v>159</v>
      </c>
      <c r="J2999" s="1" t="s">
        <v>159</v>
      </c>
      <c r="K2999" s="1" t="s">
        <v>159</v>
      </c>
      <c r="L2999" s="1" t="s">
        <v>159</v>
      </c>
      <c r="M2999" s="1" t="s">
        <v>159</v>
      </c>
      <c r="N2999" s="1" t="s">
        <v>159</v>
      </c>
      <c r="O2999" s="1" t="s">
        <v>159</v>
      </c>
      <c r="P2999" t="str">
        <f t="shared" si="46"/>
        <v>BRLC_OUT5_11_PR24_IMP_COMPANY_OFWAT</v>
      </c>
    </row>
    <row r="3000" spans="1:16">
      <c r="A3000" t="s">
        <v>633</v>
      </c>
      <c r="B3000" t="s">
        <v>532</v>
      </c>
      <c r="C3000" t="s">
        <v>533</v>
      </c>
      <c r="D3000" t="s">
        <v>168</v>
      </c>
      <c r="E3000" t="s">
        <v>158</v>
      </c>
      <c r="F3000" s="1" t="s">
        <v>159</v>
      </c>
      <c r="G3000" s="1" t="s">
        <v>159</v>
      </c>
      <c r="H3000" s="1" t="s">
        <v>159</v>
      </c>
      <c r="I3000" s="1" t="s">
        <v>159</v>
      </c>
      <c r="J3000" s="1" t="s">
        <v>159</v>
      </c>
      <c r="K3000" s="1" t="s">
        <v>159</v>
      </c>
      <c r="L3000" s="1" t="s">
        <v>159</v>
      </c>
      <c r="M3000" s="1" t="s">
        <v>159</v>
      </c>
      <c r="N3000" s="25">
        <v>0.19</v>
      </c>
      <c r="O3000" s="25">
        <v>0.18</v>
      </c>
      <c r="P3000" t="str">
        <f t="shared" si="46"/>
        <v>BRLC_OUT4_02_PR24_IMP_COMPANY_OFWAT</v>
      </c>
    </row>
    <row r="3001" spans="1:16">
      <c r="A3001" t="s">
        <v>633</v>
      </c>
      <c r="B3001" t="s">
        <v>534</v>
      </c>
      <c r="C3001" t="s">
        <v>535</v>
      </c>
      <c r="D3001" t="s">
        <v>168</v>
      </c>
      <c r="E3001" t="s">
        <v>158</v>
      </c>
      <c r="F3001" s="1" t="s">
        <v>159</v>
      </c>
      <c r="G3001" s="1" t="s">
        <v>159</v>
      </c>
      <c r="H3001" s="1" t="s">
        <v>159</v>
      </c>
      <c r="I3001" s="1" t="s">
        <v>159</v>
      </c>
      <c r="J3001" s="1" t="s">
        <v>159</v>
      </c>
      <c r="K3001" s="1" t="s">
        <v>159</v>
      </c>
      <c r="L3001" s="1" t="s">
        <v>159</v>
      </c>
      <c r="M3001" s="1" t="s">
        <v>159</v>
      </c>
      <c r="N3001" s="1" t="s">
        <v>159</v>
      </c>
      <c r="O3001" s="1" t="s">
        <v>159</v>
      </c>
      <c r="P3001" t="str">
        <f t="shared" si="46"/>
        <v>BRLC_OUT4_20_PR24_IMP_COMPANY_OFWAT</v>
      </c>
    </row>
    <row r="3002" spans="1:16">
      <c r="A3002" t="s">
        <v>633</v>
      </c>
      <c r="B3002" t="s">
        <v>536</v>
      </c>
      <c r="C3002" t="s">
        <v>537</v>
      </c>
      <c r="D3002" t="s">
        <v>168</v>
      </c>
      <c r="E3002" t="s">
        <v>158</v>
      </c>
      <c r="F3002" s="1" t="s">
        <v>159</v>
      </c>
      <c r="G3002" s="1" t="s">
        <v>159</v>
      </c>
      <c r="H3002" s="1" t="s">
        <v>159</v>
      </c>
      <c r="I3002" s="1" t="s">
        <v>159</v>
      </c>
      <c r="J3002" s="1" t="s">
        <v>159</v>
      </c>
      <c r="K3002" s="1" t="s">
        <v>159</v>
      </c>
      <c r="L3002" s="1" t="s">
        <v>159</v>
      </c>
      <c r="M3002" s="1" t="s">
        <v>159</v>
      </c>
      <c r="N3002" s="1" t="s">
        <v>159</v>
      </c>
      <c r="O3002" s="1" t="s">
        <v>159</v>
      </c>
      <c r="P3002" t="str">
        <f t="shared" si="46"/>
        <v>BRLC_OUT5_08_PR24_IMP_COMPANY_OFWAT</v>
      </c>
    </row>
    <row r="3003" spans="1:16">
      <c r="A3003" t="s">
        <v>633</v>
      </c>
      <c r="B3003" t="s">
        <v>538</v>
      </c>
      <c r="C3003" t="s">
        <v>539</v>
      </c>
      <c r="D3003" t="s">
        <v>168</v>
      </c>
      <c r="E3003" t="s">
        <v>158</v>
      </c>
      <c r="F3003" s="1" t="s">
        <v>159</v>
      </c>
      <c r="G3003" s="1" t="s">
        <v>159</v>
      </c>
      <c r="H3003" s="1" t="s">
        <v>159</v>
      </c>
      <c r="I3003" s="1" t="s">
        <v>159</v>
      </c>
      <c r="J3003" s="1" t="s">
        <v>159</v>
      </c>
      <c r="K3003" s="1" t="s">
        <v>159</v>
      </c>
      <c r="L3003" s="1" t="s">
        <v>159</v>
      </c>
      <c r="M3003" s="1" t="s">
        <v>159</v>
      </c>
      <c r="N3003" s="1" t="s">
        <v>159</v>
      </c>
      <c r="O3003" s="1" t="s">
        <v>159</v>
      </c>
      <c r="P3003" t="str">
        <f t="shared" si="46"/>
        <v>BRLC_OUT5_09_PR24_IMP_COMPANY_OFWAT</v>
      </c>
    </row>
    <row r="3004" spans="1:16">
      <c r="A3004" t="s">
        <v>633</v>
      </c>
      <c r="B3004" t="s">
        <v>540</v>
      </c>
      <c r="C3004" t="s">
        <v>541</v>
      </c>
      <c r="D3004" t="s">
        <v>168</v>
      </c>
      <c r="E3004" t="s">
        <v>158</v>
      </c>
      <c r="F3004" s="1" t="s">
        <v>159</v>
      </c>
      <c r="G3004" s="1" t="s">
        <v>159</v>
      </c>
      <c r="H3004" s="1" t="s">
        <v>159</v>
      </c>
      <c r="I3004" s="1" t="s">
        <v>159</v>
      </c>
      <c r="J3004" s="1" t="s">
        <v>159</v>
      </c>
      <c r="K3004" s="1" t="s">
        <v>159</v>
      </c>
      <c r="L3004" s="1" t="s">
        <v>159</v>
      </c>
      <c r="M3004" s="1" t="s">
        <v>159</v>
      </c>
      <c r="N3004" s="25">
        <v>0.01</v>
      </c>
      <c r="O3004" s="25">
        <v>0.03</v>
      </c>
      <c r="P3004" t="str">
        <f t="shared" si="46"/>
        <v>BRLC_OUT4_17_PR24_IMP_COMPANY_OFWAT</v>
      </c>
    </row>
    <row r="3005" spans="1:16">
      <c r="A3005" t="s">
        <v>633</v>
      </c>
      <c r="B3005" t="s">
        <v>542</v>
      </c>
      <c r="C3005" t="s">
        <v>543</v>
      </c>
      <c r="D3005" t="s">
        <v>168</v>
      </c>
      <c r="E3005" t="s">
        <v>158</v>
      </c>
      <c r="F3005" s="1" t="s">
        <v>159</v>
      </c>
      <c r="G3005" s="1" t="s">
        <v>159</v>
      </c>
      <c r="H3005" s="1" t="s">
        <v>159</v>
      </c>
      <c r="I3005" s="1" t="s">
        <v>159</v>
      </c>
      <c r="J3005" s="1" t="s">
        <v>159</v>
      </c>
      <c r="K3005" s="1" t="s">
        <v>159</v>
      </c>
      <c r="L3005" s="1" t="s">
        <v>159</v>
      </c>
      <c r="M3005" s="1" t="s">
        <v>159</v>
      </c>
      <c r="N3005" s="25">
        <v>0.04</v>
      </c>
      <c r="O3005" s="25">
        <v>0.01</v>
      </c>
      <c r="P3005" t="str">
        <f t="shared" si="46"/>
        <v>BRLC_OUT5_04_PR24_IMP_COMPANY_OFWAT</v>
      </c>
    </row>
    <row r="3006" spans="1:16">
      <c r="A3006" t="s">
        <v>633</v>
      </c>
      <c r="B3006" t="s">
        <v>544</v>
      </c>
      <c r="C3006" t="s">
        <v>545</v>
      </c>
      <c r="D3006" t="s">
        <v>168</v>
      </c>
      <c r="E3006" t="s">
        <v>158</v>
      </c>
      <c r="F3006" s="1" t="s">
        <v>159</v>
      </c>
      <c r="G3006" s="1" t="s">
        <v>159</v>
      </c>
      <c r="H3006" s="1" t="s">
        <v>159</v>
      </c>
      <c r="I3006" s="1" t="s">
        <v>159</v>
      </c>
      <c r="J3006" s="1" t="s">
        <v>159</v>
      </c>
      <c r="K3006" s="1" t="s">
        <v>159</v>
      </c>
      <c r="L3006" s="1" t="s">
        <v>159</v>
      </c>
      <c r="M3006" s="1" t="s">
        <v>159</v>
      </c>
      <c r="N3006" s="1" t="s">
        <v>159</v>
      </c>
      <c r="O3006" s="1" t="s">
        <v>159</v>
      </c>
      <c r="P3006" t="str">
        <f t="shared" si="46"/>
        <v>BRLC_OUT4_04_PR24_IMP_COMPANY_OFWAT</v>
      </c>
    </row>
    <row r="3007" spans="1:16">
      <c r="A3007" t="s">
        <v>633</v>
      </c>
      <c r="B3007" t="s">
        <v>546</v>
      </c>
      <c r="C3007" t="s">
        <v>547</v>
      </c>
      <c r="D3007" t="s">
        <v>168</v>
      </c>
      <c r="E3007" t="s">
        <v>158</v>
      </c>
      <c r="F3007" s="1" t="s">
        <v>159</v>
      </c>
      <c r="G3007" s="1" t="s">
        <v>159</v>
      </c>
      <c r="H3007" s="1" t="s">
        <v>159</v>
      </c>
      <c r="I3007" s="1" t="s">
        <v>159</v>
      </c>
      <c r="J3007" s="1" t="s">
        <v>159</v>
      </c>
      <c r="K3007" s="1" t="s">
        <v>159</v>
      </c>
      <c r="L3007" s="1" t="s">
        <v>159</v>
      </c>
      <c r="M3007" s="1" t="s">
        <v>159</v>
      </c>
      <c r="N3007" s="25">
        <v>0.02</v>
      </c>
      <c r="O3007" s="25">
        <v>-0.02</v>
      </c>
      <c r="P3007" t="str">
        <f t="shared" si="46"/>
        <v>BRLC_OUT4_11_B_PR24_IMP_COMPANY_OFWAT</v>
      </c>
    </row>
    <row r="3008" spans="1:16">
      <c r="A3008" t="s">
        <v>633</v>
      </c>
      <c r="B3008" t="s">
        <v>548</v>
      </c>
      <c r="C3008" t="s">
        <v>549</v>
      </c>
      <c r="D3008" t="s">
        <v>168</v>
      </c>
      <c r="E3008" t="s">
        <v>158</v>
      </c>
      <c r="F3008" s="1" t="s">
        <v>159</v>
      </c>
      <c r="G3008" s="1" t="s">
        <v>159</v>
      </c>
      <c r="H3008" s="1" t="s">
        <v>159</v>
      </c>
      <c r="I3008" s="1" t="s">
        <v>159</v>
      </c>
      <c r="J3008" s="1" t="s">
        <v>159</v>
      </c>
      <c r="K3008" s="1" t="s">
        <v>159</v>
      </c>
      <c r="L3008" s="1" t="s">
        <v>159</v>
      </c>
      <c r="M3008" s="1" t="s">
        <v>159</v>
      </c>
      <c r="N3008" s="1" t="s">
        <v>159</v>
      </c>
      <c r="O3008" s="1" t="s">
        <v>159</v>
      </c>
      <c r="P3008" t="str">
        <f t="shared" si="46"/>
        <v>BRLC_OUT1_02_PR24_IMP_COMPANY_OFWAT</v>
      </c>
    </row>
    <row r="3009" spans="1:16">
      <c r="A3009" t="s">
        <v>633</v>
      </c>
      <c r="B3009" t="s">
        <v>550</v>
      </c>
      <c r="C3009" t="s">
        <v>551</v>
      </c>
      <c r="D3009" t="s">
        <v>552</v>
      </c>
      <c r="E3009" t="s">
        <v>158</v>
      </c>
      <c r="F3009" s="1" t="s">
        <v>159</v>
      </c>
      <c r="G3009" s="1" t="s">
        <v>159</v>
      </c>
      <c r="H3009" s="24">
        <v>1956</v>
      </c>
      <c r="I3009" s="24">
        <v>1960</v>
      </c>
      <c r="J3009" s="24">
        <v>1967</v>
      </c>
      <c r="K3009" s="24">
        <v>1975</v>
      </c>
      <c r="L3009" s="24">
        <v>1986</v>
      </c>
      <c r="M3009" s="24">
        <v>1993</v>
      </c>
      <c r="N3009" s="1" t="s">
        <v>159</v>
      </c>
      <c r="O3009" s="1" t="s">
        <v>159</v>
      </c>
      <c r="P3009" t="str">
        <f t="shared" si="46"/>
        <v>BRLC_OUT4_01_D_PR24_OFWAT</v>
      </c>
    </row>
    <row r="3010" spans="1:16">
      <c r="A3010" t="s">
        <v>633</v>
      </c>
      <c r="B3010" t="s">
        <v>553</v>
      </c>
      <c r="C3010" t="s">
        <v>554</v>
      </c>
      <c r="D3010" t="s">
        <v>436</v>
      </c>
      <c r="E3010" t="s">
        <v>158</v>
      </c>
      <c r="F3010" s="1" t="s">
        <v>159</v>
      </c>
      <c r="G3010" s="1" t="s">
        <v>159</v>
      </c>
      <c r="H3010" s="27">
        <v>170.2</v>
      </c>
      <c r="I3010" s="27">
        <v>170.2</v>
      </c>
      <c r="J3010" s="27">
        <v>170.4</v>
      </c>
      <c r="K3010" s="27">
        <v>170.7</v>
      </c>
      <c r="L3010" s="27">
        <v>171.1</v>
      </c>
      <c r="M3010" s="27">
        <v>171</v>
      </c>
      <c r="N3010" s="1" t="s">
        <v>159</v>
      </c>
      <c r="O3010" s="1" t="s">
        <v>159</v>
      </c>
      <c r="P3010" t="str">
        <f t="shared" si="46"/>
        <v>BRLC_APR3F_06_PR24_OFWAT</v>
      </c>
    </row>
    <row r="3011" spans="1:16">
      <c r="A3011" t="s">
        <v>633</v>
      </c>
      <c r="B3011" t="s">
        <v>555</v>
      </c>
      <c r="C3011" t="s">
        <v>556</v>
      </c>
      <c r="D3011" t="s">
        <v>37</v>
      </c>
      <c r="E3011" t="s">
        <v>158</v>
      </c>
      <c r="F3011" s="1" t="s">
        <v>159</v>
      </c>
      <c r="G3011" s="1" t="s">
        <v>159</v>
      </c>
      <c r="H3011" s="24">
        <v>916</v>
      </c>
      <c r="I3011" s="24">
        <v>914</v>
      </c>
      <c r="J3011" s="24">
        <v>912</v>
      </c>
      <c r="K3011" s="24">
        <v>911</v>
      </c>
      <c r="L3011" s="24">
        <v>910</v>
      </c>
      <c r="M3011" s="24">
        <v>909</v>
      </c>
      <c r="N3011" s="1" t="s">
        <v>159</v>
      </c>
      <c r="O3011" s="1" t="s">
        <v>159</v>
      </c>
      <c r="P3011" t="str">
        <f t="shared" si="46"/>
        <v>BRLC_OUT4_16_C_PR24_OFWAT</v>
      </c>
    </row>
    <row r="3012" spans="1:16">
      <c r="A3012" t="s">
        <v>633</v>
      </c>
      <c r="B3012" t="s">
        <v>557</v>
      </c>
      <c r="C3012" t="s">
        <v>558</v>
      </c>
      <c r="D3012" t="s">
        <v>37</v>
      </c>
      <c r="E3012" t="s">
        <v>158</v>
      </c>
      <c r="F3012" s="1" t="s">
        <v>159</v>
      </c>
      <c r="G3012" s="1" t="s">
        <v>159</v>
      </c>
      <c r="H3012" s="1" t="s">
        <v>159</v>
      </c>
      <c r="I3012" s="1" t="s">
        <v>159</v>
      </c>
      <c r="J3012" s="1" t="s">
        <v>159</v>
      </c>
      <c r="K3012" s="1" t="s">
        <v>159</v>
      </c>
      <c r="L3012" s="1" t="s">
        <v>159</v>
      </c>
      <c r="M3012" s="1" t="s">
        <v>159</v>
      </c>
      <c r="N3012" s="1" t="s">
        <v>159</v>
      </c>
      <c r="O3012" s="1" t="s">
        <v>159</v>
      </c>
      <c r="P3012" t="str">
        <f t="shared" si="46"/>
        <v>BRLC_OUT5_01_E_PR24_OFWAT</v>
      </c>
    </row>
    <row r="3013" spans="1:16">
      <c r="A3013" t="s">
        <v>633</v>
      </c>
      <c r="B3013" t="s">
        <v>559</v>
      </c>
      <c r="C3013" t="s">
        <v>560</v>
      </c>
      <c r="D3013" t="s">
        <v>37</v>
      </c>
      <c r="E3013" t="s">
        <v>158</v>
      </c>
      <c r="F3013" s="1" t="s">
        <v>159</v>
      </c>
      <c r="G3013" s="1" t="s">
        <v>159</v>
      </c>
      <c r="H3013" s="1" t="s">
        <v>159</v>
      </c>
      <c r="I3013" s="1" t="s">
        <v>159</v>
      </c>
      <c r="J3013" s="1" t="s">
        <v>159</v>
      </c>
      <c r="K3013" s="1" t="s">
        <v>159</v>
      </c>
      <c r="L3013" s="1" t="s">
        <v>159</v>
      </c>
      <c r="M3013" s="1" t="s">
        <v>159</v>
      </c>
      <c r="N3013" s="1" t="s">
        <v>159</v>
      </c>
      <c r="O3013" s="1" t="s">
        <v>159</v>
      </c>
      <c r="P3013" t="str">
        <f t="shared" ref="P3013:P3076" si="47">A3013&amp;B3013</f>
        <v>BRLC_OUT5_02_E_PR24_OFWAT</v>
      </c>
    </row>
    <row r="3014" spans="1:16">
      <c r="A3014" t="s">
        <v>633</v>
      </c>
      <c r="B3014" t="s">
        <v>561</v>
      </c>
      <c r="C3014" t="s">
        <v>562</v>
      </c>
      <c r="D3014" t="s">
        <v>37</v>
      </c>
      <c r="E3014" t="s">
        <v>158</v>
      </c>
      <c r="F3014" s="1" t="s">
        <v>159</v>
      </c>
      <c r="G3014" s="1" t="s">
        <v>159</v>
      </c>
      <c r="H3014" s="1" t="s">
        <v>159</v>
      </c>
      <c r="I3014" s="1" t="s">
        <v>159</v>
      </c>
      <c r="J3014" s="1" t="s">
        <v>159</v>
      </c>
      <c r="K3014" s="1" t="s">
        <v>159</v>
      </c>
      <c r="L3014" s="1" t="s">
        <v>159</v>
      </c>
      <c r="M3014" s="1" t="s">
        <v>159</v>
      </c>
      <c r="N3014" s="1" t="s">
        <v>159</v>
      </c>
      <c r="O3014" s="1" t="s">
        <v>159</v>
      </c>
      <c r="P3014" t="str">
        <f t="shared" si="47"/>
        <v>BRLC_OUT5_10_B_PR24_OFWAT</v>
      </c>
    </row>
    <row r="3015" spans="1:16">
      <c r="A3015" t="s">
        <v>633</v>
      </c>
      <c r="B3015" t="s">
        <v>563</v>
      </c>
      <c r="C3015" t="s">
        <v>564</v>
      </c>
      <c r="D3015" t="s">
        <v>37</v>
      </c>
      <c r="E3015" t="s">
        <v>158</v>
      </c>
      <c r="F3015" s="1" t="s">
        <v>159</v>
      </c>
      <c r="G3015" s="1" t="s">
        <v>159</v>
      </c>
      <c r="H3015" s="1" t="s">
        <v>159</v>
      </c>
      <c r="I3015" s="1" t="s">
        <v>159</v>
      </c>
      <c r="J3015" s="1" t="s">
        <v>159</v>
      </c>
      <c r="K3015" s="1" t="s">
        <v>159</v>
      </c>
      <c r="L3015" s="1" t="s">
        <v>159</v>
      </c>
      <c r="M3015" s="1" t="s">
        <v>159</v>
      </c>
      <c r="N3015" s="1" t="s">
        <v>159</v>
      </c>
      <c r="O3015" s="1" t="s">
        <v>159</v>
      </c>
      <c r="P3015" t="str">
        <f t="shared" si="47"/>
        <v>BRLC_OUT5_05_J_PR24_OFWAT</v>
      </c>
    </row>
    <row r="3016" spans="1:16">
      <c r="A3016" t="s">
        <v>633</v>
      </c>
      <c r="B3016" t="s">
        <v>565</v>
      </c>
      <c r="C3016" t="s">
        <v>566</v>
      </c>
      <c r="D3016" t="s">
        <v>37</v>
      </c>
      <c r="E3016" t="s">
        <v>158</v>
      </c>
      <c r="F3016" s="1" t="s">
        <v>159</v>
      </c>
      <c r="G3016" s="1" t="s">
        <v>159</v>
      </c>
      <c r="H3016" s="1" t="s">
        <v>159</v>
      </c>
      <c r="I3016" s="1" t="s">
        <v>159</v>
      </c>
      <c r="J3016" s="1" t="s">
        <v>159</v>
      </c>
      <c r="K3016" s="1" t="s">
        <v>159</v>
      </c>
      <c r="L3016" s="1" t="s">
        <v>159</v>
      </c>
      <c r="M3016" s="1" t="s">
        <v>159</v>
      </c>
      <c r="N3016" s="1" t="s">
        <v>159</v>
      </c>
      <c r="O3016" s="1" t="s">
        <v>159</v>
      </c>
      <c r="P3016" t="str">
        <f t="shared" si="47"/>
        <v>BRLC_OUT5_11_A_PR24_OFWAT</v>
      </c>
    </row>
    <row r="3017" spans="1:16">
      <c r="A3017" t="s">
        <v>633</v>
      </c>
      <c r="B3017" t="s">
        <v>567</v>
      </c>
      <c r="C3017" t="s">
        <v>568</v>
      </c>
      <c r="D3017" t="s">
        <v>37</v>
      </c>
      <c r="E3017" t="s">
        <v>158</v>
      </c>
      <c r="F3017" s="1" t="s">
        <v>159</v>
      </c>
      <c r="G3017" s="1" t="s">
        <v>159</v>
      </c>
      <c r="H3017" s="24">
        <v>1002</v>
      </c>
      <c r="I3017" s="24">
        <v>998</v>
      </c>
      <c r="J3017" s="24">
        <v>968</v>
      </c>
      <c r="K3017" s="24">
        <v>937</v>
      </c>
      <c r="L3017" s="24">
        <v>906</v>
      </c>
      <c r="M3017" s="24">
        <v>874</v>
      </c>
      <c r="N3017" s="1" t="s">
        <v>159</v>
      </c>
      <c r="O3017" s="1" t="s">
        <v>159</v>
      </c>
      <c r="P3017" t="str">
        <f t="shared" si="47"/>
        <v>BRLC_OUT4_02_D_PR24_OFWAT</v>
      </c>
    </row>
    <row r="3018" spans="1:16">
      <c r="A3018" t="s">
        <v>633</v>
      </c>
      <c r="B3018" t="s">
        <v>569</v>
      </c>
      <c r="C3018" t="s">
        <v>570</v>
      </c>
      <c r="D3018" t="s">
        <v>185</v>
      </c>
      <c r="E3018" t="s">
        <v>158</v>
      </c>
      <c r="F3018" s="1" t="s">
        <v>159</v>
      </c>
      <c r="G3018" s="1" t="s">
        <v>159</v>
      </c>
      <c r="H3018" s="26">
        <v>0</v>
      </c>
      <c r="I3018" s="26">
        <v>0</v>
      </c>
      <c r="J3018" s="26">
        <v>0</v>
      </c>
      <c r="K3018" s="26">
        <v>0</v>
      </c>
      <c r="L3018" s="26">
        <v>1.18</v>
      </c>
      <c r="M3018" s="26">
        <v>17.239999999999998</v>
      </c>
      <c r="N3018" s="1" t="s">
        <v>159</v>
      </c>
      <c r="O3018" s="1" t="s">
        <v>159</v>
      </c>
      <c r="P3018" t="str">
        <f t="shared" si="47"/>
        <v>BRLC_OUT4_20_B_PR24_OFWAT</v>
      </c>
    </row>
    <row r="3019" spans="1:16">
      <c r="A3019" t="s">
        <v>633</v>
      </c>
      <c r="B3019" t="s">
        <v>571</v>
      </c>
      <c r="C3019" t="s">
        <v>572</v>
      </c>
      <c r="D3019" t="s">
        <v>37</v>
      </c>
      <c r="E3019" t="s">
        <v>158</v>
      </c>
      <c r="F3019" s="1" t="s">
        <v>159</v>
      </c>
      <c r="G3019" s="1" t="s">
        <v>159</v>
      </c>
      <c r="H3019" s="1" t="s">
        <v>159</v>
      </c>
      <c r="I3019" s="1" t="s">
        <v>159</v>
      </c>
      <c r="J3019" s="1" t="s">
        <v>159</v>
      </c>
      <c r="K3019" s="1" t="s">
        <v>159</v>
      </c>
      <c r="L3019" s="1" t="s">
        <v>159</v>
      </c>
      <c r="M3019" s="1" t="s">
        <v>159</v>
      </c>
      <c r="N3019" s="1" t="s">
        <v>159</v>
      </c>
      <c r="O3019" s="1" t="s">
        <v>159</v>
      </c>
      <c r="P3019" t="str">
        <f t="shared" si="47"/>
        <v>BRLC_OUT5_08_H_PR24_OFWAT</v>
      </c>
    </row>
    <row r="3020" spans="1:16">
      <c r="A3020" t="s">
        <v>633</v>
      </c>
      <c r="B3020" t="s">
        <v>573</v>
      </c>
      <c r="C3020" t="s">
        <v>574</v>
      </c>
      <c r="D3020" t="s">
        <v>575</v>
      </c>
      <c r="E3020" t="s">
        <v>158</v>
      </c>
      <c r="F3020" s="1" t="s">
        <v>159</v>
      </c>
      <c r="G3020" s="1" t="s">
        <v>159</v>
      </c>
      <c r="H3020" s="1" t="s">
        <v>159</v>
      </c>
      <c r="I3020" s="1" t="s">
        <v>159</v>
      </c>
      <c r="J3020" s="1" t="s">
        <v>159</v>
      </c>
      <c r="K3020" s="1" t="s">
        <v>159</v>
      </c>
      <c r="L3020" s="1" t="s">
        <v>159</v>
      </c>
      <c r="M3020" s="1" t="s">
        <v>159</v>
      </c>
      <c r="N3020" s="1" t="s">
        <v>159</v>
      </c>
      <c r="O3020" s="1" t="s">
        <v>159</v>
      </c>
      <c r="P3020" t="str">
        <f t="shared" si="47"/>
        <v>BRLC_OUT5_09_H_PR24_OFWAT</v>
      </c>
    </row>
    <row r="3021" spans="1:16">
      <c r="A3021" t="s">
        <v>633</v>
      </c>
      <c r="B3021" t="s">
        <v>576</v>
      </c>
      <c r="C3021" t="s">
        <v>577</v>
      </c>
      <c r="D3021" t="s">
        <v>436</v>
      </c>
      <c r="E3021" t="s">
        <v>158</v>
      </c>
      <c r="F3021" s="1" t="s">
        <v>159</v>
      </c>
      <c r="G3021" s="1" t="s">
        <v>159</v>
      </c>
      <c r="H3021" s="26">
        <v>15.19</v>
      </c>
      <c r="I3021" s="26">
        <v>14.36</v>
      </c>
      <c r="J3021" s="26">
        <v>13.53</v>
      </c>
      <c r="K3021" s="26">
        <v>12.71</v>
      </c>
      <c r="L3021" s="26">
        <v>11.88</v>
      </c>
      <c r="M3021" s="26">
        <v>11.05</v>
      </c>
      <c r="N3021" s="1" t="s">
        <v>159</v>
      </c>
      <c r="O3021" s="1" t="s">
        <v>159</v>
      </c>
      <c r="P3021" t="str">
        <f t="shared" si="47"/>
        <v>BRLC_OUT4_17_B_PR24_OFWAT</v>
      </c>
    </row>
    <row r="3022" spans="1:16">
      <c r="A3022" t="s">
        <v>633</v>
      </c>
      <c r="B3022" t="s">
        <v>578</v>
      </c>
      <c r="C3022" t="s">
        <v>579</v>
      </c>
      <c r="D3022" t="s">
        <v>231</v>
      </c>
      <c r="E3022" t="s">
        <v>158</v>
      </c>
      <c r="F3022" s="1" t="s">
        <v>159</v>
      </c>
      <c r="G3022" s="1" t="s">
        <v>159</v>
      </c>
      <c r="H3022" s="1" t="s">
        <v>159</v>
      </c>
      <c r="I3022" s="1" t="s">
        <v>159</v>
      </c>
      <c r="J3022" s="1" t="s">
        <v>159</v>
      </c>
      <c r="K3022" s="1" t="s">
        <v>159</v>
      </c>
      <c r="L3022" s="1" t="s">
        <v>159</v>
      </c>
      <c r="M3022" s="1" t="s">
        <v>159</v>
      </c>
      <c r="N3022" s="1" t="s">
        <v>159</v>
      </c>
      <c r="O3022" s="1" t="s">
        <v>159</v>
      </c>
      <c r="P3022" t="str">
        <f t="shared" si="47"/>
        <v>BRLC_ODIRISK_OGW_DDBND_PR24_DD</v>
      </c>
    </row>
    <row r="3023" spans="1:16">
      <c r="A3023" t="s">
        <v>633</v>
      </c>
      <c r="B3023" t="s">
        <v>580</v>
      </c>
      <c r="C3023" t="s">
        <v>581</v>
      </c>
      <c r="D3023" t="s">
        <v>165</v>
      </c>
      <c r="E3023" t="s">
        <v>158</v>
      </c>
      <c r="F3023" s="24">
        <v>188</v>
      </c>
      <c r="G3023" s="1" t="s">
        <v>159</v>
      </c>
      <c r="H3023" s="1" t="s">
        <v>159</v>
      </c>
      <c r="I3023" s="1" t="s">
        <v>159</v>
      </c>
      <c r="J3023" s="1" t="s">
        <v>159</v>
      </c>
      <c r="K3023" s="1" t="s">
        <v>159</v>
      </c>
      <c r="L3023" s="1" t="s">
        <v>159</v>
      </c>
      <c r="M3023" s="1" t="s">
        <v>159</v>
      </c>
      <c r="N3023" s="1" t="s">
        <v>159</v>
      </c>
      <c r="O3023" s="1" t="s">
        <v>159</v>
      </c>
      <c r="P3023" t="str">
        <f t="shared" si="47"/>
        <v>BRLC_ODI_DD_GHG_PR24</v>
      </c>
    </row>
    <row r="3024" spans="1:16">
      <c r="A3024" t="s">
        <v>633</v>
      </c>
      <c r="B3024" t="s">
        <v>582</v>
      </c>
      <c r="C3024" t="s">
        <v>583</v>
      </c>
      <c r="D3024" t="s">
        <v>168</v>
      </c>
      <c r="E3024" t="s">
        <v>158</v>
      </c>
      <c r="F3024" s="25">
        <v>-5.0000000000000001E-3</v>
      </c>
      <c r="G3024" s="1" t="s">
        <v>159</v>
      </c>
      <c r="H3024" s="1" t="s">
        <v>159</v>
      </c>
      <c r="I3024" s="1" t="s">
        <v>159</v>
      </c>
      <c r="J3024" s="1" t="s">
        <v>159</v>
      </c>
      <c r="K3024" s="1" t="s">
        <v>159</v>
      </c>
      <c r="L3024" s="1" t="s">
        <v>159</v>
      </c>
      <c r="M3024" s="1" t="s">
        <v>159</v>
      </c>
      <c r="N3024" s="1" t="s">
        <v>159</v>
      </c>
      <c r="O3024" s="1" t="s">
        <v>159</v>
      </c>
      <c r="P3024" t="str">
        <f t="shared" si="47"/>
        <v>BRLC_ODIRISK_OGW_COLL_PR24_DD</v>
      </c>
    </row>
    <row r="3025" spans="1:16">
      <c r="A3025" t="s">
        <v>633</v>
      </c>
      <c r="B3025" t="s">
        <v>584</v>
      </c>
      <c r="C3025" t="s">
        <v>585</v>
      </c>
      <c r="D3025" t="s">
        <v>168</v>
      </c>
      <c r="E3025" t="s">
        <v>158</v>
      </c>
      <c r="F3025" s="25">
        <v>5.0000000000000001E-3</v>
      </c>
      <c r="G3025" s="1" t="s">
        <v>159</v>
      </c>
      <c r="H3025" s="1" t="s">
        <v>159</v>
      </c>
      <c r="I3025" s="1" t="s">
        <v>159</v>
      </c>
      <c r="J3025" s="1" t="s">
        <v>159</v>
      </c>
      <c r="K3025" s="1" t="s">
        <v>159</v>
      </c>
      <c r="L3025" s="1" t="s">
        <v>159</v>
      </c>
      <c r="M3025" s="1" t="s">
        <v>159</v>
      </c>
      <c r="N3025" s="1" t="s">
        <v>159</v>
      </c>
      <c r="O3025" s="1" t="s">
        <v>159</v>
      </c>
      <c r="P3025" t="str">
        <f t="shared" si="47"/>
        <v>BRLC_ODIRISK_OGW_CAP_PR24_DD</v>
      </c>
    </row>
    <row r="3026" spans="1:16">
      <c r="A3026" t="s">
        <v>633</v>
      </c>
      <c r="B3026" t="s">
        <v>586</v>
      </c>
      <c r="C3026" t="s">
        <v>587</v>
      </c>
      <c r="D3026" t="s">
        <v>168</v>
      </c>
      <c r="E3026" t="s">
        <v>158</v>
      </c>
      <c r="F3026" s="1" t="s">
        <v>159</v>
      </c>
      <c r="G3026" s="1" t="s">
        <v>159</v>
      </c>
      <c r="H3026" s="1" t="s">
        <v>159</v>
      </c>
      <c r="I3026" s="1" t="s">
        <v>159</v>
      </c>
      <c r="J3026" s="1" t="s">
        <v>159</v>
      </c>
      <c r="K3026" s="1" t="s">
        <v>159</v>
      </c>
      <c r="L3026" s="1" t="s">
        <v>159</v>
      </c>
      <c r="M3026" s="1" t="s">
        <v>159</v>
      </c>
      <c r="N3026" s="1" t="s">
        <v>159</v>
      </c>
      <c r="O3026" s="1" t="s">
        <v>159</v>
      </c>
      <c r="P3026" t="str">
        <f t="shared" si="47"/>
        <v>BRLC_ODIRISK_EGG_DDBND_PR24</v>
      </c>
    </row>
    <row r="3027" spans="1:16">
      <c r="A3027" t="s">
        <v>633</v>
      </c>
      <c r="B3027" t="s">
        <v>588</v>
      </c>
      <c r="C3027" t="s">
        <v>589</v>
      </c>
      <c r="D3027" t="s">
        <v>37</v>
      </c>
      <c r="E3027" t="s">
        <v>158</v>
      </c>
      <c r="F3027" s="1" t="s">
        <v>159</v>
      </c>
      <c r="G3027" s="1" t="s">
        <v>159</v>
      </c>
      <c r="H3027" s="1" t="s">
        <v>159</v>
      </c>
      <c r="I3027" s="1" t="s">
        <v>159</v>
      </c>
      <c r="J3027" s="1" t="s">
        <v>159</v>
      </c>
      <c r="K3027" s="1" t="s">
        <v>159</v>
      </c>
      <c r="L3027" s="1" t="s">
        <v>159</v>
      </c>
      <c r="M3027" s="1" t="s">
        <v>159</v>
      </c>
      <c r="N3027" s="1" t="s">
        <v>159</v>
      </c>
      <c r="O3027" s="1" t="s">
        <v>159</v>
      </c>
      <c r="P3027" t="str">
        <f t="shared" si="47"/>
        <v>BRLC_OUT5_10_A_PR24_OFWAT</v>
      </c>
    </row>
    <row r="3028" spans="1:16">
      <c r="A3028" t="s">
        <v>633</v>
      </c>
      <c r="B3028" t="s">
        <v>473</v>
      </c>
      <c r="C3028" t="s">
        <v>474</v>
      </c>
      <c r="D3028" t="s">
        <v>168</v>
      </c>
      <c r="E3028" t="s">
        <v>158</v>
      </c>
      <c r="F3028" s="1" t="s">
        <v>159</v>
      </c>
      <c r="G3028" s="1" t="s">
        <v>159</v>
      </c>
      <c r="H3028" s="25">
        <v>2.9399999999999999E-2</v>
      </c>
      <c r="I3028" s="25">
        <v>2.7799999999999998E-2</v>
      </c>
      <c r="J3028" s="25">
        <v>2.6199999999999998E-2</v>
      </c>
      <c r="K3028" s="25">
        <v>2.4599999999999997E-2</v>
      </c>
      <c r="L3028" s="25">
        <v>2.3E-2</v>
      </c>
      <c r="M3028" s="25">
        <v>2.1399999999999995E-2</v>
      </c>
      <c r="N3028" s="1" t="s">
        <v>159</v>
      </c>
      <c r="O3028" s="1" t="s">
        <v>159</v>
      </c>
      <c r="P3028" t="str">
        <f t="shared" si="47"/>
        <v>BRLC_OUT4_17_PR24_OFWAT</v>
      </c>
    </row>
    <row r="3029" spans="1:16">
      <c r="A3029" t="s">
        <v>633</v>
      </c>
      <c r="B3029" t="s">
        <v>590</v>
      </c>
      <c r="C3029" t="s">
        <v>591</v>
      </c>
      <c r="D3029" t="s">
        <v>165</v>
      </c>
      <c r="E3029" t="s">
        <v>158</v>
      </c>
      <c r="F3029" s="24">
        <v>553683.61461531988</v>
      </c>
      <c r="G3029" s="1" t="s">
        <v>159</v>
      </c>
      <c r="H3029" s="1" t="s">
        <v>159</v>
      </c>
      <c r="I3029" s="1" t="s">
        <v>159</v>
      </c>
      <c r="J3029" s="1" t="s">
        <v>159</v>
      </c>
      <c r="K3029" s="1" t="s">
        <v>159</v>
      </c>
      <c r="L3029" s="1" t="s">
        <v>159</v>
      </c>
      <c r="M3029" s="1" t="s">
        <v>159</v>
      </c>
      <c r="N3029" s="1" t="s">
        <v>159</v>
      </c>
      <c r="O3029" s="1" t="s">
        <v>159</v>
      </c>
      <c r="P3029" t="str">
        <f t="shared" si="47"/>
        <v>BRLC_ODI_DD_UNO_PR24</v>
      </c>
    </row>
    <row r="3030" spans="1:16">
      <c r="A3030" t="s">
        <v>633</v>
      </c>
      <c r="B3030" t="s">
        <v>592</v>
      </c>
      <c r="C3030" t="s">
        <v>593</v>
      </c>
      <c r="D3030" t="s">
        <v>168</v>
      </c>
      <c r="E3030" t="s">
        <v>158</v>
      </c>
      <c r="F3030" s="25">
        <v>-5.0000000000000001E-3</v>
      </c>
      <c r="G3030" s="1" t="s">
        <v>159</v>
      </c>
      <c r="H3030" s="1" t="s">
        <v>159</v>
      </c>
      <c r="I3030" s="1" t="s">
        <v>159</v>
      </c>
      <c r="J3030" s="1" t="s">
        <v>159</v>
      </c>
      <c r="K3030" s="1" t="s">
        <v>159</v>
      </c>
      <c r="L3030" s="1" t="s">
        <v>159</v>
      </c>
      <c r="M3030" s="1" t="s">
        <v>159</v>
      </c>
      <c r="N3030" s="1" t="s">
        <v>159</v>
      </c>
      <c r="O3030" s="1" t="s">
        <v>159</v>
      </c>
      <c r="P3030" t="str">
        <f t="shared" si="47"/>
        <v>BRLC_ODIRISK_UNO_COLL_PR24_DD</v>
      </c>
    </row>
    <row r="3031" spans="1:16">
      <c r="A3031" t="s">
        <v>633</v>
      </c>
      <c r="B3031" t="s">
        <v>594</v>
      </c>
      <c r="C3031" t="s">
        <v>595</v>
      </c>
      <c r="D3031" t="s">
        <v>168</v>
      </c>
      <c r="E3031" t="s">
        <v>158</v>
      </c>
      <c r="F3031" s="25">
        <v>5.0000000000000001E-3</v>
      </c>
      <c r="G3031" s="1" t="s">
        <v>159</v>
      </c>
      <c r="H3031" s="1" t="s">
        <v>159</v>
      </c>
      <c r="I3031" s="1" t="s">
        <v>159</v>
      </c>
      <c r="J3031" s="1" t="s">
        <v>159</v>
      </c>
      <c r="K3031" s="1" t="s">
        <v>159</v>
      </c>
      <c r="L3031" s="1" t="s">
        <v>159</v>
      </c>
      <c r="M3031" s="1" t="s">
        <v>159</v>
      </c>
      <c r="N3031" s="1" t="s">
        <v>159</v>
      </c>
      <c r="O3031" s="1" t="s">
        <v>159</v>
      </c>
      <c r="P3031" t="str">
        <f t="shared" si="47"/>
        <v>BRLC_ODIRISK_UNO_CAP_PR24_DD</v>
      </c>
    </row>
    <row r="3032" spans="1:16">
      <c r="A3032" t="s">
        <v>633</v>
      </c>
      <c r="B3032" t="s">
        <v>596</v>
      </c>
      <c r="C3032" t="s">
        <v>597</v>
      </c>
      <c r="D3032" t="s">
        <v>168</v>
      </c>
      <c r="E3032" t="s">
        <v>158</v>
      </c>
      <c r="F3032" s="1" t="s">
        <v>159</v>
      </c>
      <c r="G3032" s="1" t="s">
        <v>159</v>
      </c>
      <c r="H3032" s="1" t="s">
        <v>159</v>
      </c>
      <c r="I3032" s="1" t="s">
        <v>159</v>
      </c>
      <c r="J3032" s="1" t="s">
        <v>159</v>
      </c>
      <c r="K3032" s="1" t="s">
        <v>159</v>
      </c>
      <c r="L3032" s="1" t="s">
        <v>159</v>
      </c>
      <c r="M3032" s="1" t="s">
        <v>159</v>
      </c>
      <c r="N3032" s="1" t="s">
        <v>159</v>
      </c>
      <c r="O3032" s="1" t="s">
        <v>159</v>
      </c>
      <c r="P3032" t="str">
        <f t="shared" si="47"/>
        <v>BRLC_ODIRISK_ESF_CAP_PR24_DD</v>
      </c>
    </row>
    <row r="3033" spans="1:16">
      <c r="A3033" t="s">
        <v>633</v>
      </c>
      <c r="B3033" t="s">
        <v>598</v>
      </c>
      <c r="C3033" t="s">
        <v>599</v>
      </c>
      <c r="D3033" t="s">
        <v>168</v>
      </c>
      <c r="E3033" t="s">
        <v>158</v>
      </c>
      <c r="F3033" s="1" t="s">
        <v>159</v>
      </c>
      <c r="G3033" s="1" t="s">
        <v>159</v>
      </c>
      <c r="H3033" s="25">
        <v>0</v>
      </c>
      <c r="I3033" s="25">
        <v>3.3999999999999998E-3</v>
      </c>
      <c r="J3033" s="25">
        <v>2.1700000000000001E-2</v>
      </c>
      <c r="K3033" s="25">
        <v>2.6100000000000002E-2</v>
      </c>
      <c r="L3033" s="25">
        <v>3.0600000000000002E-2</v>
      </c>
      <c r="M3033" s="25">
        <v>4.3499999999999997E-2</v>
      </c>
      <c r="N3033" s="1" t="s">
        <v>159</v>
      </c>
      <c r="O3033" s="1" t="s">
        <v>159</v>
      </c>
      <c r="P3033" t="str">
        <f t="shared" si="47"/>
        <v>BRLC_OUT4_04_H_PR24_OFWAT</v>
      </c>
    </row>
    <row r="3034" spans="1:16">
      <c r="A3034" t="s">
        <v>633</v>
      </c>
      <c r="B3034" t="s">
        <v>600</v>
      </c>
      <c r="C3034" t="s">
        <v>601</v>
      </c>
      <c r="D3034" t="s">
        <v>168</v>
      </c>
      <c r="E3034" t="s">
        <v>158</v>
      </c>
      <c r="F3034" s="1" t="s">
        <v>159</v>
      </c>
      <c r="G3034" s="1" t="s">
        <v>159</v>
      </c>
      <c r="H3034" s="1" t="s">
        <v>159</v>
      </c>
      <c r="I3034" s="1" t="s">
        <v>159</v>
      </c>
      <c r="J3034" s="1" t="s">
        <v>159</v>
      </c>
      <c r="K3034" s="1" t="s">
        <v>159</v>
      </c>
      <c r="L3034" s="1" t="s">
        <v>159</v>
      </c>
      <c r="M3034" s="1" t="s">
        <v>159</v>
      </c>
      <c r="N3034" s="1" t="s">
        <v>159</v>
      </c>
      <c r="O3034" s="1" t="s">
        <v>159</v>
      </c>
      <c r="P3034" t="str">
        <f t="shared" si="47"/>
        <v>BRLC_OUT5_04_G_PR24_OFWAT</v>
      </c>
    </row>
    <row r="3035" spans="1:16">
      <c r="A3035" t="s">
        <v>633</v>
      </c>
      <c r="B3035" t="s">
        <v>251</v>
      </c>
      <c r="C3035" t="s">
        <v>252</v>
      </c>
      <c r="D3035" t="s">
        <v>165</v>
      </c>
      <c r="E3035" t="s">
        <v>158</v>
      </c>
      <c r="F3035" s="1" t="s">
        <v>159</v>
      </c>
      <c r="G3035" s="1" t="s">
        <v>159</v>
      </c>
      <c r="H3035" s="1" t="s">
        <v>159</v>
      </c>
      <c r="I3035" s="1" t="s">
        <v>159</v>
      </c>
      <c r="J3035" s="1" t="s">
        <v>159</v>
      </c>
      <c r="K3035" s="1" t="s">
        <v>159</v>
      </c>
      <c r="L3035" s="1" t="s">
        <v>159</v>
      </c>
      <c r="M3035" s="1" t="s">
        <v>159</v>
      </c>
      <c r="N3035" s="1" t="s">
        <v>159</v>
      </c>
      <c r="O3035" s="1" t="s">
        <v>159</v>
      </c>
      <c r="P3035" t="str">
        <f t="shared" si="47"/>
        <v>BRLC_ODI_DD_BWQ_PR24</v>
      </c>
    </row>
    <row r="3036" spans="1:16">
      <c r="A3036" t="s">
        <v>633</v>
      </c>
      <c r="B3036" t="s">
        <v>602</v>
      </c>
      <c r="C3036" t="s">
        <v>603</v>
      </c>
      <c r="D3036" t="s">
        <v>165</v>
      </c>
      <c r="E3036" t="s">
        <v>158</v>
      </c>
      <c r="F3036" s="1" t="s">
        <v>159</v>
      </c>
      <c r="G3036" s="1" t="s">
        <v>159</v>
      </c>
      <c r="H3036" s="1" t="s">
        <v>159</v>
      </c>
      <c r="I3036" s="1" t="s">
        <v>159</v>
      </c>
      <c r="J3036" s="1" t="s">
        <v>159</v>
      </c>
      <c r="K3036" s="1" t="s">
        <v>159</v>
      </c>
      <c r="L3036" s="1" t="s">
        <v>159</v>
      </c>
      <c r="M3036" s="1" t="s">
        <v>159</v>
      </c>
      <c r="N3036" s="1" t="s">
        <v>159</v>
      </c>
      <c r="O3036" s="1" t="s">
        <v>159</v>
      </c>
      <c r="P3036" t="str">
        <f t="shared" si="47"/>
        <v>BRLC_ODIRATE_LCC_B_OUT_PR24</v>
      </c>
    </row>
    <row r="3037" spans="1:16">
      <c r="A3037" t="s">
        <v>633</v>
      </c>
      <c r="B3037" t="s">
        <v>604</v>
      </c>
      <c r="C3037" t="s">
        <v>605</v>
      </c>
      <c r="D3037" t="s">
        <v>165</v>
      </c>
      <c r="E3037" t="s">
        <v>158</v>
      </c>
      <c r="F3037" s="1" t="s">
        <v>159</v>
      </c>
      <c r="G3037" s="1" t="s">
        <v>159</v>
      </c>
      <c r="H3037" s="1" t="s">
        <v>159</v>
      </c>
      <c r="I3037" s="1" t="s">
        <v>159</v>
      </c>
      <c r="J3037" s="1" t="s">
        <v>159</v>
      </c>
      <c r="K3037" s="1" t="s">
        <v>159</v>
      </c>
      <c r="L3037" s="1" t="s">
        <v>159</v>
      </c>
      <c r="M3037" s="1" t="s">
        <v>159</v>
      </c>
      <c r="N3037" s="1" t="s">
        <v>159</v>
      </c>
      <c r="O3037" s="1" t="s">
        <v>159</v>
      </c>
      <c r="P3037" t="str">
        <f t="shared" si="47"/>
        <v>BRLC_ODIRATE_LCC_B_UNDER_PR24</v>
      </c>
    </row>
    <row r="3038" spans="1:16">
      <c r="A3038" t="s">
        <v>633</v>
      </c>
      <c r="B3038" t="s">
        <v>606</v>
      </c>
      <c r="C3038" t="s">
        <v>607</v>
      </c>
      <c r="D3038" t="s">
        <v>165</v>
      </c>
      <c r="E3038" t="s">
        <v>158</v>
      </c>
      <c r="F3038" s="1" t="s">
        <v>159</v>
      </c>
      <c r="G3038" s="1" t="s">
        <v>159</v>
      </c>
      <c r="H3038" s="1" t="s">
        <v>159</v>
      </c>
      <c r="I3038" s="1" t="s">
        <v>159</v>
      </c>
      <c r="J3038" s="1" t="s">
        <v>159</v>
      </c>
      <c r="K3038" s="1" t="s">
        <v>159</v>
      </c>
      <c r="L3038" s="1" t="s">
        <v>159</v>
      </c>
      <c r="M3038" s="1" t="s">
        <v>159</v>
      </c>
      <c r="N3038" s="1" t="s">
        <v>159</v>
      </c>
      <c r="O3038" s="1" t="s">
        <v>159</v>
      </c>
      <c r="P3038" t="str">
        <f t="shared" si="47"/>
        <v>BRLC_ODIRATE_EGG_B_OUT_PR24</v>
      </c>
    </row>
    <row r="3039" spans="1:16">
      <c r="A3039" t="s">
        <v>633</v>
      </c>
      <c r="B3039" t="s">
        <v>608</v>
      </c>
      <c r="C3039" t="s">
        <v>609</v>
      </c>
      <c r="D3039" t="s">
        <v>165</v>
      </c>
      <c r="E3039" t="s">
        <v>158</v>
      </c>
      <c r="F3039" s="1" t="s">
        <v>159</v>
      </c>
      <c r="G3039" s="1" t="s">
        <v>159</v>
      </c>
      <c r="H3039" s="1" t="s">
        <v>159</v>
      </c>
      <c r="I3039" s="1" t="s">
        <v>159</v>
      </c>
      <c r="J3039" s="1" t="s">
        <v>159</v>
      </c>
      <c r="K3039" s="1" t="s">
        <v>159</v>
      </c>
      <c r="L3039" s="1" t="s">
        <v>159</v>
      </c>
      <c r="M3039" s="1" t="s">
        <v>159</v>
      </c>
      <c r="N3039" s="1" t="s">
        <v>159</v>
      </c>
      <c r="O3039" s="1" t="s">
        <v>159</v>
      </c>
      <c r="P3039" t="str">
        <f t="shared" si="47"/>
        <v>BRLC_ODIRATE_EGG_B_UNDER_PR24</v>
      </c>
    </row>
    <row r="3040" spans="1:16">
      <c r="A3040" t="s">
        <v>633</v>
      </c>
      <c r="B3040" t="s">
        <v>610</v>
      </c>
      <c r="C3040" t="s">
        <v>611</v>
      </c>
      <c r="D3040" t="s">
        <v>165</v>
      </c>
      <c r="E3040" t="s">
        <v>158</v>
      </c>
      <c r="F3040" s="1" t="s">
        <v>159</v>
      </c>
      <c r="G3040" s="1" t="s">
        <v>159</v>
      </c>
      <c r="H3040" s="1" t="s">
        <v>159</v>
      </c>
      <c r="I3040" s="1" t="s">
        <v>159</v>
      </c>
      <c r="J3040" s="1" t="s">
        <v>159</v>
      </c>
      <c r="K3040" s="1" t="s">
        <v>159</v>
      </c>
      <c r="L3040" s="1" t="s">
        <v>159</v>
      </c>
      <c r="M3040" s="1" t="s">
        <v>159</v>
      </c>
      <c r="N3040" s="1" t="s">
        <v>159</v>
      </c>
      <c r="O3040" s="1" t="s">
        <v>159</v>
      </c>
      <c r="P3040" t="str">
        <f t="shared" si="47"/>
        <v>BRLC_ODIRATE_CC_B_OUT_PR24</v>
      </c>
    </row>
    <row r="3041" spans="1:16">
      <c r="A3041" t="s">
        <v>633</v>
      </c>
      <c r="B3041" t="s">
        <v>612</v>
      </c>
      <c r="C3041" t="s">
        <v>613</v>
      </c>
      <c r="D3041" t="s">
        <v>165</v>
      </c>
      <c r="E3041" t="s">
        <v>158</v>
      </c>
      <c r="F3041" s="1" t="s">
        <v>159</v>
      </c>
      <c r="G3041" s="1" t="s">
        <v>159</v>
      </c>
      <c r="H3041" s="1" t="s">
        <v>159</v>
      </c>
      <c r="I3041" s="1" t="s">
        <v>159</v>
      </c>
      <c r="J3041" s="1" t="s">
        <v>159</v>
      </c>
      <c r="K3041" s="1" t="s">
        <v>159</v>
      </c>
      <c r="L3041" s="1" t="s">
        <v>159</v>
      </c>
      <c r="M3041" s="1" t="s">
        <v>159</v>
      </c>
      <c r="N3041" s="1" t="s">
        <v>159</v>
      </c>
      <c r="O3041" s="1" t="s">
        <v>159</v>
      </c>
      <c r="P3041" t="str">
        <f t="shared" si="47"/>
        <v>BRLC_ODIRATE_CC_B_UNDER_PR24</v>
      </c>
    </row>
    <row r="3042" spans="1:16">
      <c r="A3042" t="s">
        <v>633</v>
      </c>
      <c r="B3042" t="s">
        <v>614</v>
      </c>
      <c r="C3042" t="s">
        <v>615</v>
      </c>
      <c r="D3042" t="s">
        <v>165</v>
      </c>
      <c r="E3042" t="s">
        <v>158</v>
      </c>
      <c r="F3042" s="1" t="s">
        <v>159</v>
      </c>
      <c r="G3042" s="1" t="s">
        <v>159</v>
      </c>
      <c r="H3042" s="1" t="s">
        <v>159</v>
      </c>
      <c r="I3042" s="1" t="s">
        <v>159</v>
      </c>
      <c r="J3042" s="1" t="s">
        <v>159</v>
      </c>
      <c r="K3042" s="1" t="s">
        <v>159</v>
      </c>
      <c r="L3042" s="1" t="s">
        <v>159</v>
      </c>
      <c r="M3042" s="1" t="s">
        <v>159</v>
      </c>
      <c r="N3042" s="1" t="s">
        <v>159</v>
      </c>
      <c r="O3042" s="1" t="s">
        <v>159</v>
      </c>
      <c r="P3042" t="str">
        <f t="shared" si="47"/>
        <v>BRLC_ODIRATE_SWC_B_PR24</v>
      </c>
    </row>
    <row r="3043" spans="1:16">
      <c r="A3043" t="s">
        <v>633</v>
      </c>
      <c r="B3043" t="s">
        <v>616</v>
      </c>
      <c r="C3043" t="s">
        <v>617</v>
      </c>
      <c r="D3043" t="s">
        <v>165</v>
      </c>
      <c r="E3043" t="s">
        <v>158</v>
      </c>
      <c r="F3043" s="1" t="s">
        <v>159</v>
      </c>
      <c r="G3043" s="1" t="s">
        <v>159</v>
      </c>
      <c r="H3043" s="1" t="s">
        <v>159</v>
      </c>
      <c r="I3043" s="1" t="s">
        <v>159</v>
      </c>
      <c r="J3043" s="1" t="s">
        <v>159</v>
      </c>
      <c r="K3043" s="1" t="s">
        <v>159</v>
      </c>
      <c r="L3043" s="1" t="s">
        <v>159</v>
      </c>
      <c r="M3043" s="1" t="s">
        <v>159</v>
      </c>
      <c r="N3043" s="1" t="s">
        <v>159</v>
      </c>
      <c r="O3043" s="1" t="s">
        <v>159</v>
      </c>
      <c r="P3043" t="str">
        <f t="shared" si="47"/>
        <v>BRLC_ODIRATE_WW_B_PR24</v>
      </c>
    </row>
    <row r="3044" spans="1:16">
      <c r="A3044" t="s">
        <v>633</v>
      </c>
      <c r="B3044" t="s">
        <v>618</v>
      </c>
      <c r="C3044" t="s">
        <v>619</v>
      </c>
      <c r="D3044" t="s">
        <v>165</v>
      </c>
      <c r="E3044" t="s">
        <v>158</v>
      </c>
      <c r="F3044" s="1" t="s">
        <v>159</v>
      </c>
      <c r="G3044" s="1" t="s">
        <v>159</v>
      </c>
      <c r="H3044" s="1" t="s">
        <v>159</v>
      </c>
      <c r="I3044" s="1" t="s">
        <v>159</v>
      </c>
      <c r="J3044" s="1" t="s">
        <v>159</v>
      </c>
      <c r="K3044" s="1" t="s">
        <v>159</v>
      </c>
      <c r="L3044" s="1" t="s">
        <v>159</v>
      </c>
      <c r="M3044" s="1" t="s">
        <v>159</v>
      </c>
      <c r="N3044" s="1" t="s">
        <v>159</v>
      </c>
      <c r="O3044" s="1" t="s">
        <v>159</v>
      </c>
      <c r="P3044" t="str">
        <f t="shared" si="47"/>
        <v>BRLC_ODIRATE_LPR_B_PR24</v>
      </c>
    </row>
    <row r="3045" spans="1:16">
      <c r="A3045" t="s">
        <v>633</v>
      </c>
      <c r="B3045" t="s">
        <v>620</v>
      </c>
      <c r="C3045" t="s">
        <v>621</v>
      </c>
      <c r="D3045" t="s">
        <v>157</v>
      </c>
      <c r="E3045" t="s">
        <v>158</v>
      </c>
      <c r="F3045" s="1" t="s">
        <v>159</v>
      </c>
      <c r="G3045" s="1" t="s">
        <v>159</v>
      </c>
      <c r="H3045" s="1" t="s">
        <v>159</v>
      </c>
      <c r="I3045" s="1" t="s">
        <v>159</v>
      </c>
      <c r="J3045" s="1" t="s">
        <v>159</v>
      </c>
      <c r="K3045" s="1" t="s">
        <v>159</v>
      </c>
      <c r="L3045" s="1" t="s">
        <v>159</v>
      </c>
      <c r="M3045" s="1" t="s">
        <v>159</v>
      </c>
      <c r="N3045" s="1" t="s">
        <v>159</v>
      </c>
      <c r="O3045" s="1" t="s">
        <v>159</v>
      </c>
      <c r="P3045" t="str">
        <f t="shared" si="47"/>
        <v>BRLC_ODIRISK_WSI_DDBND_PR24_DD</v>
      </c>
    </row>
    <row r="3046" spans="1:16">
      <c r="A3046" t="s">
        <v>634</v>
      </c>
      <c r="B3046" t="s">
        <v>155</v>
      </c>
      <c r="C3046" t="s">
        <v>156</v>
      </c>
      <c r="D3046" t="s">
        <v>157</v>
      </c>
      <c r="E3046" t="s">
        <v>158</v>
      </c>
      <c r="F3046" s="1" t="s">
        <v>159</v>
      </c>
      <c r="G3046" s="1" t="s">
        <v>159</v>
      </c>
      <c r="H3046" s="24">
        <v>3.472222222222222E-3</v>
      </c>
      <c r="I3046" s="24">
        <v>3.472222222222222E-3</v>
      </c>
      <c r="J3046" s="24">
        <v>3.472222222222222E-3</v>
      </c>
      <c r="K3046" s="24">
        <v>3.472222222222222E-3</v>
      </c>
      <c r="L3046" s="24">
        <v>3.472222222222222E-3</v>
      </c>
      <c r="M3046" s="24">
        <v>3.47E-3</v>
      </c>
      <c r="N3046" s="1" t="s">
        <v>159</v>
      </c>
      <c r="O3046" s="1" t="s">
        <v>159</v>
      </c>
      <c r="P3046" t="str">
        <f t="shared" si="47"/>
        <v>PRTC_OUT4_01_PR24_OFWAT</v>
      </c>
    </row>
    <row r="3047" spans="1:16">
      <c r="A3047" t="s">
        <v>634</v>
      </c>
      <c r="B3047" t="s">
        <v>160</v>
      </c>
      <c r="C3047" t="s">
        <v>161</v>
      </c>
      <c r="D3047" t="s">
        <v>162</v>
      </c>
      <c r="E3047" t="s">
        <v>158</v>
      </c>
      <c r="F3047" s="1" t="s">
        <v>159</v>
      </c>
      <c r="G3047" s="1" t="s">
        <v>159</v>
      </c>
      <c r="H3047" s="1" t="s">
        <v>159</v>
      </c>
      <c r="I3047" s="24">
        <v>1.8444930555555549E-3</v>
      </c>
      <c r="J3047" s="24">
        <v>1.8444930555555549E-3</v>
      </c>
      <c r="K3047" s="24">
        <v>1.8444930555555549E-3</v>
      </c>
      <c r="L3047" s="24">
        <v>1.8444930555555549E-3</v>
      </c>
      <c r="M3047" s="24">
        <v>1.8422708333333331E-3</v>
      </c>
      <c r="N3047" s="1" t="s">
        <v>159</v>
      </c>
      <c r="O3047" s="1" t="s">
        <v>159</v>
      </c>
      <c r="P3047" t="str">
        <f t="shared" si="47"/>
        <v>PRTC_ET_DD_WSI_PR24</v>
      </c>
    </row>
    <row r="3048" spans="1:16">
      <c r="A3048" t="s">
        <v>634</v>
      </c>
      <c r="B3048" t="s">
        <v>163</v>
      </c>
      <c r="C3048" t="s">
        <v>164</v>
      </c>
      <c r="D3048" t="s">
        <v>165</v>
      </c>
      <c r="E3048" t="s">
        <v>158</v>
      </c>
      <c r="F3048" s="24">
        <v>66890.04913213996</v>
      </c>
      <c r="G3048" s="1" t="s">
        <v>159</v>
      </c>
      <c r="H3048" s="1" t="s">
        <v>159</v>
      </c>
      <c r="I3048" s="1" t="s">
        <v>159</v>
      </c>
      <c r="J3048" s="1" t="s">
        <v>159</v>
      </c>
      <c r="K3048" s="1" t="s">
        <v>159</v>
      </c>
      <c r="L3048" s="1" t="s">
        <v>159</v>
      </c>
      <c r="M3048" s="1" t="s">
        <v>159</v>
      </c>
      <c r="N3048" s="1" t="s">
        <v>159</v>
      </c>
      <c r="O3048" s="1" t="s">
        <v>159</v>
      </c>
      <c r="P3048" t="str">
        <f t="shared" si="47"/>
        <v>PRTC_ODI_DD_WSI_PR24</v>
      </c>
    </row>
    <row r="3049" spans="1:16">
      <c r="A3049" t="s">
        <v>634</v>
      </c>
      <c r="B3049" t="s">
        <v>166</v>
      </c>
      <c r="C3049" t="s">
        <v>167</v>
      </c>
      <c r="D3049" t="s">
        <v>168</v>
      </c>
      <c r="E3049" t="s">
        <v>158</v>
      </c>
      <c r="F3049" s="25">
        <v>-0.01</v>
      </c>
      <c r="G3049" s="1" t="s">
        <v>159</v>
      </c>
      <c r="H3049" s="1" t="s">
        <v>159</v>
      </c>
      <c r="I3049" s="1" t="s">
        <v>159</v>
      </c>
      <c r="J3049" s="1" t="s">
        <v>159</v>
      </c>
      <c r="K3049" s="1" t="s">
        <v>159</v>
      </c>
      <c r="L3049" s="1" t="s">
        <v>159</v>
      </c>
      <c r="M3049" s="1" t="s">
        <v>159</v>
      </c>
      <c r="N3049" s="1" t="s">
        <v>159</v>
      </c>
      <c r="O3049" s="1" t="s">
        <v>159</v>
      </c>
      <c r="P3049" t="str">
        <f t="shared" si="47"/>
        <v>PRTC_ODIRISK_WSI_COLL_PR24_DD</v>
      </c>
    </row>
    <row r="3050" spans="1:16">
      <c r="A3050" t="s">
        <v>634</v>
      </c>
      <c r="B3050" t="s">
        <v>169</v>
      </c>
      <c r="C3050" t="s">
        <v>170</v>
      </c>
      <c r="D3050" t="s">
        <v>171</v>
      </c>
      <c r="E3050" t="s">
        <v>158</v>
      </c>
      <c r="F3050" s="1" t="s">
        <v>159</v>
      </c>
      <c r="G3050" s="1" t="s">
        <v>159</v>
      </c>
      <c r="H3050" s="26">
        <v>0</v>
      </c>
      <c r="I3050" s="26">
        <v>0</v>
      </c>
      <c r="J3050" s="26">
        <v>0</v>
      </c>
      <c r="K3050" s="26">
        <v>0</v>
      </c>
      <c r="L3050" s="26">
        <v>0</v>
      </c>
      <c r="M3050" s="26">
        <v>0</v>
      </c>
      <c r="N3050" s="1" t="s">
        <v>159</v>
      </c>
      <c r="O3050" s="1" t="s">
        <v>159</v>
      </c>
      <c r="P3050" t="str">
        <f t="shared" si="47"/>
        <v>PRTC_QEBW0183_PR24_OFWAT</v>
      </c>
    </row>
    <row r="3051" spans="1:16">
      <c r="A3051" t="s">
        <v>634</v>
      </c>
      <c r="B3051" t="s">
        <v>172</v>
      </c>
      <c r="C3051" t="s">
        <v>173</v>
      </c>
      <c r="D3051" t="s">
        <v>174</v>
      </c>
      <c r="E3051" t="s">
        <v>158</v>
      </c>
      <c r="F3051" s="1" t="s">
        <v>159</v>
      </c>
      <c r="G3051" s="1" t="s">
        <v>159</v>
      </c>
      <c r="H3051" s="26">
        <v>2</v>
      </c>
      <c r="I3051" s="26">
        <v>1.83</v>
      </c>
      <c r="J3051" s="26">
        <v>1.67</v>
      </c>
      <c r="K3051" s="26">
        <v>1.5</v>
      </c>
      <c r="L3051" s="26">
        <v>1.25</v>
      </c>
      <c r="M3051" s="26">
        <v>1</v>
      </c>
      <c r="N3051" s="1" t="s">
        <v>159</v>
      </c>
      <c r="O3051" s="1" t="s">
        <v>159</v>
      </c>
      <c r="P3051" t="str">
        <f t="shared" si="47"/>
        <v>PRTC_ODIRISK_CRI_DDBND_PR24_DD</v>
      </c>
    </row>
    <row r="3052" spans="1:16">
      <c r="A3052" t="s">
        <v>634</v>
      </c>
      <c r="B3052" t="s">
        <v>175</v>
      </c>
      <c r="C3052" t="s">
        <v>176</v>
      </c>
      <c r="D3052" t="s">
        <v>165</v>
      </c>
      <c r="E3052" t="s">
        <v>158</v>
      </c>
      <c r="F3052" s="24">
        <v>136349.98460880751</v>
      </c>
      <c r="G3052" s="1" t="s">
        <v>159</v>
      </c>
      <c r="H3052" s="1" t="s">
        <v>159</v>
      </c>
      <c r="I3052" s="1" t="s">
        <v>159</v>
      </c>
      <c r="J3052" s="1" t="s">
        <v>159</v>
      </c>
      <c r="K3052" s="1" t="s">
        <v>159</v>
      </c>
      <c r="L3052" s="1" t="s">
        <v>159</v>
      </c>
      <c r="M3052" s="1" t="s">
        <v>159</v>
      </c>
      <c r="N3052" s="1" t="s">
        <v>159</v>
      </c>
      <c r="O3052" s="1" t="s">
        <v>159</v>
      </c>
      <c r="P3052" t="str">
        <f t="shared" si="47"/>
        <v>PRTC_ODI_DD_CRI_PR24</v>
      </c>
    </row>
    <row r="3053" spans="1:16">
      <c r="A3053" t="s">
        <v>634</v>
      </c>
      <c r="B3053" t="s">
        <v>177</v>
      </c>
      <c r="C3053" t="s">
        <v>178</v>
      </c>
      <c r="D3053" t="s">
        <v>37</v>
      </c>
      <c r="E3053" t="s">
        <v>158</v>
      </c>
      <c r="F3053" s="1" t="s">
        <v>159</v>
      </c>
      <c r="G3053" s="1" t="s">
        <v>159</v>
      </c>
      <c r="H3053" s="26">
        <v>0.45</v>
      </c>
      <c r="I3053" s="26">
        <v>0.44</v>
      </c>
      <c r="J3053" s="26">
        <v>0.44</v>
      </c>
      <c r="K3053" s="26">
        <v>0.44</v>
      </c>
      <c r="L3053" s="26">
        <v>0.44</v>
      </c>
      <c r="M3053" s="26">
        <v>0.44</v>
      </c>
      <c r="N3053" s="1" t="s">
        <v>159</v>
      </c>
      <c r="O3053" s="1" t="s">
        <v>159</v>
      </c>
      <c r="P3053" t="str">
        <f t="shared" si="47"/>
        <v>PRTC_OUT4_02_PR24_OFWAT</v>
      </c>
    </row>
    <row r="3054" spans="1:16">
      <c r="A3054" t="s">
        <v>634</v>
      </c>
      <c r="B3054" t="s">
        <v>179</v>
      </c>
      <c r="C3054" t="s">
        <v>180</v>
      </c>
      <c r="D3054" t="s">
        <v>37</v>
      </c>
      <c r="E3054" t="s">
        <v>158</v>
      </c>
      <c r="F3054" s="1" t="s">
        <v>159</v>
      </c>
      <c r="G3054" s="1" t="s">
        <v>159</v>
      </c>
      <c r="H3054" s="1" t="s">
        <v>159</v>
      </c>
      <c r="I3054" s="26">
        <v>0.4</v>
      </c>
      <c r="J3054" s="26">
        <v>0.4</v>
      </c>
      <c r="K3054" s="26">
        <v>0.4</v>
      </c>
      <c r="L3054" s="26">
        <v>0.4</v>
      </c>
      <c r="M3054" s="26">
        <v>0.4</v>
      </c>
      <c r="N3054" s="1" t="s">
        <v>159</v>
      </c>
      <c r="O3054" s="1" t="s">
        <v>159</v>
      </c>
      <c r="P3054" t="str">
        <f t="shared" si="47"/>
        <v>PRTC_ODIRISK_WQC_DDBND_PR24_DD</v>
      </c>
    </row>
    <row r="3055" spans="1:16">
      <c r="A3055" t="s">
        <v>634</v>
      </c>
      <c r="B3055" t="s">
        <v>181</v>
      </c>
      <c r="C3055" t="s">
        <v>182</v>
      </c>
      <c r="D3055" t="s">
        <v>165</v>
      </c>
      <c r="E3055" t="s">
        <v>158</v>
      </c>
      <c r="F3055" s="24">
        <v>533644.83649984247</v>
      </c>
      <c r="G3055" s="1" t="s">
        <v>159</v>
      </c>
      <c r="H3055" s="1" t="s">
        <v>159</v>
      </c>
      <c r="I3055" s="1" t="s">
        <v>159</v>
      </c>
      <c r="J3055" s="1" t="s">
        <v>159</v>
      </c>
      <c r="K3055" s="1" t="s">
        <v>159</v>
      </c>
      <c r="L3055" s="1" t="s">
        <v>159</v>
      </c>
      <c r="M3055" s="1" t="s">
        <v>159</v>
      </c>
      <c r="N3055" s="1" t="s">
        <v>159</v>
      </c>
      <c r="O3055" s="1" t="s">
        <v>159</v>
      </c>
      <c r="P3055" t="str">
        <f t="shared" si="47"/>
        <v>PRTC_ODI_DD_WQC_PR24</v>
      </c>
    </row>
    <row r="3056" spans="1:16">
      <c r="A3056" t="s">
        <v>634</v>
      </c>
      <c r="B3056" t="s">
        <v>183</v>
      </c>
      <c r="C3056" t="s">
        <v>184</v>
      </c>
      <c r="D3056" t="s">
        <v>185</v>
      </c>
      <c r="E3056" t="s">
        <v>158</v>
      </c>
      <c r="F3056" s="1" t="s">
        <v>159</v>
      </c>
      <c r="G3056" s="1" t="s">
        <v>159</v>
      </c>
      <c r="H3056" s="26">
        <v>0</v>
      </c>
      <c r="I3056" s="26">
        <v>0</v>
      </c>
      <c r="J3056" s="26">
        <v>0</v>
      </c>
      <c r="K3056" s="26">
        <v>0</v>
      </c>
      <c r="L3056" s="26">
        <v>4.9778677696996745E-2</v>
      </c>
      <c r="M3056" s="26">
        <v>0.73</v>
      </c>
      <c r="N3056" s="1" t="s">
        <v>159</v>
      </c>
      <c r="O3056" s="1" t="s">
        <v>159</v>
      </c>
      <c r="P3056" t="str">
        <f t="shared" si="47"/>
        <v>PRTC_OUT4_20_PR24_OFWAT</v>
      </c>
    </row>
    <row r="3057" spans="1:16">
      <c r="A3057" t="s">
        <v>634</v>
      </c>
      <c r="B3057" t="s">
        <v>186</v>
      </c>
      <c r="C3057" t="s">
        <v>187</v>
      </c>
      <c r="D3057" t="s">
        <v>165</v>
      </c>
      <c r="E3057" t="s">
        <v>158</v>
      </c>
      <c r="F3057" s="24">
        <v>243507.10032065964</v>
      </c>
      <c r="G3057" s="1" t="s">
        <v>159</v>
      </c>
      <c r="H3057" s="1" t="s">
        <v>159</v>
      </c>
      <c r="I3057" s="1" t="s">
        <v>159</v>
      </c>
      <c r="J3057" s="1" t="s">
        <v>159</v>
      </c>
      <c r="K3057" s="1" t="s">
        <v>159</v>
      </c>
      <c r="L3057" s="1" t="s">
        <v>159</v>
      </c>
      <c r="M3057" s="1" t="s">
        <v>159</v>
      </c>
      <c r="N3057" s="1" t="s">
        <v>159</v>
      </c>
      <c r="O3057" s="1" t="s">
        <v>159</v>
      </c>
      <c r="P3057" t="str">
        <f t="shared" si="47"/>
        <v>PRTC_ODI_DD_BIO_PR24</v>
      </c>
    </row>
    <row r="3058" spans="1:16">
      <c r="A3058" t="s">
        <v>634</v>
      </c>
      <c r="B3058" t="s">
        <v>188</v>
      </c>
      <c r="C3058" t="s">
        <v>189</v>
      </c>
      <c r="D3058" t="s">
        <v>168</v>
      </c>
      <c r="E3058" t="s">
        <v>158</v>
      </c>
      <c r="F3058" s="25">
        <v>-5.0000000000000001E-3</v>
      </c>
      <c r="G3058" s="1" t="s">
        <v>159</v>
      </c>
      <c r="H3058" s="1" t="s">
        <v>159</v>
      </c>
      <c r="I3058" s="1" t="s">
        <v>159</v>
      </c>
      <c r="J3058" s="1" t="s">
        <v>159</v>
      </c>
      <c r="K3058" s="1" t="s">
        <v>159</v>
      </c>
      <c r="L3058" s="1" t="s">
        <v>159</v>
      </c>
      <c r="M3058" s="1" t="s">
        <v>159</v>
      </c>
      <c r="N3058" s="1" t="s">
        <v>159</v>
      </c>
      <c r="O3058" s="1" t="s">
        <v>159</v>
      </c>
      <c r="P3058" t="str">
        <f t="shared" si="47"/>
        <v>PRTC_ODIRISK_BIO_COLL_PR24_DD</v>
      </c>
    </row>
    <row r="3059" spans="1:16">
      <c r="A3059" t="s">
        <v>634</v>
      </c>
      <c r="B3059" t="s">
        <v>190</v>
      </c>
      <c r="C3059" t="s">
        <v>191</v>
      </c>
      <c r="D3059" t="s">
        <v>168</v>
      </c>
      <c r="E3059" t="s">
        <v>158</v>
      </c>
      <c r="F3059" s="25">
        <v>5.0000000000000001E-3</v>
      </c>
      <c r="G3059" s="1" t="s">
        <v>159</v>
      </c>
      <c r="H3059" s="1" t="s">
        <v>159</v>
      </c>
      <c r="I3059" s="1" t="s">
        <v>159</v>
      </c>
      <c r="J3059" s="1" t="s">
        <v>159</v>
      </c>
      <c r="K3059" s="1" t="s">
        <v>159</v>
      </c>
      <c r="L3059" s="1" t="s">
        <v>159</v>
      </c>
      <c r="M3059" s="1" t="s">
        <v>159</v>
      </c>
      <c r="N3059" s="1" t="s">
        <v>159</v>
      </c>
      <c r="O3059" s="1" t="s">
        <v>159</v>
      </c>
      <c r="P3059" t="str">
        <f t="shared" si="47"/>
        <v>PRTC_ODIRISK_BIO_CAP_PR24_DD</v>
      </c>
    </row>
    <row r="3060" spans="1:16">
      <c r="A3060" t="s">
        <v>634</v>
      </c>
      <c r="B3060" t="s">
        <v>192</v>
      </c>
      <c r="C3060" t="s">
        <v>193</v>
      </c>
      <c r="D3060" t="s">
        <v>37</v>
      </c>
      <c r="E3060" t="s">
        <v>158</v>
      </c>
      <c r="F3060" s="1" t="s">
        <v>159</v>
      </c>
      <c r="G3060" s="1" t="s">
        <v>159</v>
      </c>
      <c r="H3060" s="24">
        <v>0</v>
      </c>
      <c r="I3060" s="24">
        <v>0</v>
      </c>
      <c r="J3060" s="24">
        <v>0</v>
      </c>
      <c r="K3060" s="24">
        <v>0</v>
      </c>
      <c r="L3060" s="24">
        <v>0</v>
      </c>
      <c r="M3060" s="24">
        <v>0</v>
      </c>
      <c r="N3060" s="1" t="s">
        <v>159</v>
      </c>
      <c r="O3060" s="1" t="s">
        <v>159</v>
      </c>
      <c r="P3060" t="str">
        <f t="shared" si="47"/>
        <v>PRTC_OUT4_18_PR24_OFWAT</v>
      </c>
    </row>
    <row r="3061" spans="1:16">
      <c r="A3061" t="s">
        <v>634</v>
      </c>
      <c r="B3061" t="s">
        <v>194</v>
      </c>
      <c r="C3061" t="s">
        <v>195</v>
      </c>
      <c r="D3061" t="s">
        <v>37</v>
      </c>
      <c r="E3061" t="s">
        <v>158</v>
      </c>
      <c r="F3061" s="1" t="s">
        <v>159</v>
      </c>
      <c r="G3061" s="1" t="s">
        <v>159</v>
      </c>
      <c r="H3061" s="1" t="s">
        <v>159</v>
      </c>
      <c r="I3061" s="24">
        <v>1</v>
      </c>
      <c r="J3061" s="24">
        <v>1</v>
      </c>
      <c r="K3061" s="24">
        <v>1</v>
      </c>
      <c r="L3061" s="24">
        <v>1</v>
      </c>
      <c r="M3061" s="24">
        <v>1</v>
      </c>
      <c r="N3061" s="1" t="s">
        <v>159</v>
      </c>
      <c r="O3061" s="1" t="s">
        <v>159</v>
      </c>
      <c r="P3061" t="str">
        <f t="shared" si="47"/>
        <v>PRTC_ODIRISK_SPL_DDBND_PR24_DD</v>
      </c>
    </row>
    <row r="3062" spans="1:16">
      <c r="A3062" t="s">
        <v>634</v>
      </c>
      <c r="B3062" t="s">
        <v>196</v>
      </c>
      <c r="C3062" t="s">
        <v>197</v>
      </c>
      <c r="D3062" t="s">
        <v>165</v>
      </c>
      <c r="E3062" t="s">
        <v>158</v>
      </c>
      <c r="F3062" s="24">
        <v>105976.52516198187</v>
      </c>
      <c r="G3062" s="1" t="s">
        <v>159</v>
      </c>
      <c r="H3062" s="1" t="s">
        <v>159</v>
      </c>
      <c r="I3062" s="1" t="s">
        <v>159</v>
      </c>
      <c r="J3062" s="1" t="s">
        <v>159</v>
      </c>
      <c r="K3062" s="1" t="s">
        <v>159</v>
      </c>
      <c r="L3062" s="1" t="s">
        <v>159</v>
      </c>
      <c r="M3062" s="1" t="s">
        <v>159</v>
      </c>
      <c r="N3062" s="1" t="s">
        <v>159</v>
      </c>
      <c r="O3062" s="1" t="s">
        <v>159</v>
      </c>
      <c r="P3062" t="str">
        <f t="shared" si="47"/>
        <v>PRTC_ODI_DD_SPL_PR24</v>
      </c>
    </row>
    <row r="3063" spans="1:16">
      <c r="A3063" t="s">
        <v>634</v>
      </c>
      <c r="B3063" t="s">
        <v>198</v>
      </c>
      <c r="C3063" t="s">
        <v>199</v>
      </c>
      <c r="D3063" t="s">
        <v>168</v>
      </c>
      <c r="E3063" t="s">
        <v>158</v>
      </c>
      <c r="F3063" s="1" t="s">
        <v>159</v>
      </c>
      <c r="G3063" s="1" t="s">
        <v>159</v>
      </c>
      <c r="H3063" s="25">
        <v>1</v>
      </c>
      <c r="I3063" s="25">
        <v>1</v>
      </c>
      <c r="J3063" s="25">
        <v>1</v>
      </c>
      <c r="K3063" s="25">
        <v>1</v>
      </c>
      <c r="L3063" s="25">
        <v>1</v>
      </c>
      <c r="M3063" s="25">
        <v>1</v>
      </c>
      <c r="N3063" s="1" t="s">
        <v>159</v>
      </c>
      <c r="O3063" s="1" t="s">
        <v>159</v>
      </c>
      <c r="P3063" t="str">
        <f t="shared" si="47"/>
        <v>PRTC_OUT4_19_PR24_OFWAT</v>
      </c>
    </row>
    <row r="3064" spans="1:16">
      <c r="A3064" t="s">
        <v>634</v>
      </c>
      <c r="B3064" t="s">
        <v>200</v>
      </c>
      <c r="C3064" t="s">
        <v>201</v>
      </c>
      <c r="D3064" t="s">
        <v>168</v>
      </c>
      <c r="E3064" t="s">
        <v>158</v>
      </c>
      <c r="F3064" s="1" t="s">
        <v>159</v>
      </c>
      <c r="G3064" s="1" t="s">
        <v>159</v>
      </c>
      <c r="H3064" s="1" t="s">
        <v>159</v>
      </c>
      <c r="I3064" s="25">
        <v>0.83333333333333348</v>
      </c>
      <c r="J3064" s="25">
        <v>0.83333333333333348</v>
      </c>
      <c r="K3064" s="25">
        <v>0.83333333333333348</v>
      </c>
      <c r="L3064" s="25">
        <v>0.83333333333333348</v>
      </c>
      <c r="M3064" s="25">
        <v>0.83333333333333348</v>
      </c>
      <c r="N3064" s="1" t="s">
        <v>159</v>
      </c>
      <c r="O3064" s="1" t="s">
        <v>159</v>
      </c>
      <c r="P3064" t="str">
        <f t="shared" si="47"/>
        <v>PRTC_ODIRISK_DPC_DDBND_PR24_DD</v>
      </c>
    </row>
    <row r="3065" spans="1:16">
      <c r="A3065" t="s">
        <v>634</v>
      </c>
      <c r="B3065" t="s">
        <v>202</v>
      </c>
      <c r="C3065" t="s">
        <v>203</v>
      </c>
      <c r="D3065" t="s">
        <v>165</v>
      </c>
      <c r="E3065" t="s">
        <v>158</v>
      </c>
      <c r="F3065" s="24">
        <v>2289.0929434988084</v>
      </c>
      <c r="G3065" s="1" t="s">
        <v>159</v>
      </c>
      <c r="H3065" s="1" t="s">
        <v>159</v>
      </c>
      <c r="I3065" s="1" t="s">
        <v>159</v>
      </c>
      <c r="J3065" s="1" t="s">
        <v>159</v>
      </c>
      <c r="K3065" s="1" t="s">
        <v>159</v>
      </c>
      <c r="L3065" s="1" t="s">
        <v>159</v>
      </c>
      <c r="M3065" s="1" t="s">
        <v>159</v>
      </c>
      <c r="N3065" s="1" t="s">
        <v>159</v>
      </c>
      <c r="O3065" s="1" t="s">
        <v>159</v>
      </c>
      <c r="P3065" t="str">
        <f t="shared" si="47"/>
        <v>PRTC_ODI_DD_DPC_PR24</v>
      </c>
    </row>
    <row r="3066" spans="1:16">
      <c r="A3066" t="s">
        <v>634</v>
      </c>
      <c r="B3066" t="s">
        <v>204</v>
      </c>
      <c r="C3066" t="s">
        <v>205</v>
      </c>
      <c r="D3066" t="s">
        <v>37</v>
      </c>
      <c r="E3066" t="s">
        <v>158</v>
      </c>
      <c r="F3066" s="1" t="s">
        <v>159</v>
      </c>
      <c r="G3066" s="1" t="s">
        <v>159</v>
      </c>
      <c r="H3066" s="27">
        <v>68.599999999999994</v>
      </c>
      <c r="I3066" s="27">
        <v>67.3</v>
      </c>
      <c r="J3066" s="27">
        <v>66</v>
      </c>
      <c r="K3066" s="27">
        <v>64.7</v>
      </c>
      <c r="L3066" s="27">
        <v>63.400000000000006</v>
      </c>
      <c r="M3066" s="27">
        <v>62.2</v>
      </c>
      <c r="N3066" s="1" t="s">
        <v>159</v>
      </c>
      <c r="O3066" s="1" t="s">
        <v>159</v>
      </c>
      <c r="P3066" t="str">
        <f t="shared" si="47"/>
        <v>PRTC_OUT4_16_PR24_OFWAT</v>
      </c>
    </row>
    <row r="3067" spans="1:16">
      <c r="A3067" t="s">
        <v>634</v>
      </c>
      <c r="B3067" t="s">
        <v>206</v>
      </c>
      <c r="C3067" t="s">
        <v>207</v>
      </c>
      <c r="D3067" t="s">
        <v>37</v>
      </c>
      <c r="E3067" t="s">
        <v>158</v>
      </c>
      <c r="F3067" s="1" t="s">
        <v>159</v>
      </c>
      <c r="G3067" s="1" t="s">
        <v>159</v>
      </c>
      <c r="H3067" s="1" t="s">
        <v>159</v>
      </c>
      <c r="I3067" s="27">
        <v>77.3</v>
      </c>
      <c r="J3067" s="27">
        <v>76</v>
      </c>
      <c r="K3067" s="27">
        <v>74.7</v>
      </c>
      <c r="L3067" s="27">
        <v>73.400000000000006</v>
      </c>
      <c r="M3067" s="27">
        <v>72.2</v>
      </c>
      <c r="N3067" s="1" t="s">
        <v>159</v>
      </c>
      <c r="O3067" s="1" t="s">
        <v>159</v>
      </c>
      <c r="P3067" t="str">
        <f t="shared" si="47"/>
        <v>PRTC_ODIRISK_MRP_DDBND_PR24_DD</v>
      </c>
    </row>
    <row r="3068" spans="1:16">
      <c r="A3068" t="s">
        <v>634</v>
      </c>
      <c r="B3068" t="s">
        <v>208</v>
      </c>
      <c r="C3068" t="s">
        <v>209</v>
      </c>
      <c r="D3068" t="s">
        <v>165</v>
      </c>
      <c r="E3068" t="s">
        <v>158</v>
      </c>
      <c r="F3068" s="24">
        <v>33302.034363200801</v>
      </c>
      <c r="G3068" s="1" t="s">
        <v>159</v>
      </c>
      <c r="H3068" s="1" t="s">
        <v>159</v>
      </c>
      <c r="I3068" s="1" t="s">
        <v>159</v>
      </c>
      <c r="J3068" s="1" t="s">
        <v>159</v>
      </c>
      <c r="K3068" s="1" t="s">
        <v>159</v>
      </c>
      <c r="L3068" s="1" t="s">
        <v>159</v>
      </c>
      <c r="M3068" s="1" t="s">
        <v>159</v>
      </c>
      <c r="N3068" s="1" t="s">
        <v>159</v>
      </c>
      <c r="O3068" s="1" t="s">
        <v>159</v>
      </c>
      <c r="P3068" t="str">
        <f t="shared" si="47"/>
        <v>PRTC_ODI_DD_MRP_PR24</v>
      </c>
    </row>
    <row r="3069" spans="1:16">
      <c r="A3069" t="s">
        <v>634</v>
      </c>
      <c r="B3069" t="s">
        <v>210</v>
      </c>
      <c r="C3069" t="s">
        <v>211</v>
      </c>
      <c r="D3069" t="s">
        <v>168</v>
      </c>
      <c r="E3069" t="s">
        <v>158</v>
      </c>
      <c r="F3069" s="25">
        <v>-5.0000000000000001E-3</v>
      </c>
      <c r="G3069" s="1" t="s">
        <v>159</v>
      </c>
      <c r="H3069" s="1" t="s">
        <v>159</v>
      </c>
      <c r="I3069" s="1" t="s">
        <v>159</v>
      </c>
      <c r="J3069" s="1" t="s">
        <v>159</v>
      </c>
      <c r="K3069" s="1" t="s">
        <v>159</v>
      </c>
      <c r="L3069" s="1" t="s">
        <v>159</v>
      </c>
      <c r="M3069" s="1" t="s">
        <v>159</v>
      </c>
      <c r="N3069" s="1" t="s">
        <v>159</v>
      </c>
      <c r="O3069" s="1" t="s">
        <v>159</v>
      </c>
      <c r="P3069" t="str">
        <f t="shared" si="47"/>
        <v>PRTC_ODIRISK_MRP_COLL_PR24_DD</v>
      </c>
    </row>
    <row r="3070" spans="1:16">
      <c r="A3070" t="s">
        <v>634</v>
      </c>
      <c r="B3070" t="s">
        <v>212</v>
      </c>
      <c r="C3070" t="s">
        <v>213</v>
      </c>
      <c r="D3070" t="s">
        <v>168</v>
      </c>
      <c r="E3070" t="s">
        <v>158</v>
      </c>
      <c r="F3070" s="25">
        <v>5.0000000000000001E-3</v>
      </c>
      <c r="G3070" s="1" t="s">
        <v>159</v>
      </c>
      <c r="H3070" s="1" t="s">
        <v>159</v>
      </c>
      <c r="I3070" s="1" t="s">
        <v>159</v>
      </c>
      <c r="J3070" s="1" t="s">
        <v>159</v>
      </c>
      <c r="K3070" s="1" t="s">
        <v>159</v>
      </c>
      <c r="L3070" s="1" t="s">
        <v>159</v>
      </c>
      <c r="M3070" s="1" t="s">
        <v>159</v>
      </c>
      <c r="N3070" s="1" t="s">
        <v>159</v>
      </c>
      <c r="O3070" s="1" t="s">
        <v>159</v>
      </c>
      <c r="P3070" t="str">
        <f t="shared" si="47"/>
        <v>PRTC_ODIRISK_MRP_CAP_PR24_DD</v>
      </c>
    </row>
    <row r="3071" spans="1:16">
      <c r="A3071" t="s">
        <v>634</v>
      </c>
      <c r="B3071" t="s">
        <v>214</v>
      </c>
      <c r="C3071" t="s">
        <v>215</v>
      </c>
      <c r="D3071" t="s">
        <v>165</v>
      </c>
      <c r="E3071" t="s">
        <v>158</v>
      </c>
      <c r="F3071" s="24">
        <v>-6.1499999999999999E-2</v>
      </c>
      <c r="G3071" s="1" t="s">
        <v>159</v>
      </c>
      <c r="H3071" s="1" t="s">
        <v>159</v>
      </c>
      <c r="I3071" s="24">
        <v>-6.1499999999999999E-2</v>
      </c>
      <c r="J3071" s="24">
        <v>-6.1499999999999999E-2</v>
      </c>
      <c r="K3071" s="24">
        <v>-6.1499999999999999E-2</v>
      </c>
      <c r="L3071" s="24">
        <v>-6.1499999999999999E-2</v>
      </c>
      <c r="M3071" s="24">
        <v>-6.1499999999999999E-2</v>
      </c>
      <c r="N3071" s="1" t="s">
        <v>159</v>
      </c>
      <c r="O3071" s="1" t="s">
        <v>159</v>
      </c>
      <c r="P3071" t="str">
        <f t="shared" si="47"/>
        <v>PRTOUT7_035SUR_OFW_PR24</v>
      </c>
    </row>
    <row r="3072" spans="1:16">
      <c r="A3072" t="s">
        <v>634</v>
      </c>
      <c r="B3072" t="s">
        <v>216</v>
      </c>
      <c r="C3072" t="s">
        <v>217</v>
      </c>
      <c r="D3072" t="s">
        <v>165</v>
      </c>
      <c r="E3072" t="s">
        <v>158</v>
      </c>
      <c r="F3072" s="24">
        <v>6.1499999999999999E-2</v>
      </c>
      <c r="G3072" s="1" t="s">
        <v>159</v>
      </c>
      <c r="H3072" s="1" t="s">
        <v>159</v>
      </c>
      <c r="I3072" s="24">
        <v>6.1499999999999999E-2</v>
      </c>
      <c r="J3072" s="24">
        <v>6.1499999999999999E-2</v>
      </c>
      <c r="K3072" s="24">
        <v>6.1499999999999999E-2</v>
      </c>
      <c r="L3072" s="24">
        <v>6.1499999999999999E-2</v>
      </c>
      <c r="M3072" s="24">
        <v>6.1499999999999999E-2</v>
      </c>
      <c r="N3072" s="1" t="s">
        <v>159</v>
      </c>
      <c r="O3072" s="1" t="s">
        <v>159</v>
      </c>
      <c r="P3072" t="str">
        <f t="shared" si="47"/>
        <v>PRTOUT7_035SOR_OFW_PR24</v>
      </c>
    </row>
    <row r="3073" spans="1:16">
      <c r="A3073" t="s">
        <v>634</v>
      </c>
      <c r="B3073" t="s">
        <v>218</v>
      </c>
      <c r="C3073" t="s">
        <v>219</v>
      </c>
      <c r="D3073" t="s">
        <v>168</v>
      </c>
      <c r="E3073" t="s">
        <v>158</v>
      </c>
      <c r="F3073" s="25">
        <v>-4.0000000000000001E-3</v>
      </c>
      <c r="G3073" s="1" t="s">
        <v>159</v>
      </c>
      <c r="H3073" s="1" t="s">
        <v>159</v>
      </c>
      <c r="I3073" s="25">
        <v>-4.0000000000000001E-3</v>
      </c>
      <c r="J3073" s="25">
        <v>-4.0000000000000001E-3</v>
      </c>
      <c r="K3073" s="25">
        <v>-4.0000000000000001E-3</v>
      </c>
      <c r="L3073" s="25">
        <v>-4.0000000000000001E-3</v>
      </c>
      <c r="M3073" s="1" t="s">
        <v>159</v>
      </c>
      <c r="N3073" s="1" t="s">
        <v>159</v>
      </c>
      <c r="O3073" s="1" t="s">
        <v>159</v>
      </c>
      <c r="P3073" t="str">
        <f t="shared" si="47"/>
        <v>PRTC_PR24OC34_COLLAR</v>
      </c>
    </row>
    <row r="3074" spans="1:16">
      <c r="A3074" t="s">
        <v>634</v>
      </c>
      <c r="B3074" t="s">
        <v>220</v>
      </c>
      <c r="C3074" t="s">
        <v>221</v>
      </c>
      <c r="D3074" t="s">
        <v>168</v>
      </c>
      <c r="E3074" t="s">
        <v>158</v>
      </c>
      <c r="F3074" s="25">
        <v>4.0000000000000001E-3</v>
      </c>
      <c r="G3074" s="1" t="s">
        <v>159</v>
      </c>
      <c r="H3074" s="1" t="s">
        <v>159</v>
      </c>
      <c r="I3074" s="25">
        <v>4.0000000000000001E-3</v>
      </c>
      <c r="J3074" s="25">
        <v>4.0000000000000001E-3</v>
      </c>
      <c r="K3074" s="25">
        <v>4.0000000000000001E-3</v>
      </c>
      <c r="L3074" s="25">
        <v>4.0000000000000001E-3</v>
      </c>
      <c r="M3074" s="1" t="s">
        <v>159</v>
      </c>
      <c r="N3074" s="1" t="s">
        <v>159</v>
      </c>
      <c r="O3074" s="1" t="s">
        <v>159</v>
      </c>
      <c r="P3074" t="str">
        <f t="shared" si="47"/>
        <v>PRTC_PR24OC34_CAP</v>
      </c>
    </row>
    <row r="3075" spans="1:16">
      <c r="A3075" t="s">
        <v>634</v>
      </c>
      <c r="B3075" t="s">
        <v>222</v>
      </c>
      <c r="C3075" t="s">
        <v>223</v>
      </c>
      <c r="D3075" t="s">
        <v>165</v>
      </c>
      <c r="E3075" t="s">
        <v>158</v>
      </c>
      <c r="F3075" s="24">
        <v>-2.904E-2</v>
      </c>
      <c r="G3075" s="1" t="s">
        <v>159</v>
      </c>
      <c r="H3075" s="1" t="s">
        <v>159</v>
      </c>
      <c r="I3075" s="24">
        <v>-2.904E-2</v>
      </c>
      <c r="J3075" s="24">
        <v>-2.904E-2</v>
      </c>
      <c r="K3075" s="24">
        <v>-2.904E-2</v>
      </c>
      <c r="L3075" s="24">
        <v>-2.904E-2</v>
      </c>
      <c r="M3075" s="24">
        <v>-2.904E-2</v>
      </c>
      <c r="N3075" s="1" t="s">
        <v>159</v>
      </c>
      <c r="O3075" s="1" t="s">
        <v>159</v>
      </c>
      <c r="P3075" t="str">
        <f t="shared" si="47"/>
        <v>PRTOUT7_036SUR_OFW_PR24</v>
      </c>
    </row>
    <row r="3076" spans="1:16">
      <c r="A3076" t="s">
        <v>634</v>
      </c>
      <c r="B3076" t="s">
        <v>224</v>
      </c>
      <c r="C3076" t="s">
        <v>225</v>
      </c>
      <c r="D3076" t="s">
        <v>165</v>
      </c>
      <c r="E3076" t="s">
        <v>158</v>
      </c>
      <c r="F3076" s="24">
        <v>2.904E-2</v>
      </c>
      <c r="G3076" s="1" t="s">
        <v>159</v>
      </c>
      <c r="H3076" s="1" t="s">
        <v>159</v>
      </c>
      <c r="I3076" s="24">
        <v>2.904E-2</v>
      </c>
      <c r="J3076" s="24">
        <v>2.904E-2</v>
      </c>
      <c r="K3076" s="24">
        <v>2.904E-2</v>
      </c>
      <c r="L3076" s="24">
        <v>2.904E-2</v>
      </c>
      <c r="M3076" s="24">
        <v>2.904E-2</v>
      </c>
      <c r="N3076" s="1" t="s">
        <v>159</v>
      </c>
      <c r="O3076" s="1" t="s">
        <v>159</v>
      </c>
      <c r="P3076" t="str">
        <f t="shared" si="47"/>
        <v>PRTOUT7_036SOR_OFW_PR24</v>
      </c>
    </row>
    <row r="3077" spans="1:16">
      <c r="A3077" t="s">
        <v>634</v>
      </c>
      <c r="B3077" t="s">
        <v>226</v>
      </c>
      <c r="C3077" t="s">
        <v>227</v>
      </c>
      <c r="D3077" t="s">
        <v>168</v>
      </c>
      <c r="E3077" t="s">
        <v>158</v>
      </c>
      <c r="F3077" s="25">
        <v>-2E-3</v>
      </c>
      <c r="G3077" s="1" t="s">
        <v>159</v>
      </c>
      <c r="H3077" s="1" t="s">
        <v>159</v>
      </c>
      <c r="I3077" s="25">
        <v>-2E-3</v>
      </c>
      <c r="J3077" s="25">
        <v>-2E-3</v>
      </c>
      <c r="K3077" s="25">
        <v>-2E-3</v>
      </c>
      <c r="L3077" s="25">
        <v>-2E-3</v>
      </c>
      <c r="M3077" s="1" t="s">
        <v>159</v>
      </c>
      <c r="N3077" s="1" t="s">
        <v>159</v>
      </c>
      <c r="O3077" s="1" t="s">
        <v>159</v>
      </c>
      <c r="P3077" t="str">
        <f t="shared" ref="P3077:P3140" si="48">A3077&amp;B3077</f>
        <v>PRTC_PR24OC35_COLLAR</v>
      </c>
    </row>
    <row r="3078" spans="1:16">
      <c r="A3078" t="s">
        <v>634</v>
      </c>
      <c r="B3078" t="s">
        <v>228</v>
      </c>
      <c r="C3078" t="s">
        <v>229</v>
      </c>
      <c r="D3078" t="s">
        <v>168</v>
      </c>
      <c r="E3078" t="s">
        <v>158</v>
      </c>
      <c r="F3078" s="25">
        <v>2E-3</v>
      </c>
      <c r="G3078" s="1" t="s">
        <v>159</v>
      </c>
      <c r="H3078" s="1" t="s">
        <v>159</v>
      </c>
      <c r="I3078" s="25">
        <v>2E-3</v>
      </c>
      <c r="J3078" s="25">
        <v>2E-3</v>
      </c>
      <c r="K3078" s="25">
        <v>2E-3</v>
      </c>
      <c r="L3078" s="25">
        <v>2E-3</v>
      </c>
      <c r="M3078" s="1" t="s">
        <v>159</v>
      </c>
      <c r="N3078" s="1" t="s">
        <v>159</v>
      </c>
      <c r="O3078" s="1" t="s">
        <v>159</v>
      </c>
      <c r="P3078" t="str">
        <f t="shared" si="48"/>
        <v>PRTC_PR24OC35_CAP</v>
      </c>
    </row>
    <row r="3079" spans="1:16">
      <c r="A3079" t="s">
        <v>634</v>
      </c>
      <c r="B3079" t="s">
        <v>230</v>
      </c>
      <c r="C3079" t="s">
        <v>231</v>
      </c>
      <c r="D3079" t="s">
        <v>232</v>
      </c>
      <c r="E3079" t="s">
        <v>158</v>
      </c>
      <c r="F3079" s="1" t="s">
        <v>159</v>
      </c>
      <c r="G3079" s="1" t="s">
        <v>159</v>
      </c>
      <c r="H3079" s="1" t="s">
        <v>159</v>
      </c>
      <c r="I3079" s="1" t="s">
        <v>159</v>
      </c>
      <c r="J3079" s="1" t="s">
        <v>159</v>
      </c>
      <c r="K3079" s="1" t="s">
        <v>159</v>
      </c>
      <c r="L3079" s="1" t="s">
        <v>159</v>
      </c>
      <c r="M3079" s="1" t="s">
        <v>159</v>
      </c>
      <c r="N3079" s="1" t="s">
        <v>159</v>
      </c>
      <c r="O3079" s="1" t="s">
        <v>159</v>
      </c>
      <c r="P3079" t="str">
        <f t="shared" si="48"/>
        <v>PRTC_OUT5_04_PR24_OFWAT</v>
      </c>
    </row>
    <row r="3080" spans="1:16">
      <c r="A3080" t="s">
        <v>634</v>
      </c>
      <c r="B3080" t="s">
        <v>233</v>
      </c>
      <c r="C3080" t="s">
        <v>234</v>
      </c>
      <c r="D3080" t="s">
        <v>231</v>
      </c>
      <c r="E3080" t="s">
        <v>158</v>
      </c>
      <c r="F3080" s="1" t="s">
        <v>159</v>
      </c>
      <c r="G3080" s="1" t="s">
        <v>159</v>
      </c>
      <c r="H3080" s="1" t="s">
        <v>159</v>
      </c>
      <c r="I3080" s="1" t="s">
        <v>159</v>
      </c>
      <c r="J3080" s="1" t="s">
        <v>159</v>
      </c>
      <c r="K3080" s="1" t="s">
        <v>159</v>
      </c>
      <c r="L3080" s="1" t="s">
        <v>159</v>
      </c>
      <c r="M3080" s="1" t="s">
        <v>159</v>
      </c>
      <c r="N3080" s="1" t="s">
        <v>159</v>
      </c>
      <c r="O3080" s="1" t="s">
        <v>159</v>
      </c>
      <c r="P3080" t="str">
        <f t="shared" si="48"/>
        <v>PRTC_ODIRISK_OGWW_DDBND_PR24_DD</v>
      </c>
    </row>
    <row r="3081" spans="1:16">
      <c r="A3081" t="s">
        <v>634</v>
      </c>
      <c r="B3081" t="s">
        <v>235</v>
      </c>
      <c r="C3081" t="s">
        <v>236</v>
      </c>
      <c r="D3081" t="s">
        <v>165</v>
      </c>
      <c r="E3081" t="s">
        <v>158</v>
      </c>
      <c r="F3081" s="1" t="s">
        <v>159</v>
      </c>
      <c r="G3081" s="1" t="s">
        <v>159</v>
      </c>
      <c r="H3081" s="1" t="s">
        <v>159</v>
      </c>
      <c r="I3081" s="1" t="s">
        <v>159</v>
      </c>
      <c r="J3081" s="1" t="s">
        <v>159</v>
      </c>
      <c r="K3081" s="1" t="s">
        <v>159</v>
      </c>
      <c r="L3081" s="1" t="s">
        <v>159</v>
      </c>
      <c r="M3081" s="1" t="s">
        <v>159</v>
      </c>
      <c r="N3081" s="1" t="s">
        <v>159</v>
      </c>
      <c r="O3081" s="1" t="s">
        <v>159</v>
      </c>
      <c r="P3081" t="str">
        <f t="shared" si="48"/>
        <v>PRTC_ODI_DD_GHG_WW_PR24</v>
      </c>
    </row>
    <row r="3082" spans="1:16">
      <c r="A3082" t="s">
        <v>634</v>
      </c>
      <c r="B3082" t="s">
        <v>237</v>
      </c>
      <c r="C3082" t="s">
        <v>238</v>
      </c>
      <c r="D3082" t="s">
        <v>168</v>
      </c>
      <c r="E3082" t="s">
        <v>158</v>
      </c>
      <c r="F3082" s="1" t="s">
        <v>159</v>
      </c>
      <c r="G3082" s="1" t="s">
        <v>159</v>
      </c>
      <c r="H3082" s="1" t="s">
        <v>159</v>
      </c>
      <c r="I3082" s="1" t="s">
        <v>159</v>
      </c>
      <c r="J3082" s="1" t="s">
        <v>159</v>
      </c>
      <c r="K3082" s="1" t="s">
        <v>159</v>
      </c>
      <c r="L3082" s="1" t="s">
        <v>159</v>
      </c>
      <c r="M3082" s="1" t="s">
        <v>159</v>
      </c>
      <c r="N3082" s="1" t="s">
        <v>159</v>
      </c>
      <c r="O3082" s="1" t="s">
        <v>159</v>
      </c>
      <c r="P3082" t="str">
        <f t="shared" si="48"/>
        <v>PRTC_ODIRISK_OGWW_COLL_PR24_DD</v>
      </c>
    </row>
    <row r="3083" spans="1:16">
      <c r="A3083" t="s">
        <v>634</v>
      </c>
      <c r="B3083" t="s">
        <v>239</v>
      </c>
      <c r="C3083" t="s">
        <v>240</v>
      </c>
      <c r="D3083" t="s">
        <v>168</v>
      </c>
      <c r="E3083" t="s">
        <v>158</v>
      </c>
      <c r="F3083" s="1" t="s">
        <v>159</v>
      </c>
      <c r="G3083" s="1" t="s">
        <v>159</v>
      </c>
      <c r="H3083" s="1" t="s">
        <v>159</v>
      </c>
      <c r="I3083" s="1" t="s">
        <v>159</v>
      </c>
      <c r="J3083" s="1" t="s">
        <v>159</v>
      </c>
      <c r="K3083" s="1" t="s">
        <v>159</v>
      </c>
      <c r="L3083" s="1" t="s">
        <v>159</v>
      </c>
      <c r="M3083" s="1" t="s">
        <v>159</v>
      </c>
      <c r="N3083" s="1" t="s">
        <v>159</v>
      </c>
      <c r="O3083" s="1" t="s">
        <v>159</v>
      </c>
      <c r="P3083" t="str">
        <f t="shared" si="48"/>
        <v>PRTC_ODIRISK_OGWW_CAP_PR24_DD</v>
      </c>
    </row>
    <row r="3084" spans="1:16">
      <c r="A3084" t="s">
        <v>634</v>
      </c>
      <c r="B3084" t="s">
        <v>241</v>
      </c>
      <c r="C3084" t="s">
        <v>242</v>
      </c>
      <c r="D3084" t="s">
        <v>37</v>
      </c>
      <c r="E3084" t="s">
        <v>158</v>
      </c>
      <c r="F3084" s="1" t="s">
        <v>159</v>
      </c>
      <c r="G3084" s="1" t="s">
        <v>159</v>
      </c>
      <c r="H3084" s="1" t="s">
        <v>159</v>
      </c>
      <c r="I3084" s="1" t="s">
        <v>159</v>
      </c>
      <c r="J3084" s="1" t="s">
        <v>159</v>
      </c>
      <c r="K3084" s="1" t="s">
        <v>159</v>
      </c>
      <c r="L3084" s="1" t="s">
        <v>159</v>
      </c>
      <c r="M3084" s="1" t="s">
        <v>159</v>
      </c>
      <c r="N3084" s="1" t="s">
        <v>159</v>
      </c>
      <c r="O3084" s="1" t="s">
        <v>159</v>
      </c>
      <c r="P3084" t="str">
        <f t="shared" si="48"/>
        <v>PRTC_OUT5_05_PR24_OFWAT</v>
      </c>
    </row>
    <row r="3085" spans="1:16">
      <c r="A3085" t="s">
        <v>634</v>
      </c>
      <c r="B3085" t="s">
        <v>243</v>
      </c>
      <c r="C3085" t="s">
        <v>244</v>
      </c>
      <c r="D3085" t="s">
        <v>165</v>
      </c>
      <c r="E3085" t="s">
        <v>158</v>
      </c>
      <c r="F3085" s="1" t="s">
        <v>159</v>
      </c>
      <c r="G3085" s="1" t="s">
        <v>159</v>
      </c>
      <c r="H3085" s="1" t="s">
        <v>159</v>
      </c>
      <c r="I3085" s="1" t="s">
        <v>159</v>
      </c>
      <c r="J3085" s="1" t="s">
        <v>159</v>
      </c>
      <c r="K3085" s="1" t="s">
        <v>159</v>
      </c>
      <c r="L3085" s="1" t="s">
        <v>159</v>
      </c>
      <c r="M3085" s="1" t="s">
        <v>159</v>
      </c>
      <c r="N3085" s="1" t="s">
        <v>159</v>
      </c>
      <c r="O3085" s="1" t="s">
        <v>159</v>
      </c>
      <c r="P3085" t="str">
        <f t="shared" si="48"/>
        <v>PRTC_ODI_DD_POL_PR24</v>
      </c>
    </row>
    <row r="3086" spans="1:16">
      <c r="A3086" t="s">
        <v>634</v>
      </c>
      <c r="B3086" t="s">
        <v>245</v>
      </c>
      <c r="C3086" t="s">
        <v>246</v>
      </c>
      <c r="D3086" t="s">
        <v>168</v>
      </c>
      <c r="E3086" t="s">
        <v>158</v>
      </c>
      <c r="F3086" s="1" t="s">
        <v>159</v>
      </c>
      <c r="G3086" s="1" t="s">
        <v>159</v>
      </c>
      <c r="H3086" s="1" t="s">
        <v>159</v>
      </c>
      <c r="I3086" s="1" t="s">
        <v>159</v>
      </c>
      <c r="J3086" s="1" t="s">
        <v>159</v>
      </c>
      <c r="K3086" s="1" t="s">
        <v>159</v>
      </c>
      <c r="L3086" s="1" t="s">
        <v>159</v>
      </c>
      <c r="M3086" s="1" t="s">
        <v>159</v>
      </c>
      <c r="N3086" s="1" t="s">
        <v>159</v>
      </c>
      <c r="O3086" s="1" t="s">
        <v>159</v>
      </c>
      <c r="P3086" t="str">
        <f t="shared" si="48"/>
        <v>PRTC_ODIRISK_POL_COLL_PR24_DD</v>
      </c>
    </row>
    <row r="3087" spans="1:16">
      <c r="A3087" t="s">
        <v>634</v>
      </c>
      <c r="B3087" t="s">
        <v>247</v>
      </c>
      <c r="C3087" t="s">
        <v>248</v>
      </c>
      <c r="D3087" t="s">
        <v>168</v>
      </c>
      <c r="E3087" t="s">
        <v>158</v>
      </c>
      <c r="F3087" s="1" t="s">
        <v>159</v>
      </c>
      <c r="G3087" s="1" t="s">
        <v>159</v>
      </c>
      <c r="H3087" s="1" t="s">
        <v>159</v>
      </c>
      <c r="I3087" s="1" t="s">
        <v>159</v>
      </c>
      <c r="J3087" s="1" t="s">
        <v>159</v>
      </c>
      <c r="K3087" s="1" t="s">
        <v>159</v>
      </c>
      <c r="L3087" s="1" t="s">
        <v>159</v>
      </c>
      <c r="M3087" s="1" t="s">
        <v>159</v>
      </c>
      <c r="N3087" s="1" t="s">
        <v>159</v>
      </c>
      <c r="O3087" s="1" t="s">
        <v>159</v>
      </c>
      <c r="P3087" t="str">
        <f t="shared" si="48"/>
        <v>PRTC_OUT5_08_PR24_OFWAT</v>
      </c>
    </row>
    <row r="3088" spans="1:16">
      <c r="A3088" t="s">
        <v>634</v>
      </c>
      <c r="B3088" t="s">
        <v>249</v>
      </c>
      <c r="C3088" t="s">
        <v>250</v>
      </c>
      <c r="D3088" t="s">
        <v>168</v>
      </c>
      <c r="E3088" t="s">
        <v>158</v>
      </c>
      <c r="F3088" s="1" t="s">
        <v>159</v>
      </c>
      <c r="G3088" s="1" t="s">
        <v>159</v>
      </c>
      <c r="H3088" s="1" t="s">
        <v>159</v>
      </c>
      <c r="I3088" s="1" t="s">
        <v>159</v>
      </c>
      <c r="J3088" s="1" t="s">
        <v>159</v>
      </c>
      <c r="K3088" s="1" t="s">
        <v>159</v>
      </c>
      <c r="L3088" s="1" t="s">
        <v>159</v>
      </c>
      <c r="M3088" s="1" t="s">
        <v>159</v>
      </c>
      <c r="N3088" s="1" t="s">
        <v>159</v>
      </c>
      <c r="O3088" s="1" t="s">
        <v>159</v>
      </c>
      <c r="P3088" t="str">
        <f t="shared" si="48"/>
        <v>PRTC_ODIRISK_BWQ_DDBND_PR24_DD</v>
      </c>
    </row>
    <row r="3089" spans="1:16">
      <c r="A3089" t="s">
        <v>634</v>
      </c>
      <c r="B3089" t="s">
        <v>251</v>
      </c>
      <c r="C3089" t="s">
        <v>252</v>
      </c>
      <c r="D3089" t="s">
        <v>165</v>
      </c>
      <c r="E3089" t="s">
        <v>158</v>
      </c>
      <c r="F3089" s="1" t="s">
        <v>159</v>
      </c>
      <c r="G3089" s="1" t="s">
        <v>159</v>
      </c>
      <c r="H3089" s="1" t="s">
        <v>159</v>
      </c>
      <c r="I3089" s="1" t="s">
        <v>159</v>
      </c>
      <c r="J3089" s="1" t="s">
        <v>159</v>
      </c>
      <c r="K3089" s="1" t="s">
        <v>159</v>
      </c>
      <c r="L3089" s="1" t="s">
        <v>159</v>
      </c>
      <c r="M3089" s="1" t="s">
        <v>159</v>
      </c>
      <c r="N3089" s="1" t="s">
        <v>159</v>
      </c>
      <c r="O3089" s="1" t="s">
        <v>159</v>
      </c>
      <c r="P3089" t="str">
        <f t="shared" si="48"/>
        <v>PRTC_ODI_DD_BWQ_PR24</v>
      </c>
    </row>
    <row r="3090" spans="1:16">
      <c r="A3090" t="s">
        <v>634</v>
      </c>
      <c r="B3090" t="s">
        <v>253</v>
      </c>
      <c r="C3090" t="s">
        <v>254</v>
      </c>
      <c r="D3090" t="s">
        <v>168</v>
      </c>
      <c r="E3090" t="s">
        <v>158</v>
      </c>
      <c r="F3090" s="1" t="s">
        <v>159</v>
      </c>
      <c r="G3090" s="1" t="s">
        <v>159</v>
      </c>
      <c r="H3090" s="1" t="s">
        <v>159</v>
      </c>
      <c r="I3090" s="1" t="s">
        <v>159</v>
      </c>
      <c r="J3090" s="1" t="s">
        <v>159</v>
      </c>
      <c r="K3090" s="1" t="s">
        <v>159</v>
      </c>
      <c r="L3090" s="1" t="s">
        <v>159</v>
      </c>
      <c r="M3090" s="1" t="s">
        <v>159</v>
      </c>
      <c r="N3090" s="1" t="s">
        <v>159</v>
      </c>
      <c r="O3090" s="1" t="s">
        <v>159</v>
      </c>
      <c r="P3090" t="str">
        <f t="shared" si="48"/>
        <v>PRTC_ODIRISK_BWQ_COLL_PR24_DD</v>
      </c>
    </row>
    <row r="3091" spans="1:16">
      <c r="A3091" t="s">
        <v>634</v>
      </c>
      <c r="B3091" t="s">
        <v>255</v>
      </c>
      <c r="C3091" t="s">
        <v>256</v>
      </c>
      <c r="D3091" t="s">
        <v>168</v>
      </c>
      <c r="E3091" t="s">
        <v>158</v>
      </c>
      <c r="F3091" s="1" t="s">
        <v>159</v>
      </c>
      <c r="G3091" s="1" t="s">
        <v>159</v>
      </c>
      <c r="H3091" s="1" t="s">
        <v>159</v>
      </c>
      <c r="I3091" s="1" t="s">
        <v>159</v>
      </c>
      <c r="J3091" s="1" t="s">
        <v>159</v>
      </c>
      <c r="K3091" s="1" t="s">
        <v>159</v>
      </c>
      <c r="L3091" s="1" t="s">
        <v>159</v>
      </c>
      <c r="M3091" s="1" t="s">
        <v>159</v>
      </c>
      <c r="N3091" s="1" t="s">
        <v>159</v>
      </c>
      <c r="O3091" s="1" t="s">
        <v>159</v>
      </c>
      <c r="P3091" t="str">
        <f t="shared" si="48"/>
        <v>PRTC_ODIRISK_BWQ_CAP_PR24_DD</v>
      </c>
    </row>
    <row r="3092" spans="1:16">
      <c r="A3092" t="s">
        <v>634</v>
      </c>
      <c r="B3092" t="s">
        <v>257</v>
      </c>
      <c r="C3092" t="s">
        <v>258</v>
      </c>
      <c r="D3092" t="s">
        <v>168</v>
      </c>
      <c r="E3092" t="s">
        <v>158</v>
      </c>
      <c r="F3092" s="1" t="s">
        <v>159</v>
      </c>
      <c r="G3092" s="1" t="s">
        <v>159</v>
      </c>
      <c r="H3092" s="1" t="s">
        <v>159</v>
      </c>
      <c r="I3092" s="1" t="s">
        <v>159</v>
      </c>
      <c r="J3092" s="1" t="s">
        <v>159</v>
      </c>
      <c r="K3092" s="1" t="s">
        <v>159</v>
      </c>
      <c r="L3092" s="1" t="s">
        <v>159</v>
      </c>
      <c r="M3092" s="1" t="s">
        <v>159</v>
      </c>
      <c r="N3092" s="1" t="s">
        <v>159</v>
      </c>
      <c r="O3092" s="1" t="s">
        <v>159</v>
      </c>
      <c r="P3092" t="str">
        <f t="shared" si="48"/>
        <v>PRTC_OUT5_09_PR24_OFWAT</v>
      </c>
    </row>
    <row r="3093" spans="1:16">
      <c r="A3093" t="s">
        <v>634</v>
      </c>
      <c r="B3093" t="s">
        <v>259</v>
      </c>
      <c r="C3093" t="s">
        <v>260</v>
      </c>
      <c r="D3093" t="s">
        <v>165</v>
      </c>
      <c r="E3093" t="s">
        <v>158</v>
      </c>
      <c r="F3093" s="1" t="s">
        <v>159</v>
      </c>
      <c r="G3093" s="1" t="s">
        <v>159</v>
      </c>
      <c r="H3093" s="1" t="s">
        <v>159</v>
      </c>
      <c r="I3093" s="1" t="s">
        <v>159</v>
      </c>
      <c r="J3093" s="1" t="s">
        <v>159</v>
      </c>
      <c r="K3093" s="1" t="s">
        <v>159</v>
      </c>
      <c r="L3093" s="1" t="s">
        <v>159</v>
      </c>
      <c r="M3093" s="1" t="s">
        <v>159</v>
      </c>
      <c r="N3093" s="1" t="s">
        <v>159</v>
      </c>
      <c r="O3093" s="1" t="s">
        <v>159</v>
      </c>
      <c r="P3093" t="str">
        <f t="shared" si="48"/>
        <v>PRTC_ODI_DD_RWQ_PR24</v>
      </c>
    </row>
    <row r="3094" spans="1:16">
      <c r="A3094" t="s">
        <v>634</v>
      </c>
      <c r="B3094" t="s">
        <v>261</v>
      </c>
      <c r="C3094" t="s">
        <v>262</v>
      </c>
      <c r="D3094" t="s">
        <v>168</v>
      </c>
      <c r="E3094" t="s">
        <v>158</v>
      </c>
      <c r="F3094" s="1" t="s">
        <v>159</v>
      </c>
      <c r="G3094" s="1" t="s">
        <v>159</v>
      </c>
      <c r="H3094" s="1" t="s">
        <v>159</v>
      </c>
      <c r="I3094" s="1" t="s">
        <v>159</v>
      </c>
      <c r="J3094" s="1" t="s">
        <v>159</v>
      </c>
      <c r="K3094" s="1" t="s">
        <v>159</v>
      </c>
      <c r="L3094" s="1" t="s">
        <v>159</v>
      </c>
      <c r="M3094" s="1" t="s">
        <v>159</v>
      </c>
      <c r="N3094" s="1" t="s">
        <v>159</v>
      </c>
      <c r="O3094" s="1" t="s">
        <v>159</v>
      </c>
      <c r="P3094" t="str">
        <f t="shared" si="48"/>
        <v>PRTC_ODIRISK_RWQ_COLL_PR24_DD</v>
      </c>
    </row>
    <row r="3095" spans="1:16">
      <c r="A3095" t="s">
        <v>634</v>
      </c>
      <c r="B3095" t="s">
        <v>263</v>
      </c>
      <c r="C3095" t="s">
        <v>264</v>
      </c>
      <c r="D3095" t="s">
        <v>168</v>
      </c>
      <c r="E3095" t="s">
        <v>158</v>
      </c>
      <c r="F3095" s="1" t="s">
        <v>159</v>
      </c>
      <c r="G3095" s="1" t="s">
        <v>159</v>
      </c>
      <c r="H3095" s="1" t="s">
        <v>159</v>
      </c>
      <c r="I3095" s="1" t="s">
        <v>159</v>
      </c>
      <c r="J3095" s="1" t="s">
        <v>159</v>
      </c>
      <c r="K3095" s="1" t="s">
        <v>159</v>
      </c>
      <c r="L3095" s="1" t="s">
        <v>159</v>
      </c>
      <c r="M3095" s="1" t="s">
        <v>159</v>
      </c>
      <c r="N3095" s="1" t="s">
        <v>159</v>
      </c>
      <c r="O3095" s="1" t="s">
        <v>159</v>
      </c>
      <c r="P3095" t="str">
        <f t="shared" si="48"/>
        <v>PRTC_ODIRISK_RWQ_CAP_PR24_DD</v>
      </c>
    </row>
    <row r="3096" spans="1:16">
      <c r="A3096" t="s">
        <v>634</v>
      </c>
      <c r="B3096" t="s">
        <v>265</v>
      </c>
      <c r="C3096" t="s">
        <v>266</v>
      </c>
      <c r="D3096" t="s">
        <v>37</v>
      </c>
      <c r="E3096" t="s">
        <v>158</v>
      </c>
      <c r="F3096" s="1" t="s">
        <v>159</v>
      </c>
      <c r="G3096" s="1" t="s">
        <v>159</v>
      </c>
      <c r="H3096" s="1" t="s">
        <v>159</v>
      </c>
      <c r="I3096" s="1" t="s">
        <v>159</v>
      </c>
      <c r="J3096" s="1" t="s">
        <v>159</v>
      </c>
      <c r="K3096" s="1" t="s">
        <v>159</v>
      </c>
      <c r="L3096" s="1" t="s">
        <v>159</v>
      </c>
      <c r="M3096" s="1" t="s">
        <v>159</v>
      </c>
      <c r="N3096" s="1" t="s">
        <v>159</v>
      </c>
      <c r="O3096" s="1" t="s">
        <v>159</v>
      </c>
      <c r="P3096" t="str">
        <f t="shared" si="48"/>
        <v>PRTC_OUT5_10_F_PR24_OFWAT</v>
      </c>
    </row>
    <row r="3097" spans="1:16">
      <c r="A3097" t="s">
        <v>634</v>
      </c>
      <c r="B3097" t="s">
        <v>267</v>
      </c>
      <c r="C3097" t="s">
        <v>268</v>
      </c>
      <c r="D3097" t="s">
        <v>168</v>
      </c>
      <c r="E3097" t="s">
        <v>158</v>
      </c>
      <c r="F3097" s="1" t="s">
        <v>159</v>
      </c>
      <c r="G3097" s="1" t="s">
        <v>159</v>
      </c>
      <c r="H3097" s="1" t="s">
        <v>159</v>
      </c>
      <c r="I3097" s="1" t="s">
        <v>159</v>
      </c>
      <c r="J3097" s="1" t="s">
        <v>159</v>
      </c>
      <c r="K3097" s="1" t="s">
        <v>159</v>
      </c>
      <c r="L3097" s="1" t="s">
        <v>159</v>
      </c>
      <c r="M3097" s="1" t="s">
        <v>159</v>
      </c>
      <c r="N3097" s="1" t="s">
        <v>159</v>
      </c>
      <c r="O3097" s="1" t="s">
        <v>159</v>
      </c>
      <c r="P3097" t="str">
        <f t="shared" si="48"/>
        <v>PRTC_OUT5_10_D_PR24_OFWAT</v>
      </c>
    </row>
    <row r="3098" spans="1:16">
      <c r="A3098" t="s">
        <v>634</v>
      </c>
      <c r="B3098" t="s">
        <v>269</v>
      </c>
      <c r="C3098" t="s">
        <v>270</v>
      </c>
      <c r="D3098" t="s">
        <v>165</v>
      </c>
      <c r="E3098" t="s">
        <v>158</v>
      </c>
      <c r="F3098" s="1" t="s">
        <v>159</v>
      </c>
      <c r="G3098" s="1" t="s">
        <v>159</v>
      </c>
      <c r="H3098" s="1" t="s">
        <v>159</v>
      </c>
      <c r="I3098" s="1" t="s">
        <v>159</v>
      </c>
      <c r="J3098" s="1" t="s">
        <v>159</v>
      </c>
      <c r="K3098" s="1" t="s">
        <v>159</v>
      </c>
      <c r="L3098" s="1" t="s">
        <v>159</v>
      </c>
      <c r="M3098" s="1" t="s">
        <v>159</v>
      </c>
      <c r="N3098" s="1" t="s">
        <v>159</v>
      </c>
      <c r="O3098" s="1" t="s">
        <v>159</v>
      </c>
      <c r="P3098" t="str">
        <f t="shared" si="48"/>
        <v>PRTC_ODI_DD_SOF_PR24</v>
      </c>
    </row>
    <row r="3099" spans="1:16">
      <c r="A3099" t="s">
        <v>634</v>
      </c>
      <c r="B3099" t="s">
        <v>271</v>
      </c>
      <c r="C3099" t="s">
        <v>272</v>
      </c>
      <c r="D3099" t="s">
        <v>168</v>
      </c>
      <c r="E3099" t="s">
        <v>158</v>
      </c>
      <c r="F3099" s="1" t="s">
        <v>159</v>
      </c>
      <c r="G3099" s="1" t="s">
        <v>159</v>
      </c>
      <c r="H3099" s="1" t="s">
        <v>159</v>
      </c>
      <c r="I3099" s="1" t="s">
        <v>159</v>
      </c>
      <c r="J3099" s="1" t="s">
        <v>159</v>
      </c>
      <c r="K3099" s="1" t="s">
        <v>159</v>
      </c>
      <c r="L3099" s="1" t="s">
        <v>159</v>
      </c>
      <c r="M3099" s="1" t="s">
        <v>159</v>
      </c>
      <c r="N3099" s="1" t="s">
        <v>159</v>
      </c>
      <c r="O3099" s="1" t="s">
        <v>159</v>
      </c>
      <c r="P3099" t="str">
        <f t="shared" si="48"/>
        <v>PRTC_ODIRISK_SOF_COLL_PR24_DD</v>
      </c>
    </row>
    <row r="3100" spans="1:16">
      <c r="A3100" t="s">
        <v>634</v>
      </c>
      <c r="B3100" t="s">
        <v>273</v>
      </c>
      <c r="C3100" t="s">
        <v>274</v>
      </c>
      <c r="D3100" t="s">
        <v>168</v>
      </c>
      <c r="E3100" t="s">
        <v>158</v>
      </c>
      <c r="F3100" s="1" t="s">
        <v>159</v>
      </c>
      <c r="G3100" s="1" t="s">
        <v>159</v>
      </c>
      <c r="H3100" s="1" t="s">
        <v>159</v>
      </c>
      <c r="I3100" s="1" t="s">
        <v>159</v>
      </c>
      <c r="J3100" s="1" t="s">
        <v>159</v>
      </c>
      <c r="K3100" s="1" t="s">
        <v>159</v>
      </c>
      <c r="L3100" s="1" t="s">
        <v>159</v>
      </c>
      <c r="M3100" s="1" t="s">
        <v>159</v>
      </c>
      <c r="N3100" s="1" t="s">
        <v>159</v>
      </c>
      <c r="O3100" s="1" t="s">
        <v>159</v>
      </c>
      <c r="P3100" t="str">
        <f t="shared" si="48"/>
        <v>PRTC_ODIRISK_SOF_CAP_PR24_DD</v>
      </c>
    </row>
    <row r="3101" spans="1:16">
      <c r="A3101" t="s">
        <v>634</v>
      </c>
      <c r="B3101" t="s">
        <v>275</v>
      </c>
      <c r="C3101" t="s">
        <v>276</v>
      </c>
      <c r="D3101" t="s">
        <v>37</v>
      </c>
      <c r="E3101" t="s">
        <v>158</v>
      </c>
      <c r="F3101" s="1" t="s">
        <v>159</v>
      </c>
      <c r="G3101" s="1" t="s">
        <v>159</v>
      </c>
      <c r="H3101" s="1" t="s">
        <v>159</v>
      </c>
      <c r="I3101" s="1" t="s">
        <v>159</v>
      </c>
      <c r="J3101" s="1" t="s">
        <v>159</v>
      </c>
      <c r="K3101" s="1" t="s">
        <v>159</v>
      </c>
      <c r="L3101" s="1" t="s">
        <v>159</v>
      </c>
      <c r="M3101" s="1" t="s">
        <v>159</v>
      </c>
      <c r="N3101" s="1" t="s">
        <v>159</v>
      </c>
      <c r="O3101" s="1" t="s">
        <v>159</v>
      </c>
      <c r="P3101" t="str">
        <f t="shared" si="48"/>
        <v>PRTC_OUT5_01_PR24_OFWAT</v>
      </c>
    </row>
    <row r="3102" spans="1:16">
      <c r="A3102" t="s">
        <v>634</v>
      </c>
      <c r="B3102" t="s">
        <v>277</v>
      </c>
      <c r="C3102" t="s">
        <v>278</v>
      </c>
      <c r="D3102" t="s">
        <v>279</v>
      </c>
      <c r="E3102" t="s">
        <v>158</v>
      </c>
      <c r="F3102" s="1" t="s">
        <v>159</v>
      </c>
      <c r="G3102" s="1" t="s">
        <v>159</v>
      </c>
      <c r="H3102" s="1" t="s">
        <v>159</v>
      </c>
      <c r="I3102" s="1" t="s">
        <v>159</v>
      </c>
      <c r="J3102" s="1" t="s">
        <v>159</v>
      </c>
      <c r="K3102" s="1" t="s">
        <v>159</v>
      </c>
      <c r="L3102" s="1" t="s">
        <v>159</v>
      </c>
      <c r="M3102" s="1" t="s">
        <v>159</v>
      </c>
      <c r="N3102" s="1" t="s">
        <v>159</v>
      </c>
      <c r="O3102" s="1" t="s">
        <v>159</v>
      </c>
      <c r="P3102" t="str">
        <f t="shared" si="48"/>
        <v>PRTC_ET_DD_ISF_PR24</v>
      </c>
    </row>
    <row r="3103" spans="1:16">
      <c r="A3103" t="s">
        <v>634</v>
      </c>
      <c r="B3103" t="s">
        <v>280</v>
      </c>
      <c r="C3103" t="s">
        <v>281</v>
      </c>
      <c r="D3103" t="s">
        <v>165</v>
      </c>
      <c r="E3103" t="s">
        <v>158</v>
      </c>
      <c r="F3103" s="1" t="s">
        <v>159</v>
      </c>
      <c r="G3103" s="1" t="s">
        <v>159</v>
      </c>
      <c r="H3103" s="1" t="s">
        <v>159</v>
      </c>
      <c r="I3103" s="1" t="s">
        <v>159</v>
      </c>
      <c r="J3103" s="1" t="s">
        <v>159</v>
      </c>
      <c r="K3103" s="1" t="s">
        <v>159</v>
      </c>
      <c r="L3103" s="1" t="s">
        <v>159</v>
      </c>
      <c r="M3103" s="1" t="s">
        <v>159</v>
      </c>
      <c r="N3103" s="1" t="s">
        <v>159</v>
      </c>
      <c r="O3103" s="1" t="s">
        <v>159</v>
      </c>
      <c r="P3103" t="str">
        <f t="shared" si="48"/>
        <v>PRTC_ODI_DD_ISF_PR24</v>
      </c>
    </row>
    <row r="3104" spans="1:16">
      <c r="A3104" t="s">
        <v>634</v>
      </c>
      <c r="B3104" t="s">
        <v>282</v>
      </c>
      <c r="C3104" t="s">
        <v>283</v>
      </c>
      <c r="D3104" t="s">
        <v>168</v>
      </c>
      <c r="E3104" t="s">
        <v>158</v>
      </c>
      <c r="F3104" s="1" t="s">
        <v>159</v>
      </c>
      <c r="G3104" s="1" t="s">
        <v>159</v>
      </c>
      <c r="H3104" s="1" t="s">
        <v>159</v>
      </c>
      <c r="I3104" s="1" t="s">
        <v>159</v>
      </c>
      <c r="J3104" s="1" t="s">
        <v>159</v>
      </c>
      <c r="K3104" s="1" t="s">
        <v>159</v>
      </c>
      <c r="L3104" s="1" t="s">
        <v>159</v>
      </c>
      <c r="M3104" s="1" t="s">
        <v>159</v>
      </c>
      <c r="N3104" s="1" t="s">
        <v>159</v>
      </c>
      <c r="O3104" s="1" t="s">
        <v>159</v>
      </c>
      <c r="P3104" t="str">
        <f t="shared" si="48"/>
        <v>PRTC_ODIRISK_ISF_COLL_PR24_DD</v>
      </c>
    </row>
    <row r="3105" spans="1:16">
      <c r="A3105" t="s">
        <v>634</v>
      </c>
      <c r="B3105" t="s">
        <v>284</v>
      </c>
      <c r="C3105" t="s">
        <v>285</v>
      </c>
      <c r="D3105" t="s">
        <v>37</v>
      </c>
      <c r="E3105" t="s">
        <v>158</v>
      </c>
      <c r="F3105" s="1" t="s">
        <v>159</v>
      </c>
      <c r="G3105" s="1" t="s">
        <v>159</v>
      </c>
      <c r="H3105" s="1" t="s">
        <v>159</v>
      </c>
      <c r="I3105" s="1" t="s">
        <v>159</v>
      </c>
      <c r="J3105" s="1" t="s">
        <v>159</v>
      </c>
      <c r="K3105" s="1" t="s">
        <v>159</v>
      </c>
      <c r="L3105" s="1" t="s">
        <v>159</v>
      </c>
      <c r="M3105" s="1" t="s">
        <v>159</v>
      </c>
      <c r="N3105" s="1" t="s">
        <v>159</v>
      </c>
      <c r="O3105" s="1" t="s">
        <v>159</v>
      </c>
      <c r="P3105" t="str">
        <f t="shared" si="48"/>
        <v>PRTC_OUT5_02_PR24_OFWAT</v>
      </c>
    </row>
    <row r="3106" spans="1:16">
      <c r="A3106" t="s">
        <v>634</v>
      </c>
      <c r="B3106" t="s">
        <v>286</v>
      </c>
      <c r="C3106" t="s">
        <v>287</v>
      </c>
      <c r="D3106" t="s">
        <v>279</v>
      </c>
      <c r="E3106" t="s">
        <v>158</v>
      </c>
      <c r="F3106" s="1" t="s">
        <v>159</v>
      </c>
      <c r="G3106" s="1" t="s">
        <v>159</v>
      </c>
      <c r="H3106" s="1" t="s">
        <v>159</v>
      </c>
      <c r="I3106" s="1" t="s">
        <v>159</v>
      </c>
      <c r="J3106" s="1" t="s">
        <v>159</v>
      </c>
      <c r="K3106" s="1" t="s">
        <v>159</v>
      </c>
      <c r="L3106" s="1" t="s">
        <v>159</v>
      </c>
      <c r="M3106" s="1" t="s">
        <v>159</v>
      </c>
      <c r="N3106" s="1" t="s">
        <v>159</v>
      </c>
      <c r="O3106" s="1" t="s">
        <v>159</v>
      </c>
      <c r="P3106" t="str">
        <f t="shared" si="48"/>
        <v>PRTC_ET_DD_ESF_PR24</v>
      </c>
    </row>
    <row r="3107" spans="1:16">
      <c r="A3107" t="s">
        <v>634</v>
      </c>
      <c r="B3107" t="s">
        <v>288</v>
      </c>
      <c r="C3107" t="s">
        <v>281</v>
      </c>
      <c r="D3107" t="s">
        <v>165</v>
      </c>
      <c r="E3107" t="s">
        <v>158</v>
      </c>
      <c r="F3107" s="1" t="s">
        <v>159</v>
      </c>
      <c r="G3107" s="1" t="s">
        <v>159</v>
      </c>
      <c r="H3107" s="1" t="s">
        <v>159</v>
      </c>
      <c r="I3107" s="1" t="s">
        <v>159</v>
      </c>
      <c r="J3107" s="1" t="s">
        <v>159</v>
      </c>
      <c r="K3107" s="1" t="s">
        <v>159</v>
      </c>
      <c r="L3107" s="1" t="s">
        <v>159</v>
      </c>
      <c r="M3107" s="1" t="s">
        <v>159</v>
      </c>
      <c r="N3107" s="1" t="s">
        <v>159</v>
      </c>
      <c r="O3107" s="1" t="s">
        <v>159</v>
      </c>
      <c r="P3107" t="str">
        <f t="shared" si="48"/>
        <v>PRTC_ODI_DD_ESF_PR24</v>
      </c>
    </row>
    <row r="3108" spans="1:16">
      <c r="A3108" t="s">
        <v>634</v>
      </c>
      <c r="B3108" t="s">
        <v>289</v>
      </c>
      <c r="C3108" t="s">
        <v>290</v>
      </c>
      <c r="D3108" t="s">
        <v>168</v>
      </c>
      <c r="E3108" t="s">
        <v>158</v>
      </c>
      <c r="F3108" s="1" t="s">
        <v>159</v>
      </c>
      <c r="G3108" s="1" t="s">
        <v>159</v>
      </c>
      <c r="H3108" s="1" t="s">
        <v>159</v>
      </c>
      <c r="I3108" s="1" t="s">
        <v>159</v>
      </c>
      <c r="J3108" s="1" t="s">
        <v>159</v>
      </c>
      <c r="K3108" s="1" t="s">
        <v>159</v>
      </c>
      <c r="L3108" s="1" t="s">
        <v>159</v>
      </c>
      <c r="M3108" s="1" t="s">
        <v>159</v>
      </c>
      <c r="N3108" s="1" t="s">
        <v>159</v>
      </c>
      <c r="O3108" s="1" t="s">
        <v>159</v>
      </c>
      <c r="P3108" t="str">
        <f t="shared" si="48"/>
        <v>PRTC_ODIRISK_ESF_COLL_PR24_DD</v>
      </c>
    </row>
    <row r="3109" spans="1:16">
      <c r="A3109" t="s">
        <v>634</v>
      </c>
      <c r="B3109" t="s">
        <v>291</v>
      </c>
      <c r="C3109" t="s">
        <v>292</v>
      </c>
      <c r="D3109" t="s">
        <v>37</v>
      </c>
      <c r="E3109" t="s">
        <v>158</v>
      </c>
      <c r="F3109" s="1" t="s">
        <v>159</v>
      </c>
      <c r="G3109" s="1" t="s">
        <v>159</v>
      </c>
      <c r="H3109" s="1" t="s">
        <v>159</v>
      </c>
      <c r="I3109" s="1" t="s">
        <v>159</v>
      </c>
      <c r="J3109" s="1" t="s">
        <v>159</v>
      </c>
      <c r="K3109" s="1" t="s">
        <v>159</v>
      </c>
      <c r="L3109" s="1" t="s">
        <v>159</v>
      </c>
      <c r="M3109" s="1" t="s">
        <v>159</v>
      </c>
      <c r="N3109" s="1" t="s">
        <v>159</v>
      </c>
      <c r="O3109" s="1" t="s">
        <v>159</v>
      </c>
      <c r="P3109" t="str">
        <f t="shared" si="48"/>
        <v>PRTC_OUT5_11_PR24_OFWAT</v>
      </c>
    </row>
    <row r="3110" spans="1:16">
      <c r="A3110" t="s">
        <v>634</v>
      </c>
      <c r="B3110" t="s">
        <v>293</v>
      </c>
      <c r="C3110" t="s">
        <v>294</v>
      </c>
      <c r="D3110" t="s">
        <v>165</v>
      </c>
      <c r="E3110" t="s">
        <v>158</v>
      </c>
      <c r="F3110" s="1" t="s">
        <v>159</v>
      </c>
      <c r="G3110" s="1" t="s">
        <v>159</v>
      </c>
      <c r="H3110" s="1" t="s">
        <v>159</v>
      </c>
      <c r="I3110" s="1" t="s">
        <v>159</v>
      </c>
      <c r="J3110" s="1" t="s">
        <v>159</v>
      </c>
      <c r="K3110" s="1" t="s">
        <v>159</v>
      </c>
      <c r="L3110" s="1" t="s">
        <v>159</v>
      </c>
      <c r="M3110" s="1" t="s">
        <v>159</v>
      </c>
      <c r="N3110" s="1" t="s">
        <v>159</v>
      </c>
      <c r="O3110" s="1" t="s">
        <v>159</v>
      </c>
      <c r="P3110" t="str">
        <f t="shared" si="48"/>
        <v>PRTC_ODI_DD_SCO_PR24</v>
      </c>
    </row>
    <row r="3111" spans="1:16">
      <c r="A3111" t="s">
        <v>634</v>
      </c>
      <c r="B3111" t="s">
        <v>295</v>
      </c>
      <c r="C3111" t="s">
        <v>296</v>
      </c>
      <c r="D3111" t="s">
        <v>168</v>
      </c>
      <c r="E3111" t="s">
        <v>158</v>
      </c>
      <c r="F3111" s="1" t="s">
        <v>159</v>
      </c>
      <c r="G3111" s="1" t="s">
        <v>159</v>
      </c>
      <c r="H3111" s="1" t="s">
        <v>159</v>
      </c>
      <c r="I3111" s="1" t="s">
        <v>159</v>
      </c>
      <c r="J3111" s="1" t="s">
        <v>159</v>
      </c>
      <c r="K3111" s="1" t="s">
        <v>159</v>
      </c>
      <c r="L3111" s="1" t="s">
        <v>159</v>
      </c>
      <c r="M3111" s="1" t="s">
        <v>159</v>
      </c>
      <c r="N3111" s="1" t="s">
        <v>159</v>
      </c>
      <c r="O3111" s="1" t="s">
        <v>159</v>
      </c>
      <c r="P3111" t="str">
        <f t="shared" si="48"/>
        <v>PRTC_ODIRISK_SCO_COLL_PR24_DD</v>
      </c>
    </row>
    <row r="3112" spans="1:16">
      <c r="A3112" t="s">
        <v>634</v>
      </c>
      <c r="B3112" t="s">
        <v>297</v>
      </c>
      <c r="C3112" t="s">
        <v>298</v>
      </c>
      <c r="D3112" t="s">
        <v>168</v>
      </c>
      <c r="E3112" t="s">
        <v>158</v>
      </c>
      <c r="F3112" s="1" t="s">
        <v>159</v>
      </c>
      <c r="G3112" s="1" t="s">
        <v>159</v>
      </c>
      <c r="H3112" s="1" t="s">
        <v>159</v>
      </c>
      <c r="I3112" s="1" t="s">
        <v>159</v>
      </c>
      <c r="J3112" s="1" t="s">
        <v>159</v>
      </c>
      <c r="K3112" s="1" t="s">
        <v>159</v>
      </c>
      <c r="L3112" s="1" t="s">
        <v>159</v>
      </c>
      <c r="M3112" s="1" t="s">
        <v>159</v>
      </c>
      <c r="N3112" s="1" t="s">
        <v>159</v>
      </c>
      <c r="O3112" s="1" t="s">
        <v>159</v>
      </c>
      <c r="P3112" t="str">
        <f t="shared" si="48"/>
        <v>PRTC_ODIRISK_SCO_CAP_PR24_DD</v>
      </c>
    </row>
    <row r="3113" spans="1:16">
      <c r="A3113" t="s">
        <v>634</v>
      </c>
      <c r="B3113" t="s">
        <v>299</v>
      </c>
      <c r="C3113" t="s">
        <v>300</v>
      </c>
      <c r="D3113" t="s">
        <v>168</v>
      </c>
      <c r="E3113" t="s">
        <v>158</v>
      </c>
      <c r="F3113" s="1" t="s">
        <v>159</v>
      </c>
      <c r="G3113" s="1" t="s">
        <v>159</v>
      </c>
      <c r="H3113" s="25">
        <v>1.0999999999999999E-2</v>
      </c>
      <c r="I3113" s="25">
        <v>0.13</v>
      </c>
      <c r="J3113" s="25">
        <v>0.19800000000000001</v>
      </c>
      <c r="K3113" s="25">
        <v>0.223</v>
      </c>
      <c r="L3113" s="25">
        <v>0.23200000000000004</v>
      </c>
      <c r="M3113" s="25">
        <v>0.25700000000000001</v>
      </c>
      <c r="N3113" s="1" t="s">
        <v>159</v>
      </c>
      <c r="O3113" s="1" t="s">
        <v>159</v>
      </c>
      <c r="P3113" t="str">
        <f t="shared" si="48"/>
        <v>PRTC_OUT4_05_PR24_OFWAT</v>
      </c>
    </row>
    <row r="3114" spans="1:16">
      <c r="A3114" t="s">
        <v>634</v>
      </c>
      <c r="B3114" t="s">
        <v>301</v>
      </c>
      <c r="C3114" t="s">
        <v>302</v>
      </c>
      <c r="D3114" t="s">
        <v>168</v>
      </c>
      <c r="E3114" t="s">
        <v>158</v>
      </c>
      <c r="F3114" s="1" t="s">
        <v>159</v>
      </c>
      <c r="G3114" s="1" t="s">
        <v>159</v>
      </c>
      <c r="H3114" s="1" t="s">
        <v>159</v>
      </c>
      <c r="I3114" s="25">
        <v>0.13317080537204884</v>
      </c>
      <c r="J3114" s="25">
        <v>0.21158138071695887</v>
      </c>
      <c r="K3114" s="25">
        <v>0.25004350632704198</v>
      </c>
      <c r="L3114" s="25">
        <v>0.27556258682813994</v>
      </c>
      <c r="M3114" s="25">
        <v>0.31254448374769916</v>
      </c>
      <c r="N3114" s="1" t="s">
        <v>159</v>
      </c>
      <c r="O3114" s="1" t="s">
        <v>159</v>
      </c>
      <c r="P3114" t="str">
        <f t="shared" si="48"/>
        <v>PRTC_ET_DD_LEA_PR24</v>
      </c>
    </row>
    <row r="3115" spans="1:16">
      <c r="A3115" t="s">
        <v>634</v>
      </c>
      <c r="B3115" t="s">
        <v>303</v>
      </c>
      <c r="C3115" t="s">
        <v>304</v>
      </c>
      <c r="D3115" t="s">
        <v>165</v>
      </c>
      <c r="E3115" t="s">
        <v>158</v>
      </c>
      <c r="F3115" s="24">
        <v>430978.26369378675</v>
      </c>
      <c r="G3115" s="1" t="s">
        <v>159</v>
      </c>
      <c r="H3115" s="1" t="s">
        <v>159</v>
      </c>
      <c r="I3115" s="1" t="s">
        <v>159</v>
      </c>
      <c r="J3115" s="1" t="s">
        <v>159</v>
      </c>
      <c r="K3115" s="1" t="s">
        <v>159</v>
      </c>
      <c r="L3115" s="1" t="s">
        <v>159</v>
      </c>
      <c r="M3115" s="1" t="s">
        <v>159</v>
      </c>
      <c r="N3115" s="1" t="s">
        <v>159</v>
      </c>
      <c r="O3115" s="1" t="s">
        <v>159</v>
      </c>
      <c r="P3115" t="str">
        <f t="shared" si="48"/>
        <v>PRTC_ODI_DD_LEA_PR24</v>
      </c>
    </row>
    <row r="3116" spans="1:16">
      <c r="A3116" t="s">
        <v>634</v>
      </c>
      <c r="B3116" t="s">
        <v>305</v>
      </c>
      <c r="C3116" t="s">
        <v>306</v>
      </c>
      <c r="D3116" t="s">
        <v>168</v>
      </c>
      <c r="E3116" t="s">
        <v>158</v>
      </c>
      <c r="F3116" s="25">
        <v>0.01</v>
      </c>
      <c r="G3116" s="1" t="s">
        <v>159</v>
      </c>
      <c r="H3116" s="1" t="s">
        <v>159</v>
      </c>
      <c r="I3116" s="1" t="s">
        <v>159</v>
      </c>
      <c r="J3116" s="1" t="s">
        <v>159</v>
      </c>
      <c r="K3116" s="1" t="s">
        <v>159</v>
      </c>
      <c r="L3116" s="1" t="s">
        <v>159</v>
      </c>
      <c r="M3116" s="1" t="s">
        <v>159</v>
      </c>
      <c r="N3116" s="1" t="s">
        <v>159</v>
      </c>
      <c r="O3116" s="1" t="s">
        <v>159</v>
      </c>
      <c r="P3116" t="str">
        <f t="shared" si="48"/>
        <v>PRTC_ODIRISK_LEA_CAP_PR24_DD</v>
      </c>
    </row>
    <row r="3117" spans="1:16">
      <c r="A3117" t="s">
        <v>634</v>
      </c>
      <c r="B3117" t="s">
        <v>307</v>
      </c>
      <c r="C3117" t="s">
        <v>300</v>
      </c>
      <c r="D3117" t="s">
        <v>168</v>
      </c>
      <c r="E3117" t="s">
        <v>158</v>
      </c>
      <c r="F3117" s="1" t="s">
        <v>159</v>
      </c>
      <c r="G3117" s="1" t="s">
        <v>159</v>
      </c>
      <c r="H3117" s="1" t="s">
        <v>159</v>
      </c>
      <c r="I3117" s="1" t="s">
        <v>159</v>
      </c>
      <c r="J3117" s="1" t="s">
        <v>159</v>
      </c>
      <c r="K3117" s="1" t="s">
        <v>159</v>
      </c>
      <c r="L3117" s="1" t="s">
        <v>159</v>
      </c>
      <c r="M3117" s="1" t="s">
        <v>159</v>
      </c>
      <c r="N3117" s="1" t="s">
        <v>159</v>
      </c>
      <c r="O3117" s="1" t="s">
        <v>159</v>
      </c>
      <c r="P3117" t="str">
        <f t="shared" si="48"/>
        <v>PRTC_OUT4_06_PR24_OFWAT</v>
      </c>
    </row>
    <row r="3118" spans="1:16">
      <c r="A3118" t="s">
        <v>634</v>
      </c>
      <c r="B3118" t="s">
        <v>308</v>
      </c>
      <c r="C3118" t="s">
        <v>309</v>
      </c>
      <c r="D3118" t="s">
        <v>168</v>
      </c>
      <c r="E3118" t="s">
        <v>158</v>
      </c>
      <c r="F3118" s="1" t="s">
        <v>159</v>
      </c>
      <c r="G3118" s="1" t="s">
        <v>159</v>
      </c>
      <c r="H3118" s="1" t="s">
        <v>159</v>
      </c>
      <c r="I3118" s="1" t="s">
        <v>159</v>
      </c>
      <c r="J3118" s="1" t="s">
        <v>159</v>
      </c>
      <c r="K3118" s="1" t="s">
        <v>159</v>
      </c>
      <c r="L3118" s="1" t="s">
        <v>159</v>
      </c>
      <c r="M3118" s="1" t="s">
        <v>159</v>
      </c>
      <c r="N3118" s="1" t="s">
        <v>159</v>
      </c>
      <c r="O3118" s="1" t="s">
        <v>159</v>
      </c>
      <c r="P3118" t="str">
        <f t="shared" si="48"/>
        <v>PRTC_ET_DD_LEA_1_PR24</v>
      </c>
    </row>
    <row r="3119" spans="1:16">
      <c r="A3119" t="s">
        <v>634</v>
      </c>
      <c r="B3119" t="s">
        <v>310</v>
      </c>
      <c r="C3119" t="s">
        <v>311</v>
      </c>
      <c r="D3119" t="s">
        <v>165</v>
      </c>
      <c r="E3119" t="s">
        <v>158</v>
      </c>
      <c r="F3119" s="1" t="s">
        <v>159</v>
      </c>
      <c r="G3119" s="1" t="s">
        <v>159</v>
      </c>
      <c r="H3119" s="1" t="s">
        <v>159</v>
      </c>
      <c r="I3119" s="1" t="s">
        <v>159</v>
      </c>
      <c r="J3119" s="1" t="s">
        <v>159</v>
      </c>
      <c r="K3119" s="1" t="s">
        <v>159</v>
      </c>
      <c r="L3119" s="1" t="s">
        <v>159</v>
      </c>
      <c r="M3119" s="1" t="s">
        <v>159</v>
      </c>
      <c r="N3119" s="1" t="s">
        <v>159</v>
      </c>
      <c r="O3119" s="1" t="s">
        <v>159</v>
      </c>
      <c r="P3119" t="str">
        <f t="shared" si="48"/>
        <v>PRTC_ODI_DD_LEA_1_PR24</v>
      </c>
    </row>
    <row r="3120" spans="1:16">
      <c r="A3120" t="s">
        <v>634</v>
      </c>
      <c r="B3120" t="s">
        <v>312</v>
      </c>
      <c r="C3120" t="s">
        <v>313</v>
      </c>
      <c r="D3120" t="s">
        <v>168</v>
      </c>
      <c r="E3120" t="s">
        <v>158</v>
      </c>
      <c r="F3120" s="1" t="s">
        <v>159</v>
      </c>
      <c r="G3120" s="1" t="s">
        <v>159</v>
      </c>
      <c r="H3120" s="1" t="s">
        <v>159</v>
      </c>
      <c r="I3120" s="1" t="s">
        <v>159</v>
      </c>
      <c r="J3120" s="1" t="s">
        <v>159</v>
      </c>
      <c r="K3120" s="1" t="s">
        <v>159</v>
      </c>
      <c r="L3120" s="1" t="s">
        <v>159</v>
      </c>
      <c r="M3120" s="1" t="s">
        <v>159</v>
      </c>
      <c r="N3120" s="1" t="s">
        <v>159</v>
      </c>
      <c r="O3120" s="1" t="s">
        <v>159</v>
      </c>
      <c r="P3120" t="str">
        <f t="shared" si="48"/>
        <v>PRTC_ODIRISK_LEA_1_CAP_PR24_DD</v>
      </c>
    </row>
    <row r="3121" spans="1:16">
      <c r="A3121" t="s">
        <v>634</v>
      </c>
      <c r="B3121" t="s">
        <v>314</v>
      </c>
      <c r="C3121" t="s">
        <v>300</v>
      </c>
      <c r="D3121" t="s">
        <v>168</v>
      </c>
      <c r="E3121" t="s">
        <v>158</v>
      </c>
      <c r="F3121" s="1" t="s">
        <v>159</v>
      </c>
      <c r="G3121" s="1" t="s">
        <v>159</v>
      </c>
      <c r="H3121" s="1" t="s">
        <v>159</v>
      </c>
      <c r="I3121" s="1" t="s">
        <v>159</v>
      </c>
      <c r="J3121" s="1" t="s">
        <v>159</v>
      </c>
      <c r="K3121" s="1" t="s">
        <v>159</v>
      </c>
      <c r="L3121" s="1" t="s">
        <v>159</v>
      </c>
      <c r="M3121" s="1" t="s">
        <v>159</v>
      </c>
      <c r="N3121" s="1" t="s">
        <v>159</v>
      </c>
      <c r="O3121" s="1" t="s">
        <v>159</v>
      </c>
      <c r="P3121" t="str">
        <f t="shared" si="48"/>
        <v>PRTC_OUT4_07_PR24_OFWAT</v>
      </c>
    </row>
    <row r="3122" spans="1:16">
      <c r="A3122" t="s">
        <v>634</v>
      </c>
      <c r="B3122" t="s">
        <v>315</v>
      </c>
      <c r="C3122" t="s">
        <v>316</v>
      </c>
      <c r="D3122" t="s">
        <v>168</v>
      </c>
      <c r="E3122" t="s">
        <v>158</v>
      </c>
      <c r="F3122" s="1" t="s">
        <v>159</v>
      </c>
      <c r="G3122" s="1" t="s">
        <v>159</v>
      </c>
      <c r="H3122" s="1" t="s">
        <v>159</v>
      </c>
      <c r="I3122" s="1" t="s">
        <v>159</v>
      </c>
      <c r="J3122" s="1" t="s">
        <v>159</v>
      </c>
      <c r="K3122" s="1" t="s">
        <v>159</v>
      </c>
      <c r="L3122" s="1" t="s">
        <v>159</v>
      </c>
      <c r="M3122" s="1" t="s">
        <v>159</v>
      </c>
      <c r="N3122" s="1" t="s">
        <v>159</v>
      </c>
      <c r="O3122" s="1" t="s">
        <v>159</v>
      </c>
      <c r="P3122" t="str">
        <f t="shared" si="48"/>
        <v>PRTC_ET_DD_LEA_2_PR24</v>
      </c>
    </row>
    <row r="3123" spans="1:16">
      <c r="A3123" t="s">
        <v>634</v>
      </c>
      <c r="B3123" t="s">
        <v>317</v>
      </c>
      <c r="C3123" t="s">
        <v>318</v>
      </c>
      <c r="D3123" t="s">
        <v>165</v>
      </c>
      <c r="E3123" t="s">
        <v>158</v>
      </c>
      <c r="F3123" s="1" t="s">
        <v>159</v>
      </c>
      <c r="G3123" s="1" t="s">
        <v>159</v>
      </c>
      <c r="H3123" s="1" t="s">
        <v>159</v>
      </c>
      <c r="I3123" s="1" t="s">
        <v>159</v>
      </c>
      <c r="J3123" s="1" t="s">
        <v>159</v>
      </c>
      <c r="K3123" s="1" t="s">
        <v>159</v>
      </c>
      <c r="L3123" s="1" t="s">
        <v>159</v>
      </c>
      <c r="M3123" s="1" t="s">
        <v>159</v>
      </c>
      <c r="N3123" s="1" t="s">
        <v>159</v>
      </c>
      <c r="O3123" s="1" t="s">
        <v>159</v>
      </c>
      <c r="P3123" t="str">
        <f t="shared" si="48"/>
        <v>PRTC_ODI_DD_LEA_2_PR24</v>
      </c>
    </row>
    <row r="3124" spans="1:16">
      <c r="A3124" t="s">
        <v>634</v>
      </c>
      <c r="B3124" t="s">
        <v>319</v>
      </c>
      <c r="C3124" t="s">
        <v>320</v>
      </c>
      <c r="D3124" t="s">
        <v>168</v>
      </c>
      <c r="E3124" t="s">
        <v>158</v>
      </c>
      <c r="F3124" s="1" t="s">
        <v>159</v>
      </c>
      <c r="G3124" s="1" t="s">
        <v>159</v>
      </c>
      <c r="H3124" s="1" t="s">
        <v>159</v>
      </c>
      <c r="I3124" s="1" t="s">
        <v>159</v>
      </c>
      <c r="J3124" s="1" t="s">
        <v>159</v>
      </c>
      <c r="K3124" s="1" t="s">
        <v>159</v>
      </c>
      <c r="L3124" s="1" t="s">
        <v>159</v>
      </c>
      <c r="M3124" s="1" t="s">
        <v>159</v>
      </c>
      <c r="N3124" s="1" t="s">
        <v>159</v>
      </c>
      <c r="O3124" s="1" t="s">
        <v>159</v>
      </c>
      <c r="P3124" t="str">
        <f t="shared" si="48"/>
        <v>PRTC_ODIRISK_LEA_2_CAP_PR24_DD</v>
      </c>
    </row>
    <row r="3125" spans="1:16">
      <c r="A3125" t="s">
        <v>634</v>
      </c>
      <c r="B3125" t="s">
        <v>321</v>
      </c>
      <c r="C3125" t="s">
        <v>300</v>
      </c>
      <c r="D3125" t="s">
        <v>168</v>
      </c>
      <c r="E3125" t="s">
        <v>158</v>
      </c>
      <c r="F3125" s="1" t="s">
        <v>159</v>
      </c>
      <c r="G3125" s="1" t="s">
        <v>159</v>
      </c>
      <c r="H3125" s="25">
        <v>-2.3E-2</v>
      </c>
      <c r="I3125" s="25">
        <v>-0.02</v>
      </c>
      <c r="J3125" s="25">
        <v>-1.2E-2</v>
      </c>
      <c r="K3125" s="25">
        <v>-0.01</v>
      </c>
      <c r="L3125" s="25">
        <v>1E-3</v>
      </c>
      <c r="M3125" s="25">
        <v>2.1999999999999999E-2</v>
      </c>
      <c r="N3125" s="1" t="s">
        <v>159</v>
      </c>
      <c r="O3125" s="1" t="s">
        <v>159</v>
      </c>
      <c r="P3125" t="str">
        <f t="shared" si="48"/>
        <v>PRTC_OUT4_08_PR24_OFWAT</v>
      </c>
    </row>
    <row r="3126" spans="1:16">
      <c r="A3126" t="s">
        <v>634</v>
      </c>
      <c r="B3126" t="s">
        <v>322</v>
      </c>
      <c r="C3126" t="s">
        <v>323</v>
      </c>
      <c r="D3126" t="s">
        <v>168</v>
      </c>
      <c r="E3126" t="s">
        <v>158</v>
      </c>
      <c r="F3126" s="1" t="s">
        <v>159</v>
      </c>
      <c r="G3126" s="1" t="s">
        <v>159</v>
      </c>
      <c r="H3126" s="1" t="s">
        <v>159</v>
      </c>
      <c r="I3126" s="25">
        <v>-9.9732083054253629E-3</v>
      </c>
      <c r="J3126" s="25">
        <v>8.1647689216342023E-3</v>
      </c>
      <c r="K3126" s="25">
        <v>2.0037954900647525E-2</v>
      </c>
      <c r="L3126" s="25">
        <v>3.0433132395623841E-2</v>
      </c>
      <c r="M3126" s="25">
        <v>5.1656619781200952E-2</v>
      </c>
      <c r="N3126" s="1" t="s">
        <v>159</v>
      </c>
      <c r="O3126" s="1" t="s">
        <v>159</v>
      </c>
      <c r="P3126" t="str">
        <f t="shared" si="48"/>
        <v>PRTC_ET_DD_PCC_PR24</v>
      </c>
    </row>
    <row r="3127" spans="1:16">
      <c r="A3127" t="s">
        <v>634</v>
      </c>
      <c r="B3127" t="s">
        <v>324</v>
      </c>
      <c r="C3127" t="s">
        <v>325</v>
      </c>
      <c r="D3127" t="s">
        <v>165</v>
      </c>
      <c r="E3127" t="s">
        <v>158</v>
      </c>
      <c r="F3127" s="24">
        <v>49497.844217977094</v>
      </c>
      <c r="G3127" s="1" t="s">
        <v>159</v>
      </c>
      <c r="H3127" s="1" t="s">
        <v>159</v>
      </c>
      <c r="I3127" s="1" t="s">
        <v>159</v>
      </c>
      <c r="J3127" s="1" t="s">
        <v>159</v>
      </c>
      <c r="K3127" s="1" t="s">
        <v>159</v>
      </c>
      <c r="L3127" s="1" t="s">
        <v>159</v>
      </c>
      <c r="M3127" s="1" t="s">
        <v>159</v>
      </c>
      <c r="N3127" s="1" t="s">
        <v>159</v>
      </c>
      <c r="O3127" s="1" t="s">
        <v>159</v>
      </c>
      <c r="P3127" t="str">
        <f t="shared" si="48"/>
        <v>PRTC_ODI_DD_PCC_PR24</v>
      </c>
    </row>
    <row r="3128" spans="1:16">
      <c r="A3128" t="s">
        <v>634</v>
      </c>
      <c r="B3128" t="s">
        <v>326</v>
      </c>
      <c r="C3128" t="s">
        <v>327</v>
      </c>
      <c r="D3128" t="s">
        <v>168</v>
      </c>
      <c r="E3128" t="s">
        <v>158</v>
      </c>
      <c r="F3128" s="25">
        <v>-5.0000000000000001E-3</v>
      </c>
      <c r="G3128" s="1" t="s">
        <v>159</v>
      </c>
      <c r="H3128" s="1" t="s">
        <v>159</v>
      </c>
      <c r="I3128" s="1" t="s">
        <v>159</v>
      </c>
      <c r="J3128" s="1" t="s">
        <v>159</v>
      </c>
      <c r="K3128" s="1" t="s">
        <v>159</v>
      </c>
      <c r="L3128" s="1" t="s">
        <v>159</v>
      </c>
      <c r="M3128" s="1" t="s">
        <v>159</v>
      </c>
      <c r="N3128" s="1" t="s">
        <v>159</v>
      </c>
      <c r="O3128" s="1" t="s">
        <v>159</v>
      </c>
      <c r="P3128" t="str">
        <f t="shared" si="48"/>
        <v>PRTC_ODIRISK_PCC_COLL_PR24_DD</v>
      </c>
    </row>
    <row r="3129" spans="1:16">
      <c r="A3129" t="s">
        <v>634</v>
      </c>
      <c r="B3129" t="s">
        <v>328</v>
      </c>
      <c r="C3129" t="s">
        <v>329</v>
      </c>
      <c r="D3129" t="s">
        <v>168</v>
      </c>
      <c r="E3129" t="s">
        <v>158</v>
      </c>
      <c r="F3129" s="25">
        <v>0.01</v>
      </c>
      <c r="G3129" s="1" t="s">
        <v>159</v>
      </c>
      <c r="H3129" s="1" t="s">
        <v>159</v>
      </c>
      <c r="I3129" s="1" t="s">
        <v>159</v>
      </c>
      <c r="J3129" s="1" t="s">
        <v>159</v>
      </c>
      <c r="K3129" s="1" t="s">
        <v>159</v>
      </c>
      <c r="L3129" s="1" t="s">
        <v>159</v>
      </c>
      <c r="M3129" s="1" t="s">
        <v>159</v>
      </c>
      <c r="N3129" s="1" t="s">
        <v>159</v>
      </c>
      <c r="O3129" s="1" t="s">
        <v>159</v>
      </c>
      <c r="P3129" t="str">
        <f t="shared" si="48"/>
        <v>PRTC_ODIRISK_PCC_CAP_PR24_DD</v>
      </c>
    </row>
    <row r="3130" spans="1:16">
      <c r="A3130" t="s">
        <v>634</v>
      </c>
      <c r="B3130" t="s">
        <v>330</v>
      </c>
      <c r="C3130" t="s">
        <v>300</v>
      </c>
      <c r="D3130" t="s">
        <v>168</v>
      </c>
      <c r="E3130" t="s">
        <v>158</v>
      </c>
      <c r="F3130" s="1" t="s">
        <v>159</v>
      </c>
      <c r="G3130" s="1" t="s">
        <v>159</v>
      </c>
      <c r="H3130" s="1" t="s">
        <v>159</v>
      </c>
      <c r="I3130" s="1" t="s">
        <v>159</v>
      </c>
      <c r="J3130" s="1" t="s">
        <v>159</v>
      </c>
      <c r="K3130" s="1" t="s">
        <v>159</v>
      </c>
      <c r="L3130" s="1" t="s">
        <v>159</v>
      </c>
      <c r="M3130" s="1" t="s">
        <v>159</v>
      </c>
      <c r="N3130" s="1" t="s">
        <v>159</v>
      </c>
      <c r="O3130" s="1" t="s">
        <v>159</v>
      </c>
      <c r="P3130" t="str">
        <f t="shared" si="48"/>
        <v>PRTC_OUT4_09_D_PR24_OFWAT</v>
      </c>
    </row>
    <row r="3131" spans="1:16">
      <c r="A3131" t="s">
        <v>634</v>
      </c>
      <c r="B3131" t="s">
        <v>331</v>
      </c>
      <c r="C3131" t="s">
        <v>332</v>
      </c>
      <c r="D3131" t="s">
        <v>168</v>
      </c>
      <c r="E3131" t="s">
        <v>158</v>
      </c>
      <c r="F3131" s="1" t="s">
        <v>159</v>
      </c>
      <c r="G3131" s="1" t="s">
        <v>159</v>
      </c>
      <c r="H3131" s="1" t="s">
        <v>159</v>
      </c>
      <c r="I3131" s="1" t="s">
        <v>159</v>
      </c>
      <c r="J3131" s="1" t="s">
        <v>159</v>
      </c>
      <c r="K3131" s="1" t="s">
        <v>159</v>
      </c>
      <c r="L3131" s="1" t="s">
        <v>159</v>
      </c>
      <c r="M3131" s="1" t="s">
        <v>159</v>
      </c>
      <c r="N3131" s="1" t="s">
        <v>159</v>
      </c>
      <c r="O3131" s="1" t="s">
        <v>159</v>
      </c>
      <c r="P3131" t="str">
        <f t="shared" si="48"/>
        <v>PRTC_ET_DD_PCC_1_PR24</v>
      </c>
    </row>
    <row r="3132" spans="1:16">
      <c r="A3132" t="s">
        <v>634</v>
      </c>
      <c r="B3132" t="s">
        <v>333</v>
      </c>
      <c r="C3132" t="s">
        <v>334</v>
      </c>
      <c r="D3132" t="s">
        <v>165</v>
      </c>
      <c r="E3132" t="s">
        <v>158</v>
      </c>
      <c r="F3132" s="1" t="s">
        <v>159</v>
      </c>
      <c r="G3132" s="1" t="s">
        <v>159</v>
      </c>
      <c r="H3132" s="1" t="s">
        <v>159</v>
      </c>
      <c r="I3132" s="1" t="s">
        <v>159</v>
      </c>
      <c r="J3132" s="1" t="s">
        <v>159</v>
      </c>
      <c r="K3132" s="1" t="s">
        <v>159</v>
      </c>
      <c r="L3132" s="1" t="s">
        <v>159</v>
      </c>
      <c r="M3132" s="1" t="s">
        <v>159</v>
      </c>
      <c r="N3132" s="1" t="s">
        <v>159</v>
      </c>
      <c r="O3132" s="1" t="s">
        <v>159</v>
      </c>
      <c r="P3132" t="str">
        <f t="shared" si="48"/>
        <v>PRTC_ODI_DD_PCC_1_PR24</v>
      </c>
    </row>
    <row r="3133" spans="1:16">
      <c r="A3133" t="s">
        <v>634</v>
      </c>
      <c r="B3133" t="s">
        <v>335</v>
      </c>
      <c r="C3133" t="s">
        <v>336</v>
      </c>
      <c r="D3133" t="s">
        <v>168</v>
      </c>
      <c r="E3133" t="s">
        <v>158</v>
      </c>
      <c r="F3133" s="1" t="s">
        <v>159</v>
      </c>
      <c r="G3133" s="1" t="s">
        <v>159</v>
      </c>
      <c r="H3133" s="1" t="s">
        <v>159</v>
      </c>
      <c r="I3133" s="1" t="s">
        <v>159</v>
      </c>
      <c r="J3133" s="1" t="s">
        <v>159</v>
      </c>
      <c r="K3133" s="1" t="s">
        <v>159</v>
      </c>
      <c r="L3133" s="1" t="s">
        <v>159</v>
      </c>
      <c r="M3133" s="1" t="s">
        <v>159</v>
      </c>
      <c r="N3133" s="1" t="s">
        <v>159</v>
      </c>
      <c r="O3133" s="1" t="s">
        <v>159</v>
      </c>
      <c r="P3133" t="str">
        <f t="shared" si="48"/>
        <v>PRTC_ODIRISK_PCC_1_COLL_PR24_DD</v>
      </c>
    </row>
    <row r="3134" spans="1:16">
      <c r="A3134" t="s">
        <v>634</v>
      </c>
      <c r="B3134" t="s">
        <v>337</v>
      </c>
      <c r="C3134" t="s">
        <v>338</v>
      </c>
      <c r="D3134" t="s">
        <v>168</v>
      </c>
      <c r="E3134" t="s">
        <v>158</v>
      </c>
      <c r="F3134" s="1" t="s">
        <v>159</v>
      </c>
      <c r="G3134" s="1" t="s">
        <v>159</v>
      </c>
      <c r="H3134" s="1" t="s">
        <v>159</v>
      </c>
      <c r="I3134" s="1" t="s">
        <v>159</v>
      </c>
      <c r="J3134" s="1" t="s">
        <v>159</v>
      </c>
      <c r="K3134" s="1" t="s">
        <v>159</v>
      </c>
      <c r="L3134" s="1" t="s">
        <v>159</v>
      </c>
      <c r="M3134" s="1" t="s">
        <v>159</v>
      </c>
      <c r="N3134" s="1" t="s">
        <v>159</v>
      </c>
      <c r="O3134" s="1" t="s">
        <v>159</v>
      </c>
      <c r="P3134" t="str">
        <f t="shared" si="48"/>
        <v>PRTC_ODIRISK_PCC_1_CAP_PR24_DD</v>
      </c>
    </row>
    <row r="3135" spans="1:16">
      <c r="A3135" t="s">
        <v>634</v>
      </c>
      <c r="B3135" t="s">
        <v>339</v>
      </c>
      <c r="C3135" t="s">
        <v>300</v>
      </c>
      <c r="D3135" t="s">
        <v>168</v>
      </c>
      <c r="E3135" t="s">
        <v>158</v>
      </c>
      <c r="F3135" s="1" t="s">
        <v>159</v>
      </c>
      <c r="G3135" s="1" t="s">
        <v>159</v>
      </c>
      <c r="H3135" s="1" t="s">
        <v>159</v>
      </c>
      <c r="I3135" s="1" t="s">
        <v>159</v>
      </c>
      <c r="J3135" s="1" t="s">
        <v>159</v>
      </c>
      <c r="K3135" s="1" t="s">
        <v>159</v>
      </c>
      <c r="L3135" s="1" t="s">
        <v>159</v>
      </c>
      <c r="M3135" s="1" t="s">
        <v>159</v>
      </c>
      <c r="N3135" s="1" t="s">
        <v>159</v>
      </c>
      <c r="O3135" s="1" t="s">
        <v>159</v>
      </c>
      <c r="P3135" t="str">
        <f t="shared" si="48"/>
        <v>PRTC_OUT4_10_D_PR24_OFWAT</v>
      </c>
    </row>
    <row r="3136" spans="1:16">
      <c r="A3136" t="s">
        <v>634</v>
      </c>
      <c r="B3136" t="s">
        <v>340</v>
      </c>
      <c r="C3136" t="s">
        <v>341</v>
      </c>
      <c r="D3136" t="s">
        <v>168</v>
      </c>
      <c r="E3136" t="s">
        <v>158</v>
      </c>
      <c r="F3136" s="1" t="s">
        <v>159</v>
      </c>
      <c r="G3136" s="1" t="s">
        <v>159</v>
      </c>
      <c r="H3136" s="1" t="s">
        <v>159</v>
      </c>
      <c r="I3136" s="1" t="s">
        <v>159</v>
      </c>
      <c r="J3136" s="1" t="s">
        <v>159</v>
      </c>
      <c r="K3136" s="1" t="s">
        <v>159</v>
      </c>
      <c r="L3136" s="1" t="s">
        <v>159</v>
      </c>
      <c r="M3136" s="1" t="s">
        <v>159</v>
      </c>
      <c r="N3136" s="1" t="s">
        <v>159</v>
      </c>
      <c r="O3136" s="1" t="s">
        <v>159</v>
      </c>
      <c r="P3136" t="str">
        <f t="shared" si="48"/>
        <v>PRTC_ET_DD_PCC_2_PR24</v>
      </c>
    </row>
    <row r="3137" spans="1:16">
      <c r="A3137" t="s">
        <v>634</v>
      </c>
      <c r="B3137" t="s">
        <v>342</v>
      </c>
      <c r="C3137" t="s">
        <v>343</v>
      </c>
      <c r="D3137" t="s">
        <v>165</v>
      </c>
      <c r="E3137" t="s">
        <v>158</v>
      </c>
      <c r="F3137" s="1" t="s">
        <v>159</v>
      </c>
      <c r="G3137" s="1" t="s">
        <v>159</v>
      </c>
      <c r="H3137" s="1" t="s">
        <v>159</v>
      </c>
      <c r="I3137" s="1" t="s">
        <v>159</v>
      </c>
      <c r="J3137" s="1" t="s">
        <v>159</v>
      </c>
      <c r="K3137" s="1" t="s">
        <v>159</v>
      </c>
      <c r="L3137" s="1" t="s">
        <v>159</v>
      </c>
      <c r="M3137" s="1" t="s">
        <v>159</v>
      </c>
      <c r="N3137" s="1" t="s">
        <v>159</v>
      </c>
      <c r="O3137" s="1" t="s">
        <v>159</v>
      </c>
      <c r="P3137" t="str">
        <f t="shared" si="48"/>
        <v>PRTC_ODI_DD_PCC_2_PR24</v>
      </c>
    </row>
    <row r="3138" spans="1:16">
      <c r="A3138" t="s">
        <v>634</v>
      </c>
      <c r="B3138" t="s">
        <v>344</v>
      </c>
      <c r="C3138" t="s">
        <v>345</v>
      </c>
      <c r="D3138" t="s">
        <v>168</v>
      </c>
      <c r="E3138" t="s">
        <v>158</v>
      </c>
      <c r="F3138" s="1" t="s">
        <v>159</v>
      </c>
      <c r="G3138" s="1" t="s">
        <v>159</v>
      </c>
      <c r="H3138" s="1" t="s">
        <v>159</v>
      </c>
      <c r="I3138" s="1" t="s">
        <v>159</v>
      </c>
      <c r="J3138" s="1" t="s">
        <v>159</v>
      </c>
      <c r="K3138" s="1" t="s">
        <v>159</v>
      </c>
      <c r="L3138" s="1" t="s">
        <v>159</v>
      </c>
      <c r="M3138" s="1" t="s">
        <v>159</v>
      </c>
      <c r="N3138" s="1" t="s">
        <v>159</v>
      </c>
      <c r="O3138" s="1" t="s">
        <v>159</v>
      </c>
      <c r="P3138" t="str">
        <f t="shared" si="48"/>
        <v>PRTC_ODIRISK_PCC_2_COLL_PR24_DD</v>
      </c>
    </row>
    <row r="3139" spans="1:16">
      <c r="A3139" t="s">
        <v>634</v>
      </c>
      <c r="B3139" t="s">
        <v>346</v>
      </c>
      <c r="C3139" t="s">
        <v>347</v>
      </c>
      <c r="D3139" t="s">
        <v>168</v>
      </c>
      <c r="E3139" t="s">
        <v>158</v>
      </c>
      <c r="F3139" s="1" t="s">
        <v>159</v>
      </c>
      <c r="G3139" s="1" t="s">
        <v>159</v>
      </c>
      <c r="H3139" s="1" t="s">
        <v>159</v>
      </c>
      <c r="I3139" s="1" t="s">
        <v>159</v>
      </c>
      <c r="J3139" s="1" t="s">
        <v>159</v>
      </c>
      <c r="K3139" s="1" t="s">
        <v>159</v>
      </c>
      <c r="L3139" s="1" t="s">
        <v>159</v>
      </c>
      <c r="M3139" s="1" t="s">
        <v>159</v>
      </c>
      <c r="N3139" s="1" t="s">
        <v>159</v>
      </c>
      <c r="O3139" s="1" t="s">
        <v>159</v>
      </c>
      <c r="P3139" t="str">
        <f t="shared" si="48"/>
        <v>PRTC_ODIRISK_PCC_2_CAP_PR24_DD</v>
      </c>
    </row>
    <row r="3140" spans="1:16">
      <c r="A3140" t="s">
        <v>634</v>
      </c>
      <c r="B3140" t="s">
        <v>348</v>
      </c>
      <c r="C3140" t="s">
        <v>300</v>
      </c>
      <c r="D3140" t="s">
        <v>168</v>
      </c>
      <c r="E3140" t="s">
        <v>158</v>
      </c>
      <c r="F3140" s="1" t="s">
        <v>159</v>
      </c>
      <c r="G3140" s="1" t="s">
        <v>159</v>
      </c>
      <c r="H3140" s="25">
        <v>5.8999999999999997E-2</v>
      </c>
      <c r="I3140" s="25">
        <v>8.5999999999999993E-2</v>
      </c>
      <c r="J3140" s="25">
        <v>0.13100000000000001</v>
      </c>
      <c r="K3140" s="25">
        <v>0.151</v>
      </c>
      <c r="L3140" s="25">
        <v>0.17499999999999999</v>
      </c>
      <c r="M3140" s="25">
        <v>0.187</v>
      </c>
      <c r="N3140" s="1" t="s">
        <v>159</v>
      </c>
      <c r="O3140" s="1" t="s">
        <v>159</v>
      </c>
      <c r="P3140" t="str">
        <f t="shared" si="48"/>
        <v>PRTC_OUT4_11_PR24_OFWAT</v>
      </c>
    </row>
    <row r="3141" spans="1:16">
      <c r="A3141" t="s">
        <v>634</v>
      </c>
      <c r="B3141" t="s">
        <v>349</v>
      </c>
      <c r="C3141" t="s">
        <v>304</v>
      </c>
      <c r="D3141" t="s">
        <v>165</v>
      </c>
      <c r="E3141" t="s">
        <v>158</v>
      </c>
      <c r="F3141" s="24">
        <v>94807.976607876612</v>
      </c>
      <c r="G3141" s="1" t="s">
        <v>159</v>
      </c>
      <c r="H3141" s="1" t="s">
        <v>159</v>
      </c>
      <c r="I3141" s="1" t="s">
        <v>159</v>
      </c>
      <c r="J3141" s="1" t="s">
        <v>159</v>
      </c>
      <c r="K3141" s="1" t="s">
        <v>159</v>
      </c>
      <c r="L3141" s="1" t="s">
        <v>159</v>
      </c>
      <c r="M3141" s="1" t="s">
        <v>159</v>
      </c>
      <c r="N3141" s="1" t="s">
        <v>159</v>
      </c>
      <c r="O3141" s="1" t="s">
        <v>159</v>
      </c>
      <c r="P3141" t="str">
        <f t="shared" ref="P3141:P3204" si="49">A3141&amp;B3141</f>
        <v>PRTC_ODI_DD_NHH_PR24</v>
      </c>
    </row>
    <row r="3142" spans="1:16">
      <c r="A3142" t="s">
        <v>634</v>
      </c>
      <c r="B3142" t="s">
        <v>350</v>
      </c>
      <c r="C3142" t="s">
        <v>351</v>
      </c>
      <c r="D3142" t="s">
        <v>168</v>
      </c>
      <c r="E3142" t="s">
        <v>158</v>
      </c>
      <c r="F3142" s="25">
        <v>-5.0000000000000001E-3</v>
      </c>
      <c r="G3142" s="1" t="s">
        <v>159</v>
      </c>
      <c r="H3142" s="1" t="s">
        <v>159</v>
      </c>
      <c r="I3142" s="1" t="s">
        <v>159</v>
      </c>
      <c r="J3142" s="1" t="s">
        <v>159</v>
      </c>
      <c r="K3142" s="1" t="s">
        <v>159</v>
      </c>
      <c r="L3142" s="1" t="s">
        <v>159</v>
      </c>
      <c r="M3142" s="1" t="s">
        <v>159</v>
      </c>
      <c r="N3142" s="1" t="s">
        <v>159</v>
      </c>
      <c r="O3142" s="1" t="s">
        <v>159</v>
      </c>
      <c r="P3142" t="str">
        <f t="shared" si="49"/>
        <v>PRTC_ODIRISK_NHH_COLL_PR24_DD</v>
      </c>
    </row>
    <row r="3143" spans="1:16">
      <c r="A3143" t="s">
        <v>634</v>
      </c>
      <c r="B3143" t="s">
        <v>352</v>
      </c>
      <c r="C3143" t="s">
        <v>353</v>
      </c>
      <c r="D3143" t="s">
        <v>168</v>
      </c>
      <c r="E3143" t="s">
        <v>158</v>
      </c>
      <c r="F3143" s="25">
        <v>5.0000000000000001E-3</v>
      </c>
      <c r="G3143" s="1" t="s">
        <v>159</v>
      </c>
      <c r="H3143" s="1" t="s">
        <v>159</v>
      </c>
      <c r="I3143" s="1" t="s">
        <v>159</v>
      </c>
      <c r="J3143" s="1" t="s">
        <v>159</v>
      </c>
      <c r="K3143" s="1" t="s">
        <v>159</v>
      </c>
      <c r="L3143" s="1" t="s">
        <v>159</v>
      </c>
      <c r="M3143" s="1" t="s">
        <v>159</v>
      </c>
      <c r="N3143" s="1" t="s">
        <v>159</v>
      </c>
      <c r="O3143" s="1" t="s">
        <v>159</v>
      </c>
      <c r="P3143" t="str">
        <f t="shared" si="49"/>
        <v>PRTC_ODIRISK_NHH_CAP_PR24_DD</v>
      </c>
    </row>
    <row r="3144" spans="1:16">
      <c r="A3144" t="s">
        <v>634</v>
      </c>
      <c r="B3144" t="s">
        <v>354</v>
      </c>
      <c r="C3144" t="s">
        <v>300</v>
      </c>
      <c r="D3144" t="s">
        <v>168</v>
      </c>
      <c r="E3144" t="s">
        <v>158</v>
      </c>
      <c r="F3144" s="1" t="s">
        <v>159</v>
      </c>
      <c r="G3144" s="1" t="s">
        <v>159</v>
      </c>
      <c r="H3144" s="1" t="s">
        <v>159</v>
      </c>
      <c r="I3144" s="1" t="s">
        <v>159</v>
      </c>
      <c r="J3144" s="1" t="s">
        <v>159</v>
      </c>
      <c r="K3144" s="1" t="s">
        <v>159</v>
      </c>
      <c r="L3144" s="1" t="s">
        <v>159</v>
      </c>
      <c r="M3144" s="1" t="s">
        <v>159</v>
      </c>
      <c r="N3144" s="1" t="s">
        <v>159</v>
      </c>
      <c r="O3144" s="1" t="s">
        <v>159</v>
      </c>
      <c r="P3144" t="str">
        <f t="shared" si="49"/>
        <v>PRTC_OUT4_12_PR24_OFWAT</v>
      </c>
    </row>
    <row r="3145" spans="1:16">
      <c r="A3145" t="s">
        <v>634</v>
      </c>
      <c r="B3145" t="s">
        <v>355</v>
      </c>
      <c r="C3145" t="s">
        <v>311</v>
      </c>
      <c r="D3145" t="s">
        <v>165</v>
      </c>
      <c r="E3145" t="s">
        <v>158</v>
      </c>
      <c r="F3145" s="1" t="s">
        <v>159</v>
      </c>
      <c r="G3145" s="1" t="s">
        <v>159</v>
      </c>
      <c r="H3145" s="1" t="s">
        <v>159</v>
      </c>
      <c r="I3145" s="1" t="s">
        <v>159</v>
      </c>
      <c r="J3145" s="1" t="s">
        <v>159</v>
      </c>
      <c r="K3145" s="1" t="s">
        <v>159</v>
      </c>
      <c r="L3145" s="1" t="s">
        <v>159</v>
      </c>
      <c r="M3145" s="1" t="s">
        <v>159</v>
      </c>
      <c r="N3145" s="1" t="s">
        <v>159</v>
      </c>
      <c r="O3145" s="1" t="s">
        <v>159</v>
      </c>
      <c r="P3145" t="str">
        <f t="shared" si="49"/>
        <v>PRTC_ODI_DD_NHH_1_PR24</v>
      </c>
    </row>
    <row r="3146" spans="1:16">
      <c r="A3146" t="s">
        <v>634</v>
      </c>
      <c r="B3146" t="s">
        <v>356</v>
      </c>
      <c r="C3146" t="s">
        <v>357</v>
      </c>
      <c r="D3146" t="s">
        <v>168</v>
      </c>
      <c r="E3146" t="s">
        <v>158</v>
      </c>
      <c r="F3146" s="1" t="s">
        <v>159</v>
      </c>
      <c r="G3146" s="1" t="s">
        <v>159</v>
      </c>
      <c r="H3146" s="1" t="s">
        <v>159</v>
      </c>
      <c r="I3146" s="1" t="s">
        <v>159</v>
      </c>
      <c r="J3146" s="1" t="s">
        <v>159</v>
      </c>
      <c r="K3146" s="1" t="s">
        <v>159</v>
      </c>
      <c r="L3146" s="1" t="s">
        <v>159</v>
      </c>
      <c r="M3146" s="1" t="s">
        <v>159</v>
      </c>
      <c r="N3146" s="1" t="s">
        <v>159</v>
      </c>
      <c r="O3146" s="1" t="s">
        <v>159</v>
      </c>
      <c r="P3146" t="str">
        <f t="shared" si="49"/>
        <v>PRTC_ODIRISK_NHH_1_COLL_PR24_DD</v>
      </c>
    </row>
    <row r="3147" spans="1:16">
      <c r="A3147" t="s">
        <v>634</v>
      </c>
      <c r="B3147" t="s">
        <v>358</v>
      </c>
      <c r="C3147" t="s">
        <v>359</v>
      </c>
      <c r="D3147" t="s">
        <v>168</v>
      </c>
      <c r="E3147" t="s">
        <v>158</v>
      </c>
      <c r="F3147" s="1" t="s">
        <v>159</v>
      </c>
      <c r="G3147" s="1" t="s">
        <v>159</v>
      </c>
      <c r="H3147" s="1" t="s">
        <v>159</v>
      </c>
      <c r="I3147" s="1" t="s">
        <v>159</v>
      </c>
      <c r="J3147" s="1" t="s">
        <v>159</v>
      </c>
      <c r="K3147" s="1" t="s">
        <v>159</v>
      </c>
      <c r="L3147" s="1" t="s">
        <v>159</v>
      </c>
      <c r="M3147" s="1" t="s">
        <v>159</v>
      </c>
      <c r="N3147" s="1" t="s">
        <v>159</v>
      </c>
      <c r="O3147" s="1" t="s">
        <v>159</v>
      </c>
      <c r="P3147" t="str">
        <f t="shared" si="49"/>
        <v>PRTC_ODIRISK_NHH_1_CAP_PR24_DD</v>
      </c>
    </row>
    <row r="3148" spans="1:16">
      <c r="A3148" t="s">
        <v>634</v>
      </c>
      <c r="B3148" t="s">
        <v>360</v>
      </c>
      <c r="C3148" t="s">
        <v>300</v>
      </c>
      <c r="D3148" t="s">
        <v>168</v>
      </c>
      <c r="E3148" t="s">
        <v>158</v>
      </c>
      <c r="F3148" s="1" t="s">
        <v>159</v>
      </c>
      <c r="G3148" s="1" t="s">
        <v>159</v>
      </c>
      <c r="H3148" s="1" t="s">
        <v>159</v>
      </c>
      <c r="I3148" s="1" t="s">
        <v>159</v>
      </c>
      <c r="J3148" s="1" t="s">
        <v>159</v>
      </c>
      <c r="K3148" s="1" t="s">
        <v>159</v>
      </c>
      <c r="L3148" s="1" t="s">
        <v>159</v>
      </c>
      <c r="M3148" s="1" t="s">
        <v>159</v>
      </c>
      <c r="N3148" s="1" t="s">
        <v>159</v>
      </c>
      <c r="O3148" s="1" t="s">
        <v>159</v>
      </c>
      <c r="P3148" t="str">
        <f t="shared" si="49"/>
        <v>PRTC_OUT4_13_PR24_OFWAT</v>
      </c>
    </row>
    <row r="3149" spans="1:16">
      <c r="A3149" t="s">
        <v>634</v>
      </c>
      <c r="B3149" t="s">
        <v>361</v>
      </c>
      <c r="C3149" t="s">
        <v>318</v>
      </c>
      <c r="D3149" t="s">
        <v>165</v>
      </c>
      <c r="E3149" t="s">
        <v>158</v>
      </c>
      <c r="F3149" s="1" t="s">
        <v>159</v>
      </c>
      <c r="G3149" s="1" t="s">
        <v>159</v>
      </c>
      <c r="H3149" s="1" t="s">
        <v>159</v>
      </c>
      <c r="I3149" s="1" t="s">
        <v>159</v>
      </c>
      <c r="J3149" s="1" t="s">
        <v>159</v>
      </c>
      <c r="K3149" s="1" t="s">
        <v>159</v>
      </c>
      <c r="L3149" s="1" t="s">
        <v>159</v>
      </c>
      <c r="M3149" s="1" t="s">
        <v>159</v>
      </c>
      <c r="N3149" s="1" t="s">
        <v>159</v>
      </c>
      <c r="O3149" s="1" t="s">
        <v>159</v>
      </c>
      <c r="P3149" t="str">
        <f t="shared" si="49"/>
        <v>PRTC_ODI_DD_NHH_2_PR24</v>
      </c>
    </row>
    <row r="3150" spans="1:16">
      <c r="A3150" t="s">
        <v>634</v>
      </c>
      <c r="B3150" t="s">
        <v>362</v>
      </c>
      <c r="C3150" t="s">
        <v>363</v>
      </c>
      <c r="D3150" t="s">
        <v>168</v>
      </c>
      <c r="E3150" t="s">
        <v>158</v>
      </c>
      <c r="F3150" s="1" t="s">
        <v>159</v>
      </c>
      <c r="G3150" s="1" t="s">
        <v>159</v>
      </c>
      <c r="H3150" s="1" t="s">
        <v>159</v>
      </c>
      <c r="I3150" s="1" t="s">
        <v>159</v>
      </c>
      <c r="J3150" s="1" t="s">
        <v>159</v>
      </c>
      <c r="K3150" s="1" t="s">
        <v>159</v>
      </c>
      <c r="L3150" s="1" t="s">
        <v>159</v>
      </c>
      <c r="M3150" s="1" t="s">
        <v>159</v>
      </c>
      <c r="N3150" s="1" t="s">
        <v>159</v>
      </c>
      <c r="O3150" s="1" t="s">
        <v>159</v>
      </c>
      <c r="P3150" t="str">
        <f t="shared" si="49"/>
        <v>PRTC_ODIRISK_NHH_2_COLL_PR24_DD</v>
      </c>
    </row>
    <row r="3151" spans="1:16">
      <c r="A3151" t="s">
        <v>634</v>
      </c>
      <c r="B3151" t="s">
        <v>364</v>
      </c>
      <c r="C3151" t="s">
        <v>365</v>
      </c>
      <c r="D3151" t="s">
        <v>168</v>
      </c>
      <c r="E3151" t="s">
        <v>158</v>
      </c>
      <c r="F3151" s="1" t="s">
        <v>159</v>
      </c>
      <c r="G3151" s="1" t="s">
        <v>159</v>
      </c>
      <c r="H3151" s="1" t="s">
        <v>159</v>
      </c>
      <c r="I3151" s="1" t="s">
        <v>159</v>
      </c>
      <c r="J3151" s="1" t="s">
        <v>159</v>
      </c>
      <c r="K3151" s="1" t="s">
        <v>159</v>
      </c>
      <c r="L3151" s="1" t="s">
        <v>159</v>
      </c>
      <c r="M3151" s="1" t="s">
        <v>159</v>
      </c>
      <c r="N3151" s="1" t="s">
        <v>159</v>
      </c>
      <c r="O3151" s="1" t="s">
        <v>159</v>
      </c>
      <c r="P3151" t="str">
        <f t="shared" si="49"/>
        <v>PRTC_ODIRISK_NHH_2_CAP_PR24_DD</v>
      </c>
    </row>
    <row r="3152" spans="1:16">
      <c r="A3152" t="s">
        <v>634</v>
      </c>
      <c r="B3152" t="s">
        <v>366</v>
      </c>
      <c r="C3152" t="s">
        <v>367</v>
      </c>
      <c r="D3152" t="s">
        <v>37</v>
      </c>
      <c r="E3152" t="s">
        <v>158</v>
      </c>
      <c r="F3152" s="1" t="s">
        <v>159</v>
      </c>
      <c r="G3152" s="1" t="s">
        <v>159</v>
      </c>
      <c r="H3152" s="1" t="s">
        <v>159</v>
      </c>
      <c r="I3152" s="1" t="s">
        <v>159</v>
      </c>
      <c r="J3152" s="1" t="s">
        <v>159</v>
      </c>
      <c r="K3152" s="1" t="s">
        <v>159</v>
      </c>
      <c r="L3152" s="1" t="s">
        <v>159</v>
      </c>
      <c r="M3152" s="1" t="s">
        <v>159</v>
      </c>
      <c r="N3152" s="1" t="s">
        <v>159</v>
      </c>
      <c r="O3152" s="1" t="s">
        <v>159</v>
      </c>
      <c r="P3152" t="str">
        <f t="shared" si="49"/>
        <v>PRTBCEW_PCL_PR24</v>
      </c>
    </row>
    <row r="3153" spans="1:16">
      <c r="A3153" t="s">
        <v>634</v>
      </c>
      <c r="B3153" t="s">
        <v>368</v>
      </c>
      <c r="C3153" t="s">
        <v>369</v>
      </c>
      <c r="D3153" t="s">
        <v>165</v>
      </c>
      <c r="E3153" t="s">
        <v>158</v>
      </c>
      <c r="F3153" s="1" t="s">
        <v>159</v>
      </c>
      <c r="G3153" s="1" t="s">
        <v>159</v>
      </c>
      <c r="H3153" s="1" t="s">
        <v>159</v>
      </c>
      <c r="I3153" s="1" t="s">
        <v>159</v>
      </c>
      <c r="J3153" s="1" t="s">
        <v>159</v>
      </c>
      <c r="K3153" s="1" t="s">
        <v>159</v>
      </c>
      <c r="L3153" s="1" t="s">
        <v>159</v>
      </c>
      <c r="M3153" s="1" t="s">
        <v>159</v>
      </c>
      <c r="N3153" s="1" t="s">
        <v>159</v>
      </c>
      <c r="O3153" s="1" t="s">
        <v>159</v>
      </c>
      <c r="P3153" t="str">
        <f t="shared" si="49"/>
        <v>PRTOUT7_034SOR_OFW_PR24</v>
      </c>
    </row>
    <row r="3154" spans="1:16">
      <c r="A3154" t="s">
        <v>634</v>
      </c>
      <c r="B3154" t="s">
        <v>370</v>
      </c>
      <c r="C3154" t="s">
        <v>371</v>
      </c>
      <c r="D3154" t="s">
        <v>165</v>
      </c>
      <c r="E3154" t="s">
        <v>158</v>
      </c>
      <c r="F3154" s="1" t="s">
        <v>159</v>
      </c>
      <c r="G3154" s="1" t="s">
        <v>159</v>
      </c>
      <c r="H3154" s="1" t="s">
        <v>159</v>
      </c>
      <c r="I3154" s="1" t="s">
        <v>159</v>
      </c>
      <c r="J3154" s="1" t="s">
        <v>159</v>
      </c>
      <c r="K3154" s="1" t="s">
        <v>159</v>
      </c>
      <c r="L3154" s="1" t="s">
        <v>159</v>
      </c>
      <c r="M3154" s="1" t="s">
        <v>159</v>
      </c>
      <c r="N3154" s="1" t="s">
        <v>159</v>
      </c>
      <c r="O3154" s="1" t="s">
        <v>159</v>
      </c>
      <c r="P3154" t="str">
        <f t="shared" si="49"/>
        <v>PRTOUT7_034SUR_OFW_PR24</v>
      </c>
    </row>
    <row r="3155" spans="1:16">
      <c r="A3155" t="s">
        <v>634</v>
      </c>
      <c r="B3155" t="s">
        <v>372</v>
      </c>
      <c r="C3155" t="s">
        <v>373</v>
      </c>
      <c r="D3155" t="s">
        <v>168</v>
      </c>
      <c r="E3155" t="s">
        <v>158</v>
      </c>
      <c r="F3155" s="1" t="s">
        <v>159</v>
      </c>
      <c r="G3155" s="1" t="s">
        <v>159</v>
      </c>
      <c r="H3155" s="1" t="s">
        <v>159</v>
      </c>
      <c r="I3155" s="1" t="s">
        <v>159</v>
      </c>
      <c r="J3155" s="1" t="s">
        <v>159</v>
      </c>
      <c r="K3155" s="1" t="s">
        <v>159</v>
      </c>
      <c r="L3155" s="1" t="s">
        <v>159</v>
      </c>
      <c r="M3155" s="1" t="s">
        <v>159</v>
      </c>
      <c r="N3155" s="1" t="s">
        <v>159</v>
      </c>
      <c r="O3155" s="1" t="s">
        <v>159</v>
      </c>
      <c r="P3155" t="str">
        <f t="shared" si="49"/>
        <v>PRTC_ODIRISK_BCEW_COLL_PR24_DD</v>
      </c>
    </row>
    <row r="3156" spans="1:16">
      <c r="A3156" t="s">
        <v>634</v>
      </c>
      <c r="B3156" t="s">
        <v>374</v>
      </c>
      <c r="C3156" t="s">
        <v>375</v>
      </c>
      <c r="D3156" t="s">
        <v>168</v>
      </c>
      <c r="E3156" t="s">
        <v>158</v>
      </c>
      <c r="F3156" s="1" t="s">
        <v>159</v>
      </c>
      <c r="G3156" s="1" t="s">
        <v>159</v>
      </c>
      <c r="H3156" s="1" t="s">
        <v>159</v>
      </c>
      <c r="I3156" s="1" t="s">
        <v>159</v>
      </c>
      <c r="J3156" s="1" t="s">
        <v>159</v>
      </c>
      <c r="K3156" s="1" t="s">
        <v>159</v>
      </c>
      <c r="L3156" s="1" t="s">
        <v>159</v>
      </c>
      <c r="M3156" s="1" t="s">
        <v>159</v>
      </c>
      <c r="N3156" s="1" t="s">
        <v>159</v>
      </c>
      <c r="O3156" s="1" t="s">
        <v>159</v>
      </c>
      <c r="P3156" t="str">
        <f t="shared" si="49"/>
        <v>PRTC_ODIRISK_BCEW_CAP_PR24_DD</v>
      </c>
    </row>
    <row r="3157" spans="1:16">
      <c r="A3157" t="s">
        <v>634</v>
      </c>
      <c r="B3157" t="s">
        <v>376</v>
      </c>
      <c r="C3157" t="s">
        <v>377</v>
      </c>
      <c r="D3157" t="s">
        <v>157</v>
      </c>
      <c r="E3157" t="s">
        <v>158</v>
      </c>
      <c r="F3157" s="1" t="s">
        <v>159</v>
      </c>
      <c r="G3157" s="1" t="s">
        <v>159</v>
      </c>
      <c r="H3157" s="1" t="s">
        <v>159</v>
      </c>
      <c r="I3157" s="1" t="s">
        <v>159</v>
      </c>
      <c r="J3157" s="1" t="s">
        <v>159</v>
      </c>
      <c r="K3157" s="1" t="s">
        <v>159</v>
      </c>
      <c r="L3157" s="1" t="s">
        <v>159</v>
      </c>
      <c r="M3157" s="1" t="s">
        <v>159</v>
      </c>
      <c r="N3157" s="1" t="s">
        <v>159</v>
      </c>
      <c r="O3157" s="1" t="s">
        <v>159</v>
      </c>
      <c r="P3157" t="str">
        <f t="shared" si="49"/>
        <v>PRTC_PCL_LPR_PR24</v>
      </c>
    </row>
    <row r="3158" spans="1:16">
      <c r="A3158" t="s">
        <v>634</v>
      </c>
      <c r="B3158" t="s">
        <v>378</v>
      </c>
      <c r="C3158" t="s">
        <v>379</v>
      </c>
      <c r="D3158" t="s">
        <v>380</v>
      </c>
      <c r="E3158" t="s">
        <v>158</v>
      </c>
      <c r="F3158" s="1" t="s">
        <v>159</v>
      </c>
      <c r="G3158" s="1" t="s">
        <v>159</v>
      </c>
      <c r="H3158" s="1" t="s">
        <v>159</v>
      </c>
      <c r="I3158" s="1" t="s">
        <v>159</v>
      </c>
      <c r="J3158" s="1" t="s">
        <v>159</v>
      </c>
      <c r="K3158" s="1" t="s">
        <v>159</v>
      </c>
      <c r="L3158" s="1" t="s">
        <v>159</v>
      </c>
      <c r="M3158" s="1" t="s">
        <v>159</v>
      </c>
      <c r="N3158" s="1" t="s">
        <v>159</v>
      </c>
      <c r="O3158" s="1" t="s">
        <v>159</v>
      </c>
      <c r="P3158" t="str">
        <f t="shared" si="49"/>
        <v>PRTC_ODIRATE_LPR_PR24</v>
      </c>
    </row>
    <row r="3159" spans="1:16">
      <c r="A3159" t="s">
        <v>634</v>
      </c>
      <c r="B3159" t="s">
        <v>381</v>
      </c>
      <c r="C3159" t="s">
        <v>382</v>
      </c>
      <c r="D3159" t="s">
        <v>168</v>
      </c>
      <c r="E3159" t="s">
        <v>158</v>
      </c>
      <c r="F3159" s="1" t="s">
        <v>159</v>
      </c>
      <c r="G3159" s="1" t="s">
        <v>159</v>
      </c>
      <c r="H3159" s="1" t="s">
        <v>159</v>
      </c>
      <c r="I3159" s="1" t="s">
        <v>159</v>
      </c>
      <c r="J3159" s="1" t="s">
        <v>159</v>
      </c>
      <c r="K3159" s="1" t="s">
        <v>159</v>
      </c>
      <c r="L3159" s="1" t="s">
        <v>159</v>
      </c>
      <c r="M3159" s="1" t="s">
        <v>159</v>
      </c>
      <c r="N3159" s="1" t="s">
        <v>159</v>
      </c>
      <c r="O3159" s="1" t="s">
        <v>159</v>
      </c>
      <c r="P3159" t="str">
        <f t="shared" si="49"/>
        <v>PRTC_ODIRISK_LPR_COLL_PR24</v>
      </c>
    </row>
    <row r="3160" spans="1:16">
      <c r="A3160" t="s">
        <v>634</v>
      </c>
      <c r="B3160" t="s">
        <v>383</v>
      </c>
      <c r="C3160" t="s">
        <v>384</v>
      </c>
      <c r="D3160" t="s">
        <v>168</v>
      </c>
      <c r="E3160" t="s">
        <v>158</v>
      </c>
      <c r="F3160" s="1" t="s">
        <v>159</v>
      </c>
      <c r="G3160" s="1" t="s">
        <v>159</v>
      </c>
      <c r="H3160" s="1" t="s">
        <v>159</v>
      </c>
      <c r="I3160" s="1" t="s">
        <v>159</v>
      </c>
      <c r="J3160" s="1" t="s">
        <v>159</v>
      </c>
      <c r="K3160" s="1" t="s">
        <v>159</v>
      </c>
      <c r="L3160" s="1" t="s">
        <v>159</v>
      </c>
      <c r="M3160" s="1" t="s">
        <v>159</v>
      </c>
      <c r="N3160" s="1" t="s">
        <v>159</v>
      </c>
      <c r="O3160" s="1" t="s">
        <v>159</v>
      </c>
      <c r="P3160" t="str">
        <f t="shared" si="49"/>
        <v>PRTC_PCL_LCC_PR24</v>
      </c>
    </row>
    <row r="3161" spans="1:16">
      <c r="A3161" t="s">
        <v>634</v>
      </c>
      <c r="B3161" t="s">
        <v>385</v>
      </c>
      <c r="C3161" t="s">
        <v>386</v>
      </c>
      <c r="D3161" t="s">
        <v>168</v>
      </c>
      <c r="E3161" t="s">
        <v>158</v>
      </c>
      <c r="F3161" s="1" t="s">
        <v>159</v>
      </c>
      <c r="G3161" s="1" t="s">
        <v>159</v>
      </c>
      <c r="H3161" s="1" t="s">
        <v>159</v>
      </c>
      <c r="I3161" s="1" t="s">
        <v>159</v>
      </c>
      <c r="J3161" s="1" t="s">
        <v>159</v>
      </c>
      <c r="K3161" s="1" t="s">
        <v>159</v>
      </c>
      <c r="L3161" s="1" t="s">
        <v>159</v>
      </c>
      <c r="M3161" s="1" t="s">
        <v>159</v>
      </c>
      <c r="N3161" s="1" t="s">
        <v>159</v>
      </c>
      <c r="O3161" s="1" t="s">
        <v>159</v>
      </c>
      <c r="P3161" t="str">
        <f t="shared" si="49"/>
        <v>PRTC_ODIRISK_LCC_DDBND_PR24</v>
      </c>
    </row>
    <row r="3162" spans="1:16">
      <c r="A3162" t="s">
        <v>634</v>
      </c>
      <c r="B3162" t="s">
        <v>387</v>
      </c>
      <c r="C3162" t="s">
        <v>388</v>
      </c>
      <c r="D3162" t="s">
        <v>380</v>
      </c>
      <c r="E3162" t="s">
        <v>158</v>
      </c>
      <c r="F3162" s="1" t="s">
        <v>159</v>
      </c>
      <c r="G3162" s="1" t="s">
        <v>159</v>
      </c>
      <c r="H3162" s="1" t="s">
        <v>159</v>
      </c>
      <c r="I3162" s="1" t="s">
        <v>159</v>
      </c>
      <c r="J3162" s="1" t="s">
        <v>159</v>
      </c>
      <c r="K3162" s="1" t="s">
        <v>159</v>
      </c>
      <c r="L3162" s="1" t="s">
        <v>159</v>
      </c>
      <c r="M3162" s="1" t="s">
        <v>159</v>
      </c>
      <c r="N3162" s="1" t="s">
        <v>159</v>
      </c>
      <c r="O3162" s="1" t="s">
        <v>159</v>
      </c>
      <c r="P3162" t="str">
        <f t="shared" si="49"/>
        <v>PRTC_ODIRATE_LCC_UNDER_PR24</v>
      </c>
    </row>
    <row r="3163" spans="1:16">
      <c r="A3163" t="s">
        <v>634</v>
      </c>
      <c r="B3163" t="s">
        <v>389</v>
      </c>
      <c r="C3163" t="s">
        <v>390</v>
      </c>
      <c r="D3163" t="s">
        <v>380</v>
      </c>
      <c r="E3163" t="s">
        <v>158</v>
      </c>
      <c r="F3163" s="1" t="s">
        <v>159</v>
      </c>
      <c r="G3163" s="1" t="s">
        <v>159</v>
      </c>
      <c r="H3163" s="1" t="s">
        <v>159</v>
      </c>
      <c r="I3163" s="1" t="s">
        <v>159</v>
      </c>
      <c r="J3163" s="1" t="s">
        <v>159</v>
      </c>
      <c r="K3163" s="1" t="s">
        <v>159</v>
      </c>
      <c r="L3163" s="1" t="s">
        <v>159</v>
      </c>
      <c r="M3163" s="1" t="s">
        <v>159</v>
      </c>
      <c r="N3163" s="1" t="s">
        <v>159</v>
      </c>
      <c r="O3163" s="1" t="s">
        <v>159</v>
      </c>
      <c r="P3163" t="str">
        <f t="shared" si="49"/>
        <v>PRTC_ODIRATE_LCC_OUT_PR24</v>
      </c>
    </row>
    <row r="3164" spans="1:16">
      <c r="A3164" t="s">
        <v>634</v>
      </c>
      <c r="B3164" t="s">
        <v>391</v>
      </c>
      <c r="C3164" t="s">
        <v>392</v>
      </c>
      <c r="D3164" t="s">
        <v>168</v>
      </c>
      <c r="E3164" t="s">
        <v>158</v>
      </c>
      <c r="F3164" s="1" t="s">
        <v>159</v>
      </c>
      <c r="G3164" s="1" t="s">
        <v>159</v>
      </c>
      <c r="H3164" s="1" t="s">
        <v>159</v>
      </c>
      <c r="I3164" s="1" t="s">
        <v>159</v>
      </c>
      <c r="J3164" s="1" t="s">
        <v>159</v>
      </c>
      <c r="K3164" s="1" t="s">
        <v>159</v>
      </c>
      <c r="L3164" s="1" t="s">
        <v>159</v>
      </c>
      <c r="M3164" s="1" t="s">
        <v>159</v>
      </c>
      <c r="N3164" s="1" t="s">
        <v>159</v>
      </c>
      <c r="O3164" s="1" t="s">
        <v>159</v>
      </c>
      <c r="P3164" t="str">
        <f t="shared" si="49"/>
        <v>PRTC_ODIRISK_LCC_COLL_PR24</v>
      </c>
    </row>
    <row r="3165" spans="1:16">
      <c r="A3165" t="s">
        <v>634</v>
      </c>
      <c r="B3165" t="s">
        <v>393</v>
      </c>
      <c r="C3165" t="s">
        <v>394</v>
      </c>
      <c r="D3165" t="s">
        <v>168</v>
      </c>
      <c r="E3165" t="s">
        <v>158</v>
      </c>
      <c r="F3165" s="1" t="s">
        <v>159</v>
      </c>
      <c r="G3165" s="1" t="s">
        <v>159</v>
      </c>
      <c r="H3165" s="1" t="s">
        <v>159</v>
      </c>
      <c r="I3165" s="1" t="s">
        <v>159</v>
      </c>
      <c r="J3165" s="1" t="s">
        <v>159</v>
      </c>
      <c r="K3165" s="1" t="s">
        <v>159</v>
      </c>
      <c r="L3165" s="1" t="s">
        <v>159</v>
      </c>
      <c r="M3165" s="1" t="s">
        <v>159</v>
      </c>
      <c r="N3165" s="1" t="s">
        <v>159</v>
      </c>
      <c r="O3165" s="1" t="s">
        <v>159</v>
      </c>
      <c r="P3165" t="str">
        <f t="shared" si="49"/>
        <v>PRTC_ODIRISK_LCC_CAP_PR24</v>
      </c>
    </row>
    <row r="3166" spans="1:16">
      <c r="A3166" t="s">
        <v>634</v>
      </c>
      <c r="B3166" t="s">
        <v>395</v>
      </c>
      <c r="C3166" t="s">
        <v>396</v>
      </c>
      <c r="D3166" t="s">
        <v>397</v>
      </c>
      <c r="E3166" t="s">
        <v>158</v>
      </c>
      <c r="F3166" s="1" t="s">
        <v>159</v>
      </c>
      <c r="G3166" s="1" t="s">
        <v>159</v>
      </c>
      <c r="H3166" s="1" t="s">
        <v>159</v>
      </c>
      <c r="I3166" s="1" t="s">
        <v>159</v>
      </c>
      <c r="J3166" s="1" t="s">
        <v>159</v>
      </c>
      <c r="K3166" s="1" t="s">
        <v>159</v>
      </c>
      <c r="L3166" s="1" t="s">
        <v>159</v>
      </c>
      <c r="M3166" s="1" t="s">
        <v>159</v>
      </c>
      <c r="N3166" s="1" t="s">
        <v>159</v>
      </c>
      <c r="O3166" s="1" t="s">
        <v>159</v>
      </c>
      <c r="P3166" t="str">
        <f t="shared" si="49"/>
        <v>PRTC_PCL_WW_PR24</v>
      </c>
    </row>
    <row r="3167" spans="1:16">
      <c r="A3167" t="s">
        <v>634</v>
      </c>
      <c r="B3167" t="s">
        <v>398</v>
      </c>
      <c r="C3167" t="s">
        <v>399</v>
      </c>
      <c r="D3167" t="s">
        <v>380</v>
      </c>
      <c r="E3167" t="s">
        <v>158</v>
      </c>
      <c r="F3167" s="1" t="s">
        <v>159</v>
      </c>
      <c r="G3167" s="1" t="s">
        <v>159</v>
      </c>
      <c r="H3167" s="1" t="s">
        <v>159</v>
      </c>
      <c r="I3167" s="1" t="s">
        <v>159</v>
      </c>
      <c r="J3167" s="1" t="s">
        <v>159</v>
      </c>
      <c r="K3167" s="1" t="s">
        <v>159</v>
      </c>
      <c r="L3167" s="1" t="s">
        <v>159</v>
      </c>
      <c r="M3167" s="1" t="s">
        <v>159</v>
      </c>
      <c r="N3167" s="1" t="s">
        <v>159</v>
      </c>
      <c r="O3167" s="1" t="s">
        <v>159</v>
      </c>
      <c r="P3167" t="str">
        <f t="shared" si="49"/>
        <v>PRTC_ODIRATE_WW_PR24</v>
      </c>
    </row>
    <row r="3168" spans="1:16">
      <c r="A3168" t="s">
        <v>634</v>
      </c>
      <c r="B3168" t="s">
        <v>400</v>
      </c>
      <c r="C3168" t="s">
        <v>401</v>
      </c>
      <c r="D3168" t="s">
        <v>397</v>
      </c>
      <c r="E3168" t="s">
        <v>158</v>
      </c>
      <c r="F3168" s="1" t="s">
        <v>159</v>
      </c>
      <c r="G3168" s="1" t="s">
        <v>159</v>
      </c>
      <c r="H3168" s="1" t="s">
        <v>159</v>
      </c>
      <c r="I3168" s="1" t="s">
        <v>159</v>
      </c>
      <c r="J3168" s="1" t="s">
        <v>159</v>
      </c>
      <c r="K3168" s="1" t="s">
        <v>159</v>
      </c>
      <c r="L3168" s="1" t="s">
        <v>159</v>
      </c>
      <c r="M3168" s="1" t="s">
        <v>159</v>
      </c>
      <c r="N3168" s="1" t="s">
        <v>159</v>
      </c>
      <c r="O3168" s="1" t="s">
        <v>159</v>
      </c>
      <c r="P3168" t="str">
        <f t="shared" si="49"/>
        <v>PRTC_ODIRISK_WW_COLL_PR24</v>
      </c>
    </row>
    <row r="3169" spans="1:16">
      <c r="A3169" t="s">
        <v>634</v>
      </c>
      <c r="B3169" t="s">
        <v>402</v>
      </c>
      <c r="C3169" t="s">
        <v>403</v>
      </c>
      <c r="D3169" t="s">
        <v>397</v>
      </c>
      <c r="E3169" t="s">
        <v>158</v>
      </c>
      <c r="F3169" s="1" t="s">
        <v>159</v>
      </c>
      <c r="G3169" s="1" t="s">
        <v>159</v>
      </c>
      <c r="H3169" s="1" t="s">
        <v>159</v>
      </c>
      <c r="I3169" s="1" t="s">
        <v>159</v>
      </c>
      <c r="J3169" s="1" t="s">
        <v>159</v>
      </c>
      <c r="K3169" s="1" t="s">
        <v>159</v>
      </c>
      <c r="L3169" s="1" t="s">
        <v>159</v>
      </c>
      <c r="M3169" s="1" t="s">
        <v>159</v>
      </c>
      <c r="N3169" s="1" t="s">
        <v>159</v>
      </c>
      <c r="O3169" s="1" t="s">
        <v>159</v>
      </c>
      <c r="P3169" t="str">
        <f t="shared" si="49"/>
        <v>PRTC_ODIRISK_WW_CAP_PR24</v>
      </c>
    </row>
    <row r="3170" spans="1:16">
      <c r="A3170" t="s">
        <v>634</v>
      </c>
      <c r="B3170" t="s">
        <v>404</v>
      </c>
      <c r="C3170" t="s">
        <v>405</v>
      </c>
      <c r="D3170" t="s">
        <v>168</v>
      </c>
      <c r="E3170" t="s">
        <v>158</v>
      </c>
      <c r="F3170" s="1" t="s">
        <v>159</v>
      </c>
      <c r="G3170" s="1" t="s">
        <v>159</v>
      </c>
      <c r="H3170" s="1" t="s">
        <v>159</v>
      </c>
      <c r="I3170" s="1" t="s">
        <v>159</v>
      </c>
      <c r="J3170" s="1" t="s">
        <v>159</v>
      </c>
      <c r="K3170" s="1" t="s">
        <v>159</v>
      </c>
      <c r="L3170" s="1" t="s">
        <v>159</v>
      </c>
      <c r="M3170" s="1" t="s">
        <v>159</v>
      </c>
      <c r="N3170" s="1" t="s">
        <v>159</v>
      </c>
      <c r="O3170" s="1" t="s">
        <v>159</v>
      </c>
      <c r="P3170" t="str">
        <f t="shared" si="49"/>
        <v>PRTC_PCL_CC_PR24</v>
      </c>
    </row>
    <row r="3171" spans="1:16">
      <c r="A3171" t="s">
        <v>634</v>
      </c>
      <c r="B3171" t="s">
        <v>406</v>
      </c>
      <c r="C3171" t="s">
        <v>407</v>
      </c>
      <c r="D3171" t="s">
        <v>168</v>
      </c>
      <c r="E3171" t="s">
        <v>158</v>
      </c>
      <c r="F3171" s="1" t="s">
        <v>159</v>
      </c>
      <c r="G3171" s="1" t="s">
        <v>159</v>
      </c>
      <c r="H3171" s="1" t="s">
        <v>159</v>
      </c>
      <c r="I3171" s="1" t="s">
        <v>159</v>
      </c>
      <c r="J3171" s="1" t="s">
        <v>159</v>
      </c>
      <c r="K3171" s="1" t="s">
        <v>159</v>
      </c>
      <c r="L3171" s="1" t="s">
        <v>159</v>
      </c>
      <c r="M3171" s="1" t="s">
        <v>159</v>
      </c>
      <c r="N3171" s="1" t="s">
        <v>159</v>
      </c>
      <c r="O3171" s="1" t="s">
        <v>159</v>
      </c>
      <c r="P3171" t="str">
        <f t="shared" si="49"/>
        <v>PRTC_ODIRISK_CC_DDBND_PR24</v>
      </c>
    </row>
    <row r="3172" spans="1:16">
      <c r="A3172" t="s">
        <v>634</v>
      </c>
      <c r="B3172" t="s">
        <v>408</v>
      </c>
      <c r="C3172" t="s">
        <v>409</v>
      </c>
      <c r="D3172" t="s">
        <v>380</v>
      </c>
      <c r="E3172" t="s">
        <v>158</v>
      </c>
      <c r="F3172" s="1" t="s">
        <v>159</v>
      </c>
      <c r="G3172" s="1" t="s">
        <v>159</v>
      </c>
      <c r="H3172" s="1" t="s">
        <v>159</v>
      </c>
      <c r="I3172" s="1" t="s">
        <v>159</v>
      </c>
      <c r="J3172" s="1" t="s">
        <v>159</v>
      </c>
      <c r="K3172" s="1" t="s">
        <v>159</v>
      </c>
      <c r="L3172" s="1" t="s">
        <v>159</v>
      </c>
      <c r="M3172" s="1" t="s">
        <v>159</v>
      </c>
      <c r="N3172" s="1" t="s">
        <v>159</v>
      </c>
      <c r="O3172" s="1" t="s">
        <v>159</v>
      </c>
      <c r="P3172" t="str">
        <f t="shared" si="49"/>
        <v>PRTC_ODIRATE_CC_UNDER_PR24</v>
      </c>
    </row>
    <row r="3173" spans="1:16">
      <c r="A3173" t="s">
        <v>634</v>
      </c>
      <c r="B3173" t="s">
        <v>410</v>
      </c>
      <c r="C3173" t="s">
        <v>411</v>
      </c>
      <c r="D3173" t="s">
        <v>380</v>
      </c>
      <c r="E3173" t="s">
        <v>158</v>
      </c>
      <c r="F3173" s="1" t="s">
        <v>159</v>
      </c>
      <c r="G3173" s="1" t="s">
        <v>159</v>
      </c>
      <c r="H3173" s="1" t="s">
        <v>159</v>
      </c>
      <c r="I3173" s="1" t="s">
        <v>159</v>
      </c>
      <c r="J3173" s="1" t="s">
        <v>159</v>
      </c>
      <c r="K3173" s="1" t="s">
        <v>159</v>
      </c>
      <c r="L3173" s="1" t="s">
        <v>159</v>
      </c>
      <c r="M3173" s="1" t="s">
        <v>159</v>
      </c>
      <c r="N3173" s="1" t="s">
        <v>159</v>
      </c>
      <c r="O3173" s="1" t="s">
        <v>159</v>
      </c>
      <c r="P3173" t="str">
        <f t="shared" si="49"/>
        <v>PRTC_ODIRATE_CC_OUT_PR24</v>
      </c>
    </row>
    <row r="3174" spans="1:16">
      <c r="A3174" t="s">
        <v>634</v>
      </c>
      <c r="B3174" t="s">
        <v>412</v>
      </c>
      <c r="C3174" t="s">
        <v>413</v>
      </c>
      <c r="D3174" t="s">
        <v>168</v>
      </c>
      <c r="E3174" t="s">
        <v>158</v>
      </c>
      <c r="F3174" s="1" t="s">
        <v>159</v>
      </c>
      <c r="G3174" s="1" t="s">
        <v>159</v>
      </c>
      <c r="H3174" s="1" t="s">
        <v>159</v>
      </c>
      <c r="I3174" s="1" t="s">
        <v>159</v>
      </c>
      <c r="J3174" s="1" t="s">
        <v>159</v>
      </c>
      <c r="K3174" s="1" t="s">
        <v>159</v>
      </c>
      <c r="L3174" s="1" t="s">
        <v>159</v>
      </c>
      <c r="M3174" s="1" t="s">
        <v>159</v>
      </c>
      <c r="N3174" s="1" t="s">
        <v>159</v>
      </c>
      <c r="O3174" s="1" t="s">
        <v>159</v>
      </c>
      <c r="P3174" t="str">
        <f t="shared" si="49"/>
        <v>PRTC_ODIRISK_CC_COLL_PR24</v>
      </c>
    </row>
    <row r="3175" spans="1:16">
      <c r="A3175" t="s">
        <v>634</v>
      </c>
      <c r="B3175" t="s">
        <v>414</v>
      </c>
      <c r="C3175" t="s">
        <v>415</v>
      </c>
      <c r="D3175" t="s">
        <v>168</v>
      </c>
      <c r="E3175" t="s">
        <v>158</v>
      </c>
      <c r="F3175" s="1" t="s">
        <v>159</v>
      </c>
      <c r="G3175" s="1" t="s">
        <v>159</v>
      </c>
      <c r="H3175" s="1" t="s">
        <v>159</v>
      </c>
      <c r="I3175" s="1" t="s">
        <v>159</v>
      </c>
      <c r="J3175" s="1" t="s">
        <v>159</v>
      </c>
      <c r="K3175" s="1" t="s">
        <v>159</v>
      </c>
      <c r="L3175" s="1" t="s">
        <v>159</v>
      </c>
      <c r="M3175" s="1" t="s">
        <v>159</v>
      </c>
      <c r="N3175" s="1" t="s">
        <v>159</v>
      </c>
      <c r="O3175" s="1" t="s">
        <v>159</v>
      </c>
      <c r="P3175" t="str">
        <f t="shared" si="49"/>
        <v>PRTC_ODIRISK_CC_CAP_PR24</v>
      </c>
    </row>
    <row r="3176" spans="1:16">
      <c r="A3176" t="s">
        <v>634</v>
      </c>
      <c r="B3176" t="s">
        <v>416</v>
      </c>
      <c r="C3176" t="s">
        <v>417</v>
      </c>
      <c r="D3176" t="s">
        <v>37</v>
      </c>
      <c r="E3176" t="s">
        <v>158</v>
      </c>
      <c r="F3176" s="1" t="s">
        <v>159</v>
      </c>
      <c r="G3176" s="1" t="s">
        <v>159</v>
      </c>
      <c r="H3176" s="1" t="s">
        <v>159</v>
      </c>
      <c r="I3176" s="1" t="s">
        <v>159</v>
      </c>
      <c r="J3176" s="1" t="s">
        <v>159</v>
      </c>
      <c r="K3176" s="1" t="s">
        <v>159</v>
      </c>
      <c r="L3176" s="1" t="s">
        <v>159</v>
      </c>
      <c r="M3176" s="1" t="s">
        <v>159</v>
      </c>
      <c r="N3176" s="1" t="s">
        <v>159</v>
      </c>
      <c r="O3176" s="1" t="s">
        <v>159</v>
      </c>
      <c r="P3176" t="str">
        <f t="shared" si="49"/>
        <v>PRTC_PCL_SWC_PR24</v>
      </c>
    </row>
    <row r="3177" spans="1:16">
      <c r="A3177" t="s">
        <v>634</v>
      </c>
      <c r="B3177" t="s">
        <v>418</v>
      </c>
      <c r="C3177" t="s">
        <v>419</v>
      </c>
      <c r="D3177" t="s">
        <v>380</v>
      </c>
      <c r="E3177" t="s">
        <v>158</v>
      </c>
      <c r="F3177" s="1" t="s">
        <v>159</v>
      </c>
      <c r="G3177" s="1" t="s">
        <v>159</v>
      </c>
      <c r="H3177" s="1" t="s">
        <v>159</v>
      </c>
      <c r="I3177" s="1" t="s">
        <v>159</v>
      </c>
      <c r="J3177" s="1" t="s">
        <v>159</v>
      </c>
      <c r="K3177" s="1" t="s">
        <v>159</v>
      </c>
      <c r="L3177" s="1" t="s">
        <v>159</v>
      </c>
      <c r="M3177" s="1" t="s">
        <v>159</v>
      </c>
      <c r="N3177" s="1" t="s">
        <v>159</v>
      </c>
      <c r="O3177" s="1" t="s">
        <v>159</v>
      </c>
      <c r="P3177" t="str">
        <f t="shared" si="49"/>
        <v>PRTC_ODIRATE_SWC_PR24</v>
      </c>
    </row>
    <row r="3178" spans="1:16">
      <c r="A3178" t="s">
        <v>634</v>
      </c>
      <c r="B3178" t="s">
        <v>420</v>
      </c>
      <c r="C3178" t="s">
        <v>421</v>
      </c>
      <c r="D3178" t="s">
        <v>168</v>
      </c>
      <c r="E3178" t="s">
        <v>158</v>
      </c>
      <c r="F3178" s="1" t="s">
        <v>159</v>
      </c>
      <c r="G3178" s="1" t="s">
        <v>159</v>
      </c>
      <c r="H3178" s="1" t="s">
        <v>159</v>
      </c>
      <c r="I3178" s="1" t="s">
        <v>159</v>
      </c>
      <c r="J3178" s="1" t="s">
        <v>159</v>
      </c>
      <c r="K3178" s="1" t="s">
        <v>159</v>
      </c>
      <c r="L3178" s="1" t="s">
        <v>159</v>
      </c>
      <c r="M3178" s="1" t="s">
        <v>159</v>
      </c>
      <c r="N3178" s="1" t="s">
        <v>159</v>
      </c>
      <c r="O3178" s="1" t="s">
        <v>159</v>
      </c>
      <c r="P3178" t="str">
        <f t="shared" si="49"/>
        <v>PRTC_ODIRISK_SWC_CAP_PR24</v>
      </c>
    </row>
    <row r="3179" spans="1:16">
      <c r="A3179" t="s">
        <v>634</v>
      </c>
      <c r="B3179" t="s">
        <v>422</v>
      </c>
      <c r="C3179" t="s">
        <v>423</v>
      </c>
      <c r="D3179" t="s">
        <v>168</v>
      </c>
      <c r="E3179" t="s">
        <v>158</v>
      </c>
      <c r="F3179" s="1" t="s">
        <v>159</v>
      </c>
      <c r="G3179" s="1" t="s">
        <v>159</v>
      </c>
      <c r="H3179" s="1" t="s">
        <v>159</v>
      </c>
      <c r="I3179" s="1" t="s">
        <v>159</v>
      </c>
      <c r="J3179" s="1" t="s">
        <v>159</v>
      </c>
      <c r="K3179" s="1" t="s">
        <v>159</v>
      </c>
      <c r="L3179" s="1" t="s">
        <v>159</v>
      </c>
      <c r="M3179" s="1" t="s">
        <v>159</v>
      </c>
      <c r="N3179" s="1" t="s">
        <v>159</v>
      </c>
      <c r="O3179" s="1" t="s">
        <v>159</v>
      </c>
      <c r="P3179" t="str">
        <f t="shared" si="49"/>
        <v>PRTC_PCL_EGG_PR24</v>
      </c>
    </row>
    <row r="3180" spans="1:16">
      <c r="A3180" t="s">
        <v>634</v>
      </c>
      <c r="B3180" t="s">
        <v>424</v>
      </c>
      <c r="C3180" t="s">
        <v>425</v>
      </c>
      <c r="D3180" t="s">
        <v>380</v>
      </c>
      <c r="E3180" t="s">
        <v>158</v>
      </c>
      <c r="F3180" s="1" t="s">
        <v>159</v>
      </c>
      <c r="G3180" s="1" t="s">
        <v>159</v>
      </c>
      <c r="H3180" s="1" t="s">
        <v>159</v>
      </c>
      <c r="I3180" s="1" t="s">
        <v>159</v>
      </c>
      <c r="J3180" s="1" t="s">
        <v>159</v>
      </c>
      <c r="K3180" s="1" t="s">
        <v>159</v>
      </c>
      <c r="L3180" s="1" t="s">
        <v>159</v>
      </c>
      <c r="M3180" s="1" t="s">
        <v>159</v>
      </c>
      <c r="N3180" s="1" t="s">
        <v>159</v>
      </c>
      <c r="O3180" s="1" t="s">
        <v>159</v>
      </c>
      <c r="P3180" t="str">
        <f t="shared" si="49"/>
        <v>PRTC_ODIRATE_EGG_UNDER_PR24</v>
      </c>
    </row>
    <row r="3181" spans="1:16">
      <c r="A3181" t="s">
        <v>634</v>
      </c>
      <c r="B3181" t="s">
        <v>426</v>
      </c>
      <c r="C3181" t="s">
        <v>427</v>
      </c>
      <c r="D3181" t="s">
        <v>380</v>
      </c>
      <c r="E3181" t="s">
        <v>158</v>
      </c>
      <c r="F3181" s="1" t="s">
        <v>159</v>
      </c>
      <c r="G3181" s="1" t="s">
        <v>159</v>
      </c>
      <c r="H3181" s="1" t="s">
        <v>159</v>
      </c>
      <c r="I3181" s="1" t="s">
        <v>159</v>
      </c>
      <c r="J3181" s="1" t="s">
        <v>159</v>
      </c>
      <c r="K3181" s="1" t="s">
        <v>159</v>
      </c>
      <c r="L3181" s="1" t="s">
        <v>159</v>
      </c>
      <c r="M3181" s="1" t="s">
        <v>159</v>
      </c>
      <c r="N3181" s="1" t="s">
        <v>159</v>
      </c>
      <c r="O3181" s="1" t="s">
        <v>159</v>
      </c>
      <c r="P3181" t="str">
        <f t="shared" si="49"/>
        <v>PRTC_ODIRATE_EGG_OUT_PR24</v>
      </c>
    </row>
    <row r="3182" spans="1:16">
      <c r="A3182" t="s">
        <v>634</v>
      </c>
      <c r="B3182" t="s">
        <v>428</v>
      </c>
      <c r="C3182" t="s">
        <v>429</v>
      </c>
      <c r="D3182" t="s">
        <v>168</v>
      </c>
      <c r="E3182" t="s">
        <v>158</v>
      </c>
      <c r="F3182" s="1" t="s">
        <v>159</v>
      </c>
      <c r="G3182" s="1" t="s">
        <v>159</v>
      </c>
      <c r="H3182" s="1" t="s">
        <v>159</v>
      </c>
      <c r="I3182" s="1" t="s">
        <v>159</v>
      </c>
      <c r="J3182" s="1" t="s">
        <v>159</v>
      </c>
      <c r="K3182" s="1" t="s">
        <v>159</v>
      </c>
      <c r="L3182" s="1" t="s">
        <v>159</v>
      </c>
      <c r="M3182" s="1" t="s">
        <v>159</v>
      </c>
      <c r="N3182" s="1" t="s">
        <v>159</v>
      </c>
      <c r="O3182" s="1" t="s">
        <v>159</v>
      </c>
      <c r="P3182" t="str">
        <f t="shared" si="49"/>
        <v>PRTC_ODIRISK_EGG_COLL_PR24</v>
      </c>
    </row>
    <row r="3183" spans="1:16">
      <c r="A3183" t="s">
        <v>634</v>
      </c>
      <c r="B3183" t="s">
        <v>430</v>
      </c>
      <c r="C3183" t="s">
        <v>431</v>
      </c>
      <c r="D3183" t="s">
        <v>168</v>
      </c>
      <c r="E3183" t="s">
        <v>158</v>
      </c>
      <c r="F3183" s="1" t="s">
        <v>159</v>
      </c>
      <c r="G3183" s="1" t="s">
        <v>159</v>
      </c>
      <c r="H3183" s="1" t="s">
        <v>159</v>
      </c>
      <c r="I3183" s="1" t="s">
        <v>159</v>
      </c>
      <c r="J3183" s="1" t="s">
        <v>159</v>
      </c>
      <c r="K3183" s="1" t="s">
        <v>159</v>
      </c>
      <c r="L3183" s="1" t="s">
        <v>159</v>
      </c>
      <c r="M3183" s="1" t="s">
        <v>159</v>
      </c>
      <c r="N3183" s="1" t="s">
        <v>159</v>
      </c>
      <c r="O3183" s="1" t="s">
        <v>159</v>
      </c>
      <c r="P3183" t="str">
        <f t="shared" si="49"/>
        <v>PRTC_ODIRISK_EGG_CAP_PR24</v>
      </c>
    </row>
    <row r="3184" spans="1:16">
      <c r="A3184" t="s">
        <v>634</v>
      </c>
      <c r="B3184" t="s">
        <v>432</v>
      </c>
      <c r="C3184" t="s">
        <v>433</v>
      </c>
      <c r="D3184" t="s">
        <v>157</v>
      </c>
      <c r="E3184" t="s">
        <v>158</v>
      </c>
      <c r="F3184" s="1" t="s">
        <v>159</v>
      </c>
      <c r="G3184" s="24">
        <v>1.0497106481481501E-3</v>
      </c>
      <c r="H3184" s="24">
        <v>1.5625000000000001E-3</v>
      </c>
      <c r="I3184" s="24">
        <v>1.5162037037037E-3</v>
      </c>
      <c r="J3184" s="24">
        <v>1.49305555555556E-3</v>
      </c>
      <c r="K3184" s="24">
        <v>1.47743055555556E-3</v>
      </c>
      <c r="L3184" s="24">
        <v>1.4618055555555599E-3</v>
      </c>
      <c r="M3184" s="24">
        <v>1.4461805555555599E-3</v>
      </c>
      <c r="N3184" s="1" t="s">
        <v>159</v>
      </c>
      <c r="O3184" s="1" t="s">
        <v>159</v>
      </c>
      <c r="P3184" t="str">
        <f t="shared" si="49"/>
        <v>PRTOUT4_01_PR24_OFWAT</v>
      </c>
    </row>
    <row r="3185" spans="1:16">
      <c r="A3185" t="s">
        <v>634</v>
      </c>
      <c r="B3185" t="s">
        <v>434</v>
      </c>
      <c r="C3185" t="s">
        <v>435</v>
      </c>
      <c r="D3185" t="s">
        <v>436</v>
      </c>
      <c r="E3185" t="s">
        <v>158</v>
      </c>
      <c r="F3185" s="1" t="s">
        <v>159</v>
      </c>
      <c r="G3185" s="27">
        <v>28.2</v>
      </c>
      <c r="H3185" s="27">
        <v>24</v>
      </c>
      <c r="I3185" s="27">
        <v>22</v>
      </c>
      <c r="J3185" s="27">
        <v>22.4</v>
      </c>
      <c r="K3185" s="27">
        <v>22</v>
      </c>
      <c r="L3185" s="27">
        <v>21</v>
      </c>
      <c r="M3185" s="27">
        <v>20.3</v>
      </c>
      <c r="N3185" s="1" t="s">
        <v>159</v>
      </c>
      <c r="O3185" s="1" t="s">
        <v>159</v>
      </c>
      <c r="P3185" t="str">
        <f t="shared" si="49"/>
        <v>PRTBN2345A_PR24_OFWAT</v>
      </c>
    </row>
    <row r="3186" spans="1:16">
      <c r="A3186" t="s">
        <v>634</v>
      </c>
      <c r="B3186" t="s">
        <v>437</v>
      </c>
      <c r="C3186" t="s">
        <v>438</v>
      </c>
      <c r="D3186" t="s">
        <v>439</v>
      </c>
      <c r="E3186" t="s">
        <v>158</v>
      </c>
      <c r="F3186" s="1" t="s">
        <v>159</v>
      </c>
      <c r="G3186" s="27">
        <v>154.4</v>
      </c>
      <c r="H3186" s="27">
        <v>157</v>
      </c>
      <c r="I3186" s="27">
        <v>155.5</v>
      </c>
      <c r="J3186" s="27">
        <v>153.69999999999999</v>
      </c>
      <c r="K3186" s="27">
        <v>150.6</v>
      </c>
      <c r="L3186" s="27">
        <v>146.30000000000001</v>
      </c>
      <c r="M3186" s="27">
        <v>141</v>
      </c>
      <c r="N3186" s="1" t="s">
        <v>159</v>
      </c>
      <c r="O3186" s="1" t="s">
        <v>159</v>
      </c>
      <c r="P3186" t="str">
        <f t="shared" si="49"/>
        <v>PRTOUT4_08_B_PR24_OFWAT</v>
      </c>
    </row>
    <row r="3187" spans="1:16">
      <c r="A3187" t="s">
        <v>634</v>
      </c>
      <c r="B3187" t="s">
        <v>440</v>
      </c>
      <c r="C3187" t="s">
        <v>441</v>
      </c>
      <c r="D3187" t="s">
        <v>37</v>
      </c>
      <c r="E3187" t="s">
        <v>158</v>
      </c>
      <c r="F3187" s="1" t="s">
        <v>159</v>
      </c>
      <c r="G3187" s="27">
        <v>52.8</v>
      </c>
      <c r="H3187" s="27">
        <v>68.8</v>
      </c>
      <c r="I3187" s="27">
        <v>66.8</v>
      </c>
      <c r="J3187" s="27">
        <v>65.400000000000006</v>
      </c>
      <c r="K3187" s="27">
        <v>64.3</v>
      </c>
      <c r="L3187" s="27">
        <v>63.3</v>
      </c>
      <c r="M3187" s="27">
        <v>62.2</v>
      </c>
      <c r="N3187" s="1" t="s">
        <v>159</v>
      </c>
      <c r="O3187" s="1" t="s">
        <v>159</v>
      </c>
      <c r="P3187" t="str">
        <f t="shared" si="49"/>
        <v>PRTOUT4_16_PR24_OFWAT</v>
      </c>
    </row>
    <row r="3188" spans="1:16">
      <c r="A3188" t="s">
        <v>634</v>
      </c>
      <c r="B3188" t="s">
        <v>442</v>
      </c>
      <c r="C3188" t="s">
        <v>443</v>
      </c>
      <c r="D3188" t="s">
        <v>37</v>
      </c>
      <c r="E3188" t="s">
        <v>158</v>
      </c>
      <c r="F3188" s="1" t="s">
        <v>159</v>
      </c>
      <c r="G3188" s="1" t="s">
        <v>159</v>
      </c>
      <c r="H3188" s="1" t="s">
        <v>159</v>
      </c>
      <c r="I3188" s="1" t="s">
        <v>159</v>
      </c>
      <c r="J3188" s="1" t="s">
        <v>159</v>
      </c>
      <c r="K3188" s="1" t="s">
        <v>159</v>
      </c>
      <c r="L3188" s="1" t="s">
        <v>159</v>
      </c>
      <c r="M3188" s="1" t="s">
        <v>159</v>
      </c>
      <c r="N3188" s="1" t="s">
        <v>159</v>
      </c>
      <c r="O3188" s="1" t="s">
        <v>159</v>
      </c>
      <c r="P3188" t="str">
        <f t="shared" si="49"/>
        <v>PRTOUT5_01_PR24_OFWAT</v>
      </c>
    </row>
    <row r="3189" spans="1:16">
      <c r="A3189" t="s">
        <v>634</v>
      </c>
      <c r="B3189" t="s">
        <v>444</v>
      </c>
      <c r="C3189" t="s">
        <v>445</v>
      </c>
      <c r="D3189" t="s">
        <v>37</v>
      </c>
      <c r="E3189" t="s">
        <v>158</v>
      </c>
      <c r="F3189" s="1" t="s">
        <v>159</v>
      </c>
      <c r="G3189" s="1" t="s">
        <v>159</v>
      </c>
      <c r="H3189" s="1" t="s">
        <v>159</v>
      </c>
      <c r="I3189" s="1" t="s">
        <v>159</v>
      </c>
      <c r="J3189" s="1" t="s">
        <v>159</v>
      </c>
      <c r="K3189" s="1" t="s">
        <v>159</v>
      </c>
      <c r="L3189" s="1" t="s">
        <v>159</v>
      </c>
      <c r="M3189" s="1" t="s">
        <v>159</v>
      </c>
      <c r="N3189" s="1" t="s">
        <v>159</v>
      </c>
      <c r="O3189" s="1" t="s">
        <v>159</v>
      </c>
      <c r="P3189" t="str">
        <f t="shared" si="49"/>
        <v>PRTOUT5_02_PR24_OFWAT</v>
      </c>
    </row>
    <row r="3190" spans="1:16">
      <c r="A3190" t="s">
        <v>634</v>
      </c>
      <c r="B3190" t="s">
        <v>446</v>
      </c>
      <c r="C3190" t="s">
        <v>447</v>
      </c>
      <c r="D3190" t="s">
        <v>37</v>
      </c>
      <c r="E3190" t="s">
        <v>158</v>
      </c>
      <c r="F3190" s="1" t="s">
        <v>159</v>
      </c>
      <c r="G3190" s="1" t="s">
        <v>159</v>
      </c>
      <c r="H3190" s="1" t="s">
        <v>159</v>
      </c>
      <c r="I3190" s="1" t="s">
        <v>159</v>
      </c>
      <c r="J3190" s="1" t="s">
        <v>159</v>
      </c>
      <c r="K3190" s="1" t="s">
        <v>159</v>
      </c>
      <c r="L3190" s="1" t="s">
        <v>159</v>
      </c>
      <c r="M3190" s="1" t="s">
        <v>159</v>
      </c>
      <c r="N3190" s="1" t="s">
        <v>159</v>
      </c>
      <c r="O3190" s="1" t="s">
        <v>159</v>
      </c>
      <c r="P3190" t="str">
        <f t="shared" si="49"/>
        <v>PRTOUT5_10_F_PR24_OFWAT</v>
      </c>
    </row>
    <row r="3191" spans="1:16">
      <c r="A3191" t="s">
        <v>634</v>
      </c>
      <c r="B3191" t="s">
        <v>448</v>
      </c>
      <c r="C3191" t="s">
        <v>449</v>
      </c>
      <c r="D3191" t="s">
        <v>37</v>
      </c>
      <c r="E3191" t="s">
        <v>158</v>
      </c>
      <c r="F3191" s="1" t="s">
        <v>159</v>
      </c>
      <c r="G3191" s="1" t="s">
        <v>159</v>
      </c>
      <c r="H3191" s="1" t="s">
        <v>159</v>
      </c>
      <c r="I3191" s="1" t="s">
        <v>159</v>
      </c>
      <c r="J3191" s="1" t="s">
        <v>159</v>
      </c>
      <c r="K3191" s="1" t="s">
        <v>159</v>
      </c>
      <c r="L3191" s="1" t="s">
        <v>159</v>
      </c>
      <c r="M3191" s="1" t="s">
        <v>159</v>
      </c>
      <c r="N3191" s="1" t="s">
        <v>159</v>
      </c>
      <c r="O3191" s="1" t="s">
        <v>159</v>
      </c>
      <c r="P3191" t="str">
        <f t="shared" si="49"/>
        <v>PRTOUT5_05_PR24_OFWAT</v>
      </c>
    </row>
    <row r="3192" spans="1:16">
      <c r="A3192" t="s">
        <v>634</v>
      </c>
      <c r="B3192" t="s">
        <v>450</v>
      </c>
      <c r="C3192" t="s">
        <v>451</v>
      </c>
      <c r="D3192" t="s">
        <v>37</v>
      </c>
      <c r="E3192" t="s">
        <v>158</v>
      </c>
      <c r="F3192" s="1" t="s">
        <v>159</v>
      </c>
      <c r="G3192" s="1" t="s">
        <v>159</v>
      </c>
      <c r="H3192" s="1" t="s">
        <v>159</v>
      </c>
      <c r="I3192" s="1" t="s">
        <v>159</v>
      </c>
      <c r="J3192" s="1" t="s">
        <v>159</v>
      </c>
      <c r="K3192" s="1" t="s">
        <v>159</v>
      </c>
      <c r="L3192" s="1" t="s">
        <v>159</v>
      </c>
      <c r="M3192" s="1" t="s">
        <v>159</v>
      </c>
      <c r="N3192" s="1" t="s">
        <v>159</v>
      </c>
      <c r="O3192" s="1" t="s">
        <v>159</v>
      </c>
      <c r="P3192" t="str">
        <f t="shared" si="49"/>
        <v>PRTOUT5_11_PR24_OFWAT</v>
      </c>
    </row>
    <row r="3193" spans="1:16">
      <c r="A3193" t="s">
        <v>634</v>
      </c>
      <c r="B3193" t="s">
        <v>452</v>
      </c>
      <c r="C3193" t="s">
        <v>453</v>
      </c>
      <c r="D3193" t="s">
        <v>37</v>
      </c>
      <c r="E3193" t="s">
        <v>158</v>
      </c>
      <c r="F3193" s="1" t="s">
        <v>159</v>
      </c>
      <c r="G3193" s="26">
        <v>0.42</v>
      </c>
      <c r="H3193" s="26">
        <v>0.41</v>
      </c>
      <c r="I3193" s="26">
        <v>0.41</v>
      </c>
      <c r="J3193" s="26">
        <v>0.41</v>
      </c>
      <c r="K3193" s="26">
        <v>0.4</v>
      </c>
      <c r="L3193" s="26">
        <v>0.4</v>
      </c>
      <c r="M3193" s="26">
        <v>0.4</v>
      </c>
      <c r="N3193" s="1" t="s">
        <v>159</v>
      </c>
      <c r="O3193" s="1" t="s">
        <v>159</v>
      </c>
      <c r="P3193" t="str">
        <f t="shared" si="49"/>
        <v>PRTOUT4_02_PR24_OFWAT</v>
      </c>
    </row>
    <row r="3194" spans="1:16">
      <c r="A3194" t="s">
        <v>634</v>
      </c>
      <c r="B3194" t="s">
        <v>454</v>
      </c>
      <c r="C3194" t="s">
        <v>455</v>
      </c>
      <c r="D3194" t="s">
        <v>185</v>
      </c>
      <c r="E3194" t="s">
        <v>158</v>
      </c>
      <c r="F3194" s="1" t="s">
        <v>159</v>
      </c>
      <c r="G3194" s="1" t="s">
        <v>159</v>
      </c>
      <c r="H3194" s="26">
        <v>0</v>
      </c>
      <c r="I3194" s="26">
        <v>0</v>
      </c>
      <c r="J3194" s="26">
        <v>0.27</v>
      </c>
      <c r="K3194" s="26">
        <v>0.62</v>
      </c>
      <c r="L3194" s="26">
        <v>0.62</v>
      </c>
      <c r="M3194" s="26">
        <v>0.62</v>
      </c>
      <c r="N3194" s="1" t="s">
        <v>159</v>
      </c>
      <c r="O3194" s="1" t="s">
        <v>159</v>
      </c>
      <c r="P3194" t="str">
        <f t="shared" si="49"/>
        <v>PRTOUT4_20_PR24_OFWAT</v>
      </c>
    </row>
    <row r="3195" spans="1:16">
      <c r="A3195" t="s">
        <v>634</v>
      </c>
      <c r="B3195" t="s">
        <v>456</v>
      </c>
      <c r="C3195" t="s">
        <v>457</v>
      </c>
      <c r="D3195" t="s">
        <v>168</v>
      </c>
      <c r="E3195" t="s">
        <v>158</v>
      </c>
      <c r="F3195" s="1" t="s">
        <v>159</v>
      </c>
      <c r="G3195" s="1" t="s">
        <v>159</v>
      </c>
      <c r="H3195" s="1" t="s">
        <v>159</v>
      </c>
      <c r="I3195" s="1" t="s">
        <v>159</v>
      </c>
      <c r="J3195" s="1" t="s">
        <v>159</v>
      </c>
      <c r="K3195" s="1" t="s">
        <v>159</v>
      </c>
      <c r="L3195" s="1" t="s">
        <v>159</v>
      </c>
      <c r="M3195" s="1" t="s">
        <v>159</v>
      </c>
      <c r="N3195" s="1" t="s">
        <v>159</v>
      </c>
      <c r="O3195" s="1" t="s">
        <v>159</v>
      </c>
      <c r="P3195" t="str">
        <f t="shared" si="49"/>
        <v>PRTOUT5_08_PR24_OFWAT</v>
      </c>
    </row>
    <row r="3196" spans="1:16">
      <c r="A3196" t="s">
        <v>634</v>
      </c>
      <c r="B3196" t="s">
        <v>458</v>
      </c>
      <c r="C3196" t="s">
        <v>459</v>
      </c>
      <c r="D3196" t="s">
        <v>168</v>
      </c>
      <c r="E3196" t="s">
        <v>158</v>
      </c>
      <c r="F3196" s="1" t="s">
        <v>159</v>
      </c>
      <c r="G3196" s="1" t="s">
        <v>159</v>
      </c>
      <c r="H3196" s="1" t="s">
        <v>159</v>
      </c>
      <c r="I3196" s="1" t="s">
        <v>159</v>
      </c>
      <c r="J3196" s="1" t="s">
        <v>159</v>
      </c>
      <c r="K3196" s="1" t="s">
        <v>159</v>
      </c>
      <c r="L3196" s="1" t="s">
        <v>159</v>
      </c>
      <c r="M3196" s="1" t="s">
        <v>159</v>
      </c>
      <c r="N3196" s="1" t="s">
        <v>159</v>
      </c>
      <c r="O3196" s="1" t="s">
        <v>159</v>
      </c>
      <c r="P3196" t="str">
        <f t="shared" si="49"/>
        <v>PRTOUT5_09_PR24_OFWAT</v>
      </c>
    </row>
    <row r="3197" spans="1:16">
      <c r="A3197" t="s">
        <v>634</v>
      </c>
      <c r="B3197" t="s">
        <v>460</v>
      </c>
      <c r="C3197" t="s">
        <v>461</v>
      </c>
      <c r="D3197" t="s">
        <v>168</v>
      </c>
      <c r="E3197" t="s">
        <v>158</v>
      </c>
      <c r="F3197" s="1" t="s">
        <v>159</v>
      </c>
      <c r="G3197" s="25">
        <v>0.08</v>
      </c>
      <c r="H3197" s="25">
        <v>9.1600000000000001E-2</v>
      </c>
      <c r="I3197" s="25">
        <v>2.3E-2</v>
      </c>
      <c r="J3197" s="25">
        <v>2.2499999999999999E-2</v>
      </c>
      <c r="K3197" s="25">
        <v>2.1499999999999998E-2</v>
      </c>
      <c r="L3197" s="25">
        <v>2.0899999999999998E-2</v>
      </c>
      <c r="M3197" s="25">
        <v>1.6899999999999998E-2</v>
      </c>
      <c r="N3197" s="1" t="s">
        <v>159</v>
      </c>
      <c r="O3197" s="1" t="s">
        <v>159</v>
      </c>
      <c r="P3197" t="str">
        <f t="shared" si="49"/>
        <v>PRTOUT4_17_PR24_OFWAT</v>
      </c>
    </row>
    <row r="3198" spans="1:16">
      <c r="A3198" t="s">
        <v>634</v>
      </c>
      <c r="B3198" t="s">
        <v>462</v>
      </c>
      <c r="C3198" t="s">
        <v>463</v>
      </c>
      <c r="D3198" t="s">
        <v>232</v>
      </c>
      <c r="E3198" t="s">
        <v>158</v>
      </c>
      <c r="F3198" s="1" t="s">
        <v>159</v>
      </c>
      <c r="G3198" s="26">
        <v>7095</v>
      </c>
      <c r="H3198" s="26">
        <v>7312.92</v>
      </c>
      <c r="I3198" s="26">
        <v>7004</v>
      </c>
      <c r="J3198" s="26">
        <v>6957</v>
      </c>
      <c r="K3198" s="26">
        <v>6824</v>
      </c>
      <c r="L3198" s="26">
        <v>6580</v>
      </c>
      <c r="M3198" s="26">
        <v>6378</v>
      </c>
      <c r="N3198" s="1" t="s">
        <v>159</v>
      </c>
      <c r="O3198" s="1" t="s">
        <v>159</v>
      </c>
      <c r="P3198" t="str">
        <f t="shared" si="49"/>
        <v>PRTOUT4_04_PR24_OFWAT</v>
      </c>
    </row>
    <row r="3199" spans="1:16">
      <c r="A3199" t="s">
        <v>634</v>
      </c>
      <c r="B3199" t="s">
        <v>464</v>
      </c>
      <c r="C3199" t="s">
        <v>463</v>
      </c>
      <c r="D3199" t="s">
        <v>232</v>
      </c>
      <c r="E3199" t="s">
        <v>158</v>
      </c>
      <c r="F3199" s="1" t="s">
        <v>159</v>
      </c>
      <c r="G3199" s="1" t="s">
        <v>159</v>
      </c>
      <c r="H3199" s="1" t="s">
        <v>159</v>
      </c>
      <c r="I3199" s="1" t="s">
        <v>159</v>
      </c>
      <c r="J3199" s="1" t="s">
        <v>159</v>
      </c>
      <c r="K3199" s="1" t="s">
        <v>159</v>
      </c>
      <c r="L3199" s="1" t="s">
        <v>159</v>
      </c>
      <c r="M3199" s="1" t="s">
        <v>159</v>
      </c>
      <c r="N3199" s="1" t="s">
        <v>159</v>
      </c>
      <c r="O3199" s="1" t="s">
        <v>159</v>
      </c>
      <c r="P3199" t="str">
        <f t="shared" si="49"/>
        <v>PRTOUT5_04_PR24_OFWAT</v>
      </c>
    </row>
    <row r="3200" spans="1:16">
      <c r="A3200" t="s">
        <v>634</v>
      </c>
      <c r="B3200" t="s">
        <v>465</v>
      </c>
      <c r="C3200" t="s">
        <v>466</v>
      </c>
      <c r="D3200" t="s">
        <v>436</v>
      </c>
      <c r="E3200" t="s">
        <v>158</v>
      </c>
      <c r="F3200" s="1" t="s">
        <v>159</v>
      </c>
      <c r="G3200" s="27">
        <v>32.700000000000003</v>
      </c>
      <c r="H3200" s="27">
        <v>29.9</v>
      </c>
      <c r="I3200" s="27">
        <v>29.7</v>
      </c>
      <c r="J3200" s="27">
        <v>28.4</v>
      </c>
      <c r="K3200" s="27">
        <v>27.8</v>
      </c>
      <c r="L3200" s="27">
        <v>27.2</v>
      </c>
      <c r="M3200" s="27">
        <v>27.2</v>
      </c>
      <c r="N3200" s="1" t="s">
        <v>159</v>
      </c>
      <c r="O3200" s="1" t="s">
        <v>159</v>
      </c>
      <c r="P3200" t="str">
        <f t="shared" si="49"/>
        <v>PRTOUT4_11_B_PR24_OFWAT</v>
      </c>
    </row>
    <row r="3201" spans="1:16">
      <c r="A3201" t="s">
        <v>634</v>
      </c>
      <c r="B3201" t="s">
        <v>467</v>
      </c>
      <c r="C3201" t="s">
        <v>468</v>
      </c>
      <c r="D3201" t="s">
        <v>37</v>
      </c>
      <c r="E3201" t="s">
        <v>158</v>
      </c>
      <c r="F3201" s="1" t="s">
        <v>159</v>
      </c>
      <c r="G3201" s="1" t="s">
        <v>159</v>
      </c>
      <c r="H3201" s="1" t="s">
        <v>159</v>
      </c>
      <c r="I3201" s="1" t="s">
        <v>159</v>
      </c>
      <c r="J3201" s="1" t="s">
        <v>159</v>
      </c>
      <c r="K3201" s="1" t="s">
        <v>159</v>
      </c>
      <c r="L3201" s="1" t="s">
        <v>159</v>
      </c>
      <c r="M3201" s="1" t="s">
        <v>159</v>
      </c>
      <c r="N3201" s="1" t="s">
        <v>159</v>
      </c>
      <c r="O3201" s="1" t="s">
        <v>159</v>
      </c>
      <c r="P3201" t="str">
        <f t="shared" si="49"/>
        <v>PRTOUT1_02_PR24_OFWAT</v>
      </c>
    </row>
    <row r="3202" spans="1:16">
      <c r="A3202" t="s">
        <v>634</v>
      </c>
      <c r="B3202" t="s">
        <v>469</v>
      </c>
      <c r="C3202" t="s">
        <v>470</v>
      </c>
      <c r="D3202" t="s">
        <v>436</v>
      </c>
      <c r="E3202" t="s">
        <v>158</v>
      </c>
      <c r="F3202" s="1" t="s">
        <v>159</v>
      </c>
      <c r="G3202" s="27">
        <v>36.4</v>
      </c>
      <c r="H3202" s="27">
        <v>31</v>
      </c>
      <c r="I3202" s="27">
        <v>24.9</v>
      </c>
      <c r="J3202" s="27">
        <v>29.3</v>
      </c>
      <c r="K3202" s="27">
        <v>28.4</v>
      </c>
      <c r="L3202" s="27">
        <v>23.8</v>
      </c>
      <c r="M3202" s="27">
        <v>26.6</v>
      </c>
      <c r="N3202" s="1" t="s">
        <v>159</v>
      </c>
      <c r="O3202" s="1" t="s">
        <v>159</v>
      </c>
      <c r="P3202" t="str">
        <f t="shared" si="49"/>
        <v>PRTC_BN2345A_PR24_OFWAT</v>
      </c>
    </row>
    <row r="3203" spans="1:16">
      <c r="A3203" t="s">
        <v>634</v>
      </c>
      <c r="B3203" t="s">
        <v>471</v>
      </c>
      <c r="C3203" t="s">
        <v>472</v>
      </c>
      <c r="D3203" t="s">
        <v>439</v>
      </c>
      <c r="E3203" t="s">
        <v>158</v>
      </c>
      <c r="F3203" s="1" t="s">
        <v>159</v>
      </c>
      <c r="G3203" s="27">
        <v>151.5</v>
      </c>
      <c r="H3203" s="27">
        <v>142.80000000000001</v>
      </c>
      <c r="I3203" s="27">
        <v>151.1</v>
      </c>
      <c r="J3203" s="27">
        <v>148</v>
      </c>
      <c r="K3203" s="27">
        <v>141.9</v>
      </c>
      <c r="L3203" s="27">
        <v>146.30000000000001</v>
      </c>
      <c r="M3203" s="27">
        <v>138.9</v>
      </c>
      <c r="N3203" s="1" t="s">
        <v>159</v>
      </c>
      <c r="O3203" s="1" t="s">
        <v>159</v>
      </c>
      <c r="P3203" t="str">
        <f t="shared" si="49"/>
        <v>PRTC_OUT4_08_B_PR24_OFWAT</v>
      </c>
    </row>
    <row r="3204" spans="1:16">
      <c r="A3204" t="s">
        <v>634</v>
      </c>
      <c r="B3204" t="s">
        <v>473</v>
      </c>
      <c r="C3204" t="s">
        <v>474</v>
      </c>
      <c r="D3204" t="s">
        <v>168</v>
      </c>
      <c r="E3204" t="s">
        <v>158</v>
      </c>
      <c r="F3204" s="1" t="s">
        <v>159</v>
      </c>
      <c r="G3204" s="1" t="s">
        <v>159</v>
      </c>
      <c r="H3204" s="25">
        <v>7.9000000000000001E-2</v>
      </c>
      <c r="I3204" s="25">
        <v>6.7500000000000004E-2</v>
      </c>
      <c r="J3204" s="25">
        <v>5.6000000000000008E-2</v>
      </c>
      <c r="K3204" s="25">
        <v>4.4500000000000012E-2</v>
      </c>
      <c r="L3204" s="25">
        <v>3.3000000000000015E-2</v>
      </c>
      <c r="M3204" s="25">
        <v>2.1399999999999995E-2</v>
      </c>
      <c r="N3204" s="1" t="s">
        <v>159</v>
      </c>
      <c r="O3204" s="1" t="s">
        <v>159</v>
      </c>
      <c r="P3204" t="str">
        <f t="shared" si="49"/>
        <v>PRTC_OUT4_17_PR24_OFWAT</v>
      </c>
    </row>
    <row r="3205" spans="1:16">
      <c r="A3205" t="s">
        <v>634</v>
      </c>
      <c r="B3205" t="s">
        <v>475</v>
      </c>
      <c r="C3205" t="s">
        <v>231</v>
      </c>
      <c r="D3205" t="s">
        <v>232</v>
      </c>
      <c r="E3205" t="s">
        <v>158</v>
      </c>
      <c r="F3205" s="1" t="s">
        <v>159</v>
      </c>
      <c r="G3205" s="1" t="s">
        <v>159</v>
      </c>
      <c r="H3205" s="26">
        <v>7312.92</v>
      </c>
      <c r="I3205" s="26">
        <v>7004</v>
      </c>
      <c r="J3205" s="26">
        <v>6957</v>
      </c>
      <c r="K3205" s="26">
        <v>6824</v>
      </c>
      <c r="L3205" s="26">
        <v>6580</v>
      </c>
      <c r="M3205" s="26">
        <v>6287.14</v>
      </c>
      <c r="N3205" s="1" t="s">
        <v>159</v>
      </c>
      <c r="O3205" s="1" t="s">
        <v>159</v>
      </c>
      <c r="P3205" t="str">
        <f t="shared" ref="P3205:P3268" si="50">A3205&amp;B3205</f>
        <v>PRTC_OUT4_04_PR24_OFWAT</v>
      </c>
    </row>
    <row r="3206" spans="1:16">
      <c r="A3206" t="s">
        <v>634</v>
      </c>
      <c r="B3206" t="s">
        <v>476</v>
      </c>
      <c r="C3206" t="s">
        <v>477</v>
      </c>
      <c r="D3206" t="s">
        <v>436</v>
      </c>
      <c r="E3206" t="s">
        <v>158</v>
      </c>
      <c r="F3206" s="1" t="s">
        <v>159</v>
      </c>
      <c r="G3206" s="1" t="s">
        <v>159</v>
      </c>
      <c r="H3206" s="27">
        <v>29.9</v>
      </c>
      <c r="I3206" s="27">
        <v>29.7</v>
      </c>
      <c r="J3206" s="27">
        <v>28.4</v>
      </c>
      <c r="K3206" s="27">
        <v>27.8</v>
      </c>
      <c r="L3206" s="27">
        <v>27.2</v>
      </c>
      <c r="M3206" s="27">
        <v>27.2</v>
      </c>
      <c r="N3206" s="1" t="s">
        <v>159</v>
      </c>
      <c r="O3206" s="1" t="s">
        <v>159</v>
      </c>
      <c r="P3206" t="str">
        <f t="shared" si="50"/>
        <v>PRTC_OUT4_11_B_PR24_OFWAT</v>
      </c>
    </row>
    <row r="3207" spans="1:16">
      <c r="A3207" t="s">
        <v>634</v>
      </c>
      <c r="B3207" t="s">
        <v>478</v>
      </c>
      <c r="C3207" t="s">
        <v>479</v>
      </c>
      <c r="D3207" t="s">
        <v>168</v>
      </c>
      <c r="E3207" t="s">
        <v>158</v>
      </c>
      <c r="F3207" s="1" t="s">
        <v>159</v>
      </c>
      <c r="G3207" s="1" t="s">
        <v>159</v>
      </c>
      <c r="H3207" s="1" t="s">
        <v>159</v>
      </c>
      <c r="I3207" s="1" t="s">
        <v>159</v>
      </c>
      <c r="J3207" s="1" t="s">
        <v>159</v>
      </c>
      <c r="K3207" s="1" t="s">
        <v>159</v>
      </c>
      <c r="L3207" s="1" t="s">
        <v>159</v>
      </c>
      <c r="M3207" s="1" t="s">
        <v>159</v>
      </c>
      <c r="N3207" s="25">
        <v>0</v>
      </c>
      <c r="O3207" s="1" t="s">
        <v>159</v>
      </c>
      <c r="P3207" t="str">
        <f t="shared" si="50"/>
        <v>PRTC_OUT4_01_PR24_IMP_OFWAT</v>
      </c>
    </row>
    <row r="3208" spans="1:16">
      <c r="A3208" t="s">
        <v>634</v>
      </c>
      <c r="B3208" t="s">
        <v>480</v>
      </c>
      <c r="C3208" t="s">
        <v>481</v>
      </c>
      <c r="D3208" t="s">
        <v>168</v>
      </c>
      <c r="E3208" t="s">
        <v>158</v>
      </c>
      <c r="F3208" s="1" t="s">
        <v>159</v>
      </c>
      <c r="G3208" s="1" t="s">
        <v>159</v>
      </c>
      <c r="H3208" s="1" t="s">
        <v>159</v>
      </c>
      <c r="I3208" s="1" t="s">
        <v>159</v>
      </c>
      <c r="J3208" s="1" t="s">
        <v>159</v>
      </c>
      <c r="K3208" s="1" t="s">
        <v>159</v>
      </c>
      <c r="L3208" s="1" t="s">
        <v>159</v>
      </c>
      <c r="M3208" s="1" t="s">
        <v>159</v>
      </c>
      <c r="N3208" s="25">
        <v>0.15</v>
      </c>
      <c r="O3208" s="1" t="s">
        <v>159</v>
      </c>
      <c r="P3208" t="str">
        <f t="shared" si="50"/>
        <v>PRTC_BN2345A_PR24_IMP_OFWAT</v>
      </c>
    </row>
    <row r="3209" spans="1:16">
      <c r="A3209" t="s">
        <v>634</v>
      </c>
      <c r="B3209" t="s">
        <v>482</v>
      </c>
      <c r="C3209" t="s">
        <v>483</v>
      </c>
      <c r="D3209" t="s">
        <v>168</v>
      </c>
      <c r="E3209" t="s">
        <v>158</v>
      </c>
      <c r="F3209" s="1" t="s">
        <v>159</v>
      </c>
      <c r="G3209" s="1" t="s">
        <v>159</v>
      </c>
      <c r="H3209" s="1" t="s">
        <v>159</v>
      </c>
      <c r="I3209" s="1" t="s">
        <v>159</v>
      </c>
      <c r="J3209" s="1" t="s">
        <v>159</v>
      </c>
      <c r="K3209" s="1" t="s">
        <v>159</v>
      </c>
      <c r="L3209" s="1" t="s">
        <v>159</v>
      </c>
      <c r="M3209" s="1" t="s">
        <v>159</v>
      </c>
      <c r="N3209" s="25">
        <v>7.0000000000000007E-2</v>
      </c>
      <c r="O3209" s="1" t="s">
        <v>159</v>
      </c>
      <c r="P3209" t="str">
        <f t="shared" si="50"/>
        <v>PRTC_OUT4_08_B_PR24_IMP_OFWAT</v>
      </c>
    </row>
    <row r="3210" spans="1:16">
      <c r="A3210" t="s">
        <v>634</v>
      </c>
      <c r="B3210" t="s">
        <v>484</v>
      </c>
      <c r="C3210" t="s">
        <v>485</v>
      </c>
      <c r="D3210" t="s">
        <v>168</v>
      </c>
      <c r="E3210" t="s">
        <v>158</v>
      </c>
      <c r="F3210" s="1" t="s">
        <v>159</v>
      </c>
      <c r="G3210" s="1" t="s">
        <v>159</v>
      </c>
      <c r="H3210" s="1" t="s">
        <v>159</v>
      </c>
      <c r="I3210" s="1" t="s">
        <v>159</v>
      </c>
      <c r="J3210" s="1" t="s">
        <v>159</v>
      </c>
      <c r="K3210" s="1" t="s">
        <v>159</v>
      </c>
      <c r="L3210" s="1" t="s">
        <v>159</v>
      </c>
      <c r="M3210" s="1" t="s">
        <v>159</v>
      </c>
      <c r="N3210" s="25">
        <v>0.09</v>
      </c>
      <c r="O3210" s="1" t="s">
        <v>159</v>
      </c>
      <c r="P3210" t="str">
        <f t="shared" si="50"/>
        <v>PRTC_OUT4_16_PR24_IMP_OFWAT</v>
      </c>
    </row>
    <row r="3211" spans="1:16">
      <c r="A3211" t="s">
        <v>634</v>
      </c>
      <c r="B3211" t="s">
        <v>486</v>
      </c>
      <c r="C3211" t="s">
        <v>487</v>
      </c>
      <c r="D3211" t="s">
        <v>168</v>
      </c>
      <c r="E3211" t="s">
        <v>158</v>
      </c>
      <c r="F3211" s="1" t="s">
        <v>159</v>
      </c>
      <c r="G3211" s="1" t="s">
        <v>159</v>
      </c>
      <c r="H3211" s="1" t="s">
        <v>159</v>
      </c>
      <c r="I3211" s="1" t="s">
        <v>159</v>
      </c>
      <c r="J3211" s="1" t="s">
        <v>159</v>
      </c>
      <c r="K3211" s="1" t="s">
        <v>159</v>
      </c>
      <c r="L3211" s="1" t="s">
        <v>159</v>
      </c>
      <c r="M3211" s="1" t="s">
        <v>159</v>
      </c>
      <c r="N3211" s="1" t="s">
        <v>159</v>
      </c>
      <c r="O3211" s="1" t="s">
        <v>159</v>
      </c>
      <c r="P3211" t="str">
        <f t="shared" si="50"/>
        <v>PRTC_OUT5_01_PR24_IMP_OFWAT</v>
      </c>
    </row>
    <row r="3212" spans="1:16">
      <c r="A3212" t="s">
        <v>634</v>
      </c>
      <c r="B3212" t="s">
        <v>488</v>
      </c>
      <c r="C3212" t="s">
        <v>489</v>
      </c>
      <c r="D3212" t="s">
        <v>168</v>
      </c>
      <c r="E3212" t="s">
        <v>158</v>
      </c>
      <c r="F3212" s="1" t="s">
        <v>159</v>
      </c>
      <c r="G3212" s="1" t="s">
        <v>159</v>
      </c>
      <c r="H3212" s="1" t="s">
        <v>159</v>
      </c>
      <c r="I3212" s="1" t="s">
        <v>159</v>
      </c>
      <c r="J3212" s="1" t="s">
        <v>159</v>
      </c>
      <c r="K3212" s="1" t="s">
        <v>159</v>
      </c>
      <c r="L3212" s="1" t="s">
        <v>159</v>
      </c>
      <c r="M3212" s="1" t="s">
        <v>159</v>
      </c>
      <c r="N3212" s="1" t="s">
        <v>159</v>
      </c>
      <c r="O3212" s="1" t="s">
        <v>159</v>
      </c>
      <c r="P3212" t="str">
        <f t="shared" si="50"/>
        <v>PRTC_OUT5_02_PR24_IMP_OFWAT</v>
      </c>
    </row>
    <row r="3213" spans="1:16">
      <c r="A3213" t="s">
        <v>634</v>
      </c>
      <c r="B3213" t="s">
        <v>490</v>
      </c>
      <c r="C3213" t="s">
        <v>491</v>
      </c>
      <c r="D3213" t="s">
        <v>168</v>
      </c>
      <c r="E3213" t="s">
        <v>158</v>
      </c>
      <c r="F3213" s="1" t="s">
        <v>159</v>
      </c>
      <c r="G3213" s="1" t="s">
        <v>159</v>
      </c>
      <c r="H3213" s="1" t="s">
        <v>159</v>
      </c>
      <c r="I3213" s="1" t="s">
        <v>159</v>
      </c>
      <c r="J3213" s="1" t="s">
        <v>159</v>
      </c>
      <c r="K3213" s="1" t="s">
        <v>159</v>
      </c>
      <c r="L3213" s="1" t="s">
        <v>159</v>
      </c>
      <c r="M3213" s="1" t="s">
        <v>159</v>
      </c>
      <c r="N3213" s="1" t="s">
        <v>159</v>
      </c>
      <c r="O3213" s="1" t="s">
        <v>159</v>
      </c>
      <c r="P3213" t="str">
        <f t="shared" si="50"/>
        <v>PRTC_OUT5_10_PR24_IMP_OFWAT</v>
      </c>
    </row>
    <row r="3214" spans="1:16">
      <c r="A3214" t="s">
        <v>634</v>
      </c>
      <c r="B3214" t="s">
        <v>492</v>
      </c>
      <c r="C3214" t="s">
        <v>493</v>
      </c>
      <c r="D3214" t="s">
        <v>168</v>
      </c>
      <c r="E3214" t="s">
        <v>158</v>
      </c>
      <c r="F3214" s="1" t="s">
        <v>159</v>
      </c>
      <c r="G3214" s="1" t="s">
        <v>159</v>
      </c>
      <c r="H3214" s="1" t="s">
        <v>159</v>
      </c>
      <c r="I3214" s="1" t="s">
        <v>159</v>
      </c>
      <c r="J3214" s="1" t="s">
        <v>159</v>
      </c>
      <c r="K3214" s="1" t="s">
        <v>159</v>
      </c>
      <c r="L3214" s="1" t="s">
        <v>159</v>
      </c>
      <c r="M3214" s="1" t="s">
        <v>159</v>
      </c>
      <c r="N3214" s="1" t="s">
        <v>159</v>
      </c>
      <c r="O3214" s="1" t="s">
        <v>159</v>
      </c>
      <c r="P3214" t="str">
        <f t="shared" si="50"/>
        <v>PRTC_OUT5_05_PR24_IMP_OFWAT</v>
      </c>
    </row>
    <row r="3215" spans="1:16">
      <c r="A3215" t="s">
        <v>634</v>
      </c>
      <c r="B3215" t="s">
        <v>494</v>
      </c>
      <c r="C3215" t="s">
        <v>495</v>
      </c>
      <c r="D3215" t="s">
        <v>168</v>
      </c>
      <c r="E3215" t="s">
        <v>158</v>
      </c>
      <c r="F3215" s="1" t="s">
        <v>159</v>
      </c>
      <c r="G3215" s="1" t="s">
        <v>159</v>
      </c>
      <c r="H3215" s="1" t="s">
        <v>159</v>
      </c>
      <c r="I3215" s="1" t="s">
        <v>159</v>
      </c>
      <c r="J3215" s="1" t="s">
        <v>159</v>
      </c>
      <c r="K3215" s="1" t="s">
        <v>159</v>
      </c>
      <c r="L3215" s="1" t="s">
        <v>159</v>
      </c>
      <c r="M3215" s="1" t="s">
        <v>159</v>
      </c>
      <c r="N3215" s="1" t="s">
        <v>159</v>
      </c>
      <c r="O3215" s="1" t="s">
        <v>159</v>
      </c>
      <c r="P3215" t="str">
        <f t="shared" si="50"/>
        <v>PRTC_OUT5_11_PR24_IMP_OFWAT</v>
      </c>
    </row>
    <row r="3216" spans="1:16">
      <c r="A3216" t="s">
        <v>634</v>
      </c>
      <c r="B3216" t="s">
        <v>496</v>
      </c>
      <c r="C3216" t="s">
        <v>497</v>
      </c>
      <c r="D3216" t="s">
        <v>168</v>
      </c>
      <c r="E3216" t="s">
        <v>158</v>
      </c>
      <c r="F3216" s="1" t="s">
        <v>159</v>
      </c>
      <c r="G3216" s="1" t="s">
        <v>159</v>
      </c>
      <c r="H3216" s="1" t="s">
        <v>159</v>
      </c>
      <c r="I3216" s="1" t="s">
        <v>159</v>
      </c>
      <c r="J3216" s="1" t="s">
        <v>159</v>
      </c>
      <c r="K3216" s="1" t="s">
        <v>159</v>
      </c>
      <c r="L3216" s="1" t="s">
        <v>159</v>
      </c>
      <c r="M3216" s="1" t="s">
        <v>159</v>
      </c>
      <c r="N3216" s="25">
        <v>0.02</v>
      </c>
      <c r="O3216" s="1" t="s">
        <v>159</v>
      </c>
      <c r="P3216" t="str">
        <f t="shared" si="50"/>
        <v>PRTC_OUT4_02_PR24_IMP_OFWAT</v>
      </c>
    </row>
    <row r="3217" spans="1:16">
      <c r="A3217" t="s">
        <v>634</v>
      </c>
      <c r="B3217" t="s">
        <v>498</v>
      </c>
      <c r="C3217" t="s">
        <v>499</v>
      </c>
      <c r="D3217" t="s">
        <v>168</v>
      </c>
      <c r="E3217" t="s">
        <v>158</v>
      </c>
      <c r="F3217" s="1" t="s">
        <v>159</v>
      </c>
      <c r="G3217" s="1" t="s">
        <v>159</v>
      </c>
      <c r="H3217" s="1" t="s">
        <v>159</v>
      </c>
      <c r="I3217" s="1" t="s">
        <v>159</v>
      </c>
      <c r="J3217" s="1" t="s">
        <v>159</v>
      </c>
      <c r="K3217" s="1" t="s">
        <v>159</v>
      </c>
      <c r="L3217" s="1" t="s">
        <v>159</v>
      </c>
      <c r="M3217" s="1" t="s">
        <v>159</v>
      </c>
      <c r="N3217" s="1" t="s">
        <v>159</v>
      </c>
      <c r="O3217" s="1" t="s">
        <v>159</v>
      </c>
      <c r="P3217" t="str">
        <f t="shared" si="50"/>
        <v>PRTC_OUT4_20_PR24_IMP_OFWAT</v>
      </c>
    </row>
    <row r="3218" spans="1:16">
      <c r="A3218" t="s">
        <v>634</v>
      </c>
      <c r="B3218" t="s">
        <v>500</v>
      </c>
      <c r="C3218" t="s">
        <v>501</v>
      </c>
      <c r="D3218" t="s">
        <v>168</v>
      </c>
      <c r="E3218" t="s">
        <v>158</v>
      </c>
      <c r="F3218" s="1" t="s">
        <v>159</v>
      </c>
      <c r="G3218" s="1" t="s">
        <v>159</v>
      </c>
      <c r="H3218" s="1" t="s">
        <v>159</v>
      </c>
      <c r="I3218" s="1" t="s">
        <v>159</v>
      </c>
      <c r="J3218" s="1" t="s">
        <v>159</v>
      </c>
      <c r="K3218" s="1" t="s">
        <v>159</v>
      </c>
      <c r="L3218" s="1" t="s">
        <v>159</v>
      </c>
      <c r="M3218" s="1" t="s">
        <v>159</v>
      </c>
      <c r="N3218" s="1" t="s">
        <v>159</v>
      </c>
      <c r="O3218" s="1" t="s">
        <v>159</v>
      </c>
      <c r="P3218" t="str">
        <f t="shared" si="50"/>
        <v>PRTC_OUT5_08_PR24_IMP_OFWAT</v>
      </c>
    </row>
    <row r="3219" spans="1:16">
      <c r="A3219" t="s">
        <v>634</v>
      </c>
      <c r="B3219" t="s">
        <v>502</v>
      </c>
      <c r="C3219" t="s">
        <v>503</v>
      </c>
      <c r="D3219" t="s">
        <v>168</v>
      </c>
      <c r="E3219" t="s">
        <v>158</v>
      </c>
      <c r="F3219" s="1" t="s">
        <v>159</v>
      </c>
      <c r="G3219" s="1" t="s">
        <v>159</v>
      </c>
      <c r="H3219" s="1" t="s">
        <v>159</v>
      </c>
      <c r="I3219" s="1" t="s">
        <v>159</v>
      </c>
      <c r="J3219" s="1" t="s">
        <v>159</v>
      </c>
      <c r="K3219" s="1" t="s">
        <v>159</v>
      </c>
      <c r="L3219" s="1" t="s">
        <v>159</v>
      </c>
      <c r="M3219" s="1" t="s">
        <v>159</v>
      </c>
      <c r="N3219" s="1" t="s">
        <v>159</v>
      </c>
      <c r="O3219" s="1" t="s">
        <v>159</v>
      </c>
      <c r="P3219" t="str">
        <f t="shared" si="50"/>
        <v>PRTC_OUT5_09_PR24_IMP_OFWAT</v>
      </c>
    </row>
    <row r="3220" spans="1:16">
      <c r="A3220" t="s">
        <v>634</v>
      </c>
      <c r="B3220" t="s">
        <v>504</v>
      </c>
      <c r="C3220" t="s">
        <v>505</v>
      </c>
      <c r="D3220" t="s">
        <v>168</v>
      </c>
      <c r="E3220" t="s">
        <v>158</v>
      </c>
      <c r="F3220" s="1" t="s">
        <v>159</v>
      </c>
      <c r="G3220" s="1" t="s">
        <v>159</v>
      </c>
      <c r="H3220" s="1" t="s">
        <v>159</v>
      </c>
      <c r="I3220" s="1" t="s">
        <v>159</v>
      </c>
      <c r="J3220" s="1" t="s">
        <v>159</v>
      </c>
      <c r="K3220" s="1" t="s">
        <v>159</v>
      </c>
      <c r="L3220" s="1" t="s">
        <v>159</v>
      </c>
      <c r="M3220" s="1" t="s">
        <v>159</v>
      </c>
      <c r="N3220" s="25">
        <v>0.06</v>
      </c>
      <c r="O3220" s="1" t="s">
        <v>159</v>
      </c>
      <c r="P3220" t="str">
        <f t="shared" si="50"/>
        <v>PRTC_OUT4_17_PR24_IMP_OFWAT</v>
      </c>
    </row>
    <row r="3221" spans="1:16">
      <c r="A3221" t="s">
        <v>634</v>
      </c>
      <c r="B3221" t="s">
        <v>506</v>
      </c>
      <c r="C3221" t="s">
        <v>507</v>
      </c>
      <c r="D3221" t="s">
        <v>168</v>
      </c>
      <c r="E3221" t="s">
        <v>158</v>
      </c>
      <c r="F3221" s="1" t="s">
        <v>159</v>
      </c>
      <c r="G3221" s="1" t="s">
        <v>159</v>
      </c>
      <c r="H3221" s="1" t="s">
        <v>159</v>
      </c>
      <c r="I3221" s="1" t="s">
        <v>159</v>
      </c>
      <c r="J3221" s="1" t="s">
        <v>159</v>
      </c>
      <c r="K3221" s="1" t="s">
        <v>159</v>
      </c>
      <c r="L3221" s="1" t="s">
        <v>159</v>
      </c>
      <c r="M3221" s="1" t="s">
        <v>159</v>
      </c>
      <c r="N3221" s="25">
        <v>0.14000000000000001</v>
      </c>
      <c r="O3221" s="1" t="s">
        <v>159</v>
      </c>
      <c r="P3221" t="str">
        <f t="shared" si="50"/>
        <v>PRTC_OUT5_04_PR24_IMP_OFWAT</v>
      </c>
    </row>
    <row r="3222" spans="1:16">
      <c r="A3222" t="s">
        <v>634</v>
      </c>
      <c r="B3222" t="s">
        <v>508</v>
      </c>
      <c r="C3222" t="s">
        <v>509</v>
      </c>
      <c r="D3222" t="s">
        <v>168</v>
      </c>
      <c r="E3222" t="s">
        <v>158</v>
      </c>
      <c r="F3222" s="1" t="s">
        <v>159</v>
      </c>
      <c r="G3222" s="1" t="s">
        <v>159</v>
      </c>
      <c r="H3222" s="1" t="s">
        <v>159</v>
      </c>
      <c r="I3222" s="1" t="s">
        <v>159</v>
      </c>
      <c r="J3222" s="1" t="s">
        <v>159</v>
      </c>
      <c r="K3222" s="1" t="s">
        <v>159</v>
      </c>
      <c r="L3222" s="1" t="s">
        <v>159</v>
      </c>
      <c r="M3222" s="1" t="s">
        <v>159</v>
      </c>
      <c r="N3222" s="1" t="s">
        <v>159</v>
      </c>
      <c r="O3222" s="1" t="s">
        <v>159</v>
      </c>
      <c r="P3222" t="str">
        <f t="shared" si="50"/>
        <v>PRTC_OUT4_04_PR24_IMP_OFWAT</v>
      </c>
    </row>
    <row r="3223" spans="1:16">
      <c r="A3223" t="s">
        <v>634</v>
      </c>
      <c r="B3223" t="s">
        <v>510</v>
      </c>
      <c r="C3223" t="s">
        <v>511</v>
      </c>
      <c r="D3223" t="s">
        <v>168</v>
      </c>
      <c r="E3223" t="s">
        <v>158</v>
      </c>
      <c r="F3223" s="1" t="s">
        <v>159</v>
      </c>
      <c r="G3223" s="1" t="s">
        <v>159</v>
      </c>
      <c r="H3223" s="1" t="s">
        <v>159</v>
      </c>
      <c r="I3223" s="1" t="s">
        <v>159</v>
      </c>
      <c r="J3223" s="1" t="s">
        <v>159</v>
      </c>
      <c r="K3223" s="1" t="s">
        <v>159</v>
      </c>
      <c r="L3223" s="1" t="s">
        <v>159</v>
      </c>
      <c r="M3223" s="1" t="s">
        <v>159</v>
      </c>
      <c r="N3223" s="25">
        <v>0.09</v>
      </c>
      <c r="O3223" s="1" t="s">
        <v>159</v>
      </c>
      <c r="P3223" t="str">
        <f t="shared" si="50"/>
        <v>PRTC_OUT4_11_B_PR24_IMP_OFWAT</v>
      </c>
    </row>
    <row r="3224" spans="1:16">
      <c r="A3224" t="s">
        <v>634</v>
      </c>
      <c r="B3224" t="s">
        <v>512</v>
      </c>
      <c r="C3224" t="s">
        <v>513</v>
      </c>
      <c r="D3224" t="s">
        <v>168</v>
      </c>
      <c r="E3224" t="s">
        <v>158</v>
      </c>
      <c r="F3224" s="1" t="s">
        <v>159</v>
      </c>
      <c r="G3224" s="1" t="s">
        <v>159</v>
      </c>
      <c r="H3224" s="1" t="s">
        <v>159</v>
      </c>
      <c r="I3224" s="1" t="s">
        <v>159</v>
      </c>
      <c r="J3224" s="1" t="s">
        <v>159</v>
      </c>
      <c r="K3224" s="1" t="s">
        <v>159</v>
      </c>
      <c r="L3224" s="1" t="s">
        <v>159</v>
      </c>
      <c r="M3224" s="1" t="s">
        <v>159</v>
      </c>
      <c r="N3224" s="1" t="s">
        <v>159</v>
      </c>
      <c r="O3224" s="1" t="s">
        <v>159</v>
      </c>
      <c r="P3224" t="str">
        <f t="shared" si="50"/>
        <v>PRTC_OUT1_02_PR24_IMP_OFWAT</v>
      </c>
    </row>
    <row r="3225" spans="1:16">
      <c r="A3225" t="s">
        <v>634</v>
      </c>
      <c r="B3225" t="s">
        <v>514</v>
      </c>
      <c r="C3225" t="s">
        <v>515</v>
      </c>
      <c r="D3225" t="s">
        <v>168</v>
      </c>
      <c r="E3225" t="s">
        <v>158</v>
      </c>
      <c r="F3225" s="1" t="s">
        <v>159</v>
      </c>
      <c r="G3225" s="1" t="s">
        <v>159</v>
      </c>
      <c r="H3225" s="1" t="s">
        <v>159</v>
      </c>
      <c r="I3225" s="1" t="s">
        <v>159</v>
      </c>
      <c r="J3225" s="1" t="s">
        <v>159</v>
      </c>
      <c r="K3225" s="1" t="s">
        <v>159</v>
      </c>
      <c r="L3225" s="1" t="s">
        <v>159</v>
      </c>
      <c r="M3225" s="1" t="s">
        <v>159</v>
      </c>
      <c r="N3225" s="25">
        <v>-1.22</v>
      </c>
      <c r="O3225" s="25">
        <v>-2.2999999999999998</v>
      </c>
      <c r="P3225" t="str">
        <f t="shared" si="50"/>
        <v>PRTC_OUT4_01_PR24_IMP_COMPANY_OFWAT</v>
      </c>
    </row>
    <row r="3226" spans="1:16">
      <c r="A3226" t="s">
        <v>634</v>
      </c>
      <c r="B3226" t="s">
        <v>516</v>
      </c>
      <c r="C3226" t="s">
        <v>517</v>
      </c>
      <c r="D3226" t="s">
        <v>168</v>
      </c>
      <c r="E3226" t="s">
        <v>158</v>
      </c>
      <c r="F3226" s="1" t="s">
        <v>159</v>
      </c>
      <c r="G3226" s="1" t="s">
        <v>159</v>
      </c>
      <c r="H3226" s="1" t="s">
        <v>159</v>
      </c>
      <c r="I3226" s="1" t="s">
        <v>159</v>
      </c>
      <c r="J3226" s="1" t="s">
        <v>159</v>
      </c>
      <c r="K3226" s="1" t="s">
        <v>159</v>
      </c>
      <c r="L3226" s="1" t="s">
        <v>159</v>
      </c>
      <c r="M3226" s="1" t="s">
        <v>159</v>
      </c>
      <c r="N3226" s="25">
        <v>0.15</v>
      </c>
      <c r="O3226" s="25">
        <v>0.28000000000000003</v>
      </c>
      <c r="P3226" t="str">
        <f t="shared" si="50"/>
        <v>PRTC_BN2345A_PR24_IMP_COMPANY_OFWAT</v>
      </c>
    </row>
    <row r="3227" spans="1:16">
      <c r="A3227" t="s">
        <v>634</v>
      </c>
      <c r="B3227" t="s">
        <v>518</v>
      </c>
      <c r="C3227" t="s">
        <v>519</v>
      </c>
      <c r="D3227" t="s">
        <v>168</v>
      </c>
      <c r="E3227" t="s">
        <v>158</v>
      </c>
      <c r="F3227" s="1" t="s">
        <v>159</v>
      </c>
      <c r="G3227" s="1" t="s">
        <v>159</v>
      </c>
      <c r="H3227" s="1" t="s">
        <v>159</v>
      </c>
      <c r="I3227" s="1" t="s">
        <v>159</v>
      </c>
      <c r="J3227" s="1" t="s">
        <v>159</v>
      </c>
      <c r="K3227" s="1" t="s">
        <v>159</v>
      </c>
      <c r="L3227" s="1" t="s">
        <v>159</v>
      </c>
      <c r="M3227" s="1" t="s">
        <v>159</v>
      </c>
      <c r="N3227" s="25">
        <v>0.1</v>
      </c>
      <c r="O3227" s="25">
        <v>0.09</v>
      </c>
      <c r="P3227" t="str">
        <f t="shared" si="50"/>
        <v>PRTC_OUT4_08_B_PR24_IMP_COMPANY_OFWAT</v>
      </c>
    </row>
    <row r="3228" spans="1:16">
      <c r="A3228" t="s">
        <v>634</v>
      </c>
      <c r="B3228" t="s">
        <v>520</v>
      </c>
      <c r="C3228" t="s">
        <v>521</v>
      </c>
      <c r="D3228" t="s">
        <v>168</v>
      </c>
      <c r="E3228" t="s">
        <v>158</v>
      </c>
      <c r="F3228" s="1" t="s">
        <v>159</v>
      </c>
      <c r="G3228" s="1" t="s">
        <v>159</v>
      </c>
      <c r="H3228" s="1" t="s">
        <v>159</v>
      </c>
      <c r="I3228" s="1" t="s">
        <v>159</v>
      </c>
      <c r="J3228" s="1" t="s">
        <v>159</v>
      </c>
      <c r="K3228" s="1" t="s">
        <v>159</v>
      </c>
      <c r="L3228" s="1" t="s">
        <v>159</v>
      </c>
      <c r="M3228" s="1" t="s">
        <v>159</v>
      </c>
      <c r="N3228" s="25">
        <v>0.1</v>
      </c>
      <c r="O3228" s="25">
        <v>-0.18</v>
      </c>
      <c r="P3228" t="str">
        <f t="shared" si="50"/>
        <v>PRTC_OUT4_16_PR24_IMP_COMPANY_OFWAT</v>
      </c>
    </row>
    <row r="3229" spans="1:16">
      <c r="A3229" t="s">
        <v>634</v>
      </c>
      <c r="B3229" t="s">
        <v>522</v>
      </c>
      <c r="C3229" t="s">
        <v>523</v>
      </c>
      <c r="D3229" t="s">
        <v>168</v>
      </c>
      <c r="E3229" t="s">
        <v>158</v>
      </c>
      <c r="F3229" s="1" t="s">
        <v>159</v>
      </c>
      <c r="G3229" s="1" t="s">
        <v>159</v>
      </c>
      <c r="H3229" s="1" t="s">
        <v>159</v>
      </c>
      <c r="I3229" s="1" t="s">
        <v>159</v>
      </c>
      <c r="J3229" s="1" t="s">
        <v>159</v>
      </c>
      <c r="K3229" s="1" t="s">
        <v>159</v>
      </c>
      <c r="L3229" s="1" t="s">
        <v>159</v>
      </c>
      <c r="M3229" s="1" t="s">
        <v>159</v>
      </c>
      <c r="N3229" s="1" t="s">
        <v>159</v>
      </c>
      <c r="O3229" s="1" t="s">
        <v>159</v>
      </c>
      <c r="P3229" t="str">
        <f t="shared" si="50"/>
        <v>PRTC_OUT5_01_PR24_IMP_COMPANY_OFWAT</v>
      </c>
    </row>
    <row r="3230" spans="1:16">
      <c r="A3230" t="s">
        <v>634</v>
      </c>
      <c r="B3230" t="s">
        <v>524</v>
      </c>
      <c r="C3230" t="s">
        <v>525</v>
      </c>
      <c r="D3230" t="s">
        <v>168</v>
      </c>
      <c r="E3230" t="s">
        <v>158</v>
      </c>
      <c r="F3230" s="1" t="s">
        <v>159</v>
      </c>
      <c r="G3230" s="1" t="s">
        <v>159</v>
      </c>
      <c r="H3230" s="1" t="s">
        <v>159</v>
      </c>
      <c r="I3230" s="1" t="s">
        <v>159</v>
      </c>
      <c r="J3230" s="1" t="s">
        <v>159</v>
      </c>
      <c r="K3230" s="1" t="s">
        <v>159</v>
      </c>
      <c r="L3230" s="1" t="s">
        <v>159</v>
      </c>
      <c r="M3230" s="1" t="s">
        <v>159</v>
      </c>
      <c r="N3230" s="1" t="s">
        <v>159</v>
      </c>
      <c r="O3230" s="1" t="s">
        <v>159</v>
      </c>
      <c r="P3230" t="str">
        <f t="shared" si="50"/>
        <v>PRTC_OUT5_02_PR24_IMP_COMPANY_OFWAT</v>
      </c>
    </row>
    <row r="3231" spans="1:16">
      <c r="A3231" t="s">
        <v>634</v>
      </c>
      <c r="B3231" t="s">
        <v>526</v>
      </c>
      <c r="C3231" t="s">
        <v>527</v>
      </c>
      <c r="D3231" t="s">
        <v>168</v>
      </c>
      <c r="E3231" t="s">
        <v>158</v>
      </c>
      <c r="F3231" s="1" t="s">
        <v>159</v>
      </c>
      <c r="G3231" s="1" t="s">
        <v>159</v>
      </c>
      <c r="H3231" s="1" t="s">
        <v>159</v>
      </c>
      <c r="I3231" s="1" t="s">
        <v>159</v>
      </c>
      <c r="J3231" s="1" t="s">
        <v>159</v>
      </c>
      <c r="K3231" s="1" t="s">
        <v>159</v>
      </c>
      <c r="L3231" s="1" t="s">
        <v>159</v>
      </c>
      <c r="M3231" s="1" t="s">
        <v>159</v>
      </c>
      <c r="N3231" s="1" t="s">
        <v>159</v>
      </c>
      <c r="O3231" s="1" t="s">
        <v>159</v>
      </c>
      <c r="P3231" t="str">
        <f t="shared" si="50"/>
        <v>PRTC_OUT5_10_PR24_IMP_COMPANY_OFWAT</v>
      </c>
    </row>
    <row r="3232" spans="1:16">
      <c r="A3232" t="s">
        <v>634</v>
      </c>
      <c r="B3232" t="s">
        <v>528</v>
      </c>
      <c r="C3232" t="s">
        <v>529</v>
      </c>
      <c r="D3232" t="s">
        <v>168</v>
      </c>
      <c r="E3232" t="s">
        <v>158</v>
      </c>
      <c r="F3232" s="1" t="s">
        <v>159</v>
      </c>
      <c r="G3232" s="1" t="s">
        <v>159</v>
      </c>
      <c r="H3232" s="1" t="s">
        <v>159</v>
      </c>
      <c r="I3232" s="1" t="s">
        <v>159</v>
      </c>
      <c r="J3232" s="1" t="s">
        <v>159</v>
      </c>
      <c r="K3232" s="1" t="s">
        <v>159</v>
      </c>
      <c r="L3232" s="1" t="s">
        <v>159</v>
      </c>
      <c r="M3232" s="1" t="s">
        <v>159</v>
      </c>
      <c r="N3232" s="1" t="s">
        <v>159</v>
      </c>
      <c r="O3232" s="1" t="s">
        <v>159</v>
      </c>
      <c r="P3232" t="str">
        <f t="shared" si="50"/>
        <v>PRTC_OUT5_05_PR24_IMP_COMPANY_OFWAT</v>
      </c>
    </row>
    <row r="3233" spans="1:16">
      <c r="A3233" t="s">
        <v>634</v>
      </c>
      <c r="B3233" t="s">
        <v>530</v>
      </c>
      <c r="C3233" t="s">
        <v>531</v>
      </c>
      <c r="D3233" t="s">
        <v>168</v>
      </c>
      <c r="E3233" t="s">
        <v>158</v>
      </c>
      <c r="F3233" s="1" t="s">
        <v>159</v>
      </c>
      <c r="G3233" s="1" t="s">
        <v>159</v>
      </c>
      <c r="H3233" s="1" t="s">
        <v>159</v>
      </c>
      <c r="I3233" s="1" t="s">
        <v>159</v>
      </c>
      <c r="J3233" s="1" t="s">
        <v>159</v>
      </c>
      <c r="K3233" s="1" t="s">
        <v>159</v>
      </c>
      <c r="L3233" s="1" t="s">
        <v>159</v>
      </c>
      <c r="M3233" s="1" t="s">
        <v>159</v>
      </c>
      <c r="N3233" s="1" t="s">
        <v>159</v>
      </c>
      <c r="O3233" s="1" t="s">
        <v>159</v>
      </c>
      <c r="P3233" t="str">
        <f t="shared" si="50"/>
        <v>PRTC_OUT5_11_PR24_IMP_COMPANY_OFWAT</v>
      </c>
    </row>
    <row r="3234" spans="1:16">
      <c r="A3234" t="s">
        <v>634</v>
      </c>
      <c r="B3234" t="s">
        <v>532</v>
      </c>
      <c r="C3234" t="s">
        <v>533</v>
      </c>
      <c r="D3234" t="s">
        <v>168</v>
      </c>
      <c r="E3234" t="s">
        <v>158</v>
      </c>
      <c r="F3234" s="1" t="s">
        <v>159</v>
      </c>
      <c r="G3234" s="1" t="s">
        <v>159</v>
      </c>
      <c r="H3234" s="1" t="s">
        <v>159</v>
      </c>
      <c r="I3234" s="1" t="s">
        <v>159</v>
      </c>
      <c r="J3234" s="1" t="s">
        <v>159</v>
      </c>
      <c r="K3234" s="1" t="s">
        <v>159</v>
      </c>
      <c r="L3234" s="1" t="s">
        <v>159</v>
      </c>
      <c r="M3234" s="1" t="s">
        <v>159</v>
      </c>
      <c r="N3234" s="25">
        <v>-7.0000000000000007E-2</v>
      </c>
      <c r="O3234" s="25">
        <v>-0.05</v>
      </c>
      <c r="P3234" t="str">
        <f t="shared" si="50"/>
        <v>PRTC_OUT4_02_PR24_IMP_COMPANY_OFWAT</v>
      </c>
    </row>
    <row r="3235" spans="1:16">
      <c r="A3235" t="s">
        <v>634</v>
      </c>
      <c r="B3235" t="s">
        <v>534</v>
      </c>
      <c r="C3235" t="s">
        <v>535</v>
      </c>
      <c r="D3235" t="s">
        <v>168</v>
      </c>
      <c r="E3235" t="s">
        <v>158</v>
      </c>
      <c r="F3235" s="1" t="s">
        <v>159</v>
      </c>
      <c r="G3235" s="1" t="s">
        <v>159</v>
      </c>
      <c r="H3235" s="1" t="s">
        <v>159</v>
      </c>
      <c r="I3235" s="1" t="s">
        <v>159</v>
      </c>
      <c r="J3235" s="1" t="s">
        <v>159</v>
      </c>
      <c r="K3235" s="1" t="s">
        <v>159</v>
      </c>
      <c r="L3235" s="1" t="s">
        <v>159</v>
      </c>
      <c r="M3235" s="1" t="s">
        <v>159</v>
      </c>
      <c r="N3235" s="1" t="s">
        <v>159</v>
      </c>
      <c r="O3235" s="1" t="s">
        <v>159</v>
      </c>
      <c r="P3235" t="str">
        <f t="shared" si="50"/>
        <v>PRTC_OUT4_20_PR24_IMP_COMPANY_OFWAT</v>
      </c>
    </row>
    <row r="3236" spans="1:16">
      <c r="A3236" t="s">
        <v>634</v>
      </c>
      <c r="B3236" t="s">
        <v>536</v>
      </c>
      <c r="C3236" t="s">
        <v>537</v>
      </c>
      <c r="D3236" t="s">
        <v>168</v>
      </c>
      <c r="E3236" t="s">
        <v>158</v>
      </c>
      <c r="F3236" s="1" t="s">
        <v>159</v>
      </c>
      <c r="G3236" s="1" t="s">
        <v>159</v>
      </c>
      <c r="H3236" s="1" t="s">
        <v>159</v>
      </c>
      <c r="I3236" s="1" t="s">
        <v>159</v>
      </c>
      <c r="J3236" s="1" t="s">
        <v>159</v>
      </c>
      <c r="K3236" s="1" t="s">
        <v>159</v>
      </c>
      <c r="L3236" s="1" t="s">
        <v>159</v>
      </c>
      <c r="M3236" s="1" t="s">
        <v>159</v>
      </c>
      <c r="N3236" s="1" t="s">
        <v>159</v>
      </c>
      <c r="O3236" s="1" t="s">
        <v>159</v>
      </c>
      <c r="P3236" t="str">
        <f t="shared" si="50"/>
        <v>PRTC_OUT5_08_PR24_IMP_COMPANY_OFWAT</v>
      </c>
    </row>
    <row r="3237" spans="1:16">
      <c r="A3237" t="s">
        <v>634</v>
      </c>
      <c r="B3237" t="s">
        <v>538</v>
      </c>
      <c r="C3237" t="s">
        <v>539</v>
      </c>
      <c r="D3237" t="s">
        <v>168</v>
      </c>
      <c r="E3237" t="s">
        <v>158</v>
      </c>
      <c r="F3237" s="1" t="s">
        <v>159</v>
      </c>
      <c r="G3237" s="1" t="s">
        <v>159</v>
      </c>
      <c r="H3237" s="1" t="s">
        <v>159</v>
      </c>
      <c r="I3237" s="1" t="s">
        <v>159</v>
      </c>
      <c r="J3237" s="1" t="s">
        <v>159</v>
      </c>
      <c r="K3237" s="1" t="s">
        <v>159</v>
      </c>
      <c r="L3237" s="1" t="s">
        <v>159</v>
      </c>
      <c r="M3237" s="1" t="s">
        <v>159</v>
      </c>
      <c r="N3237" s="1" t="s">
        <v>159</v>
      </c>
      <c r="O3237" s="1" t="s">
        <v>159</v>
      </c>
      <c r="P3237" t="str">
        <f t="shared" si="50"/>
        <v>PRTC_OUT5_09_PR24_IMP_COMPANY_OFWAT</v>
      </c>
    </row>
    <row r="3238" spans="1:16">
      <c r="A3238" t="s">
        <v>634</v>
      </c>
      <c r="B3238" t="s">
        <v>540</v>
      </c>
      <c r="C3238" t="s">
        <v>541</v>
      </c>
      <c r="D3238" t="s">
        <v>168</v>
      </c>
      <c r="E3238" t="s">
        <v>158</v>
      </c>
      <c r="F3238" s="1" t="s">
        <v>159</v>
      </c>
      <c r="G3238" s="1" t="s">
        <v>159</v>
      </c>
      <c r="H3238" s="1" t="s">
        <v>159</v>
      </c>
      <c r="I3238" s="1" t="s">
        <v>159</v>
      </c>
      <c r="J3238" s="1" t="s">
        <v>159</v>
      </c>
      <c r="K3238" s="1" t="s">
        <v>159</v>
      </c>
      <c r="L3238" s="1" t="s">
        <v>159</v>
      </c>
      <c r="M3238" s="1" t="s">
        <v>159</v>
      </c>
      <c r="N3238" s="25">
        <v>7.0000000000000007E-2</v>
      </c>
      <c r="O3238" s="25">
        <v>0.06</v>
      </c>
      <c r="P3238" t="str">
        <f t="shared" si="50"/>
        <v>PRTC_OUT4_17_PR24_IMP_COMPANY_OFWAT</v>
      </c>
    </row>
    <row r="3239" spans="1:16">
      <c r="A3239" t="s">
        <v>634</v>
      </c>
      <c r="B3239" t="s">
        <v>542</v>
      </c>
      <c r="C3239" t="s">
        <v>543</v>
      </c>
      <c r="D3239" t="s">
        <v>168</v>
      </c>
      <c r="E3239" t="s">
        <v>158</v>
      </c>
      <c r="F3239" s="1" t="s">
        <v>159</v>
      </c>
      <c r="G3239" s="1" t="s">
        <v>159</v>
      </c>
      <c r="H3239" s="1" t="s">
        <v>159</v>
      </c>
      <c r="I3239" s="1" t="s">
        <v>159</v>
      </c>
      <c r="J3239" s="1" t="s">
        <v>159</v>
      </c>
      <c r="K3239" s="1" t="s">
        <v>159</v>
      </c>
      <c r="L3239" s="1" t="s">
        <v>159</v>
      </c>
      <c r="M3239" s="1" t="s">
        <v>159</v>
      </c>
      <c r="N3239" s="25">
        <v>0.14000000000000001</v>
      </c>
      <c r="O3239" s="25">
        <v>0.11</v>
      </c>
      <c r="P3239" t="str">
        <f t="shared" si="50"/>
        <v>PRTC_OUT5_04_PR24_IMP_COMPANY_OFWAT</v>
      </c>
    </row>
    <row r="3240" spans="1:16">
      <c r="A3240" t="s">
        <v>634</v>
      </c>
      <c r="B3240" t="s">
        <v>544</v>
      </c>
      <c r="C3240" t="s">
        <v>545</v>
      </c>
      <c r="D3240" t="s">
        <v>168</v>
      </c>
      <c r="E3240" t="s">
        <v>158</v>
      </c>
      <c r="F3240" s="1" t="s">
        <v>159</v>
      </c>
      <c r="G3240" s="1" t="s">
        <v>159</v>
      </c>
      <c r="H3240" s="1" t="s">
        <v>159</v>
      </c>
      <c r="I3240" s="1" t="s">
        <v>159</v>
      </c>
      <c r="J3240" s="1" t="s">
        <v>159</v>
      </c>
      <c r="K3240" s="1" t="s">
        <v>159</v>
      </c>
      <c r="L3240" s="1" t="s">
        <v>159</v>
      </c>
      <c r="M3240" s="1" t="s">
        <v>159</v>
      </c>
      <c r="N3240" s="1" t="s">
        <v>159</v>
      </c>
      <c r="O3240" s="1" t="s">
        <v>159</v>
      </c>
      <c r="P3240" t="str">
        <f t="shared" si="50"/>
        <v>PRTC_OUT4_04_PR24_IMP_COMPANY_OFWAT</v>
      </c>
    </row>
    <row r="3241" spans="1:16">
      <c r="A3241" t="s">
        <v>634</v>
      </c>
      <c r="B3241" t="s">
        <v>546</v>
      </c>
      <c r="C3241" t="s">
        <v>547</v>
      </c>
      <c r="D3241" t="s">
        <v>168</v>
      </c>
      <c r="E3241" t="s">
        <v>158</v>
      </c>
      <c r="F3241" s="1" t="s">
        <v>159</v>
      </c>
      <c r="G3241" s="1" t="s">
        <v>159</v>
      </c>
      <c r="H3241" s="1" t="s">
        <v>159</v>
      </c>
      <c r="I3241" s="1" t="s">
        <v>159</v>
      </c>
      <c r="J3241" s="1" t="s">
        <v>159</v>
      </c>
      <c r="K3241" s="1" t="s">
        <v>159</v>
      </c>
      <c r="L3241" s="1" t="s">
        <v>159</v>
      </c>
      <c r="M3241" s="1" t="s">
        <v>159</v>
      </c>
      <c r="N3241" s="25">
        <v>0.09</v>
      </c>
      <c r="O3241" s="25">
        <v>0.17</v>
      </c>
      <c r="P3241" t="str">
        <f t="shared" si="50"/>
        <v>PRTC_OUT4_11_B_PR24_IMP_COMPANY_OFWAT</v>
      </c>
    </row>
    <row r="3242" spans="1:16">
      <c r="A3242" t="s">
        <v>634</v>
      </c>
      <c r="B3242" t="s">
        <v>548</v>
      </c>
      <c r="C3242" t="s">
        <v>549</v>
      </c>
      <c r="D3242" t="s">
        <v>168</v>
      </c>
      <c r="E3242" t="s">
        <v>158</v>
      </c>
      <c r="F3242" s="1" t="s">
        <v>159</v>
      </c>
      <c r="G3242" s="1" t="s">
        <v>159</v>
      </c>
      <c r="H3242" s="1" t="s">
        <v>159</v>
      </c>
      <c r="I3242" s="1" t="s">
        <v>159</v>
      </c>
      <c r="J3242" s="1" t="s">
        <v>159</v>
      </c>
      <c r="K3242" s="1" t="s">
        <v>159</v>
      </c>
      <c r="L3242" s="1" t="s">
        <v>159</v>
      </c>
      <c r="M3242" s="1" t="s">
        <v>159</v>
      </c>
      <c r="N3242" s="1" t="s">
        <v>159</v>
      </c>
      <c r="O3242" s="1" t="s">
        <v>159</v>
      </c>
      <c r="P3242" t="str">
        <f t="shared" si="50"/>
        <v>PRTC_OUT1_02_PR24_IMP_COMPANY_OFWAT</v>
      </c>
    </row>
    <row r="3243" spans="1:16">
      <c r="A3243" t="s">
        <v>634</v>
      </c>
      <c r="B3243" t="s">
        <v>550</v>
      </c>
      <c r="C3243" t="s">
        <v>551</v>
      </c>
      <c r="D3243" t="s">
        <v>552</v>
      </c>
      <c r="E3243" t="s">
        <v>158</v>
      </c>
      <c r="F3243" s="1" t="s">
        <v>159</v>
      </c>
      <c r="G3243" s="1" t="s">
        <v>159</v>
      </c>
      <c r="H3243" s="24">
        <v>1155</v>
      </c>
      <c r="I3243" s="24">
        <v>1166</v>
      </c>
      <c r="J3243" s="24">
        <v>1178</v>
      </c>
      <c r="K3243" s="24">
        <v>1189</v>
      </c>
      <c r="L3243" s="24">
        <v>1199</v>
      </c>
      <c r="M3243" s="24">
        <v>1208</v>
      </c>
      <c r="N3243" s="1" t="s">
        <v>159</v>
      </c>
      <c r="O3243" s="1" t="s">
        <v>159</v>
      </c>
      <c r="P3243" t="str">
        <f t="shared" si="50"/>
        <v>PRTC_OUT4_01_D_PR24_OFWAT</v>
      </c>
    </row>
    <row r="3244" spans="1:16">
      <c r="A3244" t="s">
        <v>634</v>
      </c>
      <c r="B3244" t="s">
        <v>553</v>
      </c>
      <c r="C3244" t="s">
        <v>554</v>
      </c>
      <c r="D3244" t="s">
        <v>436</v>
      </c>
      <c r="E3244" t="s">
        <v>158</v>
      </c>
      <c r="F3244" s="1" t="s">
        <v>159</v>
      </c>
      <c r="G3244" s="1" t="s">
        <v>159</v>
      </c>
      <c r="H3244" s="27">
        <v>106.9</v>
      </c>
      <c r="I3244" s="27">
        <v>114</v>
      </c>
      <c r="J3244" s="27">
        <v>112.5</v>
      </c>
      <c r="K3244" s="27">
        <v>108.6</v>
      </c>
      <c r="L3244" s="27">
        <v>112.7</v>
      </c>
      <c r="M3244" s="27">
        <v>107.5</v>
      </c>
      <c r="N3244" s="1" t="s">
        <v>159</v>
      </c>
      <c r="O3244" s="1" t="s">
        <v>159</v>
      </c>
      <c r="P3244" t="str">
        <f t="shared" si="50"/>
        <v>PRTC_APR3F_06_PR24_OFWAT</v>
      </c>
    </row>
    <row r="3245" spans="1:16">
      <c r="A3245" t="s">
        <v>634</v>
      </c>
      <c r="B3245" t="s">
        <v>555</v>
      </c>
      <c r="C3245" t="s">
        <v>556</v>
      </c>
      <c r="D3245" t="s">
        <v>37</v>
      </c>
      <c r="E3245" t="s">
        <v>158</v>
      </c>
      <c r="F3245" s="1" t="s">
        <v>159</v>
      </c>
      <c r="G3245" s="1" t="s">
        <v>159</v>
      </c>
      <c r="H3245" s="24">
        <v>233</v>
      </c>
      <c r="I3245" s="24">
        <v>230</v>
      </c>
      <c r="J3245" s="24">
        <v>226</v>
      </c>
      <c r="K3245" s="24">
        <v>222</v>
      </c>
      <c r="L3245" s="24">
        <v>218</v>
      </c>
      <c r="M3245" s="24">
        <v>215</v>
      </c>
      <c r="N3245" s="1" t="s">
        <v>159</v>
      </c>
      <c r="O3245" s="1" t="s">
        <v>159</v>
      </c>
      <c r="P3245" t="str">
        <f t="shared" si="50"/>
        <v>PRTC_OUT4_16_C_PR24_OFWAT</v>
      </c>
    </row>
    <row r="3246" spans="1:16">
      <c r="A3246" t="s">
        <v>634</v>
      </c>
      <c r="B3246" t="s">
        <v>557</v>
      </c>
      <c r="C3246" t="s">
        <v>558</v>
      </c>
      <c r="D3246" t="s">
        <v>37</v>
      </c>
      <c r="E3246" t="s">
        <v>158</v>
      </c>
      <c r="F3246" s="1" t="s">
        <v>159</v>
      </c>
      <c r="G3246" s="1" t="s">
        <v>159</v>
      </c>
      <c r="H3246" s="1" t="s">
        <v>159</v>
      </c>
      <c r="I3246" s="1" t="s">
        <v>159</v>
      </c>
      <c r="J3246" s="1" t="s">
        <v>159</v>
      </c>
      <c r="K3246" s="1" t="s">
        <v>159</v>
      </c>
      <c r="L3246" s="1" t="s">
        <v>159</v>
      </c>
      <c r="M3246" s="1" t="s">
        <v>159</v>
      </c>
      <c r="N3246" s="1" t="s">
        <v>159</v>
      </c>
      <c r="O3246" s="1" t="s">
        <v>159</v>
      </c>
      <c r="P3246" t="str">
        <f t="shared" si="50"/>
        <v>PRTC_OUT5_01_E_PR24_OFWAT</v>
      </c>
    </row>
    <row r="3247" spans="1:16">
      <c r="A3247" t="s">
        <v>634</v>
      </c>
      <c r="B3247" t="s">
        <v>559</v>
      </c>
      <c r="C3247" t="s">
        <v>560</v>
      </c>
      <c r="D3247" t="s">
        <v>37</v>
      </c>
      <c r="E3247" t="s">
        <v>158</v>
      </c>
      <c r="F3247" s="1" t="s">
        <v>159</v>
      </c>
      <c r="G3247" s="1" t="s">
        <v>159</v>
      </c>
      <c r="H3247" s="1" t="s">
        <v>159</v>
      </c>
      <c r="I3247" s="1" t="s">
        <v>159</v>
      </c>
      <c r="J3247" s="1" t="s">
        <v>159</v>
      </c>
      <c r="K3247" s="1" t="s">
        <v>159</v>
      </c>
      <c r="L3247" s="1" t="s">
        <v>159</v>
      </c>
      <c r="M3247" s="1" t="s">
        <v>159</v>
      </c>
      <c r="N3247" s="1" t="s">
        <v>159</v>
      </c>
      <c r="O3247" s="1" t="s">
        <v>159</v>
      </c>
      <c r="P3247" t="str">
        <f t="shared" si="50"/>
        <v>PRTC_OUT5_02_E_PR24_OFWAT</v>
      </c>
    </row>
    <row r="3248" spans="1:16">
      <c r="A3248" t="s">
        <v>634</v>
      </c>
      <c r="B3248" t="s">
        <v>561</v>
      </c>
      <c r="C3248" t="s">
        <v>562</v>
      </c>
      <c r="D3248" t="s">
        <v>37</v>
      </c>
      <c r="E3248" t="s">
        <v>158</v>
      </c>
      <c r="F3248" s="1" t="s">
        <v>159</v>
      </c>
      <c r="G3248" s="1" t="s">
        <v>159</v>
      </c>
      <c r="H3248" s="1" t="s">
        <v>159</v>
      </c>
      <c r="I3248" s="1" t="s">
        <v>159</v>
      </c>
      <c r="J3248" s="1" t="s">
        <v>159</v>
      </c>
      <c r="K3248" s="1" t="s">
        <v>159</v>
      </c>
      <c r="L3248" s="1" t="s">
        <v>159</v>
      </c>
      <c r="M3248" s="1" t="s">
        <v>159</v>
      </c>
      <c r="N3248" s="1" t="s">
        <v>159</v>
      </c>
      <c r="O3248" s="1" t="s">
        <v>159</v>
      </c>
      <c r="P3248" t="str">
        <f t="shared" si="50"/>
        <v>PRTC_OUT5_10_B_PR24_OFWAT</v>
      </c>
    </row>
    <row r="3249" spans="1:16">
      <c r="A3249" t="s">
        <v>634</v>
      </c>
      <c r="B3249" t="s">
        <v>563</v>
      </c>
      <c r="C3249" t="s">
        <v>564</v>
      </c>
      <c r="D3249" t="s">
        <v>37</v>
      </c>
      <c r="E3249" t="s">
        <v>158</v>
      </c>
      <c r="F3249" s="1" t="s">
        <v>159</v>
      </c>
      <c r="G3249" s="1" t="s">
        <v>159</v>
      </c>
      <c r="H3249" s="1" t="s">
        <v>159</v>
      </c>
      <c r="I3249" s="1" t="s">
        <v>159</v>
      </c>
      <c r="J3249" s="1" t="s">
        <v>159</v>
      </c>
      <c r="K3249" s="1" t="s">
        <v>159</v>
      </c>
      <c r="L3249" s="1" t="s">
        <v>159</v>
      </c>
      <c r="M3249" s="1" t="s">
        <v>159</v>
      </c>
      <c r="N3249" s="1" t="s">
        <v>159</v>
      </c>
      <c r="O3249" s="1" t="s">
        <v>159</v>
      </c>
      <c r="P3249" t="str">
        <f t="shared" si="50"/>
        <v>PRTC_OUT5_05_J_PR24_OFWAT</v>
      </c>
    </row>
    <row r="3250" spans="1:16">
      <c r="A3250" t="s">
        <v>634</v>
      </c>
      <c r="B3250" t="s">
        <v>565</v>
      </c>
      <c r="C3250" t="s">
        <v>566</v>
      </c>
      <c r="D3250" t="s">
        <v>37</v>
      </c>
      <c r="E3250" t="s">
        <v>158</v>
      </c>
      <c r="F3250" s="1" t="s">
        <v>159</v>
      </c>
      <c r="G3250" s="1" t="s">
        <v>159</v>
      </c>
      <c r="H3250" s="1" t="s">
        <v>159</v>
      </c>
      <c r="I3250" s="1" t="s">
        <v>159</v>
      </c>
      <c r="J3250" s="1" t="s">
        <v>159</v>
      </c>
      <c r="K3250" s="1" t="s">
        <v>159</v>
      </c>
      <c r="L3250" s="1" t="s">
        <v>159</v>
      </c>
      <c r="M3250" s="1" t="s">
        <v>159</v>
      </c>
      <c r="N3250" s="1" t="s">
        <v>159</v>
      </c>
      <c r="O3250" s="1" t="s">
        <v>159</v>
      </c>
      <c r="P3250" t="str">
        <f t="shared" si="50"/>
        <v>PRTC_OUT5_11_A_PR24_OFWAT</v>
      </c>
    </row>
    <row r="3251" spans="1:16">
      <c r="A3251" t="s">
        <v>634</v>
      </c>
      <c r="B3251" t="s">
        <v>567</v>
      </c>
      <c r="C3251" t="s">
        <v>568</v>
      </c>
      <c r="D3251" t="s">
        <v>37</v>
      </c>
      <c r="E3251" t="s">
        <v>158</v>
      </c>
      <c r="F3251" s="1" t="s">
        <v>159</v>
      </c>
      <c r="G3251" s="1" t="s">
        <v>159</v>
      </c>
      <c r="H3251" s="24">
        <v>340</v>
      </c>
      <c r="I3251" s="24">
        <v>335</v>
      </c>
      <c r="J3251" s="24">
        <v>338</v>
      </c>
      <c r="K3251" s="24">
        <v>340</v>
      </c>
      <c r="L3251" s="24">
        <v>342</v>
      </c>
      <c r="M3251" s="24">
        <v>345</v>
      </c>
      <c r="N3251" s="1" t="s">
        <v>159</v>
      </c>
      <c r="O3251" s="1" t="s">
        <v>159</v>
      </c>
      <c r="P3251" t="str">
        <f t="shared" si="50"/>
        <v>PRTC_OUT4_02_D_PR24_OFWAT</v>
      </c>
    </row>
    <row r="3252" spans="1:16">
      <c r="A3252" t="s">
        <v>634</v>
      </c>
      <c r="B3252" t="s">
        <v>569</v>
      </c>
      <c r="C3252" t="s">
        <v>570</v>
      </c>
      <c r="D3252" t="s">
        <v>185</v>
      </c>
      <c r="E3252" t="s">
        <v>158</v>
      </c>
      <c r="F3252" s="1" t="s">
        <v>159</v>
      </c>
      <c r="G3252" s="1" t="s">
        <v>159</v>
      </c>
      <c r="H3252" s="26">
        <v>0</v>
      </c>
      <c r="I3252" s="26">
        <v>0</v>
      </c>
      <c r="J3252" s="26">
        <v>0</v>
      </c>
      <c r="K3252" s="26">
        <v>0</v>
      </c>
      <c r="L3252" s="26">
        <v>0.43</v>
      </c>
      <c r="M3252" s="26">
        <v>6.31</v>
      </c>
      <c r="N3252" s="1" t="s">
        <v>159</v>
      </c>
      <c r="O3252" s="1" t="s">
        <v>159</v>
      </c>
      <c r="P3252" t="str">
        <f t="shared" si="50"/>
        <v>PRTC_OUT4_20_B_PR24_OFWAT</v>
      </c>
    </row>
    <row r="3253" spans="1:16">
      <c r="A3253" t="s">
        <v>634</v>
      </c>
      <c r="B3253" t="s">
        <v>571</v>
      </c>
      <c r="C3253" t="s">
        <v>572</v>
      </c>
      <c r="D3253" t="s">
        <v>37</v>
      </c>
      <c r="E3253" t="s">
        <v>158</v>
      </c>
      <c r="F3253" s="1" t="s">
        <v>159</v>
      </c>
      <c r="G3253" s="1" t="s">
        <v>159</v>
      </c>
      <c r="H3253" s="1" t="s">
        <v>159</v>
      </c>
      <c r="I3253" s="1" t="s">
        <v>159</v>
      </c>
      <c r="J3253" s="1" t="s">
        <v>159</v>
      </c>
      <c r="K3253" s="1" t="s">
        <v>159</v>
      </c>
      <c r="L3253" s="1" t="s">
        <v>159</v>
      </c>
      <c r="M3253" s="1" t="s">
        <v>159</v>
      </c>
      <c r="N3253" s="1" t="s">
        <v>159</v>
      </c>
      <c r="O3253" s="1" t="s">
        <v>159</v>
      </c>
      <c r="P3253" t="str">
        <f t="shared" si="50"/>
        <v>PRTC_OUT5_08_H_PR24_OFWAT</v>
      </c>
    </row>
    <row r="3254" spans="1:16">
      <c r="A3254" t="s">
        <v>634</v>
      </c>
      <c r="B3254" t="s">
        <v>573</v>
      </c>
      <c r="C3254" t="s">
        <v>574</v>
      </c>
      <c r="D3254" t="s">
        <v>575</v>
      </c>
      <c r="E3254" t="s">
        <v>158</v>
      </c>
      <c r="F3254" s="1" t="s">
        <v>159</v>
      </c>
      <c r="G3254" s="1" t="s">
        <v>159</v>
      </c>
      <c r="H3254" s="1" t="s">
        <v>159</v>
      </c>
      <c r="I3254" s="1" t="s">
        <v>159</v>
      </c>
      <c r="J3254" s="1" t="s">
        <v>159</v>
      </c>
      <c r="K3254" s="1" t="s">
        <v>159</v>
      </c>
      <c r="L3254" s="1" t="s">
        <v>159</v>
      </c>
      <c r="M3254" s="1" t="s">
        <v>159</v>
      </c>
      <c r="N3254" s="1" t="s">
        <v>159</v>
      </c>
      <c r="O3254" s="1" t="s">
        <v>159</v>
      </c>
      <c r="P3254" t="str">
        <f t="shared" si="50"/>
        <v>PRTC_OUT5_09_H_PR24_OFWAT</v>
      </c>
    </row>
    <row r="3255" spans="1:16">
      <c r="A3255" t="s">
        <v>634</v>
      </c>
      <c r="B3255" t="s">
        <v>576</v>
      </c>
      <c r="C3255" t="s">
        <v>577</v>
      </c>
      <c r="D3255" t="s">
        <v>436</v>
      </c>
      <c r="E3255" t="s">
        <v>158</v>
      </c>
      <c r="F3255" s="1" t="s">
        <v>159</v>
      </c>
      <c r="G3255" s="1" t="s">
        <v>159</v>
      </c>
      <c r="H3255" s="26">
        <v>22.95</v>
      </c>
      <c r="I3255" s="26">
        <v>19.61</v>
      </c>
      <c r="J3255" s="26">
        <v>16.27</v>
      </c>
      <c r="K3255" s="26">
        <v>13.2</v>
      </c>
      <c r="L3255" s="26">
        <v>9.7899999999999991</v>
      </c>
      <c r="M3255" s="26">
        <v>6.35</v>
      </c>
      <c r="N3255" s="1" t="s">
        <v>159</v>
      </c>
      <c r="O3255" s="1" t="s">
        <v>159</v>
      </c>
      <c r="P3255" t="str">
        <f t="shared" si="50"/>
        <v>PRTC_OUT4_17_B_PR24_OFWAT</v>
      </c>
    </row>
    <row r="3256" spans="1:16">
      <c r="A3256" t="s">
        <v>634</v>
      </c>
      <c r="B3256" t="s">
        <v>578</v>
      </c>
      <c r="C3256" t="s">
        <v>579</v>
      </c>
      <c r="D3256" t="s">
        <v>231</v>
      </c>
      <c r="E3256" t="s">
        <v>158</v>
      </c>
      <c r="F3256" s="1" t="s">
        <v>159</v>
      </c>
      <c r="G3256" s="1" t="s">
        <v>159</v>
      </c>
      <c r="H3256" s="1" t="s">
        <v>159</v>
      </c>
      <c r="I3256" s="1" t="s">
        <v>159</v>
      </c>
      <c r="J3256" s="1" t="s">
        <v>159</v>
      </c>
      <c r="K3256" s="1" t="s">
        <v>159</v>
      </c>
      <c r="L3256" s="1" t="s">
        <v>159</v>
      </c>
      <c r="M3256" s="1" t="s">
        <v>159</v>
      </c>
      <c r="N3256" s="1" t="s">
        <v>159</v>
      </c>
      <c r="O3256" s="1" t="s">
        <v>159</v>
      </c>
      <c r="P3256" t="str">
        <f t="shared" si="50"/>
        <v>PRTC_ODIRISK_OGW_DDBND_PR24_DD</v>
      </c>
    </row>
    <row r="3257" spans="1:16">
      <c r="A3257" t="s">
        <v>634</v>
      </c>
      <c r="B3257" t="s">
        <v>580</v>
      </c>
      <c r="C3257" t="s">
        <v>581</v>
      </c>
      <c r="D3257" t="s">
        <v>165</v>
      </c>
      <c r="E3257" t="s">
        <v>158</v>
      </c>
      <c r="F3257" s="24">
        <v>188</v>
      </c>
      <c r="G3257" s="1" t="s">
        <v>159</v>
      </c>
      <c r="H3257" s="1" t="s">
        <v>159</v>
      </c>
      <c r="I3257" s="1" t="s">
        <v>159</v>
      </c>
      <c r="J3257" s="1" t="s">
        <v>159</v>
      </c>
      <c r="K3257" s="1" t="s">
        <v>159</v>
      </c>
      <c r="L3257" s="1" t="s">
        <v>159</v>
      </c>
      <c r="M3257" s="1" t="s">
        <v>159</v>
      </c>
      <c r="N3257" s="1" t="s">
        <v>159</v>
      </c>
      <c r="O3257" s="1" t="s">
        <v>159</v>
      </c>
      <c r="P3257" t="str">
        <f t="shared" si="50"/>
        <v>PRTC_ODI_DD_GHG_PR24</v>
      </c>
    </row>
    <row r="3258" spans="1:16">
      <c r="A3258" t="s">
        <v>634</v>
      </c>
      <c r="B3258" t="s">
        <v>582</v>
      </c>
      <c r="C3258" t="s">
        <v>583</v>
      </c>
      <c r="D3258" t="s">
        <v>168</v>
      </c>
      <c r="E3258" t="s">
        <v>158</v>
      </c>
      <c r="F3258" s="25">
        <v>-5.0000000000000001E-3</v>
      </c>
      <c r="G3258" s="1" t="s">
        <v>159</v>
      </c>
      <c r="H3258" s="1" t="s">
        <v>159</v>
      </c>
      <c r="I3258" s="1" t="s">
        <v>159</v>
      </c>
      <c r="J3258" s="1" t="s">
        <v>159</v>
      </c>
      <c r="K3258" s="1" t="s">
        <v>159</v>
      </c>
      <c r="L3258" s="1" t="s">
        <v>159</v>
      </c>
      <c r="M3258" s="1" t="s">
        <v>159</v>
      </c>
      <c r="N3258" s="1" t="s">
        <v>159</v>
      </c>
      <c r="O3258" s="1" t="s">
        <v>159</v>
      </c>
      <c r="P3258" t="str">
        <f t="shared" si="50"/>
        <v>PRTC_ODIRISK_OGW_COLL_PR24_DD</v>
      </c>
    </row>
    <row r="3259" spans="1:16">
      <c r="A3259" t="s">
        <v>634</v>
      </c>
      <c r="B3259" t="s">
        <v>584</v>
      </c>
      <c r="C3259" t="s">
        <v>585</v>
      </c>
      <c r="D3259" t="s">
        <v>168</v>
      </c>
      <c r="E3259" t="s">
        <v>158</v>
      </c>
      <c r="F3259" s="25">
        <v>5.0000000000000001E-3</v>
      </c>
      <c r="G3259" s="1" t="s">
        <v>159</v>
      </c>
      <c r="H3259" s="1" t="s">
        <v>159</v>
      </c>
      <c r="I3259" s="1" t="s">
        <v>159</v>
      </c>
      <c r="J3259" s="1" t="s">
        <v>159</v>
      </c>
      <c r="K3259" s="1" t="s">
        <v>159</v>
      </c>
      <c r="L3259" s="1" t="s">
        <v>159</v>
      </c>
      <c r="M3259" s="1" t="s">
        <v>159</v>
      </c>
      <c r="N3259" s="1" t="s">
        <v>159</v>
      </c>
      <c r="O3259" s="1" t="s">
        <v>159</v>
      </c>
      <c r="P3259" t="str">
        <f t="shared" si="50"/>
        <v>PRTC_ODIRISK_OGW_CAP_PR24_DD</v>
      </c>
    </row>
    <row r="3260" spans="1:16">
      <c r="A3260" t="s">
        <v>634</v>
      </c>
      <c r="B3260" t="s">
        <v>586</v>
      </c>
      <c r="C3260" t="s">
        <v>587</v>
      </c>
      <c r="D3260" t="s">
        <v>168</v>
      </c>
      <c r="E3260" t="s">
        <v>158</v>
      </c>
      <c r="F3260" s="1" t="s">
        <v>159</v>
      </c>
      <c r="G3260" s="1" t="s">
        <v>159</v>
      </c>
      <c r="H3260" s="1" t="s">
        <v>159</v>
      </c>
      <c r="I3260" s="1" t="s">
        <v>159</v>
      </c>
      <c r="J3260" s="1" t="s">
        <v>159</v>
      </c>
      <c r="K3260" s="1" t="s">
        <v>159</v>
      </c>
      <c r="L3260" s="1" t="s">
        <v>159</v>
      </c>
      <c r="M3260" s="1" t="s">
        <v>159</v>
      </c>
      <c r="N3260" s="1" t="s">
        <v>159</v>
      </c>
      <c r="O3260" s="1" t="s">
        <v>159</v>
      </c>
      <c r="P3260" t="str">
        <f t="shared" si="50"/>
        <v>PRTC_ODIRISK_EGG_DDBND_PR24</v>
      </c>
    </row>
    <row r="3261" spans="1:16">
      <c r="A3261" t="s">
        <v>634</v>
      </c>
      <c r="B3261" t="s">
        <v>588</v>
      </c>
      <c r="C3261" t="s">
        <v>589</v>
      </c>
      <c r="D3261" t="s">
        <v>37</v>
      </c>
      <c r="E3261" t="s">
        <v>158</v>
      </c>
      <c r="F3261" s="1" t="s">
        <v>159</v>
      </c>
      <c r="G3261" s="1" t="s">
        <v>159</v>
      </c>
      <c r="H3261" s="1" t="s">
        <v>159</v>
      </c>
      <c r="I3261" s="1" t="s">
        <v>159</v>
      </c>
      <c r="J3261" s="1" t="s">
        <v>159</v>
      </c>
      <c r="K3261" s="1" t="s">
        <v>159</v>
      </c>
      <c r="L3261" s="1" t="s">
        <v>159</v>
      </c>
      <c r="M3261" s="1" t="s">
        <v>159</v>
      </c>
      <c r="N3261" s="1" t="s">
        <v>159</v>
      </c>
      <c r="O3261" s="1" t="s">
        <v>159</v>
      </c>
      <c r="P3261" t="str">
        <f t="shared" si="50"/>
        <v>PRTC_OUT5_10_A_PR24_OFWAT</v>
      </c>
    </row>
    <row r="3262" spans="1:16">
      <c r="A3262" t="s">
        <v>634</v>
      </c>
      <c r="B3262" t="s">
        <v>473</v>
      </c>
      <c r="C3262" t="s">
        <v>474</v>
      </c>
      <c r="D3262" t="s">
        <v>168</v>
      </c>
      <c r="E3262" t="s">
        <v>158</v>
      </c>
      <c r="F3262" s="1" t="s">
        <v>159</v>
      </c>
      <c r="G3262" s="1" t="s">
        <v>159</v>
      </c>
      <c r="H3262" s="25">
        <v>7.9000000000000001E-2</v>
      </c>
      <c r="I3262" s="25">
        <v>6.7500000000000004E-2</v>
      </c>
      <c r="J3262" s="25">
        <v>5.6000000000000008E-2</v>
      </c>
      <c r="K3262" s="25">
        <v>4.4500000000000012E-2</v>
      </c>
      <c r="L3262" s="25">
        <v>3.3000000000000015E-2</v>
      </c>
      <c r="M3262" s="25">
        <v>2.1399999999999995E-2</v>
      </c>
      <c r="N3262" s="1" t="s">
        <v>159</v>
      </c>
      <c r="O3262" s="1" t="s">
        <v>159</v>
      </c>
      <c r="P3262" t="str">
        <f t="shared" si="50"/>
        <v>PRTC_OUT4_17_PR24_OFWAT</v>
      </c>
    </row>
    <row r="3263" spans="1:16">
      <c r="A3263" t="s">
        <v>634</v>
      </c>
      <c r="B3263" t="s">
        <v>590</v>
      </c>
      <c r="C3263" t="s">
        <v>591</v>
      </c>
      <c r="D3263" t="s">
        <v>165</v>
      </c>
      <c r="E3263" t="s">
        <v>158</v>
      </c>
      <c r="F3263" s="24">
        <v>273328.86768847005</v>
      </c>
      <c r="G3263" s="1" t="s">
        <v>159</v>
      </c>
      <c r="H3263" s="1" t="s">
        <v>159</v>
      </c>
      <c r="I3263" s="1" t="s">
        <v>159</v>
      </c>
      <c r="J3263" s="1" t="s">
        <v>159</v>
      </c>
      <c r="K3263" s="1" t="s">
        <v>159</v>
      </c>
      <c r="L3263" s="1" t="s">
        <v>159</v>
      </c>
      <c r="M3263" s="1" t="s">
        <v>159</v>
      </c>
      <c r="N3263" s="1" t="s">
        <v>159</v>
      </c>
      <c r="O3263" s="1" t="s">
        <v>159</v>
      </c>
      <c r="P3263" t="str">
        <f t="shared" si="50"/>
        <v>PRTC_ODI_DD_UNO_PR24</v>
      </c>
    </row>
    <row r="3264" spans="1:16">
      <c r="A3264" t="s">
        <v>634</v>
      </c>
      <c r="B3264" t="s">
        <v>592</v>
      </c>
      <c r="C3264" t="s">
        <v>593</v>
      </c>
      <c r="D3264" t="s">
        <v>168</v>
      </c>
      <c r="E3264" t="s">
        <v>158</v>
      </c>
      <c r="F3264" s="25">
        <v>-5.0000000000000001E-3</v>
      </c>
      <c r="G3264" s="1" t="s">
        <v>159</v>
      </c>
      <c r="H3264" s="1" t="s">
        <v>159</v>
      </c>
      <c r="I3264" s="1" t="s">
        <v>159</v>
      </c>
      <c r="J3264" s="1" t="s">
        <v>159</v>
      </c>
      <c r="K3264" s="1" t="s">
        <v>159</v>
      </c>
      <c r="L3264" s="1" t="s">
        <v>159</v>
      </c>
      <c r="M3264" s="1" t="s">
        <v>159</v>
      </c>
      <c r="N3264" s="1" t="s">
        <v>159</v>
      </c>
      <c r="O3264" s="1" t="s">
        <v>159</v>
      </c>
      <c r="P3264" t="str">
        <f t="shared" si="50"/>
        <v>PRTC_ODIRISK_UNO_COLL_PR24_DD</v>
      </c>
    </row>
    <row r="3265" spans="1:16">
      <c r="A3265" t="s">
        <v>634</v>
      </c>
      <c r="B3265" t="s">
        <v>594</v>
      </c>
      <c r="C3265" t="s">
        <v>595</v>
      </c>
      <c r="D3265" t="s">
        <v>168</v>
      </c>
      <c r="E3265" t="s">
        <v>158</v>
      </c>
      <c r="F3265" s="25">
        <v>5.0000000000000001E-3</v>
      </c>
      <c r="G3265" s="1" t="s">
        <v>159</v>
      </c>
      <c r="H3265" s="1" t="s">
        <v>159</v>
      </c>
      <c r="I3265" s="1" t="s">
        <v>159</v>
      </c>
      <c r="J3265" s="1" t="s">
        <v>159</v>
      </c>
      <c r="K3265" s="1" t="s">
        <v>159</v>
      </c>
      <c r="L3265" s="1" t="s">
        <v>159</v>
      </c>
      <c r="M3265" s="1" t="s">
        <v>159</v>
      </c>
      <c r="N3265" s="1" t="s">
        <v>159</v>
      </c>
      <c r="O3265" s="1" t="s">
        <v>159</v>
      </c>
      <c r="P3265" t="str">
        <f t="shared" si="50"/>
        <v>PRTC_ODIRISK_UNO_CAP_PR24_DD</v>
      </c>
    </row>
    <row r="3266" spans="1:16">
      <c r="A3266" t="s">
        <v>634</v>
      </c>
      <c r="B3266" t="s">
        <v>596</v>
      </c>
      <c r="C3266" t="s">
        <v>597</v>
      </c>
      <c r="D3266" t="s">
        <v>168</v>
      </c>
      <c r="E3266" t="s">
        <v>158</v>
      </c>
      <c r="F3266" s="1" t="s">
        <v>159</v>
      </c>
      <c r="G3266" s="1" t="s">
        <v>159</v>
      </c>
      <c r="H3266" s="1" t="s">
        <v>159</v>
      </c>
      <c r="I3266" s="1" t="s">
        <v>159</v>
      </c>
      <c r="J3266" s="1" t="s">
        <v>159</v>
      </c>
      <c r="K3266" s="1" t="s">
        <v>159</v>
      </c>
      <c r="L3266" s="1" t="s">
        <v>159</v>
      </c>
      <c r="M3266" s="1" t="s">
        <v>159</v>
      </c>
      <c r="N3266" s="1" t="s">
        <v>159</v>
      </c>
      <c r="O3266" s="1" t="s">
        <v>159</v>
      </c>
      <c r="P3266" t="str">
        <f t="shared" si="50"/>
        <v>PRTC_ODIRISK_ESF_CAP_PR24_DD</v>
      </c>
    </row>
    <row r="3267" spans="1:16">
      <c r="A3267" t="s">
        <v>634</v>
      </c>
      <c r="B3267" t="s">
        <v>598</v>
      </c>
      <c r="C3267" t="s">
        <v>599</v>
      </c>
      <c r="D3267" t="s">
        <v>168</v>
      </c>
      <c r="E3267" t="s">
        <v>158</v>
      </c>
      <c r="F3267" s="1" t="s">
        <v>159</v>
      </c>
      <c r="G3267" s="1" t="s">
        <v>159</v>
      </c>
      <c r="H3267" s="25">
        <v>0</v>
      </c>
      <c r="I3267" s="25">
        <v>4.2199999999999994E-2</v>
      </c>
      <c r="J3267" s="25">
        <v>4.87E-2</v>
      </c>
      <c r="K3267" s="25">
        <v>6.6900000000000001E-2</v>
      </c>
      <c r="L3267" s="25">
        <v>0.1002</v>
      </c>
      <c r="M3267" s="25">
        <v>0.14030000000000001</v>
      </c>
      <c r="N3267" s="1" t="s">
        <v>159</v>
      </c>
      <c r="O3267" s="1" t="s">
        <v>159</v>
      </c>
      <c r="P3267" t="str">
        <f t="shared" si="50"/>
        <v>PRTC_OUT4_04_H_PR24_OFWAT</v>
      </c>
    </row>
    <row r="3268" spans="1:16">
      <c r="A3268" t="s">
        <v>634</v>
      </c>
      <c r="B3268" t="s">
        <v>600</v>
      </c>
      <c r="C3268" t="s">
        <v>601</v>
      </c>
      <c r="D3268" t="s">
        <v>168</v>
      </c>
      <c r="E3268" t="s">
        <v>158</v>
      </c>
      <c r="F3268" s="1" t="s">
        <v>159</v>
      </c>
      <c r="G3268" s="1" t="s">
        <v>159</v>
      </c>
      <c r="H3268" s="1" t="s">
        <v>159</v>
      </c>
      <c r="I3268" s="1" t="s">
        <v>159</v>
      </c>
      <c r="J3268" s="1" t="s">
        <v>159</v>
      </c>
      <c r="K3268" s="1" t="s">
        <v>159</v>
      </c>
      <c r="L3268" s="1" t="s">
        <v>159</v>
      </c>
      <c r="M3268" s="1" t="s">
        <v>159</v>
      </c>
      <c r="N3268" s="1" t="s">
        <v>159</v>
      </c>
      <c r="O3268" s="1" t="s">
        <v>159</v>
      </c>
      <c r="P3268" t="str">
        <f t="shared" si="50"/>
        <v>PRTC_OUT5_04_G_PR24_OFWAT</v>
      </c>
    </row>
    <row r="3269" spans="1:16">
      <c r="A3269" t="s">
        <v>634</v>
      </c>
      <c r="B3269" t="s">
        <v>251</v>
      </c>
      <c r="C3269" t="s">
        <v>252</v>
      </c>
      <c r="D3269" t="s">
        <v>165</v>
      </c>
      <c r="E3269" t="s">
        <v>158</v>
      </c>
      <c r="F3269" s="1" t="s">
        <v>159</v>
      </c>
      <c r="G3269" s="1" t="s">
        <v>159</v>
      </c>
      <c r="H3269" s="1" t="s">
        <v>159</v>
      </c>
      <c r="I3269" s="1" t="s">
        <v>159</v>
      </c>
      <c r="J3269" s="1" t="s">
        <v>159</v>
      </c>
      <c r="K3269" s="1" t="s">
        <v>159</v>
      </c>
      <c r="L3269" s="1" t="s">
        <v>159</v>
      </c>
      <c r="M3269" s="1" t="s">
        <v>159</v>
      </c>
      <c r="N3269" s="1" t="s">
        <v>159</v>
      </c>
      <c r="O3269" s="1" t="s">
        <v>159</v>
      </c>
      <c r="P3269" t="str">
        <f t="shared" ref="P3269:P3332" si="51">A3269&amp;B3269</f>
        <v>PRTC_ODI_DD_BWQ_PR24</v>
      </c>
    </row>
    <row r="3270" spans="1:16">
      <c r="A3270" t="s">
        <v>634</v>
      </c>
      <c r="B3270" t="s">
        <v>602</v>
      </c>
      <c r="C3270" t="s">
        <v>603</v>
      </c>
      <c r="D3270" t="s">
        <v>165</v>
      </c>
      <c r="E3270" t="s">
        <v>158</v>
      </c>
      <c r="F3270" s="1" t="s">
        <v>159</v>
      </c>
      <c r="G3270" s="1" t="s">
        <v>159</v>
      </c>
      <c r="H3270" s="1" t="s">
        <v>159</v>
      </c>
      <c r="I3270" s="1" t="s">
        <v>159</v>
      </c>
      <c r="J3270" s="1" t="s">
        <v>159</v>
      </c>
      <c r="K3270" s="1" t="s">
        <v>159</v>
      </c>
      <c r="L3270" s="1" t="s">
        <v>159</v>
      </c>
      <c r="M3270" s="1" t="s">
        <v>159</v>
      </c>
      <c r="N3270" s="1" t="s">
        <v>159</v>
      </c>
      <c r="O3270" s="1" t="s">
        <v>159</v>
      </c>
      <c r="P3270" t="str">
        <f t="shared" si="51"/>
        <v>PRTC_ODIRATE_LCC_B_OUT_PR24</v>
      </c>
    </row>
    <row r="3271" spans="1:16">
      <c r="A3271" t="s">
        <v>634</v>
      </c>
      <c r="B3271" t="s">
        <v>604</v>
      </c>
      <c r="C3271" t="s">
        <v>605</v>
      </c>
      <c r="D3271" t="s">
        <v>165</v>
      </c>
      <c r="E3271" t="s">
        <v>158</v>
      </c>
      <c r="F3271" s="1" t="s">
        <v>159</v>
      </c>
      <c r="G3271" s="1" t="s">
        <v>159</v>
      </c>
      <c r="H3271" s="1" t="s">
        <v>159</v>
      </c>
      <c r="I3271" s="1" t="s">
        <v>159</v>
      </c>
      <c r="J3271" s="1" t="s">
        <v>159</v>
      </c>
      <c r="K3271" s="1" t="s">
        <v>159</v>
      </c>
      <c r="L3271" s="1" t="s">
        <v>159</v>
      </c>
      <c r="M3271" s="1" t="s">
        <v>159</v>
      </c>
      <c r="N3271" s="1" t="s">
        <v>159</v>
      </c>
      <c r="O3271" s="1" t="s">
        <v>159</v>
      </c>
      <c r="P3271" t="str">
        <f t="shared" si="51"/>
        <v>PRTC_ODIRATE_LCC_B_UNDER_PR24</v>
      </c>
    </row>
    <row r="3272" spans="1:16">
      <c r="A3272" t="s">
        <v>634</v>
      </c>
      <c r="B3272" t="s">
        <v>606</v>
      </c>
      <c r="C3272" t="s">
        <v>607</v>
      </c>
      <c r="D3272" t="s">
        <v>165</v>
      </c>
      <c r="E3272" t="s">
        <v>158</v>
      </c>
      <c r="F3272" s="1" t="s">
        <v>159</v>
      </c>
      <c r="G3272" s="1" t="s">
        <v>159</v>
      </c>
      <c r="H3272" s="1" t="s">
        <v>159</v>
      </c>
      <c r="I3272" s="1" t="s">
        <v>159</v>
      </c>
      <c r="J3272" s="1" t="s">
        <v>159</v>
      </c>
      <c r="K3272" s="1" t="s">
        <v>159</v>
      </c>
      <c r="L3272" s="1" t="s">
        <v>159</v>
      </c>
      <c r="M3272" s="1" t="s">
        <v>159</v>
      </c>
      <c r="N3272" s="1" t="s">
        <v>159</v>
      </c>
      <c r="O3272" s="1" t="s">
        <v>159</v>
      </c>
      <c r="P3272" t="str">
        <f t="shared" si="51"/>
        <v>PRTC_ODIRATE_EGG_B_OUT_PR24</v>
      </c>
    </row>
    <row r="3273" spans="1:16">
      <c r="A3273" t="s">
        <v>634</v>
      </c>
      <c r="B3273" t="s">
        <v>608</v>
      </c>
      <c r="C3273" t="s">
        <v>609</v>
      </c>
      <c r="D3273" t="s">
        <v>165</v>
      </c>
      <c r="E3273" t="s">
        <v>158</v>
      </c>
      <c r="F3273" s="1" t="s">
        <v>159</v>
      </c>
      <c r="G3273" s="1" t="s">
        <v>159</v>
      </c>
      <c r="H3273" s="1" t="s">
        <v>159</v>
      </c>
      <c r="I3273" s="1" t="s">
        <v>159</v>
      </c>
      <c r="J3273" s="1" t="s">
        <v>159</v>
      </c>
      <c r="K3273" s="1" t="s">
        <v>159</v>
      </c>
      <c r="L3273" s="1" t="s">
        <v>159</v>
      </c>
      <c r="M3273" s="1" t="s">
        <v>159</v>
      </c>
      <c r="N3273" s="1" t="s">
        <v>159</v>
      </c>
      <c r="O3273" s="1" t="s">
        <v>159</v>
      </c>
      <c r="P3273" t="str">
        <f t="shared" si="51"/>
        <v>PRTC_ODIRATE_EGG_B_UNDER_PR24</v>
      </c>
    </row>
    <row r="3274" spans="1:16">
      <c r="A3274" t="s">
        <v>634</v>
      </c>
      <c r="B3274" t="s">
        <v>610</v>
      </c>
      <c r="C3274" t="s">
        <v>611</v>
      </c>
      <c r="D3274" t="s">
        <v>165</v>
      </c>
      <c r="E3274" t="s">
        <v>158</v>
      </c>
      <c r="F3274" s="1" t="s">
        <v>159</v>
      </c>
      <c r="G3274" s="1" t="s">
        <v>159</v>
      </c>
      <c r="H3274" s="1" t="s">
        <v>159</v>
      </c>
      <c r="I3274" s="1" t="s">
        <v>159</v>
      </c>
      <c r="J3274" s="1" t="s">
        <v>159</v>
      </c>
      <c r="K3274" s="1" t="s">
        <v>159</v>
      </c>
      <c r="L3274" s="1" t="s">
        <v>159</v>
      </c>
      <c r="M3274" s="1" t="s">
        <v>159</v>
      </c>
      <c r="N3274" s="1" t="s">
        <v>159</v>
      </c>
      <c r="O3274" s="1" t="s">
        <v>159</v>
      </c>
      <c r="P3274" t="str">
        <f t="shared" si="51"/>
        <v>PRTC_ODIRATE_CC_B_OUT_PR24</v>
      </c>
    </row>
    <row r="3275" spans="1:16">
      <c r="A3275" t="s">
        <v>634</v>
      </c>
      <c r="B3275" t="s">
        <v>612</v>
      </c>
      <c r="C3275" t="s">
        <v>613</v>
      </c>
      <c r="D3275" t="s">
        <v>165</v>
      </c>
      <c r="E3275" t="s">
        <v>158</v>
      </c>
      <c r="F3275" s="1" t="s">
        <v>159</v>
      </c>
      <c r="G3275" s="1" t="s">
        <v>159</v>
      </c>
      <c r="H3275" s="1" t="s">
        <v>159</v>
      </c>
      <c r="I3275" s="1" t="s">
        <v>159</v>
      </c>
      <c r="J3275" s="1" t="s">
        <v>159</v>
      </c>
      <c r="K3275" s="1" t="s">
        <v>159</v>
      </c>
      <c r="L3275" s="1" t="s">
        <v>159</v>
      </c>
      <c r="M3275" s="1" t="s">
        <v>159</v>
      </c>
      <c r="N3275" s="1" t="s">
        <v>159</v>
      </c>
      <c r="O3275" s="1" t="s">
        <v>159</v>
      </c>
      <c r="P3275" t="str">
        <f t="shared" si="51"/>
        <v>PRTC_ODIRATE_CC_B_UNDER_PR24</v>
      </c>
    </row>
    <row r="3276" spans="1:16">
      <c r="A3276" t="s">
        <v>634</v>
      </c>
      <c r="B3276" t="s">
        <v>614</v>
      </c>
      <c r="C3276" t="s">
        <v>615</v>
      </c>
      <c r="D3276" t="s">
        <v>165</v>
      </c>
      <c r="E3276" t="s">
        <v>158</v>
      </c>
      <c r="F3276" s="1" t="s">
        <v>159</v>
      </c>
      <c r="G3276" s="1" t="s">
        <v>159</v>
      </c>
      <c r="H3276" s="1" t="s">
        <v>159</v>
      </c>
      <c r="I3276" s="1" t="s">
        <v>159</v>
      </c>
      <c r="J3276" s="1" t="s">
        <v>159</v>
      </c>
      <c r="K3276" s="1" t="s">
        <v>159</v>
      </c>
      <c r="L3276" s="1" t="s">
        <v>159</v>
      </c>
      <c r="M3276" s="1" t="s">
        <v>159</v>
      </c>
      <c r="N3276" s="1" t="s">
        <v>159</v>
      </c>
      <c r="O3276" s="1" t="s">
        <v>159</v>
      </c>
      <c r="P3276" t="str">
        <f t="shared" si="51"/>
        <v>PRTC_ODIRATE_SWC_B_PR24</v>
      </c>
    </row>
    <row r="3277" spans="1:16">
      <c r="A3277" t="s">
        <v>634</v>
      </c>
      <c r="B3277" t="s">
        <v>616</v>
      </c>
      <c r="C3277" t="s">
        <v>617</v>
      </c>
      <c r="D3277" t="s">
        <v>165</v>
      </c>
      <c r="E3277" t="s">
        <v>158</v>
      </c>
      <c r="F3277" s="1" t="s">
        <v>159</v>
      </c>
      <c r="G3277" s="1" t="s">
        <v>159</v>
      </c>
      <c r="H3277" s="1" t="s">
        <v>159</v>
      </c>
      <c r="I3277" s="1" t="s">
        <v>159</v>
      </c>
      <c r="J3277" s="1" t="s">
        <v>159</v>
      </c>
      <c r="K3277" s="1" t="s">
        <v>159</v>
      </c>
      <c r="L3277" s="1" t="s">
        <v>159</v>
      </c>
      <c r="M3277" s="1" t="s">
        <v>159</v>
      </c>
      <c r="N3277" s="1" t="s">
        <v>159</v>
      </c>
      <c r="O3277" s="1" t="s">
        <v>159</v>
      </c>
      <c r="P3277" t="str">
        <f t="shared" si="51"/>
        <v>PRTC_ODIRATE_WW_B_PR24</v>
      </c>
    </row>
    <row r="3278" spans="1:16">
      <c r="A3278" t="s">
        <v>634</v>
      </c>
      <c r="B3278" t="s">
        <v>618</v>
      </c>
      <c r="C3278" t="s">
        <v>619</v>
      </c>
      <c r="D3278" t="s">
        <v>165</v>
      </c>
      <c r="E3278" t="s">
        <v>158</v>
      </c>
      <c r="F3278" s="1" t="s">
        <v>159</v>
      </c>
      <c r="G3278" s="1" t="s">
        <v>159</v>
      </c>
      <c r="H3278" s="1" t="s">
        <v>159</v>
      </c>
      <c r="I3278" s="1" t="s">
        <v>159</v>
      </c>
      <c r="J3278" s="1" t="s">
        <v>159</v>
      </c>
      <c r="K3278" s="1" t="s">
        <v>159</v>
      </c>
      <c r="L3278" s="1" t="s">
        <v>159</v>
      </c>
      <c r="M3278" s="1" t="s">
        <v>159</v>
      </c>
      <c r="N3278" s="1" t="s">
        <v>159</v>
      </c>
      <c r="O3278" s="1" t="s">
        <v>159</v>
      </c>
      <c r="P3278" t="str">
        <f t="shared" si="51"/>
        <v>PRTC_ODIRATE_LPR_B_PR24</v>
      </c>
    </row>
    <row r="3279" spans="1:16">
      <c r="A3279" t="s">
        <v>634</v>
      </c>
      <c r="B3279" t="s">
        <v>620</v>
      </c>
      <c r="C3279" t="s">
        <v>621</v>
      </c>
      <c r="D3279" t="s">
        <v>157</v>
      </c>
      <c r="E3279" t="s">
        <v>158</v>
      </c>
      <c r="F3279" s="1" t="s">
        <v>159</v>
      </c>
      <c r="G3279" s="1" t="s">
        <v>159</v>
      </c>
      <c r="H3279" s="1" t="s">
        <v>159</v>
      </c>
      <c r="I3279" s="1" t="s">
        <v>159</v>
      </c>
      <c r="J3279" s="1" t="s">
        <v>159</v>
      </c>
      <c r="K3279" s="1" t="s">
        <v>159</v>
      </c>
      <c r="L3279" s="1" t="s">
        <v>159</v>
      </c>
      <c r="M3279" s="1" t="s">
        <v>159</v>
      </c>
      <c r="N3279" s="1" t="s">
        <v>159</v>
      </c>
      <c r="O3279" s="1" t="s">
        <v>159</v>
      </c>
      <c r="P3279" t="str">
        <f t="shared" si="51"/>
        <v>PRTC_ODIRISK_WSI_DDBND_PR24_DD</v>
      </c>
    </row>
    <row r="3280" spans="1:16">
      <c r="A3280" t="s">
        <v>635</v>
      </c>
      <c r="B3280" t="s">
        <v>155</v>
      </c>
      <c r="C3280" t="s">
        <v>156</v>
      </c>
      <c r="D3280" t="s">
        <v>157</v>
      </c>
      <c r="E3280" t="s">
        <v>158</v>
      </c>
      <c r="F3280" s="1" t="s">
        <v>159</v>
      </c>
      <c r="G3280" s="1" t="s">
        <v>159</v>
      </c>
      <c r="H3280" s="1" t="s">
        <v>159</v>
      </c>
      <c r="I3280" s="24">
        <v>8.5879629629629622E-3</v>
      </c>
      <c r="J3280" s="24">
        <v>7.9949074074074054E-3</v>
      </c>
      <c r="K3280" s="24">
        <v>7.4018518518518504E-3</v>
      </c>
      <c r="L3280" s="24">
        <v>6.8087962962962946E-3</v>
      </c>
      <c r="M3280" s="24">
        <v>3.472222222222222E-3</v>
      </c>
      <c r="N3280" s="1" t="s">
        <v>159</v>
      </c>
      <c r="O3280" s="1" t="s">
        <v>159</v>
      </c>
      <c r="P3280" t="str">
        <f t="shared" si="51"/>
        <v>SEWC_OUT4_01_PR24_OFWAT</v>
      </c>
    </row>
    <row r="3281" spans="1:16">
      <c r="A3281" t="s">
        <v>635</v>
      </c>
      <c r="B3281" t="s">
        <v>160</v>
      </c>
      <c r="C3281" t="s">
        <v>161</v>
      </c>
      <c r="D3281" t="s">
        <v>162</v>
      </c>
      <c r="E3281" t="s">
        <v>158</v>
      </c>
      <c r="F3281" s="1" t="s">
        <v>159</v>
      </c>
      <c r="G3281" s="1" t="s">
        <v>159</v>
      </c>
      <c r="H3281" s="1" t="s">
        <v>159</v>
      </c>
      <c r="I3281" s="24">
        <v>1.8444930555555549E-3</v>
      </c>
      <c r="J3281" s="24">
        <v>1.8444930555555549E-3</v>
      </c>
      <c r="K3281" s="24">
        <v>1.8444930555555549E-3</v>
      </c>
      <c r="L3281" s="24">
        <v>1.8444930555555549E-3</v>
      </c>
      <c r="M3281" s="24">
        <v>1.8422708333333331E-3</v>
      </c>
      <c r="N3281" s="1" t="s">
        <v>159</v>
      </c>
      <c r="O3281" s="1" t="s">
        <v>159</v>
      </c>
      <c r="P3281" t="str">
        <f t="shared" si="51"/>
        <v>SEWC_ET_DD_WSI_PR24</v>
      </c>
    </row>
    <row r="3282" spans="1:16">
      <c r="A3282" t="s">
        <v>635</v>
      </c>
      <c r="B3282" t="s">
        <v>163</v>
      </c>
      <c r="C3282" t="s">
        <v>164</v>
      </c>
      <c r="D3282" t="s">
        <v>165</v>
      </c>
      <c r="E3282" t="s">
        <v>158</v>
      </c>
      <c r="F3282" s="24">
        <v>310155.12475790503</v>
      </c>
      <c r="G3282" s="1" t="s">
        <v>159</v>
      </c>
      <c r="H3282" s="1" t="s">
        <v>159</v>
      </c>
      <c r="I3282" s="1" t="s">
        <v>159</v>
      </c>
      <c r="J3282" s="1" t="s">
        <v>159</v>
      </c>
      <c r="K3282" s="1" t="s">
        <v>159</v>
      </c>
      <c r="L3282" s="1" t="s">
        <v>159</v>
      </c>
      <c r="M3282" s="1" t="s">
        <v>159</v>
      </c>
      <c r="N3282" s="1" t="s">
        <v>159</v>
      </c>
      <c r="O3282" s="1" t="s">
        <v>159</v>
      </c>
      <c r="P3282" t="str">
        <f t="shared" si="51"/>
        <v>SEWC_ODI_DD_WSI_PR24</v>
      </c>
    </row>
    <row r="3283" spans="1:16">
      <c r="A3283" t="s">
        <v>635</v>
      </c>
      <c r="B3283" t="s">
        <v>166</v>
      </c>
      <c r="C3283" t="s">
        <v>167</v>
      </c>
      <c r="D3283" t="s">
        <v>168</v>
      </c>
      <c r="E3283" t="s">
        <v>158</v>
      </c>
      <c r="F3283" s="25">
        <v>-0.01</v>
      </c>
      <c r="G3283" s="1" t="s">
        <v>159</v>
      </c>
      <c r="H3283" s="1" t="s">
        <v>159</v>
      </c>
      <c r="I3283" s="1" t="s">
        <v>159</v>
      </c>
      <c r="J3283" s="1" t="s">
        <v>159</v>
      </c>
      <c r="K3283" s="1" t="s">
        <v>159</v>
      </c>
      <c r="L3283" s="1" t="s">
        <v>159</v>
      </c>
      <c r="M3283" s="1" t="s">
        <v>159</v>
      </c>
      <c r="N3283" s="1" t="s">
        <v>159</v>
      </c>
      <c r="O3283" s="1" t="s">
        <v>159</v>
      </c>
      <c r="P3283" t="str">
        <f t="shared" si="51"/>
        <v>SEWC_ODIRISK_WSI_COLL_PR24_DD</v>
      </c>
    </row>
    <row r="3284" spans="1:16">
      <c r="A3284" t="s">
        <v>635</v>
      </c>
      <c r="B3284" t="s">
        <v>169</v>
      </c>
      <c r="C3284" t="s">
        <v>170</v>
      </c>
      <c r="D3284" t="s">
        <v>171</v>
      </c>
      <c r="E3284" t="s">
        <v>158</v>
      </c>
      <c r="F3284" s="1" t="s">
        <v>159</v>
      </c>
      <c r="G3284" s="1" t="s">
        <v>159</v>
      </c>
      <c r="H3284" s="26">
        <v>0</v>
      </c>
      <c r="I3284" s="26">
        <v>0</v>
      </c>
      <c r="J3284" s="26">
        <v>0</v>
      </c>
      <c r="K3284" s="26">
        <v>0</v>
      </c>
      <c r="L3284" s="26">
        <v>0</v>
      </c>
      <c r="M3284" s="26">
        <v>0</v>
      </c>
      <c r="N3284" s="1" t="s">
        <v>159</v>
      </c>
      <c r="O3284" s="1" t="s">
        <v>159</v>
      </c>
      <c r="P3284" t="str">
        <f t="shared" si="51"/>
        <v>SEWC_QEBW0183_PR24_OFWAT</v>
      </c>
    </row>
    <row r="3285" spans="1:16">
      <c r="A3285" t="s">
        <v>635</v>
      </c>
      <c r="B3285" t="s">
        <v>172</v>
      </c>
      <c r="C3285" t="s">
        <v>173</v>
      </c>
      <c r="D3285" t="s">
        <v>174</v>
      </c>
      <c r="E3285" t="s">
        <v>158</v>
      </c>
      <c r="F3285" s="1" t="s">
        <v>159</v>
      </c>
      <c r="G3285" s="1" t="s">
        <v>159</v>
      </c>
      <c r="H3285" s="26">
        <v>2</v>
      </c>
      <c r="I3285" s="26">
        <v>1.83</v>
      </c>
      <c r="J3285" s="26">
        <v>1.67</v>
      </c>
      <c r="K3285" s="26">
        <v>1.5</v>
      </c>
      <c r="L3285" s="26">
        <v>1.25</v>
      </c>
      <c r="M3285" s="26">
        <v>1</v>
      </c>
      <c r="N3285" s="1" t="s">
        <v>159</v>
      </c>
      <c r="O3285" s="1" t="s">
        <v>159</v>
      </c>
      <c r="P3285" t="str">
        <f t="shared" si="51"/>
        <v>SEWC_ODIRISK_CRI_DDBND_PR24_DD</v>
      </c>
    </row>
    <row r="3286" spans="1:16">
      <c r="A3286" t="s">
        <v>635</v>
      </c>
      <c r="B3286" t="s">
        <v>175</v>
      </c>
      <c r="C3286" t="s">
        <v>176</v>
      </c>
      <c r="D3286" t="s">
        <v>165</v>
      </c>
      <c r="E3286" t="s">
        <v>158</v>
      </c>
      <c r="F3286" s="24">
        <v>623528.53868295264</v>
      </c>
      <c r="G3286" s="1" t="s">
        <v>159</v>
      </c>
      <c r="H3286" s="1" t="s">
        <v>159</v>
      </c>
      <c r="I3286" s="1" t="s">
        <v>159</v>
      </c>
      <c r="J3286" s="1" t="s">
        <v>159</v>
      </c>
      <c r="K3286" s="1" t="s">
        <v>159</v>
      </c>
      <c r="L3286" s="1" t="s">
        <v>159</v>
      </c>
      <c r="M3286" s="1" t="s">
        <v>159</v>
      </c>
      <c r="N3286" s="1" t="s">
        <v>159</v>
      </c>
      <c r="O3286" s="1" t="s">
        <v>159</v>
      </c>
      <c r="P3286" t="str">
        <f t="shared" si="51"/>
        <v>SEWC_ODI_DD_CRI_PR24</v>
      </c>
    </row>
    <row r="3287" spans="1:16">
      <c r="A3287" t="s">
        <v>635</v>
      </c>
      <c r="B3287" t="s">
        <v>177</v>
      </c>
      <c r="C3287" t="s">
        <v>178</v>
      </c>
      <c r="D3287" t="s">
        <v>37</v>
      </c>
      <c r="E3287" t="s">
        <v>158</v>
      </c>
      <c r="F3287" s="1" t="s">
        <v>159</v>
      </c>
      <c r="G3287" s="1" t="s">
        <v>159</v>
      </c>
      <c r="H3287" s="26">
        <v>1.08</v>
      </c>
      <c r="I3287" s="26">
        <v>1</v>
      </c>
      <c r="J3287" s="26">
        <v>0.94</v>
      </c>
      <c r="K3287" s="26">
        <v>0.88</v>
      </c>
      <c r="L3287" s="26">
        <v>0.82</v>
      </c>
      <c r="M3287" s="26">
        <v>0.76</v>
      </c>
      <c r="N3287" s="1" t="s">
        <v>159</v>
      </c>
      <c r="O3287" s="1" t="s">
        <v>159</v>
      </c>
      <c r="P3287" t="str">
        <f t="shared" si="51"/>
        <v>SEWC_OUT4_02_PR24_OFWAT</v>
      </c>
    </row>
    <row r="3288" spans="1:16">
      <c r="A3288" t="s">
        <v>635</v>
      </c>
      <c r="B3288" t="s">
        <v>179</v>
      </c>
      <c r="C3288" t="s">
        <v>180</v>
      </c>
      <c r="D3288" t="s">
        <v>37</v>
      </c>
      <c r="E3288" t="s">
        <v>158</v>
      </c>
      <c r="F3288" s="1" t="s">
        <v>159</v>
      </c>
      <c r="G3288" s="1" t="s">
        <v>159</v>
      </c>
      <c r="H3288" s="1" t="s">
        <v>159</v>
      </c>
      <c r="I3288" s="1" t="s">
        <v>159</v>
      </c>
      <c r="J3288" s="1" t="s">
        <v>159</v>
      </c>
      <c r="K3288" s="1" t="s">
        <v>159</v>
      </c>
      <c r="L3288" s="1" t="s">
        <v>159</v>
      </c>
      <c r="M3288" s="1" t="s">
        <v>159</v>
      </c>
      <c r="N3288" s="1" t="s">
        <v>159</v>
      </c>
      <c r="O3288" s="1" t="s">
        <v>159</v>
      </c>
      <c r="P3288" t="str">
        <f t="shared" si="51"/>
        <v>SEWC_ODIRISK_WQC_DDBND_PR24_DD</v>
      </c>
    </row>
    <row r="3289" spans="1:16">
      <c r="A3289" t="s">
        <v>635</v>
      </c>
      <c r="B3289" t="s">
        <v>181</v>
      </c>
      <c r="C3289" t="s">
        <v>182</v>
      </c>
      <c r="D3289" t="s">
        <v>165</v>
      </c>
      <c r="E3289" t="s">
        <v>158</v>
      </c>
      <c r="F3289" s="24">
        <v>1617514.6631319602</v>
      </c>
      <c r="G3289" s="1" t="s">
        <v>159</v>
      </c>
      <c r="H3289" s="1" t="s">
        <v>159</v>
      </c>
      <c r="I3289" s="1" t="s">
        <v>159</v>
      </c>
      <c r="J3289" s="1" t="s">
        <v>159</v>
      </c>
      <c r="K3289" s="1" t="s">
        <v>159</v>
      </c>
      <c r="L3289" s="1" t="s">
        <v>159</v>
      </c>
      <c r="M3289" s="1" t="s">
        <v>159</v>
      </c>
      <c r="N3289" s="1" t="s">
        <v>159</v>
      </c>
      <c r="O3289" s="1" t="s">
        <v>159</v>
      </c>
      <c r="P3289" t="str">
        <f t="shared" si="51"/>
        <v>SEWC_ODI_DD_WQC_PR24</v>
      </c>
    </row>
    <row r="3290" spans="1:16">
      <c r="A3290" t="s">
        <v>635</v>
      </c>
      <c r="B3290" t="s">
        <v>183</v>
      </c>
      <c r="C3290" t="s">
        <v>184</v>
      </c>
      <c r="D3290" t="s">
        <v>185</v>
      </c>
      <c r="E3290" t="s">
        <v>158</v>
      </c>
      <c r="F3290" s="1" t="s">
        <v>159</v>
      </c>
      <c r="G3290" s="1" t="s">
        <v>159</v>
      </c>
      <c r="H3290" s="26">
        <v>0</v>
      </c>
      <c r="I3290" s="26">
        <v>0</v>
      </c>
      <c r="J3290" s="26">
        <v>0</v>
      </c>
      <c r="K3290" s="26">
        <v>0</v>
      </c>
      <c r="L3290" s="26">
        <v>4.9778677696996745E-2</v>
      </c>
      <c r="M3290" s="26">
        <v>0.73</v>
      </c>
      <c r="N3290" s="1" t="s">
        <v>159</v>
      </c>
      <c r="O3290" s="1" t="s">
        <v>159</v>
      </c>
      <c r="P3290" t="str">
        <f t="shared" si="51"/>
        <v>SEWC_OUT4_20_PR24_OFWAT</v>
      </c>
    </row>
    <row r="3291" spans="1:16">
      <c r="A3291" t="s">
        <v>635</v>
      </c>
      <c r="B3291" t="s">
        <v>186</v>
      </c>
      <c r="C3291" t="s">
        <v>187</v>
      </c>
      <c r="D3291" t="s">
        <v>165</v>
      </c>
      <c r="E3291" t="s">
        <v>158</v>
      </c>
      <c r="F3291" s="24">
        <v>1571757.6279769633</v>
      </c>
      <c r="G3291" s="1" t="s">
        <v>159</v>
      </c>
      <c r="H3291" s="1" t="s">
        <v>159</v>
      </c>
      <c r="I3291" s="1" t="s">
        <v>159</v>
      </c>
      <c r="J3291" s="1" t="s">
        <v>159</v>
      </c>
      <c r="K3291" s="1" t="s">
        <v>159</v>
      </c>
      <c r="L3291" s="1" t="s">
        <v>159</v>
      </c>
      <c r="M3291" s="1" t="s">
        <v>159</v>
      </c>
      <c r="N3291" s="1" t="s">
        <v>159</v>
      </c>
      <c r="O3291" s="1" t="s">
        <v>159</v>
      </c>
      <c r="P3291" t="str">
        <f t="shared" si="51"/>
        <v>SEWC_ODI_DD_BIO_PR24</v>
      </c>
    </row>
    <row r="3292" spans="1:16">
      <c r="A3292" t="s">
        <v>635</v>
      </c>
      <c r="B3292" t="s">
        <v>188</v>
      </c>
      <c r="C3292" t="s">
        <v>189</v>
      </c>
      <c r="D3292" t="s">
        <v>168</v>
      </c>
      <c r="E3292" t="s">
        <v>158</v>
      </c>
      <c r="F3292" s="25">
        <v>-5.0000000000000001E-3</v>
      </c>
      <c r="G3292" s="1" t="s">
        <v>159</v>
      </c>
      <c r="H3292" s="1" t="s">
        <v>159</v>
      </c>
      <c r="I3292" s="1" t="s">
        <v>159</v>
      </c>
      <c r="J3292" s="1" t="s">
        <v>159</v>
      </c>
      <c r="K3292" s="1" t="s">
        <v>159</v>
      </c>
      <c r="L3292" s="1" t="s">
        <v>159</v>
      </c>
      <c r="M3292" s="1" t="s">
        <v>159</v>
      </c>
      <c r="N3292" s="1" t="s">
        <v>159</v>
      </c>
      <c r="O3292" s="1" t="s">
        <v>159</v>
      </c>
      <c r="P3292" t="str">
        <f t="shared" si="51"/>
        <v>SEWC_ODIRISK_BIO_COLL_PR24_DD</v>
      </c>
    </row>
    <row r="3293" spans="1:16">
      <c r="A3293" t="s">
        <v>635</v>
      </c>
      <c r="B3293" t="s">
        <v>190</v>
      </c>
      <c r="C3293" t="s">
        <v>191</v>
      </c>
      <c r="D3293" t="s">
        <v>168</v>
      </c>
      <c r="E3293" t="s">
        <v>158</v>
      </c>
      <c r="F3293" s="25">
        <v>5.0000000000000001E-3</v>
      </c>
      <c r="G3293" s="1" t="s">
        <v>159</v>
      </c>
      <c r="H3293" s="1" t="s">
        <v>159</v>
      </c>
      <c r="I3293" s="1" t="s">
        <v>159</v>
      </c>
      <c r="J3293" s="1" t="s">
        <v>159</v>
      </c>
      <c r="K3293" s="1" t="s">
        <v>159</v>
      </c>
      <c r="L3293" s="1" t="s">
        <v>159</v>
      </c>
      <c r="M3293" s="1" t="s">
        <v>159</v>
      </c>
      <c r="N3293" s="1" t="s">
        <v>159</v>
      </c>
      <c r="O3293" s="1" t="s">
        <v>159</v>
      </c>
      <c r="P3293" t="str">
        <f t="shared" si="51"/>
        <v>SEWC_ODIRISK_BIO_CAP_PR24_DD</v>
      </c>
    </row>
    <row r="3294" spans="1:16">
      <c r="A3294" t="s">
        <v>635</v>
      </c>
      <c r="B3294" t="s">
        <v>192</v>
      </c>
      <c r="C3294" t="s">
        <v>193</v>
      </c>
      <c r="D3294" t="s">
        <v>37</v>
      </c>
      <c r="E3294" t="s">
        <v>158</v>
      </c>
      <c r="F3294" s="1" t="s">
        <v>159</v>
      </c>
      <c r="G3294" s="1" t="s">
        <v>159</v>
      </c>
      <c r="H3294" s="24">
        <v>0</v>
      </c>
      <c r="I3294" s="24">
        <v>0</v>
      </c>
      <c r="J3294" s="24">
        <v>0</v>
      </c>
      <c r="K3294" s="24">
        <v>0</v>
      </c>
      <c r="L3294" s="24">
        <v>0</v>
      </c>
      <c r="M3294" s="24">
        <v>0</v>
      </c>
      <c r="N3294" s="1" t="s">
        <v>159</v>
      </c>
      <c r="O3294" s="1" t="s">
        <v>159</v>
      </c>
      <c r="P3294" t="str">
        <f t="shared" si="51"/>
        <v>SEWC_OUT4_18_PR24_OFWAT</v>
      </c>
    </row>
    <row r="3295" spans="1:16">
      <c r="A3295" t="s">
        <v>635</v>
      </c>
      <c r="B3295" t="s">
        <v>194</v>
      </c>
      <c r="C3295" t="s">
        <v>195</v>
      </c>
      <c r="D3295" t="s">
        <v>37</v>
      </c>
      <c r="E3295" t="s">
        <v>158</v>
      </c>
      <c r="F3295" s="1" t="s">
        <v>159</v>
      </c>
      <c r="G3295" s="1" t="s">
        <v>159</v>
      </c>
      <c r="H3295" s="1" t="s">
        <v>159</v>
      </c>
      <c r="I3295" s="24">
        <v>1</v>
      </c>
      <c r="J3295" s="24">
        <v>1</v>
      </c>
      <c r="K3295" s="24">
        <v>1</v>
      </c>
      <c r="L3295" s="24">
        <v>1</v>
      </c>
      <c r="M3295" s="24">
        <v>1</v>
      </c>
      <c r="N3295" s="1" t="s">
        <v>159</v>
      </c>
      <c r="O3295" s="1" t="s">
        <v>159</v>
      </c>
      <c r="P3295" t="str">
        <f t="shared" si="51"/>
        <v>SEWC_ODIRISK_SPL_DDBND_PR24_DD</v>
      </c>
    </row>
    <row r="3296" spans="1:16">
      <c r="A3296" t="s">
        <v>635</v>
      </c>
      <c r="B3296" t="s">
        <v>196</v>
      </c>
      <c r="C3296" t="s">
        <v>197</v>
      </c>
      <c r="D3296" t="s">
        <v>165</v>
      </c>
      <c r="E3296" t="s">
        <v>158</v>
      </c>
      <c r="F3296" s="24">
        <v>742038.28693272197</v>
      </c>
      <c r="G3296" s="1" t="s">
        <v>159</v>
      </c>
      <c r="H3296" s="1" t="s">
        <v>159</v>
      </c>
      <c r="I3296" s="1" t="s">
        <v>159</v>
      </c>
      <c r="J3296" s="1" t="s">
        <v>159</v>
      </c>
      <c r="K3296" s="1" t="s">
        <v>159</v>
      </c>
      <c r="L3296" s="1" t="s">
        <v>159</v>
      </c>
      <c r="M3296" s="1" t="s">
        <v>159</v>
      </c>
      <c r="N3296" s="1" t="s">
        <v>159</v>
      </c>
      <c r="O3296" s="1" t="s">
        <v>159</v>
      </c>
      <c r="P3296" t="str">
        <f t="shared" si="51"/>
        <v>SEWC_ODI_DD_SPL_PR24</v>
      </c>
    </row>
    <row r="3297" spans="1:16">
      <c r="A3297" t="s">
        <v>635</v>
      </c>
      <c r="B3297" t="s">
        <v>198</v>
      </c>
      <c r="C3297" t="s">
        <v>199</v>
      </c>
      <c r="D3297" t="s">
        <v>168</v>
      </c>
      <c r="E3297" t="s">
        <v>158</v>
      </c>
      <c r="F3297" s="1" t="s">
        <v>159</v>
      </c>
      <c r="G3297" s="1" t="s">
        <v>159</v>
      </c>
      <c r="H3297" s="25">
        <v>1</v>
      </c>
      <c r="I3297" s="25">
        <v>1</v>
      </c>
      <c r="J3297" s="25">
        <v>1</v>
      </c>
      <c r="K3297" s="25">
        <v>1</v>
      </c>
      <c r="L3297" s="25">
        <v>1</v>
      </c>
      <c r="M3297" s="25">
        <v>1</v>
      </c>
      <c r="N3297" s="1" t="s">
        <v>159</v>
      </c>
      <c r="O3297" s="1" t="s">
        <v>159</v>
      </c>
      <c r="P3297" t="str">
        <f t="shared" si="51"/>
        <v>SEWC_OUT4_19_PR24_OFWAT</v>
      </c>
    </row>
    <row r="3298" spans="1:16">
      <c r="A3298" t="s">
        <v>635</v>
      </c>
      <c r="B3298" t="s">
        <v>200</v>
      </c>
      <c r="C3298" t="s">
        <v>201</v>
      </c>
      <c r="D3298" t="s">
        <v>168</v>
      </c>
      <c r="E3298" t="s">
        <v>158</v>
      </c>
      <c r="F3298" s="1" t="s">
        <v>159</v>
      </c>
      <c r="G3298" s="1" t="s">
        <v>159</v>
      </c>
      <c r="H3298" s="1" t="s">
        <v>159</v>
      </c>
      <c r="I3298" s="25">
        <v>0.98684210526315785</v>
      </c>
      <c r="J3298" s="25">
        <v>0.98684210526315785</v>
      </c>
      <c r="K3298" s="25">
        <v>0.98684210526315785</v>
      </c>
      <c r="L3298" s="25">
        <v>0.98684210526315785</v>
      </c>
      <c r="M3298" s="25">
        <v>0.98684210526315785</v>
      </c>
      <c r="N3298" s="1" t="s">
        <v>159</v>
      </c>
      <c r="O3298" s="1" t="s">
        <v>159</v>
      </c>
      <c r="P3298" t="str">
        <f t="shared" si="51"/>
        <v>SEWC_ODIRISK_DPC_DDBND_PR24_DD</v>
      </c>
    </row>
    <row r="3299" spans="1:16">
      <c r="A3299" t="s">
        <v>635</v>
      </c>
      <c r="B3299" t="s">
        <v>202</v>
      </c>
      <c r="C3299" t="s">
        <v>203</v>
      </c>
      <c r="D3299" t="s">
        <v>165</v>
      </c>
      <c r="E3299" t="s">
        <v>158</v>
      </c>
      <c r="F3299" s="24">
        <v>359109.48442203633</v>
      </c>
      <c r="G3299" s="1" t="s">
        <v>159</v>
      </c>
      <c r="H3299" s="1" t="s">
        <v>159</v>
      </c>
      <c r="I3299" s="1" t="s">
        <v>159</v>
      </c>
      <c r="J3299" s="1" t="s">
        <v>159</v>
      </c>
      <c r="K3299" s="1" t="s">
        <v>159</v>
      </c>
      <c r="L3299" s="1" t="s">
        <v>159</v>
      </c>
      <c r="M3299" s="1" t="s">
        <v>159</v>
      </c>
      <c r="N3299" s="1" t="s">
        <v>159</v>
      </c>
      <c r="O3299" s="1" t="s">
        <v>159</v>
      </c>
      <c r="P3299" t="str">
        <f t="shared" si="51"/>
        <v>SEWC_ODI_DD_DPC_PR24</v>
      </c>
    </row>
    <row r="3300" spans="1:16">
      <c r="A3300" t="s">
        <v>635</v>
      </c>
      <c r="B3300" t="s">
        <v>204</v>
      </c>
      <c r="C3300" t="s">
        <v>205</v>
      </c>
      <c r="D3300" t="s">
        <v>37</v>
      </c>
      <c r="E3300" t="s">
        <v>158</v>
      </c>
      <c r="F3300" s="1" t="s">
        <v>159</v>
      </c>
      <c r="G3300" s="1" t="s">
        <v>159</v>
      </c>
      <c r="H3300" s="27">
        <v>164.3</v>
      </c>
      <c r="I3300" s="27">
        <v>162.20000000000002</v>
      </c>
      <c r="J3300" s="27">
        <v>160.10000000000002</v>
      </c>
      <c r="K3300" s="27">
        <v>158.00000000000003</v>
      </c>
      <c r="L3300" s="27">
        <v>155.90000000000003</v>
      </c>
      <c r="M3300" s="27">
        <v>153.80000000000001</v>
      </c>
      <c r="N3300" s="1" t="s">
        <v>159</v>
      </c>
      <c r="O3300" s="1" t="s">
        <v>159</v>
      </c>
      <c r="P3300" t="str">
        <f t="shared" si="51"/>
        <v>SEWC_OUT4_16_PR24_OFWAT</v>
      </c>
    </row>
    <row r="3301" spans="1:16">
      <c r="A3301" t="s">
        <v>635</v>
      </c>
      <c r="B3301" t="s">
        <v>206</v>
      </c>
      <c r="C3301" t="s">
        <v>207</v>
      </c>
      <c r="D3301" t="s">
        <v>37</v>
      </c>
      <c r="E3301" t="s">
        <v>158</v>
      </c>
      <c r="F3301" s="1" t="s">
        <v>159</v>
      </c>
      <c r="G3301" s="1" t="s">
        <v>159</v>
      </c>
      <c r="H3301" s="1" t="s">
        <v>159</v>
      </c>
      <c r="I3301" s="27">
        <v>172.20000000000002</v>
      </c>
      <c r="J3301" s="27">
        <v>170.10000000000002</v>
      </c>
      <c r="K3301" s="27">
        <v>168.00000000000003</v>
      </c>
      <c r="L3301" s="27">
        <v>165.90000000000003</v>
      </c>
      <c r="M3301" s="27">
        <v>163.80000000000001</v>
      </c>
      <c r="N3301" s="1" t="s">
        <v>159</v>
      </c>
      <c r="O3301" s="1" t="s">
        <v>159</v>
      </c>
      <c r="P3301" t="str">
        <f t="shared" si="51"/>
        <v>SEWC_ODIRISK_MRP_DDBND_PR24_DD</v>
      </c>
    </row>
    <row r="3302" spans="1:16">
      <c r="A3302" t="s">
        <v>635</v>
      </c>
      <c r="B3302" t="s">
        <v>208</v>
      </c>
      <c r="C3302" t="s">
        <v>209</v>
      </c>
      <c r="D3302" t="s">
        <v>165</v>
      </c>
      <c r="E3302" t="s">
        <v>158</v>
      </c>
      <c r="F3302" s="24">
        <v>101109.45054135323</v>
      </c>
      <c r="G3302" s="1" t="s">
        <v>159</v>
      </c>
      <c r="H3302" s="1" t="s">
        <v>159</v>
      </c>
      <c r="I3302" s="1" t="s">
        <v>159</v>
      </c>
      <c r="J3302" s="1" t="s">
        <v>159</v>
      </c>
      <c r="K3302" s="1" t="s">
        <v>159</v>
      </c>
      <c r="L3302" s="1" t="s">
        <v>159</v>
      </c>
      <c r="M3302" s="1" t="s">
        <v>159</v>
      </c>
      <c r="N3302" s="1" t="s">
        <v>159</v>
      </c>
      <c r="O3302" s="1" t="s">
        <v>159</v>
      </c>
      <c r="P3302" t="str">
        <f t="shared" si="51"/>
        <v>SEWC_ODI_DD_MRP_PR24</v>
      </c>
    </row>
    <row r="3303" spans="1:16">
      <c r="A3303" t="s">
        <v>635</v>
      </c>
      <c r="B3303" t="s">
        <v>210</v>
      </c>
      <c r="C3303" t="s">
        <v>211</v>
      </c>
      <c r="D3303" t="s">
        <v>168</v>
      </c>
      <c r="E3303" t="s">
        <v>158</v>
      </c>
      <c r="F3303" s="25">
        <v>-5.0000000000000001E-3</v>
      </c>
      <c r="G3303" s="1" t="s">
        <v>159</v>
      </c>
      <c r="H3303" s="1" t="s">
        <v>159</v>
      </c>
      <c r="I3303" s="1" t="s">
        <v>159</v>
      </c>
      <c r="J3303" s="1" t="s">
        <v>159</v>
      </c>
      <c r="K3303" s="1" t="s">
        <v>159</v>
      </c>
      <c r="L3303" s="1" t="s">
        <v>159</v>
      </c>
      <c r="M3303" s="1" t="s">
        <v>159</v>
      </c>
      <c r="N3303" s="1" t="s">
        <v>159</v>
      </c>
      <c r="O3303" s="1" t="s">
        <v>159</v>
      </c>
      <c r="P3303" t="str">
        <f t="shared" si="51"/>
        <v>SEWC_ODIRISK_MRP_COLL_PR24_DD</v>
      </c>
    </row>
    <row r="3304" spans="1:16">
      <c r="A3304" t="s">
        <v>635</v>
      </c>
      <c r="B3304" t="s">
        <v>212</v>
      </c>
      <c r="C3304" t="s">
        <v>213</v>
      </c>
      <c r="D3304" t="s">
        <v>168</v>
      </c>
      <c r="E3304" t="s">
        <v>158</v>
      </c>
      <c r="F3304" s="25">
        <v>5.0000000000000001E-3</v>
      </c>
      <c r="G3304" s="1" t="s">
        <v>159</v>
      </c>
      <c r="H3304" s="1" t="s">
        <v>159</v>
      </c>
      <c r="I3304" s="1" t="s">
        <v>159</v>
      </c>
      <c r="J3304" s="1" t="s">
        <v>159</v>
      </c>
      <c r="K3304" s="1" t="s">
        <v>159</v>
      </c>
      <c r="L3304" s="1" t="s">
        <v>159</v>
      </c>
      <c r="M3304" s="1" t="s">
        <v>159</v>
      </c>
      <c r="N3304" s="1" t="s">
        <v>159</v>
      </c>
      <c r="O3304" s="1" t="s">
        <v>159</v>
      </c>
      <c r="P3304" t="str">
        <f t="shared" si="51"/>
        <v>SEWC_ODIRISK_MRP_CAP_PR24_DD</v>
      </c>
    </row>
    <row r="3305" spans="1:16">
      <c r="A3305" t="s">
        <v>635</v>
      </c>
      <c r="B3305" t="s">
        <v>214</v>
      </c>
      <c r="C3305" t="s">
        <v>215</v>
      </c>
      <c r="D3305" t="s">
        <v>165</v>
      </c>
      <c r="E3305" t="s">
        <v>158</v>
      </c>
      <c r="F3305" s="24">
        <v>-0.38841999999999999</v>
      </c>
      <c r="G3305" s="1" t="s">
        <v>159</v>
      </c>
      <c r="H3305" s="1" t="s">
        <v>159</v>
      </c>
      <c r="I3305" s="24">
        <v>-0.38841999999999999</v>
      </c>
      <c r="J3305" s="24">
        <v>-0.38841999999999999</v>
      </c>
      <c r="K3305" s="24">
        <v>-0.38841999999999999</v>
      </c>
      <c r="L3305" s="24">
        <v>-0.38841999999999999</v>
      </c>
      <c r="M3305" s="24">
        <v>-0.38841999999999999</v>
      </c>
      <c r="N3305" s="1" t="s">
        <v>159</v>
      </c>
      <c r="O3305" s="1" t="s">
        <v>159</v>
      </c>
      <c r="P3305" t="str">
        <f t="shared" si="51"/>
        <v>SEWOUT7_035SUR_OFW_PR24</v>
      </c>
    </row>
    <row r="3306" spans="1:16">
      <c r="A3306" t="s">
        <v>635</v>
      </c>
      <c r="B3306" t="s">
        <v>216</v>
      </c>
      <c r="C3306" t="s">
        <v>217</v>
      </c>
      <c r="D3306" t="s">
        <v>165</v>
      </c>
      <c r="E3306" t="s">
        <v>158</v>
      </c>
      <c r="F3306" s="24">
        <v>0.38841999999999999</v>
      </c>
      <c r="G3306" s="1" t="s">
        <v>159</v>
      </c>
      <c r="H3306" s="1" t="s">
        <v>159</v>
      </c>
      <c r="I3306" s="24">
        <v>0.38841999999999999</v>
      </c>
      <c r="J3306" s="24">
        <v>0.38841999999999999</v>
      </c>
      <c r="K3306" s="24">
        <v>0.38841999999999999</v>
      </c>
      <c r="L3306" s="24">
        <v>0.38841999999999999</v>
      </c>
      <c r="M3306" s="24">
        <v>0.38841999999999999</v>
      </c>
      <c r="N3306" s="1" t="s">
        <v>159</v>
      </c>
      <c r="O3306" s="1" t="s">
        <v>159</v>
      </c>
      <c r="P3306" t="str">
        <f t="shared" si="51"/>
        <v>SEWOUT7_035SOR_OFW_PR24</v>
      </c>
    </row>
    <row r="3307" spans="1:16">
      <c r="A3307" t="s">
        <v>635</v>
      </c>
      <c r="B3307" t="s">
        <v>218</v>
      </c>
      <c r="C3307" t="s">
        <v>219</v>
      </c>
      <c r="D3307" t="s">
        <v>168</v>
      </c>
      <c r="E3307" t="s">
        <v>158</v>
      </c>
      <c r="F3307" s="25">
        <v>-4.0000000000000001E-3</v>
      </c>
      <c r="G3307" s="1" t="s">
        <v>159</v>
      </c>
      <c r="H3307" s="1" t="s">
        <v>159</v>
      </c>
      <c r="I3307" s="25">
        <v>-4.0000000000000001E-3</v>
      </c>
      <c r="J3307" s="25">
        <v>-4.0000000000000001E-3</v>
      </c>
      <c r="K3307" s="25">
        <v>-4.0000000000000001E-3</v>
      </c>
      <c r="L3307" s="25">
        <v>-4.0000000000000001E-3</v>
      </c>
      <c r="M3307" s="1" t="s">
        <v>159</v>
      </c>
      <c r="N3307" s="1" t="s">
        <v>159</v>
      </c>
      <c r="O3307" s="1" t="s">
        <v>159</v>
      </c>
      <c r="P3307" t="str">
        <f t="shared" si="51"/>
        <v>SEWC_PR24OC34_COLLAR</v>
      </c>
    </row>
    <row r="3308" spans="1:16">
      <c r="A3308" t="s">
        <v>635</v>
      </c>
      <c r="B3308" t="s">
        <v>220</v>
      </c>
      <c r="C3308" t="s">
        <v>221</v>
      </c>
      <c r="D3308" t="s">
        <v>168</v>
      </c>
      <c r="E3308" t="s">
        <v>158</v>
      </c>
      <c r="F3308" s="25">
        <v>4.0000000000000001E-3</v>
      </c>
      <c r="G3308" s="1" t="s">
        <v>159</v>
      </c>
      <c r="H3308" s="1" t="s">
        <v>159</v>
      </c>
      <c r="I3308" s="25">
        <v>4.0000000000000001E-3</v>
      </c>
      <c r="J3308" s="25">
        <v>4.0000000000000001E-3</v>
      </c>
      <c r="K3308" s="25">
        <v>4.0000000000000001E-3</v>
      </c>
      <c r="L3308" s="25">
        <v>4.0000000000000001E-3</v>
      </c>
      <c r="M3308" s="1" t="s">
        <v>159</v>
      </c>
      <c r="N3308" s="1" t="s">
        <v>159</v>
      </c>
      <c r="O3308" s="1" t="s">
        <v>159</v>
      </c>
      <c r="P3308" t="str">
        <f t="shared" si="51"/>
        <v>SEWC_PR24OC34_CAP</v>
      </c>
    </row>
    <row r="3309" spans="1:16">
      <c r="A3309" t="s">
        <v>635</v>
      </c>
      <c r="B3309" t="s">
        <v>222</v>
      </c>
      <c r="C3309" t="s">
        <v>223</v>
      </c>
      <c r="D3309" t="s">
        <v>165</v>
      </c>
      <c r="E3309" t="s">
        <v>158</v>
      </c>
      <c r="F3309" s="24">
        <v>-0.19767999999999999</v>
      </c>
      <c r="G3309" s="1" t="s">
        <v>159</v>
      </c>
      <c r="H3309" s="1" t="s">
        <v>159</v>
      </c>
      <c r="I3309" s="24">
        <v>-0.19767999999999999</v>
      </c>
      <c r="J3309" s="24">
        <v>-0.19767999999999999</v>
      </c>
      <c r="K3309" s="24">
        <v>-0.19767999999999999</v>
      </c>
      <c r="L3309" s="24">
        <v>-0.19767999999999999</v>
      </c>
      <c r="M3309" s="24">
        <v>-0.19767999999999999</v>
      </c>
      <c r="N3309" s="1" t="s">
        <v>159</v>
      </c>
      <c r="O3309" s="1" t="s">
        <v>159</v>
      </c>
      <c r="P3309" t="str">
        <f t="shared" si="51"/>
        <v>SEWOUT7_036SUR_OFW_PR24</v>
      </c>
    </row>
    <row r="3310" spans="1:16">
      <c r="A3310" t="s">
        <v>635</v>
      </c>
      <c r="B3310" t="s">
        <v>224</v>
      </c>
      <c r="C3310" t="s">
        <v>225</v>
      </c>
      <c r="D3310" t="s">
        <v>165</v>
      </c>
      <c r="E3310" t="s">
        <v>158</v>
      </c>
      <c r="F3310" s="24">
        <v>0.19767999999999999</v>
      </c>
      <c r="G3310" s="1" t="s">
        <v>159</v>
      </c>
      <c r="H3310" s="1" t="s">
        <v>159</v>
      </c>
      <c r="I3310" s="24">
        <v>0.19767999999999999</v>
      </c>
      <c r="J3310" s="24">
        <v>0.19767999999999999</v>
      </c>
      <c r="K3310" s="24">
        <v>0.19767999999999999</v>
      </c>
      <c r="L3310" s="24">
        <v>0.19767999999999999</v>
      </c>
      <c r="M3310" s="24">
        <v>0.19767999999999999</v>
      </c>
      <c r="N3310" s="1" t="s">
        <v>159</v>
      </c>
      <c r="O3310" s="1" t="s">
        <v>159</v>
      </c>
      <c r="P3310" t="str">
        <f t="shared" si="51"/>
        <v>SEWOUT7_036SOR_OFW_PR24</v>
      </c>
    </row>
    <row r="3311" spans="1:16">
      <c r="A3311" t="s">
        <v>635</v>
      </c>
      <c r="B3311" t="s">
        <v>226</v>
      </c>
      <c r="C3311" t="s">
        <v>227</v>
      </c>
      <c r="D3311" t="s">
        <v>168</v>
      </c>
      <c r="E3311" t="s">
        <v>158</v>
      </c>
      <c r="F3311" s="25">
        <v>-2E-3</v>
      </c>
      <c r="G3311" s="1" t="s">
        <v>159</v>
      </c>
      <c r="H3311" s="1" t="s">
        <v>159</v>
      </c>
      <c r="I3311" s="25">
        <v>-2E-3</v>
      </c>
      <c r="J3311" s="25">
        <v>-2E-3</v>
      </c>
      <c r="K3311" s="25">
        <v>-2E-3</v>
      </c>
      <c r="L3311" s="25">
        <v>-2E-3</v>
      </c>
      <c r="M3311" s="1" t="s">
        <v>159</v>
      </c>
      <c r="N3311" s="1" t="s">
        <v>159</v>
      </c>
      <c r="O3311" s="1" t="s">
        <v>159</v>
      </c>
      <c r="P3311" t="str">
        <f t="shared" si="51"/>
        <v>SEWC_PR24OC35_COLLAR</v>
      </c>
    </row>
    <row r="3312" spans="1:16">
      <c r="A3312" t="s">
        <v>635</v>
      </c>
      <c r="B3312" t="s">
        <v>228</v>
      </c>
      <c r="C3312" t="s">
        <v>229</v>
      </c>
      <c r="D3312" t="s">
        <v>168</v>
      </c>
      <c r="E3312" t="s">
        <v>158</v>
      </c>
      <c r="F3312" s="25">
        <v>2E-3</v>
      </c>
      <c r="G3312" s="1" t="s">
        <v>159</v>
      </c>
      <c r="H3312" s="1" t="s">
        <v>159</v>
      </c>
      <c r="I3312" s="25">
        <v>2E-3</v>
      </c>
      <c r="J3312" s="25">
        <v>2E-3</v>
      </c>
      <c r="K3312" s="25">
        <v>2E-3</v>
      </c>
      <c r="L3312" s="25">
        <v>2E-3</v>
      </c>
      <c r="M3312" s="1" t="s">
        <v>159</v>
      </c>
      <c r="N3312" s="1" t="s">
        <v>159</v>
      </c>
      <c r="O3312" s="1" t="s">
        <v>159</v>
      </c>
      <c r="P3312" t="str">
        <f t="shared" si="51"/>
        <v>SEWC_PR24OC35_CAP</v>
      </c>
    </row>
    <row r="3313" spans="1:16">
      <c r="A3313" t="s">
        <v>635</v>
      </c>
      <c r="B3313" t="s">
        <v>230</v>
      </c>
      <c r="C3313" t="s">
        <v>231</v>
      </c>
      <c r="D3313" t="s">
        <v>232</v>
      </c>
      <c r="E3313" t="s">
        <v>158</v>
      </c>
      <c r="F3313" s="1" t="s">
        <v>159</v>
      </c>
      <c r="G3313" s="1" t="s">
        <v>159</v>
      </c>
      <c r="H3313" s="1" t="s">
        <v>159</v>
      </c>
      <c r="I3313" s="1" t="s">
        <v>159</v>
      </c>
      <c r="J3313" s="1" t="s">
        <v>159</v>
      </c>
      <c r="K3313" s="1" t="s">
        <v>159</v>
      </c>
      <c r="L3313" s="1" t="s">
        <v>159</v>
      </c>
      <c r="M3313" s="1" t="s">
        <v>159</v>
      </c>
      <c r="N3313" s="1" t="s">
        <v>159</v>
      </c>
      <c r="O3313" s="1" t="s">
        <v>159</v>
      </c>
      <c r="P3313" t="str">
        <f t="shared" si="51"/>
        <v>SEWC_OUT5_04_PR24_OFWAT</v>
      </c>
    </row>
    <row r="3314" spans="1:16">
      <c r="A3314" t="s">
        <v>635</v>
      </c>
      <c r="B3314" t="s">
        <v>233</v>
      </c>
      <c r="C3314" t="s">
        <v>234</v>
      </c>
      <c r="D3314" t="s">
        <v>231</v>
      </c>
      <c r="E3314" t="s">
        <v>158</v>
      </c>
      <c r="F3314" s="1" t="s">
        <v>159</v>
      </c>
      <c r="G3314" s="1" t="s">
        <v>159</v>
      </c>
      <c r="H3314" s="1" t="s">
        <v>159</v>
      </c>
      <c r="I3314" s="1" t="s">
        <v>159</v>
      </c>
      <c r="J3314" s="1" t="s">
        <v>159</v>
      </c>
      <c r="K3314" s="1" t="s">
        <v>159</v>
      </c>
      <c r="L3314" s="1" t="s">
        <v>159</v>
      </c>
      <c r="M3314" s="1" t="s">
        <v>159</v>
      </c>
      <c r="N3314" s="1" t="s">
        <v>159</v>
      </c>
      <c r="O3314" s="1" t="s">
        <v>159</v>
      </c>
      <c r="P3314" t="str">
        <f t="shared" si="51"/>
        <v>SEWC_ODIRISK_OGWW_DDBND_PR24_DD</v>
      </c>
    </row>
    <row r="3315" spans="1:16">
      <c r="A3315" t="s">
        <v>635</v>
      </c>
      <c r="B3315" t="s">
        <v>235</v>
      </c>
      <c r="C3315" t="s">
        <v>236</v>
      </c>
      <c r="D3315" t="s">
        <v>165</v>
      </c>
      <c r="E3315" t="s">
        <v>158</v>
      </c>
      <c r="F3315" s="1" t="s">
        <v>159</v>
      </c>
      <c r="G3315" s="1" t="s">
        <v>159</v>
      </c>
      <c r="H3315" s="1" t="s">
        <v>159</v>
      </c>
      <c r="I3315" s="1" t="s">
        <v>159</v>
      </c>
      <c r="J3315" s="1" t="s">
        <v>159</v>
      </c>
      <c r="K3315" s="1" t="s">
        <v>159</v>
      </c>
      <c r="L3315" s="1" t="s">
        <v>159</v>
      </c>
      <c r="M3315" s="1" t="s">
        <v>159</v>
      </c>
      <c r="N3315" s="1" t="s">
        <v>159</v>
      </c>
      <c r="O3315" s="1" t="s">
        <v>159</v>
      </c>
      <c r="P3315" t="str">
        <f t="shared" si="51"/>
        <v>SEWC_ODI_DD_GHG_WW_PR24</v>
      </c>
    </row>
    <row r="3316" spans="1:16">
      <c r="A3316" t="s">
        <v>635</v>
      </c>
      <c r="B3316" t="s">
        <v>237</v>
      </c>
      <c r="C3316" t="s">
        <v>238</v>
      </c>
      <c r="D3316" t="s">
        <v>168</v>
      </c>
      <c r="E3316" t="s">
        <v>158</v>
      </c>
      <c r="F3316" s="1" t="s">
        <v>159</v>
      </c>
      <c r="G3316" s="1" t="s">
        <v>159</v>
      </c>
      <c r="H3316" s="1" t="s">
        <v>159</v>
      </c>
      <c r="I3316" s="1" t="s">
        <v>159</v>
      </c>
      <c r="J3316" s="1" t="s">
        <v>159</v>
      </c>
      <c r="K3316" s="1" t="s">
        <v>159</v>
      </c>
      <c r="L3316" s="1" t="s">
        <v>159</v>
      </c>
      <c r="M3316" s="1" t="s">
        <v>159</v>
      </c>
      <c r="N3316" s="1" t="s">
        <v>159</v>
      </c>
      <c r="O3316" s="1" t="s">
        <v>159</v>
      </c>
      <c r="P3316" t="str">
        <f t="shared" si="51"/>
        <v>SEWC_ODIRISK_OGWW_COLL_PR24_DD</v>
      </c>
    </row>
    <row r="3317" spans="1:16">
      <c r="A3317" t="s">
        <v>635</v>
      </c>
      <c r="B3317" t="s">
        <v>239</v>
      </c>
      <c r="C3317" t="s">
        <v>240</v>
      </c>
      <c r="D3317" t="s">
        <v>168</v>
      </c>
      <c r="E3317" t="s">
        <v>158</v>
      </c>
      <c r="F3317" s="1" t="s">
        <v>159</v>
      </c>
      <c r="G3317" s="1" t="s">
        <v>159</v>
      </c>
      <c r="H3317" s="1" t="s">
        <v>159</v>
      </c>
      <c r="I3317" s="1" t="s">
        <v>159</v>
      </c>
      <c r="J3317" s="1" t="s">
        <v>159</v>
      </c>
      <c r="K3317" s="1" t="s">
        <v>159</v>
      </c>
      <c r="L3317" s="1" t="s">
        <v>159</v>
      </c>
      <c r="M3317" s="1" t="s">
        <v>159</v>
      </c>
      <c r="N3317" s="1" t="s">
        <v>159</v>
      </c>
      <c r="O3317" s="1" t="s">
        <v>159</v>
      </c>
      <c r="P3317" t="str">
        <f t="shared" si="51"/>
        <v>SEWC_ODIRISK_OGWW_CAP_PR24_DD</v>
      </c>
    </row>
    <row r="3318" spans="1:16">
      <c r="A3318" t="s">
        <v>635</v>
      </c>
      <c r="B3318" t="s">
        <v>241</v>
      </c>
      <c r="C3318" t="s">
        <v>242</v>
      </c>
      <c r="D3318" t="s">
        <v>37</v>
      </c>
      <c r="E3318" t="s">
        <v>158</v>
      </c>
      <c r="F3318" s="1" t="s">
        <v>159</v>
      </c>
      <c r="G3318" s="1" t="s">
        <v>159</v>
      </c>
      <c r="H3318" s="1" t="s">
        <v>159</v>
      </c>
      <c r="I3318" s="1" t="s">
        <v>159</v>
      </c>
      <c r="J3318" s="1" t="s">
        <v>159</v>
      </c>
      <c r="K3318" s="1" t="s">
        <v>159</v>
      </c>
      <c r="L3318" s="1" t="s">
        <v>159</v>
      </c>
      <c r="M3318" s="1" t="s">
        <v>159</v>
      </c>
      <c r="N3318" s="1" t="s">
        <v>159</v>
      </c>
      <c r="O3318" s="1" t="s">
        <v>159</v>
      </c>
      <c r="P3318" t="str">
        <f t="shared" si="51"/>
        <v>SEWC_OUT5_05_PR24_OFWAT</v>
      </c>
    </row>
    <row r="3319" spans="1:16">
      <c r="A3319" t="s">
        <v>635</v>
      </c>
      <c r="B3319" t="s">
        <v>243</v>
      </c>
      <c r="C3319" t="s">
        <v>244</v>
      </c>
      <c r="D3319" t="s">
        <v>165</v>
      </c>
      <c r="E3319" t="s">
        <v>158</v>
      </c>
      <c r="F3319" s="1" t="s">
        <v>159</v>
      </c>
      <c r="G3319" s="1" t="s">
        <v>159</v>
      </c>
      <c r="H3319" s="1" t="s">
        <v>159</v>
      </c>
      <c r="I3319" s="1" t="s">
        <v>159</v>
      </c>
      <c r="J3319" s="1" t="s">
        <v>159</v>
      </c>
      <c r="K3319" s="1" t="s">
        <v>159</v>
      </c>
      <c r="L3319" s="1" t="s">
        <v>159</v>
      </c>
      <c r="M3319" s="1" t="s">
        <v>159</v>
      </c>
      <c r="N3319" s="1" t="s">
        <v>159</v>
      </c>
      <c r="O3319" s="1" t="s">
        <v>159</v>
      </c>
      <c r="P3319" t="str">
        <f t="shared" si="51"/>
        <v>SEWC_ODI_DD_POL_PR24</v>
      </c>
    </row>
    <row r="3320" spans="1:16">
      <c r="A3320" t="s">
        <v>635</v>
      </c>
      <c r="B3320" t="s">
        <v>245</v>
      </c>
      <c r="C3320" t="s">
        <v>246</v>
      </c>
      <c r="D3320" t="s">
        <v>168</v>
      </c>
      <c r="E3320" t="s">
        <v>158</v>
      </c>
      <c r="F3320" s="1" t="s">
        <v>159</v>
      </c>
      <c r="G3320" s="1" t="s">
        <v>159</v>
      </c>
      <c r="H3320" s="1" t="s">
        <v>159</v>
      </c>
      <c r="I3320" s="1" t="s">
        <v>159</v>
      </c>
      <c r="J3320" s="1" t="s">
        <v>159</v>
      </c>
      <c r="K3320" s="1" t="s">
        <v>159</v>
      </c>
      <c r="L3320" s="1" t="s">
        <v>159</v>
      </c>
      <c r="M3320" s="1" t="s">
        <v>159</v>
      </c>
      <c r="N3320" s="1" t="s">
        <v>159</v>
      </c>
      <c r="O3320" s="1" t="s">
        <v>159</v>
      </c>
      <c r="P3320" t="str">
        <f t="shared" si="51"/>
        <v>SEWC_ODIRISK_POL_COLL_PR24_DD</v>
      </c>
    </row>
    <row r="3321" spans="1:16">
      <c r="A3321" t="s">
        <v>635</v>
      </c>
      <c r="B3321" t="s">
        <v>247</v>
      </c>
      <c r="C3321" t="s">
        <v>248</v>
      </c>
      <c r="D3321" t="s">
        <v>168</v>
      </c>
      <c r="E3321" t="s">
        <v>158</v>
      </c>
      <c r="F3321" s="1" t="s">
        <v>159</v>
      </c>
      <c r="G3321" s="1" t="s">
        <v>159</v>
      </c>
      <c r="H3321" s="1" t="s">
        <v>159</v>
      </c>
      <c r="I3321" s="1" t="s">
        <v>159</v>
      </c>
      <c r="J3321" s="1" t="s">
        <v>159</v>
      </c>
      <c r="K3321" s="1" t="s">
        <v>159</v>
      </c>
      <c r="L3321" s="1" t="s">
        <v>159</v>
      </c>
      <c r="M3321" s="1" t="s">
        <v>159</v>
      </c>
      <c r="N3321" s="1" t="s">
        <v>159</v>
      </c>
      <c r="O3321" s="1" t="s">
        <v>159</v>
      </c>
      <c r="P3321" t="str">
        <f t="shared" si="51"/>
        <v>SEWC_OUT5_08_PR24_OFWAT</v>
      </c>
    </row>
    <row r="3322" spans="1:16">
      <c r="A3322" t="s">
        <v>635</v>
      </c>
      <c r="B3322" t="s">
        <v>249</v>
      </c>
      <c r="C3322" t="s">
        <v>250</v>
      </c>
      <c r="D3322" t="s">
        <v>168</v>
      </c>
      <c r="E3322" t="s">
        <v>158</v>
      </c>
      <c r="F3322" s="1" t="s">
        <v>159</v>
      </c>
      <c r="G3322" s="1" t="s">
        <v>159</v>
      </c>
      <c r="H3322" s="1" t="s">
        <v>159</v>
      </c>
      <c r="I3322" s="1" t="s">
        <v>159</v>
      </c>
      <c r="J3322" s="1" t="s">
        <v>159</v>
      </c>
      <c r="K3322" s="1" t="s">
        <v>159</v>
      </c>
      <c r="L3322" s="1" t="s">
        <v>159</v>
      </c>
      <c r="M3322" s="1" t="s">
        <v>159</v>
      </c>
      <c r="N3322" s="1" t="s">
        <v>159</v>
      </c>
      <c r="O3322" s="1" t="s">
        <v>159</v>
      </c>
      <c r="P3322" t="str">
        <f t="shared" si="51"/>
        <v>SEWC_ODIRISK_BWQ_DDBND_PR24_DD</v>
      </c>
    </row>
    <row r="3323" spans="1:16">
      <c r="A3323" t="s">
        <v>635</v>
      </c>
      <c r="B3323" t="s">
        <v>251</v>
      </c>
      <c r="C3323" t="s">
        <v>252</v>
      </c>
      <c r="D3323" t="s">
        <v>165</v>
      </c>
      <c r="E3323" t="s">
        <v>158</v>
      </c>
      <c r="F3323" s="1" t="s">
        <v>159</v>
      </c>
      <c r="G3323" s="1" t="s">
        <v>159</v>
      </c>
      <c r="H3323" s="1" t="s">
        <v>159</v>
      </c>
      <c r="I3323" s="1" t="s">
        <v>159</v>
      </c>
      <c r="J3323" s="1" t="s">
        <v>159</v>
      </c>
      <c r="K3323" s="1" t="s">
        <v>159</v>
      </c>
      <c r="L3323" s="1" t="s">
        <v>159</v>
      </c>
      <c r="M3323" s="1" t="s">
        <v>159</v>
      </c>
      <c r="N3323" s="1" t="s">
        <v>159</v>
      </c>
      <c r="O3323" s="1" t="s">
        <v>159</v>
      </c>
      <c r="P3323" t="str">
        <f t="shared" si="51"/>
        <v>SEWC_ODI_DD_BWQ_PR24</v>
      </c>
    </row>
    <row r="3324" spans="1:16">
      <c r="A3324" t="s">
        <v>635</v>
      </c>
      <c r="B3324" t="s">
        <v>253</v>
      </c>
      <c r="C3324" t="s">
        <v>254</v>
      </c>
      <c r="D3324" t="s">
        <v>168</v>
      </c>
      <c r="E3324" t="s">
        <v>158</v>
      </c>
      <c r="F3324" s="1" t="s">
        <v>159</v>
      </c>
      <c r="G3324" s="1" t="s">
        <v>159</v>
      </c>
      <c r="H3324" s="1" t="s">
        <v>159</v>
      </c>
      <c r="I3324" s="1" t="s">
        <v>159</v>
      </c>
      <c r="J3324" s="1" t="s">
        <v>159</v>
      </c>
      <c r="K3324" s="1" t="s">
        <v>159</v>
      </c>
      <c r="L3324" s="1" t="s">
        <v>159</v>
      </c>
      <c r="M3324" s="1" t="s">
        <v>159</v>
      </c>
      <c r="N3324" s="1" t="s">
        <v>159</v>
      </c>
      <c r="O3324" s="1" t="s">
        <v>159</v>
      </c>
      <c r="P3324" t="str">
        <f t="shared" si="51"/>
        <v>SEWC_ODIRISK_BWQ_COLL_PR24_DD</v>
      </c>
    </row>
    <row r="3325" spans="1:16">
      <c r="A3325" t="s">
        <v>635</v>
      </c>
      <c r="B3325" t="s">
        <v>255</v>
      </c>
      <c r="C3325" t="s">
        <v>256</v>
      </c>
      <c r="D3325" t="s">
        <v>168</v>
      </c>
      <c r="E3325" t="s">
        <v>158</v>
      </c>
      <c r="F3325" s="1" t="s">
        <v>159</v>
      </c>
      <c r="G3325" s="1" t="s">
        <v>159</v>
      </c>
      <c r="H3325" s="1" t="s">
        <v>159</v>
      </c>
      <c r="I3325" s="1" t="s">
        <v>159</v>
      </c>
      <c r="J3325" s="1" t="s">
        <v>159</v>
      </c>
      <c r="K3325" s="1" t="s">
        <v>159</v>
      </c>
      <c r="L3325" s="1" t="s">
        <v>159</v>
      </c>
      <c r="M3325" s="1" t="s">
        <v>159</v>
      </c>
      <c r="N3325" s="1" t="s">
        <v>159</v>
      </c>
      <c r="O3325" s="1" t="s">
        <v>159</v>
      </c>
      <c r="P3325" t="str">
        <f t="shared" si="51"/>
        <v>SEWC_ODIRISK_BWQ_CAP_PR24_DD</v>
      </c>
    </row>
    <row r="3326" spans="1:16">
      <c r="A3326" t="s">
        <v>635</v>
      </c>
      <c r="B3326" t="s">
        <v>257</v>
      </c>
      <c r="C3326" t="s">
        <v>258</v>
      </c>
      <c r="D3326" t="s">
        <v>168</v>
      </c>
      <c r="E3326" t="s">
        <v>158</v>
      </c>
      <c r="F3326" s="1" t="s">
        <v>159</v>
      </c>
      <c r="G3326" s="1" t="s">
        <v>159</v>
      </c>
      <c r="H3326" s="1" t="s">
        <v>159</v>
      </c>
      <c r="I3326" s="1" t="s">
        <v>159</v>
      </c>
      <c r="J3326" s="1" t="s">
        <v>159</v>
      </c>
      <c r="K3326" s="1" t="s">
        <v>159</v>
      </c>
      <c r="L3326" s="1" t="s">
        <v>159</v>
      </c>
      <c r="M3326" s="1" t="s">
        <v>159</v>
      </c>
      <c r="N3326" s="1" t="s">
        <v>159</v>
      </c>
      <c r="O3326" s="1" t="s">
        <v>159</v>
      </c>
      <c r="P3326" t="str">
        <f t="shared" si="51"/>
        <v>SEWC_OUT5_09_PR24_OFWAT</v>
      </c>
    </row>
    <row r="3327" spans="1:16">
      <c r="A3327" t="s">
        <v>635</v>
      </c>
      <c r="B3327" t="s">
        <v>259</v>
      </c>
      <c r="C3327" t="s">
        <v>260</v>
      </c>
      <c r="D3327" t="s">
        <v>165</v>
      </c>
      <c r="E3327" t="s">
        <v>158</v>
      </c>
      <c r="F3327" s="1" t="s">
        <v>159</v>
      </c>
      <c r="G3327" s="1" t="s">
        <v>159</v>
      </c>
      <c r="H3327" s="1" t="s">
        <v>159</v>
      </c>
      <c r="I3327" s="1" t="s">
        <v>159</v>
      </c>
      <c r="J3327" s="1" t="s">
        <v>159</v>
      </c>
      <c r="K3327" s="1" t="s">
        <v>159</v>
      </c>
      <c r="L3327" s="1" t="s">
        <v>159</v>
      </c>
      <c r="M3327" s="1" t="s">
        <v>159</v>
      </c>
      <c r="N3327" s="1" t="s">
        <v>159</v>
      </c>
      <c r="O3327" s="1" t="s">
        <v>159</v>
      </c>
      <c r="P3327" t="str">
        <f t="shared" si="51"/>
        <v>SEWC_ODI_DD_RWQ_PR24</v>
      </c>
    </row>
    <row r="3328" spans="1:16">
      <c r="A3328" t="s">
        <v>635</v>
      </c>
      <c r="B3328" t="s">
        <v>261</v>
      </c>
      <c r="C3328" t="s">
        <v>262</v>
      </c>
      <c r="D3328" t="s">
        <v>168</v>
      </c>
      <c r="E3328" t="s">
        <v>158</v>
      </c>
      <c r="F3328" s="1" t="s">
        <v>159</v>
      </c>
      <c r="G3328" s="1" t="s">
        <v>159</v>
      </c>
      <c r="H3328" s="1" t="s">
        <v>159</v>
      </c>
      <c r="I3328" s="1" t="s">
        <v>159</v>
      </c>
      <c r="J3328" s="1" t="s">
        <v>159</v>
      </c>
      <c r="K3328" s="1" t="s">
        <v>159</v>
      </c>
      <c r="L3328" s="1" t="s">
        <v>159</v>
      </c>
      <c r="M3328" s="1" t="s">
        <v>159</v>
      </c>
      <c r="N3328" s="1" t="s">
        <v>159</v>
      </c>
      <c r="O3328" s="1" t="s">
        <v>159</v>
      </c>
      <c r="P3328" t="str">
        <f t="shared" si="51"/>
        <v>SEWC_ODIRISK_RWQ_COLL_PR24_DD</v>
      </c>
    </row>
    <row r="3329" spans="1:16">
      <c r="A3329" t="s">
        <v>635</v>
      </c>
      <c r="B3329" t="s">
        <v>263</v>
      </c>
      <c r="C3329" t="s">
        <v>264</v>
      </c>
      <c r="D3329" t="s">
        <v>168</v>
      </c>
      <c r="E3329" t="s">
        <v>158</v>
      </c>
      <c r="F3329" s="1" t="s">
        <v>159</v>
      </c>
      <c r="G3329" s="1" t="s">
        <v>159</v>
      </c>
      <c r="H3329" s="1" t="s">
        <v>159</v>
      </c>
      <c r="I3329" s="1" t="s">
        <v>159</v>
      </c>
      <c r="J3329" s="1" t="s">
        <v>159</v>
      </c>
      <c r="K3329" s="1" t="s">
        <v>159</v>
      </c>
      <c r="L3329" s="1" t="s">
        <v>159</v>
      </c>
      <c r="M3329" s="1" t="s">
        <v>159</v>
      </c>
      <c r="N3329" s="1" t="s">
        <v>159</v>
      </c>
      <c r="O3329" s="1" t="s">
        <v>159</v>
      </c>
      <c r="P3329" t="str">
        <f t="shared" si="51"/>
        <v>SEWC_ODIRISK_RWQ_CAP_PR24_DD</v>
      </c>
    </row>
    <row r="3330" spans="1:16">
      <c r="A3330" t="s">
        <v>635</v>
      </c>
      <c r="B3330" t="s">
        <v>265</v>
      </c>
      <c r="C3330" t="s">
        <v>266</v>
      </c>
      <c r="D3330" t="s">
        <v>37</v>
      </c>
      <c r="E3330" t="s">
        <v>158</v>
      </c>
      <c r="F3330" s="1" t="s">
        <v>159</v>
      </c>
      <c r="G3330" s="1" t="s">
        <v>159</v>
      </c>
      <c r="H3330" s="1" t="s">
        <v>159</v>
      </c>
      <c r="I3330" s="1" t="s">
        <v>159</v>
      </c>
      <c r="J3330" s="1" t="s">
        <v>159</v>
      </c>
      <c r="K3330" s="1" t="s">
        <v>159</v>
      </c>
      <c r="L3330" s="1" t="s">
        <v>159</v>
      </c>
      <c r="M3330" s="1" t="s">
        <v>159</v>
      </c>
      <c r="N3330" s="1" t="s">
        <v>159</v>
      </c>
      <c r="O3330" s="1" t="s">
        <v>159</v>
      </c>
      <c r="P3330" t="str">
        <f t="shared" si="51"/>
        <v>SEWC_OUT5_10_F_PR24_OFWAT</v>
      </c>
    </row>
    <row r="3331" spans="1:16">
      <c r="A3331" t="s">
        <v>635</v>
      </c>
      <c r="B3331" t="s">
        <v>267</v>
      </c>
      <c r="C3331" t="s">
        <v>268</v>
      </c>
      <c r="D3331" t="s">
        <v>168</v>
      </c>
      <c r="E3331" t="s">
        <v>158</v>
      </c>
      <c r="F3331" s="1" t="s">
        <v>159</v>
      </c>
      <c r="G3331" s="1" t="s">
        <v>159</v>
      </c>
      <c r="H3331" s="1" t="s">
        <v>159</v>
      </c>
      <c r="I3331" s="1" t="s">
        <v>159</v>
      </c>
      <c r="J3331" s="1" t="s">
        <v>159</v>
      </c>
      <c r="K3331" s="1" t="s">
        <v>159</v>
      </c>
      <c r="L3331" s="1" t="s">
        <v>159</v>
      </c>
      <c r="M3331" s="1" t="s">
        <v>159</v>
      </c>
      <c r="N3331" s="1" t="s">
        <v>159</v>
      </c>
      <c r="O3331" s="1" t="s">
        <v>159</v>
      </c>
      <c r="P3331" t="str">
        <f t="shared" si="51"/>
        <v>SEWC_OUT5_10_D_PR24_OFWAT</v>
      </c>
    </row>
    <row r="3332" spans="1:16">
      <c r="A3332" t="s">
        <v>635</v>
      </c>
      <c r="B3332" t="s">
        <v>269</v>
      </c>
      <c r="C3332" t="s">
        <v>270</v>
      </c>
      <c r="D3332" t="s">
        <v>165</v>
      </c>
      <c r="E3332" t="s">
        <v>158</v>
      </c>
      <c r="F3332" s="1" t="s">
        <v>159</v>
      </c>
      <c r="G3332" s="1" t="s">
        <v>159</v>
      </c>
      <c r="H3332" s="1" t="s">
        <v>159</v>
      </c>
      <c r="I3332" s="1" t="s">
        <v>159</v>
      </c>
      <c r="J3332" s="1" t="s">
        <v>159</v>
      </c>
      <c r="K3332" s="1" t="s">
        <v>159</v>
      </c>
      <c r="L3332" s="1" t="s">
        <v>159</v>
      </c>
      <c r="M3332" s="1" t="s">
        <v>159</v>
      </c>
      <c r="N3332" s="1" t="s">
        <v>159</v>
      </c>
      <c r="O3332" s="1" t="s">
        <v>159</v>
      </c>
      <c r="P3332" t="str">
        <f t="shared" si="51"/>
        <v>SEWC_ODI_DD_SOF_PR24</v>
      </c>
    </row>
    <row r="3333" spans="1:16">
      <c r="A3333" t="s">
        <v>635</v>
      </c>
      <c r="B3333" t="s">
        <v>271</v>
      </c>
      <c r="C3333" t="s">
        <v>272</v>
      </c>
      <c r="D3333" t="s">
        <v>168</v>
      </c>
      <c r="E3333" t="s">
        <v>158</v>
      </c>
      <c r="F3333" s="1" t="s">
        <v>159</v>
      </c>
      <c r="G3333" s="1" t="s">
        <v>159</v>
      </c>
      <c r="H3333" s="1" t="s">
        <v>159</v>
      </c>
      <c r="I3333" s="1" t="s">
        <v>159</v>
      </c>
      <c r="J3333" s="1" t="s">
        <v>159</v>
      </c>
      <c r="K3333" s="1" t="s">
        <v>159</v>
      </c>
      <c r="L3333" s="1" t="s">
        <v>159</v>
      </c>
      <c r="M3333" s="1" t="s">
        <v>159</v>
      </c>
      <c r="N3333" s="1" t="s">
        <v>159</v>
      </c>
      <c r="O3333" s="1" t="s">
        <v>159</v>
      </c>
      <c r="P3333" t="str">
        <f t="shared" ref="P3333:P3396" si="52">A3333&amp;B3333</f>
        <v>SEWC_ODIRISK_SOF_COLL_PR24_DD</v>
      </c>
    </row>
    <row r="3334" spans="1:16">
      <c r="A3334" t="s">
        <v>635</v>
      </c>
      <c r="B3334" t="s">
        <v>273</v>
      </c>
      <c r="C3334" t="s">
        <v>274</v>
      </c>
      <c r="D3334" t="s">
        <v>168</v>
      </c>
      <c r="E3334" t="s">
        <v>158</v>
      </c>
      <c r="F3334" s="1" t="s">
        <v>159</v>
      </c>
      <c r="G3334" s="1" t="s">
        <v>159</v>
      </c>
      <c r="H3334" s="1" t="s">
        <v>159</v>
      </c>
      <c r="I3334" s="1" t="s">
        <v>159</v>
      </c>
      <c r="J3334" s="1" t="s">
        <v>159</v>
      </c>
      <c r="K3334" s="1" t="s">
        <v>159</v>
      </c>
      <c r="L3334" s="1" t="s">
        <v>159</v>
      </c>
      <c r="M3334" s="1" t="s">
        <v>159</v>
      </c>
      <c r="N3334" s="1" t="s">
        <v>159</v>
      </c>
      <c r="O3334" s="1" t="s">
        <v>159</v>
      </c>
      <c r="P3334" t="str">
        <f t="shared" si="52"/>
        <v>SEWC_ODIRISK_SOF_CAP_PR24_DD</v>
      </c>
    </row>
    <row r="3335" spans="1:16">
      <c r="A3335" t="s">
        <v>635</v>
      </c>
      <c r="B3335" t="s">
        <v>275</v>
      </c>
      <c r="C3335" t="s">
        <v>276</v>
      </c>
      <c r="D3335" t="s">
        <v>37</v>
      </c>
      <c r="E3335" t="s">
        <v>158</v>
      </c>
      <c r="F3335" s="1" t="s">
        <v>159</v>
      </c>
      <c r="G3335" s="1" t="s">
        <v>159</v>
      </c>
      <c r="H3335" s="1" t="s">
        <v>159</v>
      </c>
      <c r="I3335" s="1" t="s">
        <v>159</v>
      </c>
      <c r="J3335" s="1" t="s">
        <v>159</v>
      </c>
      <c r="K3335" s="1" t="s">
        <v>159</v>
      </c>
      <c r="L3335" s="1" t="s">
        <v>159</v>
      </c>
      <c r="M3335" s="1" t="s">
        <v>159</v>
      </c>
      <c r="N3335" s="1" t="s">
        <v>159</v>
      </c>
      <c r="O3335" s="1" t="s">
        <v>159</v>
      </c>
      <c r="P3335" t="str">
        <f t="shared" si="52"/>
        <v>SEWC_OUT5_01_PR24_OFWAT</v>
      </c>
    </row>
    <row r="3336" spans="1:16">
      <c r="A3336" t="s">
        <v>635</v>
      </c>
      <c r="B3336" t="s">
        <v>277</v>
      </c>
      <c r="C3336" t="s">
        <v>278</v>
      </c>
      <c r="D3336" t="s">
        <v>279</v>
      </c>
      <c r="E3336" t="s">
        <v>158</v>
      </c>
      <c r="F3336" s="1" t="s">
        <v>159</v>
      </c>
      <c r="G3336" s="1" t="s">
        <v>159</v>
      </c>
      <c r="H3336" s="1" t="s">
        <v>159</v>
      </c>
      <c r="I3336" s="1" t="s">
        <v>159</v>
      </c>
      <c r="J3336" s="1" t="s">
        <v>159</v>
      </c>
      <c r="K3336" s="1" t="s">
        <v>159</v>
      </c>
      <c r="L3336" s="1" t="s">
        <v>159</v>
      </c>
      <c r="M3336" s="1" t="s">
        <v>159</v>
      </c>
      <c r="N3336" s="1" t="s">
        <v>159</v>
      </c>
      <c r="O3336" s="1" t="s">
        <v>159</v>
      </c>
      <c r="P3336" t="str">
        <f t="shared" si="52"/>
        <v>SEWC_ET_DD_ISF_PR24</v>
      </c>
    </row>
    <row r="3337" spans="1:16">
      <c r="A3337" t="s">
        <v>635</v>
      </c>
      <c r="B3337" t="s">
        <v>280</v>
      </c>
      <c r="C3337" t="s">
        <v>281</v>
      </c>
      <c r="D3337" t="s">
        <v>165</v>
      </c>
      <c r="E3337" t="s">
        <v>158</v>
      </c>
      <c r="F3337" s="1" t="s">
        <v>159</v>
      </c>
      <c r="G3337" s="1" t="s">
        <v>159</v>
      </c>
      <c r="H3337" s="1" t="s">
        <v>159</v>
      </c>
      <c r="I3337" s="1" t="s">
        <v>159</v>
      </c>
      <c r="J3337" s="1" t="s">
        <v>159</v>
      </c>
      <c r="K3337" s="1" t="s">
        <v>159</v>
      </c>
      <c r="L3337" s="1" t="s">
        <v>159</v>
      </c>
      <c r="M3337" s="1" t="s">
        <v>159</v>
      </c>
      <c r="N3337" s="1" t="s">
        <v>159</v>
      </c>
      <c r="O3337" s="1" t="s">
        <v>159</v>
      </c>
      <c r="P3337" t="str">
        <f t="shared" si="52"/>
        <v>SEWC_ODI_DD_ISF_PR24</v>
      </c>
    </row>
    <row r="3338" spans="1:16">
      <c r="A3338" t="s">
        <v>635</v>
      </c>
      <c r="B3338" t="s">
        <v>282</v>
      </c>
      <c r="C3338" t="s">
        <v>283</v>
      </c>
      <c r="D3338" t="s">
        <v>168</v>
      </c>
      <c r="E3338" t="s">
        <v>158</v>
      </c>
      <c r="F3338" s="1" t="s">
        <v>159</v>
      </c>
      <c r="G3338" s="1" t="s">
        <v>159</v>
      </c>
      <c r="H3338" s="1" t="s">
        <v>159</v>
      </c>
      <c r="I3338" s="1" t="s">
        <v>159</v>
      </c>
      <c r="J3338" s="1" t="s">
        <v>159</v>
      </c>
      <c r="K3338" s="1" t="s">
        <v>159</v>
      </c>
      <c r="L3338" s="1" t="s">
        <v>159</v>
      </c>
      <c r="M3338" s="1" t="s">
        <v>159</v>
      </c>
      <c r="N3338" s="1" t="s">
        <v>159</v>
      </c>
      <c r="O3338" s="1" t="s">
        <v>159</v>
      </c>
      <c r="P3338" t="str">
        <f t="shared" si="52"/>
        <v>SEWC_ODIRISK_ISF_COLL_PR24_DD</v>
      </c>
    </row>
    <row r="3339" spans="1:16">
      <c r="A3339" t="s">
        <v>635</v>
      </c>
      <c r="B3339" t="s">
        <v>284</v>
      </c>
      <c r="C3339" t="s">
        <v>285</v>
      </c>
      <c r="D3339" t="s">
        <v>37</v>
      </c>
      <c r="E3339" t="s">
        <v>158</v>
      </c>
      <c r="F3339" s="1" t="s">
        <v>159</v>
      </c>
      <c r="G3339" s="1" t="s">
        <v>159</v>
      </c>
      <c r="H3339" s="1" t="s">
        <v>159</v>
      </c>
      <c r="I3339" s="1" t="s">
        <v>159</v>
      </c>
      <c r="J3339" s="1" t="s">
        <v>159</v>
      </c>
      <c r="K3339" s="1" t="s">
        <v>159</v>
      </c>
      <c r="L3339" s="1" t="s">
        <v>159</v>
      </c>
      <c r="M3339" s="1" t="s">
        <v>159</v>
      </c>
      <c r="N3339" s="1" t="s">
        <v>159</v>
      </c>
      <c r="O3339" s="1" t="s">
        <v>159</v>
      </c>
      <c r="P3339" t="str">
        <f t="shared" si="52"/>
        <v>SEWC_OUT5_02_PR24_OFWAT</v>
      </c>
    </row>
    <row r="3340" spans="1:16">
      <c r="A3340" t="s">
        <v>635</v>
      </c>
      <c r="B3340" t="s">
        <v>286</v>
      </c>
      <c r="C3340" t="s">
        <v>287</v>
      </c>
      <c r="D3340" t="s">
        <v>279</v>
      </c>
      <c r="E3340" t="s">
        <v>158</v>
      </c>
      <c r="F3340" s="1" t="s">
        <v>159</v>
      </c>
      <c r="G3340" s="1" t="s">
        <v>159</v>
      </c>
      <c r="H3340" s="1" t="s">
        <v>159</v>
      </c>
      <c r="I3340" s="1" t="s">
        <v>159</v>
      </c>
      <c r="J3340" s="1" t="s">
        <v>159</v>
      </c>
      <c r="K3340" s="1" t="s">
        <v>159</v>
      </c>
      <c r="L3340" s="1" t="s">
        <v>159</v>
      </c>
      <c r="M3340" s="1" t="s">
        <v>159</v>
      </c>
      <c r="N3340" s="1" t="s">
        <v>159</v>
      </c>
      <c r="O3340" s="1" t="s">
        <v>159</v>
      </c>
      <c r="P3340" t="str">
        <f t="shared" si="52"/>
        <v>SEWC_ET_DD_ESF_PR24</v>
      </c>
    </row>
    <row r="3341" spans="1:16">
      <c r="A3341" t="s">
        <v>635</v>
      </c>
      <c r="B3341" t="s">
        <v>288</v>
      </c>
      <c r="C3341" t="s">
        <v>281</v>
      </c>
      <c r="D3341" t="s">
        <v>165</v>
      </c>
      <c r="E3341" t="s">
        <v>158</v>
      </c>
      <c r="F3341" s="1" t="s">
        <v>159</v>
      </c>
      <c r="G3341" s="1" t="s">
        <v>159</v>
      </c>
      <c r="H3341" s="1" t="s">
        <v>159</v>
      </c>
      <c r="I3341" s="1" t="s">
        <v>159</v>
      </c>
      <c r="J3341" s="1" t="s">
        <v>159</v>
      </c>
      <c r="K3341" s="1" t="s">
        <v>159</v>
      </c>
      <c r="L3341" s="1" t="s">
        <v>159</v>
      </c>
      <c r="M3341" s="1" t="s">
        <v>159</v>
      </c>
      <c r="N3341" s="1" t="s">
        <v>159</v>
      </c>
      <c r="O3341" s="1" t="s">
        <v>159</v>
      </c>
      <c r="P3341" t="str">
        <f t="shared" si="52"/>
        <v>SEWC_ODI_DD_ESF_PR24</v>
      </c>
    </row>
    <row r="3342" spans="1:16">
      <c r="A3342" t="s">
        <v>635</v>
      </c>
      <c r="B3342" t="s">
        <v>289</v>
      </c>
      <c r="C3342" t="s">
        <v>290</v>
      </c>
      <c r="D3342" t="s">
        <v>168</v>
      </c>
      <c r="E3342" t="s">
        <v>158</v>
      </c>
      <c r="F3342" s="1" t="s">
        <v>159</v>
      </c>
      <c r="G3342" s="1" t="s">
        <v>159</v>
      </c>
      <c r="H3342" s="1" t="s">
        <v>159</v>
      </c>
      <c r="I3342" s="1" t="s">
        <v>159</v>
      </c>
      <c r="J3342" s="1" t="s">
        <v>159</v>
      </c>
      <c r="K3342" s="1" t="s">
        <v>159</v>
      </c>
      <c r="L3342" s="1" t="s">
        <v>159</v>
      </c>
      <c r="M3342" s="1" t="s">
        <v>159</v>
      </c>
      <c r="N3342" s="1" t="s">
        <v>159</v>
      </c>
      <c r="O3342" s="1" t="s">
        <v>159</v>
      </c>
      <c r="P3342" t="str">
        <f t="shared" si="52"/>
        <v>SEWC_ODIRISK_ESF_COLL_PR24_DD</v>
      </c>
    </row>
    <row r="3343" spans="1:16">
      <c r="A3343" t="s">
        <v>635</v>
      </c>
      <c r="B3343" t="s">
        <v>291</v>
      </c>
      <c r="C3343" t="s">
        <v>292</v>
      </c>
      <c r="D3343" t="s">
        <v>37</v>
      </c>
      <c r="E3343" t="s">
        <v>158</v>
      </c>
      <c r="F3343" s="1" t="s">
        <v>159</v>
      </c>
      <c r="G3343" s="1" t="s">
        <v>159</v>
      </c>
      <c r="H3343" s="1" t="s">
        <v>159</v>
      </c>
      <c r="I3343" s="1" t="s">
        <v>159</v>
      </c>
      <c r="J3343" s="1" t="s">
        <v>159</v>
      </c>
      <c r="K3343" s="1" t="s">
        <v>159</v>
      </c>
      <c r="L3343" s="1" t="s">
        <v>159</v>
      </c>
      <c r="M3343" s="1" t="s">
        <v>159</v>
      </c>
      <c r="N3343" s="1" t="s">
        <v>159</v>
      </c>
      <c r="O3343" s="1" t="s">
        <v>159</v>
      </c>
      <c r="P3343" t="str">
        <f t="shared" si="52"/>
        <v>SEWC_OUT5_11_PR24_OFWAT</v>
      </c>
    </row>
    <row r="3344" spans="1:16">
      <c r="A3344" t="s">
        <v>635</v>
      </c>
      <c r="B3344" t="s">
        <v>293</v>
      </c>
      <c r="C3344" t="s">
        <v>294</v>
      </c>
      <c r="D3344" t="s">
        <v>165</v>
      </c>
      <c r="E3344" t="s">
        <v>158</v>
      </c>
      <c r="F3344" s="1" t="s">
        <v>159</v>
      </c>
      <c r="G3344" s="1" t="s">
        <v>159</v>
      </c>
      <c r="H3344" s="1" t="s">
        <v>159</v>
      </c>
      <c r="I3344" s="1" t="s">
        <v>159</v>
      </c>
      <c r="J3344" s="1" t="s">
        <v>159</v>
      </c>
      <c r="K3344" s="1" t="s">
        <v>159</v>
      </c>
      <c r="L3344" s="1" t="s">
        <v>159</v>
      </c>
      <c r="M3344" s="1" t="s">
        <v>159</v>
      </c>
      <c r="N3344" s="1" t="s">
        <v>159</v>
      </c>
      <c r="O3344" s="1" t="s">
        <v>159</v>
      </c>
      <c r="P3344" t="str">
        <f t="shared" si="52"/>
        <v>SEWC_ODI_DD_SCO_PR24</v>
      </c>
    </row>
    <row r="3345" spans="1:16">
      <c r="A3345" t="s">
        <v>635</v>
      </c>
      <c r="B3345" t="s">
        <v>295</v>
      </c>
      <c r="C3345" t="s">
        <v>296</v>
      </c>
      <c r="D3345" t="s">
        <v>168</v>
      </c>
      <c r="E3345" t="s">
        <v>158</v>
      </c>
      <c r="F3345" s="1" t="s">
        <v>159</v>
      </c>
      <c r="G3345" s="1" t="s">
        <v>159</v>
      </c>
      <c r="H3345" s="1" t="s">
        <v>159</v>
      </c>
      <c r="I3345" s="1" t="s">
        <v>159</v>
      </c>
      <c r="J3345" s="1" t="s">
        <v>159</v>
      </c>
      <c r="K3345" s="1" t="s">
        <v>159</v>
      </c>
      <c r="L3345" s="1" t="s">
        <v>159</v>
      </c>
      <c r="M3345" s="1" t="s">
        <v>159</v>
      </c>
      <c r="N3345" s="1" t="s">
        <v>159</v>
      </c>
      <c r="O3345" s="1" t="s">
        <v>159</v>
      </c>
      <c r="P3345" t="str">
        <f t="shared" si="52"/>
        <v>SEWC_ODIRISK_SCO_COLL_PR24_DD</v>
      </c>
    </row>
    <row r="3346" spans="1:16">
      <c r="A3346" t="s">
        <v>635</v>
      </c>
      <c r="B3346" t="s">
        <v>297</v>
      </c>
      <c r="C3346" t="s">
        <v>298</v>
      </c>
      <c r="D3346" t="s">
        <v>168</v>
      </c>
      <c r="E3346" t="s">
        <v>158</v>
      </c>
      <c r="F3346" s="1" t="s">
        <v>159</v>
      </c>
      <c r="G3346" s="1" t="s">
        <v>159</v>
      </c>
      <c r="H3346" s="1" t="s">
        <v>159</v>
      </c>
      <c r="I3346" s="1" t="s">
        <v>159</v>
      </c>
      <c r="J3346" s="1" t="s">
        <v>159</v>
      </c>
      <c r="K3346" s="1" t="s">
        <v>159</v>
      </c>
      <c r="L3346" s="1" t="s">
        <v>159</v>
      </c>
      <c r="M3346" s="1" t="s">
        <v>159</v>
      </c>
      <c r="N3346" s="1" t="s">
        <v>159</v>
      </c>
      <c r="O3346" s="1" t="s">
        <v>159</v>
      </c>
      <c r="P3346" t="str">
        <f t="shared" si="52"/>
        <v>SEWC_ODIRISK_SCO_CAP_PR24_DD</v>
      </c>
    </row>
    <row r="3347" spans="1:16">
      <c r="A3347" t="s">
        <v>635</v>
      </c>
      <c r="B3347" t="s">
        <v>299</v>
      </c>
      <c r="C3347" t="s">
        <v>300</v>
      </c>
      <c r="D3347" t="s">
        <v>168</v>
      </c>
      <c r="E3347" t="s">
        <v>158</v>
      </c>
      <c r="F3347" s="1" t="s">
        <v>159</v>
      </c>
      <c r="G3347" s="1" t="s">
        <v>159</v>
      </c>
      <c r="H3347" s="25">
        <v>-0.08</v>
      </c>
      <c r="I3347" s="25">
        <v>-6.6000000000000003E-2</v>
      </c>
      <c r="J3347" s="25">
        <v>-2.9000000000000005E-2</v>
      </c>
      <c r="K3347" s="25">
        <v>4.2000000000000003E-2</v>
      </c>
      <c r="L3347" s="25">
        <v>0.115</v>
      </c>
      <c r="M3347" s="25">
        <v>0.18600000000000003</v>
      </c>
      <c r="N3347" s="1" t="s">
        <v>159</v>
      </c>
      <c r="O3347" s="1" t="s">
        <v>159</v>
      </c>
      <c r="P3347" t="str">
        <f t="shared" si="52"/>
        <v>SEWC_OUT4_05_PR24_OFWAT</v>
      </c>
    </row>
    <row r="3348" spans="1:16">
      <c r="A3348" t="s">
        <v>635</v>
      </c>
      <c r="B3348" t="s">
        <v>301</v>
      </c>
      <c r="C3348" t="s">
        <v>302</v>
      </c>
      <c r="D3348" t="s">
        <v>168</v>
      </c>
      <c r="E3348" t="s">
        <v>158</v>
      </c>
      <c r="F3348" s="1" t="s">
        <v>159</v>
      </c>
      <c r="G3348" s="1" t="s">
        <v>159</v>
      </c>
      <c r="H3348" s="1" t="s">
        <v>159</v>
      </c>
      <c r="I3348" s="25">
        <v>-5.928179069725914E-2</v>
      </c>
      <c r="J3348" s="25">
        <v>-1.0671124649385799E-2</v>
      </c>
      <c r="K3348" s="25">
        <v>7.8546405004692899E-2</v>
      </c>
      <c r="L3348" s="25">
        <v>0.1646445525034107</v>
      </c>
      <c r="M3348" s="25">
        <v>0.24771152713353684</v>
      </c>
      <c r="N3348" s="1" t="s">
        <v>159</v>
      </c>
      <c r="O3348" s="1" t="s">
        <v>159</v>
      </c>
      <c r="P3348" t="str">
        <f t="shared" si="52"/>
        <v>SEWC_ET_DD_LEA_PR24</v>
      </c>
    </row>
    <row r="3349" spans="1:16">
      <c r="A3349" t="s">
        <v>635</v>
      </c>
      <c r="B3349" t="s">
        <v>303</v>
      </c>
      <c r="C3349" t="s">
        <v>304</v>
      </c>
      <c r="D3349" t="s">
        <v>165</v>
      </c>
      <c r="E3349" t="s">
        <v>158</v>
      </c>
      <c r="F3349" s="24">
        <v>657904.80476392398</v>
      </c>
      <c r="G3349" s="1" t="s">
        <v>159</v>
      </c>
      <c r="H3349" s="1" t="s">
        <v>159</v>
      </c>
      <c r="I3349" s="1" t="s">
        <v>159</v>
      </c>
      <c r="J3349" s="1" t="s">
        <v>159</v>
      </c>
      <c r="K3349" s="1" t="s">
        <v>159</v>
      </c>
      <c r="L3349" s="1" t="s">
        <v>159</v>
      </c>
      <c r="M3349" s="1" t="s">
        <v>159</v>
      </c>
      <c r="N3349" s="1" t="s">
        <v>159</v>
      </c>
      <c r="O3349" s="1" t="s">
        <v>159</v>
      </c>
      <c r="P3349" t="str">
        <f t="shared" si="52"/>
        <v>SEWC_ODI_DD_LEA_PR24</v>
      </c>
    </row>
    <row r="3350" spans="1:16">
      <c r="A3350" t="s">
        <v>635</v>
      </c>
      <c r="B3350" t="s">
        <v>305</v>
      </c>
      <c r="C3350" t="s">
        <v>306</v>
      </c>
      <c r="D3350" t="s">
        <v>168</v>
      </c>
      <c r="E3350" t="s">
        <v>158</v>
      </c>
      <c r="F3350" s="25">
        <v>0.01</v>
      </c>
      <c r="G3350" s="1" t="s">
        <v>159</v>
      </c>
      <c r="H3350" s="1" t="s">
        <v>159</v>
      </c>
      <c r="I3350" s="1" t="s">
        <v>159</v>
      </c>
      <c r="J3350" s="1" t="s">
        <v>159</v>
      </c>
      <c r="K3350" s="1" t="s">
        <v>159</v>
      </c>
      <c r="L3350" s="1" t="s">
        <v>159</v>
      </c>
      <c r="M3350" s="1" t="s">
        <v>159</v>
      </c>
      <c r="N3350" s="1" t="s">
        <v>159</v>
      </c>
      <c r="O3350" s="1" t="s">
        <v>159</v>
      </c>
      <c r="P3350" t="str">
        <f t="shared" si="52"/>
        <v>SEWC_ODIRISK_LEA_CAP_PR24_DD</v>
      </c>
    </row>
    <row r="3351" spans="1:16">
      <c r="A3351" t="s">
        <v>635</v>
      </c>
      <c r="B3351" t="s">
        <v>307</v>
      </c>
      <c r="C3351" t="s">
        <v>300</v>
      </c>
      <c r="D3351" t="s">
        <v>168</v>
      </c>
      <c r="E3351" t="s">
        <v>158</v>
      </c>
      <c r="F3351" s="1" t="s">
        <v>159</v>
      </c>
      <c r="G3351" s="1" t="s">
        <v>159</v>
      </c>
      <c r="H3351" s="1" t="s">
        <v>159</v>
      </c>
      <c r="I3351" s="1" t="s">
        <v>159</v>
      </c>
      <c r="J3351" s="1" t="s">
        <v>159</v>
      </c>
      <c r="K3351" s="1" t="s">
        <v>159</v>
      </c>
      <c r="L3351" s="1" t="s">
        <v>159</v>
      </c>
      <c r="M3351" s="1" t="s">
        <v>159</v>
      </c>
      <c r="N3351" s="1" t="s">
        <v>159</v>
      </c>
      <c r="O3351" s="1" t="s">
        <v>159</v>
      </c>
      <c r="P3351" t="str">
        <f t="shared" si="52"/>
        <v>SEWC_OUT4_06_PR24_OFWAT</v>
      </c>
    </row>
    <row r="3352" spans="1:16">
      <c r="A3352" t="s">
        <v>635</v>
      </c>
      <c r="B3352" t="s">
        <v>308</v>
      </c>
      <c r="C3352" t="s">
        <v>309</v>
      </c>
      <c r="D3352" t="s">
        <v>168</v>
      </c>
      <c r="E3352" t="s">
        <v>158</v>
      </c>
      <c r="F3352" s="1" t="s">
        <v>159</v>
      </c>
      <c r="G3352" s="1" t="s">
        <v>159</v>
      </c>
      <c r="H3352" s="1" t="s">
        <v>159</v>
      </c>
      <c r="I3352" s="1" t="s">
        <v>159</v>
      </c>
      <c r="J3352" s="1" t="s">
        <v>159</v>
      </c>
      <c r="K3352" s="1" t="s">
        <v>159</v>
      </c>
      <c r="L3352" s="1" t="s">
        <v>159</v>
      </c>
      <c r="M3352" s="1" t="s">
        <v>159</v>
      </c>
      <c r="N3352" s="1" t="s">
        <v>159</v>
      </c>
      <c r="O3352" s="1" t="s">
        <v>159</v>
      </c>
      <c r="P3352" t="str">
        <f t="shared" si="52"/>
        <v>SEWC_ET_DD_LEA_1_PR24</v>
      </c>
    </row>
    <row r="3353" spans="1:16">
      <c r="A3353" t="s">
        <v>635</v>
      </c>
      <c r="B3353" t="s">
        <v>310</v>
      </c>
      <c r="C3353" t="s">
        <v>311</v>
      </c>
      <c r="D3353" t="s">
        <v>165</v>
      </c>
      <c r="E3353" t="s">
        <v>158</v>
      </c>
      <c r="F3353" s="1" t="s">
        <v>159</v>
      </c>
      <c r="G3353" s="1" t="s">
        <v>159</v>
      </c>
      <c r="H3353" s="1" t="s">
        <v>159</v>
      </c>
      <c r="I3353" s="1" t="s">
        <v>159</v>
      </c>
      <c r="J3353" s="1" t="s">
        <v>159</v>
      </c>
      <c r="K3353" s="1" t="s">
        <v>159</v>
      </c>
      <c r="L3353" s="1" t="s">
        <v>159</v>
      </c>
      <c r="M3353" s="1" t="s">
        <v>159</v>
      </c>
      <c r="N3353" s="1" t="s">
        <v>159</v>
      </c>
      <c r="O3353" s="1" t="s">
        <v>159</v>
      </c>
      <c r="P3353" t="str">
        <f t="shared" si="52"/>
        <v>SEWC_ODI_DD_LEA_1_PR24</v>
      </c>
    </row>
    <row r="3354" spans="1:16">
      <c r="A3354" t="s">
        <v>635</v>
      </c>
      <c r="B3354" t="s">
        <v>312</v>
      </c>
      <c r="C3354" t="s">
        <v>313</v>
      </c>
      <c r="D3354" t="s">
        <v>168</v>
      </c>
      <c r="E3354" t="s">
        <v>158</v>
      </c>
      <c r="F3354" s="1" t="s">
        <v>159</v>
      </c>
      <c r="G3354" s="1" t="s">
        <v>159</v>
      </c>
      <c r="H3354" s="1" t="s">
        <v>159</v>
      </c>
      <c r="I3354" s="1" t="s">
        <v>159</v>
      </c>
      <c r="J3354" s="1" t="s">
        <v>159</v>
      </c>
      <c r="K3354" s="1" t="s">
        <v>159</v>
      </c>
      <c r="L3354" s="1" t="s">
        <v>159</v>
      </c>
      <c r="M3354" s="1" t="s">
        <v>159</v>
      </c>
      <c r="N3354" s="1" t="s">
        <v>159</v>
      </c>
      <c r="O3354" s="1" t="s">
        <v>159</v>
      </c>
      <c r="P3354" t="str">
        <f t="shared" si="52"/>
        <v>SEWC_ODIRISK_LEA_1_CAP_PR24_DD</v>
      </c>
    </row>
    <row r="3355" spans="1:16">
      <c r="A3355" t="s">
        <v>635</v>
      </c>
      <c r="B3355" t="s">
        <v>314</v>
      </c>
      <c r="C3355" t="s">
        <v>300</v>
      </c>
      <c r="D3355" t="s">
        <v>168</v>
      </c>
      <c r="E3355" t="s">
        <v>158</v>
      </c>
      <c r="F3355" s="1" t="s">
        <v>159</v>
      </c>
      <c r="G3355" s="1" t="s">
        <v>159</v>
      </c>
      <c r="H3355" s="1" t="s">
        <v>159</v>
      </c>
      <c r="I3355" s="1" t="s">
        <v>159</v>
      </c>
      <c r="J3355" s="1" t="s">
        <v>159</v>
      </c>
      <c r="K3355" s="1" t="s">
        <v>159</v>
      </c>
      <c r="L3355" s="1" t="s">
        <v>159</v>
      </c>
      <c r="M3355" s="1" t="s">
        <v>159</v>
      </c>
      <c r="N3355" s="1" t="s">
        <v>159</v>
      </c>
      <c r="O3355" s="1" t="s">
        <v>159</v>
      </c>
      <c r="P3355" t="str">
        <f t="shared" si="52"/>
        <v>SEWC_OUT4_07_PR24_OFWAT</v>
      </c>
    </row>
    <row r="3356" spans="1:16">
      <c r="A3356" t="s">
        <v>635</v>
      </c>
      <c r="B3356" t="s">
        <v>315</v>
      </c>
      <c r="C3356" t="s">
        <v>316</v>
      </c>
      <c r="D3356" t="s">
        <v>168</v>
      </c>
      <c r="E3356" t="s">
        <v>158</v>
      </c>
      <c r="F3356" s="1" t="s">
        <v>159</v>
      </c>
      <c r="G3356" s="1" t="s">
        <v>159</v>
      </c>
      <c r="H3356" s="1" t="s">
        <v>159</v>
      </c>
      <c r="I3356" s="1" t="s">
        <v>159</v>
      </c>
      <c r="J3356" s="1" t="s">
        <v>159</v>
      </c>
      <c r="K3356" s="1" t="s">
        <v>159</v>
      </c>
      <c r="L3356" s="1" t="s">
        <v>159</v>
      </c>
      <c r="M3356" s="1" t="s">
        <v>159</v>
      </c>
      <c r="N3356" s="1" t="s">
        <v>159</v>
      </c>
      <c r="O3356" s="1" t="s">
        <v>159</v>
      </c>
      <c r="P3356" t="str">
        <f t="shared" si="52"/>
        <v>SEWC_ET_DD_LEA_2_PR24</v>
      </c>
    </row>
    <row r="3357" spans="1:16">
      <c r="A3357" t="s">
        <v>635</v>
      </c>
      <c r="B3357" t="s">
        <v>317</v>
      </c>
      <c r="C3357" t="s">
        <v>318</v>
      </c>
      <c r="D3357" t="s">
        <v>165</v>
      </c>
      <c r="E3357" t="s">
        <v>158</v>
      </c>
      <c r="F3357" s="1" t="s">
        <v>159</v>
      </c>
      <c r="G3357" s="1" t="s">
        <v>159</v>
      </c>
      <c r="H3357" s="1" t="s">
        <v>159</v>
      </c>
      <c r="I3357" s="1" t="s">
        <v>159</v>
      </c>
      <c r="J3357" s="1" t="s">
        <v>159</v>
      </c>
      <c r="K3357" s="1" t="s">
        <v>159</v>
      </c>
      <c r="L3357" s="1" t="s">
        <v>159</v>
      </c>
      <c r="M3357" s="1" t="s">
        <v>159</v>
      </c>
      <c r="N3357" s="1" t="s">
        <v>159</v>
      </c>
      <c r="O3357" s="1" t="s">
        <v>159</v>
      </c>
      <c r="P3357" t="str">
        <f t="shared" si="52"/>
        <v>SEWC_ODI_DD_LEA_2_PR24</v>
      </c>
    </row>
    <row r="3358" spans="1:16">
      <c r="A3358" t="s">
        <v>635</v>
      </c>
      <c r="B3358" t="s">
        <v>319</v>
      </c>
      <c r="C3358" t="s">
        <v>320</v>
      </c>
      <c r="D3358" t="s">
        <v>168</v>
      </c>
      <c r="E3358" t="s">
        <v>158</v>
      </c>
      <c r="F3358" s="1" t="s">
        <v>159</v>
      </c>
      <c r="G3358" s="1" t="s">
        <v>159</v>
      </c>
      <c r="H3358" s="1" t="s">
        <v>159</v>
      </c>
      <c r="I3358" s="1" t="s">
        <v>159</v>
      </c>
      <c r="J3358" s="1" t="s">
        <v>159</v>
      </c>
      <c r="K3358" s="1" t="s">
        <v>159</v>
      </c>
      <c r="L3358" s="1" t="s">
        <v>159</v>
      </c>
      <c r="M3358" s="1" t="s">
        <v>159</v>
      </c>
      <c r="N3358" s="1" t="s">
        <v>159</v>
      </c>
      <c r="O3358" s="1" t="s">
        <v>159</v>
      </c>
      <c r="P3358" t="str">
        <f t="shared" si="52"/>
        <v>SEWC_ODIRISK_LEA_2_CAP_PR24_DD</v>
      </c>
    </row>
    <row r="3359" spans="1:16">
      <c r="A3359" t="s">
        <v>635</v>
      </c>
      <c r="B3359" t="s">
        <v>321</v>
      </c>
      <c r="C3359" t="s">
        <v>300</v>
      </c>
      <c r="D3359" t="s">
        <v>168</v>
      </c>
      <c r="E3359" t="s">
        <v>158</v>
      </c>
      <c r="F3359" s="1" t="s">
        <v>159</v>
      </c>
      <c r="G3359" s="1" t="s">
        <v>159</v>
      </c>
      <c r="H3359" s="25">
        <v>1.6E-2</v>
      </c>
      <c r="I3359" s="25">
        <v>4.5999999999999999E-2</v>
      </c>
      <c r="J3359" s="25">
        <v>7.0000000000000007E-2</v>
      </c>
      <c r="K3359" s="25">
        <v>9.5000000000000001E-2</v>
      </c>
      <c r="L3359" s="25">
        <v>0.11799999999999999</v>
      </c>
      <c r="M3359" s="25">
        <v>0.13700000000000001</v>
      </c>
      <c r="N3359" s="1" t="s">
        <v>159</v>
      </c>
      <c r="O3359" s="1" t="s">
        <v>159</v>
      </c>
      <c r="P3359" t="str">
        <f t="shared" si="52"/>
        <v>SEWC_OUT4_08_PR24_OFWAT</v>
      </c>
    </row>
    <row r="3360" spans="1:16">
      <c r="A3360" t="s">
        <v>635</v>
      </c>
      <c r="B3360" t="s">
        <v>322</v>
      </c>
      <c r="C3360" t="s">
        <v>323</v>
      </c>
      <c r="D3360" t="s">
        <v>168</v>
      </c>
      <c r="E3360" t="s">
        <v>158</v>
      </c>
      <c r="F3360" s="1" t="s">
        <v>159</v>
      </c>
      <c r="G3360" s="1" t="s">
        <v>159</v>
      </c>
      <c r="H3360" s="1" t="s">
        <v>159</v>
      </c>
      <c r="I3360" s="25">
        <v>5.599863976422581E-2</v>
      </c>
      <c r="J3360" s="25">
        <v>8.8621627748809662E-2</v>
      </c>
      <c r="K3360" s="25">
        <v>0.12282180911357965</v>
      </c>
      <c r="L3360" s="25">
        <v>0.14432849693946959</v>
      </c>
      <c r="M3360" s="25">
        <v>0.16258059396962143</v>
      </c>
      <c r="N3360" s="1" t="s">
        <v>159</v>
      </c>
      <c r="O3360" s="1" t="s">
        <v>159</v>
      </c>
      <c r="P3360" t="str">
        <f t="shared" si="52"/>
        <v>SEWC_ET_DD_PCC_PR24</v>
      </c>
    </row>
    <row r="3361" spans="1:16">
      <c r="A3361" t="s">
        <v>635</v>
      </c>
      <c r="B3361" t="s">
        <v>324</v>
      </c>
      <c r="C3361" t="s">
        <v>325</v>
      </c>
      <c r="D3361" t="s">
        <v>165</v>
      </c>
      <c r="E3361" t="s">
        <v>158</v>
      </c>
      <c r="F3361" s="24">
        <v>279607.62833101302</v>
      </c>
      <c r="G3361" s="1" t="s">
        <v>159</v>
      </c>
      <c r="H3361" s="1" t="s">
        <v>159</v>
      </c>
      <c r="I3361" s="1" t="s">
        <v>159</v>
      </c>
      <c r="J3361" s="1" t="s">
        <v>159</v>
      </c>
      <c r="K3361" s="1" t="s">
        <v>159</v>
      </c>
      <c r="L3361" s="1" t="s">
        <v>159</v>
      </c>
      <c r="M3361" s="1" t="s">
        <v>159</v>
      </c>
      <c r="N3361" s="1" t="s">
        <v>159</v>
      </c>
      <c r="O3361" s="1" t="s">
        <v>159</v>
      </c>
      <c r="P3361" t="str">
        <f t="shared" si="52"/>
        <v>SEWC_ODI_DD_PCC_PR24</v>
      </c>
    </row>
    <row r="3362" spans="1:16">
      <c r="A3362" t="s">
        <v>635</v>
      </c>
      <c r="B3362" t="s">
        <v>326</v>
      </c>
      <c r="C3362" t="s">
        <v>327</v>
      </c>
      <c r="D3362" t="s">
        <v>168</v>
      </c>
      <c r="E3362" t="s">
        <v>158</v>
      </c>
      <c r="F3362" s="25">
        <v>-5.0000000000000001E-3</v>
      </c>
      <c r="G3362" s="1" t="s">
        <v>159</v>
      </c>
      <c r="H3362" s="1" t="s">
        <v>159</v>
      </c>
      <c r="I3362" s="1" t="s">
        <v>159</v>
      </c>
      <c r="J3362" s="1" t="s">
        <v>159</v>
      </c>
      <c r="K3362" s="1" t="s">
        <v>159</v>
      </c>
      <c r="L3362" s="1" t="s">
        <v>159</v>
      </c>
      <c r="M3362" s="1" t="s">
        <v>159</v>
      </c>
      <c r="N3362" s="1" t="s">
        <v>159</v>
      </c>
      <c r="O3362" s="1" t="s">
        <v>159</v>
      </c>
      <c r="P3362" t="str">
        <f t="shared" si="52"/>
        <v>SEWC_ODIRISK_PCC_COLL_PR24_DD</v>
      </c>
    </row>
    <row r="3363" spans="1:16">
      <c r="A3363" t="s">
        <v>635</v>
      </c>
      <c r="B3363" t="s">
        <v>328</v>
      </c>
      <c r="C3363" t="s">
        <v>329</v>
      </c>
      <c r="D3363" t="s">
        <v>168</v>
      </c>
      <c r="E3363" t="s">
        <v>158</v>
      </c>
      <c r="F3363" s="25">
        <v>0.01</v>
      </c>
      <c r="G3363" s="1" t="s">
        <v>159</v>
      </c>
      <c r="H3363" s="1" t="s">
        <v>159</v>
      </c>
      <c r="I3363" s="1" t="s">
        <v>159</v>
      </c>
      <c r="J3363" s="1" t="s">
        <v>159</v>
      </c>
      <c r="K3363" s="1" t="s">
        <v>159</v>
      </c>
      <c r="L3363" s="1" t="s">
        <v>159</v>
      </c>
      <c r="M3363" s="1" t="s">
        <v>159</v>
      </c>
      <c r="N3363" s="1" t="s">
        <v>159</v>
      </c>
      <c r="O3363" s="1" t="s">
        <v>159</v>
      </c>
      <c r="P3363" t="str">
        <f t="shared" si="52"/>
        <v>SEWC_ODIRISK_PCC_CAP_PR24_DD</v>
      </c>
    </row>
    <row r="3364" spans="1:16">
      <c r="A3364" t="s">
        <v>635</v>
      </c>
      <c r="B3364" t="s">
        <v>330</v>
      </c>
      <c r="C3364" t="s">
        <v>300</v>
      </c>
      <c r="D3364" t="s">
        <v>168</v>
      </c>
      <c r="E3364" t="s">
        <v>158</v>
      </c>
      <c r="F3364" s="1" t="s">
        <v>159</v>
      </c>
      <c r="G3364" s="1" t="s">
        <v>159</v>
      </c>
      <c r="H3364" s="1" t="s">
        <v>159</v>
      </c>
      <c r="I3364" s="1" t="s">
        <v>159</v>
      </c>
      <c r="J3364" s="1" t="s">
        <v>159</v>
      </c>
      <c r="K3364" s="1" t="s">
        <v>159</v>
      </c>
      <c r="L3364" s="1" t="s">
        <v>159</v>
      </c>
      <c r="M3364" s="1" t="s">
        <v>159</v>
      </c>
      <c r="N3364" s="1" t="s">
        <v>159</v>
      </c>
      <c r="O3364" s="1" t="s">
        <v>159</v>
      </c>
      <c r="P3364" t="str">
        <f t="shared" si="52"/>
        <v>SEWC_OUT4_09_D_PR24_OFWAT</v>
      </c>
    </row>
    <row r="3365" spans="1:16">
      <c r="A3365" t="s">
        <v>635</v>
      </c>
      <c r="B3365" t="s">
        <v>331</v>
      </c>
      <c r="C3365" t="s">
        <v>332</v>
      </c>
      <c r="D3365" t="s">
        <v>168</v>
      </c>
      <c r="E3365" t="s">
        <v>158</v>
      </c>
      <c r="F3365" s="1" t="s">
        <v>159</v>
      </c>
      <c r="G3365" s="1" t="s">
        <v>159</v>
      </c>
      <c r="H3365" s="1" t="s">
        <v>159</v>
      </c>
      <c r="I3365" s="1" t="s">
        <v>159</v>
      </c>
      <c r="J3365" s="1" t="s">
        <v>159</v>
      </c>
      <c r="K3365" s="1" t="s">
        <v>159</v>
      </c>
      <c r="L3365" s="1" t="s">
        <v>159</v>
      </c>
      <c r="M3365" s="1" t="s">
        <v>159</v>
      </c>
      <c r="N3365" s="1" t="s">
        <v>159</v>
      </c>
      <c r="O3365" s="1" t="s">
        <v>159</v>
      </c>
      <c r="P3365" t="str">
        <f t="shared" si="52"/>
        <v>SEWC_ET_DD_PCC_1_PR24</v>
      </c>
    </row>
    <row r="3366" spans="1:16">
      <c r="A3366" t="s">
        <v>635</v>
      </c>
      <c r="B3366" t="s">
        <v>333</v>
      </c>
      <c r="C3366" t="s">
        <v>334</v>
      </c>
      <c r="D3366" t="s">
        <v>165</v>
      </c>
      <c r="E3366" t="s">
        <v>158</v>
      </c>
      <c r="F3366" s="1" t="s">
        <v>159</v>
      </c>
      <c r="G3366" s="1" t="s">
        <v>159</v>
      </c>
      <c r="H3366" s="1" t="s">
        <v>159</v>
      </c>
      <c r="I3366" s="1" t="s">
        <v>159</v>
      </c>
      <c r="J3366" s="1" t="s">
        <v>159</v>
      </c>
      <c r="K3366" s="1" t="s">
        <v>159</v>
      </c>
      <c r="L3366" s="1" t="s">
        <v>159</v>
      </c>
      <c r="M3366" s="1" t="s">
        <v>159</v>
      </c>
      <c r="N3366" s="1" t="s">
        <v>159</v>
      </c>
      <c r="O3366" s="1" t="s">
        <v>159</v>
      </c>
      <c r="P3366" t="str">
        <f t="shared" si="52"/>
        <v>SEWC_ODI_DD_PCC_1_PR24</v>
      </c>
    </row>
    <row r="3367" spans="1:16">
      <c r="A3367" t="s">
        <v>635</v>
      </c>
      <c r="B3367" t="s">
        <v>335</v>
      </c>
      <c r="C3367" t="s">
        <v>336</v>
      </c>
      <c r="D3367" t="s">
        <v>168</v>
      </c>
      <c r="E3367" t="s">
        <v>158</v>
      </c>
      <c r="F3367" s="1" t="s">
        <v>159</v>
      </c>
      <c r="G3367" s="1" t="s">
        <v>159</v>
      </c>
      <c r="H3367" s="1" t="s">
        <v>159</v>
      </c>
      <c r="I3367" s="1" t="s">
        <v>159</v>
      </c>
      <c r="J3367" s="1" t="s">
        <v>159</v>
      </c>
      <c r="K3367" s="1" t="s">
        <v>159</v>
      </c>
      <c r="L3367" s="1" t="s">
        <v>159</v>
      </c>
      <c r="M3367" s="1" t="s">
        <v>159</v>
      </c>
      <c r="N3367" s="1" t="s">
        <v>159</v>
      </c>
      <c r="O3367" s="1" t="s">
        <v>159</v>
      </c>
      <c r="P3367" t="str">
        <f t="shared" si="52"/>
        <v>SEWC_ODIRISK_PCC_1_COLL_PR24_DD</v>
      </c>
    </row>
    <row r="3368" spans="1:16">
      <c r="A3368" t="s">
        <v>635</v>
      </c>
      <c r="B3368" t="s">
        <v>337</v>
      </c>
      <c r="C3368" t="s">
        <v>338</v>
      </c>
      <c r="D3368" t="s">
        <v>168</v>
      </c>
      <c r="E3368" t="s">
        <v>158</v>
      </c>
      <c r="F3368" s="1" t="s">
        <v>159</v>
      </c>
      <c r="G3368" s="1" t="s">
        <v>159</v>
      </c>
      <c r="H3368" s="1" t="s">
        <v>159</v>
      </c>
      <c r="I3368" s="1" t="s">
        <v>159</v>
      </c>
      <c r="J3368" s="1" t="s">
        <v>159</v>
      </c>
      <c r="K3368" s="1" t="s">
        <v>159</v>
      </c>
      <c r="L3368" s="1" t="s">
        <v>159</v>
      </c>
      <c r="M3368" s="1" t="s">
        <v>159</v>
      </c>
      <c r="N3368" s="1" t="s">
        <v>159</v>
      </c>
      <c r="O3368" s="1" t="s">
        <v>159</v>
      </c>
      <c r="P3368" t="str">
        <f t="shared" si="52"/>
        <v>SEWC_ODIRISK_PCC_1_CAP_PR24_DD</v>
      </c>
    </row>
    <row r="3369" spans="1:16">
      <c r="A3369" t="s">
        <v>635</v>
      </c>
      <c r="B3369" t="s">
        <v>339</v>
      </c>
      <c r="C3369" t="s">
        <v>300</v>
      </c>
      <c r="D3369" t="s">
        <v>168</v>
      </c>
      <c r="E3369" t="s">
        <v>158</v>
      </c>
      <c r="F3369" s="1" t="s">
        <v>159</v>
      </c>
      <c r="G3369" s="1" t="s">
        <v>159</v>
      </c>
      <c r="H3369" s="1" t="s">
        <v>159</v>
      </c>
      <c r="I3369" s="1" t="s">
        <v>159</v>
      </c>
      <c r="J3369" s="1" t="s">
        <v>159</v>
      </c>
      <c r="K3369" s="1" t="s">
        <v>159</v>
      </c>
      <c r="L3369" s="1" t="s">
        <v>159</v>
      </c>
      <c r="M3369" s="1" t="s">
        <v>159</v>
      </c>
      <c r="N3369" s="1" t="s">
        <v>159</v>
      </c>
      <c r="O3369" s="1" t="s">
        <v>159</v>
      </c>
      <c r="P3369" t="str">
        <f t="shared" si="52"/>
        <v>SEWC_OUT4_10_D_PR24_OFWAT</v>
      </c>
    </row>
    <row r="3370" spans="1:16">
      <c r="A3370" t="s">
        <v>635</v>
      </c>
      <c r="B3370" t="s">
        <v>340</v>
      </c>
      <c r="C3370" t="s">
        <v>341</v>
      </c>
      <c r="D3370" t="s">
        <v>168</v>
      </c>
      <c r="E3370" t="s">
        <v>158</v>
      </c>
      <c r="F3370" s="1" t="s">
        <v>159</v>
      </c>
      <c r="G3370" s="1" t="s">
        <v>159</v>
      </c>
      <c r="H3370" s="1" t="s">
        <v>159</v>
      </c>
      <c r="I3370" s="1" t="s">
        <v>159</v>
      </c>
      <c r="J3370" s="1" t="s">
        <v>159</v>
      </c>
      <c r="K3370" s="1" t="s">
        <v>159</v>
      </c>
      <c r="L3370" s="1" t="s">
        <v>159</v>
      </c>
      <c r="M3370" s="1" t="s">
        <v>159</v>
      </c>
      <c r="N3370" s="1" t="s">
        <v>159</v>
      </c>
      <c r="O3370" s="1" t="s">
        <v>159</v>
      </c>
      <c r="P3370" t="str">
        <f t="shared" si="52"/>
        <v>SEWC_ET_DD_PCC_2_PR24</v>
      </c>
    </row>
    <row r="3371" spans="1:16">
      <c r="A3371" t="s">
        <v>635</v>
      </c>
      <c r="B3371" t="s">
        <v>342</v>
      </c>
      <c r="C3371" t="s">
        <v>343</v>
      </c>
      <c r="D3371" t="s">
        <v>165</v>
      </c>
      <c r="E3371" t="s">
        <v>158</v>
      </c>
      <c r="F3371" s="1" t="s">
        <v>159</v>
      </c>
      <c r="G3371" s="1" t="s">
        <v>159</v>
      </c>
      <c r="H3371" s="1" t="s">
        <v>159</v>
      </c>
      <c r="I3371" s="1" t="s">
        <v>159</v>
      </c>
      <c r="J3371" s="1" t="s">
        <v>159</v>
      </c>
      <c r="K3371" s="1" t="s">
        <v>159</v>
      </c>
      <c r="L3371" s="1" t="s">
        <v>159</v>
      </c>
      <c r="M3371" s="1" t="s">
        <v>159</v>
      </c>
      <c r="N3371" s="1" t="s">
        <v>159</v>
      </c>
      <c r="O3371" s="1" t="s">
        <v>159</v>
      </c>
      <c r="P3371" t="str">
        <f t="shared" si="52"/>
        <v>SEWC_ODI_DD_PCC_2_PR24</v>
      </c>
    </row>
    <row r="3372" spans="1:16">
      <c r="A3372" t="s">
        <v>635</v>
      </c>
      <c r="B3372" t="s">
        <v>344</v>
      </c>
      <c r="C3372" t="s">
        <v>345</v>
      </c>
      <c r="D3372" t="s">
        <v>168</v>
      </c>
      <c r="E3372" t="s">
        <v>158</v>
      </c>
      <c r="F3372" s="1" t="s">
        <v>159</v>
      </c>
      <c r="G3372" s="1" t="s">
        <v>159</v>
      </c>
      <c r="H3372" s="1" t="s">
        <v>159</v>
      </c>
      <c r="I3372" s="1" t="s">
        <v>159</v>
      </c>
      <c r="J3372" s="1" t="s">
        <v>159</v>
      </c>
      <c r="K3372" s="1" t="s">
        <v>159</v>
      </c>
      <c r="L3372" s="1" t="s">
        <v>159</v>
      </c>
      <c r="M3372" s="1" t="s">
        <v>159</v>
      </c>
      <c r="N3372" s="1" t="s">
        <v>159</v>
      </c>
      <c r="O3372" s="1" t="s">
        <v>159</v>
      </c>
      <c r="P3372" t="str">
        <f t="shared" si="52"/>
        <v>SEWC_ODIRISK_PCC_2_COLL_PR24_DD</v>
      </c>
    </row>
    <row r="3373" spans="1:16">
      <c r="A3373" t="s">
        <v>635</v>
      </c>
      <c r="B3373" t="s">
        <v>346</v>
      </c>
      <c r="C3373" t="s">
        <v>347</v>
      </c>
      <c r="D3373" t="s">
        <v>168</v>
      </c>
      <c r="E3373" t="s">
        <v>158</v>
      </c>
      <c r="F3373" s="1" t="s">
        <v>159</v>
      </c>
      <c r="G3373" s="1" t="s">
        <v>159</v>
      </c>
      <c r="H3373" s="1" t="s">
        <v>159</v>
      </c>
      <c r="I3373" s="1" t="s">
        <v>159</v>
      </c>
      <c r="J3373" s="1" t="s">
        <v>159</v>
      </c>
      <c r="K3373" s="1" t="s">
        <v>159</v>
      </c>
      <c r="L3373" s="1" t="s">
        <v>159</v>
      </c>
      <c r="M3373" s="1" t="s">
        <v>159</v>
      </c>
      <c r="N3373" s="1" t="s">
        <v>159</v>
      </c>
      <c r="O3373" s="1" t="s">
        <v>159</v>
      </c>
      <c r="P3373" t="str">
        <f t="shared" si="52"/>
        <v>SEWC_ODIRISK_PCC_2_CAP_PR24_DD</v>
      </c>
    </row>
    <row r="3374" spans="1:16">
      <c r="A3374" t="s">
        <v>635</v>
      </c>
      <c r="B3374" t="s">
        <v>348</v>
      </c>
      <c r="C3374" t="s">
        <v>300</v>
      </c>
      <c r="D3374" t="s">
        <v>168</v>
      </c>
      <c r="E3374" t="s">
        <v>158</v>
      </c>
      <c r="F3374" s="1" t="s">
        <v>159</v>
      </c>
      <c r="G3374" s="1" t="s">
        <v>159</v>
      </c>
      <c r="H3374" s="25">
        <v>0.01</v>
      </c>
      <c r="I3374" s="25">
        <v>-7.000000000000001E-3</v>
      </c>
      <c r="J3374" s="25">
        <v>0.03</v>
      </c>
      <c r="K3374" s="25">
        <v>2.8000000000000004E-2</v>
      </c>
      <c r="L3374" s="25">
        <v>2.9000000000000005E-2</v>
      </c>
      <c r="M3374" s="25">
        <v>3.1E-2</v>
      </c>
      <c r="N3374" s="1" t="s">
        <v>159</v>
      </c>
      <c r="O3374" s="1" t="s">
        <v>159</v>
      </c>
      <c r="P3374" t="str">
        <f t="shared" si="52"/>
        <v>SEWC_OUT4_11_PR24_OFWAT</v>
      </c>
    </row>
    <row r="3375" spans="1:16">
      <c r="A3375" t="s">
        <v>635</v>
      </c>
      <c r="B3375" t="s">
        <v>349</v>
      </c>
      <c r="C3375" t="s">
        <v>304</v>
      </c>
      <c r="D3375" t="s">
        <v>165</v>
      </c>
      <c r="E3375" t="s">
        <v>158</v>
      </c>
      <c r="F3375" s="24">
        <v>175262.0697502929</v>
      </c>
      <c r="G3375" s="1" t="s">
        <v>159</v>
      </c>
      <c r="H3375" s="1" t="s">
        <v>159</v>
      </c>
      <c r="I3375" s="1" t="s">
        <v>159</v>
      </c>
      <c r="J3375" s="1" t="s">
        <v>159</v>
      </c>
      <c r="K3375" s="1" t="s">
        <v>159</v>
      </c>
      <c r="L3375" s="1" t="s">
        <v>159</v>
      </c>
      <c r="M3375" s="1" t="s">
        <v>159</v>
      </c>
      <c r="N3375" s="1" t="s">
        <v>159</v>
      </c>
      <c r="O3375" s="1" t="s">
        <v>159</v>
      </c>
      <c r="P3375" t="str">
        <f t="shared" si="52"/>
        <v>SEWC_ODI_DD_NHH_PR24</v>
      </c>
    </row>
    <row r="3376" spans="1:16">
      <c r="A3376" t="s">
        <v>635</v>
      </c>
      <c r="B3376" t="s">
        <v>350</v>
      </c>
      <c r="C3376" t="s">
        <v>351</v>
      </c>
      <c r="D3376" t="s">
        <v>168</v>
      </c>
      <c r="E3376" t="s">
        <v>158</v>
      </c>
      <c r="F3376" s="25">
        <v>-5.0000000000000001E-3</v>
      </c>
      <c r="G3376" s="1" t="s">
        <v>159</v>
      </c>
      <c r="H3376" s="1" t="s">
        <v>159</v>
      </c>
      <c r="I3376" s="1" t="s">
        <v>159</v>
      </c>
      <c r="J3376" s="1" t="s">
        <v>159</v>
      </c>
      <c r="K3376" s="1" t="s">
        <v>159</v>
      </c>
      <c r="L3376" s="1" t="s">
        <v>159</v>
      </c>
      <c r="M3376" s="1" t="s">
        <v>159</v>
      </c>
      <c r="N3376" s="1" t="s">
        <v>159</v>
      </c>
      <c r="O3376" s="1" t="s">
        <v>159</v>
      </c>
      <c r="P3376" t="str">
        <f t="shared" si="52"/>
        <v>SEWC_ODIRISK_NHH_COLL_PR24_DD</v>
      </c>
    </row>
    <row r="3377" spans="1:16">
      <c r="A3377" t="s">
        <v>635</v>
      </c>
      <c r="B3377" t="s">
        <v>352</v>
      </c>
      <c r="C3377" t="s">
        <v>353</v>
      </c>
      <c r="D3377" t="s">
        <v>168</v>
      </c>
      <c r="E3377" t="s">
        <v>158</v>
      </c>
      <c r="F3377" s="25">
        <v>5.0000000000000001E-3</v>
      </c>
      <c r="G3377" s="1" t="s">
        <v>159</v>
      </c>
      <c r="H3377" s="1" t="s">
        <v>159</v>
      </c>
      <c r="I3377" s="1" t="s">
        <v>159</v>
      </c>
      <c r="J3377" s="1" t="s">
        <v>159</v>
      </c>
      <c r="K3377" s="1" t="s">
        <v>159</v>
      </c>
      <c r="L3377" s="1" t="s">
        <v>159</v>
      </c>
      <c r="M3377" s="1" t="s">
        <v>159</v>
      </c>
      <c r="N3377" s="1" t="s">
        <v>159</v>
      </c>
      <c r="O3377" s="1" t="s">
        <v>159</v>
      </c>
      <c r="P3377" t="str">
        <f t="shared" si="52"/>
        <v>SEWC_ODIRISK_NHH_CAP_PR24_DD</v>
      </c>
    </row>
    <row r="3378" spans="1:16">
      <c r="A3378" t="s">
        <v>635</v>
      </c>
      <c r="B3378" t="s">
        <v>354</v>
      </c>
      <c r="C3378" t="s">
        <v>300</v>
      </c>
      <c r="D3378" t="s">
        <v>168</v>
      </c>
      <c r="E3378" t="s">
        <v>158</v>
      </c>
      <c r="F3378" s="1" t="s">
        <v>159</v>
      </c>
      <c r="G3378" s="1" t="s">
        <v>159</v>
      </c>
      <c r="H3378" s="1" t="s">
        <v>159</v>
      </c>
      <c r="I3378" s="1" t="s">
        <v>159</v>
      </c>
      <c r="J3378" s="1" t="s">
        <v>159</v>
      </c>
      <c r="K3378" s="1" t="s">
        <v>159</v>
      </c>
      <c r="L3378" s="1" t="s">
        <v>159</v>
      </c>
      <c r="M3378" s="1" t="s">
        <v>159</v>
      </c>
      <c r="N3378" s="1" t="s">
        <v>159</v>
      </c>
      <c r="O3378" s="1" t="s">
        <v>159</v>
      </c>
      <c r="P3378" t="str">
        <f t="shared" si="52"/>
        <v>SEWC_OUT4_12_PR24_OFWAT</v>
      </c>
    </row>
    <row r="3379" spans="1:16">
      <c r="A3379" t="s">
        <v>635</v>
      </c>
      <c r="B3379" t="s">
        <v>355</v>
      </c>
      <c r="C3379" t="s">
        <v>311</v>
      </c>
      <c r="D3379" t="s">
        <v>165</v>
      </c>
      <c r="E3379" t="s">
        <v>158</v>
      </c>
      <c r="F3379" s="1" t="s">
        <v>159</v>
      </c>
      <c r="G3379" s="1" t="s">
        <v>159</v>
      </c>
      <c r="H3379" s="1" t="s">
        <v>159</v>
      </c>
      <c r="I3379" s="1" t="s">
        <v>159</v>
      </c>
      <c r="J3379" s="1" t="s">
        <v>159</v>
      </c>
      <c r="K3379" s="1" t="s">
        <v>159</v>
      </c>
      <c r="L3379" s="1" t="s">
        <v>159</v>
      </c>
      <c r="M3379" s="1" t="s">
        <v>159</v>
      </c>
      <c r="N3379" s="1" t="s">
        <v>159</v>
      </c>
      <c r="O3379" s="1" t="s">
        <v>159</v>
      </c>
      <c r="P3379" t="str">
        <f t="shared" si="52"/>
        <v>SEWC_ODI_DD_NHH_1_PR24</v>
      </c>
    </row>
    <row r="3380" spans="1:16">
      <c r="A3380" t="s">
        <v>635</v>
      </c>
      <c r="B3380" t="s">
        <v>356</v>
      </c>
      <c r="C3380" t="s">
        <v>357</v>
      </c>
      <c r="D3380" t="s">
        <v>168</v>
      </c>
      <c r="E3380" t="s">
        <v>158</v>
      </c>
      <c r="F3380" s="1" t="s">
        <v>159</v>
      </c>
      <c r="G3380" s="1" t="s">
        <v>159</v>
      </c>
      <c r="H3380" s="1" t="s">
        <v>159</v>
      </c>
      <c r="I3380" s="1" t="s">
        <v>159</v>
      </c>
      <c r="J3380" s="1" t="s">
        <v>159</v>
      </c>
      <c r="K3380" s="1" t="s">
        <v>159</v>
      </c>
      <c r="L3380" s="1" t="s">
        <v>159</v>
      </c>
      <c r="M3380" s="1" t="s">
        <v>159</v>
      </c>
      <c r="N3380" s="1" t="s">
        <v>159</v>
      </c>
      <c r="O3380" s="1" t="s">
        <v>159</v>
      </c>
      <c r="P3380" t="str">
        <f t="shared" si="52"/>
        <v>SEWC_ODIRISK_NHH_1_COLL_PR24_DD</v>
      </c>
    </row>
    <row r="3381" spans="1:16">
      <c r="A3381" t="s">
        <v>635</v>
      </c>
      <c r="B3381" t="s">
        <v>358</v>
      </c>
      <c r="C3381" t="s">
        <v>359</v>
      </c>
      <c r="D3381" t="s">
        <v>168</v>
      </c>
      <c r="E3381" t="s">
        <v>158</v>
      </c>
      <c r="F3381" s="1" t="s">
        <v>159</v>
      </c>
      <c r="G3381" s="1" t="s">
        <v>159</v>
      </c>
      <c r="H3381" s="1" t="s">
        <v>159</v>
      </c>
      <c r="I3381" s="1" t="s">
        <v>159</v>
      </c>
      <c r="J3381" s="1" t="s">
        <v>159</v>
      </c>
      <c r="K3381" s="1" t="s">
        <v>159</v>
      </c>
      <c r="L3381" s="1" t="s">
        <v>159</v>
      </c>
      <c r="M3381" s="1" t="s">
        <v>159</v>
      </c>
      <c r="N3381" s="1" t="s">
        <v>159</v>
      </c>
      <c r="O3381" s="1" t="s">
        <v>159</v>
      </c>
      <c r="P3381" t="str">
        <f t="shared" si="52"/>
        <v>SEWC_ODIRISK_NHH_1_CAP_PR24_DD</v>
      </c>
    </row>
    <row r="3382" spans="1:16">
      <c r="A3382" t="s">
        <v>635</v>
      </c>
      <c r="B3382" t="s">
        <v>360</v>
      </c>
      <c r="C3382" t="s">
        <v>300</v>
      </c>
      <c r="D3382" t="s">
        <v>168</v>
      </c>
      <c r="E3382" t="s">
        <v>158</v>
      </c>
      <c r="F3382" s="1" t="s">
        <v>159</v>
      </c>
      <c r="G3382" s="1" t="s">
        <v>159</v>
      </c>
      <c r="H3382" s="1" t="s">
        <v>159</v>
      </c>
      <c r="I3382" s="1" t="s">
        <v>159</v>
      </c>
      <c r="J3382" s="1" t="s">
        <v>159</v>
      </c>
      <c r="K3382" s="1" t="s">
        <v>159</v>
      </c>
      <c r="L3382" s="1" t="s">
        <v>159</v>
      </c>
      <c r="M3382" s="1" t="s">
        <v>159</v>
      </c>
      <c r="N3382" s="1" t="s">
        <v>159</v>
      </c>
      <c r="O3382" s="1" t="s">
        <v>159</v>
      </c>
      <c r="P3382" t="str">
        <f t="shared" si="52"/>
        <v>SEWC_OUT4_13_PR24_OFWAT</v>
      </c>
    </row>
    <row r="3383" spans="1:16">
      <c r="A3383" t="s">
        <v>635</v>
      </c>
      <c r="B3383" t="s">
        <v>361</v>
      </c>
      <c r="C3383" t="s">
        <v>318</v>
      </c>
      <c r="D3383" t="s">
        <v>165</v>
      </c>
      <c r="E3383" t="s">
        <v>158</v>
      </c>
      <c r="F3383" s="1" t="s">
        <v>159</v>
      </c>
      <c r="G3383" s="1" t="s">
        <v>159</v>
      </c>
      <c r="H3383" s="1" t="s">
        <v>159</v>
      </c>
      <c r="I3383" s="1" t="s">
        <v>159</v>
      </c>
      <c r="J3383" s="1" t="s">
        <v>159</v>
      </c>
      <c r="K3383" s="1" t="s">
        <v>159</v>
      </c>
      <c r="L3383" s="1" t="s">
        <v>159</v>
      </c>
      <c r="M3383" s="1" t="s">
        <v>159</v>
      </c>
      <c r="N3383" s="1" t="s">
        <v>159</v>
      </c>
      <c r="O3383" s="1" t="s">
        <v>159</v>
      </c>
      <c r="P3383" t="str">
        <f t="shared" si="52"/>
        <v>SEWC_ODI_DD_NHH_2_PR24</v>
      </c>
    </row>
    <row r="3384" spans="1:16">
      <c r="A3384" t="s">
        <v>635</v>
      </c>
      <c r="B3384" t="s">
        <v>362</v>
      </c>
      <c r="C3384" t="s">
        <v>363</v>
      </c>
      <c r="D3384" t="s">
        <v>168</v>
      </c>
      <c r="E3384" t="s">
        <v>158</v>
      </c>
      <c r="F3384" s="1" t="s">
        <v>159</v>
      </c>
      <c r="G3384" s="1" t="s">
        <v>159</v>
      </c>
      <c r="H3384" s="1" t="s">
        <v>159</v>
      </c>
      <c r="I3384" s="1" t="s">
        <v>159</v>
      </c>
      <c r="J3384" s="1" t="s">
        <v>159</v>
      </c>
      <c r="K3384" s="1" t="s">
        <v>159</v>
      </c>
      <c r="L3384" s="1" t="s">
        <v>159</v>
      </c>
      <c r="M3384" s="1" t="s">
        <v>159</v>
      </c>
      <c r="N3384" s="1" t="s">
        <v>159</v>
      </c>
      <c r="O3384" s="1" t="s">
        <v>159</v>
      </c>
      <c r="P3384" t="str">
        <f t="shared" si="52"/>
        <v>SEWC_ODIRISK_NHH_2_COLL_PR24_DD</v>
      </c>
    </row>
    <row r="3385" spans="1:16">
      <c r="A3385" t="s">
        <v>635</v>
      </c>
      <c r="B3385" t="s">
        <v>364</v>
      </c>
      <c r="C3385" t="s">
        <v>365</v>
      </c>
      <c r="D3385" t="s">
        <v>168</v>
      </c>
      <c r="E3385" t="s">
        <v>158</v>
      </c>
      <c r="F3385" s="1" t="s">
        <v>159</v>
      </c>
      <c r="G3385" s="1" t="s">
        <v>159</v>
      </c>
      <c r="H3385" s="1" t="s">
        <v>159</v>
      </c>
      <c r="I3385" s="1" t="s">
        <v>159</v>
      </c>
      <c r="J3385" s="1" t="s">
        <v>159</v>
      </c>
      <c r="K3385" s="1" t="s">
        <v>159</v>
      </c>
      <c r="L3385" s="1" t="s">
        <v>159</v>
      </c>
      <c r="M3385" s="1" t="s">
        <v>159</v>
      </c>
      <c r="N3385" s="1" t="s">
        <v>159</v>
      </c>
      <c r="O3385" s="1" t="s">
        <v>159</v>
      </c>
      <c r="P3385" t="str">
        <f t="shared" si="52"/>
        <v>SEWC_ODIRISK_NHH_2_CAP_PR24_DD</v>
      </c>
    </row>
    <row r="3386" spans="1:16">
      <c r="A3386" t="s">
        <v>635</v>
      </c>
      <c r="B3386" t="s">
        <v>366</v>
      </c>
      <c r="C3386" t="s">
        <v>367</v>
      </c>
      <c r="D3386" t="s">
        <v>37</v>
      </c>
      <c r="E3386" t="s">
        <v>158</v>
      </c>
      <c r="F3386" s="1" t="s">
        <v>159</v>
      </c>
      <c r="G3386" s="1" t="s">
        <v>159</v>
      </c>
      <c r="H3386" s="1" t="s">
        <v>159</v>
      </c>
      <c r="I3386" s="1" t="s">
        <v>159</v>
      </c>
      <c r="J3386" s="1" t="s">
        <v>159</v>
      </c>
      <c r="K3386" s="1" t="s">
        <v>159</v>
      </c>
      <c r="L3386" s="1" t="s">
        <v>159</v>
      </c>
      <c r="M3386" s="1" t="s">
        <v>159</v>
      </c>
      <c r="N3386" s="1" t="s">
        <v>159</v>
      </c>
      <c r="O3386" s="1" t="s">
        <v>159</v>
      </c>
      <c r="P3386" t="str">
        <f t="shared" si="52"/>
        <v>SEWBCEW_PCL_PR24</v>
      </c>
    </row>
    <row r="3387" spans="1:16">
      <c r="A3387" t="s">
        <v>635</v>
      </c>
      <c r="B3387" t="s">
        <v>368</v>
      </c>
      <c r="C3387" t="s">
        <v>369</v>
      </c>
      <c r="D3387" t="s">
        <v>165</v>
      </c>
      <c r="E3387" t="s">
        <v>158</v>
      </c>
      <c r="F3387" s="1" t="s">
        <v>159</v>
      </c>
      <c r="G3387" s="1" t="s">
        <v>159</v>
      </c>
      <c r="H3387" s="1" t="s">
        <v>159</v>
      </c>
      <c r="I3387" s="1" t="s">
        <v>159</v>
      </c>
      <c r="J3387" s="1" t="s">
        <v>159</v>
      </c>
      <c r="K3387" s="1" t="s">
        <v>159</v>
      </c>
      <c r="L3387" s="1" t="s">
        <v>159</v>
      </c>
      <c r="M3387" s="1" t="s">
        <v>159</v>
      </c>
      <c r="N3387" s="1" t="s">
        <v>159</v>
      </c>
      <c r="O3387" s="1" t="s">
        <v>159</v>
      </c>
      <c r="P3387" t="str">
        <f t="shared" si="52"/>
        <v>SEWOUT7_034SOR_OFW_PR24</v>
      </c>
    </row>
    <row r="3388" spans="1:16">
      <c r="A3388" t="s">
        <v>635</v>
      </c>
      <c r="B3388" t="s">
        <v>370</v>
      </c>
      <c r="C3388" t="s">
        <v>371</v>
      </c>
      <c r="D3388" t="s">
        <v>165</v>
      </c>
      <c r="E3388" t="s">
        <v>158</v>
      </c>
      <c r="F3388" s="1" t="s">
        <v>159</v>
      </c>
      <c r="G3388" s="1" t="s">
        <v>159</v>
      </c>
      <c r="H3388" s="1" t="s">
        <v>159</v>
      </c>
      <c r="I3388" s="1" t="s">
        <v>159</v>
      </c>
      <c r="J3388" s="1" t="s">
        <v>159</v>
      </c>
      <c r="K3388" s="1" t="s">
        <v>159</v>
      </c>
      <c r="L3388" s="1" t="s">
        <v>159</v>
      </c>
      <c r="M3388" s="1" t="s">
        <v>159</v>
      </c>
      <c r="N3388" s="1" t="s">
        <v>159</v>
      </c>
      <c r="O3388" s="1" t="s">
        <v>159</v>
      </c>
      <c r="P3388" t="str">
        <f t="shared" si="52"/>
        <v>SEWOUT7_034SUR_OFW_PR24</v>
      </c>
    </row>
    <row r="3389" spans="1:16">
      <c r="A3389" t="s">
        <v>635</v>
      </c>
      <c r="B3389" t="s">
        <v>372</v>
      </c>
      <c r="C3389" t="s">
        <v>373</v>
      </c>
      <c r="D3389" t="s">
        <v>168</v>
      </c>
      <c r="E3389" t="s">
        <v>158</v>
      </c>
      <c r="F3389" s="1" t="s">
        <v>159</v>
      </c>
      <c r="G3389" s="1" t="s">
        <v>159</v>
      </c>
      <c r="H3389" s="1" t="s">
        <v>159</v>
      </c>
      <c r="I3389" s="1" t="s">
        <v>159</v>
      </c>
      <c r="J3389" s="1" t="s">
        <v>159</v>
      </c>
      <c r="K3389" s="1" t="s">
        <v>159</v>
      </c>
      <c r="L3389" s="1" t="s">
        <v>159</v>
      </c>
      <c r="M3389" s="1" t="s">
        <v>159</v>
      </c>
      <c r="N3389" s="1" t="s">
        <v>159</v>
      </c>
      <c r="O3389" s="1" t="s">
        <v>159</v>
      </c>
      <c r="P3389" t="str">
        <f t="shared" si="52"/>
        <v>SEWC_ODIRISK_BCEW_COLL_PR24_DD</v>
      </c>
    </row>
    <row r="3390" spans="1:16">
      <c r="A3390" t="s">
        <v>635</v>
      </c>
      <c r="B3390" t="s">
        <v>374</v>
      </c>
      <c r="C3390" t="s">
        <v>375</v>
      </c>
      <c r="D3390" t="s">
        <v>168</v>
      </c>
      <c r="E3390" t="s">
        <v>158</v>
      </c>
      <c r="F3390" s="1" t="s">
        <v>159</v>
      </c>
      <c r="G3390" s="1" t="s">
        <v>159</v>
      </c>
      <c r="H3390" s="1" t="s">
        <v>159</v>
      </c>
      <c r="I3390" s="1" t="s">
        <v>159</v>
      </c>
      <c r="J3390" s="1" t="s">
        <v>159</v>
      </c>
      <c r="K3390" s="1" t="s">
        <v>159</v>
      </c>
      <c r="L3390" s="1" t="s">
        <v>159</v>
      </c>
      <c r="M3390" s="1" t="s">
        <v>159</v>
      </c>
      <c r="N3390" s="1" t="s">
        <v>159</v>
      </c>
      <c r="O3390" s="1" t="s">
        <v>159</v>
      </c>
      <c r="P3390" t="str">
        <f t="shared" si="52"/>
        <v>SEWC_ODIRISK_BCEW_CAP_PR24_DD</v>
      </c>
    </row>
    <row r="3391" spans="1:16">
      <c r="A3391" t="s">
        <v>635</v>
      </c>
      <c r="B3391" t="s">
        <v>376</v>
      </c>
      <c r="C3391" t="s">
        <v>377</v>
      </c>
      <c r="D3391" t="s">
        <v>157</v>
      </c>
      <c r="E3391" t="s">
        <v>158</v>
      </c>
      <c r="F3391" s="1" t="s">
        <v>159</v>
      </c>
      <c r="G3391" s="1" t="s">
        <v>159</v>
      </c>
      <c r="H3391" s="1" t="s">
        <v>159</v>
      </c>
      <c r="I3391" s="1" t="s">
        <v>159</v>
      </c>
      <c r="J3391" s="1" t="s">
        <v>159</v>
      </c>
      <c r="K3391" s="1" t="s">
        <v>159</v>
      </c>
      <c r="L3391" s="1" t="s">
        <v>159</v>
      </c>
      <c r="M3391" s="1" t="s">
        <v>159</v>
      </c>
      <c r="N3391" s="1" t="s">
        <v>159</v>
      </c>
      <c r="O3391" s="1" t="s">
        <v>159</v>
      </c>
      <c r="P3391" t="str">
        <f t="shared" si="52"/>
        <v>SEWC_PCL_LPR_PR24</v>
      </c>
    </row>
    <row r="3392" spans="1:16">
      <c r="A3392" t="s">
        <v>635</v>
      </c>
      <c r="B3392" t="s">
        <v>378</v>
      </c>
      <c r="C3392" t="s">
        <v>379</v>
      </c>
      <c r="D3392" t="s">
        <v>380</v>
      </c>
      <c r="E3392" t="s">
        <v>158</v>
      </c>
      <c r="F3392" s="1" t="s">
        <v>159</v>
      </c>
      <c r="G3392" s="1" t="s">
        <v>159</v>
      </c>
      <c r="H3392" s="1" t="s">
        <v>159</v>
      </c>
      <c r="I3392" s="1" t="s">
        <v>159</v>
      </c>
      <c r="J3392" s="1" t="s">
        <v>159</v>
      </c>
      <c r="K3392" s="1" t="s">
        <v>159</v>
      </c>
      <c r="L3392" s="1" t="s">
        <v>159</v>
      </c>
      <c r="M3392" s="1" t="s">
        <v>159</v>
      </c>
      <c r="N3392" s="1" t="s">
        <v>159</v>
      </c>
      <c r="O3392" s="1" t="s">
        <v>159</v>
      </c>
      <c r="P3392" t="str">
        <f t="shared" si="52"/>
        <v>SEWC_ODIRATE_LPR_PR24</v>
      </c>
    </row>
    <row r="3393" spans="1:16">
      <c r="A3393" t="s">
        <v>635</v>
      </c>
      <c r="B3393" t="s">
        <v>381</v>
      </c>
      <c r="C3393" t="s">
        <v>382</v>
      </c>
      <c r="D3393" t="s">
        <v>168</v>
      </c>
      <c r="E3393" t="s">
        <v>158</v>
      </c>
      <c r="F3393" s="1" t="s">
        <v>159</v>
      </c>
      <c r="G3393" s="1" t="s">
        <v>159</v>
      </c>
      <c r="H3393" s="1" t="s">
        <v>159</v>
      </c>
      <c r="I3393" s="1" t="s">
        <v>159</v>
      </c>
      <c r="J3393" s="1" t="s">
        <v>159</v>
      </c>
      <c r="K3393" s="1" t="s">
        <v>159</v>
      </c>
      <c r="L3393" s="1" t="s">
        <v>159</v>
      </c>
      <c r="M3393" s="1" t="s">
        <v>159</v>
      </c>
      <c r="N3393" s="1" t="s">
        <v>159</v>
      </c>
      <c r="O3393" s="1" t="s">
        <v>159</v>
      </c>
      <c r="P3393" t="str">
        <f t="shared" si="52"/>
        <v>SEWC_ODIRISK_LPR_COLL_PR24</v>
      </c>
    </row>
    <row r="3394" spans="1:16">
      <c r="A3394" t="s">
        <v>635</v>
      </c>
      <c r="B3394" t="s">
        <v>383</v>
      </c>
      <c r="C3394" t="s">
        <v>384</v>
      </c>
      <c r="D3394" t="s">
        <v>168</v>
      </c>
      <c r="E3394" t="s">
        <v>158</v>
      </c>
      <c r="F3394" s="1" t="s">
        <v>159</v>
      </c>
      <c r="G3394" s="1" t="s">
        <v>159</v>
      </c>
      <c r="H3394" s="1" t="s">
        <v>159</v>
      </c>
      <c r="I3394" s="1" t="s">
        <v>159</v>
      </c>
      <c r="J3394" s="1" t="s">
        <v>159</v>
      </c>
      <c r="K3394" s="1" t="s">
        <v>159</v>
      </c>
      <c r="L3394" s="1" t="s">
        <v>159</v>
      </c>
      <c r="M3394" s="1" t="s">
        <v>159</v>
      </c>
      <c r="N3394" s="1" t="s">
        <v>159</v>
      </c>
      <c r="O3394" s="1" t="s">
        <v>159</v>
      </c>
      <c r="P3394" t="str">
        <f t="shared" si="52"/>
        <v>SEWC_PCL_LCC_PR24</v>
      </c>
    </row>
    <row r="3395" spans="1:16">
      <c r="A3395" t="s">
        <v>635</v>
      </c>
      <c r="B3395" t="s">
        <v>385</v>
      </c>
      <c r="C3395" t="s">
        <v>386</v>
      </c>
      <c r="D3395" t="s">
        <v>168</v>
      </c>
      <c r="E3395" t="s">
        <v>158</v>
      </c>
      <c r="F3395" s="1" t="s">
        <v>159</v>
      </c>
      <c r="G3395" s="1" t="s">
        <v>159</v>
      </c>
      <c r="H3395" s="1" t="s">
        <v>159</v>
      </c>
      <c r="I3395" s="1" t="s">
        <v>159</v>
      </c>
      <c r="J3395" s="1" t="s">
        <v>159</v>
      </c>
      <c r="K3395" s="1" t="s">
        <v>159</v>
      </c>
      <c r="L3395" s="1" t="s">
        <v>159</v>
      </c>
      <c r="M3395" s="1" t="s">
        <v>159</v>
      </c>
      <c r="N3395" s="1" t="s">
        <v>159</v>
      </c>
      <c r="O3395" s="1" t="s">
        <v>159</v>
      </c>
      <c r="P3395" t="str">
        <f t="shared" si="52"/>
        <v>SEWC_ODIRISK_LCC_DDBND_PR24</v>
      </c>
    </row>
    <row r="3396" spans="1:16">
      <c r="A3396" t="s">
        <v>635</v>
      </c>
      <c r="B3396" t="s">
        <v>387</v>
      </c>
      <c r="C3396" t="s">
        <v>388</v>
      </c>
      <c r="D3396" t="s">
        <v>380</v>
      </c>
      <c r="E3396" t="s">
        <v>158</v>
      </c>
      <c r="F3396" s="1" t="s">
        <v>159</v>
      </c>
      <c r="G3396" s="1" t="s">
        <v>159</v>
      </c>
      <c r="H3396" s="1" t="s">
        <v>159</v>
      </c>
      <c r="I3396" s="1" t="s">
        <v>159</v>
      </c>
      <c r="J3396" s="1" t="s">
        <v>159</v>
      </c>
      <c r="K3396" s="1" t="s">
        <v>159</v>
      </c>
      <c r="L3396" s="1" t="s">
        <v>159</v>
      </c>
      <c r="M3396" s="1" t="s">
        <v>159</v>
      </c>
      <c r="N3396" s="1" t="s">
        <v>159</v>
      </c>
      <c r="O3396" s="1" t="s">
        <v>159</v>
      </c>
      <c r="P3396" t="str">
        <f t="shared" si="52"/>
        <v>SEWC_ODIRATE_LCC_UNDER_PR24</v>
      </c>
    </row>
    <row r="3397" spans="1:16">
      <c r="A3397" t="s">
        <v>635</v>
      </c>
      <c r="B3397" t="s">
        <v>389</v>
      </c>
      <c r="C3397" t="s">
        <v>390</v>
      </c>
      <c r="D3397" t="s">
        <v>380</v>
      </c>
      <c r="E3397" t="s">
        <v>158</v>
      </c>
      <c r="F3397" s="1" t="s">
        <v>159</v>
      </c>
      <c r="G3397" s="1" t="s">
        <v>159</v>
      </c>
      <c r="H3397" s="1" t="s">
        <v>159</v>
      </c>
      <c r="I3397" s="1" t="s">
        <v>159</v>
      </c>
      <c r="J3397" s="1" t="s">
        <v>159</v>
      </c>
      <c r="K3397" s="1" t="s">
        <v>159</v>
      </c>
      <c r="L3397" s="1" t="s">
        <v>159</v>
      </c>
      <c r="M3397" s="1" t="s">
        <v>159</v>
      </c>
      <c r="N3397" s="1" t="s">
        <v>159</v>
      </c>
      <c r="O3397" s="1" t="s">
        <v>159</v>
      </c>
      <c r="P3397" t="str">
        <f t="shared" ref="P3397:P3460" si="53">A3397&amp;B3397</f>
        <v>SEWC_ODIRATE_LCC_OUT_PR24</v>
      </c>
    </row>
    <row r="3398" spans="1:16">
      <c r="A3398" t="s">
        <v>635</v>
      </c>
      <c r="B3398" t="s">
        <v>391</v>
      </c>
      <c r="C3398" t="s">
        <v>392</v>
      </c>
      <c r="D3398" t="s">
        <v>168</v>
      </c>
      <c r="E3398" t="s">
        <v>158</v>
      </c>
      <c r="F3398" s="1" t="s">
        <v>159</v>
      </c>
      <c r="G3398" s="1" t="s">
        <v>159</v>
      </c>
      <c r="H3398" s="1" t="s">
        <v>159</v>
      </c>
      <c r="I3398" s="1" t="s">
        <v>159</v>
      </c>
      <c r="J3398" s="1" t="s">
        <v>159</v>
      </c>
      <c r="K3398" s="1" t="s">
        <v>159</v>
      </c>
      <c r="L3398" s="1" t="s">
        <v>159</v>
      </c>
      <c r="M3398" s="1" t="s">
        <v>159</v>
      </c>
      <c r="N3398" s="1" t="s">
        <v>159</v>
      </c>
      <c r="O3398" s="1" t="s">
        <v>159</v>
      </c>
      <c r="P3398" t="str">
        <f t="shared" si="53"/>
        <v>SEWC_ODIRISK_LCC_COLL_PR24</v>
      </c>
    </row>
    <row r="3399" spans="1:16">
      <c r="A3399" t="s">
        <v>635</v>
      </c>
      <c r="B3399" t="s">
        <v>393</v>
      </c>
      <c r="C3399" t="s">
        <v>394</v>
      </c>
      <c r="D3399" t="s">
        <v>168</v>
      </c>
      <c r="E3399" t="s">
        <v>158</v>
      </c>
      <c r="F3399" s="1" t="s">
        <v>159</v>
      </c>
      <c r="G3399" s="1" t="s">
        <v>159</v>
      </c>
      <c r="H3399" s="1" t="s">
        <v>159</v>
      </c>
      <c r="I3399" s="1" t="s">
        <v>159</v>
      </c>
      <c r="J3399" s="1" t="s">
        <v>159</v>
      </c>
      <c r="K3399" s="1" t="s">
        <v>159</v>
      </c>
      <c r="L3399" s="1" t="s">
        <v>159</v>
      </c>
      <c r="M3399" s="1" t="s">
        <v>159</v>
      </c>
      <c r="N3399" s="1" t="s">
        <v>159</v>
      </c>
      <c r="O3399" s="1" t="s">
        <v>159</v>
      </c>
      <c r="P3399" t="str">
        <f t="shared" si="53"/>
        <v>SEWC_ODIRISK_LCC_CAP_PR24</v>
      </c>
    </row>
    <row r="3400" spans="1:16">
      <c r="A3400" t="s">
        <v>635</v>
      </c>
      <c r="B3400" t="s">
        <v>395</v>
      </c>
      <c r="C3400" t="s">
        <v>396</v>
      </c>
      <c r="D3400" t="s">
        <v>397</v>
      </c>
      <c r="E3400" t="s">
        <v>158</v>
      </c>
      <c r="F3400" s="1" t="s">
        <v>159</v>
      </c>
      <c r="G3400" s="1" t="s">
        <v>159</v>
      </c>
      <c r="H3400" s="1" t="s">
        <v>159</v>
      </c>
      <c r="I3400" s="1" t="s">
        <v>159</v>
      </c>
      <c r="J3400" s="1" t="s">
        <v>159</v>
      </c>
      <c r="K3400" s="1" t="s">
        <v>159</v>
      </c>
      <c r="L3400" s="1" t="s">
        <v>159</v>
      </c>
      <c r="M3400" s="1" t="s">
        <v>159</v>
      </c>
      <c r="N3400" s="1" t="s">
        <v>159</v>
      </c>
      <c r="O3400" s="1" t="s">
        <v>159</v>
      </c>
      <c r="P3400" t="str">
        <f t="shared" si="53"/>
        <v>SEWC_PCL_WW_PR24</v>
      </c>
    </row>
    <row r="3401" spans="1:16">
      <c r="A3401" t="s">
        <v>635</v>
      </c>
      <c r="B3401" t="s">
        <v>398</v>
      </c>
      <c r="C3401" t="s">
        <v>399</v>
      </c>
      <c r="D3401" t="s">
        <v>380</v>
      </c>
      <c r="E3401" t="s">
        <v>158</v>
      </c>
      <c r="F3401" s="1" t="s">
        <v>159</v>
      </c>
      <c r="G3401" s="1" t="s">
        <v>159</v>
      </c>
      <c r="H3401" s="1" t="s">
        <v>159</v>
      </c>
      <c r="I3401" s="1" t="s">
        <v>159</v>
      </c>
      <c r="J3401" s="1" t="s">
        <v>159</v>
      </c>
      <c r="K3401" s="1" t="s">
        <v>159</v>
      </c>
      <c r="L3401" s="1" t="s">
        <v>159</v>
      </c>
      <c r="M3401" s="1" t="s">
        <v>159</v>
      </c>
      <c r="N3401" s="1" t="s">
        <v>159</v>
      </c>
      <c r="O3401" s="1" t="s">
        <v>159</v>
      </c>
      <c r="P3401" t="str">
        <f t="shared" si="53"/>
        <v>SEWC_ODIRATE_WW_PR24</v>
      </c>
    </row>
    <row r="3402" spans="1:16">
      <c r="A3402" t="s">
        <v>635</v>
      </c>
      <c r="B3402" t="s">
        <v>400</v>
      </c>
      <c r="C3402" t="s">
        <v>401</v>
      </c>
      <c r="D3402" t="s">
        <v>397</v>
      </c>
      <c r="E3402" t="s">
        <v>158</v>
      </c>
      <c r="F3402" s="1" t="s">
        <v>159</v>
      </c>
      <c r="G3402" s="1" t="s">
        <v>159</v>
      </c>
      <c r="H3402" s="1" t="s">
        <v>159</v>
      </c>
      <c r="I3402" s="1" t="s">
        <v>159</v>
      </c>
      <c r="J3402" s="1" t="s">
        <v>159</v>
      </c>
      <c r="K3402" s="1" t="s">
        <v>159</v>
      </c>
      <c r="L3402" s="1" t="s">
        <v>159</v>
      </c>
      <c r="M3402" s="1" t="s">
        <v>159</v>
      </c>
      <c r="N3402" s="1" t="s">
        <v>159</v>
      </c>
      <c r="O3402" s="1" t="s">
        <v>159</v>
      </c>
      <c r="P3402" t="str">
        <f t="shared" si="53"/>
        <v>SEWC_ODIRISK_WW_COLL_PR24</v>
      </c>
    </row>
    <row r="3403" spans="1:16">
      <c r="A3403" t="s">
        <v>635</v>
      </c>
      <c r="B3403" t="s">
        <v>402</v>
      </c>
      <c r="C3403" t="s">
        <v>403</v>
      </c>
      <c r="D3403" t="s">
        <v>397</v>
      </c>
      <c r="E3403" t="s">
        <v>158</v>
      </c>
      <c r="F3403" s="1" t="s">
        <v>159</v>
      </c>
      <c r="G3403" s="1" t="s">
        <v>159</v>
      </c>
      <c r="H3403" s="1" t="s">
        <v>159</v>
      </c>
      <c r="I3403" s="1" t="s">
        <v>159</v>
      </c>
      <c r="J3403" s="1" t="s">
        <v>159</v>
      </c>
      <c r="K3403" s="1" t="s">
        <v>159</v>
      </c>
      <c r="L3403" s="1" t="s">
        <v>159</v>
      </c>
      <c r="M3403" s="1" t="s">
        <v>159</v>
      </c>
      <c r="N3403" s="1" t="s">
        <v>159</v>
      </c>
      <c r="O3403" s="1" t="s">
        <v>159</v>
      </c>
      <c r="P3403" t="str">
        <f t="shared" si="53"/>
        <v>SEWC_ODIRISK_WW_CAP_PR24</v>
      </c>
    </row>
    <row r="3404" spans="1:16">
      <c r="A3404" t="s">
        <v>635</v>
      </c>
      <c r="B3404" t="s">
        <v>404</v>
      </c>
      <c r="C3404" t="s">
        <v>405</v>
      </c>
      <c r="D3404" t="s">
        <v>168</v>
      </c>
      <c r="E3404" t="s">
        <v>158</v>
      </c>
      <c r="F3404" s="1" t="s">
        <v>159</v>
      </c>
      <c r="G3404" s="1" t="s">
        <v>159</v>
      </c>
      <c r="H3404" s="1" t="s">
        <v>159</v>
      </c>
      <c r="I3404" s="1" t="s">
        <v>159</v>
      </c>
      <c r="J3404" s="1" t="s">
        <v>159</v>
      </c>
      <c r="K3404" s="1" t="s">
        <v>159</v>
      </c>
      <c r="L3404" s="1" t="s">
        <v>159</v>
      </c>
      <c r="M3404" s="1" t="s">
        <v>159</v>
      </c>
      <c r="N3404" s="1" t="s">
        <v>159</v>
      </c>
      <c r="O3404" s="1" t="s">
        <v>159</v>
      </c>
      <c r="P3404" t="str">
        <f t="shared" si="53"/>
        <v>SEWC_PCL_CC_PR24</v>
      </c>
    </row>
    <row r="3405" spans="1:16">
      <c r="A3405" t="s">
        <v>635</v>
      </c>
      <c r="B3405" t="s">
        <v>406</v>
      </c>
      <c r="C3405" t="s">
        <v>407</v>
      </c>
      <c r="D3405" t="s">
        <v>168</v>
      </c>
      <c r="E3405" t="s">
        <v>158</v>
      </c>
      <c r="F3405" s="1" t="s">
        <v>159</v>
      </c>
      <c r="G3405" s="1" t="s">
        <v>159</v>
      </c>
      <c r="H3405" s="1" t="s">
        <v>159</v>
      </c>
      <c r="I3405" s="1" t="s">
        <v>159</v>
      </c>
      <c r="J3405" s="1" t="s">
        <v>159</v>
      </c>
      <c r="K3405" s="1" t="s">
        <v>159</v>
      </c>
      <c r="L3405" s="1" t="s">
        <v>159</v>
      </c>
      <c r="M3405" s="1" t="s">
        <v>159</v>
      </c>
      <c r="N3405" s="1" t="s">
        <v>159</v>
      </c>
      <c r="O3405" s="1" t="s">
        <v>159</v>
      </c>
      <c r="P3405" t="str">
        <f t="shared" si="53"/>
        <v>SEWC_ODIRISK_CC_DDBND_PR24</v>
      </c>
    </row>
    <row r="3406" spans="1:16">
      <c r="A3406" t="s">
        <v>635</v>
      </c>
      <c r="B3406" t="s">
        <v>408</v>
      </c>
      <c r="C3406" t="s">
        <v>409</v>
      </c>
      <c r="D3406" t="s">
        <v>380</v>
      </c>
      <c r="E3406" t="s">
        <v>158</v>
      </c>
      <c r="F3406" s="1" t="s">
        <v>159</v>
      </c>
      <c r="G3406" s="1" t="s">
        <v>159</v>
      </c>
      <c r="H3406" s="1" t="s">
        <v>159</v>
      </c>
      <c r="I3406" s="1" t="s">
        <v>159</v>
      </c>
      <c r="J3406" s="1" t="s">
        <v>159</v>
      </c>
      <c r="K3406" s="1" t="s">
        <v>159</v>
      </c>
      <c r="L3406" s="1" t="s">
        <v>159</v>
      </c>
      <c r="M3406" s="1" t="s">
        <v>159</v>
      </c>
      <c r="N3406" s="1" t="s">
        <v>159</v>
      </c>
      <c r="O3406" s="1" t="s">
        <v>159</v>
      </c>
      <c r="P3406" t="str">
        <f t="shared" si="53"/>
        <v>SEWC_ODIRATE_CC_UNDER_PR24</v>
      </c>
    </row>
    <row r="3407" spans="1:16">
      <c r="A3407" t="s">
        <v>635</v>
      </c>
      <c r="B3407" t="s">
        <v>410</v>
      </c>
      <c r="C3407" t="s">
        <v>411</v>
      </c>
      <c r="D3407" t="s">
        <v>380</v>
      </c>
      <c r="E3407" t="s">
        <v>158</v>
      </c>
      <c r="F3407" s="1" t="s">
        <v>159</v>
      </c>
      <c r="G3407" s="1" t="s">
        <v>159</v>
      </c>
      <c r="H3407" s="1" t="s">
        <v>159</v>
      </c>
      <c r="I3407" s="1" t="s">
        <v>159</v>
      </c>
      <c r="J3407" s="1" t="s">
        <v>159</v>
      </c>
      <c r="K3407" s="1" t="s">
        <v>159</v>
      </c>
      <c r="L3407" s="1" t="s">
        <v>159</v>
      </c>
      <c r="M3407" s="1" t="s">
        <v>159</v>
      </c>
      <c r="N3407" s="1" t="s">
        <v>159</v>
      </c>
      <c r="O3407" s="1" t="s">
        <v>159</v>
      </c>
      <c r="P3407" t="str">
        <f t="shared" si="53"/>
        <v>SEWC_ODIRATE_CC_OUT_PR24</v>
      </c>
    </row>
    <row r="3408" spans="1:16">
      <c r="A3408" t="s">
        <v>635</v>
      </c>
      <c r="B3408" t="s">
        <v>412</v>
      </c>
      <c r="C3408" t="s">
        <v>413</v>
      </c>
      <c r="D3408" t="s">
        <v>168</v>
      </c>
      <c r="E3408" t="s">
        <v>158</v>
      </c>
      <c r="F3408" s="1" t="s">
        <v>159</v>
      </c>
      <c r="G3408" s="1" t="s">
        <v>159</v>
      </c>
      <c r="H3408" s="1" t="s">
        <v>159</v>
      </c>
      <c r="I3408" s="1" t="s">
        <v>159</v>
      </c>
      <c r="J3408" s="1" t="s">
        <v>159</v>
      </c>
      <c r="K3408" s="1" t="s">
        <v>159</v>
      </c>
      <c r="L3408" s="1" t="s">
        <v>159</v>
      </c>
      <c r="M3408" s="1" t="s">
        <v>159</v>
      </c>
      <c r="N3408" s="1" t="s">
        <v>159</v>
      </c>
      <c r="O3408" s="1" t="s">
        <v>159</v>
      </c>
      <c r="P3408" t="str">
        <f t="shared" si="53"/>
        <v>SEWC_ODIRISK_CC_COLL_PR24</v>
      </c>
    </row>
    <row r="3409" spans="1:16">
      <c r="A3409" t="s">
        <v>635</v>
      </c>
      <c r="B3409" t="s">
        <v>414</v>
      </c>
      <c r="C3409" t="s">
        <v>415</v>
      </c>
      <c r="D3409" t="s">
        <v>168</v>
      </c>
      <c r="E3409" t="s">
        <v>158</v>
      </c>
      <c r="F3409" s="1" t="s">
        <v>159</v>
      </c>
      <c r="G3409" s="1" t="s">
        <v>159</v>
      </c>
      <c r="H3409" s="1" t="s">
        <v>159</v>
      </c>
      <c r="I3409" s="1" t="s">
        <v>159</v>
      </c>
      <c r="J3409" s="1" t="s">
        <v>159</v>
      </c>
      <c r="K3409" s="1" t="s">
        <v>159</v>
      </c>
      <c r="L3409" s="1" t="s">
        <v>159</v>
      </c>
      <c r="M3409" s="1" t="s">
        <v>159</v>
      </c>
      <c r="N3409" s="1" t="s">
        <v>159</v>
      </c>
      <c r="O3409" s="1" t="s">
        <v>159</v>
      </c>
      <c r="P3409" t="str">
        <f t="shared" si="53"/>
        <v>SEWC_ODIRISK_CC_CAP_PR24</v>
      </c>
    </row>
    <row r="3410" spans="1:16">
      <c r="A3410" t="s">
        <v>635</v>
      </c>
      <c r="B3410" t="s">
        <v>416</v>
      </c>
      <c r="C3410" t="s">
        <v>417</v>
      </c>
      <c r="D3410" t="s">
        <v>37</v>
      </c>
      <c r="E3410" t="s">
        <v>158</v>
      </c>
      <c r="F3410" s="1" t="s">
        <v>159</v>
      </c>
      <c r="G3410" s="1" t="s">
        <v>159</v>
      </c>
      <c r="H3410" s="1" t="s">
        <v>159</v>
      </c>
      <c r="I3410" s="1" t="s">
        <v>159</v>
      </c>
      <c r="J3410" s="1" t="s">
        <v>159</v>
      </c>
      <c r="K3410" s="1" t="s">
        <v>159</v>
      </c>
      <c r="L3410" s="1" t="s">
        <v>159</v>
      </c>
      <c r="M3410" s="1" t="s">
        <v>159</v>
      </c>
      <c r="N3410" s="1" t="s">
        <v>159</v>
      </c>
      <c r="O3410" s="1" t="s">
        <v>159</v>
      </c>
      <c r="P3410" t="str">
        <f t="shared" si="53"/>
        <v>SEWC_PCL_SWC_PR24</v>
      </c>
    </row>
    <row r="3411" spans="1:16">
      <c r="A3411" t="s">
        <v>635</v>
      </c>
      <c r="B3411" t="s">
        <v>418</v>
      </c>
      <c r="C3411" t="s">
        <v>419</v>
      </c>
      <c r="D3411" t="s">
        <v>380</v>
      </c>
      <c r="E3411" t="s">
        <v>158</v>
      </c>
      <c r="F3411" s="1" t="s">
        <v>159</v>
      </c>
      <c r="G3411" s="1" t="s">
        <v>159</v>
      </c>
      <c r="H3411" s="1" t="s">
        <v>159</v>
      </c>
      <c r="I3411" s="1" t="s">
        <v>159</v>
      </c>
      <c r="J3411" s="1" t="s">
        <v>159</v>
      </c>
      <c r="K3411" s="1" t="s">
        <v>159</v>
      </c>
      <c r="L3411" s="1" t="s">
        <v>159</v>
      </c>
      <c r="M3411" s="1" t="s">
        <v>159</v>
      </c>
      <c r="N3411" s="1" t="s">
        <v>159</v>
      </c>
      <c r="O3411" s="1" t="s">
        <v>159</v>
      </c>
      <c r="P3411" t="str">
        <f t="shared" si="53"/>
        <v>SEWC_ODIRATE_SWC_PR24</v>
      </c>
    </row>
    <row r="3412" spans="1:16">
      <c r="A3412" t="s">
        <v>635</v>
      </c>
      <c r="B3412" t="s">
        <v>420</v>
      </c>
      <c r="C3412" t="s">
        <v>421</v>
      </c>
      <c r="D3412" t="s">
        <v>168</v>
      </c>
      <c r="E3412" t="s">
        <v>158</v>
      </c>
      <c r="F3412" s="1" t="s">
        <v>159</v>
      </c>
      <c r="G3412" s="1" t="s">
        <v>159</v>
      </c>
      <c r="H3412" s="1" t="s">
        <v>159</v>
      </c>
      <c r="I3412" s="1" t="s">
        <v>159</v>
      </c>
      <c r="J3412" s="1" t="s">
        <v>159</v>
      </c>
      <c r="K3412" s="1" t="s">
        <v>159</v>
      </c>
      <c r="L3412" s="1" t="s">
        <v>159</v>
      </c>
      <c r="M3412" s="1" t="s">
        <v>159</v>
      </c>
      <c r="N3412" s="1" t="s">
        <v>159</v>
      </c>
      <c r="O3412" s="1" t="s">
        <v>159</v>
      </c>
      <c r="P3412" t="str">
        <f t="shared" si="53"/>
        <v>SEWC_ODIRISK_SWC_CAP_PR24</v>
      </c>
    </row>
    <row r="3413" spans="1:16">
      <c r="A3413" t="s">
        <v>635</v>
      </c>
      <c r="B3413" t="s">
        <v>422</v>
      </c>
      <c r="C3413" t="s">
        <v>423</v>
      </c>
      <c r="D3413" t="s">
        <v>168</v>
      </c>
      <c r="E3413" t="s">
        <v>158</v>
      </c>
      <c r="F3413" s="1" t="s">
        <v>159</v>
      </c>
      <c r="G3413" s="1" t="s">
        <v>159</v>
      </c>
      <c r="H3413" s="1" t="s">
        <v>159</v>
      </c>
      <c r="I3413" s="1" t="s">
        <v>159</v>
      </c>
      <c r="J3413" s="1" t="s">
        <v>159</v>
      </c>
      <c r="K3413" s="1" t="s">
        <v>159</v>
      </c>
      <c r="L3413" s="1" t="s">
        <v>159</v>
      </c>
      <c r="M3413" s="1" t="s">
        <v>159</v>
      </c>
      <c r="N3413" s="1" t="s">
        <v>159</v>
      </c>
      <c r="O3413" s="1" t="s">
        <v>159</v>
      </c>
      <c r="P3413" t="str">
        <f t="shared" si="53"/>
        <v>SEWC_PCL_EGG_PR24</v>
      </c>
    </row>
    <row r="3414" spans="1:16">
      <c r="A3414" t="s">
        <v>635</v>
      </c>
      <c r="B3414" t="s">
        <v>424</v>
      </c>
      <c r="C3414" t="s">
        <v>425</v>
      </c>
      <c r="D3414" t="s">
        <v>380</v>
      </c>
      <c r="E3414" t="s">
        <v>158</v>
      </c>
      <c r="F3414" s="1" t="s">
        <v>159</v>
      </c>
      <c r="G3414" s="1" t="s">
        <v>159</v>
      </c>
      <c r="H3414" s="1" t="s">
        <v>159</v>
      </c>
      <c r="I3414" s="1" t="s">
        <v>159</v>
      </c>
      <c r="J3414" s="1" t="s">
        <v>159</v>
      </c>
      <c r="K3414" s="1" t="s">
        <v>159</v>
      </c>
      <c r="L3414" s="1" t="s">
        <v>159</v>
      </c>
      <c r="M3414" s="1" t="s">
        <v>159</v>
      </c>
      <c r="N3414" s="1" t="s">
        <v>159</v>
      </c>
      <c r="O3414" s="1" t="s">
        <v>159</v>
      </c>
      <c r="P3414" t="str">
        <f t="shared" si="53"/>
        <v>SEWC_ODIRATE_EGG_UNDER_PR24</v>
      </c>
    </row>
    <row r="3415" spans="1:16">
      <c r="A3415" t="s">
        <v>635</v>
      </c>
      <c r="B3415" t="s">
        <v>426</v>
      </c>
      <c r="C3415" t="s">
        <v>427</v>
      </c>
      <c r="D3415" t="s">
        <v>380</v>
      </c>
      <c r="E3415" t="s">
        <v>158</v>
      </c>
      <c r="F3415" s="1" t="s">
        <v>159</v>
      </c>
      <c r="G3415" s="1" t="s">
        <v>159</v>
      </c>
      <c r="H3415" s="1" t="s">
        <v>159</v>
      </c>
      <c r="I3415" s="1" t="s">
        <v>159</v>
      </c>
      <c r="J3415" s="1" t="s">
        <v>159</v>
      </c>
      <c r="K3415" s="1" t="s">
        <v>159</v>
      </c>
      <c r="L3415" s="1" t="s">
        <v>159</v>
      </c>
      <c r="M3415" s="1" t="s">
        <v>159</v>
      </c>
      <c r="N3415" s="1" t="s">
        <v>159</v>
      </c>
      <c r="O3415" s="1" t="s">
        <v>159</v>
      </c>
      <c r="P3415" t="str">
        <f t="shared" si="53"/>
        <v>SEWC_ODIRATE_EGG_OUT_PR24</v>
      </c>
    </row>
    <row r="3416" spans="1:16">
      <c r="A3416" t="s">
        <v>635</v>
      </c>
      <c r="B3416" t="s">
        <v>428</v>
      </c>
      <c r="C3416" t="s">
        <v>429</v>
      </c>
      <c r="D3416" t="s">
        <v>168</v>
      </c>
      <c r="E3416" t="s">
        <v>158</v>
      </c>
      <c r="F3416" s="1" t="s">
        <v>159</v>
      </c>
      <c r="G3416" s="1" t="s">
        <v>159</v>
      </c>
      <c r="H3416" s="1" t="s">
        <v>159</v>
      </c>
      <c r="I3416" s="1" t="s">
        <v>159</v>
      </c>
      <c r="J3416" s="1" t="s">
        <v>159</v>
      </c>
      <c r="K3416" s="1" t="s">
        <v>159</v>
      </c>
      <c r="L3416" s="1" t="s">
        <v>159</v>
      </c>
      <c r="M3416" s="1" t="s">
        <v>159</v>
      </c>
      <c r="N3416" s="1" t="s">
        <v>159</v>
      </c>
      <c r="O3416" s="1" t="s">
        <v>159</v>
      </c>
      <c r="P3416" t="str">
        <f t="shared" si="53"/>
        <v>SEWC_ODIRISK_EGG_COLL_PR24</v>
      </c>
    </row>
    <row r="3417" spans="1:16">
      <c r="A3417" t="s">
        <v>635</v>
      </c>
      <c r="B3417" t="s">
        <v>430</v>
      </c>
      <c r="C3417" t="s">
        <v>431</v>
      </c>
      <c r="D3417" t="s">
        <v>168</v>
      </c>
      <c r="E3417" t="s">
        <v>158</v>
      </c>
      <c r="F3417" s="1" t="s">
        <v>159</v>
      </c>
      <c r="G3417" s="1" t="s">
        <v>159</v>
      </c>
      <c r="H3417" s="1" t="s">
        <v>159</v>
      </c>
      <c r="I3417" s="1" t="s">
        <v>159</v>
      </c>
      <c r="J3417" s="1" t="s">
        <v>159</v>
      </c>
      <c r="K3417" s="1" t="s">
        <v>159</v>
      </c>
      <c r="L3417" s="1" t="s">
        <v>159</v>
      </c>
      <c r="M3417" s="1" t="s">
        <v>159</v>
      </c>
      <c r="N3417" s="1" t="s">
        <v>159</v>
      </c>
      <c r="O3417" s="1" t="s">
        <v>159</v>
      </c>
      <c r="P3417" t="str">
        <f t="shared" si="53"/>
        <v>SEWC_ODIRISK_EGG_CAP_PR24</v>
      </c>
    </row>
    <row r="3418" spans="1:16">
      <c r="A3418" t="s">
        <v>635</v>
      </c>
      <c r="B3418" t="s">
        <v>432</v>
      </c>
      <c r="C3418" t="s">
        <v>433</v>
      </c>
      <c r="D3418" t="s">
        <v>157</v>
      </c>
      <c r="E3418" t="s">
        <v>158</v>
      </c>
      <c r="F3418" s="1" t="s">
        <v>159</v>
      </c>
      <c r="G3418" s="24">
        <v>3.1064814814814816E-2</v>
      </c>
      <c r="H3418" s="24">
        <v>1.55835069444444E-2</v>
      </c>
      <c r="I3418" s="24">
        <v>1.4495138888888891E-2</v>
      </c>
      <c r="J3418" s="24">
        <v>1.261166666666667E-2</v>
      </c>
      <c r="K3418" s="24">
        <v>1.142263888888889E-2</v>
      </c>
      <c r="L3418" s="24">
        <v>1.051291666666667E-2</v>
      </c>
      <c r="M3418" s="24">
        <v>7.1094444444444443E-3</v>
      </c>
      <c r="N3418" s="1" t="s">
        <v>159</v>
      </c>
      <c r="O3418" s="1" t="s">
        <v>159</v>
      </c>
      <c r="P3418" t="str">
        <f t="shared" si="53"/>
        <v>SEWOUT4_01_PR24_OFWAT</v>
      </c>
    </row>
    <row r="3419" spans="1:16">
      <c r="A3419" t="s">
        <v>635</v>
      </c>
      <c r="B3419" t="s">
        <v>434</v>
      </c>
      <c r="C3419" t="s">
        <v>435</v>
      </c>
      <c r="D3419" t="s">
        <v>436</v>
      </c>
      <c r="E3419" t="s">
        <v>158</v>
      </c>
      <c r="F3419" s="1" t="s">
        <v>159</v>
      </c>
      <c r="G3419" s="27">
        <v>101.4</v>
      </c>
      <c r="H3419" s="27">
        <v>81</v>
      </c>
      <c r="I3419" s="27">
        <v>79.3</v>
      </c>
      <c r="J3419" s="27">
        <v>76.099999999999994</v>
      </c>
      <c r="K3419" s="27">
        <v>74.2</v>
      </c>
      <c r="L3419" s="27">
        <v>72.400000000000006</v>
      </c>
      <c r="M3419" s="27">
        <v>70.5</v>
      </c>
      <c r="N3419" s="1" t="s">
        <v>159</v>
      </c>
      <c r="O3419" s="1" t="s">
        <v>159</v>
      </c>
      <c r="P3419" t="str">
        <f t="shared" si="53"/>
        <v>SEWBN2345A_PR24_OFWAT</v>
      </c>
    </row>
    <row r="3420" spans="1:16">
      <c r="A3420" t="s">
        <v>635</v>
      </c>
      <c r="B3420" t="s">
        <v>437</v>
      </c>
      <c r="C3420" t="s">
        <v>438</v>
      </c>
      <c r="D3420" t="s">
        <v>439</v>
      </c>
      <c r="E3420" t="s">
        <v>158</v>
      </c>
      <c r="F3420" s="1" t="s">
        <v>159</v>
      </c>
      <c r="G3420" s="27">
        <v>143.4</v>
      </c>
      <c r="H3420" s="27">
        <v>141.4</v>
      </c>
      <c r="I3420" s="27">
        <v>139.80000000000001</v>
      </c>
      <c r="J3420" s="27">
        <v>137.9</v>
      </c>
      <c r="K3420" s="27">
        <v>135.9</v>
      </c>
      <c r="L3420" s="27">
        <v>133.69999999999999</v>
      </c>
      <c r="M3420" s="27">
        <v>131.5</v>
      </c>
      <c r="N3420" s="1" t="s">
        <v>159</v>
      </c>
      <c r="O3420" s="1" t="s">
        <v>159</v>
      </c>
      <c r="P3420" t="str">
        <f t="shared" si="53"/>
        <v>SEWOUT4_08_B_PR24_OFWAT</v>
      </c>
    </row>
    <row r="3421" spans="1:16">
      <c r="A3421" t="s">
        <v>635</v>
      </c>
      <c r="B3421" t="s">
        <v>440</v>
      </c>
      <c r="C3421" t="s">
        <v>441</v>
      </c>
      <c r="D3421" t="s">
        <v>37</v>
      </c>
      <c r="E3421" t="s">
        <v>158</v>
      </c>
      <c r="F3421" s="1" t="s">
        <v>159</v>
      </c>
      <c r="G3421" s="27">
        <v>131.19999999999999</v>
      </c>
      <c r="H3421" s="27">
        <v>178.4</v>
      </c>
      <c r="I3421" s="27">
        <v>174.6</v>
      </c>
      <c r="J3421" s="27">
        <v>173.3</v>
      </c>
      <c r="K3421" s="27">
        <v>172</v>
      </c>
      <c r="L3421" s="27">
        <v>170.9</v>
      </c>
      <c r="M3421" s="27">
        <v>169.5</v>
      </c>
      <c r="N3421" s="1" t="s">
        <v>159</v>
      </c>
      <c r="O3421" s="1" t="s">
        <v>159</v>
      </c>
      <c r="P3421" t="str">
        <f t="shared" si="53"/>
        <v>SEWOUT4_16_PR24_OFWAT</v>
      </c>
    </row>
    <row r="3422" spans="1:16">
      <c r="A3422" t="s">
        <v>635</v>
      </c>
      <c r="B3422" t="s">
        <v>442</v>
      </c>
      <c r="C3422" t="s">
        <v>443</v>
      </c>
      <c r="D3422" t="s">
        <v>37</v>
      </c>
      <c r="E3422" t="s">
        <v>158</v>
      </c>
      <c r="F3422" s="1" t="s">
        <v>159</v>
      </c>
      <c r="G3422" s="1" t="s">
        <v>159</v>
      </c>
      <c r="H3422" s="1" t="s">
        <v>159</v>
      </c>
      <c r="I3422" s="1" t="s">
        <v>159</v>
      </c>
      <c r="J3422" s="1" t="s">
        <v>159</v>
      </c>
      <c r="K3422" s="1" t="s">
        <v>159</v>
      </c>
      <c r="L3422" s="1" t="s">
        <v>159</v>
      </c>
      <c r="M3422" s="1" t="s">
        <v>159</v>
      </c>
      <c r="N3422" s="1" t="s">
        <v>159</v>
      </c>
      <c r="O3422" s="1" t="s">
        <v>159</v>
      </c>
      <c r="P3422" t="str">
        <f t="shared" si="53"/>
        <v>SEWOUT5_01_PR24_OFWAT</v>
      </c>
    </row>
    <row r="3423" spans="1:16">
      <c r="A3423" t="s">
        <v>635</v>
      </c>
      <c r="B3423" t="s">
        <v>444</v>
      </c>
      <c r="C3423" t="s">
        <v>445</v>
      </c>
      <c r="D3423" t="s">
        <v>37</v>
      </c>
      <c r="E3423" t="s">
        <v>158</v>
      </c>
      <c r="F3423" s="1" t="s">
        <v>159</v>
      </c>
      <c r="G3423" s="1" t="s">
        <v>159</v>
      </c>
      <c r="H3423" s="1" t="s">
        <v>159</v>
      </c>
      <c r="I3423" s="1" t="s">
        <v>159</v>
      </c>
      <c r="J3423" s="1" t="s">
        <v>159</v>
      </c>
      <c r="K3423" s="1" t="s">
        <v>159</v>
      </c>
      <c r="L3423" s="1" t="s">
        <v>159</v>
      </c>
      <c r="M3423" s="1" t="s">
        <v>159</v>
      </c>
      <c r="N3423" s="1" t="s">
        <v>159</v>
      </c>
      <c r="O3423" s="1" t="s">
        <v>159</v>
      </c>
      <c r="P3423" t="str">
        <f t="shared" si="53"/>
        <v>SEWOUT5_02_PR24_OFWAT</v>
      </c>
    </row>
    <row r="3424" spans="1:16">
      <c r="A3424" t="s">
        <v>635</v>
      </c>
      <c r="B3424" t="s">
        <v>446</v>
      </c>
      <c r="C3424" t="s">
        <v>447</v>
      </c>
      <c r="D3424" t="s">
        <v>37</v>
      </c>
      <c r="E3424" t="s">
        <v>158</v>
      </c>
      <c r="F3424" s="1" t="s">
        <v>159</v>
      </c>
      <c r="G3424" s="1" t="s">
        <v>159</v>
      </c>
      <c r="H3424" s="1" t="s">
        <v>159</v>
      </c>
      <c r="I3424" s="1" t="s">
        <v>159</v>
      </c>
      <c r="J3424" s="1" t="s">
        <v>159</v>
      </c>
      <c r="K3424" s="1" t="s">
        <v>159</v>
      </c>
      <c r="L3424" s="1" t="s">
        <v>159</v>
      </c>
      <c r="M3424" s="1" t="s">
        <v>159</v>
      </c>
      <c r="N3424" s="1" t="s">
        <v>159</v>
      </c>
      <c r="O3424" s="1" t="s">
        <v>159</v>
      </c>
      <c r="P3424" t="str">
        <f t="shared" si="53"/>
        <v>SEWOUT5_10_F_PR24_OFWAT</v>
      </c>
    </row>
    <row r="3425" spans="1:16">
      <c r="A3425" t="s">
        <v>635</v>
      </c>
      <c r="B3425" t="s">
        <v>448</v>
      </c>
      <c r="C3425" t="s">
        <v>449</v>
      </c>
      <c r="D3425" t="s">
        <v>37</v>
      </c>
      <c r="E3425" t="s">
        <v>158</v>
      </c>
      <c r="F3425" s="1" t="s">
        <v>159</v>
      </c>
      <c r="G3425" s="1" t="s">
        <v>159</v>
      </c>
      <c r="H3425" s="1" t="s">
        <v>159</v>
      </c>
      <c r="I3425" s="1" t="s">
        <v>159</v>
      </c>
      <c r="J3425" s="1" t="s">
        <v>159</v>
      </c>
      <c r="K3425" s="1" t="s">
        <v>159</v>
      </c>
      <c r="L3425" s="1" t="s">
        <v>159</v>
      </c>
      <c r="M3425" s="1" t="s">
        <v>159</v>
      </c>
      <c r="N3425" s="1" t="s">
        <v>159</v>
      </c>
      <c r="O3425" s="1" t="s">
        <v>159</v>
      </c>
      <c r="P3425" t="str">
        <f t="shared" si="53"/>
        <v>SEWOUT5_05_PR24_OFWAT</v>
      </c>
    </row>
    <row r="3426" spans="1:16">
      <c r="A3426" t="s">
        <v>635</v>
      </c>
      <c r="B3426" t="s">
        <v>450</v>
      </c>
      <c r="C3426" t="s">
        <v>451</v>
      </c>
      <c r="D3426" t="s">
        <v>37</v>
      </c>
      <c r="E3426" t="s">
        <v>158</v>
      </c>
      <c r="F3426" s="1" t="s">
        <v>159</v>
      </c>
      <c r="G3426" s="1" t="s">
        <v>159</v>
      </c>
      <c r="H3426" s="1" t="s">
        <v>159</v>
      </c>
      <c r="I3426" s="1" t="s">
        <v>159</v>
      </c>
      <c r="J3426" s="1" t="s">
        <v>159</v>
      </c>
      <c r="K3426" s="1" t="s">
        <v>159</v>
      </c>
      <c r="L3426" s="1" t="s">
        <v>159</v>
      </c>
      <c r="M3426" s="1" t="s">
        <v>159</v>
      </c>
      <c r="N3426" s="1" t="s">
        <v>159</v>
      </c>
      <c r="O3426" s="1" t="s">
        <v>159</v>
      </c>
      <c r="P3426" t="str">
        <f t="shared" si="53"/>
        <v>SEWOUT5_11_PR24_OFWAT</v>
      </c>
    </row>
    <row r="3427" spans="1:16">
      <c r="A3427" t="s">
        <v>635</v>
      </c>
      <c r="B3427" t="s">
        <v>452</v>
      </c>
      <c r="C3427" t="s">
        <v>453</v>
      </c>
      <c r="D3427" t="s">
        <v>37</v>
      </c>
      <c r="E3427" t="s">
        <v>158</v>
      </c>
      <c r="F3427" s="1" t="s">
        <v>159</v>
      </c>
      <c r="G3427" s="26">
        <v>1.1000000000000001</v>
      </c>
      <c r="H3427" s="26">
        <v>1.0900000000000001</v>
      </c>
      <c r="I3427" s="26">
        <v>1.08</v>
      </c>
      <c r="J3427" s="26">
        <v>1.06</v>
      </c>
      <c r="K3427" s="26">
        <v>1.04</v>
      </c>
      <c r="L3427" s="26">
        <v>1.02</v>
      </c>
      <c r="M3427" s="26">
        <v>1</v>
      </c>
      <c r="N3427" s="1" t="s">
        <v>159</v>
      </c>
      <c r="O3427" s="1" t="s">
        <v>159</v>
      </c>
      <c r="P3427" t="str">
        <f t="shared" si="53"/>
        <v>SEWOUT4_02_PR24_OFWAT</v>
      </c>
    </row>
    <row r="3428" spans="1:16">
      <c r="A3428" t="s">
        <v>635</v>
      </c>
      <c r="B3428" t="s">
        <v>454</v>
      </c>
      <c r="C3428" t="s">
        <v>455</v>
      </c>
      <c r="D3428" t="s">
        <v>185</v>
      </c>
      <c r="E3428" t="s">
        <v>158</v>
      </c>
      <c r="F3428" s="1" t="s">
        <v>159</v>
      </c>
      <c r="G3428" s="1" t="s">
        <v>159</v>
      </c>
      <c r="H3428" s="26">
        <v>0</v>
      </c>
      <c r="I3428" s="26">
        <v>0</v>
      </c>
      <c r="J3428" s="26">
        <v>0</v>
      </c>
      <c r="K3428" s="26">
        <v>0</v>
      </c>
      <c r="L3428" s="26">
        <v>0</v>
      </c>
      <c r="M3428" s="26">
        <v>0</v>
      </c>
      <c r="N3428" s="1" t="s">
        <v>159</v>
      </c>
      <c r="O3428" s="1" t="s">
        <v>159</v>
      </c>
      <c r="P3428" t="str">
        <f t="shared" si="53"/>
        <v>SEWOUT4_20_PR24_OFWAT</v>
      </c>
    </row>
    <row r="3429" spans="1:16">
      <c r="A3429" t="s">
        <v>635</v>
      </c>
      <c r="B3429" t="s">
        <v>456</v>
      </c>
      <c r="C3429" t="s">
        <v>457</v>
      </c>
      <c r="D3429" t="s">
        <v>168</v>
      </c>
      <c r="E3429" t="s">
        <v>158</v>
      </c>
      <c r="F3429" s="1" t="s">
        <v>159</v>
      </c>
      <c r="G3429" s="1" t="s">
        <v>159</v>
      </c>
      <c r="H3429" s="1" t="s">
        <v>159</v>
      </c>
      <c r="I3429" s="1" t="s">
        <v>159</v>
      </c>
      <c r="J3429" s="1" t="s">
        <v>159</v>
      </c>
      <c r="K3429" s="1" t="s">
        <v>159</v>
      </c>
      <c r="L3429" s="1" t="s">
        <v>159</v>
      </c>
      <c r="M3429" s="1" t="s">
        <v>159</v>
      </c>
      <c r="N3429" s="1" t="s">
        <v>159</v>
      </c>
      <c r="O3429" s="1" t="s">
        <v>159</v>
      </c>
      <c r="P3429" t="str">
        <f t="shared" si="53"/>
        <v>SEWOUT5_08_PR24_OFWAT</v>
      </c>
    </row>
    <row r="3430" spans="1:16">
      <c r="A3430" t="s">
        <v>635</v>
      </c>
      <c r="B3430" t="s">
        <v>458</v>
      </c>
      <c r="C3430" t="s">
        <v>459</v>
      </c>
      <c r="D3430" t="s">
        <v>168</v>
      </c>
      <c r="E3430" t="s">
        <v>158</v>
      </c>
      <c r="F3430" s="1" t="s">
        <v>159</v>
      </c>
      <c r="G3430" s="1" t="s">
        <v>159</v>
      </c>
      <c r="H3430" s="1" t="s">
        <v>159</v>
      </c>
      <c r="I3430" s="1" t="s">
        <v>159</v>
      </c>
      <c r="J3430" s="1" t="s">
        <v>159</v>
      </c>
      <c r="K3430" s="1" t="s">
        <v>159</v>
      </c>
      <c r="L3430" s="1" t="s">
        <v>159</v>
      </c>
      <c r="M3430" s="1" t="s">
        <v>159</v>
      </c>
      <c r="N3430" s="1" t="s">
        <v>159</v>
      </c>
      <c r="O3430" s="1" t="s">
        <v>159</v>
      </c>
      <c r="P3430" t="str">
        <f t="shared" si="53"/>
        <v>SEWOUT5_09_PR24_OFWAT</v>
      </c>
    </row>
    <row r="3431" spans="1:16">
      <c r="A3431" t="s">
        <v>635</v>
      </c>
      <c r="B3431" t="s">
        <v>460</v>
      </c>
      <c r="C3431" t="s">
        <v>461</v>
      </c>
      <c r="D3431" t="s">
        <v>168</v>
      </c>
      <c r="E3431" t="s">
        <v>158</v>
      </c>
      <c r="F3431" s="1" t="s">
        <v>159</v>
      </c>
      <c r="G3431" s="25">
        <v>3.5000000000000003E-2</v>
      </c>
      <c r="H3431" s="25">
        <v>3.5000000000000003E-2</v>
      </c>
      <c r="I3431" s="25">
        <v>0.03</v>
      </c>
      <c r="J3431" s="25">
        <v>2.9300000000000003E-2</v>
      </c>
      <c r="K3431" s="25">
        <v>2.8500000000000001E-2</v>
      </c>
      <c r="L3431" s="25">
        <v>2.7799999999999998E-2</v>
      </c>
      <c r="M3431" s="25">
        <v>2.7000000000000003E-2</v>
      </c>
      <c r="N3431" s="1" t="s">
        <v>159</v>
      </c>
      <c r="O3431" s="1" t="s">
        <v>159</v>
      </c>
      <c r="P3431" t="str">
        <f t="shared" si="53"/>
        <v>SEWOUT4_17_PR24_OFWAT</v>
      </c>
    </row>
    <row r="3432" spans="1:16">
      <c r="A3432" t="s">
        <v>635</v>
      </c>
      <c r="B3432" t="s">
        <v>462</v>
      </c>
      <c r="C3432" t="s">
        <v>463</v>
      </c>
      <c r="D3432" t="s">
        <v>232</v>
      </c>
      <c r="E3432" t="s">
        <v>158</v>
      </c>
      <c r="F3432" s="1" t="s">
        <v>159</v>
      </c>
      <c r="G3432" s="26">
        <v>54676.95</v>
      </c>
      <c r="H3432" s="26">
        <v>51678.17</v>
      </c>
      <c r="I3432" s="26">
        <v>50366.04</v>
      </c>
      <c r="J3432" s="26">
        <v>49231.43</v>
      </c>
      <c r="K3432" s="26">
        <v>48848.31</v>
      </c>
      <c r="L3432" s="26">
        <v>48397.4</v>
      </c>
      <c r="M3432" s="26">
        <v>48181.77</v>
      </c>
      <c r="N3432" s="1" t="s">
        <v>159</v>
      </c>
      <c r="O3432" s="1" t="s">
        <v>159</v>
      </c>
      <c r="P3432" t="str">
        <f t="shared" si="53"/>
        <v>SEWOUT4_04_PR24_OFWAT</v>
      </c>
    </row>
    <row r="3433" spans="1:16">
      <c r="A3433" t="s">
        <v>635</v>
      </c>
      <c r="B3433" t="s">
        <v>464</v>
      </c>
      <c r="C3433" t="s">
        <v>463</v>
      </c>
      <c r="D3433" t="s">
        <v>232</v>
      </c>
      <c r="E3433" t="s">
        <v>158</v>
      </c>
      <c r="F3433" s="1" t="s">
        <v>159</v>
      </c>
      <c r="G3433" s="1" t="s">
        <v>159</v>
      </c>
      <c r="H3433" s="1" t="s">
        <v>159</v>
      </c>
      <c r="I3433" s="1" t="s">
        <v>159</v>
      </c>
      <c r="J3433" s="1" t="s">
        <v>159</v>
      </c>
      <c r="K3433" s="1" t="s">
        <v>159</v>
      </c>
      <c r="L3433" s="1" t="s">
        <v>159</v>
      </c>
      <c r="M3433" s="1" t="s">
        <v>159</v>
      </c>
      <c r="N3433" s="1" t="s">
        <v>159</v>
      </c>
      <c r="O3433" s="1" t="s">
        <v>159</v>
      </c>
      <c r="P3433" t="str">
        <f t="shared" si="53"/>
        <v>SEWOUT5_04_PR24_OFWAT</v>
      </c>
    </row>
    <row r="3434" spans="1:16">
      <c r="A3434" t="s">
        <v>635</v>
      </c>
      <c r="B3434" t="s">
        <v>465</v>
      </c>
      <c r="C3434" t="s">
        <v>466</v>
      </c>
      <c r="D3434" t="s">
        <v>436</v>
      </c>
      <c r="E3434" t="s">
        <v>158</v>
      </c>
      <c r="F3434" s="1" t="s">
        <v>159</v>
      </c>
      <c r="G3434" s="27">
        <v>103.1</v>
      </c>
      <c r="H3434" s="27">
        <v>92.3</v>
      </c>
      <c r="I3434" s="27">
        <v>93.2</v>
      </c>
      <c r="J3434" s="27">
        <v>92.4</v>
      </c>
      <c r="K3434" s="27">
        <v>92.8</v>
      </c>
      <c r="L3434" s="27">
        <v>92.8</v>
      </c>
      <c r="M3434" s="27">
        <v>92</v>
      </c>
      <c r="N3434" s="1" t="s">
        <v>159</v>
      </c>
      <c r="O3434" s="1" t="s">
        <v>159</v>
      </c>
      <c r="P3434" t="str">
        <f t="shared" si="53"/>
        <v>SEWOUT4_11_B_PR24_OFWAT</v>
      </c>
    </row>
    <row r="3435" spans="1:16">
      <c r="A3435" t="s">
        <v>635</v>
      </c>
      <c r="B3435" t="s">
        <v>467</v>
      </c>
      <c r="C3435" t="s">
        <v>468</v>
      </c>
      <c r="D3435" t="s">
        <v>37</v>
      </c>
      <c r="E3435" t="s">
        <v>158</v>
      </c>
      <c r="F3435" s="1" t="s">
        <v>159</v>
      </c>
      <c r="G3435" s="1" t="s">
        <v>159</v>
      </c>
      <c r="H3435" s="1" t="s">
        <v>159</v>
      </c>
      <c r="I3435" s="1" t="s">
        <v>159</v>
      </c>
      <c r="J3435" s="1" t="s">
        <v>159</v>
      </c>
      <c r="K3435" s="1" t="s">
        <v>159</v>
      </c>
      <c r="L3435" s="1" t="s">
        <v>159</v>
      </c>
      <c r="M3435" s="1" t="s">
        <v>159</v>
      </c>
      <c r="N3435" s="1" t="s">
        <v>159</v>
      </c>
      <c r="O3435" s="1" t="s">
        <v>159</v>
      </c>
      <c r="P3435" t="str">
        <f t="shared" si="53"/>
        <v>SEWOUT1_02_PR24_OFWAT</v>
      </c>
    </row>
    <row r="3436" spans="1:16">
      <c r="A3436" t="s">
        <v>635</v>
      </c>
      <c r="B3436" t="s">
        <v>469</v>
      </c>
      <c r="C3436" t="s">
        <v>470</v>
      </c>
      <c r="D3436" t="s">
        <v>436</v>
      </c>
      <c r="E3436" t="s">
        <v>158</v>
      </c>
      <c r="F3436" s="1" t="s">
        <v>159</v>
      </c>
      <c r="G3436" s="27">
        <v>101.4</v>
      </c>
      <c r="H3436" s="27">
        <v>104.8</v>
      </c>
      <c r="I3436" s="27">
        <v>97.94</v>
      </c>
      <c r="J3436" s="27">
        <v>91.08</v>
      </c>
      <c r="K3436" s="27">
        <v>84.22</v>
      </c>
      <c r="L3436" s="27">
        <v>77.36</v>
      </c>
      <c r="M3436" s="27">
        <v>70.5</v>
      </c>
      <c r="N3436" s="1" t="s">
        <v>159</v>
      </c>
      <c r="O3436" s="1" t="s">
        <v>159</v>
      </c>
      <c r="P3436" t="str">
        <f t="shared" si="53"/>
        <v>SEWC_BN2345A_PR24_OFWAT</v>
      </c>
    </row>
    <row r="3437" spans="1:16">
      <c r="A3437" t="s">
        <v>635</v>
      </c>
      <c r="B3437" t="s">
        <v>471</v>
      </c>
      <c r="C3437" t="s">
        <v>472</v>
      </c>
      <c r="D3437" t="s">
        <v>439</v>
      </c>
      <c r="E3437" t="s">
        <v>158</v>
      </c>
      <c r="F3437" s="1" t="s">
        <v>159</v>
      </c>
      <c r="G3437" s="27">
        <v>143.4</v>
      </c>
      <c r="H3437" s="27">
        <v>140.4</v>
      </c>
      <c r="I3437" s="27">
        <v>136.69999999999999</v>
      </c>
      <c r="J3437" s="27">
        <v>133</v>
      </c>
      <c r="K3437" s="27">
        <v>129.19</v>
      </c>
      <c r="L3437" s="27">
        <v>126.92</v>
      </c>
      <c r="M3437" s="27">
        <v>124.7</v>
      </c>
      <c r="N3437" s="1" t="s">
        <v>159</v>
      </c>
      <c r="O3437" s="1" t="s">
        <v>159</v>
      </c>
      <c r="P3437" t="str">
        <f t="shared" si="53"/>
        <v>SEWC_OUT4_08_B_PR24_OFWAT</v>
      </c>
    </row>
    <row r="3438" spans="1:16">
      <c r="A3438" t="s">
        <v>635</v>
      </c>
      <c r="B3438" t="s">
        <v>473</v>
      </c>
      <c r="C3438" t="s">
        <v>474</v>
      </c>
      <c r="D3438" t="s">
        <v>168</v>
      </c>
      <c r="E3438" t="s">
        <v>158</v>
      </c>
      <c r="F3438" s="1" t="s">
        <v>159</v>
      </c>
      <c r="G3438" s="1" t="s">
        <v>159</v>
      </c>
      <c r="H3438" s="25">
        <v>3.5000000000000003E-2</v>
      </c>
      <c r="I3438" s="25">
        <v>3.2300000000000002E-2</v>
      </c>
      <c r="J3438" s="25">
        <v>2.9600000000000001E-2</v>
      </c>
      <c r="K3438" s="25">
        <v>2.69E-2</v>
      </c>
      <c r="L3438" s="25">
        <v>2.4199999999999999E-2</v>
      </c>
      <c r="M3438" s="25">
        <v>2.1399999999999995E-2</v>
      </c>
      <c r="N3438" s="1" t="s">
        <v>159</v>
      </c>
      <c r="O3438" s="1" t="s">
        <v>159</v>
      </c>
      <c r="P3438" t="str">
        <f t="shared" si="53"/>
        <v>SEWC_OUT4_17_PR24_OFWAT</v>
      </c>
    </row>
    <row r="3439" spans="1:16">
      <c r="A3439" t="s">
        <v>635</v>
      </c>
      <c r="B3439" t="s">
        <v>475</v>
      </c>
      <c r="C3439" t="s">
        <v>231</v>
      </c>
      <c r="D3439" t="s">
        <v>232</v>
      </c>
      <c r="E3439" t="s">
        <v>158</v>
      </c>
      <c r="F3439" s="1" t="s">
        <v>159</v>
      </c>
      <c r="G3439" s="1" t="s">
        <v>159</v>
      </c>
      <c r="H3439" s="26">
        <v>51678.17</v>
      </c>
      <c r="I3439" s="26">
        <v>50366.04</v>
      </c>
      <c r="J3439" s="26">
        <v>49231.43</v>
      </c>
      <c r="K3439" s="26">
        <v>48848.31</v>
      </c>
      <c r="L3439" s="26">
        <v>48397.4</v>
      </c>
      <c r="M3439" s="26">
        <v>47561.63</v>
      </c>
      <c r="N3439" s="1" t="s">
        <v>159</v>
      </c>
      <c r="O3439" s="1" t="s">
        <v>159</v>
      </c>
      <c r="P3439" t="str">
        <f t="shared" si="53"/>
        <v>SEWC_OUT4_04_PR24_OFWAT</v>
      </c>
    </row>
    <row r="3440" spans="1:16">
      <c r="A3440" t="s">
        <v>635</v>
      </c>
      <c r="B3440" t="s">
        <v>476</v>
      </c>
      <c r="C3440" t="s">
        <v>477</v>
      </c>
      <c r="D3440" t="s">
        <v>436</v>
      </c>
      <c r="E3440" t="s">
        <v>158</v>
      </c>
      <c r="F3440" s="1" t="s">
        <v>159</v>
      </c>
      <c r="G3440" s="1" t="s">
        <v>159</v>
      </c>
      <c r="H3440" s="27">
        <v>92.3</v>
      </c>
      <c r="I3440" s="27">
        <v>93.2</v>
      </c>
      <c r="J3440" s="27">
        <v>92.4</v>
      </c>
      <c r="K3440" s="27">
        <v>92.8</v>
      </c>
      <c r="L3440" s="27">
        <v>92.8</v>
      </c>
      <c r="M3440" s="27">
        <v>92</v>
      </c>
      <c r="N3440" s="1" t="s">
        <v>159</v>
      </c>
      <c r="O3440" s="1" t="s">
        <v>159</v>
      </c>
      <c r="P3440" t="str">
        <f t="shared" si="53"/>
        <v>SEWC_OUT4_11_B_PR24_OFWAT</v>
      </c>
    </row>
    <row r="3441" spans="1:16">
      <c r="A3441" t="s">
        <v>635</v>
      </c>
      <c r="B3441" t="s">
        <v>478</v>
      </c>
      <c r="C3441" t="s">
        <v>479</v>
      </c>
      <c r="D3441" t="s">
        <v>168</v>
      </c>
      <c r="E3441" t="s">
        <v>158</v>
      </c>
      <c r="F3441" s="1" t="s">
        <v>159</v>
      </c>
      <c r="G3441" s="1" t="s">
        <v>159</v>
      </c>
      <c r="H3441" s="1" t="s">
        <v>159</v>
      </c>
      <c r="I3441" s="1" t="s">
        <v>159</v>
      </c>
      <c r="J3441" s="1" t="s">
        <v>159</v>
      </c>
      <c r="K3441" s="1" t="s">
        <v>159</v>
      </c>
      <c r="L3441" s="1" t="s">
        <v>159</v>
      </c>
      <c r="M3441" s="1" t="s">
        <v>159</v>
      </c>
      <c r="N3441" s="25">
        <v>0</v>
      </c>
      <c r="O3441" s="1" t="s">
        <v>159</v>
      </c>
      <c r="P3441" t="str">
        <f t="shared" si="53"/>
        <v>SEWC_OUT4_01_PR24_IMP_OFWAT</v>
      </c>
    </row>
    <row r="3442" spans="1:16">
      <c r="A3442" t="s">
        <v>635</v>
      </c>
      <c r="B3442" t="s">
        <v>480</v>
      </c>
      <c r="C3442" t="s">
        <v>481</v>
      </c>
      <c r="D3442" t="s">
        <v>168</v>
      </c>
      <c r="E3442" t="s">
        <v>158</v>
      </c>
      <c r="F3442" s="1" t="s">
        <v>159</v>
      </c>
      <c r="G3442" s="1" t="s">
        <v>159</v>
      </c>
      <c r="H3442" s="1" t="s">
        <v>159</v>
      </c>
      <c r="I3442" s="1" t="s">
        <v>159</v>
      </c>
      <c r="J3442" s="1" t="s">
        <v>159</v>
      </c>
      <c r="K3442" s="1" t="s">
        <v>159</v>
      </c>
      <c r="L3442" s="1" t="s">
        <v>159</v>
      </c>
      <c r="M3442" s="1" t="s">
        <v>159</v>
      </c>
      <c r="N3442" s="25">
        <v>0.27</v>
      </c>
      <c r="O3442" s="1" t="s">
        <v>159</v>
      </c>
      <c r="P3442" t="str">
        <f t="shared" si="53"/>
        <v>SEWC_BN2345A_PR24_IMP_OFWAT</v>
      </c>
    </row>
    <row r="3443" spans="1:16">
      <c r="A3443" t="s">
        <v>635</v>
      </c>
      <c r="B3443" t="s">
        <v>482</v>
      </c>
      <c r="C3443" t="s">
        <v>483</v>
      </c>
      <c r="D3443" t="s">
        <v>168</v>
      </c>
      <c r="E3443" t="s">
        <v>158</v>
      </c>
      <c r="F3443" s="1" t="s">
        <v>159</v>
      </c>
      <c r="G3443" s="1" t="s">
        <v>159</v>
      </c>
      <c r="H3443" s="1" t="s">
        <v>159</v>
      </c>
      <c r="I3443" s="1" t="s">
        <v>159</v>
      </c>
      <c r="J3443" s="1" t="s">
        <v>159</v>
      </c>
      <c r="K3443" s="1" t="s">
        <v>159</v>
      </c>
      <c r="L3443" s="1" t="s">
        <v>159</v>
      </c>
      <c r="M3443" s="1" t="s">
        <v>159</v>
      </c>
      <c r="N3443" s="25">
        <v>0.11</v>
      </c>
      <c r="O3443" s="1" t="s">
        <v>159</v>
      </c>
      <c r="P3443" t="str">
        <f t="shared" si="53"/>
        <v>SEWC_OUT4_08_B_PR24_IMP_OFWAT</v>
      </c>
    </row>
    <row r="3444" spans="1:16">
      <c r="A3444" t="s">
        <v>635</v>
      </c>
      <c r="B3444" t="s">
        <v>484</v>
      </c>
      <c r="C3444" t="s">
        <v>485</v>
      </c>
      <c r="D3444" t="s">
        <v>168</v>
      </c>
      <c r="E3444" t="s">
        <v>158</v>
      </c>
      <c r="F3444" s="1" t="s">
        <v>159</v>
      </c>
      <c r="G3444" s="1" t="s">
        <v>159</v>
      </c>
      <c r="H3444" s="1" t="s">
        <v>159</v>
      </c>
      <c r="I3444" s="1" t="s">
        <v>159</v>
      </c>
      <c r="J3444" s="1" t="s">
        <v>159</v>
      </c>
      <c r="K3444" s="1" t="s">
        <v>159</v>
      </c>
      <c r="L3444" s="1" t="s">
        <v>159</v>
      </c>
      <c r="M3444" s="1" t="s">
        <v>159</v>
      </c>
      <c r="N3444" s="25">
        <v>0.06</v>
      </c>
      <c r="O3444" s="1" t="s">
        <v>159</v>
      </c>
      <c r="P3444" t="str">
        <f t="shared" si="53"/>
        <v>SEWC_OUT4_16_PR24_IMP_OFWAT</v>
      </c>
    </row>
    <row r="3445" spans="1:16">
      <c r="A3445" t="s">
        <v>635</v>
      </c>
      <c r="B3445" t="s">
        <v>486</v>
      </c>
      <c r="C3445" t="s">
        <v>487</v>
      </c>
      <c r="D3445" t="s">
        <v>168</v>
      </c>
      <c r="E3445" t="s">
        <v>158</v>
      </c>
      <c r="F3445" s="1" t="s">
        <v>159</v>
      </c>
      <c r="G3445" s="1" t="s">
        <v>159</v>
      </c>
      <c r="H3445" s="1" t="s">
        <v>159</v>
      </c>
      <c r="I3445" s="1" t="s">
        <v>159</v>
      </c>
      <c r="J3445" s="1" t="s">
        <v>159</v>
      </c>
      <c r="K3445" s="1" t="s">
        <v>159</v>
      </c>
      <c r="L3445" s="1" t="s">
        <v>159</v>
      </c>
      <c r="M3445" s="1" t="s">
        <v>159</v>
      </c>
      <c r="N3445" s="1" t="s">
        <v>159</v>
      </c>
      <c r="O3445" s="1" t="s">
        <v>159</v>
      </c>
      <c r="P3445" t="str">
        <f t="shared" si="53"/>
        <v>SEWC_OUT5_01_PR24_IMP_OFWAT</v>
      </c>
    </row>
    <row r="3446" spans="1:16">
      <c r="A3446" t="s">
        <v>635</v>
      </c>
      <c r="B3446" t="s">
        <v>488</v>
      </c>
      <c r="C3446" t="s">
        <v>489</v>
      </c>
      <c r="D3446" t="s">
        <v>168</v>
      </c>
      <c r="E3446" t="s">
        <v>158</v>
      </c>
      <c r="F3446" s="1" t="s">
        <v>159</v>
      </c>
      <c r="G3446" s="1" t="s">
        <v>159</v>
      </c>
      <c r="H3446" s="1" t="s">
        <v>159</v>
      </c>
      <c r="I3446" s="1" t="s">
        <v>159</v>
      </c>
      <c r="J3446" s="1" t="s">
        <v>159</v>
      </c>
      <c r="K3446" s="1" t="s">
        <v>159</v>
      </c>
      <c r="L3446" s="1" t="s">
        <v>159</v>
      </c>
      <c r="M3446" s="1" t="s">
        <v>159</v>
      </c>
      <c r="N3446" s="1" t="s">
        <v>159</v>
      </c>
      <c r="O3446" s="1" t="s">
        <v>159</v>
      </c>
      <c r="P3446" t="str">
        <f t="shared" si="53"/>
        <v>SEWC_OUT5_02_PR24_IMP_OFWAT</v>
      </c>
    </row>
    <row r="3447" spans="1:16">
      <c r="A3447" t="s">
        <v>635</v>
      </c>
      <c r="B3447" t="s">
        <v>490</v>
      </c>
      <c r="C3447" t="s">
        <v>491</v>
      </c>
      <c r="D3447" t="s">
        <v>168</v>
      </c>
      <c r="E3447" t="s">
        <v>158</v>
      </c>
      <c r="F3447" s="1" t="s">
        <v>159</v>
      </c>
      <c r="G3447" s="1" t="s">
        <v>159</v>
      </c>
      <c r="H3447" s="1" t="s">
        <v>159</v>
      </c>
      <c r="I3447" s="1" t="s">
        <v>159</v>
      </c>
      <c r="J3447" s="1" t="s">
        <v>159</v>
      </c>
      <c r="K3447" s="1" t="s">
        <v>159</v>
      </c>
      <c r="L3447" s="1" t="s">
        <v>159</v>
      </c>
      <c r="M3447" s="1" t="s">
        <v>159</v>
      </c>
      <c r="N3447" s="1" t="s">
        <v>159</v>
      </c>
      <c r="O3447" s="1" t="s">
        <v>159</v>
      </c>
      <c r="P3447" t="str">
        <f t="shared" si="53"/>
        <v>SEWC_OUT5_10_PR24_IMP_OFWAT</v>
      </c>
    </row>
    <row r="3448" spans="1:16">
      <c r="A3448" t="s">
        <v>635</v>
      </c>
      <c r="B3448" t="s">
        <v>492</v>
      </c>
      <c r="C3448" t="s">
        <v>493</v>
      </c>
      <c r="D3448" t="s">
        <v>168</v>
      </c>
      <c r="E3448" t="s">
        <v>158</v>
      </c>
      <c r="F3448" s="1" t="s">
        <v>159</v>
      </c>
      <c r="G3448" s="1" t="s">
        <v>159</v>
      </c>
      <c r="H3448" s="1" t="s">
        <v>159</v>
      </c>
      <c r="I3448" s="1" t="s">
        <v>159</v>
      </c>
      <c r="J3448" s="1" t="s">
        <v>159</v>
      </c>
      <c r="K3448" s="1" t="s">
        <v>159</v>
      </c>
      <c r="L3448" s="1" t="s">
        <v>159</v>
      </c>
      <c r="M3448" s="1" t="s">
        <v>159</v>
      </c>
      <c r="N3448" s="1" t="s">
        <v>159</v>
      </c>
      <c r="O3448" s="1" t="s">
        <v>159</v>
      </c>
      <c r="P3448" t="str">
        <f t="shared" si="53"/>
        <v>SEWC_OUT5_05_PR24_IMP_OFWAT</v>
      </c>
    </row>
    <row r="3449" spans="1:16">
      <c r="A3449" t="s">
        <v>635</v>
      </c>
      <c r="B3449" t="s">
        <v>494</v>
      </c>
      <c r="C3449" t="s">
        <v>495</v>
      </c>
      <c r="D3449" t="s">
        <v>168</v>
      </c>
      <c r="E3449" t="s">
        <v>158</v>
      </c>
      <c r="F3449" s="1" t="s">
        <v>159</v>
      </c>
      <c r="G3449" s="1" t="s">
        <v>159</v>
      </c>
      <c r="H3449" s="1" t="s">
        <v>159</v>
      </c>
      <c r="I3449" s="1" t="s">
        <v>159</v>
      </c>
      <c r="J3449" s="1" t="s">
        <v>159</v>
      </c>
      <c r="K3449" s="1" t="s">
        <v>159</v>
      </c>
      <c r="L3449" s="1" t="s">
        <v>159</v>
      </c>
      <c r="M3449" s="1" t="s">
        <v>159</v>
      </c>
      <c r="N3449" s="1" t="s">
        <v>159</v>
      </c>
      <c r="O3449" s="1" t="s">
        <v>159</v>
      </c>
      <c r="P3449" t="str">
        <f t="shared" si="53"/>
        <v>SEWC_OUT5_11_PR24_IMP_OFWAT</v>
      </c>
    </row>
    <row r="3450" spans="1:16">
      <c r="A3450" t="s">
        <v>635</v>
      </c>
      <c r="B3450" t="s">
        <v>496</v>
      </c>
      <c r="C3450" t="s">
        <v>497</v>
      </c>
      <c r="D3450" t="s">
        <v>168</v>
      </c>
      <c r="E3450" t="s">
        <v>158</v>
      </c>
      <c r="F3450" s="1" t="s">
        <v>159</v>
      </c>
      <c r="G3450" s="1" t="s">
        <v>159</v>
      </c>
      <c r="H3450" s="1" t="s">
        <v>159</v>
      </c>
      <c r="I3450" s="1" t="s">
        <v>159</v>
      </c>
      <c r="J3450" s="1" t="s">
        <v>159</v>
      </c>
      <c r="K3450" s="1" t="s">
        <v>159</v>
      </c>
      <c r="L3450" s="1" t="s">
        <v>159</v>
      </c>
      <c r="M3450" s="1" t="s">
        <v>159</v>
      </c>
      <c r="N3450" s="25">
        <v>0.3</v>
      </c>
      <c r="O3450" s="1" t="s">
        <v>159</v>
      </c>
      <c r="P3450" t="str">
        <f t="shared" si="53"/>
        <v>SEWC_OUT4_02_PR24_IMP_OFWAT</v>
      </c>
    </row>
    <row r="3451" spans="1:16">
      <c r="A3451" t="s">
        <v>635</v>
      </c>
      <c r="B3451" t="s">
        <v>498</v>
      </c>
      <c r="C3451" t="s">
        <v>499</v>
      </c>
      <c r="D3451" t="s">
        <v>168</v>
      </c>
      <c r="E3451" t="s">
        <v>158</v>
      </c>
      <c r="F3451" s="1" t="s">
        <v>159</v>
      </c>
      <c r="G3451" s="1" t="s">
        <v>159</v>
      </c>
      <c r="H3451" s="1" t="s">
        <v>159</v>
      </c>
      <c r="I3451" s="1" t="s">
        <v>159</v>
      </c>
      <c r="J3451" s="1" t="s">
        <v>159</v>
      </c>
      <c r="K3451" s="1" t="s">
        <v>159</v>
      </c>
      <c r="L3451" s="1" t="s">
        <v>159</v>
      </c>
      <c r="M3451" s="1" t="s">
        <v>159</v>
      </c>
      <c r="N3451" s="1" t="s">
        <v>159</v>
      </c>
      <c r="O3451" s="1" t="s">
        <v>159</v>
      </c>
      <c r="P3451" t="str">
        <f t="shared" si="53"/>
        <v>SEWC_OUT4_20_PR24_IMP_OFWAT</v>
      </c>
    </row>
    <row r="3452" spans="1:16">
      <c r="A3452" t="s">
        <v>635</v>
      </c>
      <c r="B3452" t="s">
        <v>500</v>
      </c>
      <c r="C3452" t="s">
        <v>501</v>
      </c>
      <c r="D3452" t="s">
        <v>168</v>
      </c>
      <c r="E3452" t="s">
        <v>158</v>
      </c>
      <c r="F3452" s="1" t="s">
        <v>159</v>
      </c>
      <c r="G3452" s="1" t="s">
        <v>159</v>
      </c>
      <c r="H3452" s="1" t="s">
        <v>159</v>
      </c>
      <c r="I3452" s="1" t="s">
        <v>159</v>
      </c>
      <c r="J3452" s="1" t="s">
        <v>159</v>
      </c>
      <c r="K3452" s="1" t="s">
        <v>159</v>
      </c>
      <c r="L3452" s="1" t="s">
        <v>159</v>
      </c>
      <c r="M3452" s="1" t="s">
        <v>159</v>
      </c>
      <c r="N3452" s="1" t="s">
        <v>159</v>
      </c>
      <c r="O3452" s="1" t="s">
        <v>159</v>
      </c>
      <c r="P3452" t="str">
        <f t="shared" si="53"/>
        <v>SEWC_OUT5_08_PR24_IMP_OFWAT</v>
      </c>
    </row>
    <row r="3453" spans="1:16">
      <c r="A3453" t="s">
        <v>635</v>
      </c>
      <c r="B3453" t="s">
        <v>502</v>
      </c>
      <c r="C3453" t="s">
        <v>503</v>
      </c>
      <c r="D3453" t="s">
        <v>168</v>
      </c>
      <c r="E3453" t="s">
        <v>158</v>
      </c>
      <c r="F3453" s="1" t="s">
        <v>159</v>
      </c>
      <c r="G3453" s="1" t="s">
        <v>159</v>
      </c>
      <c r="H3453" s="1" t="s">
        <v>159</v>
      </c>
      <c r="I3453" s="1" t="s">
        <v>159</v>
      </c>
      <c r="J3453" s="1" t="s">
        <v>159</v>
      </c>
      <c r="K3453" s="1" t="s">
        <v>159</v>
      </c>
      <c r="L3453" s="1" t="s">
        <v>159</v>
      </c>
      <c r="M3453" s="1" t="s">
        <v>159</v>
      </c>
      <c r="N3453" s="1" t="s">
        <v>159</v>
      </c>
      <c r="O3453" s="1" t="s">
        <v>159</v>
      </c>
      <c r="P3453" t="str">
        <f t="shared" si="53"/>
        <v>SEWC_OUT5_09_PR24_IMP_OFWAT</v>
      </c>
    </row>
    <row r="3454" spans="1:16">
      <c r="A3454" t="s">
        <v>635</v>
      </c>
      <c r="B3454" t="s">
        <v>504</v>
      </c>
      <c r="C3454" t="s">
        <v>505</v>
      </c>
      <c r="D3454" t="s">
        <v>168</v>
      </c>
      <c r="E3454" t="s">
        <v>158</v>
      </c>
      <c r="F3454" s="1" t="s">
        <v>159</v>
      </c>
      <c r="G3454" s="1" t="s">
        <v>159</v>
      </c>
      <c r="H3454" s="1" t="s">
        <v>159</v>
      </c>
      <c r="I3454" s="1" t="s">
        <v>159</v>
      </c>
      <c r="J3454" s="1" t="s">
        <v>159</v>
      </c>
      <c r="K3454" s="1" t="s">
        <v>159</v>
      </c>
      <c r="L3454" s="1" t="s">
        <v>159</v>
      </c>
      <c r="M3454" s="1" t="s">
        <v>159</v>
      </c>
      <c r="N3454" s="25">
        <v>0.01</v>
      </c>
      <c r="O3454" s="1" t="s">
        <v>159</v>
      </c>
      <c r="P3454" t="str">
        <f t="shared" si="53"/>
        <v>SEWC_OUT4_17_PR24_IMP_OFWAT</v>
      </c>
    </row>
    <row r="3455" spans="1:16">
      <c r="A3455" t="s">
        <v>635</v>
      </c>
      <c r="B3455" t="s">
        <v>506</v>
      </c>
      <c r="C3455" t="s">
        <v>507</v>
      </c>
      <c r="D3455" t="s">
        <v>168</v>
      </c>
      <c r="E3455" t="s">
        <v>158</v>
      </c>
      <c r="F3455" s="1" t="s">
        <v>159</v>
      </c>
      <c r="G3455" s="1" t="s">
        <v>159</v>
      </c>
      <c r="H3455" s="1" t="s">
        <v>159</v>
      </c>
      <c r="I3455" s="1" t="s">
        <v>159</v>
      </c>
      <c r="J3455" s="1" t="s">
        <v>159</v>
      </c>
      <c r="K3455" s="1" t="s">
        <v>159</v>
      </c>
      <c r="L3455" s="1" t="s">
        <v>159</v>
      </c>
      <c r="M3455" s="1" t="s">
        <v>159</v>
      </c>
      <c r="N3455" s="25">
        <v>0.08</v>
      </c>
      <c r="O3455" s="1" t="s">
        <v>159</v>
      </c>
      <c r="P3455" t="str">
        <f t="shared" si="53"/>
        <v>SEWC_OUT5_04_PR24_IMP_OFWAT</v>
      </c>
    </row>
    <row r="3456" spans="1:16">
      <c r="A3456" t="s">
        <v>635</v>
      </c>
      <c r="B3456" t="s">
        <v>508</v>
      </c>
      <c r="C3456" t="s">
        <v>509</v>
      </c>
      <c r="D3456" t="s">
        <v>168</v>
      </c>
      <c r="E3456" t="s">
        <v>158</v>
      </c>
      <c r="F3456" s="1" t="s">
        <v>159</v>
      </c>
      <c r="G3456" s="1" t="s">
        <v>159</v>
      </c>
      <c r="H3456" s="1" t="s">
        <v>159</v>
      </c>
      <c r="I3456" s="1" t="s">
        <v>159</v>
      </c>
      <c r="J3456" s="1" t="s">
        <v>159</v>
      </c>
      <c r="K3456" s="1" t="s">
        <v>159</v>
      </c>
      <c r="L3456" s="1" t="s">
        <v>159</v>
      </c>
      <c r="M3456" s="1" t="s">
        <v>159</v>
      </c>
      <c r="N3456" s="1" t="s">
        <v>159</v>
      </c>
      <c r="O3456" s="1" t="s">
        <v>159</v>
      </c>
      <c r="P3456" t="str">
        <f t="shared" si="53"/>
        <v>SEWC_OUT4_04_PR24_IMP_OFWAT</v>
      </c>
    </row>
    <row r="3457" spans="1:16">
      <c r="A3457" t="s">
        <v>635</v>
      </c>
      <c r="B3457" t="s">
        <v>510</v>
      </c>
      <c r="C3457" t="s">
        <v>511</v>
      </c>
      <c r="D3457" t="s">
        <v>168</v>
      </c>
      <c r="E3457" t="s">
        <v>158</v>
      </c>
      <c r="F3457" s="1" t="s">
        <v>159</v>
      </c>
      <c r="G3457" s="1" t="s">
        <v>159</v>
      </c>
      <c r="H3457" s="1" t="s">
        <v>159</v>
      </c>
      <c r="I3457" s="1" t="s">
        <v>159</v>
      </c>
      <c r="J3457" s="1" t="s">
        <v>159</v>
      </c>
      <c r="K3457" s="1" t="s">
        <v>159</v>
      </c>
      <c r="L3457" s="1" t="s">
        <v>159</v>
      </c>
      <c r="M3457" s="1" t="s">
        <v>159</v>
      </c>
      <c r="N3457" s="25">
        <v>0</v>
      </c>
      <c r="O3457" s="1" t="s">
        <v>159</v>
      </c>
      <c r="P3457" t="str">
        <f t="shared" si="53"/>
        <v>SEWC_OUT4_11_B_PR24_IMP_OFWAT</v>
      </c>
    </row>
    <row r="3458" spans="1:16">
      <c r="A3458" t="s">
        <v>635</v>
      </c>
      <c r="B3458" t="s">
        <v>512</v>
      </c>
      <c r="C3458" t="s">
        <v>513</v>
      </c>
      <c r="D3458" t="s">
        <v>168</v>
      </c>
      <c r="E3458" t="s">
        <v>158</v>
      </c>
      <c r="F3458" s="1" t="s">
        <v>159</v>
      </c>
      <c r="G3458" s="1" t="s">
        <v>159</v>
      </c>
      <c r="H3458" s="1" t="s">
        <v>159</v>
      </c>
      <c r="I3458" s="1" t="s">
        <v>159</v>
      </c>
      <c r="J3458" s="1" t="s">
        <v>159</v>
      </c>
      <c r="K3458" s="1" t="s">
        <v>159</v>
      </c>
      <c r="L3458" s="1" t="s">
        <v>159</v>
      </c>
      <c r="M3458" s="1" t="s">
        <v>159</v>
      </c>
      <c r="N3458" s="1" t="s">
        <v>159</v>
      </c>
      <c r="O3458" s="1" t="s">
        <v>159</v>
      </c>
      <c r="P3458" t="str">
        <f t="shared" si="53"/>
        <v>SEWC_OUT1_02_PR24_IMP_OFWAT</v>
      </c>
    </row>
    <row r="3459" spans="1:16">
      <c r="A3459" t="s">
        <v>635</v>
      </c>
      <c r="B3459" t="s">
        <v>514</v>
      </c>
      <c r="C3459" t="s">
        <v>515</v>
      </c>
      <c r="D3459" t="s">
        <v>168</v>
      </c>
      <c r="E3459" t="s">
        <v>158</v>
      </c>
      <c r="F3459" s="1" t="s">
        <v>159</v>
      </c>
      <c r="G3459" s="1" t="s">
        <v>159</v>
      </c>
      <c r="H3459" s="1" t="s">
        <v>159</v>
      </c>
      <c r="I3459" s="1" t="s">
        <v>159</v>
      </c>
      <c r="J3459" s="1" t="s">
        <v>159</v>
      </c>
      <c r="K3459" s="1" t="s">
        <v>159</v>
      </c>
      <c r="L3459" s="1" t="s">
        <v>159</v>
      </c>
      <c r="M3459" s="1" t="s">
        <v>159</v>
      </c>
      <c r="N3459" s="25">
        <v>0.78</v>
      </c>
      <c r="O3459" s="25">
        <v>0.89</v>
      </c>
      <c r="P3459" t="str">
        <f t="shared" si="53"/>
        <v>SEWC_OUT4_01_PR24_IMP_COMPANY_OFWAT</v>
      </c>
    </row>
    <row r="3460" spans="1:16">
      <c r="A3460" t="s">
        <v>635</v>
      </c>
      <c r="B3460" t="s">
        <v>516</v>
      </c>
      <c r="C3460" t="s">
        <v>517</v>
      </c>
      <c r="D3460" t="s">
        <v>168</v>
      </c>
      <c r="E3460" t="s">
        <v>158</v>
      </c>
      <c r="F3460" s="1" t="s">
        <v>159</v>
      </c>
      <c r="G3460" s="1" t="s">
        <v>159</v>
      </c>
      <c r="H3460" s="1" t="s">
        <v>159</v>
      </c>
      <c r="I3460" s="1" t="s">
        <v>159</v>
      </c>
      <c r="J3460" s="1" t="s">
        <v>159</v>
      </c>
      <c r="K3460" s="1" t="s">
        <v>159</v>
      </c>
      <c r="L3460" s="1" t="s">
        <v>159</v>
      </c>
      <c r="M3460" s="1" t="s">
        <v>159</v>
      </c>
      <c r="N3460" s="25">
        <v>0.13</v>
      </c>
      <c r="O3460" s="25">
        <v>0.3</v>
      </c>
      <c r="P3460" t="str">
        <f t="shared" si="53"/>
        <v>SEWC_BN2345A_PR24_IMP_COMPANY_OFWAT</v>
      </c>
    </row>
    <row r="3461" spans="1:16">
      <c r="A3461" t="s">
        <v>635</v>
      </c>
      <c r="B3461" t="s">
        <v>518</v>
      </c>
      <c r="C3461" t="s">
        <v>519</v>
      </c>
      <c r="D3461" t="s">
        <v>168</v>
      </c>
      <c r="E3461" t="s">
        <v>158</v>
      </c>
      <c r="F3461" s="1" t="s">
        <v>159</v>
      </c>
      <c r="G3461" s="1" t="s">
        <v>159</v>
      </c>
      <c r="H3461" s="1" t="s">
        <v>159</v>
      </c>
      <c r="I3461" s="1" t="s">
        <v>159</v>
      </c>
      <c r="J3461" s="1" t="s">
        <v>159</v>
      </c>
      <c r="K3461" s="1" t="s">
        <v>159</v>
      </c>
      <c r="L3461" s="1" t="s">
        <v>159</v>
      </c>
      <c r="M3461" s="1" t="s">
        <v>159</v>
      </c>
      <c r="N3461" s="25">
        <v>0.12</v>
      </c>
      <c r="O3461" s="25">
        <v>0.13</v>
      </c>
      <c r="P3461" t="str">
        <f t="shared" ref="P3461:P3524" si="54">A3461&amp;B3461</f>
        <v>SEWC_OUT4_08_B_PR24_IMP_COMPANY_OFWAT</v>
      </c>
    </row>
    <row r="3462" spans="1:16">
      <c r="A3462" t="s">
        <v>635</v>
      </c>
      <c r="B3462" t="s">
        <v>520</v>
      </c>
      <c r="C3462" t="s">
        <v>521</v>
      </c>
      <c r="D3462" t="s">
        <v>168</v>
      </c>
      <c r="E3462" t="s">
        <v>158</v>
      </c>
      <c r="F3462" s="1" t="s">
        <v>159</v>
      </c>
      <c r="G3462" s="1" t="s">
        <v>159</v>
      </c>
      <c r="H3462" s="1" t="s">
        <v>159</v>
      </c>
      <c r="I3462" s="1" t="s">
        <v>159</v>
      </c>
      <c r="J3462" s="1" t="s">
        <v>159</v>
      </c>
      <c r="K3462" s="1" t="s">
        <v>159</v>
      </c>
      <c r="L3462" s="1" t="s">
        <v>159</v>
      </c>
      <c r="M3462" s="1" t="s">
        <v>159</v>
      </c>
      <c r="N3462" s="25">
        <v>0.14000000000000001</v>
      </c>
      <c r="O3462" s="25">
        <v>-0.17</v>
      </c>
      <c r="P3462" t="str">
        <f t="shared" si="54"/>
        <v>SEWC_OUT4_16_PR24_IMP_COMPANY_OFWAT</v>
      </c>
    </row>
    <row r="3463" spans="1:16">
      <c r="A3463" t="s">
        <v>635</v>
      </c>
      <c r="B3463" t="s">
        <v>522</v>
      </c>
      <c r="C3463" t="s">
        <v>523</v>
      </c>
      <c r="D3463" t="s">
        <v>168</v>
      </c>
      <c r="E3463" t="s">
        <v>158</v>
      </c>
      <c r="F3463" s="1" t="s">
        <v>159</v>
      </c>
      <c r="G3463" s="1" t="s">
        <v>159</v>
      </c>
      <c r="H3463" s="1" t="s">
        <v>159</v>
      </c>
      <c r="I3463" s="1" t="s">
        <v>159</v>
      </c>
      <c r="J3463" s="1" t="s">
        <v>159</v>
      </c>
      <c r="K3463" s="1" t="s">
        <v>159</v>
      </c>
      <c r="L3463" s="1" t="s">
        <v>159</v>
      </c>
      <c r="M3463" s="1" t="s">
        <v>159</v>
      </c>
      <c r="N3463" s="1" t="s">
        <v>159</v>
      </c>
      <c r="O3463" s="1" t="s">
        <v>159</v>
      </c>
      <c r="P3463" t="str">
        <f t="shared" si="54"/>
        <v>SEWC_OUT5_01_PR24_IMP_COMPANY_OFWAT</v>
      </c>
    </row>
    <row r="3464" spans="1:16">
      <c r="A3464" t="s">
        <v>635</v>
      </c>
      <c r="B3464" t="s">
        <v>524</v>
      </c>
      <c r="C3464" t="s">
        <v>525</v>
      </c>
      <c r="D3464" t="s">
        <v>168</v>
      </c>
      <c r="E3464" t="s">
        <v>158</v>
      </c>
      <c r="F3464" s="1" t="s">
        <v>159</v>
      </c>
      <c r="G3464" s="1" t="s">
        <v>159</v>
      </c>
      <c r="H3464" s="1" t="s">
        <v>159</v>
      </c>
      <c r="I3464" s="1" t="s">
        <v>159</v>
      </c>
      <c r="J3464" s="1" t="s">
        <v>159</v>
      </c>
      <c r="K3464" s="1" t="s">
        <v>159</v>
      </c>
      <c r="L3464" s="1" t="s">
        <v>159</v>
      </c>
      <c r="M3464" s="1" t="s">
        <v>159</v>
      </c>
      <c r="N3464" s="1" t="s">
        <v>159</v>
      </c>
      <c r="O3464" s="1" t="s">
        <v>159</v>
      </c>
      <c r="P3464" t="str">
        <f t="shared" si="54"/>
        <v>SEWC_OUT5_02_PR24_IMP_COMPANY_OFWAT</v>
      </c>
    </row>
    <row r="3465" spans="1:16">
      <c r="A3465" t="s">
        <v>635</v>
      </c>
      <c r="B3465" t="s">
        <v>526</v>
      </c>
      <c r="C3465" t="s">
        <v>527</v>
      </c>
      <c r="D3465" t="s">
        <v>168</v>
      </c>
      <c r="E3465" t="s">
        <v>158</v>
      </c>
      <c r="F3465" s="1" t="s">
        <v>159</v>
      </c>
      <c r="G3465" s="1" t="s">
        <v>159</v>
      </c>
      <c r="H3465" s="1" t="s">
        <v>159</v>
      </c>
      <c r="I3465" s="1" t="s">
        <v>159</v>
      </c>
      <c r="J3465" s="1" t="s">
        <v>159</v>
      </c>
      <c r="K3465" s="1" t="s">
        <v>159</v>
      </c>
      <c r="L3465" s="1" t="s">
        <v>159</v>
      </c>
      <c r="M3465" s="1" t="s">
        <v>159</v>
      </c>
      <c r="N3465" s="1" t="s">
        <v>159</v>
      </c>
      <c r="O3465" s="1" t="s">
        <v>159</v>
      </c>
      <c r="P3465" t="str">
        <f t="shared" si="54"/>
        <v>SEWC_OUT5_10_PR24_IMP_COMPANY_OFWAT</v>
      </c>
    </row>
    <row r="3466" spans="1:16">
      <c r="A3466" t="s">
        <v>635</v>
      </c>
      <c r="B3466" t="s">
        <v>528</v>
      </c>
      <c r="C3466" t="s">
        <v>529</v>
      </c>
      <c r="D3466" t="s">
        <v>168</v>
      </c>
      <c r="E3466" t="s">
        <v>158</v>
      </c>
      <c r="F3466" s="1" t="s">
        <v>159</v>
      </c>
      <c r="G3466" s="1" t="s">
        <v>159</v>
      </c>
      <c r="H3466" s="1" t="s">
        <v>159</v>
      </c>
      <c r="I3466" s="1" t="s">
        <v>159</v>
      </c>
      <c r="J3466" s="1" t="s">
        <v>159</v>
      </c>
      <c r="K3466" s="1" t="s">
        <v>159</v>
      </c>
      <c r="L3466" s="1" t="s">
        <v>159</v>
      </c>
      <c r="M3466" s="1" t="s">
        <v>159</v>
      </c>
      <c r="N3466" s="1" t="s">
        <v>159</v>
      </c>
      <c r="O3466" s="1" t="s">
        <v>159</v>
      </c>
      <c r="P3466" t="str">
        <f t="shared" si="54"/>
        <v>SEWC_OUT5_05_PR24_IMP_COMPANY_OFWAT</v>
      </c>
    </row>
    <row r="3467" spans="1:16">
      <c r="A3467" t="s">
        <v>635</v>
      </c>
      <c r="B3467" t="s">
        <v>530</v>
      </c>
      <c r="C3467" t="s">
        <v>531</v>
      </c>
      <c r="D3467" t="s">
        <v>168</v>
      </c>
      <c r="E3467" t="s">
        <v>158</v>
      </c>
      <c r="F3467" s="1" t="s">
        <v>159</v>
      </c>
      <c r="G3467" s="1" t="s">
        <v>159</v>
      </c>
      <c r="H3467" s="1" t="s">
        <v>159</v>
      </c>
      <c r="I3467" s="1" t="s">
        <v>159</v>
      </c>
      <c r="J3467" s="1" t="s">
        <v>159</v>
      </c>
      <c r="K3467" s="1" t="s">
        <v>159</v>
      </c>
      <c r="L3467" s="1" t="s">
        <v>159</v>
      </c>
      <c r="M3467" s="1" t="s">
        <v>159</v>
      </c>
      <c r="N3467" s="1" t="s">
        <v>159</v>
      </c>
      <c r="O3467" s="1" t="s">
        <v>159</v>
      </c>
      <c r="P3467" t="str">
        <f t="shared" si="54"/>
        <v>SEWC_OUT5_11_PR24_IMP_COMPANY_OFWAT</v>
      </c>
    </row>
    <row r="3468" spans="1:16">
      <c r="A3468" t="s">
        <v>635</v>
      </c>
      <c r="B3468" t="s">
        <v>532</v>
      </c>
      <c r="C3468" t="s">
        <v>533</v>
      </c>
      <c r="D3468" t="s">
        <v>168</v>
      </c>
      <c r="E3468" t="s">
        <v>158</v>
      </c>
      <c r="F3468" s="1" t="s">
        <v>159</v>
      </c>
      <c r="G3468" s="1" t="s">
        <v>159</v>
      </c>
      <c r="H3468" s="1" t="s">
        <v>159</v>
      </c>
      <c r="I3468" s="1" t="s">
        <v>159</v>
      </c>
      <c r="J3468" s="1" t="s">
        <v>159</v>
      </c>
      <c r="K3468" s="1" t="s">
        <v>159</v>
      </c>
      <c r="L3468" s="1" t="s">
        <v>159</v>
      </c>
      <c r="M3468" s="1" t="s">
        <v>159</v>
      </c>
      <c r="N3468" s="25">
        <v>0.3</v>
      </c>
      <c r="O3468" s="25">
        <v>0.31</v>
      </c>
      <c r="P3468" t="str">
        <f t="shared" si="54"/>
        <v>SEWC_OUT4_02_PR24_IMP_COMPANY_OFWAT</v>
      </c>
    </row>
    <row r="3469" spans="1:16">
      <c r="A3469" t="s">
        <v>635</v>
      </c>
      <c r="B3469" t="s">
        <v>534</v>
      </c>
      <c r="C3469" t="s">
        <v>535</v>
      </c>
      <c r="D3469" t="s">
        <v>168</v>
      </c>
      <c r="E3469" t="s">
        <v>158</v>
      </c>
      <c r="F3469" s="1" t="s">
        <v>159</v>
      </c>
      <c r="G3469" s="1" t="s">
        <v>159</v>
      </c>
      <c r="H3469" s="1" t="s">
        <v>159</v>
      </c>
      <c r="I3469" s="1" t="s">
        <v>159</v>
      </c>
      <c r="J3469" s="1" t="s">
        <v>159</v>
      </c>
      <c r="K3469" s="1" t="s">
        <v>159</v>
      </c>
      <c r="L3469" s="1" t="s">
        <v>159</v>
      </c>
      <c r="M3469" s="1" t="s">
        <v>159</v>
      </c>
      <c r="N3469" s="1" t="s">
        <v>159</v>
      </c>
      <c r="O3469" s="1" t="s">
        <v>159</v>
      </c>
      <c r="P3469" t="str">
        <f t="shared" si="54"/>
        <v>SEWC_OUT4_20_PR24_IMP_COMPANY_OFWAT</v>
      </c>
    </row>
    <row r="3470" spans="1:16">
      <c r="A3470" t="s">
        <v>635</v>
      </c>
      <c r="B3470" t="s">
        <v>536</v>
      </c>
      <c r="C3470" t="s">
        <v>537</v>
      </c>
      <c r="D3470" t="s">
        <v>168</v>
      </c>
      <c r="E3470" t="s">
        <v>158</v>
      </c>
      <c r="F3470" s="1" t="s">
        <v>159</v>
      </c>
      <c r="G3470" s="1" t="s">
        <v>159</v>
      </c>
      <c r="H3470" s="1" t="s">
        <v>159</v>
      </c>
      <c r="I3470" s="1" t="s">
        <v>159</v>
      </c>
      <c r="J3470" s="1" t="s">
        <v>159</v>
      </c>
      <c r="K3470" s="1" t="s">
        <v>159</v>
      </c>
      <c r="L3470" s="1" t="s">
        <v>159</v>
      </c>
      <c r="M3470" s="1" t="s">
        <v>159</v>
      </c>
      <c r="N3470" s="1" t="s">
        <v>159</v>
      </c>
      <c r="O3470" s="1" t="s">
        <v>159</v>
      </c>
      <c r="P3470" t="str">
        <f t="shared" si="54"/>
        <v>SEWC_OUT5_08_PR24_IMP_COMPANY_OFWAT</v>
      </c>
    </row>
    <row r="3471" spans="1:16">
      <c r="A3471" t="s">
        <v>635</v>
      </c>
      <c r="B3471" t="s">
        <v>538</v>
      </c>
      <c r="C3471" t="s">
        <v>539</v>
      </c>
      <c r="D3471" t="s">
        <v>168</v>
      </c>
      <c r="E3471" t="s">
        <v>158</v>
      </c>
      <c r="F3471" s="1" t="s">
        <v>159</v>
      </c>
      <c r="G3471" s="1" t="s">
        <v>159</v>
      </c>
      <c r="H3471" s="1" t="s">
        <v>159</v>
      </c>
      <c r="I3471" s="1" t="s">
        <v>159</v>
      </c>
      <c r="J3471" s="1" t="s">
        <v>159</v>
      </c>
      <c r="K3471" s="1" t="s">
        <v>159</v>
      </c>
      <c r="L3471" s="1" t="s">
        <v>159</v>
      </c>
      <c r="M3471" s="1" t="s">
        <v>159</v>
      </c>
      <c r="N3471" s="1" t="s">
        <v>159</v>
      </c>
      <c r="O3471" s="1" t="s">
        <v>159</v>
      </c>
      <c r="P3471" t="str">
        <f t="shared" si="54"/>
        <v>SEWC_OUT5_09_PR24_IMP_COMPANY_OFWAT</v>
      </c>
    </row>
    <row r="3472" spans="1:16">
      <c r="A3472" t="s">
        <v>635</v>
      </c>
      <c r="B3472" t="s">
        <v>540</v>
      </c>
      <c r="C3472" t="s">
        <v>541</v>
      </c>
      <c r="D3472" t="s">
        <v>168</v>
      </c>
      <c r="E3472" t="s">
        <v>158</v>
      </c>
      <c r="F3472" s="1" t="s">
        <v>159</v>
      </c>
      <c r="G3472" s="1" t="s">
        <v>159</v>
      </c>
      <c r="H3472" s="1" t="s">
        <v>159</v>
      </c>
      <c r="I3472" s="1" t="s">
        <v>159</v>
      </c>
      <c r="J3472" s="1" t="s">
        <v>159</v>
      </c>
      <c r="K3472" s="1" t="s">
        <v>159</v>
      </c>
      <c r="L3472" s="1" t="s">
        <v>159</v>
      </c>
      <c r="M3472" s="1" t="s">
        <v>159</v>
      </c>
      <c r="N3472" s="25">
        <v>0.01</v>
      </c>
      <c r="O3472" s="25">
        <v>0.01</v>
      </c>
      <c r="P3472" t="str">
        <f t="shared" si="54"/>
        <v>SEWC_OUT4_17_PR24_IMP_COMPANY_OFWAT</v>
      </c>
    </row>
    <row r="3473" spans="1:16">
      <c r="A3473" t="s">
        <v>635</v>
      </c>
      <c r="B3473" t="s">
        <v>542</v>
      </c>
      <c r="C3473" t="s">
        <v>543</v>
      </c>
      <c r="D3473" t="s">
        <v>168</v>
      </c>
      <c r="E3473" t="s">
        <v>158</v>
      </c>
      <c r="F3473" s="1" t="s">
        <v>159</v>
      </c>
      <c r="G3473" s="1" t="s">
        <v>159</v>
      </c>
      <c r="H3473" s="1" t="s">
        <v>159</v>
      </c>
      <c r="I3473" s="1" t="s">
        <v>159</v>
      </c>
      <c r="J3473" s="1" t="s">
        <v>159</v>
      </c>
      <c r="K3473" s="1" t="s">
        <v>159</v>
      </c>
      <c r="L3473" s="1" t="s">
        <v>159</v>
      </c>
      <c r="M3473" s="1" t="s">
        <v>159</v>
      </c>
      <c r="N3473" s="25">
        <v>0.08</v>
      </c>
      <c r="O3473" s="25">
        <v>0.13</v>
      </c>
      <c r="P3473" t="str">
        <f t="shared" si="54"/>
        <v>SEWC_OUT5_04_PR24_IMP_COMPANY_OFWAT</v>
      </c>
    </row>
    <row r="3474" spans="1:16">
      <c r="A3474" t="s">
        <v>635</v>
      </c>
      <c r="B3474" t="s">
        <v>544</v>
      </c>
      <c r="C3474" t="s">
        <v>545</v>
      </c>
      <c r="D3474" t="s">
        <v>168</v>
      </c>
      <c r="E3474" t="s">
        <v>158</v>
      </c>
      <c r="F3474" s="1" t="s">
        <v>159</v>
      </c>
      <c r="G3474" s="1" t="s">
        <v>159</v>
      </c>
      <c r="H3474" s="1" t="s">
        <v>159</v>
      </c>
      <c r="I3474" s="1" t="s">
        <v>159</v>
      </c>
      <c r="J3474" s="1" t="s">
        <v>159</v>
      </c>
      <c r="K3474" s="1" t="s">
        <v>159</v>
      </c>
      <c r="L3474" s="1" t="s">
        <v>159</v>
      </c>
      <c r="M3474" s="1" t="s">
        <v>159</v>
      </c>
      <c r="N3474" s="1" t="s">
        <v>159</v>
      </c>
      <c r="O3474" s="1" t="s">
        <v>159</v>
      </c>
      <c r="P3474" t="str">
        <f t="shared" si="54"/>
        <v>SEWC_OUT4_04_PR24_IMP_COMPANY_OFWAT</v>
      </c>
    </row>
    <row r="3475" spans="1:16">
      <c r="A3475" t="s">
        <v>635</v>
      </c>
      <c r="B3475" t="s">
        <v>546</v>
      </c>
      <c r="C3475" t="s">
        <v>547</v>
      </c>
      <c r="D3475" t="s">
        <v>168</v>
      </c>
      <c r="E3475" t="s">
        <v>158</v>
      </c>
      <c r="F3475" s="1" t="s">
        <v>159</v>
      </c>
      <c r="G3475" s="1" t="s">
        <v>159</v>
      </c>
      <c r="H3475" s="1" t="s">
        <v>159</v>
      </c>
      <c r="I3475" s="1" t="s">
        <v>159</v>
      </c>
      <c r="J3475" s="1" t="s">
        <v>159</v>
      </c>
      <c r="K3475" s="1" t="s">
        <v>159</v>
      </c>
      <c r="L3475" s="1" t="s">
        <v>159</v>
      </c>
      <c r="M3475" s="1" t="s">
        <v>159</v>
      </c>
      <c r="N3475" s="25">
        <v>0</v>
      </c>
      <c r="O3475" s="25">
        <v>0.11</v>
      </c>
      <c r="P3475" t="str">
        <f t="shared" si="54"/>
        <v>SEWC_OUT4_11_B_PR24_IMP_COMPANY_OFWAT</v>
      </c>
    </row>
    <row r="3476" spans="1:16">
      <c r="A3476" t="s">
        <v>635</v>
      </c>
      <c r="B3476" t="s">
        <v>548</v>
      </c>
      <c r="C3476" t="s">
        <v>549</v>
      </c>
      <c r="D3476" t="s">
        <v>168</v>
      </c>
      <c r="E3476" t="s">
        <v>158</v>
      </c>
      <c r="F3476" s="1" t="s">
        <v>159</v>
      </c>
      <c r="G3476" s="1" t="s">
        <v>159</v>
      </c>
      <c r="H3476" s="1" t="s">
        <v>159</v>
      </c>
      <c r="I3476" s="1" t="s">
        <v>159</v>
      </c>
      <c r="J3476" s="1" t="s">
        <v>159</v>
      </c>
      <c r="K3476" s="1" t="s">
        <v>159</v>
      </c>
      <c r="L3476" s="1" t="s">
        <v>159</v>
      </c>
      <c r="M3476" s="1" t="s">
        <v>159</v>
      </c>
      <c r="N3476" s="1" t="s">
        <v>159</v>
      </c>
      <c r="O3476" s="1" t="s">
        <v>159</v>
      </c>
      <c r="P3476" t="str">
        <f t="shared" si="54"/>
        <v>SEWC_OUT1_02_PR24_IMP_COMPANY_OFWAT</v>
      </c>
    </row>
    <row r="3477" spans="1:16">
      <c r="A3477" t="s">
        <v>635</v>
      </c>
      <c r="B3477" t="s">
        <v>550</v>
      </c>
      <c r="C3477" t="s">
        <v>551</v>
      </c>
      <c r="D3477" t="s">
        <v>552</v>
      </c>
      <c r="E3477" t="s">
        <v>158</v>
      </c>
      <c r="F3477" s="1" t="s">
        <v>159</v>
      </c>
      <c r="G3477" s="1" t="s">
        <v>159</v>
      </c>
      <c r="H3477" s="24">
        <v>3733</v>
      </c>
      <c r="I3477" s="24">
        <v>3783</v>
      </c>
      <c r="J3477" s="24">
        <v>3833</v>
      </c>
      <c r="K3477" s="24">
        <v>3884</v>
      </c>
      <c r="L3477" s="24">
        <v>3935</v>
      </c>
      <c r="M3477" s="24">
        <v>3987</v>
      </c>
      <c r="N3477" s="1" t="s">
        <v>159</v>
      </c>
      <c r="O3477" s="1" t="s">
        <v>159</v>
      </c>
      <c r="P3477" t="str">
        <f t="shared" si="54"/>
        <v>SEWC_OUT4_01_D_PR24_OFWAT</v>
      </c>
    </row>
    <row r="3478" spans="1:16">
      <c r="A3478" t="s">
        <v>635</v>
      </c>
      <c r="B3478" t="s">
        <v>553</v>
      </c>
      <c r="C3478" t="s">
        <v>554</v>
      </c>
      <c r="D3478" t="s">
        <v>436</v>
      </c>
      <c r="E3478" t="s">
        <v>158</v>
      </c>
      <c r="F3478" s="1" t="s">
        <v>159</v>
      </c>
      <c r="G3478" s="1" t="s">
        <v>159</v>
      </c>
      <c r="H3478" s="27">
        <v>324</v>
      </c>
      <c r="I3478" s="27">
        <v>319.2</v>
      </c>
      <c r="J3478" s="27">
        <v>314.10000000000002</v>
      </c>
      <c r="K3478" s="27">
        <v>308.10000000000002</v>
      </c>
      <c r="L3478" s="27">
        <v>305.39999999999998</v>
      </c>
      <c r="M3478" s="27">
        <v>302.39999999999998</v>
      </c>
      <c r="N3478" s="1" t="s">
        <v>159</v>
      </c>
      <c r="O3478" s="1" t="s">
        <v>159</v>
      </c>
      <c r="P3478" t="str">
        <f t="shared" si="54"/>
        <v>SEWC_APR3F_06_PR24_OFWAT</v>
      </c>
    </row>
    <row r="3479" spans="1:16">
      <c r="A3479" t="s">
        <v>635</v>
      </c>
      <c r="B3479" t="s">
        <v>555</v>
      </c>
      <c r="C3479" t="s">
        <v>556</v>
      </c>
      <c r="D3479" t="s">
        <v>37</v>
      </c>
      <c r="E3479" t="s">
        <v>158</v>
      </c>
      <c r="F3479" s="1" t="s">
        <v>159</v>
      </c>
      <c r="G3479" s="1" t="s">
        <v>159</v>
      </c>
      <c r="H3479" s="24">
        <v>2491</v>
      </c>
      <c r="I3479" s="24">
        <v>2476</v>
      </c>
      <c r="J3479" s="24">
        <v>2460</v>
      </c>
      <c r="K3479" s="24">
        <v>2445</v>
      </c>
      <c r="L3479" s="24">
        <v>2431</v>
      </c>
      <c r="M3479" s="24">
        <v>2427</v>
      </c>
      <c r="N3479" s="1" t="s">
        <v>159</v>
      </c>
      <c r="O3479" s="1" t="s">
        <v>159</v>
      </c>
      <c r="P3479" t="str">
        <f t="shared" si="54"/>
        <v>SEWC_OUT4_16_C_PR24_OFWAT</v>
      </c>
    </row>
    <row r="3480" spans="1:16">
      <c r="A3480" t="s">
        <v>635</v>
      </c>
      <c r="B3480" t="s">
        <v>557</v>
      </c>
      <c r="C3480" t="s">
        <v>558</v>
      </c>
      <c r="D3480" t="s">
        <v>37</v>
      </c>
      <c r="E3480" t="s">
        <v>158</v>
      </c>
      <c r="F3480" s="1" t="s">
        <v>159</v>
      </c>
      <c r="G3480" s="1" t="s">
        <v>159</v>
      </c>
      <c r="H3480" s="1" t="s">
        <v>159</v>
      </c>
      <c r="I3480" s="1" t="s">
        <v>159</v>
      </c>
      <c r="J3480" s="1" t="s">
        <v>159</v>
      </c>
      <c r="K3480" s="1" t="s">
        <v>159</v>
      </c>
      <c r="L3480" s="1" t="s">
        <v>159</v>
      </c>
      <c r="M3480" s="1" t="s">
        <v>159</v>
      </c>
      <c r="N3480" s="1" t="s">
        <v>159</v>
      </c>
      <c r="O3480" s="1" t="s">
        <v>159</v>
      </c>
      <c r="P3480" t="str">
        <f t="shared" si="54"/>
        <v>SEWC_OUT5_01_E_PR24_OFWAT</v>
      </c>
    </row>
    <row r="3481" spans="1:16">
      <c r="A3481" t="s">
        <v>635</v>
      </c>
      <c r="B3481" t="s">
        <v>559</v>
      </c>
      <c r="C3481" t="s">
        <v>560</v>
      </c>
      <c r="D3481" t="s">
        <v>37</v>
      </c>
      <c r="E3481" t="s">
        <v>158</v>
      </c>
      <c r="F3481" s="1" t="s">
        <v>159</v>
      </c>
      <c r="G3481" s="1" t="s">
        <v>159</v>
      </c>
      <c r="H3481" s="1" t="s">
        <v>159</v>
      </c>
      <c r="I3481" s="1" t="s">
        <v>159</v>
      </c>
      <c r="J3481" s="1" t="s">
        <v>159</v>
      </c>
      <c r="K3481" s="1" t="s">
        <v>159</v>
      </c>
      <c r="L3481" s="1" t="s">
        <v>159</v>
      </c>
      <c r="M3481" s="1" t="s">
        <v>159</v>
      </c>
      <c r="N3481" s="1" t="s">
        <v>159</v>
      </c>
      <c r="O3481" s="1" t="s">
        <v>159</v>
      </c>
      <c r="P3481" t="str">
        <f t="shared" si="54"/>
        <v>SEWC_OUT5_02_E_PR24_OFWAT</v>
      </c>
    </row>
    <row r="3482" spans="1:16">
      <c r="A3482" t="s">
        <v>635</v>
      </c>
      <c r="B3482" t="s">
        <v>561</v>
      </c>
      <c r="C3482" t="s">
        <v>562</v>
      </c>
      <c r="D3482" t="s">
        <v>37</v>
      </c>
      <c r="E3482" t="s">
        <v>158</v>
      </c>
      <c r="F3482" s="1" t="s">
        <v>159</v>
      </c>
      <c r="G3482" s="1" t="s">
        <v>159</v>
      </c>
      <c r="H3482" s="1" t="s">
        <v>159</v>
      </c>
      <c r="I3482" s="1" t="s">
        <v>159</v>
      </c>
      <c r="J3482" s="1" t="s">
        <v>159</v>
      </c>
      <c r="K3482" s="1" t="s">
        <v>159</v>
      </c>
      <c r="L3482" s="1" t="s">
        <v>159</v>
      </c>
      <c r="M3482" s="1" t="s">
        <v>159</v>
      </c>
      <c r="N3482" s="1" t="s">
        <v>159</v>
      </c>
      <c r="O3482" s="1" t="s">
        <v>159</v>
      </c>
      <c r="P3482" t="str">
        <f t="shared" si="54"/>
        <v>SEWC_OUT5_10_B_PR24_OFWAT</v>
      </c>
    </row>
    <row r="3483" spans="1:16">
      <c r="A3483" t="s">
        <v>635</v>
      </c>
      <c r="B3483" t="s">
        <v>563</v>
      </c>
      <c r="C3483" t="s">
        <v>564</v>
      </c>
      <c r="D3483" t="s">
        <v>37</v>
      </c>
      <c r="E3483" t="s">
        <v>158</v>
      </c>
      <c r="F3483" s="1" t="s">
        <v>159</v>
      </c>
      <c r="G3483" s="1" t="s">
        <v>159</v>
      </c>
      <c r="H3483" s="1" t="s">
        <v>159</v>
      </c>
      <c r="I3483" s="1" t="s">
        <v>159</v>
      </c>
      <c r="J3483" s="1" t="s">
        <v>159</v>
      </c>
      <c r="K3483" s="1" t="s">
        <v>159</v>
      </c>
      <c r="L3483" s="1" t="s">
        <v>159</v>
      </c>
      <c r="M3483" s="1" t="s">
        <v>159</v>
      </c>
      <c r="N3483" s="1" t="s">
        <v>159</v>
      </c>
      <c r="O3483" s="1" t="s">
        <v>159</v>
      </c>
      <c r="P3483" t="str">
        <f t="shared" si="54"/>
        <v>SEWC_OUT5_05_J_PR24_OFWAT</v>
      </c>
    </row>
    <row r="3484" spans="1:16">
      <c r="A3484" t="s">
        <v>635</v>
      </c>
      <c r="B3484" t="s">
        <v>565</v>
      </c>
      <c r="C3484" t="s">
        <v>566</v>
      </c>
      <c r="D3484" t="s">
        <v>37</v>
      </c>
      <c r="E3484" t="s">
        <v>158</v>
      </c>
      <c r="F3484" s="1" t="s">
        <v>159</v>
      </c>
      <c r="G3484" s="1" t="s">
        <v>159</v>
      </c>
      <c r="H3484" s="1" t="s">
        <v>159</v>
      </c>
      <c r="I3484" s="1" t="s">
        <v>159</v>
      </c>
      <c r="J3484" s="1" t="s">
        <v>159</v>
      </c>
      <c r="K3484" s="1" t="s">
        <v>159</v>
      </c>
      <c r="L3484" s="1" t="s">
        <v>159</v>
      </c>
      <c r="M3484" s="1" t="s">
        <v>159</v>
      </c>
      <c r="N3484" s="1" t="s">
        <v>159</v>
      </c>
      <c r="O3484" s="1" t="s">
        <v>159</v>
      </c>
      <c r="P3484" t="str">
        <f t="shared" si="54"/>
        <v>SEWC_OUT5_11_A_PR24_OFWAT</v>
      </c>
    </row>
    <row r="3485" spans="1:16">
      <c r="A3485" t="s">
        <v>635</v>
      </c>
      <c r="B3485" t="s">
        <v>567</v>
      </c>
      <c r="C3485" t="s">
        <v>568</v>
      </c>
      <c r="D3485" t="s">
        <v>37</v>
      </c>
      <c r="E3485" t="s">
        <v>158</v>
      </c>
      <c r="F3485" s="1" t="s">
        <v>159</v>
      </c>
      <c r="G3485" s="1" t="s">
        <v>159</v>
      </c>
      <c r="H3485" s="24">
        <v>2534</v>
      </c>
      <c r="I3485" s="24">
        <v>2374</v>
      </c>
      <c r="J3485" s="24">
        <v>2257</v>
      </c>
      <c r="K3485" s="24">
        <v>2134</v>
      </c>
      <c r="L3485" s="24">
        <v>2007</v>
      </c>
      <c r="M3485" s="24">
        <v>1874</v>
      </c>
      <c r="N3485" s="1" t="s">
        <v>159</v>
      </c>
      <c r="O3485" s="1" t="s">
        <v>159</v>
      </c>
      <c r="P3485" t="str">
        <f t="shared" si="54"/>
        <v>SEWC_OUT4_02_D_PR24_OFWAT</v>
      </c>
    </row>
    <row r="3486" spans="1:16">
      <c r="A3486" t="s">
        <v>635</v>
      </c>
      <c r="B3486" t="s">
        <v>569</v>
      </c>
      <c r="C3486" t="s">
        <v>570</v>
      </c>
      <c r="D3486" t="s">
        <v>185</v>
      </c>
      <c r="E3486" t="s">
        <v>158</v>
      </c>
      <c r="F3486" s="1" t="s">
        <v>159</v>
      </c>
      <c r="G3486" s="1" t="s">
        <v>159</v>
      </c>
      <c r="H3486" s="26">
        <v>0</v>
      </c>
      <c r="I3486" s="26">
        <v>0</v>
      </c>
      <c r="J3486" s="26">
        <v>0</v>
      </c>
      <c r="K3486" s="26">
        <v>0</v>
      </c>
      <c r="L3486" s="26">
        <v>2.78</v>
      </c>
      <c r="M3486" s="26">
        <v>40.71</v>
      </c>
      <c r="N3486" s="1" t="s">
        <v>159</v>
      </c>
      <c r="O3486" s="1" t="s">
        <v>159</v>
      </c>
      <c r="P3486" t="str">
        <f t="shared" si="54"/>
        <v>SEWC_OUT4_20_B_PR24_OFWAT</v>
      </c>
    </row>
    <row r="3487" spans="1:16">
      <c r="A3487" t="s">
        <v>635</v>
      </c>
      <c r="B3487" t="s">
        <v>571</v>
      </c>
      <c r="C3487" t="s">
        <v>572</v>
      </c>
      <c r="D3487" t="s">
        <v>37</v>
      </c>
      <c r="E3487" t="s">
        <v>158</v>
      </c>
      <c r="F3487" s="1" t="s">
        <v>159</v>
      </c>
      <c r="G3487" s="1" t="s">
        <v>159</v>
      </c>
      <c r="H3487" s="1" t="s">
        <v>159</v>
      </c>
      <c r="I3487" s="1" t="s">
        <v>159</v>
      </c>
      <c r="J3487" s="1" t="s">
        <v>159</v>
      </c>
      <c r="K3487" s="1" t="s">
        <v>159</v>
      </c>
      <c r="L3487" s="1" t="s">
        <v>159</v>
      </c>
      <c r="M3487" s="1" t="s">
        <v>159</v>
      </c>
      <c r="N3487" s="1" t="s">
        <v>159</v>
      </c>
      <c r="O3487" s="1" t="s">
        <v>159</v>
      </c>
      <c r="P3487" t="str">
        <f t="shared" si="54"/>
        <v>SEWC_OUT5_08_H_PR24_OFWAT</v>
      </c>
    </row>
    <row r="3488" spans="1:16">
      <c r="A3488" t="s">
        <v>635</v>
      </c>
      <c r="B3488" t="s">
        <v>573</v>
      </c>
      <c r="C3488" t="s">
        <v>574</v>
      </c>
      <c r="D3488" t="s">
        <v>575</v>
      </c>
      <c r="E3488" t="s">
        <v>158</v>
      </c>
      <c r="F3488" s="1" t="s">
        <v>159</v>
      </c>
      <c r="G3488" s="1" t="s">
        <v>159</v>
      </c>
      <c r="H3488" s="1" t="s">
        <v>159</v>
      </c>
      <c r="I3488" s="1" t="s">
        <v>159</v>
      </c>
      <c r="J3488" s="1" t="s">
        <v>159</v>
      </c>
      <c r="K3488" s="1" t="s">
        <v>159</v>
      </c>
      <c r="L3488" s="1" t="s">
        <v>159</v>
      </c>
      <c r="M3488" s="1" t="s">
        <v>159</v>
      </c>
      <c r="N3488" s="1" t="s">
        <v>159</v>
      </c>
      <c r="O3488" s="1" t="s">
        <v>159</v>
      </c>
      <c r="P3488" t="str">
        <f t="shared" si="54"/>
        <v>SEWC_OUT5_09_H_PR24_OFWAT</v>
      </c>
    </row>
    <row r="3489" spans="1:16">
      <c r="A3489" t="s">
        <v>635</v>
      </c>
      <c r="B3489" t="s">
        <v>576</v>
      </c>
      <c r="C3489" t="s">
        <v>577</v>
      </c>
      <c r="D3489" t="s">
        <v>436</v>
      </c>
      <c r="E3489" t="s">
        <v>158</v>
      </c>
      <c r="F3489" s="1" t="s">
        <v>159</v>
      </c>
      <c r="G3489" s="1" t="s">
        <v>159</v>
      </c>
      <c r="H3489" s="26">
        <v>26.09</v>
      </c>
      <c r="I3489" s="26">
        <v>24.56</v>
      </c>
      <c r="J3489" s="26">
        <v>22.72</v>
      </c>
      <c r="K3489" s="26">
        <v>20.65</v>
      </c>
      <c r="L3489" s="26">
        <v>18.57</v>
      </c>
      <c r="M3489" s="26">
        <v>16.420000000000002</v>
      </c>
      <c r="N3489" s="1" t="s">
        <v>159</v>
      </c>
      <c r="O3489" s="1" t="s">
        <v>159</v>
      </c>
      <c r="P3489" t="str">
        <f t="shared" si="54"/>
        <v>SEWC_OUT4_17_B_PR24_OFWAT</v>
      </c>
    </row>
    <row r="3490" spans="1:16">
      <c r="A3490" t="s">
        <v>635</v>
      </c>
      <c r="B3490" t="s">
        <v>578</v>
      </c>
      <c r="C3490" t="s">
        <v>579</v>
      </c>
      <c r="D3490" t="s">
        <v>231</v>
      </c>
      <c r="E3490" t="s">
        <v>158</v>
      </c>
      <c r="F3490" s="1" t="s">
        <v>159</v>
      </c>
      <c r="G3490" s="1" t="s">
        <v>159</v>
      </c>
      <c r="H3490" s="1" t="s">
        <v>159</v>
      </c>
      <c r="I3490" s="1" t="s">
        <v>159</v>
      </c>
      <c r="J3490" s="1" t="s">
        <v>159</v>
      </c>
      <c r="K3490" s="1" t="s">
        <v>159</v>
      </c>
      <c r="L3490" s="1" t="s">
        <v>159</v>
      </c>
      <c r="M3490" s="1" t="s">
        <v>159</v>
      </c>
      <c r="N3490" s="1" t="s">
        <v>159</v>
      </c>
      <c r="O3490" s="1" t="s">
        <v>159</v>
      </c>
      <c r="P3490" t="str">
        <f t="shared" si="54"/>
        <v>SEWC_ODIRISK_OGW_DDBND_PR24_DD</v>
      </c>
    </row>
    <row r="3491" spans="1:16">
      <c r="A3491" t="s">
        <v>635</v>
      </c>
      <c r="B3491" t="s">
        <v>580</v>
      </c>
      <c r="C3491" t="s">
        <v>581</v>
      </c>
      <c r="D3491" t="s">
        <v>165</v>
      </c>
      <c r="E3491" t="s">
        <v>158</v>
      </c>
      <c r="F3491" s="24">
        <v>188</v>
      </c>
      <c r="G3491" s="1" t="s">
        <v>159</v>
      </c>
      <c r="H3491" s="1" t="s">
        <v>159</v>
      </c>
      <c r="I3491" s="1" t="s">
        <v>159</v>
      </c>
      <c r="J3491" s="1" t="s">
        <v>159</v>
      </c>
      <c r="K3491" s="1" t="s">
        <v>159</v>
      </c>
      <c r="L3491" s="1" t="s">
        <v>159</v>
      </c>
      <c r="M3491" s="1" t="s">
        <v>159</v>
      </c>
      <c r="N3491" s="1" t="s">
        <v>159</v>
      </c>
      <c r="O3491" s="1" t="s">
        <v>159</v>
      </c>
      <c r="P3491" t="str">
        <f t="shared" si="54"/>
        <v>SEWC_ODI_DD_GHG_PR24</v>
      </c>
    </row>
    <row r="3492" spans="1:16">
      <c r="A3492" t="s">
        <v>635</v>
      </c>
      <c r="B3492" t="s">
        <v>582</v>
      </c>
      <c r="C3492" t="s">
        <v>583</v>
      </c>
      <c r="D3492" t="s">
        <v>168</v>
      </c>
      <c r="E3492" t="s">
        <v>158</v>
      </c>
      <c r="F3492" s="25">
        <v>-5.0000000000000001E-3</v>
      </c>
      <c r="G3492" s="1" t="s">
        <v>159</v>
      </c>
      <c r="H3492" s="1" t="s">
        <v>159</v>
      </c>
      <c r="I3492" s="1" t="s">
        <v>159</v>
      </c>
      <c r="J3492" s="1" t="s">
        <v>159</v>
      </c>
      <c r="K3492" s="1" t="s">
        <v>159</v>
      </c>
      <c r="L3492" s="1" t="s">
        <v>159</v>
      </c>
      <c r="M3492" s="1" t="s">
        <v>159</v>
      </c>
      <c r="N3492" s="1" t="s">
        <v>159</v>
      </c>
      <c r="O3492" s="1" t="s">
        <v>159</v>
      </c>
      <c r="P3492" t="str">
        <f t="shared" si="54"/>
        <v>SEWC_ODIRISK_OGW_COLL_PR24_DD</v>
      </c>
    </row>
    <row r="3493" spans="1:16">
      <c r="A3493" t="s">
        <v>635</v>
      </c>
      <c r="B3493" t="s">
        <v>584</v>
      </c>
      <c r="C3493" t="s">
        <v>585</v>
      </c>
      <c r="D3493" t="s">
        <v>168</v>
      </c>
      <c r="E3493" t="s">
        <v>158</v>
      </c>
      <c r="F3493" s="25">
        <v>5.0000000000000001E-3</v>
      </c>
      <c r="G3493" s="1" t="s">
        <v>159</v>
      </c>
      <c r="H3493" s="1" t="s">
        <v>159</v>
      </c>
      <c r="I3493" s="1" t="s">
        <v>159</v>
      </c>
      <c r="J3493" s="1" t="s">
        <v>159</v>
      </c>
      <c r="K3493" s="1" t="s">
        <v>159</v>
      </c>
      <c r="L3493" s="1" t="s">
        <v>159</v>
      </c>
      <c r="M3493" s="1" t="s">
        <v>159</v>
      </c>
      <c r="N3493" s="1" t="s">
        <v>159</v>
      </c>
      <c r="O3493" s="1" t="s">
        <v>159</v>
      </c>
      <c r="P3493" t="str">
        <f t="shared" si="54"/>
        <v>SEWC_ODIRISK_OGW_CAP_PR24_DD</v>
      </c>
    </row>
    <row r="3494" spans="1:16">
      <c r="A3494" t="s">
        <v>635</v>
      </c>
      <c r="B3494" t="s">
        <v>586</v>
      </c>
      <c r="C3494" t="s">
        <v>587</v>
      </c>
      <c r="D3494" t="s">
        <v>168</v>
      </c>
      <c r="E3494" t="s">
        <v>158</v>
      </c>
      <c r="F3494" s="1" t="s">
        <v>159</v>
      </c>
      <c r="G3494" s="1" t="s">
        <v>159</v>
      </c>
      <c r="H3494" s="1" t="s">
        <v>159</v>
      </c>
      <c r="I3494" s="1" t="s">
        <v>159</v>
      </c>
      <c r="J3494" s="1" t="s">
        <v>159</v>
      </c>
      <c r="K3494" s="1" t="s">
        <v>159</v>
      </c>
      <c r="L3494" s="1" t="s">
        <v>159</v>
      </c>
      <c r="M3494" s="1" t="s">
        <v>159</v>
      </c>
      <c r="N3494" s="1" t="s">
        <v>159</v>
      </c>
      <c r="O3494" s="1" t="s">
        <v>159</v>
      </c>
      <c r="P3494" t="str">
        <f t="shared" si="54"/>
        <v>SEWC_ODIRISK_EGG_DDBND_PR24</v>
      </c>
    </row>
    <row r="3495" spans="1:16">
      <c r="A3495" t="s">
        <v>635</v>
      </c>
      <c r="B3495" t="s">
        <v>588</v>
      </c>
      <c r="C3495" t="s">
        <v>589</v>
      </c>
      <c r="D3495" t="s">
        <v>37</v>
      </c>
      <c r="E3495" t="s">
        <v>158</v>
      </c>
      <c r="F3495" s="1" t="s">
        <v>159</v>
      </c>
      <c r="G3495" s="1" t="s">
        <v>159</v>
      </c>
      <c r="H3495" s="1" t="s">
        <v>159</v>
      </c>
      <c r="I3495" s="1" t="s">
        <v>159</v>
      </c>
      <c r="J3495" s="1" t="s">
        <v>159</v>
      </c>
      <c r="K3495" s="1" t="s">
        <v>159</v>
      </c>
      <c r="L3495" s="1" t="s">
        <v>159</v>
      </c>
      <c r="M3495" s="1" t="s">
        <v>159</v>
      </c>
      <c r="N3495" s="1" t="s">
        <v>159</v>
      </c>
      <c r="O3495" s="1" t="s">
        <v>159</v>
      </c>
      <c r="P3495" t="str">
        <f t="shared" si="54"/>
        <v>SEWC_OUT5_10_A_PR24_OFWAT</v>
      </c>
    </row>
    <row r="3496" spans="1:16">
      <c r="A3496" t="s">
        <v>635</v>
      </c>
      <c r="B3496" t="s">
        <v>473</v>
      </c>
      <c r="C3496" t="s">
        <v>474</v>
      </c>
      <c r="D3496" t="s">
        <v>168</v>
      </c>
      <c r="E3496" t="s">
        <v>158</v>
      </c>
      <c r="F3496" s="1" t="s">
        <v>159</v>
      </c>
      <c r="G3496" s="1" t="s">
        <v>159</v>
      </c>
      <c r="H3496" s="25">
        <v>3.5000000000000003E-2</v>
      </c>
      <c r="I3496" s="25">
        <v>3.2300000000000002E-2</v>
      </c>
      <c r="J3496" s="25">
        <v>2.9600000000000001E-2</v>
      </c>
      <c r="K3496" s="25">
        <v>2.69E-2</v>
      </c>
      <c r="L3496" s="25">
        <v>2.4199999999999999E-2</v>
      </c>
      <c r="M3496" s="25">
        <v>2.1399999999999995E-2</v>
      </c>
      <c r="N3496" s="1" t="s">
        <v>159</v>
      </c>
      <c r="O3496" s="1" t="s">
        <v>159</v>
      </c>
      <c r="P3496" t="str">
        <f t="shared" si="54"/>
        <v>SEWC_OUT4_17_PR24_OFWAT</v>
      </c>
    </row>
    <row r="3497" spans="1:16">
      <c r="A3497" t="s">
        <v>635</v>
      </c>
      <c r="B3497" t="s">
        <v>590</v>
      </c>
      <c r="C3497" t="s">
        <v>591</v>
      </c>
      <c r="D3497" t="s">
        <v>165</v>
      </c>
      <c r="E3497" t="s">
        <v>158</v>
      </c>
      <c r="F3497" s="24">
        <v>1029756.5992493227</v>
      </c>
      <c r="G3497" s="1" t="s">
        <v>159</v>
      </c>
      <c r="H3497" s="1" t="s">
        <v>159</v>
      </c>
      <c r="I3497" s="1" t="s">
        <v>159</v>
      </c>
      <c r="J3497" s="1" t="s">
        <v>159</v>
      </c>
      <c r="K3497" s="1" t="s">
        <v>159</v>
      </c>
      <c r="L3497" s="1" t="s">
        <v>159</v>
      </c>
      <c r="M3497" s="1" t="s">
        <v>159</v>
      </c>
      <c r="N3497" s="1" t="s">
        <v>159</v>
      </c>
      <c r="O3497" s="1" t="s">
        <v>159</v>
      </c>
      <c r="P3497" t="str">
        <f t="shared" si="54"/>
        <v>SEWC_ODI_DD_UNO_PR24</v>
      </c>
    </row>
    <row r="3498" spans="1:16">
      <c r="A3498" t="s">
        <v>635</v>
      </c>
      <c r="B3498" t="s">
        <v>592</v>
      </c>
      <c r="C3498" t="s">
        <v>593</v>
      </c>
      <c r="D3498" t="s">
        <v>168</v>
      </c>
      <c r="E3498" t="s">
        <v>158</v>
      </c>
      <c r="F3498" s="25">
        <v>-5.0000000000000001E-3</v>
      </c>
      <c r="G3498" s="1" t="s">
        <v>159</v>
      </c>
      <c r="H3498" s="1" t="s">
        <v>159</v>
      </c>
      <c r="I3498" s="1" t="s">
        <v>159</v>
      </c>
      <c r="J3498" s="1" t="s">
        <v>159</v>
      </c>
      <c r="K3498" s="1" t="s">
        <v>159</v>
      </c>
      <c r="L3498" s="1" t="s">
        <v>159</v>
      </c>
      <c r="M3498" s="1" t="s">
        <v>159</v>
      </c>
      <c r="N3498" s="1" t="s">
        <v>159</v>
      </c>
      <c r="O3498" s="1" t="s">
        <v>159</v>
      </c>
      <c r="P3498" t="str">
        <f t="shared" si="54"/>
        <v>SEWC_ODIRISK_UNO_COLL_PR24_DD</v>
      </c>
    </row>
    <row r="3499" spans="1:16">
      <c r="A3499" t="s">
        <v>635</v>
      </c>
      <c r="B3499" t="s">
        <v>594</v>
      </c>
      <c r="C3499" t="s">
        <v>595</v>
      </c>
      <c r="D3499" t="s">
        <v>168</v>
      </c>
      <c r="E3499" t="s">
        <v>158</v>
      </c>
      <c r="F3499" s="25">
        <v>5.0000000000000001E-3</v>
      </c>
      <c r="G3499" s="1" t="s">
        <v>159</v>
      </c>
      <c r="H3499" s="1" t="s">
        <v>159</v>
      </c>
      <c r="I3499" s="1" t="s">
        <v>159</v>
      </c>
      <c r="J3499" s="1" t="s">
        <v>159</v>
      </c>
      <c r="K3499" s="1" t="s">
        <v>159</v>
      </c>
      <c r="L3499" s="1" t="s">
        <v>159</v>
      </c>
      <c r="M3499" s="1" t="s">
        <v>159</v>
      </c>
      <c r="N3499" s="1" t="s">
        <v>159</v>
      </c>
      <c r="O3499" s="1" t="s">
        <v>159</v>
      </c>
      <c r="P3499" t="str">
        <f t="shared" si="54"/>
        <v>SEWC_ODIRISK_UNO_CAP_PR24_DD</v>
      </c>
    </row>
    <row r="3500" spans="1:16">
      <c r="A3500" t="s">
        <v>635</v>
      </c>
      <c r="B3500" t="s">
        <v>596</v>
      </c>
      <c r="C3500" t="s">
        <v>597</v>
      </c>
      <c r="D3500" t="s">
        <v>168</v>
      </c>
      <c r="E3500" t="s">
        <v>158</v>
      </c>
      <c r="F3500" s="1" t="s">
        <v>159</v>
      </c>
      <c r="G3500" s="1" t="s">
        <v>159</v>
      </c>
      <c r="H3500" s="1" t="s">
        <v>159</v>
      </c>
      <c r="I3500" s="1" t="s">
        <v>159</v>
      </c>
      <c r="J3500" s="1" t="s">
        <v>159</v>
      </c>
      <c r="K3500" s="1" t="s">
        <v>159</v>
      </c>
      <c r="L3500" s="1" t="s">
        <v>159</v>
      </c>
      <c r="M3500" s="1" t="s">
        <v>159</v>
      </c>
      <c r="N3500" s="1" t="s">
        <v>159</v>
      </c>
      <c r="O3500" s="1" t="s">
        <v>159</v>
      </c>
      <c r="P3500" t="str">
        <f t="shared" si="54"/>
        <v>SEWC_ODIRISK_ESF_CAP_PR24_DD</v>
      </c>
    </row>
    <row r="3501" spans="1:16">
      <c r="A3501" t="s">
        <v>635</v>
      </c>
      <c r="B3501" t="s">
        <v>598</v>
      </c>
      <c r="C3501" t="s">
        <v>599</v>
      </c>
      <c r="D3501" t="s">
        <v>168</v>
      </c>
      <c r="E3501" t="s">
        <v>158</v>
      </c>
      <c r="F3501" s="1" t="s">
        <v>159</v>
      </c>
      <c r="G3501" s="1" t="s">
        <v>159</v>
      </c>
      <c r="H3501" s="25">
        <v>0</v>
      </c>
      <c r="I3501" s="25">
        <v>2.5399999999999999E-2</v>
      </c>
      <c r="J3501" s="25">
        <v>4.7300000000000002E-2</v>
      </c>
      <c r="K3501" s="25">
        <v>5.4800000000000001E-2</v>
      </c>
      <c r="L3501" s="25">
        <v>6.3500000000000001E-2</v>
      </c>
      <c r="M3501" s="25">
        <v>7.9699999999999993E-2</v>
      </c>
      <c r="N3501" s="1" t="s">
        <v>159</v>
      </c>
      <c r="O3501" s="1" t="s">
        <v>159</v>
      </c>
      <c r="P3501" t="str">
        <f t="shared" si="54"/>
        <v>SEWC_OUT4_04_H_PR24_OFWAT</v>
      </c>
    </row>
    <row r="3502" spans="1:16">
      <c r="A3502" t="s">
        <v>635</v>
      </c>
      <c r="B3502" t="s">
        <v>600</v>
      </c>
      <c r="C3502" t="s">
        <v>601</v>
      </c>
      <c r="D3502" t="s">
        <v>168</v>
      </c>
      <c r="E3502" t="s">
        <v>158</v>
      </c>
      <c r="F3502" s="1" t="s">
        <v>159</v>
      </c>
      <c r="G3502" s="1" t="s">
        <v>159</v>
      </c>
      <c r="H3502" s="1" t="s">
        <v>159</v>
      </c>
      <c r="I3502" s="1" t="s">
        <v>159</v>
      </c>
      <c r="J3502" s="1" t="s">
        <v>159</v>
      </c>
      <c r="K3502" s="1" t="s">
        <v>159</v>
      </c>
      <c r="L3502" s="1" t="s">
        <v>159</v>
      </c>
      <c r="M3502" s="1" t="s">
        <v>159</v>
      </c>
      <c r="N3502" s="1" t="s">
        <v>159</v>
      </c>
      <c r="O3502" s="1" t="s">
        <v>159</v>
      </c>
      <c r="P3502" t="str">
        <f t="shared" si="54"/>
        <v>SEWC_OUT5_04_G_PR24_OFWAT</v>
      </c>
    </row>
    <row r="3503" spans="1:16">
      <c r="A3503" t="s">
        <v>635</v>
      </c>
      <c r="B3503" t="s">
        <v>251</v>
      </c>
      <c r="C3503" t="s">
        <v>252</v>
      </c>
      <c r="D3503" t="s">
        <v>165</v>
      </c>
      <c r="E3503" t="s">
        <v>158</v>
      </c>
      <c r="F3503" s="1" t="s">
        <v>159</v>
      </c>
      <c r="G3503" s="1" t="s">
        <v>159</v>
      </c>
      <c r="H3503" s="1" t="s">
        <v>159</v>
      </c>
      <c r="I3503" s="1" t="s">
        <v>159</v>
      </c>
      <c r="J3503" s="1" t="s">
        <v>159</v>
      </c>
      <c r="K3503" s="1" t="s">
        <v>159</v>
      </c>
      <c r="L3503" s="1" t="s">
        <v>159</v>
      </c>
      <c r="M3503" s="1" t="s">
        <v>159</v>
      </c>
      <c r="N3503" s="1" t="s">
        <v>159</v>
      </c>
      <c r="O3503" s="1" t="s">
        <v>159</v>
      </c>
      <c r="P3503" t="str">
        <f t="shared" si="54"/>
        <v>SEWC_ODI_DD_BWQ_PR24</v>
      </c>
    </row>
    <row r="3504" spans="1:16">
      <c r="A3504" t="s">
        <v>635</v>
      </c>
      <c r="B3504" t="s">
        <v>602</v>
      </c>
      <c r="C3504" t="s">
        <v>603</v>
      </c>
      <c r="D3504" t="s">
        <v>165</v>
      </c>
      <c r="E3504" t="s">
        <v>158</v>
      </c>
      <c r="F3504" s="1" t="s">
        <v>159</v>
      </c>
      <c r="G3504" s="1" t="s">
        <v>159</v>
      </c>
      <c r="H3504" s="1" t="s">
        <v>159</v>
      </c>
      <c r="I3504" s="1" t="s">
        <v>159</v>
      </c>
      <c r="J3504" s="1" t="s">
        <v>159</v>
      </c>
      <c r="K3504" s="1" t="s">
        <v>159</v>
      </c>
      <c r="L3504" s="1" t="s">
        <v>159</v>
      </c>
      <c r="M3504" s="1" t="s">
        <v>159</v>
      </c>
      <c r="N3504" s="1" t="s">
        <v>159</v>
      </c>
      <c r="O3504" s="1" t="s">
        <v>159</v>
      </c>
      <c r="P3504" t="str">
        <f t="shared" si="54"/>
        <v>SEWC_ODIRATE_LCC_B_OUT_PR24</v>
      </c>
    </row>
    <row r="3505" spans="1:16">
      <c r="A3505" t="s">
        <v>635</v>
      </c>
      <c r="B3505" t="s">
        <v>604</v>
      </c>
      <c r="C3505" t="s">
        <v>605</v>
      </c>
      <c r="D3505" t="s">
        <v>165</v>
      </c>
      <c r="E3505" t="s">
        <v>158</v>
      </c>
      <c r="F3505" s="1" t="s">
        <v>159</v>
      </c>
      <c r="G3505" s="1" t="s">
        <v>159</v>
      </c>
      <c r="H3505" s="1" t="s">
        <v>159</v>
      </c>
      <c r="I3505" s="1" t="s">
        <v>159</v>
      </c>
      <c r="J3505" s="1" t="s">
        <v>159</v>
      </c>
      <c r="K3505" s="1" t="s">
        <v>159</v>
      </c>
      <c r="L3505" s="1" t="s">
        <v>159</v>
      </c>
      <c r="M3505" s="1" t="s">
        <v>159</v>
      </c>
      <c r="N3505" s="1" t="s">
        <v>159</v>
      </c>
      <c r="O3505" s="1" t="s">
        <v>159</v>
      </c>
      <c r="P3505" t="str">
        <f t="shared" si="54"/>
        <v>SEWC_ODIRATE_LCC_B_UNDER_PR24</v>
      </c>
    </row>
    <row r="3506" spans="1:16">
      <c r="A3506" t="s">
        <v>635</v>
      </c>
      <c r="B3506" t="s">
        <v>606</v>
      </c>
      <c r="C3506" t="s">
        <v>607</v>
      </c>
      <c r="D3506" t="s">
        <v>165</v>
      </c>
      <c r="E3506" t="s">
        <v>158</v>
      </c>
      <c r="F3506" s="1" t="s">
        <v>159</v>
      </c>
      <c r="G3506" s="1" t="s">
        <v>159</v>
      </c>
      <c r="H3506" s="1" t="s">
        <v>159</v>
      </c>
      <c r="I3506" s="1" t="s">
        <v>159</v>
      </c>
      <c r="J3506" s="1" t="s">
        <v>159</v>
      </c>
      <c r="K3506" s="1" t="s">
        <v>159</v>
      </c>
      <c r="L3506" s="1" t="s">
        <v>159</v>
      </c>
      <c r="M3506" s="1" t="s">
        <v>159</v>
      </c>
      <c r="N3506" s="1" t="s">
        <v>159</v>
      </c>
      <c r="O3506" s="1" t="s">
        <v>159</v>
      </c>
      <c r="P3506" t="str">
        <f t="shared" si="54"/>
        <v>SEWC_ODIRATE_EGG_B_OUT_PR24</v>
      </c>
    </row>
    <row r="3507" spans="1:16">
      <c r="A3507" t="s">
        <v>635</v>
      </c>
      <c r="B3507" t="s">
        <v>608</v>
      </c>
      <c r="C3507" t="s">
        <v>609</v>
      </c>
      <c r="D3507" t="s">
        <v>165</v>
      </c>
      <c r="E3507" t="s">
        <v>158</v>
      </c>
      <c r="F3507" s="1" t="s">
        <v>159</v>
      </c>
      <c r="G3507" s="1" t="s">
        <v>159</v>
      </c>
      <c r="H3507" s="1" t="s">
        <v>159</v>
      </c>
      <c r="I3507" s="1" t="s">
        <v>159</v>
      </c>
      <c r="J3507" s="1" t="s">
        <v>159</v>
      </c>
      <c r="K3507" s="1" t="s">
        <v>159</v>
      </c>
      <c r="L3507" s="1" t="s">
        <v>159</v>
      </c>
      <c r="M3507" s="1" t="s">
        <v>159</v>
      </c>
      <c r="N3507" s="1" t="s">
        <v>159</v>
      </c>
      <c r="O3507" s="1" t="s">
        <v>159</v>
      </c>
      <c r="P3507" t="str">
        <f t="shared" si="54"/>
        <v>SEWC_ODIRATE_EGG_B_UNDER_PR24</v>
      </c>
    </row>
    <row r="3508" spans="1:16">
      <c r="A3508" t="s">
        <v>635</v>
      </c>
      <c r="B3508" t="s">
        <v>610</v>
      </c>
      <c r="C3508" t="s">
        <v>611</v>
      </c>
      <c r="D3508" t="s">
        <v>165</v>
      </c>
      <c r="E3508" t="s">
        <v>158</v>
      </c>
      <c r="F3508" s="1" t="s">
        <v>159</v>
      </c>
      <c r="G3508" s="1" t="s">
        <v>159</v>
      </c>
      <c r="H3508" s="1" t="s">
        <v>159</v>
      </c>
      <c r="I3508" s="1" t="s">
        <v>159</v>
      </c>
      <c r="J3508" s="1" t="s">
        <v>159</v>
      </c>
      <c r="K3508" s="1" t="s">
        <v>159</v>
      </c>
      <c r="L3508" s="1" t="s">
        <v>159</v>
      </c>
      <c r="M3508" s="1" t="s">
        <v>159</v>
      </c>
      <c r="N3508" s="1" t="s">
        <v>159</v>
      </c>
      <c r="O3508" s="1" t="s">
        <v>159</v>
      </c>
      <c r="P3508" t="str">
        <f t="shared" si="54"/>
        <v>SEWC_ODIRATE_CC_B_OUT_PR24</v>
      </c>
    </row>
    <row r="3509" spans="1:16">
      <c r="A3509" t="s">
        <v>635</v>
      </c>
      <c r="B3509" t="s">
        <v>612</v>
      </c>
      <c r="C3509" t="s">
        <v>613</v>
      </c>
      <c r="D3509" t="s">
        <v>165</v>
      </c>
      <c r="E3509" t="s">
        <v>158</v>
      </c>
      <c r="F3509" s="1" t="s">
        <v>159</v>
      </c>
      <c r="G3509" s="1" t="s">
        <v>159</v>
      </c>
      <c r="H3509" s="1" t="s">
        <v>159</v>
      </c>
      <c r="I3509" s="1" t="s">
        <v>159</v>
      </c>
      <c r="J3509" s="1" t="s">
        <v>159</v>
      </c>
      <c r="K3509" s="1" t="s">
        <v>159</v>
      </c>
      <c r="L3509" s="1" t="s">
        <v>159</v>
      </c>
      <c r="M3509" s="1" t="s">
        <v>159</v>
      </c>
      <c r="N3509" s="1" t="s">
        <v>159</v>
      </c>
      <c r="O3509" s="1" t="s">
        <v>159</v>
      </c>
      <c r="P3509" t="str">
        <f t="shared" si="54"/>
        <v>SEWC_ODIRATE_CC_B_UNDER_PR24</v>
      </c>
    </row>
    <row r="3510" spans="1:16">
      <c r="A3510" t="s">
        <v>635</v>
      </c>
      <c r="B3510" t="s">
        <v>614</v>
      </c>
      <c r="C3510" t="s">
        <v>615</v>
      </c>
      <c r="D3510" t="s">
        <v>165</v>
      </c>
      <c r="E3510" t="s">
        <v>158</v>
      </c>
      <c r="F3510" s="1" t="s">
        <v>159</v>
      </c>
      <c r="G3510" s="1" t="s">
        <v>159</v>
      </c>
      <c r="H3510" s="1" t="s">
        <v>159</v>
      </c>
      <c r="I3510" s="1" t="s">
        <v>159</v>
      </c>
      <c r="J3510" s="1" t="s">
        <v>159</v>
      </c>
      <c r="K3510" s="1" t="s">
        <v>159</v>
      </c>
      <c r="L3510" s="1" t="s">
        <v>159</v>
      </c>
      <c r="M3510" s="1" t="s">
        <v>159</v>
      </c>
      <c r="N3510" s="1" t="s">
        <v>159</v>
      </c>
      <c r="O3510" s="1" t="s">
        <v>159</v>
      </c>
      <c r="P3510" t="str">
        <f t="shared" si="54"/>
        <v>SEWC_ODIRATE_SWC_B_PR24</v>
      </c>
    </row>
    <row r="3511" spans="1:16">
      <c r="A3511" t="s">
        <v>635</v>
      </c>
      <c r="B3511" t="s">
        <v>616</v>
      </c>
      <c r="C3511" t="s">
        <v>617</v>
      </c>
      <c r="D3511" t="s">
        <v>165</v>
      </c>
      <c r="E3511" t="s">
        <v>158</v>
      </c>
      <c r="F3511" s="1" t="s">
        <v>159</v>
      </c>
      <c r="G3511" s="1" t="s">
        <v>159</v>
      </c>
      <c r="H3511" s="1" t="s">
        <v>159</v>
      </c>
      <c r="I3511" s="1" t="s">
        <v>159</v>
      </c>
      <c r="J3511" s="1" t="s">
        <v>159</v>
      </c>
      <c r="K3511" s="1" t="s">
        <v>159</v>
      </c>
      <c r="L3511" s="1" t="s">
        <v>159</v>
      </c>
      <c r="M3511" s="1" t="s">
        <v>159</v>
      </c>
      <c r="N3511" s="1" t="s">
        <v>159</v>
      </c>
      <c r="O3511" s="1" t="s">
        <v>159</v>
      </c>
      <c r="P3511" t="str">
        <f t="shared" si="54"/>
        <v>SEWC_ODIRATE_WW_B_PR24</v>
      </c>
    </row>
    <row r="3512" spans="1:16">
      <c r="A3512" t="s">
        <v>635</v>
      </c>
      <c r="B3512" t="s">
        <v>618</v>
      </c>
      <c r="C3512" t="s">
        <v>619</v>
      </c>
      <c r="D3512" t="s">
        <v>165</v>
      </c>
      <c r="E3512" t="s">
        <v>158</v>
      </c>
      <c r="F3512" s="1" t="s">
        <v>159</v>
      </c>
      <c r="G3512" s="1" t="s">
        <v>159</v>
      </c>
      <c r="H3512" s="1" t="s">
        <v>159</v>
      </c>
      <c r="I3512" s="1" t="s">
        <v>159</v>
      </c>
      <c r="J3512" s="1" t="s">
        <v>159</v>
      </c>
      <c r="K3512" s="1" t="s">
        <v>159</v>
      </c>
      <c r="L3512" s="1" t="s">
        <v>159</v>
      </c>
      <c r="M3512" s="1" t="s">
        <v>159</v>
      </c>
      <c r="N3512" s="1" t="s">
        <v>159</v>
      </c>
      <c r="O3512" s="1" t="s">
        <v>159</v>
      </c>
      <c r="P3512" t="str">
        <f t="shared" si="54"/>
        <v>SEWC_ODIRATE_LPR_B_PR24</v>
      </c>
    </row>
    <row r="3513" spans="1:16">
      <c r="A3513" t="s">
        <v>635</v>
      </c>
      <c r="B3513" t="s">
        <v>620</v>
      </c>
      <c r="C3513" t="s">
        <v>621</v>
      </c>
      <c r="D3513" t="s">
        <v>157</v>
      </c>
      <c r="E3513" t="s">
        <v>158</v>
      </c>
      <c r="F3513" s="1" t="s">
        <v>159</v>
      </c>
      <c r="G3513" s="1" t="s">
        <v>159</v>
      </c>
      <c r="H3513" s="1" t="s">
        <v>159</v>
      </c>
      <c r="I3513" s="307">
        <v>5.8449074074074072E-3</v>
      </c>
      <c r="J3513" s="307">
        <v>5.2546296296296291E-3</v>
      </c>
      <c r="K3513" s="307">
        <v>4.6527777777777782E-3</v>
      </c>
      <c r="L3513" s="307">
        <v>4.0625000000000001E-3</v>
      </c>
      <c r="M3513" s="307">
        <v>3.472222222222222E-3</v>
      </c>
      <c r="N3513" s="1" t="s">
        <v>159</v>
      </c>
      <c r="O3513" s="1" t="s">
        <v>159</v>
      </c>
      <c r="P3513" t="str">
        <f t="shared" si="54"/>
        <v>SEWC_ODIRISK_WSI_DDBND_PR24_DD</v>
      </c>
    </row>
    <row r="3514" spans="1:16">
      <c r="A3514" t="s">
        <v>636</v>
      </c>
      <c r="B3514" t="s">
        <v>155</v>
      </c>
      <c r="C3514" t="s">
        <v>156</v>
      </c>
      <c r="D3514" t="s">
        <v>157</v>
      </c>
      <c r="E3514" t="s">
        <v>158</v>
      </c>
      <c r="F3514" s="1" t="s">
        <v>159</v>
      </c>
      <c r="G3514" s="1" t="s">
        <v>159</v>
      </c>
      <c r="H3514" s="24">
        <v>3.472222222222222E-3</v>
      </c>
      <c r="I3514" s="24">
        <v>3.472222222222222E-3</v>
      </c>
      <c r="J3514" s="24">
        <v>3.472222222222222E-3</v>
      </c>
      <c r="K3514" s="24">
        <v>3.472222222222222E-3</v>
      </c>
      <c r="L3514" s="24">
        <v>3.472222222222222E-3</v>
      </c>
      <c r="M3514" s="24">
        <v>3.47E-3</v>
      </c>
      <c r="N3514" s="1" t="s">
        <v>159</v>
      </c>
      <c r="O3514" s="1" t="s">
        <v>159</v>
      </c>
      <c r="P3514" t="str">
        <f t="shared" si="54"/>
        <v>SSCC_OUT4_01_PR24_OFWAT</v>
      </c>
    </row>
    <row r="3515" spans="1:16">
      <c r="A3515" t="s">
        <v>636</v>
      </c>
      <c r="B3515" t="s">
        <v>160</v>
      </c>
      <c r="C3515" t="s">
        <v>161</v>
      </c>
      <c r="D3515" t="s">
        <v>162</v>
      </c>
      <c r="E3515" t="s">
        <v>158</v>
      </c>
      <c r="F3515" s="1" t="s">
        <v>159</v>
      </c>
      <c r="G3515" s="1" t="s">
        <v>159</v>
      </c>
      <c r="H3515" s="1" t="s">
        <v>159</v>
      </c>
      <c r="I3515" s="24">
        <v>1.8444930555555549E-3</v>
      </c>
      <c r="J3515" s="24">
        <v>1.8444930555555549E-3</v>
      </c>
      <c r="K3515" s="24">
        <v>1.8444930555555549E-3</v>
      </c>
      <c r="L3515" s="24">
        <v>1.8444930555555549E-3</v>
      </c>
      <c r="M3515" s="24">
        <v>1.8422708333333331E-3</v>
      </c>
      <c r="N3515" s="1" t="s">
        <v>159</v>
      </c>
      <c r="O3515" s="1" t="s">
        <v>159</v>
      </c>
      <c r="P3515" t="str">
        <f t="shared" si="54"/>
        <v>SSCC_ET_DD_WSI_PR24</v>
      </c>
    </row>
    <row r="3516" spans="1:16">
      <c r="A3516" t="s">
        <v>636</v>
      </c>
      <c r="B3516" t="s">
        <v>163</v>
      </c>
      <c r="C3516" t="s">
        <v>164</v>
      </c>
      <c r="D3516" t="s">
        <v>165</v>
      </c>
      <c r="E3516" t="s">
        <v>158</v>
      </c>
      <c r="F3516" s="24">
        <v>149040.34831960205</v>
      </c>
      <c r="G3516" s="1" t="s">
        <v>159</v>
      </c>
      <c r="H3516" s="1" t="s">
        <v>159</v>
      </c>
      <c r="I3516" s="1" t="s">
        <v>159</v>
      </c>
      <c r="J3516" s="1" t="s">
        <v>159</v>
      </c>
      <c r="K3516" s="1" t="s">
        <v>159</v>
      </c>
      <c r="L3516" s="1" t="s">
        <v>159</v>
      </c>
      <c r="M3516" s="1" t="s">
        <v>159</v>
      </c>
      <c r="N3516" s="1" t="s">
        <v>159</v>
      </c>
      <c r="O3516" s="1" t="s">
        <v>159</v>
      </c>
      <c r="P3516" t="str">
        <f t="shared" si="54"/>
        <v>SSCC_ODI_DD_WSI_PR24</v>
      </c>
    </row>
    <row r="3517" spans="1:16">
      <c r="A3517" t="s">
        <v>636</v>
      </c>
      <c r="B3517" t="s">
        <v>166</v>
      </c>
      <c r="C3517" t="s">
        <v>167</v>
      </c>
      <c r="D3517" t="s">
        <v>168</v>
      </c>
      <c r="E3517" t="s">
        <v>158</v>
      </c>
      <c r="F3517" s="25">
        <v>-0.01</v>
      </c>
      <c r="G3517" s="1" t="s">
        <v>159</v>
      </c>
      <c r="H3517" s="1" t="s">
        <v>159</v>
      </c>
      <c r="I3517" s="1" t="s">
        <v>159</v>
      </c>
      <c r="J3517" s="1" t="s">
        <v>159</v>
      </c>
      <c r="K3517" s="1" t="s">
        <v>159</v>
      </c>
      <c r="L3517" s="1" t="s">
        <v>159</v>
      </c>
      <c r="M3517" s="1" t="s">
        <v>159</v>
      </c>
      <c r="N3517" s="1" t="s">
        <v>159</v>
      </c>
      <c r="O3517" s="1" t="s">
        <v>159</v>
      </c>
      <c r="P3517" t="str">
        <f t="shared" si="54"/>
        <v>SSCC_ODIRISK_WSI_COLL_PR24_DD</v>
      </c>
    </row>
    <row r="3518" spans="1:16">
      <c r="A3518" t="s">
        <v>636</v>
      </c>
      <c r="B3518" t="s">
        <v>169</v>
      </c>
      <c r="C3518" t="s">
        <v>170</v>
      </c>
      <c r="D3518" t="s">
        <v>171</v>
      </c>
      <c r="E3518" t="s">
        <v>158</v>
      </c>
      <c r="F3518" s="1" t="s">
        <v>159</v>
      </c>
      <c r="G3518" s="1" t="s">
        <v>159</v>
      </c>
      <c r="H3518" s="26">
        <v>0</v>
      </c>
      <c r="I3518" s="26">
        <v>0</v>
      </c>
      <c r="J3518" s="26">
        <v>0</v>
      </c>
      <c r="K3518" s="26">
        <v>0</v>
      </c>
      <c r="L3518" s="26">
        <v>0</v>
      </c>
      <c r="M3518" s="26">
        <v>0</v>
      </c>
      <c r="N3518" s="1" t="s">
        <v>159</v>
      </c>
      <c r="O3518" s="1" t="s">
        <v>159</v>
      </c>
      <c r="P3518" t="str">
        <f t="shared" si="54"/>
        <v>SSCC_QEBW0183_PR24_OFWAT</v>
      </c>
    </row>
    <row r="3519" spans="1:16">
      <c r="A3519" t="s">
        <v>636</v>
      </c>
      <c r="B3519" t="s">
        <v>172</v>
      </c>
      <c r="C3519" t="s">
        <v>173</v>
      </c>
      <c r="D3519" t="s">
        <v>174</v>
      </c>
      <c r="E3519" t="s">
        <v>158</v>
      </c>
      <c r="F3519" s="1" t="s">
        <v>159</v>
      </c>
      <c r="G3519" s="1" t="s">
        <v>159</v>
      </c>
      <c r="H3519" s="26">
        <v>2</v>
      </c>
      <c r="I3519" s="26">
        <v>1.83</v>
      </c>
      <c r="J3519" s="26">
        <v>1.67</v>
      </c>
      <c r="K3519" s="26">
        <v>1.5</v>
      </c>
      <c r="L3519" s="26">
        <v>1.25</v>
      </c>
      <c r="M3519" s="26">
        <v>1</v>
      </c>
      <c r="N3519" s="1" t="s">
        <v>159</v>
      </c>
      <c r="O3519" s="1" t="s">
        <v>159</v>
      </c>
      <c r="P3519" t="str">
        <f t="shared" si="54"/>
        <v>SSCC_ODIRISK_CRI_DDBND_PR24_DD</v>
      </c>
    </row>
    <row r="3520" spans="1:16">
      <c r="A3520" t="s">
        <v>636</v>
      </c>
      <c r="B3520" t="s">
        <v>175</v>
      </c>
      <c r="C3520" t="s">
        <v>176</v>
      </c>
      <c r="D3520" t="s">
        <v>165</v>
      </c>
      <c r="E3520" t="s">
        <v>158</v>
      </c>
      <c r="F3520" s="24">
        <v>328356.63394100976</v>
      </c>
      <c r="G3520" s="1" t="s">
        <v>159</v>
      </c>
      <c r="H3520" s="1" t="s">
        <v>159</v>
      </c>
      <c r="I3520" s="1" t="s">
        <v>159</v>
      </c>
      <c r="J3520" s="1" t="s">
        <v>159</v>
      </c>
      <c r="K3520" s="1" t="s">
        <v>159</v>
      </c>
      <c r="L3520" s="1" t="s">
        <v>159</v>
      </c>
      <c r="M3520" s="1" t="s">
        <v>159</v>
      </c>
      <c r="N3520" s="1" t="s">
        <v>159</v>
      </c>
      <c r="O3520" s="1" t="s">
        <v>159</v>
      </c>
      <c r="P3520" t="str">
        <f t="shared" si="54"/>
        <v>SSCC_ODI_DD_CRI_PR24</v>
      </c>
    </row>
    <row r="3521" spans="1:16">
      <c r="A3521" t="s">
        <v>636</v>
      </c>
      <c r="B3521" t="s">
        <v>177</v>
      </c>
      <c r="C3521" t="s">
        <v>178</v>
      </c>
      <c r="D3521" t="s">
        <v>37</v>
      </c>
      <c r="E3521" t="s">
        <v>158</v>
      </c>
      <c r="F3521" s="1" t="s">
        <v>159</v>
      </c>
      <c r="G3521" s="1" t="s">
        <v>159</v>
      </c>
      <c r="H3521" s="26">
        <v>0.84</v>
      </c>
      <c r="I3521" s="26">
        <v>0.7</v>
      </c>
      <c r="J3521" s="26">
        <v>0.64</v>
      </c>
      <c r="K3521" s="26">
        <v>0.57999999999999996</v>
      </c>
      <c r="L3521" s="26">
        <v>0.52</v>
      </c>
      <c r="M3521" s="26">
        <v>0.46</v>
      </c>
      <c r="N3521" s="1" t="s">
        <v>159</v>
      </c>
      <c r="O3521" s="1" t="s">
        <v>159</v>
      </c>
      <c r="P3521" t="str">
        <f t="shared" si="54"/>
        <v>SSCC_OUT4_02_PR24_OFWAT</v>
      </c>
    </row>
    <row r="3522" spans="1:16">
      <c r="A3522" t="s">
        <v>636</v>
      </c>
      <c r="B3522" t="s">
        <v>179</v>
      </c>
      <c r="C3522" t="s">
        <v>180</v>
      </c>
      <c r="D3522" t="s">
        <v>37</v>
      </c>
      <c r="E3522" t="s">
        <v>158</v>
      </c>
      <c r="F3522" s="1" t="s">
        <v>159</v>
      </c>
      <c r="G3522" s="1" t="s">
        <v>159</v>
      </c>
      <c r="H3522" s="1" t="s">
        <v>159</v>
      </c>
      <c r="I3522" s="26">
        <v>0.63</v>
      </c>
      <c r="J3522" s="26">
        <v>0.57999999999999996</v>
      </c>
      <c r="K3522" s="26">
        <v>0.52</v>
      </c>
      <c r="L3522" s="26">
        <v>0.47</v>
      </c>
      <c r="M3522" s="26">
        <v>0.41</v>
      </c>
      <c r="N3522" s="1" t="s">
        <v>159</v>
      </c>
      <c r="O3522" s="1" t="s">
        <v>159</v>
      </c>
      <c r="P3522" t="str">
        <f t="shared" si="54"/>
        <v>SSCC_ODIRISK_WQC_DDBND_PR24_DD</v>
      </c>
    </row>
    <row r="3523" spans="1:16">
      <c r="A3523" t="s">
        <v>636</v>
      </c>
      <c r="B3523" t="s">
        <v>181</v>
      </c>
      <c r="C3523" t="s">
        <v>182</v>
      </c>
      <c r="D3523" t="s">
        <v>165</v>
      </c>
      <c r="E3523" t="s">
        <v>158</v>
      </c>
      <c r="F3523" s="24">
        <v>1239936.8329793413</v>
      </c>
      <c r="G3523" s="1" t="s">
        <v>159</v>
      </c>
      <c r="H3523" s="1" t="s">
        <v>159</v>
      </c>
      <c r="I3523" s="1" t="s">
        <v>159</v>
      </c>
      <c r="J3523" s="1" t="s">
        <v>159</v>
      </c>
      <c r="K3523" s="1" t="s">
        <v>159</v>
      </c>
      <c r="L3523" s="1" t="s">
        <v>159</v>
      </c>
      <c r="M3523" s="1" t="s">
        <v>159</v>
      </c>
      <c r="N3523" s="1" t="s">
        <v>159</v>
      </c>
      <c r="O3523" s="1" t="s">
        <v>159</v>
      </c>
      <c r="P3523" t="str">
        <f t="shared" si="54"/>
        <v>SSCC_ODI_DD_WQC_PR24</v>
      </c>
    </row>
    <row r="3524" spans="1:16">
      <c r="A3524" t="s">
        <v>636</v>
      </c>
      <c r="B3524" t="s">
        <v>183</v>
      </c>
      <c r="C3524" t="s">
        <v>184</v>
      </c>
      <c r="D3524" t="s">
        <v>185</v>
      </c>
      <c r="E3524" t="s">
        <v>158</v>
      </c>
      <c r="F3524" s="1" t="s">
        <v>159</v>
      </c>
      <c r="G3524" s="1" t="s">
        <v>159</v>
      </c>
      <c r="H3524" s="26">
        <v>0</v>
      </c>
      <c r="I3524" s="26">
        <v>0</v>
      </c>
      <c r="J3524" s="26">
        <v>0</v>
      </c>
      <c r="K3524" s="26">
        <v>0</v>
      </c>
      <c r="L3524" s="26">
        <v>4.9778677696996745E-2</v>
      </c>
      <c r="M3524" s="26">
        <v>0.73</v>
      </c>
      <c r="N3524" s="1" t="s">
        <v>159</v>
      </c>
      <c r="O3524" s="1" t="s">
        <v>159</v>
      </c>
      <c r="P3524" t="str">
        <f t="shared" si="54"/>
        <v>SSCC_OUT4_20_PR24_OFWAT</v>
      </c>
    </row>
    <row r="3525" spans="1:16">
      <c r="A3525" t="s">
        <v>636</v>
      </c>
      <c r="B3525" t="s">
        <v>186</v>
      </c>
      <c r="C3525" t="s">
        <v>187</v>
      </c>
      <c r="D3525" t="s">
        <v>165</v>
      </c>
      <c r="E3525" t="s">
        <v>158</v>
      </c>
      <c r="F3525" s="24">
        <v>753068.25469537335</v>
      </c>
      <c r="G3525" s="1" t="s">
        <v>159</v>
      </c>
      <c r="H3525" s="1" t="s">
        <v>159</v>
      </c>
      <c r="I3525" s="1" t="s">
        <v>159</v>
      </c>
      <c r="J3525" s="1" t="s">
        <v>159</v>
      </c>
      <c r="K3525" s="1" t="s">
        <v>159</v>
      </c>
      <c r="L3525" s="1" t="s">
        <v>159</v>
      </c>
      <c r="M3525" s="1" t="s">
        <v>159</v>
      </c>
      <c r="N3525" s="1" t="s">
        <v>159</v>
      </c>
      <c r="O3525" s="1" t="s">
        <v>159</v>
      </c>
      <c r="P3525" t="str">
        <f t="shared" ref="P3525:P3588" si="55">A3525&amp;B3525</f>
        <v>SSCC_ODI_DD_BIO_PR24</v>
      </c>
    </row>
    <row r="3526" spans="1:16">
      <c r="A3526" t="s">
        <v>636</v>
      </c>
      <c r="B3526" t="s">
        <v>188</v>
      </c>
      <c r="C3526" t="s">
        <v>189</v>
      </c>
      <c r="D3526" t="s">
        <v>168</v>
      </c>
      <c r="E3526" t="s">
        <v>158</v>
      </c>
      <c r="F3526" s="25">
        <v>-5.0000000000000001E-3</v>
      </c>
      <c r="G3526" s="1" t="s">
        <v>159</v>
      </c>
      <c r="H3526" s="1" t="s">
        <v>159</v>
      </c>
      <c r="I3526" s="1" t="s">
        <v>159</v>
      </c>
      <c r="J3526" s="1" t="s">
        <v>159</v>
      </c>
      <c r="K3526" s="1" t="s">
        <v>159</v>
      </c>
      <c r="L3526" s="1" t="s">
        <v>159</v>
      </c>
      <c r="M3526" s="1" t="s">
        <v>159</v>
      </c>
      <c r="N3526" s="1" t="s">
        <v>159</v>
      </c>
      <c r="O3526" s="1" t="s">
        <v>159</v>
      </c>
      <c r="P3526" t="str">
        <f t="shared" si="55"/>
        <v>SSCC_ODIRISK_BIO_COLL_PR24_DD</v>
      </c>
    </row>
    <row r="3527" spans="1:16">
      <c r="A3527" t="s">
        <v>636</v>
      </c>
      <c r="B3527" t="s">
        <v>190</v>
      </c>
      <c r="C3527" t="s">
        <v>191</v>
      </c>
      <c r="D3527" t="s">
        <v>168</v>
      </c>
      <c r="E3527" t="s">
        <v>158</v>
      </c>
      <c r="F3527" s="25">
        <v>5.0000000000000001E-3</v>
      </c>
      <c r="G3527" s="1" t="s">
        <v>159</v>
      </c>
      <c r="H3527" s="1" t="s">
        <v>159</v>
      </c>
      <c r="I3527" s="1" t="s">
        <v>159</v>
      </c>
      <c r="J3527" s="1" t="s">
        <v>159</v>
      </c>
      <c r="K3527" s="1" t="s">
        <v>159</v>
      </c>
      <c r="L3527" s="1" t="s">
        <v>159</v>
      </c>
      <c r="M3527" s="1" t="s">
        <v>159</v>
      </c>
      <c r="N3527" s="1" t="s">
        <v>159</v>
      </c>
      <c r="O3527" s="1" t="s">
        <v>159</v>
      </c>
      <c r="P3527" t="str">
        <f t="shared" si="55"/>
        <v>SSCC_ODIRISK_BIO_CAP_PR24_DD</v>
      </c>
    </row>
    <row r="3528" spans="1:16">
      <c r="A3528" t="s">
        <v>636</v>
      </c>
      <c r="B3528" t="s">
        <v>192</v>
      </c>
      <c r="C3528" t="s">
        <v>193</v>
      </c>
      <c r="D3528" t="s">
        <v>37</v>
      </c>
      <c r="E3528" t="s">
        <v>158</v>
      </c>
      <c r="F3528" s="1" t="s">
        <v>159</v>
      </c>
      <c r="G3528" s="1" t="s">
        <v>159</v>
      </c>
      <c r="H3528" s="24">
        <v>0</v>
      </c>
      <c r="I3528" s="24">
        <v>0</v>
      </c>
      <c r="J3528" s="24">
        <v>0</v>
      </c>
      <c r="K3528" s="24">
        <v>0</v>
      </c>
      <c r="L3528" s="24">
        <v>0</v>
      </c>
      <c r="M3528" s="24">
        <v>0</v>
      </c>
      <c r="N3528" s="1" t="s">
        <v>159</v>
      </c>
      <c r="O3528" s="1" t="s">
        <v>159</v>
      </c>
      <c r="P3528" t="str">
        <f t="shared" si="55"/>
        <v>SSCC_OUT4_18_PR24_OFWAT</v>
      </c>
    </row>
    <row r="3529" spans="1:16">
      <c r="A3529" t="s">
        <v>636</v>
      </c>
      <c r="B3529" t="s">
        <v>194</v>
      </c>
      <c r="C3529" t="s">
        <v>195</v>
      </c>
      <c r="D3529" t="s">
        <v>37</v>
      </c>
      <c r="E3529" t="s">
        <v>158</v>
      </c>
      <c r="F3529" s="1" t="s">
        <v>159</v>
      </c>
      <c r="G3529" s="1" t="s">
        <v>159</v>
      </c>
      <c r="H3529" s="1" t="s">
        <v>159</v>
      </c>
      <c r="I3529" s="24">
        <v>1</v>
      </c>
      <c r="J3529" s="24">
        <v>1</v>
      </c>
      <c r="K3529" s="24">
        <v>1</v>
      </c>
      <c r="L3529" s="24">
        <v>1</v>
      </c>
      <c r="M3529" s="24">
        <v>1</v>
      </c>
      <c r="N3529" s="1" t="s">
        <v>159</v>
      </c>
      <c r="O3529" s="1" t="s">
        <v>159</v>
      </c>
      <c r="P3529" t="str">
        <f t="shared" si="55"/>
        <v>SSCC_ODIRISK_SPL_DDBND_PR24_DD</v>
      </c>
    </row>
    <row r="3530" spans="1:16">
      <c r="A3530" t="s">
        <v>636</v>
      </c>
      <c r="B3530" t="s">
        <v>196</v>
      </c>
      <c r="C3530" t="s">
        <v>197</v>
      </c>
      <c r="D3530" t="s">
        <v>165</v>
      </c>
      <c r="E3530" t="s">
        <v>158</v>
      </c>
      <c r="F3530" s="24">
        <v>236130.46228506396</v>
      </c>
      <c r="G3530" s="1" t="s">
        <v>159</v>
      </c>
      <c r="H3530" s="1" t="s">
        <v>159</v>
      </c>
      <c r="I3530" s="1" t="s">
        <v>159</v>
      </c>
      <c r="J3530" s="1" t="s">
        <v>159</v>
      </c>
      <c r="K3530" s="1" t="s">
        <v>159</v>
      </c>
      <c r="L3530" s="1" t="s">
        <v>159</v>
      </c>
      <c r="M3530" s="1" t="s">
        <v>159</v>
      </c>
      <c r="N3530" s="1" t="s">
        <v>159</v>
      </c>
      <c r="O3530" s="1" t="s">
        <v>159</v>
      </c>
      <c r="P3530" t="str">
        <f t="shared" si="55"/>
        <v>SSCC_ODI_DD_SPL_PR24</v>
      </c>
    </row>
    <row r="3531" spans="1:16">
      <c r="A3531" t="s">
        <v>636</v>
      </c>
      <c r="B3531" t="s">
        <v>198</v>
      </c>
      <c r="C3531" t="s">
        <v>199</v>
      </c>
      <c r="D3531" t="s">
        <v>168</v>
      </c>
      <c r="E3531" t="s">
        <v>158</v>
      </c>
      <c r="F3531" s="1" t="s">
        <v>159</v>
      </c>
      <c r="G3531" s="1" t="s">
        <v>159</v>
      </c>
      <c r="H3531" s="25">
        <v>1</v>
      </c>
      <c r="I3531" s="25">
        <v>1</v>
      </c>
      <c r="J3531" s="25">
        <v>1</v>
      </c>
      <c r="K3531" s="25">
        <v>1</v>
      </c>
      <c r="L3531" s="25">
        <v>1</v>
      </c>
      <c r="M3531" s="25">
        <v>1</v>
      </c>
      <c r="N3531" s="1" t="s">
        <v>159</v>
      </c>
      <c r="O3531" s="1" t="s">
        <v>159</v>
      </c>
      <c r="P3531" t="str">
        <f t="shared" si="55"/>
        <v>SSCC_OUT4_19_PR24_OFWAT</v>
      </c>
    </row>
    <row r="3532" spans="1:16">
      <c r="A3532" t="s">
        <v>636</v>
      </c>
      <c r="B3532" t="s">
        <v>200</v>
      </c>
      <c r="C3532" t="s">
        <v>201</v>
      </c>
      <c r="D3532" t="s">
        <v>168</v>
      </c>
      <c r="E3532" t="s">
        <v>158</v>
      </c>
      <c r="F3532" s="1" t="s">
        <v>159</v>
      </c>
      <c r="G3532" s="1" t="s">
        <v>159</v>
      </c>
      <c r="H3532" s="1" t="s">
        <v>159</v>
      </c>
      <c r="I3532" s="25">
        <v>0.96551724137931028</v>
      </c>
      <c r="J3532" s="25">
        <v>0.96551724137931028</v>
      </c>
      <c r="K3532" s="25">
        <v>0.96551724137931028</v>
      </c>
      <c r="L3532" s="25">
        <v>0.96551724137931028</v>
      </c>
      <c r="M3532" s="25">
        <v>0.96551724137931028</v>
      </c>
      <c r="N3532" s="1" t="s">
        <v>159</v>
      </c>
      <c r="O3532" s="1" t="s">
        <v>159</v>
      </c>
      <c r="P3532" t="str">
        <f t="shared" si="55"/>
        <v>SSCC_ODIRISK_DPC_DDBND_PR24_DD</v>
      </c>
    </row>
    <row r="3533" spans="1:16">
      <c r="A3533" t="s">
        <v>636</v>
      </c>
      <c r="B3533" t="s">
        <v>202</v>
      </c>
      <c r="C3533" t="s">
        <v>203</v>
      </c>
      <c r="D3533" t="s">
        <v>165</v>
      </c>
      <c r="E3533" t="s">
        <v>158</v>
      </c>
      <c r="F3533" s="24">
        <v>29787.857817260818</v>
      </c>
      <c r="G3533" s="1" t="s">
        <v>159</v>
      </c>
      <c r="H3533" s="1" t="s">
        <v>159</v>
      </c>
      <c r="I3533" s="1" t="s">
        <v>159</v>
      </c>
      <c r="J3533" s="1" t="s">
        <v>159</v>
      </c>
      <c r="K3533" s="1" t="s">
        <v>159</v>
      </c>
      <c r="L3533" s="1" t="s">
        <v>159</v>
      </c>
      <c r="M3533" s="1" t="s">
        <v>159</v>
      </c>
      <c r="N3533" s="1" t="s">
        <v>159</v>
      </c>
      <c r="O3533" s="1" t="s">
        <v>159</v>
      </c>
      <c r="P3533" t="str">
        <f t="shared" si="55"/>
        <v>SSCC_ODI_DD_DPC_PR24</v>
      </c>
    </row>
    <row r="3534" spans="1:16">
      <c r="A3534" t="s">
        <v>636</v>
      </c>
      <c r="B3534" t="s">
        <v>204</v>
      </c>
      <c r="C3534" t="s">
        <v>205</v>
      </c>
      <c r="D3534" t="s">
        <v>37</v>
      </c>
      <c r="E3534" t="s">
        <v>158</v>
      </c>
      <c r="F3534" s="1" t="s">
        <v>159</v>
      </c>
      <c r="G3534" s="1" t="s">
        <v>159</v>
      </c>
      <c r="H3534" s="27">
        <v>122.4</v>
      </c>
      <c r="I3534" s="27">
        <v>120.60000000000001</v>
      </c>
      <c r="J3534" s="27">
        <v>118.80000000000001</v>
      </c>
      <c r="K3534" s="27">
        <v>117.00000000000001</v>
      </c>
      <c r="L3534" s="27">
        <v>115.20000000000002</v>
      </c>
      <c r="M3534" s="27">
        <v>113.4</v>
      </c>
      <c r="N3534" s="1" t="s">
        <v>159</v>
      </c>
      <c r="O3534" s="1" t="s">
        <v>159</v>
      </c>
      <c r="P3534" t="str">
        <f t="shared" si="55"/>
        <v>SSCC_OUT4_16_PR24_OFWAT</v>
      </c>
    </row>
    <row r="3535" spans="1:16">
      <c r="A3535" t="s">
        <v>636</v>
      </c>
      <c r="B3535" t="s">
        <v>206</v>
      </c>
      <c r="C3535" t="s">
        <v>207</v>
      </c>
      <c r="D3535" t="s">
        <v>37</v>
      </c>
      <c r="E3535" t="s">
        <v>158</v>
      </c>
      <c r="F3535" s="1" t="s">
        <v>159</v>
      </c>
      <c r="G3535" s="1" t="s">
        <v>159</v>
      </c>
      <c r="H3535" s="1" t="s">
        <v>159</v>
      </c>
      <c r="I3535" s="27">
        <v>130.60000000000002</v>
      </c>
      <c r="J3535" s="27">
        <v>128.80000000000001</v>
      </c>
      <c r="K3535" s="27">
        <v>127.00000000000001</v>
      </c>
      <c r="L3535" s="27">
        <v>125.20000000000002</v>
      </c>
      <c r="M3535" s="27">
        <v>123.4</v>
      </c>
      <c r="N3535" s="1" t="s">
        <v>159</v>
      </c>
      <c r="O3535" s="1" t="s">
        <v>159</v>
      </c>
      <c r="P3535" t="str">
        <f t="shared" si="55"/>
        <v>SSCC_ODIRISK_MRP_DDBND_PR24_DD</v>
      </c>
    </row>
    <row r="3536" spans="1:16">
      <c r="A3536" t="s">
        <v>636</v>
      </c>
      <c r="B3536" t="s">
        <v>208</v>
      </c>
      <c r="C3536" t="s">
        <v>209</v>
      </c>
      <c r="D3536" t="s">
        <v>165</v>
      </c>
      <c r="E3536" t="s">
        <v>158</v>
      </c>
      <c r="F3536" s="24">
        <v>60202.105997434075</v>
      </c>
      <c r="G3536" s="1" t="s">
        <v>159</v>
      </c>
      <c r="H3536" s="1" t="s">
        <v>159</v>
      </c>
      <c r="I3536" s="1" t="s">
        <v>159</v>
      </c>
      <c r="J3536" s="1" t="s">
        <v>159</v>
      </c>
      <c r="K3536" s="1" t="s">
        <v>159</v>
      </c>
      <c r="L3536" s="1" t="s">
        <v>159</v>
      </c>
      <c r="M3536" s="1" t="s">
        <v>159</v>
      </c>
      <c r="N3536" s="1" t="s">
        <v>159</v>
      </c>
      <c r="O3536" s="1" t="s">
        <v>159</v>
      </c>
      <c r="P3536" t="str">
        <f t="shared" si="55"/>
        <v>SSCC_ODI_DD_MRP_PR24</v>
      </c>
    </row>
    <row r="3537" spans="1:16">
      <c r="A3537" t="s">
        <v>636</v>
      </c>
      <c r="B3537" t="s">
        <v>210</v>
      </c>
      <c r="C3537" t="s">
        <v>211</v>
      </c>
      <c r="D3537" t="s">
        <v>168</v>
      </c>
      <c r="E3537" t="s">
        <v>158</v>
      </c>
      <c r="F3537" s="25">
        <v>-5.0000000000000001E-3</v>
      </c>
      <c r="G3537" s="1" t="s">
        <v>159</v>
      </c>
      <c r="H3537" s="1" t="s">
        <v>159</v>
      </c>
      <c r="I3537" s="1" t="s">
        <v>159</v>
      </c>
      <c r="J3537" s="1" t="s">
        <v>159</v>
      </c>
      <c r="K3537" s="1" t="s">
        <v>159</v>
      </c>
      <c r="L3537" s="1" t="s">
        <v>159</v>
      </c>
      <c r="M3537" s="1" t="s">
        <v>159</v>
      </c>
      <c r="N3537" s="1" t="s">
        <v>159</v>
      </c>
      <c r="O3537" s="1" t="s">
        <v>159</v>
      </c>
      <c r="P3537" t="str">
        <f t="shared" si="55"/>
        <v>SSCC_ODIRISK_MRP_COLL_PR24_DD</v>
      </c>
    </row>
    <row r="3538" spans="1:16">
      <c r="A3538" t="s">
        <v>636</v>
      </c>
      <c r="B3538" t="s">
        <v>212</v>
      </c>
      <c r="C3538" t="s">
        <v>213</v>
      </c>
      <c r="D3538" t="s">
        <v>168</v>
      </c>
      <c r="E3538" t="s">
        <v>158</v>
      </c>
      <c r="F3538" s="25">
        <v>5.0000000000000001E-3</v>
      </c>
      <c r="G3538" s="1" t="s">
        <v>159</v>
      </c>
      <c r="H3538" s="1" t="s">
        <v>159</v>
      </c>
      <c r="I3538" s="1" t="s">
        <v>159</v>
      </c>
      <c r="J3538" s="1" t="s">
        <v>159</v>
      </c>
      <c r="K3538" s="1" t="s">
        <v>159</v>
      </c>
      <c r="L3538" s="1" t="s">
        <v>159</v>
      </c>
      <c r="M3538" s="1" t="s">
        <v>159</v>
      </c>
      <c r="N3538" s="1" t="s">
        <v>159</v>
      </c>
      <c r="O3538" s="1" t="s">
        <v>159</v>
      </c>
      <c r="P3538" t="str">
        <f t="shared" si="55"/>
        <v>SSCC_ODIRISK_MRP_CAP_PR24_DD</v>
      </c>
    </row>
    <row r="3539" spans="1:16">
      <c r="A3539" t="s">
        <v>636</v>
      </c>
      <c r="B3539" t="s">
        <v>214</v>
      </c>
      <c r="C3539" t="s">
        <v>215</v>
      </c>
      <c r="D3539" t="s">
        <v>165</v>
      </c>
      <c r="E3539" t="s">
        <v>158</v>
      </c>
      <c r="F3539" s="24">
        <v>-0.13703000000000001</v>
      </c>
      <c r="G3539" s="1" t="s">
        <v>159</v>
      </c>
      <c r="H3539" s="1" t="s">
        <v>159</v>
      </c>
      <c r="I3539" s="24">
        <v>-0.13703000000000001</v>
      </c>
      <c r="J3539" s="24">
        <v>-0.13703000000000001</v>
      </c>
      <c r="K3539" s="24">
        <v>-0.13703000000000001</v>
      </c>
      <c r="L3539" s="24">
        <v>-0.13703000000000001</v>
      </c>
      <c r="M3539" s="24">
        <v>-0.13703000000000001</v>
      </c>
      <c r="N3539" s="1" t="s">
        <v>159</v>
      </c>
      <c r="O3539" s="1" t="s">
        <v>159</v>
      </c>
      <c r="P3539" t="str">
        <f t="shared" si="55"/>
        <v>SSCOUT7_035SUR_OFW_PR24</v>
      </c>
    </row>
    <row r="3540" spans="1:16">
      <c r="A3540" t="s">
        <v>636</v>
      </c>
      <c r="B3540" t="s">
        <v>216</v>
      </c>
      <c r="C3540" t="s">
        <v>217</v>
      </c>
      <c r="D3540" t="s">
        <v>165</v>
      </c>
      <c r="E3540" t="s">
        <v>158</v>
      </c>
      <c r="F3540" s="24">
        <v>0.13703000000000001</v>
      </c>
      <c r="G3540" s="1" t="s">
        <v>159</v>
      </c>
      <c r="H3540" s="1" t="s">
        <v>159</v>
      </c>
      <c r="I3540" s="24">
        <v>0.13703000000000001</v>
      </c>
      <c r="J3540" s="24">
        <v>0.13703000000000001</v>
      </c>
      <c r="K3540" s="24">
        <v>0.13703000000000001</v>
      </c>
      <c r="L3540" s="24">
        <v>0.13703000000000001</v>
      </c>
      <c r="M3540" s="24">
        <v>0.13703000000000001</v>
      </c>
      <c r="N3540" s="1" t="s">
        <v>159</v>
      </c>
      <c r="O3540" s="1" t="s">
        <v>159</v>
      </c>
      <c r="P3540" t="str">
        <f t="shared" si="55"/>
        <v>SSCOUT7_035SOR_OFW_PR24</v>
      </c>
    </row>
    <row r="3541" spans="1:16">
      <c r="A3541" t="s">
        <v>636</v>
      </c>
      <c r="B3541" t="s">
        <v>218</v>
      </c>
      <c r="C3541" t="s">
        <v>219</v>
      </c>
      <c r="D3541" t="s">
        <v>168</v>
      </c>
      <c r="E3541" t="s">
        <v>158</v>
      </c>
      <c r="F3541" s="25">
        <v>-4.0000000000000001E-3</v>
      </c>
      <c r="G3541" s="1" t="s">
        <v>159</v>
      </c>
      <c r="H3541" s="1" t="s">
        <v>159</v>
      </c>
      <c r="I3541" s="25">
        <v>-4.0000000000000001E-3</v>
      </c>
      <c r="J3541" s="25">
        <v>-4.0000000000000001E-3</v>
      </c>
      <c r="K3541" s="25">
        <v>-4.0000000000000001E-3</v>
      </c>
      <c r="L3541" s="25">
        <v>-4.0000000000000001E-3</v>
      </c>
      <c r="M3541" s="1" t="s">
        <v>159</v>
      </c>
      <c r="N3541" s="1" t="s">
        <v>159</v>
      </c>
      <c r="O3541" s="1" t="s">
        <v>159</v>
      </c>
      <c r="P3541" t="str">
        <f t="shared" si="55"/>
        <v>SSCC_PR24OC34_COLLAR</v>
      </c>
    </row>
    <row r="3542" spans="1:16">
      <c r="A3542" t="s">
        <v>636</v>
      </c>
      <c r="B3542" t="s">
        <v>220</v>
      </c>
      <c r="C3542" t="s">
        <v>221</v>
      </c>
      <c r="D3542" t="s">
        <v>168</v>
      </c>
      <c r="E3542" t="s">
        <v>158</v>
      </c>
      <c r="F3542" s="25">
        <v>4.0000000000000001E-3</v>
      </c>
      <c r="G3542" s="1" t="s">
        <v>159</v>
      </c>
      <c r="H3542" s="1" t="s">
        <v>159</v>
      </c>
      <c r="I3542" s="25">
        <v>4.0000000000000001E-3</v>
      </c>
      <c r="J3542" s="25">
        <v>4.0000000000000001E-3</v>
      </c>
      <c r="K3542" s="25">
        <v>4.0000000000000001E-3</v>
      </c>
      <c r="L3542" s="25">
        <v>4.0000000000000001E-3</v>
      </c>
      <c r="M3542" s="1" t="s">
        <v>159</v>
      </c>
      <c r="N3542" s="1" t="s">
        <v>159</v>
      </c>
      <c r="O3542" s="1" t="s">
        <v>159</v>
      </c>
      <c r="P3542" t="str">
        <f t="shared" si="55"/>
        <v>SSCC_PR24OC34_CAP</v>
      </c>
    </row>
    <row r="3543" spans="1:16">
      <c r="A3543" t="s">
        <v>636</v>
      </c>
      <c r="B3543" t="s">
        <v>222</v>
      </c>
      <c r="C3543" t="s">
        <v>223</v>
      </c>
      <c r="D3543" t="s">
        <v>165</v>
      </c>
      <c r="E3543" t="s">
        <v>158</v>
      </c>
      <c r="F3543" s="24">
        <v>-6.4710000000000004E-2</v>
      </c>
      <c r="G3543" s="1" t="s">
        <v>159</v>
      </c>
      <c r="H3543" s="1" t="s">
        <v>159</v>
      </c>
      <c r="I3543" s="24">
        <v>-6.4710000000000004E-2</v>
      </c>
      <c r="J3543" s="24">
        <v>-6.4710000000000004E-2</v>
      </c>
      <c r="K3543" s="24">
        <v>-6.4710000000000004E-2</v>
      </c>
      <c r="L3543" s="24">
        <v>-6.4710000000000004E-2</v>
      </c>
      <c r="M3543" s="24">
        <v>-6.4710000000000004E-2</v>
      </c>
      <c r="N3543" s="1" t="s">
        <v>159</v>
      </c>
      <c r="O3543" s="1" t="s">
        <v>159</v>
      </c>
      <c r="P3543" t="str">
        <f t="shared" si="55"/>
        <v>SSCOUT7_036SUR_OFW_PR24</v>
      </c>
    </row>
    <row r="3544" spans="1:16">
      <c r="A3544" t="s">
        <v>636</v>
      </c>
      <c r="B3544" t="s">
        <v>224</v>
      </c>
      <c r="C3544" t="s">
        <v>225</v>
      </c>
      <c r="D3544" t="s">
        <v>165</v>
      </c>
      <c r="E3544" t="s">
        <v>158</v>
      </c>
      <c r="F3544" s="24">
        <v>6.4710000000000004E-2</v>
      </c>
      <c r="G3544" s="1" t="s">
        <v>159</v>
      </c>
      <c r="H3544" s="1" t="s">
        <v>159</v>
      </c>
      <c r="I3544" s="24">
        <v>6.4710000000000004E-2</v>
      </c>
      <c r="J3544" s="24">
        <v>6.4710000000000004E-2</v>
      </c>
      <c r="K3544" s="24">
        <v>6.4710000000000004E-2</v>
      </c>
      <c r="L3544" s="24">
        <v>6.4710000000000004E-2</v>
      </c>
      <c r="M3544" s="24">
        <v>6.4710000000000004E-2</v>
      </c>
      <c r="N3544" s="1" t="s">
        <v>159</v>
      </c>
      <c r="O3544" s="1" t="s">
        <v>159</v>
      </c>
      <c r="P3544" t="str">
        <f t="shared" si="55"/>
        <v>SSCOUT7_036SOR_OFW_PR24</v>
      </c>
    </row>
    <row r="3545" spans="1:16">
      <c r="A3545" t="s">
        <v>636</v>
      </c>
      <c r="B3545" t="s">
        <v>226</v>
      </c>
      <c r="C3545" t="s">
        <v>227</v>
      </c>
      <c r="D3545" t="s">
        <v>168</v>
      </c>
      <c r="E3545" t="s">
        <v>158</v>
      </c>
      <c r="F3545" s="25">
        <v>-2E-3</v>
      </c>
      <c r="G3545" s="1" t="s">
        <v>159</v>
      </c>
      <c r="H3545" s="1" t="s">
        <v>159</v>
      </c>
      <c r="I3545" s="25">
        <v>-2E-3</v>
      </c>
      <c r="J3545" s="25">
        <v>-2E-3</v>
      </c>
      <c r="K3545" s="25">
        <v>-2E-3</v>
      </c>
      <c r="L3545" s="25">
        <v>-2E-3</v>
      </c>
      <c r="M3545" s="1" t="s">
        <v>159</v>
      </c>
      <c r="N3545" s="1" t="s">
        <v>159</v>
      </c>
      <c r="O3545" s="1" t="s">
        <v>159</v>
      </c>
      <c r="P3545" t="str">
        <f t="shared" si="55"/>
        <v>SSCC_PR24OC35_COLLAR</v>
      </c>
    </row>
    <row r="3546" spans="1:16">
      <c r="A3546" t="s">
        <v>636</v>
      </c>
      <c r="B3546" t="s">
        <v>228</v>
      </c>
      <c r="C3546" t="s">
        <v>229</v>
      </c>
      <c r="D3546" t="s">
        <v>168</v>
      </c>
      <c r="E3546" t="s">
        <v>158</v>
      </c>
      <c r="F3546" s="25">
        <v>2E-3</v>
      </c>
      <c r="G3546" s="1" t="s">
        <v>159</v>
      </c>
      <c r="H3546" s="1" t="s">
        <v>159</v>
      </c>
      <c r="I3546" s="25">
        <v>2E-3</v>
      </c>
      <c r="J3546" s="25">
        <v>2E-3</v>
      </c>
      <c r="K3546" s="25">
        <v>2E-3</v>
      </c>
      <c r="L3546" s="25">
        <v>2E-3</v>
      </c>
      <c r="M3546" s="1" t="s">
        <v>159</v>
      </c>
      <c r="N3546" s="1" t="s">
        <v>159</v>
      </c>
      <c r="O3546" s="1" t="s">
        <v>159</v>
      </c>
      <c r="P3546" t="str">
        <f t="shared" si="55"/>
        <v>SSCC_PR24OC35_CAP</v>
      </c>
    </row>
    <row r="3547" spans="1:16">
      <c r="A3547" t="s">
        <v>636</v>
      </c>
      <c r="B3547" t="s">
        <v>230</v>
      </c>
      <c r="C3547" t="s">
        <v>231</v>
      </c>
      <c r="D3547" t="s">
        <v>232</v>
      </c>
      <c r="E3547" t="s">
        <v>158</v>
      </c>
      <c r="F3547" s="1" t="s">
        <v>159</v>
      </c>
      <c r="G3547" s="1" t="s">
        <v>159</v>
      </c>
      <c r="H3547" s="1" t="s">
        <v>159</v>
      </c>
      <c r="I3547" s="1" t="s">
        <v>159</v>
      </c>
      <c r="J3547" s="1" t="s">
        <v>159</v>
      </c>
      <c r="K3547" s="1" t="s">
        <v>159</v>
      </c>
      <c r="L3547" s="1" t="s">
        <v>159</v>
      </c>
      <c r="M3547" s="1" t="s">
        <v>159</v>
      </c>
      <c r="N3547" s="1" t="s">
        <v>159</v>
      </c>
      <c r="O3547" s="1" t="s">
        <v>159</v>
      </c>
      <c r="P3547" t="str">
        <f t="shared" si="55"/>
        <v>SSCC_OUT5_04_PR24_OFWAT</v>
      </c>
    </row>
    <row r="3548" spans="1:16">
      <c r="A3548" t="s">
        <v>636</v>
      </c>
      <c r="B3548" t="s">
        <v>233</v>
      </c>
      <c r="C3548" t="s">
        <v>234</v>
      </c>
      <c r="D3548" t="s">
        <v>231</v>
      </c>
      <c r="E3548" t="s">
        <v>158</v>
      </c>
      <c r="F3548" s="1" t="s">
        <v>159</v>
      </c>
      <c r="G3548" s="1" t="s">
        <v>159</v>
      </c>
      <c r="H3548" s="1" t="s">
        <v>159</v>
      </c>
      <c r="I3548" s="1" t="s">
        <v>159</v>
      </c>
      <c r="J3548" s="1" t="s">
        <v>159</v>
      </c>
      <c r="K3548" s="1" t="s">
        <v>159</v>
      </c>
      <c r="L3548" s="1" t="s">
        <v>159</v>
      </c>
      <c r="M3548" s="1" t="s">
        <v>159</v>
      </c>
      <c r="N3548" s="1" t="s">
        <v>159</v>
      </c>
      <c r="O3548" s="1" t="s">
        <v>159</v>
      </c>
      <c r="P3548" t="str">
        <f t="shared" si="55"/>
        <v>SSCC_ODIRISK_OGWW_DDBND_PR24_DD</v>
      </c>
    </row>
    <row r="3549" spans="1:16">
      <c r="A3549" t="s">
        <v>636</v>
      </c>
      <c r="B3549" t="s">
        <v>235</v>
      </c>
      <c r="C3549" t="s">
        <v>236</v>
      </c>
      <c r="D3549" t="s">
        <v>165</v>
      </c>
      <c r="E3549" t="s">
        <v>158</v>
      </c>
      <c r="F3549" s="1" t="s">
        <v>159</v>
      </c>
      <c r="G3549" s="1" t="s">
        <v>159</v>
      </c>
      <c r="H3549" s="1" t="s">
        <v>159</v>
      </c>
      <c r="I3549" s="1" t="s">
        <v>159</v>
      </c>
      <c r="J3549" s="1" t="s">
        <v>159</v>
      </c>
      <c r="K3549" s="1" t="s">
        <v>159</v>
      </c>
      <c r="L3549" s="1" t="s">
        <v>159</v>
      </c>
      <c r="M3549" s="1" t="s">
        <v>159</v>
      </c>
      <c r="N3549" s="1" t="s">
        <v>159</v>
      </c>
      <c r="O3549" s="1" t="s">
        <v>159</v>
      </c>
      <c r="P3549" t="str">
        <f t="shared" si="55"/>
        <v>SSCC_ODI_DD_GHG_WW_PR24</v>
      </c>
    </row>
    <row r="3550" spans="1:16">
      <c r="A3550" t="s">
        <v>636</v>
      </c>
      <c r="B3550" t="s">
        <v>237</v>
      </c>
      <c r="C3550" t="s">
        <v>238</v>
      </c>
      <c r="D3550" t="s">
        <v>168</v>
      </c>
      <c r="E3550" t="s">
        <v>158</v>
      </c>
      <c r="F3550" s="1" t="s">
        <v>159</v>
      </c>
      <c r="G3550" s="1" t="s">
        <v>159</v>
      </c>
      <c r="H3550" s="1" t="s">
        <v>159</v>
      </c>
      <c r="I3550" s="1" t="s">
        <v>159</v>
      </c>
      <c r="J3550" s="1" t="s">
        <v>159</v>
      </c>
      <c r="K3550" s="1" t="s">
        <v>159</v>
      </c>
      <c r="L3550" s="1" t="s">
        <v>159</v>
      </c>
      <c r="M3550" s="1" t="s">
        <v>159</v>
      </c>
      <c r="N3550" s="1" t="s">
        <v>159</v>
      </c>
      <c r="O3550" s="1" t="s">
        <v>159</v>
      </c>
      <c r="P3550" t="str">
        <f t="shared" si="55"/>
        <v>SSCC_ODIRISK_OGWW_COLL_PR24_DD</v>
      </c>
    </row>
    <row r="3551" spans="1:16">
      <c r="A3551" t="s">
        <v>636</v>
      </c>
      <c r="B3551" t="s">
        <v>239</v>
      </c>
      <c r="C3551" t="s">
        <v>240</v>
      </c>
      <c r="D3551" t="s">
        <v>168</v>
      </c>
      <c r="E3551" t="s">
        <v>158</v>
      </c>
      <c r="F3551" s="1" t="s">
        <v>159</v>
      </c>
      <c r="G3551" s="1" t="s">
        <v>159</v>
      </c>
      <c r="H3551" s="1" t="s">
        <v>159</v>
      </c>
      <c r="I3551" s="1" t="s">
        <v>159</v>
      </c>
      <c r="J3551" s="1" t="s">
        <v>159</v>
      </c>
      <c r="K3551" s="1" t="s">
        <v>159</v>
      </c>
      <c r="L3551" s="1" t="s">
        <v>159</v>
      </c>
      <c r="M3551" s="1" t="s">
        <v>159</v>
      </c>
      <c r="N3551" s="1" t="s">
        <v>159</v>
      </c>
      <c r="O3551" s="1" t="s">
        <v>159</v>
      </c>
      <c r="P3551" t="str">
        <f t="shared" si="55"/>
        <v>SSCC_ODIRISK_OGWW_CAP_PR24_DD</v>
      </c>
    </row>
    <row r="3552" spans="1:16">
      <c r="A3552" t="s">
        <v>636</v>
      </c>
      <c r="B3552" t="s">
        <v>241</v>
      </c>
      <c r="C3552" t="s">
        <v>242</v>
      </c>
      <c r="D3552" t="s">
        <v>37</v>
      </c>
      <c r="E3552" t="s">
        <v>158</v>
      </c>
      <c r="F3552" s="1" t="s">
        <v>159</v>
      </c>
      <c r="G3552" s="1" t="s">
        <v>159</v>
      </c>
      <c r="H3552" s="1" t="s">
        <v>159</v>
      </c>
      <c r="I3552" s="1" t="s">
        <v>159</v>
      </c>
      <c r="J3552" s="1" t="s">
        <v>159</v>
      </c>
      <c r="K3552" s="1" t="s">
        <v>159</v>
      </c>
      <c r="L3552" s="1" t="s">
        <v>159</v>
      </c>
      <c r="M3552" s="1" t="s">
        <v>159</v>
      </c>
      <c r="N3552" s="1" t="s">
        <v>159</v>
      </c>
      <c r="O3552" s="1" t="s">
        <v>159</v>
      </c>
      <c r="P3552" t="str">
        <f t="shared" si="55"/>
        <v>SSCC_OUT5_05_PR24_OFWAT</v>
      </c>
    </row>
    <row r="3553" spans="1:16">
      <c r="A3553" t="s">
        <v>636</v>
      </c>
      <c r="B3553" t="s">
        <v>243</v>
      </c>
      <c r="C3553" t="s">
        <v>244</v>
      </c>
      <c r="D3553" t="s">
        <v>165</v>
      </c>
      <c r="E3553" t="s">
        <v>158</v>
      </c>
      <c r="F3553" s="1" t="s">
        <v>159</v>
      </c>
      <c r="G3553" s="1" t="s">
        <v>159</v>
      </c>
      <c r="H3553" s="1" t="s">
        <v>159</v>
      </c>
      <c r="I3553" s="1" t="s">
        <v>159</v>
      </c>
      <c r="J3553" s="1" t="s">
        <v>159</v>
      </c>
      <c r="K3553" s="1" t="s">
        <v>159</v>
      </c>
      <c r="L3553" s="1" t="s">
        <v>159</v>
      </c>
      <c r="M3553" s="1" t="s">
        <v>159</v>
      </c>
      <c r="N3553" s="1" t="s">
        <v>159</v>
      </c>
      <c r="O3553" s="1" t="s">
        <v>159</v>
      </c>
      <c r="P3553" t="str">
        <f t="shared" si="55"/>
        <v>SSCC_ODI_DD_POL_PR24</v>
      </c>
    </row>
    <row r="3554" spans="1:16">
      <c r="A3554" t="s">
        <v>636</v>
      </c>
      <c r="B3554" t="s">
        <v>245</v>
      </c>
      <c r="C3554" t="s">
        <v>246</v>
      </c>
      <c r="D3554" t="s">
        <v>168</v>
      </c>
      <c r="E3554" t="s">
        <v>158</v>
      </c>
      <c r="F3554" s="1" t="s">
        <v>159</v>
      </c>
      <c r="G3554" s="1" t="s">
        <v>159</v>
      </c>
      <c r="H3554" s="1" t="s">
        <v>159</v>
      </c>
      <c r="I3554" s="1" t="s">
        <v>159</v>
      </c>
      <c r="J3554" s="1" t="s">
        <v>159</v>
      </c>
      <c r="K3554" s="1" t="s">
        <v>159</v>
      </c>
      <c r="L3554" s="1" t="s">
        <v>159</v>
      </c>
      <c r="M3554" s="1" t="s">
        <v>159</v>
      </c>
      <c r="N3554" s="1" t="s">
        <v>159</v>
      </c>
      <c r="O3554" s="1" t="s">
        <v>159</v>
      </c>
      <c r="P3554" t="str">
        <f t="shared" si="55"/>
        <v>SSCC_ODIRISK_POL_COLL_PR24_DD</v>
      </c>
    </row>
    <row r="3555" spans="1:16">
      <c r="A3555" t="s">
        <v>636</v>
      </c>
      <c r="B3555" t="s">
        <v>247</v>
      </c>
      <c r="C3555" t="s">
        <v>248</v>
      </c>
      <c r="D3555" t="s">
        <v>168</v>
      </c>
      <c r="E3555" t="s">
        <v>158</v>
      </c>
      <c r="F3555" s="1" t="s">
        <v>159</v>
      </c>
      <c r="G3555" s="1" t="s">
        <v>159</v>
      </c>
      <c r="H3555" s="1" t="s">
        <v>159</v>
      </c>
      <c r="I3555" s="1" t="s">
        <v>159</v>
      </c>
      <c r="J3555" s="1" t="s">
        <v>159</v>
      </c>
      <c r="K3555" s="1" t="s">
        <v>159</v>
      </c>
      <c r="L3555" s="1" t="s">
        <v>159</v>
      </c>
      <c r="M3555" s="1" t="s">
        <v>159</v>
      </c>
      <c r="N3555" s="1" t="s">
        <v>159</v>
      </c>
      <c r="O3555" s="1" t="s">
        <v>159</v>
      </c>
      <c r="P3555" t="str">
        <f t="shared" si="55"/>
        <v>SSCC_OUT5_08_PR24_OFWAT</v>
      </c>
    </row>
    <row r="3556" spans="1:16">
      <c r="A3556" t="s">
        <v>636</v>
      </c>
      <c r="B3556" t="s">
        <v>249</v>
      </c>
      <c r="C3556" t="s">
        <v>250</v>
      </c>
      <c r="D3556" t="s">
        <v>168</v>
      </c>
      <c r="E3556" t="s">
        <v>158</v>
      </c>
      <c r="F3556" s="1" t="s">
        <v>159</v>
      </c>
      <c r="G3556" s="1" t="s">
        <v>159</v>
      </c>
      <c r="H3556" s="1" t="s">
        <v>159</v>
      </c>
      <c r="I3556" s="1" t="s">
        <v>159</v>
      </c>
      <c r="J3556" s="1" t="s">
        <v>159</v>
      </c>
      <c r="K3556" s="1" t="s">
        <v>159</v>
      </c>
      <c r="L3556" s="1" t="s">
        <v>159</v>
      </c>
      <c r="M3556" s="1" t="s">
        <v>159</v>
      </c>
      <c r="N3556" s="1" t="s">
        <v>159</v>
      </c>
      <c r="O3556" s="1" t="s">
        <v>159</v>
      </c>
      <c r="P3556" t="str">
        <f t="shared" si="55"/>
        <v>SSCC_ODIRISK_BWQ_DDBND_PR24_DD</v>
      </c>
    </row>
    <row r="3557" spans="1:16">
      <c r="A3557" t="s">
        <v>636</v>
      </c>
      <c r="B3557" t="s">
        <v>251</v>
      </c>
      <c r="C3557" t="s">
        <v>252</v>
      </c>
      <c r="D3557" t="s">
        <v>165</v>
      </c>
      <c r="E3557" t="s">
        <v>158</v>
      </c>
      <c r="F3557" s="1" t="s">
        <v>159</v>
      </c>
      <c r="G3557" s="1" t="s">
        <v>159</v>
      </c>
      <c r="H3557" s="1" t="s">
        <v>159</v>
      </c>
      <c r="I3557" s="1" t="s">
        <v>159</v>
      </c>
      <c r="J3557" s="1" t="s">
        <v>159</v>
      </c>
      <c r="K3557" s="1" t="s">
        <v>159</v>
      </c>
      <c r="L3557" s="1" t="s">
        <v>159</v>
      </c>
      <c r="M3557" s="1" t="s">
        <v>159</v>
      </c>
      <c r="N3557" s="1" t="s">
        <v>159</v>
      </c>
      <c r="O3557" s="1" t="s">
        <v>159</v>
      </c>
      <c r="P3557" t="str">
        <f t="shared" si="55"/>
        <v>SSCC_ODI_DD_BWQ_PR24</v>
      </c>
    </row>
    <row r="3558" spans="1:16">
      <c r="A3558" t="s">
        <v>636</v>
      </c>
      <c r="B3558" t="s">
        <v>253</v>
      </c>
      <c r="C3558" t="s">
        <v>254</v>
      </c>
      <c r="D3558" t="s">
        <v>168</v>
      </c>
      <c r="E3558" t="s">
        <v>158</v>
      </c>
      <c r="F3558" s="1" t="s">
        <v>159</v>
      </c>
      <c r="G3558" s="1" t="s">
        <v>159</v>
      </c>
      <c r="H3558" s="1" t="s">
        <v>159</v>
      </c>
      <c r="I3558" s="1" t="s">
        <v>159</v>
      </c>
      <c r="J3558" s="1" t="s">
        <v>159</v>
      </c>
      <c r="K3558" s="1" t="s">
        <v>159</v>
      </c>
      <c r="L3558" s="1" t="s">
        <v>159</v>
      </c>
      <c r="M3558" s="1" t="s">
        <v>159</v>
      </c>
      <c r="N3558" s="1" t="s">
        <v>159</v>
      </c>
      <c r="O3558" s="1" t="s">
        <v>159</v>
      </c>
      <c r="P3558" t="str">
        <f t="shared" si="55"/>
        <v>SSCC_ODIRISK_BWQ_COLL_PR24_DD</v>
      </c>
    </row>
    <row r="3559" spans="1:16">
      <c r="A3559" t="s">
        <v>636</v>
      </c>
      <c r="B3559" t="s">
        <v>255</v>
      </c>
      <c r="C3559" t="s">
        <v>256</v>
      </c>
      <c r="D3559" t="s">
        <v>168</v>
      </c>
      <c r="E3559" t="s">
        <v>158</v>
      </c>
      <c r="F3559" s="1" t="s">
        <v>159</v>
      </c>
      <c r="G3559" s="1" t="s">
        <v>159</v>
      </c>
      <c r="H3559" s="1" t="s">
        <v>159</v>
      </c>
      <c r="I3559" s="1" t="s">
        <v>159</v>
      </c>
      <c r="J3559" s="1" t="s">
        <v>159</v>
      </c>
      <c r="K3559" s="1" t="s">
        <v>159</v>
      </c>
      <c r="L3559" s="1" t="s">
        <v>159</v>
      </c>
      <c r="M3559" s="1" t="s">
        <v>159</v>
      </c>
      <c r="N3559" s="1" t="s">
        <v>159</v>
      </c>
      <c r="O3559" s="1" t="s">
        <v>159</v>
      </c>
      <c r="P3559" t="str">
        <f t="shared" si="55"/>
        <v>SSCC_ODIRISK_BWQ_CAP_PR24_DD</v>
      </c>
    </row>
    <row r="3560" spans="1:16">
      <c r="A3560" t="s">
        <v>636</v>
      </c>
      <c r="B3560" t="s">
        <v>257</v>
      </c>
      <c r="C3560" t="s">
        <v>258</v>
      </c>
      <c r="D3560" t="s">
        <v>168</v>
      </c>
      <c r="E3560" t="s">
        <v>158</v>
      </c>
      <c r="F3560" s="1" t="s">
        <v>159</v>
      </c>
      <c r="G3560" s="1" t="s">
        <v>159</v>
      </c>
      <c r="H3560" s="1" t="s">
        <v>159</v>
      </c>
      <c r="I3560" s="1" t="s">
        <v>159</v>
      </c>
      <c r="J3560" s="1" t="s">
        <v>159</v>
      </c>
      <c r="K3560" s="1" t="s">
        <v>159</v>
      </c>
      <c r="L3560" s="1" t="s">
        <v>159</v>
      </c>
      <c r="M3560" s="1" t="s">
        <v>159</v>
      </c>
      <c r="N3560" s="1" t="s">
        <v>159</v>
      </c>
      <c r="O3560" s="1" t="s">
        <v>159</v>
      </c>
      <c r="P3560" t="str">
        <f t="shared" si="55"/>
        <v>SSCC_OUT5_09_PR24_OFWAT</v>
      </c>
    </row>
    <row r="3561" spans="1:16">
      <c r="A3561" t="s">
        <v>636</v>
      </c>
      <c r="B3561" t="s">
        <v>259</v>
      </c>
      <c r="C3561" t="s">
        <v>260</v>
      </c>
      <c r="D3561" t="s">
        <v>165</v>
      </c>
      <c r="E3561" t="s">
        <v>158</v>
      </c>
      <c r="F3561" s="1" t="s">
        <v>159</v>
      </c>
      <c r="G3561" s="1" t="s">
        <v>159</v>
      </c>
      <c r="H3561" s="1" t="s">
        <v>159</v>
      </c>
      <c r="I3561" s="1" t="s">
        <v>159</v>
      </c>
      <c r="J3561" s="1" t="s">
        <v>159</v>
      </c>
      <c r="K3561" s="1" t="s">
        <v>159</v>
      </c>
      <c r="L3561" s="1" t="s">
        <v>159</v>
      </c>
      <c r="M3561" s="1" t="s">
        <v>159</v>
      </c>
      <c r="N3561" s="1" t="s">
        <v>159</v>
      </c>
      <c r="O3561" s="1" t="s">
        <v>159</v>
      </c>
      <c r="P3561" t="str">
        <f t="shared" si="55"/>
        <v>SSCC_ODI_DD_RWQ_PR24</v>
      </c>
    </row>
    <row r="3562" spans="1:16">
      <c r="A3562" t="s">
        <v>636</v>
      </c>
      <c r="B3562" t="s">
        <v>261</v>
      </c>
      <c r="C3562" t="s">
        <v>262</v>
      </c>
      <c r="D3562" t="s">
        <v>168</v>
      </c>
      <c r="E3562" t="s">
        <v>158</v>
      </c>
      <c r="F3562" s="1" t="s">
        <v>159</v>
      </c>
      <c r="G3562" s="1" t="s">
        <v>159</v>
      </c>
      <c r="H3562" s="1" t="s">
        <v>159</v>
      </c>
      <c r="I3562" s="1" t="s">
        <v>159</v>
      </c>
      <c r="J3562" s="1" t="s">
        <v>159</v>
      </c>
      <c r="K3562" s="1" t="s">
        <v>159</v>
      </c>
      <c r="L3562" s="1" t="s">
        <v>159</v>
      </c>
      <c r="M3562" s="1" t="s">
        <v>159</v>
      </c>
      <c r="N3562" s="1" t="s">
        <v>159</v>
      </c>
      <c r="O3562" s="1" t="s">
        <v>159</v>
      </c>
      <c r="P3562" t="str">
        <f t="shared" si="55"/>
        <v>SSCC_ODIRISK_RWQ_COLL_PR24_DD</v>
      </c>
    </row>
    <row r="3563" spans="1:16">
      <c r="A3563" t="s">
        <v>636</v>
      </c>
      <c r="B3563" t="s">
        <v>263</v>
      </c>
      <c r="C3563" t="s">
        <v>264</v>
      </c>
      <c r="D3563" t="s">
        <v>168</v>
      </c>
      <c r="E3563" t="s">
        <v>158</v>
      </c>
      <c r="F3563" s="1" t="s">
        <v>159</v>
      </c>
      <c r="G3563" s="1" t="s">
        <v>159</v>
      </c>
      <c r="H3563" s="1" t="s">
        <v>159</v>
      </c>
      <c r="I3563" s="1" t="s">
        <v>159</v>
      </c>
      <c r="J3563" s="1" t="s">
        <v>159</v>
      </c>
      <c r="K3563" s="1" t="s">
        <v>159</v>
      </c>
      <c r="L3563" s="1" t="s">
        <v>159</v>
      </c>
      <c r="M3563" s="1" t="s">
        <v>159</v>
      </c>
      <c r="N3563" s="1" t="s">
        <v>159</v>
      </c>
      <c r="O3563" s="1" t="s">
        <v>159</v>
      </c>
      <c r="P3563" t="str">
        <f t="shared" si="55"/>
        <v>SSCC_ODIRISK_RWQ_CAP_PR24_DD</v>
      </c>
    </row>
    <row r="3564" spans="1:16">
      <c r="A3564" t="s">
        <v>636</v>
      </c>
      <c r="B3564" t="s">
        <v>265</v>
      </c>
      <c r="C3564" t="s">
        <v>266</v>
      </c>
      <c r="D3564" t="s">
        <v>37</v>
      </c>
      <c r="E3564" t="s">
        <v>158</v>
      </c>
      <c r="F3564" s="1" t="s">
        <v>159</v>
      </c>
      <c r="G3564" s="1" t="s">
        <v>159</v>
      </c>
      <c r="H3564" s="1" t="s">
        <v>159</v>
      </c>
      <c r="I3564" s="1" t="s">
        <v>159</v>
      </c>
      <c r="J3564" s="1" t="s">
        <v>159</v>
      </c>
      <c r="K3564" s="1" t="s">
        <v>159</v>
      </c>
      <c r="L3564" s="1" t="s">
        <v>159</v>
      </c>
      <c r="M3564" s="1" t="s">
        <v>159</v>
      </c>
      <c r="N3564" s="1" t="s">
        <v>159</v>
      </c>
      <c r="O3564" s="1" t="s">
        <v>159</v>
      </c>
      <c r="P3564" t="str">
        <f t="shared" si="55"/>
        <v>SSCC_OUT5_10_F_PR24_OFWAT</v>
      </c>
    </row>
    <row r="3565" spans="1:16">
      <c r="A3565" t="s">
        <v>636</v>
      </c>
      <c r="B3565" t="s">
        <v>267</v>
      </c>
      <c r="C3565" t="s">
        <v>268</v>
      </c>
      <c r="D3565" t="s">
        <v>168</v>
      </c>
      <c r="E3565" t="s">
        <v>158</v>
      </c>
      <c r="F3565" s="1" t="s">
        <v>159</v>
      </c>
      <c r="G3565" s="1" t="s">
        <v>159</v>
      </c>
      <c r="H3565" s="1" t="s">
        <v>159</v>
      </c>
      <c r="I3565" s="1" t="s">
        <v>159</v>
      </c>
      <c r="J3565" s="1" t="s">
        <v>159</v>
      </c>
      <c r="K3565" s="1" t="s">
        <v>159</v>
      </c>
      <c r="L3565" s="1" t="s">
        <v>159</v>
      </c>
      <c r="M3565" s="1" t="s">
        <v>159</v>
      </c>
      <c r="N3565" s="1" t="s">
        <v>159</v>
      </c>
      <c r="O3565" s="1" t="s">
        <v>159</v>
      </c>
      <c r="P3565" t="str">
        <f t="shared" si="55"/>
        <v>SSCC_OUT5_10_D_PR24_OFWAT</v>
      </c>
    </row>
    <row r="3566" spans="1:16">
      <c r="A3566" t="s">
        <v>636</v>
      </c>
      <c r="B3566" t="s">
        <v>269</v>
      </c>
      <c r="C3566" t="s">
        <v>270</v>
      </c>
      <c r="D3566" t="s">
        <v>165</v>
      </c>
      <c r="E3566" t="s">
        <v>158</v>
      </c>
      <c r="F3566" s="1" t="s">
        <v>159</v>
      </c>
      <c r="G3566" s="1" t="s">
        <v>159</v>
      </c>
      <c r="H3566" s="1" t="s">
        <v>159</v>
      </c>
      <c r="I3566" s="1" t="s">
        <v>159</v>
      </c>
      <c r="J3566" s="1" t="s">
        <v>159</v>
      </c>
      <c r="K3566" s="1" t="s">
        <v>159</v>
      </c>
      <c r="L3566" s="1" t="s">
        <v>159</v>
      </c>
      <c r="M3566" s="1" t="s">
        <v>159</v>
      </c>
      <c r="N3566" s="1" t="s">
        <v>159</v>
      </c>
      <c r="O3566" s="1" t="s">
        <v>159</v>
      </c>
      <c r="P3566" t="str">
        <f t="shared" si="55"/>
        <v>SSCC_ODI_DD_SOF_PR24</v>
      </c>
    </row>
    <row r="3567" spans="1:16">
      <c r="A3567" t="s">
        <v>636</v>
      </c>
      <c r="B3567" t="s">
        <v>271</v>
      </c>
      <c r="C3567" t="s">
        <v>272</v>
      </c>
      <c r="D3567" t="s">
        <v>168</v>
      </c>
      <c r="E3567" t="s">
        <v>158</v>
      </c>
      <c r="F3567" s="1" t="s">
        <v>159</v>
      </c>
      <c r="G3567" s="1" t="s">
        <v>159</v>
      </c>
      <c r="H3567" s="1" t="s">
        <v>159</v>
      </c>
      <c r="I3567" s="1" t="s">
        <v>159</v>
      </c>
      <c r="J3567" s="1" t="s">
        <v>159</v>
      </c>
      <c r="K3567" s="1" t="s">
        <v>159</v>
      </c>
      <c r="L3567" s="1" t="s">
        <v>159</v>
      </c>
      <c r="M3567" s="1" t="s">
        <v>159</v>
      </c>
      <c r="N3567" s="1" t="s">
        <v>159</v>
      </c>
      <c r="O3567" s="1" t="s">
        <v>159</v>
      </c>
      <c r="P3567" t="str">
        <f t="shared" si="55"/>
        <v>SSCC_ODIRISK_SOF_COLL_PR24_DD</v>
      </c>
    </row>
    <row r="3568" spans="1:16">
      <c r="A3568" t="s">
        <v>636</v>
      </c>
      <c r="B3568" t="s">
        <v>273</v>
      </c>
      <c r="C3568" t="s">
        <v>274</v>
      </c>
      <c r="D3568" t="s">
        <v>168</v>
      </c>
      <c r="E3568" t="s">
        <v>158</v>
      </c>
      <c r="F3568" s="1" t="s">
        <v>159</v>
      </c>
      <c r="G3568" s="1" t="s">
        <v>159</v>
      </c>
      <c r="H3568" s="1" t="s">
        <v>159</v>
      </c>
      <c r="I3568" s="1" t="s">
        <v>159</v>
      </c>
      <c r="J3568" s="1" t="s">
        <v>159</v>
      </c>
      <c r="K3568" s="1" t="s">
        <v>159</v>
      </c>
      <c r="L3568" s="1" t="s">
        <v>159</v>
      </c>
      <c r="M3568" s="1" t="s">
        <v>159</v>
      </c>
      <c r="N3568" s="1" t="s">
        <v>159</v>
      </c>
      <c r="O3568" s="1" t="s">
        <v>159</v>
      </c>
      <c r="P3568" t="str">
        <f t="shared" si="55"/>
        <v>SSCC_ODIRISK_SOF_CAP_PR24_DD</v>
      </c>
    </row>
    <row r="3569" spans="1:16">
      <c r="A3569" t="s">
        <v>636</v>
      </c>
      <c r="B3569" t="s">
        <v>275</v>
      </c>
      <c r="C3569" t="s">
        <v>276</v>
      </c>
      <c r="D3569" t="s">
        <v>37</v>
      </c>
      <c r="E3569" t="s">
        <v>158</v>
      </c>
      <c r="F3569" s="1" t="s">
        <v>159</v>
      </c>
      <c r="G3569" s="1" t="s">
        <v>159</v>
      </c>
      <c r="H3569" s="1" t="s">
        <v>159</v>
      </c>
      <c r="I3569" s="1" t="s">
        <v>159</v>
      </c>
      <c r="J3569" s="1" t="s">
        <v>159</v>
      </c>
      <c r="K3569" s="1" t="s">
        <v>159</v>
      </c>
      <c r="L3569" s="1" t="s">
        <v>159</v>
      </c>
      <c r="M3569" s="1" t="s">
        <v>159</v>
      </c>
      <c r="N3569" s="1" t="s">
        <v>159</v>
      </c>
      <c r="O3569" s="1" t="s">
        <v>159</v>
      </c>
      <c r="P3569" t="str">
        <f t="shared" si="55"/>
        <v>SSCC_OUT5_01_PR24_OFWAT</v>
      </c>
    </row>
    <row r="3570" spans="1:16">
      <c r="A3570" t="s">
        <v>636</v>
      </c>
      <c r="B3570" t="s">
        <v>277</v>
      </c>
      <c r="C3570" t="s">
        <v>278</v>
      </c>
      <c r="D3570" t="s">
        <v>279</v>
      </c>
      <c r="E3570" t="s">
        <v>158</v>
      </c>
      <c r="F3570" s="1" t="s">
        <v>159</v>
      </c>
      <c r="G3570" s="1" t="s">
        <v>159</v>
      </c>
      <c r="H3570" s="1" t="s">
        <v>159</v>
      </c>
      <c r="I3570" s="1" t="s">
        <v>159</v>
      </c>
      <c r="J3570" s="1" t="s">
        <v>159</v>
      </c>
      <c r="K3570" s="1" t="s">
        <v>159</v>
      </c>
      <c r="L3570" s="1" t="s">
        <v>159</v>
      </c>
      <c r="M3570" s="1" t="s">
        <v>159</v>
      </c>
      <c r="N3570" s="1" t="s">
        <v>159</v>
      </c>
      <c r="O3570" s="1" t="s">
        <v>159</v>
      </c>
      <c r="P3570" t="str">
        <f t="shared" si="55"/>
        <v>SSCC_ET_DD_ISF_PR24</v>
      </c>
    </row>
    <row r="3571" spans="1:16">
      <c r="A3571" t="s">
        <v>636</v>
      </c>
      <c r="B3571" t="s">
        <v>280</v>
      </c>
      <c r="C3571" t="s">
        <v>281</v>
      </c>
      <c r="D3571" t="s">
        <v>165</v>
      </c>
      <c r="E3571" t="s">
        <v>158</v>
      </c>
      <c r="F3571" s="1" t="s">
        <v>159</v>
      </c>
      <c r="G3571" s="1" t="s">
        <v>159</v>
      </c>
      <c r="H3571" s="1" t="s">
        <v>159</v>
      </c>
      <c r="I3571" s="1" t="s">
        <v>159</v>
      </c>
      <c r="J3571" s="1" t="s">
        <v>159</v>
      </c>
      <c r="K3571" s="1" t="s">
        <v>159</v>
      </c>
      <c r="L3571" s="1" t="s">
        <v>159</v>
      </c>
      <c r="M3571" s="1" t="s">
        <v>159</v>
      </c>
      <c r="N3571" s="1" t="s">
        <v>159</v>
      </c>
      <c r="O3571" s="1" t="s">
        <v>159</v>
      </c>
      <c r="P3571" t="str">
        <f t="shared" si="55"/>
        <v>SSCC_ODI_DD_ISF_PR24</v>
      </c>
    </row>
    <row r="3572" spans="1:16">
      <c r="A3572" t="s">
        <v>636</v>
      </c>
      <c r="B3572" t="s">
        <v>282</v>
      </c>
      <c r="C3572" t="s">
        <v>283</v>
      </c>
      <c r="D3572" t="s">
        <v>168</v>
      </c>
      <c r="E3572" t="s">
        <v>158</v>
      </c>
      <c r="F3572" s="1" t="s">
        <v>159</v>
      </c>
      <c r="G3572" s="1" t="s">
        <v>159</v>
      </c>
      <c r="H3572" s="1" t="s">
        <v>159</v>
      </c>
      <c r="I3572" s="1" t="s">
        <v>159</v>
      </c>
      <c r="J3572" s="1" t="s">
        <v>159</v>
      </c>
      <c r="K3572" s="1" t="s">
        <v>159</v>
      </c>
      <c r="L3572" s="1" t="s">
        <v>159</v>
      </c>
      <c r="M3572" s="1" t="s">
        <v>159</v>
      </c>
      <c r="N3572" s="1" t="s">
        <v>159</v>
      </c>
      <c r="O3572" s="1" t="s">
        <v>159</v>
      </c>
      <c r="P3572" t="str">
        <f t="shared" si="55"/>
        <v>SSCC_ODIRISK_ISF_COLL_PR24_DD</v>
      </c>
    </row>
    <row r="3573" spans="1:16">
      <c r="A3573" t="s">
        <v>636</v>
      </c>
      <c r="B3573" t="s">
        <v>284</v>
      </c>
      <c r="C3573" t="s">
        <v>285</v>
      </c>
      <c r="D3573" t="s">
        <v>37</v>
      </c>
      <c r="E3573" t="s">
        <v>158</v>
      </c>
      <c r="F3573" s="1" t="s">
        <v>159</v>
      </c>
      <c r="G3573" s="1" t="s">
        <v>159</v>
      </c>
      <c r="H3573" s="1" t="s">
        <v>159</v>
      </c>
      <c r="I3573" s="1" t="s">
        <v>159</v>
      </c>
      <c r="J3573" s="1" t="s">
        <v>159</v>
      </c>
      <c r="K3573" s="1" t="s">
        <v>159</v>
      </c>
      <c r="L3573" s="1" t="s">
        <v>159</v>
      </c>
      <c r="M3573" s="1" t="s">
        <v>159</v>
      </c>
      <c r="N3573" s="1" t="s">
        <v>159</v>
      </c>
      <c r="O3573" s="1" t="s">
        <v>159</v>
      </c>
      <c r="P3573" t="str">
        <f t="shared" si="55"/>
        <v>SSCC_OUT5_02_PR24_OFWAT</v>
      </c>
    </row>
    <row r="3574" spans="1:16">
      <c r="A3574" t="s">
        <v>636</v>
      </c>
      <c r="B3574" t="s">
        <v>286</v>
      </c>
      <c r="C3574" t="s">
        <v>287</v>
      </c>
      <c r="D3574" t="s">
        <v>279</v>
      </c>
      <c r="E3574" t="s">
        <v>158</v>
      </c>
      <c r="F3574" s="1" t="s">
        <v>159</v>
      </c>
      <c r="G3574" s="1" t="s">
        <v>159</v>
      </c>
      <c r="H3574" s="1" t="s">
        <v>159</v>
      </c>
      <c r="I3574" s="1" t="s">
        <v>159</v>
      </c>
      <c r="J3574" s="1" t="s">
        <v>159</v>
      </c>
      <c r="K3574" s="1" t="s">
        <v>159</v>
      </c>
      <c r="L3574" s="1" t="s">
        <v>159</v>
      </c>
      <c r="M3574" s="1" t="s">
        <v>159</v>
      </c>
      <c r="N3574" s="1" t="s">
        <v>159</v>
      </c>
      <c r="O3574" s="1" t="s">
        <v>159</v>
      </c>
      <c r="P3574" t="str">
        <f t="shared" si="55"/>
        <v>SSCC_ET_DD_ESF_PR24</v>
      </c>
    </row>
    <row r="3575" spans="1:16">
      <c r="A3575" t="s">
        <v>636</v>
      </c>
      <c r="B3575" t="s">
        <v>288</v>
      </c>
      <c r="C3575" t="s">
        <v>281</v>
      </c>
      <c r="D3575" t="s">
        <v>165</v>
      </c>
      <c r="E3575" t="s">
        <v>158</v>
      </c>
      <c r="F3575" s="1" t="s">
        <v>159</v>
      </c>
      <c r="G3575" s="1" t="s">
        <v>159</v>
      </c>
      <c r="H3575" s="1" t="s">
        <v>159</v>
      </c>
      <c r="I3575" s="1" t="s">
        <v>159</v>
      </c>
      <c r="J3575" s="1" t="s">
        <v>159</v>
      </c>
      <c r="K3575" s="1" t="s">
        <v>159</v>
      </c>
      <c r="L3575" s="1" t="s">
        <v>159</v>
      </c>
      <c r="M3575" s="1" t="s">
        <v>159</v>
      </c>
      <c r="N3575" s="1" t="s">
        <v>159</v>
      </c>
      <c r="O3575" s="1" t="s">
        <v>159</v>
      </c>
      <c r="P3575" t="str">
        <f t="shared" si="55"/>
        <v>SSCC_ODI_DD_ESF_PR24</v>
      </c>
    </row>
    <row r="3576" spans="1:16">
      <c r="A3576" t="s">
        <v>636</v>
      </c>
      <c r="B3576" t="s">
        <v>289</v>
      </c>
      <c r="C3576" t="s">
        <v>290</v>
      </c>
      <c r="D3576" t="s">
        <v>168</v>
      </c>
      <c r="E3576" t="s">
        <v>158</v>
      </c>
      <c r="F3576" s="1" t="s">
        <v>159</v>
      </c>
      <c r="G3576" s="1" t="s">
        <v>159</v>
      </c>
      <c r="H3576" s="1" t="s">
        <v>159</v>
      </c>
      <c r="I3576" s="1" t="s">
        <v>159</v>
      </c>
      <c r="J3576" s="1" t="s">
        <v>159</v>
      </c>
      <c r="K3576" s="1" t="s">
        <v>159</v>
      </c>
      <c r="L3576" s="1" t="s">
        <v>159</v>
      </c>
      <c r="M3576" s="1" t="s">
        <v>159</v>
      </c>
      <c r="N3576" s="1" t="s">
        <v>159</v>
      </c>
      <c r="O3576" s="1" t="s">
        <v>159</v>
      </c>
      <c r="P3576" t="str">
        <f t="shared" si="55"/>
        <v>SSCC_ODIRISK_ESF_COLL_PR24_DD</v>
      </c>
    </row>
    <row r="3577" spans="1:16">
      <c r="A3577" t="s">
        <v>636</v>
      </c>
      <c r="B3577" t="s">
        <v>291</v>
      </c>
      <c r="C3577" t="s">
        <v>292</v>
      </c>
      <c r="D3577" t="s">
        <v>37</v>
      </c>
      <c r="E3577" t="s">
        <v>158</v>
      </c>
      <c r="F3577" s="1" t="s">
        <v>159</v>
      </c>
      <c r="G3577" s="1" t="s">
        <v>159</v>
      </c>
      <c r="H3577" s="1" t="s">
        <v>159</v>
      </c>
      <c r="I3577" s="1" t="s">
        <v>159</v>
      </c>
      <c r="J3577" s="1" t="s">
        <v>159</v>
      </c>
      <c r="K3577" s="1" t="s">
        <v>159</v>
      </c>
      <c r="L3577" s="1" t="s">
        <v>159</v>
      </c>
      <c r="M3577" s="1" t="s">
        <v>159</v>
      </c>
      <c r="N3577" s="1" t="s">
        <v>159</v>
      </c>
      <c r="O3577" s="1" t="s">
        <v>159</v>
      </c>
      <c r="P3577" t="str">
        <f t="shared" si="55"/>
        <v>SSCC_OUT5_11_PR24_OFWAT</v>
      </c>
    </row>
    <row r="3578" spans="1:16">
      <c r="A3578" t="s">
        <v>636</v>
      </c>
      <c r="B3578" t="s">
        <v>293</v>
      </c>
      <c r="C3578" t="s">
        <v>294</v>
      </c>
      <c r="D3578" t="s">
        <v>165</v>
      </c>
      <c r="E3578" t="s">
        <v>158</v>
      </c>
      <c r="F3578" s="1" t="s">
        <v>159</v>
      </c>
      <c r="G3578" s="1" t="s">
        <v>159</v>
      </c>
      <c r="H3578" s="1" t="s">
        <v>159</v>
      </c>
      <c r="I3578" s="1" t="s">
        <v>159</v>
      </c>
      <c r="J3578" s="1" t="s">
        <v>159</v>
      </c>
      <c r="K3578" s="1" t="s">
        <v>159</v>
      </c>
      <c r="L3578" s="1" t="s">
        <v>159</v>
      </c>
      <c r="M3578" s="1" t="s">
        <v>159</v>
      </c>
      <c r="N3578" s="1" t="s">
        <v>159</v>
      </c>
      <c r="O3578" s="1" t="s">
        <v>159</v>
      </c>
      <c r="P3578" t="str">
        <f t="shared" si="55"/>
        <v>SSCC_ODI_DD_SCO_PR24</v>
      </c>
    </row>
    <row r="3579" spans="1:16">
      <c r="A3579" t="s">
        <v>636</v>
      </c>
      <c r="B3579" t="s">
        <v>295</v>
      </c>
      <c r="C3579" t="s">
        <v>296</v>
      </c>
      <c r="D3579" t="s">
        <v>168</v>
      </c>
      <c r="E3579" t="s">
        <v>158</v>
      </c>
      <c r="F3579" s="1" t="s">
        <v>159</v>
      </c>
      <c r="G3579" s="1" t="s">
        <v>159</v>
      </c>
      <c r="H3579" s="1" t="s">
        <v>159</v>
      </c>
      <c r="I3579" s="1" t="s">
        <v>159</v>
      </c>
      <c r="J3579" s="1" t="s">
        <v>159</v>
      </c>
      <c r="K3579" s="1" t="s">
        <v>159</v>
      </c>
      <c r="L3579" s="1" t="s">
        <v>159</v>
      </c>
      <c r="M3579" s="1" t="s">
        <v>159</v>
      </c>
      <c r="N3579" s="1" t="s">
        <v>159</v>
      </c>
      <c r="O3579" s="1" t="s">
        <v>159</v>
      </c>
      <c r="P3579" t="str">
        <f t="shared" si="55"/>
        <v>SSCC_ODIRISK_SCO_COLL_PR24_DD</v>
      </c>
    </row>
    <row r="3580" spans="1:16">
      <c r="A3580" t="s">
        <v>636</v>
      </c>
      <c r="B3580" t="s">
        <v>297</v>
      </c>
      <c r="C3580" t="s">
        <v>298</v>
      </c>
      <c r="D3580" t="s">
        <v>168</v>
      </c>
      <c r="E3580" t="s">
        <v>158</v>
      </c>
      <c r="F3580" s="1" t="s">
        <v>159</v>
      </c>
      <c r="G3580" s="1" t="s">
        <v>159</v>
      </c>
      <c r="H3580" s="1" t="s">
        <v>159</v>
      </c>
      <c r="I3580" s="1" t="s">
        <v>159</v>
      </c>
      <c r="J3580" s="1" t="s">
        <v>159</v>
      </c>
      <c r="K3580" s="1" t="s">
        <v>159</v>
      </c>
      <c r="L3580" s="1" t="s">
        <v>159</v>
      </c>
      <c r="M3580" s="1" t="s">
        <v>159</v>
      </c>
      <c r="N3580" s="1" t="s">
        <v>159</v>
      </c>
      <c r="O3580" s="1" t="s">
        <v>159</v>
      </c>
      <c r="P3580" t="str">
        <f t="shared" si="55"/>
        <v>SSCC_ODIRISK_SCO_CAP_PR24_DD</v>
      </c>
    </row>
    <row r="3581" spans="1:16">
      <c r="A3581" t="s">
        <v>636</v>
      </c>
      <c r="B3581" t="s">
        <v>299</v>
      </c>
      <c r="C3581" t="s">
        <v>300</v>
      </c>
      <c r="D3581" t="s">
        <v>168</v>
      </c>
      <c r="E3581" t="s">
        <v>158</v>
      </c>
      <c r="F3581" s="1" t="s">
        <v>159</v>
      </c>
      <c r="G3581" s="1" t="s">
        <v>159</v>
      </c>
      <c r="H3581" s="25">
        <v>0.13600000000000001</v>
      </c>
      <c r="I3581" s="25">
        <v>0.16600000000000001</v>
      </c>
      <c r="J3581" s="25">
        <v>0.19800000000000001</v>
      </c>
      <c r="K3581" s="25">
        <v>0.22800000000000001</v>
      </c>
      <c r="L3581" s="25">
        <v>0.253</v>
      </c>
      <c r="M3581" s="25">
        <v>0.27900000000000003</v>
      </c>
      <c r="N3581" s="1" t="s">
        <v>159</v>
      </c>
      <c r="O3581" s="1" t="s">
        <v>159</v>
      </c>
      <c r="P3581" t="str">
        <f t="shared" si="55"/>
        <v>SSCC_OUT4_05_PR24_OFWAT</v>
      </c>
    </row>
    <row r="3582" spans="1:16">
      <c r="A3582" t="s">
        <v>636</v>
      </c>
      <c r="B3582" t="s">
        <v>301</v>
      </c>
      <c r="C3582" t="s">
        <v>302</v>
      </c>
      <c r="D3582" t="s">
        <v>168</v>
      </c>
      <c r="E3582" t="s">
        <v>158</v>
      </c>
      <c r="F3582" s="1" t="s">
        <v>159</v>
      </c>
      <c r="G3582" s="1" t="s">
        <v>159</v>
      </c>
      <c r="H3582" s="1" t="s">
        <v>159</v>
      </c>
      <c r="I3582" s="25">
        <v>0.17177142643095286</v>
      </c>
      <c r="J3582" s="25">
        <v>0.21277286710691723</v>
      </c>
      <c r="K3582" s="25">
        <v>0.25703034697192562</v>
      </c>
      <c r="L3582" s="25">
        <v>0.29548177366159656</v>
      </c>
      <c r="M3582" s="25">
        <v>0.33339849272492772</v>
      </c>
      <c r="N3582" s="1" t="s">
        <v>159</v>
      </c>
      <c r="O3582" s="1" t="s">
        <v>159</v>
      </c>
      <c r="P3582" t="str">
        <f t="shared" si="55"/>
        <v>SSCC_ET_DD_LEA_PR24</v>
      </c>
    </row>
    <row r="3583" spans="1:16">
      <c r="A3583" t="s">
        <v>636</v>
      </c>
      <c r="B3583" t="s">
        <v>303</v>
      </c>
      <c r="C3583" t="s">
        <v>304</v>
      </c>
      <c r="D3583" t="s">
        <v>165</v>
      </c>
      <c r="E3583" t="s">
        <v>158</v>
      </c>
      <c r="F3583" s="24">
        <v>461893.57847243355</v>
      </c>
      <c r="G3583" s="1" t="s">
        <v>159</v>
      </c>
      <c r="H3583" s="1" t="s">
        <v>159</v>
      </c>
      <c r="I3583" s="1" t="s">
        <v>159</v>
      </c>
      <c r="J3583" s="1" t="s">
        <v>159</v>
      </c>
      <c r="K3583" s="1" t="s">
        <v>159</v>
      </c>
      <c r="L3583" s="1" t="s">
        <v>159</v>
      </c>
      <c r="M3583" s="1" t="s">
        <v>159</v>
      </c>
      <c r="N3583" s="1" t="s">
        <v>159</v>
      </c>
      <c r="O3583" s="1" t="s">
        <v>159</v>
      </c>
      <c r="P3583" t="str">
        <f t="shared" si="55"/>
        <v>SSCC_ODI_DD_LEA_PR24</v>
      </c>
    </row>
    <row r="3584" spans="1:16">
      <c r="A3584" t="s">
        <v>636</v>
      </c>
      <c r="B3584" t="s">
        <v>305</v>
      </c>
      <c r="C3584" t="s">
        <v>306</v>
      </c>
      <c r="D3584" t="s">
        <v>168</v>
      </c>
      <c r="E3584" t="s">
        <v>158</v>
      </c>
      <c r="F3584" s="1" t="s">
        <v>159</v>
      </c>
      <c r="G3584" s="1" t="s">
        <v>159</v>
      </c>
      <c r="H3584" s="1" t="s">
        <v>159</v>
      </c>
      <c r="I3584" s="1" t="s">
        <v>159</v>
      </c>
      <c r="J3584" s="1" t="s">
        <v>159</v>
      </c>
      <c r="K3584" s="1" t="s">
        <v>159</v>
      </c>
      <c r="L3584" s="1" t="s">
        <v>159</v>
      </c>
      <c r="M3584" s="1" t="s">
        <v>159</v>
      </c>
      <c r="N3584" s="1" t="s">
        <v>159</v>
      </c>
      <c r="O3584" s="1" t="s">
        <v>159</v>
      </c>
      <c r="P3584" t="str">
        <f t="shared" si="55"/>
        <v>SSCC_ODIRISK_LEA_CAP_PR24_DD</v>
      </c>
    </row>
    <row r="3585" spans="1:16">
      <c r="A3585" t="s">
        <v>636</v>
      </c>
      <c r="B3585" t="s">
        <v>307</v>
      </c>
      <c r="C3585" t="s">
        <v>300</v>
      </c>
      <c r="D3585" t="s">
        <v>168</v>
      </c>
      <c r="E3585" t="s">
        <v>158</v>
      </c>
      <c r="F3585" s="1" t="s">
        <v>159</v>
      </c>
      <c r="G3585" s="1" t="s">
        <v>159</v>
      </c>
      <c r="H3585" s="25">
        <v>0.128</v>
      </c>
      <c r="I3585" s="25">
        <v>0.16400000000000003</v>
      </c>
      <c r="J3585" s="25">
        <v>0.20100000000000001</v>
      </c>
      <c r="K3585" s="25">
        <v>0.23</v>
      </c>
      <c r="L3585" s="25">
        <v>0.253</v>
      </c>
      <c r="M3585" s="25">
        <v>0.27800000000000002</v>
      </c>
      <c r="N3585" s="1" t="s">
        <v>159</v>
      </c>
      <c r="O3585" s="1" t="s">
        <v>159</v>
      </c>
      <c r="P3585" t="str">
        <f t="shared" si="55"/>
        <v>SSCC_OUT4_06_PR24_OFWAT</v>
      </c>
    </row>
    <row r="3586" spans="1:16">
      <c r="A3586" t="s">
        <v>636</v>
      </c>
      <c r="B3586" t="s">
        <v>308</v>
      </c>
      <c r="C3586" t="s">
        <v>309</v>
      </c>
      <c r="D3586" t="s">
        <v>168</v>
      </c>
      <c r="E3586" t="s">
        <v>158</v>
      </c>
      <c r="F3586" s="1" t="s">
        <v>159</v>
      </c>
      <c r="G3586" s="1" t="s">
        <v>159</v>
      </c>
      <c r="H3586" s="1" t="s">
        <v>159</v>
      </c>
      <c r="I3586" s="25">
        <v>0.16805142003632412</v>
      </c>
      <c r="J3586" s="25">
        <v>0.21521586914012969</v>
      </c>
      <c r="K3586" s="25">
        <v>0.25898792712499241</v>
      </c>
      <c r="L3586" s="25">
        <v>0.29603409066441144</v>
      </c>
      <c r="M3586" s="25">
        <v>0.33233303448737195</v>
      </c>
      <c r="N3586" s="1" t="s">
        <v>159</v>
      </c>
      <c r="O3586" s="1" t="s">
        <v>159</v>
      </c>
      <c r="P3586" t="str">
        <f t="shared" si="55"/>
        <v>SSCC_ET_DD_LEA_1_PR24</v>
      </c>
    </row>
    <row r="3587" spans="1:16">
      <c r="A3587" t="s">
        <v>636</v>
      </c>
      <c r="B3587" t="s">
        <v>310</v>
      </c>
      <c r="C3587" t="s">
        <v>311</v>
      </c>
      <c r="D3587" t="s">
        <v>165</v>
      </c>
      <c r="E3587" t="s">
        <v>158</v>
      </c>
      <c r="F3587" s="24">
        <v>461893.57847243355</v>
      </c>
      <c r="G3587" s="1" t="s">
        <v>159</v>
      </c>
      <c r="H3587" s="1" t="s">
        <v>159</v>
      </c>
      <c r="I3587" s="1" t="s">
        <v>159</v>
      </c>
      <c r="J3587" s="1" t="s">
        <v>159</v>
      </c>
      <c r="K3587" s="1" t="s">
        <v>159</v>
      </c>
      <c r="L3587" s="1" t="s">
        <v>159</v>
      </c>
      <c r="M3587" s="1" t="s">
        <v>159</v>
      </c>
      <c r="N3587" s="1" t="s">
        <v>159</v>
      </c>
      <c r="O3587" s="1" t="s">
        <v>159</v>
      </c>
      <c r="P3587" t="str">
        <f t="shared" si="55"/>
        <v>SSCC_ODI_DD_LEA_1_PR24</v>
      </c>
    </row>
    <row r="3588" spans="1:16">
      <c r="A3588" t="s">
        <v>636</v>
      </c>
      <c r="B3588" t="s">
        <v>312</v>
      </c>
      <c r="C3588" t="s">
        <v>313</v>
      </c>
      <c r="D3588" t="s">
        <v>168</v>
      </c>
      <c r="E3588" t="s">
        <v>158</v>
      </c>
      <c r="F3588" s="25">
        <v>0.01</v>
      </c>
      <c r="G3588" s="1" t="s">
        <v>159</v>
      </c>
      <c r="H3588" s="1" t="s">
        <v>159</v>
      </c>
      <c r="I3588" s="1" t="s">
        <v>159</v>
      </c>
      <c r="J3588" s="1" t="s">
        <v>159</v>
      </c>
      <c r="K3588" s="1" t="s">
        <v>159</v>
      </c>
      <c r="L3588" s="1" t="s">
        <v>159</v>
      </c>
      <c r="M3588" s="1" t="s">
        <v>159</v>
      </c>
      <c r="N3588" s="1" t="s">
        <v>159</v>
      </c>
      <c r="O3588" s="1" t="s">
        <v>159</v>
      </c>
      <c r="P3588" t="str">
        <f t="shared" si="55"/>
        <v>SSCC_ODIRISK_LEA_1_CAP_PR24_DD</v>
      </c>
    </row>
    <row r="3589" spans="1:16">
      <c r="A3589" t="s">
        <v>636</v>
      </c>
      <c r="B3589" t="s">
        <v>314</v>
      </c>
      <c r="C3589" t="s">
        <v>300</v>
      </c>
      <c r="D3589" t="s">
        <v>168</v>
      </c>
      <c r="E3589" t="s">
        <v>158</v>
      </c>
      <c r="F3589" s="1" t="s">
        <v>159</v>
      </c>
      <c r="G3589" s="1" t="s">
        <v>159</v>
      </c>
      <c r="H3589" s="25">
        <v>0.16699999999999998</v>
      </c>
      <c r="I3589" s="25">
        <v>0.18600000000000003</v>
      </c>
      <c r="J3589" s="25">
        <v>0.18600000000000003</v>
      </c>
      <c r="K3589" s="25">
        <v>0.218</v>
      </c>
      <c r="L3589" s="25">
        <v>0.25</v>
      </c>
      <c r="M3589" s="25">
        <v>0.28199999999999997</v>
      </c>
      <c r="N3589" s="1" t="s">
        <v>159</v>
      </c>
      <c r="O3589" s="1" t="s">
        <v>159</v>
      </c>
      <c r="P3589" t="str">
        <f t="shared" ref="P3589:P3652" si="56">A3589&amp;B3589</f>
        <v>SSCC_OUT4_07_PR24_OFWAT</v>
      </c>
    </row>
    <row r="3590" spans="1:16">
      <c r="A3590" t="s">
        <v>636</v>
      </c>
      <c r="B3590" t="s">
        <v>315</v>
      </c>
      <c r="C3590" t="s">
        <v>316</v>
      </c>
      <c r="D3590" t="s">
        <v>168</v>
      </c>
      <c r="E3590" t="s">
        <v>158</v>
      </c>
      <c r="F3590" s="1" t="s">
        <v>159</v>
      </c>
      <c r="G3590" s="1" t="s">
        <v>159</v>
      </c>
      <c r="H3590" s="1" t="s">
        <v>159</v>
      </c>
      <c r="I3590" s="25">
        <v>0.18909966134610445</v>
      </c>
      <c r="J3590" s="25">
        <v>0.20139307131118456</v>
      </c>
      <c r="K3590" s="25">
        <v>0.2479117043785809</v>
      </c>
      <c r="L3590" s="25">
        <v>0.2929090149732716</v>
      </c>
      <c r="M3590" s="25">
        <v>0.33836152468619196</v>
      </c>
      <c r="N3590" s="1" t="s">
        <v>159</v>
      </c>
      <c r="O3590" s="1" t="s">
        <v>159</v>
      </c>
      <c r="P3590" t="str">
        <f t="shared" si="56"/>
        <v>SSCC_ET_DD_LEA_2_PR24</v>
      </c>
    </row>
    <row r="3591" spans="1:16">
      <c r="A3591" t="s">
        <v>636</v>
      </c>
      <c r="B3591" t="s">
        <v>317</v>
      </c>
      <c r="C3591" t="s">
        <v>318</v>
      </c>
      <c r="D3591" t="s">
        <v>165</v>
      </c>
      <c r="E3591" t="s">
        <v>158</v>
      </c>
      <c r="F3591" s="24">
        <v>461893.57847243355</v>
      </c>
      <c r="G3591" s="1" t="s">
        <v>159</v>
      </c>
      <c r="H3591" s="1" t="s">
        <v>159</v>
      </c>
      <c r="I3591" s="1" t="s">
        <v>159</v>
      </c>
      <c r="J3591" s="1" t="s">
        <v>159</v>
      </c>
      <c r="K3591" s="1" t="s">
        <v>159</v>
      </c>
      <c r="L3591" s="1" t="s">
        <v>159</v>
      </c>
      <c r="M3591" s="1" t="s">
        <v>159</v>
      </c>
      <c r="N3591" s="1" t="s">
        <v>159</v>
      </c>
      <c r="O3591" s="1" t="s">
        <v>159</v>
      </c>
      <c r="P3591" t="str">
        <f t="shared" si="56"/>
        <v>SSCC_ODI_DD_LEA_2_PR24</v>
      </c>
    </row>
    <row r="3592" spans="1:16">
      <c r="A3592" t="s">
        <v>636</v>
      </c>
      <c r="B3592" t="s">
        <v>319</v>
      </c>
      <c r="C3592" t="s">
        <v>320</v>
      </c>
      <c r="D3592" t="s">
        <v>168</v>
      </c>
      <c r="E3592" t="s">
        <v>158</v>
      </c>
      <c r="F3592" s="25">
        <v>0.01</v>
      </c>
      <c r="G3592" s="1" t="s">
        <v>159</v>
      </c>
      <c r="H3592" s="1" t="s">
        <v>159</v>
      </c>
      <c r="I3592" s="1" t="s">
        <v>159</v>
      </c>
      <c r="J3592" s="1" t="s">
        <v>159</v>
      </c>
      <c r="K3592" s="1" t="s">
        <v>159</v>
      </c>
      <c r="L3592" s="1" t="s">
        <v>159</v>
      </c>
      <c r="M3592" s="1" t="s">
        <v>159</v>
      </c>
      <c r="N3592" s="1" t="s">
        <v>159</v>
      </c>
      <c r="O3592" s="1" t="s">
        <v>159</v>
      </c>
      <c r="P3592" t="str">
        <f t="shared" si="56"/>
        <v>SSCC_ODIRISK_LEA_2_CAP_PR24_DD</v>
      </c>
    </row>
    <row r="3593" spans="1:16">
      <c r="A3593" t="s">
        <v>636</v>
      </c>
      <c r="B3593" t="s">
        <v>321</v>
      </c>
      <c r="C3593" t="s">
        <v>300</v>
      </c>
      <c r="D3593" t="s">
        <v>168</v>
      </c>
      <c r="E3593" t="s">
        <v>158</v>
      </c>
      <c r="F3593" s="1" t="s">
        <v>159</v>
      </c>
      <c r="G3593" s="1" t="s">
        <v>159</v>
      </c>
      <c r="H3593" s="25">
        <v>-5.2000000000000005E-2</v>
      </c>
      <c r="I3593" s="25">
        <v>-2.5000000000000001E-2</v>
      </c>
      <c r="J3593" s="25">
        <v>-1.3000000000000001E-2</v>
      </c>
      <c r="K3593" s="25">
        <v>-5.0000000000000001E-3</v>
      </c>
      <c r="L3593" s="25">
        <v>5.0000000000000001E-3</v>
      </c>
      <c r="M3593" s="25">
        <v>1.9E-2</v>
      </c>
      <c r="N3593" s="1" t="s">
        <v>159</v>
      </c>
      <c r="O3593" s="1" t="s">
        <v>159</v>
      </c>
      <c r="P3593" t="str">
        <f t="shared" si="56"/>
        <v>SSCC_OUT4_08_PR24_OFWAT</v>
      </c>
    </row>
    <row r="3594" spans="1:16">
      <c r="A3594" t="s">
        <v>636</v>
      </c>
      <c r="B3594" t="s">
        <v>322</v>
      </c>
      <c r="C3594" t="s">
        <v>323</v>
      </c>
      <c r="D3594" t="s">
        <v>168</v>
      </c>
      <c r="E3594" t="s">
        <v>158</v>
      </c>
      <c r="F3594" s="1" t="s">
        <v>159</v>
      </c>
      <c r="G3594" s="1" t="s">
        <v>159</v>
      </c>
      <c r="H3594" s="1" t="s">
        <v>159</v>
      </c>
      <c r="I3594" s="25">
        <v>-1.5308324768756432E-2</v>
      </c>
      <c r="J3594" s="25">
        <v>7.0837615621789363E-3</v>
      </c>
      <c r="K3594" s="25">
        <v>2.4766187050359822E-2</v>
      </c>
      <c r="L3594" s="25">
        <v>3.5483042137718579E-2</v>
      </c>
      <c r="M3594" s="25">
        <v>4.9190647482014412E-2</v>
      </c>
      <c r="N3594" s="1" t="s">
        <v>159</v>
      </c>
      <c r="O3594" s="1" t="s">
        <v>159</v>
      </c>
      <c r="P3594" t="str">
        <f t="shared" si="56"/>
        <v>SSCC_ET_DD_PCC_PR24</v>
      </c>
    </row>
    <row r="3595" spans="1:16">
      <c r="A3595" t="s">
        <v>636</v>
      </c>
      <c r="B3595" t="s">
        <v>324</v>
      </c>
      <c r="C3595" t="s">
        <v>325</v>
      </c>
      <c r="D3595" t="s">
        <v>165</v>
      </c>
      <c r="E3595" t="s">
        <v>158</v>
      </c>
      <c r="F3595" s="24">
        <v>116767.87698710871</v>
      </c>
      <c r="G3595" s="1" t="s">
        <v>159</v>
      </c>
      <c r="H3595" s="1" t="s">
        <v>159</v>
      </c>
      <c r="I3595" s="1" t="s">
        <v>159</v>
      </c>
      <c r="J3595" s="1" t="s">
        <v>159</v>
      </c>
      <c r="K3595" s="1" t="s">
        <v>159</v>
      </c>
      <c r="L3595" s="1" t="s">
        <v>159</v>
      </c>
      <c r="M3595" s="1" t="s">
        <v>159</v>
      </c>
      <c r="N3595" s="1" t="s">
        <v>159</v>
      </c>
      <c r="O3595" s="1" t="s">
        <v>159</v>
      </c>
      <c r="P3595" t="str">
        <f t="shared" si="56"/>
        <v>SSCC_ODI_DD_PCC_PR24</v>
      </c>
    </row>
    <row r="3596" spans="1:16">
      <c r="A3596" t="s">
        <v>636</v>
      </c>
      <c r="B3596" t="s">
        <v>326</v>
      </c>
      <c r="C3596" t="s">
        <v>327</v>
      </c>
      <c r="D3596" t="s">
        <v>168</v>
      </c>
      <c r="E3596" t="s">
        <v>158</v>
      </c>
      <c r="F3596" s="1" t="s">
        <v>159</v>
      </c>
      <c r="G3596" s="1" t="s">
        <v>159</v>
      </c>
      <c r="H3596" s="1" t="s">
        <v>159</v>
      </c>
      <c r="I3596" s="1" t="s">
        <v>159</v>
      </c>
      <c r="J3596" s="1" t="s">
        <v>159</v>
      </c>
      <c r="K3596" s="1" t="s">
        <v>159</v>
      </c>
      <c r="L3596" s="1" t="s">
        <v>159</v>
      </c>
      <c r="M3596" s="1" t="s">
        <v>159</v>
      </c>
      <c r="N3596" s="1" t="s">
        <v>159</v>
      </c>
      <c r="O3596" s="1" t="s">
        <v>159</v>
      </c>
      <c r="P3596" t="str">
        <f t="shared" si="56"/>
        <v>SSCC_ODIRISK_PCC_COLL_PR24_DD</v>
      </c>
    </row>
    <row r="3597" spans="1:16">
      <c r="A3597" t="s">
        <v>636</v>
      </c>
      <c r="B3597" t="s">
        <v>328</v>
      </c>
      <c r="C3597" t="s">
        <v>329</v>
      </c>
      <c r="D3597" t="s">
        <v>168</v>
      </c>
      <c r="E3597" t="s">
        <v>158</v>
      </c>
      <c r="F3597" s="1" t="s">
        <v>159</v>
      </c>
      <c r="G3597" s="1" t="s">
        <v>159</v>
      </c>
      <c r="H3597" s="1" t="s">
        <v>159</v>
      </c>
      <c r="I3597" s="1" t="s">
        <v>159</v>
      </c>
      <c r="J3597" s="1" t="s">
        <v>159</v>
      </c>
      <c r="K3597" s="1" t="s">
        <v>159</v>
      </c>
      <c r="L3597" s="1" t="s">
        <v>159</v>
      </c>
      <c r="M3597" s="1" t="s">
        <v>159</v>
      </c>
      <c r="N3597" s="1" t="s">
        <v>159</v>
      </c>
      <c r="O3597" s="1" t="s">
        <v>159</v>
      </c>
      <c r="P3597" t="str">
        <f t="shared" si="56"/>
        <v>SSCC_ODIRISK_PCC_CAP_PR24_DD</v>
      </c>
    </row>
    <row r="3598" spans="1:16">
      <c r="A3598" t="s">
        <v>636</v>
      </c>
      <c r="B3598" t="s">
        <v>330</v>
      </c>
      <c r="C3598" t="s">
        <v>300</v>
      </c>
      <c r="D3598" t="s">
        <v>168</v>
      </c>
      <c r="E3598" t="s">
        <v>158</v>
      </c>
      <c r="F3598" s="1" t="s">
        <v>159</v>
      </c>
      <c r="G3598" s="1" t="s">
        <v>159</v>
      </c>
      <c r="H3598" s="25">
        <v>-7.2999999999999995E-2</v>
      </c>
      <c r="I3598" s="25">
        <v>-4.7E-2</v>
      </c>
      <c r="J3598" s="25">
        <v>-3.5999999999999997E-2</v>
      </c>
      <c r="K3598" s="25">
        <v>-0.03</v>
      </c>
      <c r="L3598" s="25">
        <v>-1.7999999999999999E-2</v>
      </c>
      <c r="M3598" s="25">
        <v>-3.0000000000000001E-3</v>
      </c>
      <c r="N3598" s="1" t="s">
        <v>159</v>
      </c>
      <c r="O3598" s="1" t="s">
        <v>159</v>
      </c>
      <c r="P3598" t="str">
        <f t="shared" si="56"/>
        <v>SSCC_OUT4_09_D_PR24_OFWAT</v>
      </c>
    </row>
    <row r="3599" spans="1:16">
      <c r="A3599" t="s">
        <v>636</v>
      </c>
      <c r="B3599" t="s">
        <v>331</v>
      </c>
      <c r="C3599" t="s">
        <v>332</v>
      </c>
      <c r="D3599" t="s">
        <v>168</v>
      </c>
      <c r="E3599" t="s">
        <v>158</v>
      </c>
      <c r="F3599" s="1" t="s">
        <v>159</v>
      </c>
      <c r="G3599" s="1" t="s">
        <v>159</v>
      </c>
      <c r="H3599" s="1" t="s">
        <v>159</v>
      </c>
      <c r="I3599" s="25">
        <v>-3.7103215767634978E-2</v>
      </c>
      <c r="J3599" s="25">
        <v>-1.4880705394190841E-2</v>
      </c>
      <c r="K3599" s="25">
        <v>1.8257261410788983E-3</v>
      </c>
      <c r="L3599" s="25">
        <v>1.2642634854771684E-2</v>
      </c>
      <c r="M3599" s="25">
        <v>2.7232883817427389E-2</v>
      </c>
      <c r="N3599" s="1" t="s">
        <v>159</v>
      </c>
      <c r="O3599" s="1" t="s">
        <v>159</v>
      </c>
      <c r="P3599" t="str">
        <f t="shared" si="56"/>
        <v>SSCC_ET_DD_PCC_1_PR24</v>
      </c>
    </row>
    <row r="3600" spans="1:16">
      <c r="A3600" t="s">
        <v>636</v>
      </c>
      <c r="B3600" t="s">
        <v>333</v>
      </c>
      <c r="C3600" t="s">
        <v>334</v>
      </c>
      <c r="D3600" t="s">
        <v>165</v>
      </c>
      <c r="E3600" t="s">
        <v>158</v>
      </c>
      <c r="F3600" s="24">
        <v>116767.87698710871</v>
      </c>
      <c r="G3600" s="1" t="s">
        <v>159</v>
      </c>
      <c r="H3600" s="1" t="s">
        <v>159</v>
      </c>
      <c r="I3600" s="1" t="s">
        <v>159</v>
      </c>
      <c r="J3600" s="1" t="s">
        <v>159</v>
      </c>
      <c r="K3600" s="1" t="s">
        <v>159</v>
      </c>
      <c r="L3600" s="1" t="s">
        <v>159</v>
      </c>
      <c r="M3600" s="1" t="s">
        <v>159</v>
      </c>
      <c r="N3600" s="1" t="s">
        <v>159</v>
      </c>
      <c r="O3600" s="1" t="s">
        <v>159</v>
      </c>
      <c r="P3600" t="str">
        <f t="shared" si="56"/>
        <v>SSCC_ODI_DD_PCC_1_PR24</v>
      </c>
    </row>
    <row r="3601" spans="1:16">
      <c r="A3601" t="s">
        <v>636</v>
      </c>
      <c r="B3601" t="s">
        <v>335</v>
      </c>
      <c r="C3601" t="s">
        <v>336</v>
      </c>
      <c r="D3601" t="s">
        <v>168</v>
      </c>
      <c r="E3601" t="s">
        <v>158</v>
      </c>
      <c r="F3601" s="25">
        <v>-5.0000000000000001E-3</v>
      </c>
      <c r="G3601" s="1" t="s">
        <v>159</v>
      </c>
      <c r="H3601" s="1" t="s">
        <v>159</v>
      </c>
      <c r="I3601" s="1" t="s">
        <v>159</v>
      </c>
      <c r="J3601" s="1" t="s">
        <v>159</v>
      </c>
      <c r="K3601" s="1" t="s">
        <v>159</v>
      </c>
      <c r="L3601" s="1" t="s">
        <v>159</v>
      </c>
      <c r="M3601" s="1" t="s">
        <v>159</v>
      </c>
      <c r="N3601" s="1" t="s">
        <v>159</v>
      </c>
      <c r="O3601" s="1" t="s">
        <v>159</v>
      </c>
      <c r="P3601" t="str">
        <f t="shared" si="56"/>
        <v>SSCC_ODIRISK_PCC_1_COLL_PR24_DD</v>
      </c>
    </row>
    <row r="3602" spans="1:16">
      <c r="A3602" t="s">
        <v>636</v>
      </c>
      <c r="B3602" t="s">
        <v>337</v>
      </c>
      <c r="C3602" t="s">
        <v>338</v>
      </c>
      <c r="D3602" t="s">
        <v>168</v>
      </c>
      <c r="E3602" t="s">
        <v>158</v>
      </c>
      <c r="F3602" s="25">
        <v>0.01</v>
      </c>
      <c r="G3602" s="1" t="s">
        <v>159</v>
      </c>
      <c r="H3602" s="1" t="s">
        <v>159</v>
      </c>
      <c r="I3602" s="1" t="s">
        <v>159</v>
      </c>
      <c r="J3602" s="1" t="s">
        <v>159</v>
      </c>
      <c r="K3602" s="1" t="s">
        <v>159</v>
      </c>
      <c r="L3602" s="1" t="s">
        <v>159</v>
      </c>
      <c r="M3602" s="1" t="s">
        <v>159</v>
      </c>
      <c r="N3602" s="1" t="s">
        <v>159</v>
      </c>
      <c r="O3602" s="1" t="s">
        <v>159</v>
      </c>
      <c r="P3602" t="str">
        <f t="shared" si="56"/>
        <v>SSCC_ODIRISK_PCC_1_CAP_PR24_DD</v>
      </c>
    </row>
    <row r="3603" spans="1:16">
      <c r="A3603" t="s">
        <v>636</v>
      </c>
      <c r="B3603" t="s">
        <v>339</v>
      </c>
      <c r="C3603" t="s">
        <v>300</v>
      </c>
      <c r="D3603" t="s">
        <v>168</v>
      </c>
      <c r="E3603" t="s">
        <v>158</v>
      </c>
      <c r="F3603" s="1" t="s">
        <v>159</v>
      </c>
      <c r="G3603" s="1" t="s">
        <v>159</v>
      </c>
      <c r="H3603" s="25">
        <v>3.2000000000000001E-2</v>
      </c>
      <c r="I3603" s="25">
        <v>5.8999999999999997E-2</v>
      </c>
      <c r="J3603" s="25">
        <v>7.0999999999999994E-2</v>
      </c>
      <c r="K3603" s="25">
        <v>8.2000000000000017E-2</v>
      </c>
      <c r="L3603" s="25">
        <v>9.1999999999999998E-2</v>
      </c>
      <c r="M3603" s="25">
        <v>0.10199999999999999</v>
      </c>
      <c r="N3603" s="1" t="s">
        <v>159</v>
      </c>
      <c r="O3603" s="1" t="s">
        <v>159</v>
      </c>
      <c r="P3603" t="str">
        <f t="shared" si="56"/>
        <v>SSCC_OUT4_10_D_PR24_OFWAT</v>
      </c>
    </row>
    <row r="3604" spans="1:16">
      <c r="A3604" t="s">
        <v>636</v>
      </c>
      <c r="B3604" t="s">
        <v>340</v>
      </c>
      <c r="C3604" t="s">
        <v>341</v>
      </c>
      <c r="D3604" t="s">
        <v>168</v>
      </c>
      <c r="E3604" t="s">
        <v>158</v>
      </c>
      <c r="F3604" s="1" t="s">
        <v>159</v>
      </c>
      <c r="G3604" s="1" t="s">
        <v>159</v>
      </c>
      <c r="H3604" s="1" t="s">
        <v>159</v>
      </c>
      <c r="I3604" s="25">
        <v>6.7415285678951387E-2</v>
      </c>
      <c r="J3604" s="25">
        <v>8.9463269849122118E-2</v>
      </c>
      <c r="K3604" s="25">
        <v>0.10917388078159786</v>
      </c>
      <c r="L3604" s="25">
        <v>0.11925055651743766</v>
      </c>
      <c r="M3604" s="25">
        <v>0.12932723225327736</v>
      </c>
      <c r="N3604" s="1" t="s">
        <v>159</v>
      </c>
      <c r="O3604" s="1" t="s">
        <v>159</v>
      </c>
      <c r="P3604" t="str">
        <f t="shared" si="56"/>
        <v>SSCC_ET_DD_PCC_2_PR24</v>
      </c>
    </row>
    <row r="3605" spans="1:16">
      <c r="A3605" t="s">
        <v>636</v>
      </c>
      <c r="B3605" t="s">
        <v>342</v>
      </c>
      <c r="C3605" t="s">
        <v>343</v>
      </c>
      <c r="D3605" t="s">
        <v>165</v>
      </c>
      <c r="E3605" t="s">
        <v>158</v>
      </c>
      <c r="F3605" s="24">
        <v>116767.87698710871</v>
      </c>
      <c r="G3605" s="1" t="s">
        <v>159</v>
      </c>
      <c r="H3605" s="1" t="s">
        <v>159</v>
      </c>
      <c r="I3605" s="1" t="s">
        <v>159</v>
      </c>
      <c r="J3605" s="1" t="s">
        <v>159</v>
      </c>
      <c r="K3605" s="1" t="s">
        <v>159</v>
      </c>
      <c r="L3605" s="1" t="s">
        <v>159</v>
      </c>
      <c r="M3605" s="1" t="s">
        <v>159</v>
      </c>
      <c r="N3605" s="1" t="s">
        <v>159</v>
      </c>
      <c r="O3605" s="1" t="s">
        <v>159</v>
      </c>
      <c r="P3605" t="str">
        <f t="shared" si="56"/>
        <v>SSCC_ODI_DD_PCC_2_PR24</v>
      </c>
    </row>
    <row r="3606" spans="1:16">
      <c r="A3606" t="s">
        <v>636</v>
      </c>
      <c r="B3606" t="s">
        <v>344</v>
      </c>
      <c r="C3606" t="s">
        <v>345</v>
      </c>
      <c r="D3606" t="s">
        <v>168</v>
      </c>
      <c r="E3606" t="s">
        <v>158</v>
      </c>
      <c r="F3606" s="25">
        <v>-5.0000000000000001E-3</v>
      </c>
      <c r="G3606" s="1" t="s">
        <v>159</v>
      </c>
      <c r="H3606" s="1" t="s">
        <v>159</v>
      </c>
      <c r="I3606" s="1" t="s">
        <v>159</v>
      </c>
      <c r="J3606" s="1" t="s">
        <v>159</v>
      </c>
      <c r="K3606" s="1" t="s">
        <v>159</v>
      </c>
      <c r="L3606" s="1" t="s">
        <v>159</v>
      </c>
      <c r="M3606" s="1" t="s">
        <v>159</v>
      </c>
      <c r="N3606" s="1" t="s">
        <v>159</v>
      </c>
      <c r="O3606" s="1" t="s">
        <v>159</v>
      </c>
      <c r="P3606" t="str">
        <f t="shared" si="56"/>
        <v>SSCC_ODIRISK_PCC_2_COLL_PR24_DD</v>
      </c>
    </row>
    <row r="3607" spans="1:16">
      <c r="A3607" t="s">
        <v>636</v>
      </c>
      <c r="B3607" t="s">
        <v>346</v>
      </c>
      <c r="C3607" t="s">
        <v>347</v>
      </c>
      <c r="D3607" t="s">
        <v>168</v>
      </c>
      <c r="E3607" t="s">
        <v>158</v>
      </c>
      <c r="F3607" s="25">
        <v>0.01</v>
      </c>
      <c r="G3607" s="1" t="s">
        <v>159</v>
      </c>
      <c r="H3607" s="1" t="s">
        <v>159</v>
      </c>
      <c r="I3607" s="1" t="s">
        <v>159</v>
      </c>
      <c r="J3607" s="1" t="s">
        <v>159</v>
      </c>
      <c r="K3607" s="1" t="s">
        <v>159</v>
      </c>
      <c r="L3607" s="1" t="s">
        <v>159</v>
      </c>
      <c r="M3607" s="1" t="s">
        <v>159</v>
      </c>
      <c r="N3607" s="1" t="s">
        <v>159</v>
      </c>
      <c r="O3607" s="1" t="s">
        <v>159</v>
      </c>
      <c r="P3607" t="str">
        <f t="shared" si="56"/>
        <v>SSCC_ODIRISK_PCC_2_CAP_PR24_DD</v>
      </c>
    </row>
    <row r="3608" spans="1:16">
      <c r="A3608" t="s">
        <v>636</v>
      </c>
      <c r="B3608" t="s">
        <v>348</v>
      </c>
      <c r="C3608" t="s">
        <v>300</v>
      </c>
      <c r="D3608" t="s">
        <v>168</v>
      </c>
      <c r="E3608" t="s">
        <v>158</v>
      </c>
      <c r="F3608" s="1" t="s">
        <v>159</v>
      </c>
      <c r="G3608" s="1" t="s">
        <v>159</v>
      </c>
      <c r="H3608" s="25">
        <v>-0.10100000000000002</v>
      </c>
      <c r="I3608" s="25">
        <v>-0.122</v>
      </c>
      <c r="J3608" s="25">
        <v>-0.11</v>
      </c>
      <c r="K3608" s="25">
        <v>-9.3000000000000013E-2</v>
      </c>
      <c r="L3608" s="25">
        <v>-7.4999999999999997E-2</v>
      </c>
      <c r="M3608" s="25">
        <v>-5.800000000000001E-2</v>
      </c>
      <c r="N3608" s="1" t="s">
        <v>159</v>
      </c>
      <c r="O3608" s="1" t="s">
        <v>159</v>
      </c>
      <c r="P3608" t="str">
        <f t="shared" si="56"/>
        <v>SSCC_OUT4_11_PR24_OFWAT</v>
      </c>
    </row>
    <row r="3609" spans="1:16">
      <c r="A3609" t="s">
        <v>636</v>
      </c>
      <c r="B3609" t="s">
        <v>349</v>
      </c>
      <c r="C3609" t="s">
        <v>304</v>
      </c>
      <c r="D3609" t="s">
        <v>165</v>
      </c>
      <c r="E3609" t="s">
        <v>158</v>
      </c>
      <c r="F3609" s="24">
        <v>110697.44347791754</v>
      </c>
      <c r="G3609" s="1" t="s">
        <v>159</v>
      </c>
      <c r="H3609" s="1" t="s">
        <v>159</v>
      </c>
      <c r="I3609" s="1" t="s">
        <v>159</v>
      </c>
      <c r="J3609" s="1" t="s">
        <v>159</v>
      </c>
      <c r="K3609" s="1" t="s">
        <v>159</v>
      </c>
      <c r="L3609" s="1" t="s">
        <v>159</v>
      </c>
      <c r="M3609" s="1" t="s">
        <v>159</v>
      </c>
      <c r="N3609" s="1" t="s">
        <v>159</v>
      </c>
      <c r="O3609" s="1" t="s">
        <v>159</v>
      </c>
      <c r="P3609" t="str">
        <f t="shared" si="56"/>
        <v>SSCC_ODI_DD_NHH_PR24</v>
      </c>
    </row>
    <row r="3610" spans="1:16">
      <c r="A3610" t="s">
        <v>636</v>
      </c>
      <c r="B3610" t="s">
        <v>350</v>
      </c>
      <c r="C3610" t="s">
        <v>351</v>
      </c>
      <c r="D3610" t="s">
        <v>168</v>
      </c>
      <c r="E3610" t="s">
        <v>158</v>
      </c>
      <c r="F3610" s="1" t="s">
        <v>159</v>
      </c>
      <c r="G3610" s="1" t="s">
        <v>159</v>
      </c>
      <c r="H3610" s="1" t="s">
        <v>159</v>
      </c>
      <c r="I3610" s="1" t="s">
        <v>159</v>
      </c>
      <c r="J3610" s="1" t="s">
        <v>159</v>
      </c>
      <c r="K3610" s="1" t="s">
        <v>159</v>
      </c>
      <c r="L3610" s="1" t="s">
        <v>159</v>
      </c>
      <c r="M3610" s="1" t="s">
        <v>159</v>
      </c>
      <c r="N3610" s="1" t="s">
        <v>159</v>
      </c>
      <c r="O3610" s="1" t="s">
        <v>159</v>
      </c>
      <c r="P3610" t="str">
        <f t="shared" si="56"/>
        <v>SSCC_ODIRISK_NHH_COLL_PR24_DD</v>
      </c>
    </row>
    <row r="3611" spans="1:16">
      <c r="A3611" t="s">
        <v>636</v>
      </c>
      <c r="B3611" t="s">
        <v>352</v>
      </c>
      <c r="C3611" t="s">
        <v>353</v>
      </c>
      <c r="D3611" t="s">
        <v>168</v>
      </c>
      <c r="E3611" t="s">
        <v>158</v>
      </c>
      <c r="F3611" s="1" t="s">
        <v>159</v>
      </c>
      <c r="G3611" s="1" t="s">
        <v>159</v>
      </c>
      <c r="H3611" s="1" t="s">
        <v>159</v>
      </c>
      <c r="I3611" s="1" t="s">
        <v>159</v>
      </c>
      <c r="J3611" s="1" t="s">
        <v>159</v>
      </c>
      <c r="K3611" s="1" t="s">
        <v>159</v>
      </c>
      <c r="L3611" s="1" t="s">
        <v>159</v>
      </c>
      <c r="M3611" s="1" t="s">
        <v>159</v>
      </c>
      <c r="N3611" s="1" t="s">
        <v>159</v>
      </c>
      <c r="O3611" s="1" t="s">
        <v>159</v>
      </c>
      <c r="P3611" t="str">
        <f t="shared" si="56"/>
        <v>SSCC_ODIRISK_NHH_CAP_PR24_DD</v>
      </c>
    </row>
    <row r="3612" spans="1:16">
      <c r="A3612" t="s">
        <v>636</v>
      </c>
      <c r="B3612" t="s">
        <v>354</v>
      </c>
      <c r="C3612" t="s">
        <v>300</v>
      </c>
      <c r="D3612" t="s">
        <v>168</v>
      </c>
      <c r="E3612" t="s">
        <v>158</v>
      </c>
      <c r="F3612" s="1" t="s">
        <v>159</v>
      </c>
      <c r="G3612" s="1" t="s">
        <v>159</v>
      </c>
      <c r="H3612" s="25">
        <v>-7.0999999999999994E-2</v>
      </c>
      <c r="I3612" s="25">
        <v>-7.8E-2</v>
      </c>
      <c r="J3612" s="25">
        <v>-6.6000000000000003E-2</v>
      </c>
      <c r="K3612" s="25">
        <v>-4.9000000000000002E-2</v>
      </c>
      <c r="L3612" s="25">
        <v>-3.4000000000000002E-2</v>
      </c>
      <c r="M3612" s="25">
        <v>-1.9E-2</v>
      </c>
      <c r="N3612" s="1" t="s">
        <v>159</v>
      </c>
      <c r="O3612" s="1" t="s">
        <v>159</v>
      </c>
      <c r="P3612" t="str">
        <f t="shared" si="56"/>
        <v>SSCC_OUT4_12_PR24_OFWAT</v>
      </c>
    </row>
    <row r="3613" spans="1:16">
      <c r="A3613" t="s">
        <v>636</v>
      </c>
      <c r="B3613" t="s">
        <v>355</v>
      </c>
      <c r="C3613" t="s">
        <v>311</v>
      </c>
      <c r="D3613" t="s">
        <v>165</v>
      </c>
      <c r="E3613" t="s">
        <v>158</v>
      </c>
      <c r="F3613" s="24">
        <v>110697.44347791754</v>
      </c>
      <c r="G3613" s="1" t="s">
        <v>159</v>
      </c>
      <c r="H3613" s="1" t="s">
        <v>159</v>
      </c>
      <c r="I3613" s="1" t="s">
        <v>159</v>
      </c>
      <c r="J3613" s="1" t="s">
        <v>159</v>
      </c>
      <c r="K3613" s="1" t="s">
        <v>159</v>
      </c>
      <c r="L3613" s="1" t="s">
        <v>159</v>
      </c>
      <c r="M3613" s="1" t="s">
        <v>159</v>
      </c>
      <c r="N3613" s="1" t="s">
        <v>159</v>
      </c>
      <c r="O3613" s="1" t="s">
        <v>159</v>
      </c>
      <c r="P3613" t="str">
        <f t="shared" si="56"/>
        <v>SSCC_ODI_DD_NHH_1_PR24</v>
      </c>
    </row>
    <row r="3614" spans="1:16">
      <c r="A3614" t="s">
        <v>636</v>
      </c>
      <c r="B3614" t="s">
        <v>356</v>
      </c>
      <c r="C3614" t="s">
        <v>357</v>
      </c>
      <c r="D3614" t="s">
        <v>168</v>
      </c>
      <c r="E3614" t="s">
        <v>158</v>
      </c>
      <c r="F3614" s="25">
        <v>-5.0000000000000001E-3</v>
      </c>
      <c r="G3614" s="1" t="s">
        <v>159</v>
      </c>
      <c r="H3614" s="1" t="s">
        <v>159</v>
      </c>
      <c r="I3614" s="1" t="s">
        <v>159</v>
      </c>
      <c r="J3614" s="1" t="s">
        <v>159</v>
      </c>
      <c r="K3614" s="1" t="s">
        <v>159</v>
      </c>
      <c r="L3614" s="1" t="s">
        <v>159</v>
      </c>
      <c r="M3614" s="1" t="s">
        <v>159</v>
      </c>
      <c r="N3614" s="1" t="s">
        <v>159</v>
      </c>
      <c r="O3614" s="1" t="s">
        <v>159</v>
      </c>
      <c r="P3614" t="str">
        <f t="shared" si="56"/>
        <v>SSCC_ODIRISK_NHH_1_COLL_PR24_DD</v>
      </c>
    </row>
    <row r="3615" spans="1:16">
      <c r="A3615" t="s">
        <v>636</v>
      </c>
      <c r="B3615" t="s">
        <v>358</v>
      </c>
      <c r="C3615" t="s">
        <v>359</v>
      </c>
      <c r="D3615" t="s">
        <v>168</v>
      </c>
      <c r="E3615" t="s">
        <v>158</v>
      </c>
      <c r="F3615" s="25">
        <v>5.0000000000000001E-3</v>
      </c>
      <c r="G3615" s="1" t="s">
        <v>159</v>
      </c>
      <c r="H3615" s="1" t="s">
        <v>159</v>
      </c>
      <c r="I3615" s="1" t="s">
        <v>159</v>
      </c>
      <c r="J3615" s="1" t="s">
        <v>159</v>
      </c>
      <c r="K3615" s="1" t="s">
        <v>159</v>
      </c>
      <c r="L3615" s="1" t="s">
        <v>159</v>
      </c>
      <c r="M3615" s="1" t="s">
        <v>159</v>
      </c>
      <c r="N3615" s="1" t="s">
        <v>159</v>
      </c>
      <c r="O3615" s="1" t="s">
        <v>159</v>
      </c>
      <c r="P3615" t="str">
        <f t="shared" si="56"/>
        <v>SSCC_ODIRISK_NHH_1_CAP_PR24_DD</v>
      </c>
    </row>
    <row r="3616" spans="1:16">
      <c r="A3616" t="s">
        <v>636</v>
      </c>
      <c r="B3616" t="s">
        <v>360</v>
      </c>
      <c r="C3616" t="s">
        <v>300</v>
      </c>
      <c r="D3616" t="s">
        <v>168</v>
      </c>
      <c r="E3616" t="s">
        <v>158</v>
      </c>
      <c r="F3616" s="1" t="s">
        <v>159</v>
      </c>
      <c r="G3616" s="1" t="s">
        <v>159</v>
      </c>
      <c r="H3616" s="25">
        <v>-0.18099999999999997</v>
      </c>
      <c r="I3616" s="25">
        <v>-0.22800000000000001</v>
      </c>
      <c r="J3616" s="25">
        <v>-0.21899999999999997</v>
      </c>
      <c r="K3616" s="25">
        <v>-0.20300000000000001</v>
      </c>
      <c r="L3616" s="25">
        <v>-0.17699999999999999</v>
      </c>
      <c r="M3616" s="25">
        <v>-0.156</v>
      </c>
      <c r="N3616" s="1" t="s">
        <v>159</v>
      </c>
      <c r="O3616" s="1" t="s">
        <v>159</v>
      </c>
      <c r="P3616" t="str">
        <f t="shared" si="56"/>
        <v>SSCC_OUT4_13_PR24_OFWAT</v>
      </c>
    </row>
    <row r="3617" spans="1:16">
      <c r="A3617" t="s">
        <v>636</v>
      </c>
      <c r="B3617" t="s">
        <v>361</v>
      </c>
      <c r="C3617" t="s">
        <v>318</v>
      </c>
      <c r="D3617" t="s">
        <v>165</v>
      </c>
      <c r="E3617" t="s">
        <v>158</v>
      </c>
      <c r="F3617" s="24">
        <v>110697.44347791754</v>
      </c>
      <c r="G3617" s="1" t="s">
        <v>159</v>
      </c>
      <c r="H3617" s="1" t="s">
        <v>159</v>
      </c>
      <c r="I3617" s="1" t="s">
        <v>159</v>
      </c>
      <c r="J3617" s="1" t="s">
        <v>159</v>
      </c>
      <c r="K3617" s="1" t="s">
        <v>159</v>
      </c>
      <c r="L3617" s="1" t="s">
        <v>159</v>
      </c>
      <c r="M3617" s="1" t="s">
        <v>159</v>
      </c>
      <c r="N3617" s="1" t="s">
        <v>159</v>
      </c>
      <c r="O3617" s="1" t="s">
        <v>159</v>
      </c>
      <c r="P3617" t="str">
        <f t="shared" si="56"/>
        <v>SSCC_ODI_DD_NHH_2_PR24</v>
      </c>
    </row>
    <row r="3618" spans="1:16">
      <c r="A3618" t="s">
        <v>636</v>
      </c>
      <c r="B3618" t="s">
        <v>362</v>
      </c>
      <c r="C3618" t="s">
        <v>363</v>
      </c>
      <c r="D3618" t="s">
        <v>168</v>
      </c>
      <c r="E3618" t="s">
        <v>158</v>
      </c>
      <c r="F3618" s="25">
        <v>-5.0000000000000001E-3</v>
      </c>
      <c r="G3618" s="1" t="s">
        <v>159</v>
      </c>
      <c r="H3618" s="1" t="s">
        <v>159</v>
      </c>
      <c r="I3618" s="1" t="s">
        <v>159</v>
      </c>
      <c r="J3618" s="1" t="s">
        <v>159</v>
      </c>
      <c r="K3618" s="1" t="s">
        <v>159</v>
      </c>
      <c r="L3618" s="1" t="s">
        <v>159</v>
      </c>
      <c r="M3618" s="1" t="s">
        <v>159</v>
      </c>
      <c r="N3618" s="1" t="s">
        <v>159</v>
      </c>
      <c r="O3618" s="1" t="s">
        <v>159</v>
      </c>
      <c r="P3618" t="str">
        <f t="shared" si="56"/>
        <v>SSCC_ODIRISK_NHH_2_COLL_PR24_DD</v>
      </c>
    </row>
    <row r="3619" spans="1:16">
      <c r="A3619" t="s">
        <v>636</v>
      </c>
      <c r="B3619" t="s">
        <v>364</v>
      </c>
      <c r="C3619" t="s">
        <v>365</v>
      </c>
      <c r="D3619" t="s">
        <v>168</v>
      </c>
      <c r="E3619" t="s">
        <v>158</v>
      </c>
      <c r="F3619" s="25">
        <v>5.0000000000000001E-3</v>
      </c>
      <c r="G3619" s="1" t="s">
        <v>159</v>
      </c>
      <c r="H3619" s="1" t="s">
        <v>159</v>
      </c>
      <c r="I3619" s="1" t="s">
        <v>159</v>
      </c>
      <c r="J3619" s="1" t="s">
        <v>159</v>
      </c>
      <c r="K3619" s="1" t="s">
        <v>159</v>
      </c>
      <c r="L3619" s="1" t="s">
        <v>159</v>
      </c>
      <c r="M3619" s="1" t="s">
        <v>159</v>
      </c>
      <c r="N3619" s="1" t="s">
        <v>159</v>
      </c>
      <c r="O3619" s="1" t="s">
        <v>159</v>
      </c>
      <c r="P3619" t="str">
        <f t="shared" si="56"/>
        <v>SSCC_ODIRISK_NHH_2_CAP_PR24_DD</v>
      </c>
    </row>
    <row r="3620" spans="1:16">
      <c r="A3620" t="s">
        <v>636</v>
      </c>
      <c r="B3620" t="s">
        <v>366</v>
      </c>
      <c r="C3620" t="s">
        <v>367</v>
      </c>
      <c r="D3620" t="s">
        <v>37</v>
      </c>
      <c r="E3620" t="s">
        <v>158</v>
      </c>
      <c r="F3620" s="1" t="s">
        <v>159</v>
      </c>
      <c r="G3620" s="1" t="s">
        <v>159</v>
      </c>
      <c r="H3620" s="1" t="s">
        <v>159</v>
      </c>
      <c r="I3620" s="1" t="s">
        <v>159</v>
      </c>
      <c r="J3620" s="1" t="s">
        <v>159</v>
      </c>
      <c r="K3620" s="1" t="s">
        <v>159</v>
      </c>
      <c r="L3620" s="1" t="s">
        <v>159</v>
      </c>
      <c r="M3620" s="1" t="s">
        <v>159</v>
      </c>
      <c r="N3620" s="1" t="s">
        <v>159</v>
      </c>
      <c r="O3620" s="1" t="s">
        <v>159</v>
      </c>
      <c r="P3620" t="str">
        <f t="shared" si="56"/>
        <v>SSCBCEW_PCL_PR24</v>
      </c>
    </row>
    <row r="3621" spans="1:16">
      <c r="A3621" t="s">
        <v>636</v>
      </c>
      <c r="B3621" t="s">
        <v>368</v>
      </c>
      <c r="C3621" t="s">
        <v>369</v>
      </c>
      <c r="D3621" t="s">
        <v>165</v>
      </c>
      <c r="E3621" t="s">
        <v>158</v>
      </c>
      <c r="F3621" s="1" t="s">
        <v>159</v>
      </c>
      <c r="G3621" s="1" t="s">
        <v>159</v>
      </c>
      <c r="H3621" s="1" t="s">
        <v>159</v>
      </c>
      <c r="I3621" s="1" t="s">
        <v>159</v>
      </c>
      <c r="J3621" s="1" t="s">
        <v>159</v>
      </c>
      <c r="K3621" s="1" t="s">
        <v>159</v>
      </c>
      <c r="L3621" s="1" t="s">
        <v>159</v>
      </c>
      <c r="M3621" s="1" t="s">
        <v>159</v>
      </c>
      <c r="N3621" s="1" t="s">
        <v>159</v>
      </c>
      <c r="O3621" s="1" t="s">
        <v>159</v>
      </c>
      <c r="P3621" t="str">
        <f t="shared" si="56"/>
        <v>SSCOUT7_034SOR_OFW_PR24</v>
      </c>
    </row>
    <row r="3622" spans="1:16">
      <c r="A3622" t="s">
        <v>636</v>
      </c>
      <c r="B3622" t="s">
        <v>370</v>
      </c>
      <c r="C3622" t="s">
        <v>371</v>
      </c>
      <c r="D3622" t="s">
        <v>165</v>
      </c>
      <c r="E3622" t="s">
        <v>158</v>
      </c>
      <c r="F3622" s="1" t="s">
        <v>159</v>
      </c>
      <c r="G3622" s="1" t="s">
        <v>159</v>
      </c>
      <c r="H3622" s="1" t="s">
        <v>159</v>
      </c>
      <c r="I3622" s="1" t="s">
        <v>159</v>
      </c>
      <c r="J3622" s="1" t="s">
        <v>159</v>
      </c>
      <c r="K3622" s="1" t="s">
        <v>159</v>
      </c>
      <c r="L3622" s="1" t="s">
        <v>159</v>
      </c>
      <c r="M3622" s="1" t="s">
        <v>159</v>
      </c>
      <c r="N3622" s="1" t="s">
        <v>159</v>
      </c>
      <c r="O3622" s="1" t="s">
        <v>159</v>
      </c>
      <c r="P3622" t="str">
        <f t="shared" si="56"/>
        <v>SSCOUT7_034SUR_OFW_PR24</v>
      </c>
    </row>
    <row r="3623" spans="1:16">
      <c r="A3623" t="s">
        <v>636</v>
      </c>
      <c r="B3623" t="s">
        <v>372</v>
      </c>
      <c r="C3623" t="s">
        <v>373</v>
      </c>
      <c r="D3623" t="s">
        <v>168</v>
      </c>
      <c r="E3623" t="s">
        <v>158</v>
      </c>
      <c r="F3623" s="1" t="s">
        <v>159</v>
      </c>
      <c r="G3623" s="1" t="s">
        <v>159</v>
      </c>
      <c r="H3623" s="1" t="s">
        <v>159</v>
      </c>
      <c r="I3623" s="1" t="s">
        <v>159</v>
      </c>
      <c r="J3623" s="1" t="s">
        <v>159</v>
      </c>
      <c r="K3623" s="1" t="s">
        <v>159</v>
      </c>
      <c r="L3623" s="1" t="s">
        <v>159</v>
      </c>
      <c r="M3623" s="1" t="s">
        <v>159</v>
      </c>
      <c r="N3623" s="1" t="s">
        <v>159</v>
      </c>
      <c r="O3623" s="1" t="s">
        <v>159</v>
      </c>
      <c r="P3623" t="str">
        <f t="shared" si="56"/>
        <v>SSCC_ODIRISK_BCEW_COLL_PR24_DD</v>
      </c>
    </row>
    <row r="3624" spans="1:16">
      <c r="A3624" t="s">
        <v>636</v>
      </c>
      <c r="B3624" t="s">
        <v>374</v>
      </c>
      <c r="C3624" t="s">
        <v>375</v>
      </c>
      <c r="D3624" t="s">
        <v>168</v>
      </c>
      <c r="E3624" t="s">
        <v>158</v>
      </c>
      <c r="F3624" s="1" t="s">
        <v>159</v>
      </c>
      <c r="G3624" s="1" t="s">
        <v>159</v>
      </c>
      <c r="H3624" s="1" t="s">
        <v>159</v>
      </c>
      <c r="I3624" s="1" t="s">
        <v>159</v>
      </c>
      <c r="J3624" s="1" t="s">
        <v>159</v>
      </c>
      <c r="K3624" s="1" t="s">
        <v>159</v>
      </c>
      <c r="L3624" s="1" t="s">
        <v>159</v>
      </c>
      <c r="M3624" s="1" t="s">
        <v>159</v>
      </c>
      <c r="N3624" s="1" t="s">
        <v>159</v>
      </c>
      <c r="O3624" s="1" t="s">
        <v>159</v>
      </c>
      <c r="P3624" t="str">
        <f t="shared" si="56"/>
        <v>SSCC_ODIRISK_BCEW_CAP_PR24_DD</v>
      </c>
    </row>
    <row r="3625" spans="1:16">
      <c r="A3625" t="s">
        <v>636</v>
      </c>
      <c r="B3625" t="s">
        <v>376</v>
      </c>
      <c r="C3625" t="s">
        <v>377</v>
      </c>
      <c r="D3625" t="s">
        <v>157</v>
      </c>
      <c r="E3625" t="s">
        <v>158</v>
      </c>
      <c r="F3625" s="1" t="s">
        <v>159</v>
      </c>
      <c r="G3625" s="1" t="s">
        <v>159</v>
      </c>
      <c r="H3625" s="1" t="s">
        <v>159</v>
      </c>
      <c r="I3625" s="1" t="s">
        <v>159</v>
      </c>
      <c r="J3625" s="1" t="s">
        <v>159</v>
      </c>
      <c r="K3625" s="1" t="s">
        <v>159</v>
      </c>
      <c r="L3625" s="1" t="s">
        <v>159</v>
      </c>
      <c r="M3625" s="1" t="s">
        <v>159</v>
      </c>
      <c r="N3625" s="1" t="s">
        <v>159</v>
      </c>
      <c r="O3625" s="1" t="s">
        <v>159</v>
      </c>
      <c r="P3625" t="str">
        <f t="shared" si="56"/>
        <v>SSCC_PCL_LPR_PR24</v>
      </c>
    </row>
    <row r="3626" spans="1:16">
      <c r="A3626" t="s">
        <v>636</v>
      </c>
      <c r="B3626" t="s">
        <v>378</v>
      </c>
      <c r="C3626" t="s">
        <v>379</v>
      </c>
      <c r="D3626" t="s">
        <v>380</v>
      </c>
      <c r="E3626" t="s">
        <v>158</v>
      </c>
      <c r="F3626" s="1" t="s">
        <v>159</v>
      </c>
      <c r="G3626" s="1" t="s">
        <v>159</v>
      </c>
      <c r="H3626" s="1" t="s">
        <v>159</v>
      </c>
      <c r="I3626" s="1" t="s">
        <v>159</v>
      </c>
      <c r="J3626" s="1" t="s">
        <v>159</v>
      </c>
      <c r="K3626" s="1" t="s">
        <v>159</v>
      </c>
      <c r="L3626" s="1" t="s">
        <v>159</v>
      </c>
      <c r="M3626" s="1" t="s">
        <v>159</v>
      </c>
      <c r="N3626" s="1" t="s">
        <v>159</v>
      </c>
      <c r="O3626" s="1" t="s">
        <v>159</v>
      </c>
      <c r="P3626" t="str">
        <f t="shared" si="56"/>
        <v>SSCC_ODIRATE_LPR_PR24</v>
      </c>
    </row>
    <row r="3627" spans="1:16">
      <c r="A3627" t="s">
        <v>636</v>
      </c>
      <c r="B3627" t="s">
        <v>381</v>
      </c>
      <c r="C3627" t="s">
        <v>382</v>
      </c>
      <c r="D3627" t="s">
        <v>168</v>
      </c>
      <c r="E3627" t="s">
        <v>158</v>
      </c>
      <c r="F3627" s="1" t="s">
        <v>159</v>
      </c>
      <c r="G3627" s="1" t="s">
        <v>159</v>
      </c>
      <c r="H3627" s="1" t="s">
        <v>159</v>
      </c>
      <c r="I3627" s="1" t="s">
        <v>159</v>
      </c>
      <c r="J3627" s="1" t="s">
        <v>159</v>
      </c>
      <c r="K3627" s="1" t="s">
        <v>159</v>
      </c>
      <c r="L3627" s="1" t="s">
        <v>159</v>
      </c>
      <c r="M3627" s="1" t="s">
        <v>159</v>
      </c>
      <c r="N3627" s="1" t="s">
        <v>159</v>
      </c>
      <c r="O3627" s="1" t="s">
        <v>159</v>
      </c>
      <c r="P3627" t="str">
        <f t="shared" si="56"/>
        <v>SSCC_ODIRISK_LPR_COLL_PR24</v>
      </c>
    </row>
    <row r="3628" spans="1:16">
      <c r="A3628" t="s">
        <v>636</v>
      </c>
      <c r="B3628" t="s">
        <v>383</v>
      </c>
      <c r="C3628" t="s">
        <v>384</v>
      </c>
      <c r="D3628" t="s">
        <v>168</v>
      </c>
      <c r="E3628" t="s">
        <v>158</v>
      </c>
      <c r="F3628" s="1" t="s">
        <v>159</v>
      </c>
      <c r="G3628" s="1" t="s">
        <v>159</v>
      </c>
      <c r="H3628" s="1" t="s">
        <v>159</v>
      </c>
      <c r="I3628" s="1" t="s">
        <v>159</v>
      </c>
      <c r="J3628" s="1" t="s">
        <v>159</v>
      </c>
      <c r="K3628" s="1" t="s">
        <v>159</v>
      </c>
      <c r="L3628" s="1" t="s">
        <v>159</v>
      </c>
      <c r="M3628" s="1" t="s">
        <v>159</v>
      </c>
      <c r="N3628" s="1" t="s">
        <v>159</v>
      </c>
      <c r="O3628" s="1" t="s">
        <v>159</v>
      </c>
      <c r="P3628" t="str">
        <f t="shared" si="56"/>
        <v>SSCC_PCL_LCC_PR24</v>
      </c>
    </row>
    <row r="3629" spans="1:16">
      <c r="A3629" t="s">
        <v>636</v>
      </c>
      <c r="B3629" t="s">
        <v>385</v>
      </c>
      <c r="C3629" t="s">
        <v>386</v>
      </c>
      <c r="D3629" t="s">
        <v>168</v>
      </c>
      <c r="E3629" t="s">
        <v>158</v>
      </c>
      <c r="F3629" s="1" t="s">
        <v>159</v>
      </c>
      <c r="G3629" s="1" t="s">
        <v>159</v>
      </c>
      <c r="H3629" s="1" t="s">
        <v>159</v>
      </c>
      <c r="I3629" s="1" t="s">
        <v>159</v>
      </c>
      <c r="J3629" s="1" t="s">
        <v>159</v>
      </c>
      <c r="K3629" s="1" t="s">
        <v>159</v>
      </c>
      <c r="L3629" s="1" t="s">
        <v>159</v>
      </c>
      <c r="M3629" s="1" t="s">
        <v>159</v>
      </c>
      <c r="N3629" s="1" t="s">
        <v>159</v>
      </c>
      <c r="O3629" s="1" t="s">
        <v>159</v>
      </c>
      <c r="P3629" t="str">
        <f t="shared" si="56"/>
        <v>SSCC_ODIRISK_LCC_DDBND_PR24</v>
      </c>
    </row>
    <row r="3630" spans="1:16">
      <c r="A3630" t="s">
        <v>636</v>
      </c>
      <c r="B3630" t="s">
        <v>387</v>
      </c>
      <c r="C3630" t="s">
        <v>388</v>
      </c>
      <c r="D3630" t="s">
        <v>380</v>
      </c>
      <c r="E3630" t="s">
        <v>158</v>
      </c>
      <c r="F3630" s="1" t="s">
        <v>159</v>
      </c>
      <c r="G3630" s="1" t="s">
        <v>159</v>
      </c>
      <c r="H3630" s="1" t="s">
        <v>159</v>
      </c>
      <c r="I3630" s="1" t="s">
        <v>159</v>
      </c>
      <c r="J3630" s="1" t="s">
        <v>159</v>
      </c>
      <c r="K3630" s="1" t="s">
        <v>159</v>
      </c>
      <c r="L3630" s="1" t="s">
        <v>159</v>
      </c>
      <c r="M3630" s="1" t="s">
        <v>159</v>
      </c>
      <c r="N3630" s="1" t="s">
        <v>159</v>
      </c>
      <c r="O3630" s="1" t="s">
        <v>159</v>
      </c>
      <c r="P3630" t="str">
        <f t="shared" si="56"/>
        <v>SSCC_ODIRATE_LCC_UNDER_PR24</v>
      </c>
    </row>
    <row r="3631" spans="1:16">
      <c r="A3631" t="s">
        <v>636</v>
      </c>
      <c r="B3631" t="s">
        <v>389</v>
      </c>
      <c r="C3631" t="s">
        <v>390</v>
      </c>
      <c r="D3631" t="s">
        <v>380</v>
      </c>
      <c r="E3631" t="s">
        <v>158</v>
      </c>
      <c r="F3631" s="1" t="s">
        <v>159</v>
      </c>
      <c r="G3631" s="1" t="s">
        <v>159</v>
      </c>
      <c r="H3631" s="1" t="s">
        <v>159</v>
      </c>
      <c r="I3631" s="1" t="s">
        <v>159</v>
      </c>
      <c r="J3631" s="1" t="s">
        <v>159</v>
      </c>
      <c r="K3631" s="1" t="s">
        <v>159</v>
      </c>
      <c r="L3631" s="1" t="s">
        <v>159</v>
      </c>
      <c r="M3631" s="1" t="s">
        <v>159</v>
      </c>
      <c r="N3631" s="1" t="s">
        <v>159</v>
      </c>
      <c r="O3631" s="1" t="s">
        <v>159</v>
      </c>
      <c r="P3631" t="str">
        <f t="shared" si="56"/>
        <v>SSCC_ODIRATE_LCC_OUT_PR24</v>
      </c>
    </row>
    <row r="3632" spans="1:16">
      <c r="A3632" t="s">
        <v>636</v>
      </c>
      <c r="B3632" t="s">
        <v>391</v>
      </c>
      <c r="C3632" t="s">
        <v>392</v>
      </c>
      <c r="D3632" t="s">
        <v>168</v>
      </c>
      <c r="E3632" t="s">
        <v>158</v>
      </c>
      <c r="F3632" s="1" t="s">
        <v>159</v>
      </c>
      <c r="G3632" s="1" t="s">
        <v>159</v>
      </c>
      <c r="H3632" s="1" t="s">
        <v>159</v>
      </c>
      <c r="I3632" s="1" t="s">
        <v>159</v>
      </c>
      <c r="J3632" s="1" t="s">
        <v>159</v>
      </c>
      <c r="K3632" s="1" t="s">
        <v>159</v>
      </c>
      <c r="L3632" s="1" t="s">
        <v>159</v>
      </c>
      <c r="M3632" s="1" t="s">
        <v>159</v>
      </c>
      <c r="N3632" s="1" t="s">
        <v>159</v>
      </c>
      <c r="O3632" s="1" t="s">
        <v>159</v>
      </c>
      <c r="P3632" t="str">
        <f t="shared" si="56"/>
        <v>SSCC_ODIRISK_LCC_COLL_PR24</v>
      </c>
    </row>
    <row r="3633" spans="1:16">
      <c r="A3633" t="s">
        <v>636</v>
      </c>
      <c r="B3633" t="s">
        <v>393</v>
      </c>
      <c r="C3633" t="s">
        <v>394</v>
      </c>
      <c r="D3633" t="s">
        <v>168</v>
      </c>
      <c r="E3633" t="s">
        <v>158</v>
      </c>
      <c r="F3633" s="1" t="s">
        <v>159</v>
      </c>
      <c r="G3633" s="1" t="s">
        <v>159</v>
      </c>
      <c r="H3633" s="1" t="s">
        <v>159</v>
      </c>
      <c r="I3633" s="1" t="s">
        <v>159</v>
      </c>
      <c r="J3633" s="1" t="s">
        <v>159</v>
      </c>
      <c r="K3633" s="1" t="s">
        <v>159</v>
      </c>
      <c r="L3633" s="1" t="s">
        <v>159</v>
      </c>
      <c r="M3633" s="1" t="s">
        <v>159</v>
      </c>
      <c r="N3633" s="1" t="s">
        <v>159</v>
      </c>
      <c r="O3633" s="1" t="s">
        <v>159</v>
      </c>
      <c r="P3633" t="str">
        <f t="shared" si="56"/>
        <v>SSCC_ODIRISK_LCC_CAP_PR24</v>
      </c>
    </row>
    <row r="3634" spans="1:16">
      <c r="A3634" t="s">
        <v>636</v>
      </c>
      <c r="B3634" t="s">
        <v>395</v>
      </c>
      <c r="C3634" t="s">
        <v>396</v>
      </c>
      <c r="D3634" t="s">
        <v>397</v>
      </c>
      <c r="E3634" t="s">
        <v>158</v>
      </c>
      <c r="F3634" s="1" t="s">
        <v>159</v>
      </c>
      <c r="G3634" s="1" t="s">
        <v>159</v>
      </c>
      <c r="H3634" s="1" t="s">
        <v>159</v>
      </c>
      <c r="I3634" s="1" t="s">
        <v>159</v>
      </c>
      <c r="J3634" s="1" t="s">
        <v>159</v>
      </c>
      <c r="K3634" s="1" t="s">
        <v>159</v>
      </c>
      <c r="L3634" s="1" t="s">
        <v>159</v>
      </c>
      <c r="M3634" s="1" t="s">
        <v>159</v>
      </c>
      <c r="N3634" s="1" t="s">
        <v>159</v>
      </c>
      <c r="O3634" s="1" t="s">
        <v>159</v>
      </c>
      <c r="P3634" t="str">
        <f t="shared" si="56"/>
        <v>SSCC_PCL_WW_PR24</v>
      </c>
    </row>
    <row r="3635" spans="1:16">
      <c r="A3635" t="s">
        <v>636</v>
      </c>
      <c r="B3635" t="s">
        <v>398</v>
      </c>
      <c r="C3635" t="s">
        <v>399</v>
      </c>
      <c r="D3635" t="s">
        <v>380</v>
      </c>
      <c r="E3635" t="s">
        <v>158</v>
      </c>
      <c r="F3635" s="1" t="s">
        <v>159</v>
      </c>
      <c r="G3635" s="1" t="s">
        <v>159</v>
      </c>
      <c r="H3635" s="1" t="s">
        <v>159</v>
      </c>
      <c r="I3635" s="1" t="s">
        <v>159</v>
      </c>
      <c r="J3635" s="1" t="s">
        <v>159</v>
      </c>
      <c r="K3635" s="1" t="s">
        <v>159</v>
      </c>
      <c r="L3635" s="1" t="s">
        <v>159</v>
      </c>
      <c r="M3635" s="1" t="s">
        <v>159</v>
      </c>
      <c r="N3635" s="1" t="s">
        <v>159</v>
      </c>
      <c r="O3635" s="1" t="s">
        <v>159</v>
      </c>
      <c r="P3635" t="str">
        <f t="shared" si="56"/>
        <v>SSCC_ODIRATE_WW_PR24</v>
      </c>
    </row>
    <row r="3636" spans="1:16">
      <c r="A3636" t="s">
        <v>636</v>
      </c>
      <c r="B3636" t="s">
        <v>400</v>
      </c>
      <c r="C3636" t="s">
        <v>401</v>
      </c>
      <c r="D3636" t="s">
        <v>397</v>
      </c>
      <c r="E3636" t="s">
        <v>158</v>
      </c>
      <c r="F3636" s="1" t="s">
        <v>159</v>
      </c>
      <c r="G3636" s="1" t="s">
        <v>159</v>
      </c>
      <c r="H3636" s="1" t="s">
        <v>159</v>
      </c>
      <c r="I3636" s="1" t="s">
        <v>159</v>
      </c>
      <c r="J3636" s="1" t="s">
        <v>159</v>
      </c>
      <c r="K3636" s="1" t="s">
        <v>159</v>
      </c>
      <c r="L3636" s="1" t="s">
        <v>159</v>
      </c>
      <c r="M3636" s="1" t="s">
        <v>159</v>
      </c>
      <c r="N3636" s="1" t="s">
        <v>159</v>
      </c>
      <c r="O3636" s="1" t="s">
        <v>159</v>
      </c>
      <c r="P3636" t="str">
        <f t="shared" si="56"/>
        <v>SSCC_ODIRISK_WW_COLL_PR24</v>
      </c>
    </row>
    <row r="3637" spans="1:16">
      <c r="A3637" t="s">
        <v>636</v>
      </c>
      <c r="B3637" t="s">
        <v>402</v>
      </c>
      <c r="C3637" t="s">
        <v>403</v>
      </c>
      <c r="D3637" t="s">
        <v>397</v>
      </c>
      <c r="E3637" t="s">
        <v>158</v>
      </c>
      <c r="F3637" s="1" t="s">
        <v>159</v>
      </c>
      <c r="G3637" s="1" t="s">
        <v>159</v>
      </c>
      <c r="H3637" s="1" t="s">
        <v>159</v>
      </c>
      <c r="I3637" s="1" t="s">
        <v>159</v>
      </c>
      <c r="J3637" s="1" t="s">
        <v>159</v>
      </c>
      <c r="K3637" s="1" t="s">
        <v>159</v>
      </c>
      <c r="L3637" s="1" t="s">
        <v>159</v>
      </c>
      <c r="M3637" s="1" t="s">
        <v>159</v>
      </c>
      <c r="N3637" s="1" t="s">
        <v>159</v>
      </c>
      <c r="O3637" s="1" t="s">
        <v>159</v>
      </c>
      <c r="P3637" t="str">
        <f t="shared" si="56"/>
        <v>SSCC_ODIRISK_WW_CAP_PR24</v>
      </c>
    </row>
    <row r="3638" spans="1:16">
      <c r="A3638" t="s">
        <v>636</v>
      </c>
      <c r="B3638" t="s">
        <v>404</v>
      </c>
      <c r="C3638" t="s">
        <v>405</v>
      </c>
      <c r="D3638" t="s">
        <v>168</v>
      </c>
      <c r="E3638" t="s">
        <v>158</v>
      </c>
      <c r="F3638" s="1" t="s">
        <v>159</v>
      </c>
      <c r="G3638" s="1" t="s">
        <v>159</v>
      </c>
      <c r="H3638" s="1" t="s">
        <v>159</v>
      </c>
      <c r="I3638" s="1" t="s">
        <v>159</v>
      </c>
      <c r="J3638" s="1" t="s">
        <v>159</v>
      </c>
      <c r="K3638" s="1" t="s">
        <v>159</v>
      </c>
      <c r="L3638" s="1" t="s">
        <v>159</v>
      </c>
      <c r="M3638" s="1" t="s">
        <v>159</v>
      </c>
      <c r="N3638" s="1" t="s">
        <v>159</v>
      </c>
      <c r="O3638" s="1" t="s">
        <v>159</v>
      </c>
      <c r="P3638" t="str">
        <f t="shared" si="56"/>
        <v>SSCC_PCL_CC_PR24</v>
      </c>
    </row>
    <row r="3639" spans="1:16">
      <c r="A3639" t="s">
        <v>636</v>
      </c>
      <c r="B3639" t="s">
        <v>406</v>
      </c>
      <c r="C3639" t="s">
        <v>407</v>
      </c>
      <c r="D3639" t="s">
        <v>168</v>
      </c>
      <c r="E3639" t="s">
        <v>158</v>
      </c>
      <c r="F3639" s="1" t="s">
        <v>159</v>
      </c>
      <c r="G3639" s="1" t="s">
        <v>159</v>
      </c>
      <c r="H3639" s="1" t="s">
        <v>159</v>
      </c>
      <c r="I3639" s="1" t="s">
        <v>159</v>
      </c>
      <c r="J3639" s="1" t="s">
        <v>159</v>
      </c>
      <c r="K3639" s="1" t="s">
        <v>159</v>
      </c>
      <c r="L3639" s="1" t="s">
        <v>159</v>
      </c>
      <c r="M3639" s="1" t="s">
        <v>159</v>
      </c>
      <c r="N3639" s="1" t="s">
        <v>159</v>
      </c>
      <c r="O3639" s="1" t="s">
        <v>159</v>
      </c>
      <c r="P3639" t="str">
        <f t="shared" si="56"/>
        <v>SSCC_ODIRISK_CC_DDBND_PR24</v>
      </c>
    </row>
    <row r="3640" spans="1:16">
      <c r="A3640" t="s">
        <v>636</v>
      </c>
      <c r="B3640" t="s">
        <v>408</v>
      </c>
      <c r="C3640" t="s">
        <v>409</v>
      </c>
      <c r="D3640" t="s">
        <v>380</v>
      </c>
      <c r="E3640" t="s">
        <v>158</v>
      </c>
      <c r="F3640" s="1" t="s">
        <v>159</v>
      </c>
      <c r="G3640" s="1" t="s">
        <v>159</v>
      </c>
      <c r="H3640" s="1" t="s">
        <v>159</v>
      </c>
      <c r="I3640" s="1" t="s">
        <v>159</v>
      </c>
      <c r="J3640" s="1" t="s">
        <v>159</v>
      </c>
      <c r="K3640" s="1" t="s">
        <v>159</v>
      </c>
      <c r="L3640" s="1" t="s">
        <v>159</v>
      </c>
      <c r="M3640" s="1" t="s">
        <v>159</v>
      </c>
      <c r="N3640" s="1" t="s">
        <v>159</v>
      </c>
      <c r="O3640" s="1" t="s">
        <v>159</v>
      </c>
      <c r="P3640" t="str">
        <f t="shared" si="56"/>
        <v>SSCC_ODIRATE_CC_UNDER_PR24</v>
      </c>
    </row>
    <row r="3641" spans="1:16">
      <c r="A3641" t="s">
        <v>636</v>
      </c>
      <c r="B3641" t="s">
        <v>410</v>
      </c>
      <c r="C3641" t="s">
        <v>411</v>
      </c>
      <c r="D3641" t="s">
        <v>380</v>
      </c>
      <c r="E3641" t="s">
        <v>158</v>
      </c>
      <c r="F3641" s="1" t="s">
        <v>159</v>
      </c>
      <c r="G3641" s="1" t="s">
        <v>159</v>
      </c>
      <c r="H3641" s="1" t="s">
        <v>159</v>
      </c>
      <c r="I3641" s="1" t="s">
        <v>159</v>
      </c>
      <c r="J3641" s="1" t="s">
        <v>159</v>
      </c>
      <c r="K3641" s="1" t="s">
        <v>159</v>
      </c>
      <c r="L3641" s="1" t="s">
        <v>159</v>
      </c>
      <c r="M3641" s="1" t="s">
        <v>159</v>
      </c>
      <c r="N3641" s="1" t="s">
        <v>159</v>
      </c>
      <c r="O3641" s="1" t="s">
        <v>159</v>
      </c>
      <c r="P3641" t="str">
        <f t="shared" si="56"/>
        <v>SSCC_ODIRATE_CC_OUT_PR24</v>
      </c>
    </row>
    <row r="3642" spans="1:16">
      <c r="A3642" t="s">
        <v>636</v>
      </c>
      <c r="B3642" t="s">
        <v>412</v>
      </c>
      <c r="C3642" t="s">
        <v>413</v>
      </c>
      <c r="D3642" t="s">
        <v>168</v>
      </c>
      <c r="E3642" t="s">
        <v>158</v>
      </c>
      <c r="F3642" s="1" t="s">
        <v>159</v>
      </c>
      <c r="G3642" s="1" t="s">
        <v>159</v>
      </c>
      <c r="H3642" s="1" t="s">
        <v>159</v>
      </c>
      <c r="I3642" s="1" t="s">
        <v>159</v>
      </c>
      <c r="J3642" s="1" t="s">
        <v>159</v>
      </c>
      <c r="K3642" s="1" t="s">
        <v>159</v>
      </c>
      <c r="L3642" s="1" t="s">
        <v>159</v>
      </c>
      <c r="M3642" s="1" t="s">
        <v>159</v>
      </c>
      <c r="N3642" s="1" t="s">
        <v>159</v>
      </c>
      <c r="O3642" s="1" t="s">
        <v>159</v>
      </c>
      <c r="P3642" t="str">
        <f t="shared" si="56"/>
        <v>SSCC_ODIRISK_CC_COLL_PR24</v>
      </c>
    </row>
    <row r="3643" spans="1:16">
      <c r="A3643" t="s">
        <v>636</v>
      </c>
      <c r="B3643" t="s">
        <v>414</v>
      </c>
      <c r="C3643" t="s">
        <v>415</v>
      </c>
      <c r="D3643" t="s">
        <v>168</v>
      </c>
      <c r="E3643" t="s">
        <v>158</v>
      </c>
      <c r="F3643" s="1" t="s">
        <v>159</v>
      </c>
      <c r="G3643" s="1" t="s">
        <v>159</v>
      </c>
      <c r="H3643" s="1" t="s">
        <v>159</v>
      </c>
      <c r="I3643" s="1" t="s">
        <v>159</v>
      </c>
      <c r="J3643" s="1" t="s">
        <v>159</v>
      </c>
      <c r="K3643" s="1" t="s">
        <v>159</v>
      </c>
      <c r="L3643" s="1" t="s">
        <v>159</v>
      </c>
      <c r="M3643" s="1" t="s">
        <v>159</v>
      </c>
      <c r="N3643" s="1" t="s">
        <v>159</v>
      </c>
      <c r="O3643" s="1" t="s">
        <v>159</v>
      </c>
      <c r="P3643" t="str">
        <f t="shared" si="56"/>
        <v>SSCC_ODIRISK_CC_CAP_PR24</v>
      </c>
    </row>
    <row r="3644" spans="1:16">
      <c r="A3644" t="s">
        <v>636</v>
      </c>
      <c r="B3644" t="s">
        <v>416</v>
      </c>
      <c r="C3644" t="s">
        <v>417</v>
      </c>
      <c r="D3644" t="s">
        <v>37</v>
      </c>
      <c r="E3644" t="s">
        <v>158</v>
      </c>
      <c r="F3644" s="1" t="s">
        <v>159</v>
      </c>
      <c r="G3644" s="1" t="s">
        <v>159</v>
      </c>
      <c r="H3644" s="1" t="s">
        <v>159</v>
      </c>
      <c r="I3644" s="1" t="s">
        <v>159</v>
      </c>
      <c r="J3644" s="1" t="s">
        <v>159</v>
      </c>
      <c r="K3644" s="1" t="s">
        <v>159</v>
      </c>
      <c r="L3644" s="1" t="s">
        <v>159</v>
      </c>
      <c r="M3644" s="1" t="s">
        <v>159</v>
      </c>
      <c r="N3644" s="1" t="s">
        <v>159</v>
      </c>
      <c r="O3644" s="1" t="s">
        <v>159</v>
      </c>
      <c r="P3644" t="str">
        <f t="shared" si="56"/>
        <v>SSCC_PCL_SWC_PR24</v>
      </c>
    </row>
    <row r="3645" spans="1:16">
      <c r="A3645" t="s">
        <v>636</v>
      </c>
      <c r="B3645" t="s">
        <v>418</v>
      </c>
      <c r="C3645" t="s">
        <v>419</v>
      </c>
      <c r="D3645" t="s">
        <v>380</v>
      </c>
      <c r="E3645" t="s">
        <v>158</v>
      </c>
      <c r="F3645" s="1" t="s">
        <v>159</v>
      </c>
      <c r="G3645" s="1" t="s">
        <v>159</v>
      </c>
      <c r="H3645" s="1" t="s">
        <v>159</v>
      </c>
      <c r="I3645" s="1" t="s">
        <v>159</v>
      </c>
      <c r="J3645" s="1" t="s">
        <v>159</v>
      </c>
      <c r="K3645" s="1" t="s">
        <v>159</v>
      </c>
      <c r="L3645" s="1" t="s">
        <v>159</v>
      </c>
      <c r="M3645" s="1" t="s">
        <v>159</v>
      </c>
      <c r="N3645" s="1" t="s">
        <v>159</v>
      </c>
      <c r="O3645" s="1" t="s">
        <v>159</v>
      </c>
      <c r="P3645" t="str">
        <f t="shared" si="56"/>
        <v>SSCC_ODIRATE_SWC_PR24</v>
      </c>
    </row>
    <row r="3646" spans="1:16">
      <c r="A3646" t="s">
        <v>636</v>
      </c>
      <c r="B3646" t="s">
        <v>420</v>
      </c>
      <c r="C3646" t="s">
        <v>421</v>
      </c>
      <c r="D3646" t="s">
        <v>168</v>
      </c>
      <c r="E3646" t="s">
        <v>158</v>
      </c>
      <c r="F3646" s="1" t="s">
        <v>159</v>
      </c>
      <c r="G3646" s="1" t="s">
        <v>159</v>
      </c>
      <c r="H3646" s="1" t="s">
        <v>159</v>
      </c>
      <c r="I3646" s="1" t="s">
        <v>159</v>
      </c>
      <c r="J3646" s="1" t="s">
        <v>159</v>
      </c>
      <c r="K3646" s="1" t="s">
        <v>159</v>
      </c>
      <c r="L3646" s="1" t="s">
        <v>159</v>
      </c>
      <c r="M3646" s="1" t="s">
        <v>159</v>
      </c>
      <c r="N3646" s="1" t="s">
        <v>159</v>
      </c>
      <c r="O3646" s="1" t="s">
        <v>159</v>
      </c>
      <c r="P3646" t="str">
        <f t="shared" si="56"/>
        <v>SSCC_ODIRISK_SWC_CAP_PR24</v>
      </c>
    </row>
    <row r="3647" spans="1:16">
      <c r="A3647" t="s">
        <v>636</v>
      </c>
      <c r="B3647" t="s">
        <v>422</v>
      </c>
      <c r="C3647" t="s">
        <v>423</v>
      </c>
      <c r="D3647" t="s">
        <v>168</v>
      </c>
      <c r="E3647" t="s">
        <v>158</v>
      </c>
      <c r="F3647" s="1" t="s">
        <v>159</v>
      </c>
      <c r="G3647" s="1" t="s">
        <v>159</v>
      </c>
      <c r="H3647" s="1" t="s">
        <v>159</v>
      </c>
      <c r="I3647" s="1" t="s">
        <v>159</v>
      </c>
      <c r="J3647" s="1" t="s">
        <v>159</v>
      </c>
      <c r="K3647" s="1" t="s">
        <v>159</v>
      </c>
      <c r="L3647" s="1" t="s">
        <v>159</v>
      </c>
      <c r="M3647" s="1" t="s">
        <v>159</v>
      </c>
      <c r="N3647" s="1" t="s">
        <v>159</v>
      </c>
      <c r="O3647" s="1" t="s">
        <v>159</v>
      </c>
      <c r="P3647" t="str">
        <f t="shared" si="56"/>
        <v>SSCC_PCL_EGG_PR24</v>
      </c>
    </row>
    <row r="3648" spans="1:16">
      <c r="A3648" t="s">
        <v>636</v>
      </c>
      <c r="B3648" t="s">
        <v>424</v>
      </c>
      <c r="C3648" t="s">
        <v>425</v>
      </c>
      <c r="D3648" t="s">
        <v>380</v>
      </c>
      <c r="E3648" t="s">
        <v>158</v>
      </c>
      <c r="F3648" s="1" t="s">
        <v>159</v>
      </c>
      <c r="G3648" s="1" t="s">
        <v>159</v>
      </c>
      <c r="H3648" s="1" t="s">
        <v>159</v>
      </c>
      <c r="I3648" s="1" t="s">
        <v>159</v>
      </c>
      <c r="J3648" s="1" t="s">
        <v>159</v>
      </c>
      <c r="K3648" s="1" t="s">
        <v>159</v>
      </c>
      <c r="L3648" s="1" t="s">
        <v>159</v>
      </c>
      <c r="M3648" s="1" t="s">
        <v>159</v>
      </c>
      <c r="N3648" s="1" t="s">
        <v>159</v>
      </c>
      <c r="O3648" s="1" t="s">
        <v>159</v>
      </c>
      <c r="P3648" t="str">
        <f t="shared" si="56"/>
        <v>SSCC_ODIRATE_EGG_UNDER_PR24</v>
      </c>
    </row>
    <row r="3649" spans="1:16">
      <c r="A3649" t="s">
        <v>636</v>
      </c>
      <c r="B3649" t="s">
        <v>426</v>
      </c>
      <c r="C3649" t="s">
        <v>427</v>
      </c>
      <c r="D3649" t="s">
        <v>380</v>
      </c>
      <c r="E3649" t="s">
        <v>158</v>
      </c>
      <c r="F3649" s="1" t="s">
        <v>159</v>
      </c>
      <c r="G3649" s="1" t="s">
        <v>159</v>
      </c>
      <c r="H3649" s="1" t="s">
        <v>159</v>
      </c>
      <c r="I3649" s="1" t="s">
        <v>159</v>
      </c>
      <c r="J3649" s="1" t="s">
        <v>159</v>
      </c>
      <c r="K3649" s="1" t="s">
        <v>159</v>
      </c>
      <c r="L3649" s="1" t="s">
        <v>159</v>
      </c>
      <c r="M3649" s="1" t="s">
        <v>159</v>
      </c>
      <c r="N3649" s="1" t="s">
        <v>159</v>
      </c>
      <c r="O3649" s="1" t="s">
        <v>159</v>
      </c>
      <c r="P3649" t="str">
        <f t="shared" si="56"/>
        <v>SSCC_ODIRATE_EGG_OUT_PR24</v>
      </c>
    </row>
    <row r="3650" spans="1:16">
      <c r="A3650" t="s">
        <v>636</v>
      </c>
      <c r="B3650" t="s">
        <v>428</v>
      </c>
      <c r="C3650" t="s">
        <v>429</v>
      </c>
      <c r="D3650" t="s">
        <v>168</v>
      </c>
      <c r="E3650" t="s">
        <v>158</v>
      </c>
      <c r="F3650" s="1" t="s">
        <v>159</v>
      </c>
      <c r="G3650" s="1" t="s">
        <v>159</v>
      </c>
      <c r="H3650" s="1" t="s">
        <v>159</v>
      </c>
      <c r="I3650" s="1" t="s">
        <v>159</v>
      </c>
      <c r="J3650" s="1" t="s">
        <v>159</v>
      </c>
      <c r="K3650" s="1" t="s">
        <v>159</v>
      </c>
      <c r="L3650" s="1" t="s">
        <v>159</v>
      </c>
      <c r="M3650" s="1" t="s">
        <v>159</v>
      </c>
      <c r="N3650" s="1" t="s">
        <v>159</v>
      </c>
      <c r="O3650" s="1" t="s">
        <v>159</v>
      </c>
      <c r="P3650" t="str">
        <f t="shared" si="56"/>
        <v>SSCC_ODIRISK_EGG_COLL_PR24</v>
      </c>
    </row>
    <row r="3651" spans="1:16">
      <c r="A3651" t="s">
        <v>636</v>
      </c>
      <c r="B3651" t="s">
        <v>430</v>
      </c>
      <c r="C3651" t="s">
        <v>431</v>
      </c>
      <c r="D3651" t="s">
        <v>168</v>
      </c>
      <c r="E3651" t="s">
        <v>158</v>
      </c>
      <c r="F3651" s="1" t="s">
        <v>159</v>
      </c>
      <c r="G3651" s="1" t="s">
        <v>159</v>
      </c>
      <c r="H3651" s="1" t="s">
        <v>159</v>
      </c>
      <c r="I3651" s="1" t="s">
        <v>159</v>
      </c>
      <c r="J3651" s="1" t="s">
        <v>159</v>
      </c>
      <c r="K3651" s="1" t="s">
        <v>159</v>
      </c>
      <c r="L3651" s="1" t="s">
        <v>159</v>
      </c>
      <c r="M3651" s="1" t="s">
        <v>159</v>
      </c>
      <c r="N3651" s="1" t="s">
        <v>159</v>
      </c>
      <c r="O3651" s="1" t="s">
        <v>159</v>
      </c>
      <c r="P3651" t="str">
        <f t="shared" si="56"/>
        <v>SSCC_ODIRISK_EGG_CAP_PR24</v>
      </c>
    </row>
    <row r="3652" spans="1:16">
      <c r="A3652" t="s">
        <v>636</v>
      </c>
      <c r="B3652" t="s">
        <v>432</v>
      </c>
      <c r="C3652" t="s">
        <v>433</v>
      </c>
      <c r="D3652" t="s">
        <v>157</v>
      </c>
      <c r="E3652" t="s">
        <v>158</v>
      </c>
      <c r="F3652" s="1" t="s">
        <v>159</v>
      </c>
      <c r="G3652" s="24">
        <v>2.4537037037037036E-3</v>
      </c>
      <c r="H3652" s="24">
        <v>2.5381712962963001E-3</v>
      </c>
      <c r="I3652" s="24">
        <v>2.2517824074074098E-3</v>
      </c>
      <c r="J3652" s="24">
        <v>2.1139004629629598E-3</v>
      </c>
      <c r="K3652" s="24">
        <v>1.9873842592592599E-3</v>
      </c>
      <c r="L3652" s="24">
        <v>1.8733101851851901E-3</v>
      </c>
      <c r="M3652" s="24">
        <v>1.7375231481481499E-3</v>
      </c>
      <c r="N3652" s="1" t="s">
        <v>159</v>
      </c>
      <c r="O3652" s="1" t="s">
        <v>159</v>
      </c>
      <c r="P3652" t="str">
        <f t="shared" si="56"/>
        <v>SSCOUT4_01_PR24_OFWAT</v>
      </c>
    </row>
    <row r="3653" spans="1:16">
      <c r="A3653" t="s">
        <v>636</v>
      </c>
      <c r="B3653" t="s">
        <v>434</v>
      </c>
      <c r="C3653" t="s">
        <v>435</v>
      </c>
      <c r="D3653" t="s">
        <v>436</v>
      </c>
      <c r="E3653" t="s">
        <v>158</v>
      </c>
      <c r="F3653" s="1" t="s">
        <v>159</v>
      </c>
      <c r="G3653" s="27">
        <v>76.400000000000006</v>
      </c>
      <c r="H3653" s="27">
        <v>74</v>
      </c>
      <c r="I3653" s="27">
        <v>69.7</v>
      </c>
      <c r="J3653" s="27">
        <v>67.400000000000006</v>
      </c>
      <c r="K3653" s="27">
        <v>65.099999999999994</v>
      </c>
      <c r="L3653" s="27">
        <v>62.8</v>
      </c>
      <c r="M3653" s="27">
        <v>60.5</v>
      </c>
      <c r="N3653" s="1" t="s">
        <v>159</v>
      </c>
      <c r="O3653" s="1" t="s">
        <v>159</v>
      </c>
      <c r="P3653" t="str">
        <f t="shared" ref="P3653:P3716" si="57">A3653&amp;B3653</f>
        <v>SSCBN2345A_PR24_OFWAT</v>
      </c>
    </row>
    <row r="3654" spans="1:16">
      <c r="A3654" t="s">
        <v>636</v>
      </c>
      <c r="B3654" t="s">
        <v>437</v>
      </c>
      <c r="C3654" t="s">
        <v>438</v>
      </c>
      <c r="D3654" t="s">
        <v>439</v>
      </c>
      <c r="E3654" t="s">
        <v>158</v>
      </c>
      <c r="F3654" s="1" t="s">
        <v>159</v>
      </c>
      <c r="G3654" s="27">
        <v>133.9</v>
      </c>
      <c r="H3654" s="27">
        <v>134.4</v>
      </c>
      <c r="I3654" s="27">
        <v>133.6</v>
      </c>
      <c r="J3654" s="27">
        <v>131.6</v>
      </c>
      <c r="K3654" s="27">
        <v>129.4</v>
      </c>
      <c r="L3654" s="27">
        <v>127.2</v>
      </c>
      <c r="M3654" s="27">
        <v>125</v>
      </c>
      <c r="N3654" s="1" t="s">
        <v>159</v>
      </c>
      <c r="O3654" s="1" t="s">
        <v>159</v>
      </c>
      <c r="P3654" t="str">
        <f t="shared" si="57"/>
        <v>SSCOUT4_08_B_PR24_OFWAT</v>
      </c>
    </row>
    <row r="3655" spans="1:16">
      <c r="A3655" t="s">
        <v>636</v>
      </c>
      <c r="B3655" t="s">
        <v>440</v>
      </c>
      <c r="C3655" t="s">
        <v>441</v>
      </c>
      <c r="D3655" t="s">
        <v>37</v>
      </c>
      <c r="E3655" t="s">
        <v>158</v>
      </c>
      <c r="F3655" s="1" t="s">
        <v>159</v>
      </c>
      <c r="G3655" s="27">
        <v>113.3</v>
      </c>
      <c r="H3655" s="27">
        <v>122.4</v>
      </c>
      <c r="I3655" s="27">
        <v>120.6</v>
      </c>
      <c r="J3655" s="27">
        <v>118.8</v>
      </c>
      <c r="K3655" s="27">
        <v>117</v>
      </c>
      <c r="L3655" s="27">
        <v>115.2</v>
      </c>
      <c r="M3655" s="27">
        <v>113.4</v>
      </c>
      <c r="N3655" s="1" t="s">
        <v>159</v>
      </c>
      <c r="O3655" s="1" t="s">
        <v>159</v>
      </c>
      <c r="P3655" t="str">
        <f t="shared" si="57"/>
        <v>SSCOUT4_16_PR24_OFWAT</v>
      </c>
    </row>
    <row r="3656" spans="1:16">
      <c r="A3656" t="s">
        <v>636</v>
      </c>
      <c r="B3656" t="s">
        <v>442</v>
      </c>
      <c r="C3656" t="s">
        <v>443</v>
      </c>
      <c r="D3656" t="s">
        <v>37</v>
      </c>
      <c r="E3656" t="s">
        <v>158</v>
      </c>
      <c r="F3656" s="1" t="s">
        <v>159</v>
      </c>
      <c r="G3656" s="1" t="s">
        <v>159</v>
      </c>
      <c r="H3656" s="1" t="s">
        <v>159</v>
      </c>
      <c r="I3656" s="1" t="s">
        <v>159</v>
      </c>
      <c r="J3656" s="1" t="s">
        <v>159</v>
      </c>
      <c r="K3656" s="1" t="s">
        <v>159</v>
      </c>
      <c r="L3656" s="1" t="s">
        <v>159</v>
      </c>
      <c r="M3656" s="1" t="s">
        <v>159</v>
      </c>
      <c r="N3656" s="1" t="s">
        <v>159</v>
      </c>
      <c r="O3656" s="1" t="s">
        <v>159</v>
      </c>
      <c r="P3656" t="str">
        <f t="shared" si="57"/>
        <v>SSCOUT5_01_PR24_OFWAT</v>
      </c>
    </row>
    <row r="3657" spans="1:16">
      <c r="A3657" t="s">
        <v>636</v>
      </c>
      <c r="B3657" t="s">
        <v>444</v>
      </c>
      <c r="C3657" t="s">
        <v>445</v>
      </c>
      <c r="D3657" t="s">
        <v>37</v>
      </c>
      <c r="E3657" t="s">
        <v>158</v>
      </c>
      <c r="F3657" s="1" t="s">
        <v>159</v>
      </c>
      <c r="G3657" s="1" t="s">
        <v>159</v>
      </c>
      <c r="H3657" s="1" t="s">
        <v>159</v>
      </c>
      <c r="I3657" s="1" t="s">
        <v>159</v>
      </c>
      <c r="J3657" s="1" t="s">
        <v>159</v>
      </c>
      <c r="K3657" s="1" t="s">
        <v>159</v>
      </c>
      <c r="L3657" s="1" t="s">
        <v>159</v>
      </c>
      <c r="M3657" s="1" t="s">
        <v>159</v>
      </c>
      <c r="N3657" s="1" t="s">
        <v>159</v>
      </c>
      <c r="O3657" s="1" t="s">
        <v>159</v>
      </c>
      <c r="P3657" t="str">
        <f t="shared" si="57"/>
        <v>SSCOUT5_02_PR24_OFWAT</v>
      </c>
    </row>
    <row r="3658" spans="1:16">
      <c r="A3658" t="s">
        <v>636</v>
      </c>
      <c r="B3658" t="s">
        <v>446</v>
      </c>
      <c r="C3658" t="s">
        <v>447</v>
      </c>
      <c r="D3658" t="s">
        <v>37</v>
      </c>
      <c r="E3658" t="s">
        <v>158</v>
      </c>
      <c r="F3658" s="1" t="s">
        <v>159</v>
      </c>
      <c r="G3658" s="1" t="s">
        <v>159</v>
      </c>
      <c r="H3658" s="1" t="s">
        <v>159</v>
      </c>
      <c r="I3658" s="1" t="s">
        <v>159</v>
      </c>
      <c r="J3658" s="1" t="s">
        <v>159</v>
      </c>
      <c r="K3658" s="1" t="s">
        <v>159</v>
      </c>
      <c r="L3658" s="1" t="s">
        <v>159</v>
      </c>
      <c r="M3658" s="1" t="s">
        <v>159</v>
      </c>
      <c r="N3658" s="1" t="s">
        <v>159</v>
      </c>
      <c r="O3658" s="1" t="s">
        <v>159</v>
      </c>
      <c r="P3658" t="str">
        <f t="shared" si="57"/>
        <v>SSCOUT5_10_F_PR24_OFWAT</v>
      </c>
    </row>
    <row r="3659" spans="1:16">
      <c r="A3659" t="s">
        <v>636</v>
      </c>
      <c r="B3659" t="s">
        <v>448</v>
      </c>
      <c r="C3659" t="s">
        <v>449</v>
      </c>
      <c r="D3659" t="s">
        <v>37</v>
      </c>
      <c r="E3659" t="s">
        <v>158</v>
      </c>
      <c r="F3659" s="1" t="s">
        <v>159</v>
      </c>
      <c r="G3659" s="1" t="s">
        <v>159</v>
      </c>
      <c r="H3659" s="1" t="s">
        <v>159</v>
      </c>
      <c r="I3659" s="1" t="s">
        <v>159</v>
      </c>
      <c r="J3659" s="1" t="s">
        <v>159</v>
      </c>
      <c r="K3659" s="1" t="s">
        <v>159</v>
      </c>
      <c r="L3659" s="1" t="s">
        <v>159</v>
      </c>
      <c r="M3659" s="1" t="s">
        <v>159</v>
      </c>
      <c r="N3659" s="1" t="s">
        <v>159</v>
      </c>
      <c r="O3659" s="1" t="s">
        <v>159</v>
      </c>
      <c r="P3659" t="str">
        <f t="shared" si="57"/>
        <v>SSCOUT5_05_PR24_OFWAT</v>
      </c>
    </row>
    <row r="3660" spans="1:16">
      <c r="A3660" t="s">
        <v>636</v>
      </c>
      <c r="B3660" t="s">
        <v>450</v>
      </c>
      <c r="C3660" t="s">
        <v>451</v>
      </c>
      <c r="D3660" t="s">
        <v>37</v>
      </c>
      <c r="E3660" t="s">
        <v>158</v>
      </c>
      <c r="F3660" s="1" t="s">
        <v>159</v>
      </c>
      <c r="G3660" s="1" t="s">
        <v>159</v>
      </c>
      <c r="H3660" s="1" t="s">
        <v>159</v>
      </c>
      <c r="I3660" s="1" t="s">
        <v>159</v>
      </c>
      <c r="J3660" s="1" t="s">
        <v>159</v>
      </c>
      <c r="K3660" s="1" t="s">
        <v>159</v>
      </c>
      <c r="L3660" s="1" t="s">
        <v>159</v>
      </c>
      <c r="M3660" s="1" t="s">
        <v>159</v>
      </c>
      <c r="N3660" s="1" t="s">
        <v>159</v>
      </c>
      <c r="O3660" s="1" t="s">
        <v>159</v>
      </c>
      <c r="P3660" t="str">
        <f t="shared" si="57"/>
        <v>SSCOUT5_11_PR24_OFWAT</v>
      </c>
    </row>
    <row r="3661" spans="1:16">
      <c r="A3661" t="s">
        <v>636</v>
      </c>
      <c r="B3661" t="s">
        <v>452</v>
      </c>
      <c r="C3661" t="s">
        <v>453</v>
      </c>
      <c r="D3661" t="s">
        <v>37</v>
      </c>
      <c r="E3661" t="s">
        <v>158</v>
      </c>
      <c r="F3661" s="1" t="s">
        <v>159</v>
      </c>
      <c r="G3661" s="26">
        <v>0.59</v>
      </c>
      <c r="H3661" s="26">
        <v>0.55000000000000004</v>
      </c>
      <c r="I3661" s="26">
        <v>0.5</v>
      </c>
      <c r="J3661" s="26">
        <v>0.47</v>
      </c>
      <c r="K3661" s="26">
        <v>0.45</v>
      </c>
      <c r="L3661" s="26">
        <v>0.42</v>
      </c>
      <c r="M3661" s="26">
        <v>0.4</v>
      </c>
      <c r="N3661" s="1" t="s">
        <v>159</v>
      </c>
      <c r="O3661" s="1" t="s">
        <v>159</v>
      </c>
      <c r="P3661" t="str">
        <f t="shared" si="57"/>
        <v>SSCOUT4_02_PR24_OFWAT</v>
      </c>
    </row>
    <row r="3662" spans="1:16">
      <c r="A3662" t="s">
        <v>636</v>
      </c>
      <c r="B3662" t="s">
        <v>454</v>
      </c>
      <c r="C3662" t="s">
        <v>455</v>
      </c>
      <c r="D3662" t="s">
        <v>185</v>
      </c>
      <c r="E3662" t="s">
        <v>158</v>
      </c>
      <c r="F3662" s="1" t="s">
        <v>159</v>
      </c>
      <c r="G3662" s="1" t="s">
        <v>159</v>
      </c>
      <c r="H3662" s="26">
        <v>0</v>
      </c>
      <c r="I3662" s="26">
        <v>0</v>
      </c>
      <c r="J3662" s="26">
        <v>0</v>
      </c>
      <c r="K3662" s="26">
        <v>0</v>
      </c>
      <c r="L3662" s="26">
        <v>0.69</v>
      </c>
      <c r="M3662" s="26">
        <v>1.1100000000000001</v>
      </c>
      <c r="N3662" s="1" t="s">
        <v>159</v>
      </c>
      <c r="O3662" s="1" t="s">
        <v>159</v>
      </c>
      <c r="P3662" t="str">
        <f t="shared" si="57"/>
        <v>SSCOUT4_20_PR24_OFWAT</v>
      </c>
    </row>
    <row r="3663" spans="1:16">
      <c r="A3663" t="s">
        <v>636</v>
      </c>
      <c r="B3663" t="s">
        <v>456</v>
      </c>
      <c r="C3663" t="s">
        <v>457</v>
      </c>
      <c r="D3663" t="s">
        <v>168</v>
      </c>
      <c r="E3663" t="s">
        <v>158</v>
      </c>
      <c r="F3663" s="1" t="s">
        <v>159</v>
      </c>
      <c r="G3663" s="1" t="s">
        <v>159</v>
      </c>
      <c r="H3663" s="1" t="s">
        <v>159</v>
      </c>
      <c r="I3663" s="1" t="s">
        <v>159</v>
      </c>
      <c r="J3663" s="1" t="s">
        <v>159</v>
      </c>
      <c r="K3663" s="1" t="s">
        <v>159</v>
      </c>
      <c r="L3663" s="1" t="s">
        <v>159</v>
      </c>
      <c r="M3663" s="1" t="s">
        <v>159</v>
      </c>
      <c r="N3663" s="1" t="s">
        <v>159</v>
      </c>
      <c r="O3663" s="1" t="s">
        <v>159</v>
      </c>
      <c r="P3663" t="str">
        <f t="shared" si="57"/>
        <v>SSCOUT5_08_PR24_OFWAT</v>
      </c>
    </row>
    <row r="3664" spans="1:16">
      <c r="A3664" t="s">
        <v>636</v>
      </c>
      <c r="B3664" t="s">
        <v>458</v>
      </c>
      <c r="C3664" t="s">
        <v>459</v>
      </c>
      <c r="D3664" t="s">
        <v>168</v>
      </c>
      <c r="E3664" t="s">
        <v>158</v>
      </c>
      <c r="F3664" s="1" t="s">
        <v>159</v>
      </c>
      <c r="G3664" s="1" t="s">
        <v>159</v>
      </c>
      <c r="H3664" s="1" t="s">
        <v>159</v>
      </c>
      <c r="I3664" s="1" t="s">
        <v>159</v>
      </c>
      <c r="J3664" s="1" t="s">
        <v>159</v>
      </c>
      <c r="K3664" s="1" t="s">
        <v>159</v>
      </c>
      <c r="L3664" s="1" t="s">
        <v>159</v>
      </c>
      <c r="M3664" s="1" t="s">
        <v>159</v>
      </c>
      <c r="N3664" s="1" t="s">
        <v>159</v>
      </c>
      <c r="O3664" s="1" t="s">
        <v>159</v>
      </c>
      <c r="P3664" t="str">
        <f t="shared" si="57"/>
        <v>SSCOUT5_09_PR24_OFWAT</v>
      </c>
    </row>
    <row r="3665" spans="1:16">
      <c r="A3665" t="s">
        <v>636</v>
      </c>
      <c r="B3665" t="s">
        <v>460</v>
      </c>
      <c r="C3665" t="s">
        <v>461</v>
      </c>
      <c r="D3665" t="s">
        <v>168</v>
      </c>
      <c r="E3665" t="s">
        <v>158</v>
      </c>
      <c r="F3665" s="1" t="s">
        <v>159</v>
      </c>
      <c r="G3665" s="25">
        <v>3.7199999999999997E-2</v>
      </c>
      <c r="H3665" s="25">
        <v>3.7199999999999997E-2</v>
      </c>
      <c r="I3665" s="25">
        <v>2.53E-2</v>
      </c>
      <c r="J3665" s="25">
        <v>2.53E-2</v>
      </c>
      <c r="K3665" s="25">
        <v>2.53E-2</v>
      </c>
      <c r="L3665" s="25">
        <v>2.53E-2</v>
      </c>
      <c r="M3665" s="25">
        <v>2.53E-2</v>
      </c>
      <c r="N3665" s="1" t="s">
        <v>159</v>
      </c>
      <c r="O3665" s="1" t="s">
        <v>159</v>
      </c>
      <c r="P3665" t="str">
        <f t="shared" si="57"/>
        <v>SSCOUT4_17_PR24_OFWAT</v>
      </c>
    </row>
    <row r="3666" spans="1:16">
      <c r="A3666" t="s">
        <v>636</v>
      </c>
      <c r="B3666" t="s">
        <v>462</v>
      </c>
      <c r="C3666" t="s">
        <v>463</v>
      </c>
      <c r="D3666" t="s">
        <v>232</v>
      </c>
      <c r="E3666" t="s">
        <v>158</v>
      </c>
      <c r="F3666" s="1" t="s">
        <v>159</v>
      </c>
      <c r="G3666" s="26">
        <v>61884.28</v>
      </c>
      <c r="H3666" s="26">
        <v>61797</v>
      </c>
      <c r="I3666" s="26">
        <v>61405</v>
      </c>
      <c r="J3666" s="26">
        <v>61026</v>
      </c>
      <c r="K3666" s="26">
        <v>60657</v>
      </c>
      <c r="L3666" s="26">
        <v>60265.26</v>
      </c>
      <c r="M3666" s="26">
        <v>59883</v>
      </c>
      <c r="N3666" s="1" t="s">
        <v>159</v>
      </c>
      <c r="O3666" s="1" t="s">
        <v>159</v>
      </c>
      <c r="P3666" t="str">
        <f t="shared" si="57"/>
        <v>SSCOUT4_04_PR24_OFWAT</v>
      </c>
    </row>
    <row r="3667" spans="1:16">
      <c r="A3667" t="s">
        <v>636</v>
      </c>
      <c r="B3667" t="s">
        <v>464</v>
      </c>
      <c r="C3667" t="s">
        <v>463</v>
      </c>
      <c r="D3667" t="s">
        <v>232</v>
      </c>
      <c r="E3667" t="s">
        <v>158</v>
      </c>
      <c r="F3667" s="1" t="s">
        <v>159</v>
      </c>
      <c r="G3667" s="1" t="s">
        <v>159</v>
      </c>
      <c r="H3667" s="1" t="s">
        <v>159</v>
      </c>
      <c r="I3667" s="1" t="s">
        <v>159</v>
      </c>
      <c r="J3667" s="1" t="s">
        <v>159</v>
      </c>
      <c r="K3667" s="1" t="s">
        <v>159</v>
      </c>
      <c r="L3667" s="1" t="s">
        <v>159</v>
      </c>
      <c r="M3667" s="1" t="s">
        <v>159</v>
      </c>
      <c r="N3667" s="1" t="s">
        <v>159</v>
      </c>
      <c r="O3667" s="1" t="s">
        <v>159</v>
      </c>
      <c r="P3667" t="str">
        <f t="shared" si="57"/>
        <v>SSCOUT5_04_PR24_OFWAT</v>
      </c>
    </row>
    <row r="3668" spans="1:16">
      <c r="A3668" t="s">
        <v>636</v>
      </c>
      <c r="B3668" t="s">
        <v>465</v>
      </c>
      <c r="C3668" t="s">
        <v>466</v>
      </c>
      <c r="D3668" t="s">
        <v>436</v>
      </c>
      <c r="E3668" t="s">
        <v>158</v>
      </c>
      <c r="F3668" s="1" t="s">
        <v>159</v>
      </c>
      <c r="G3668" s="27">
        <v>93.742383189525015</v>
      </c>
      <c r="H3668" s="27">
        <v>93.442383189525017</v>
      </c>
      <c r="I3668" s="27">
        <v>92.042383189525026</v>
      </c>
      <c r="J3668" s="27">
        <v>90.64238318952502</v>
      </c>
      <c r="K3668" s="27">
        <v>89.242383189525015</v>
      </c>
      <c r="L3668" s="27">
        <v>87.742383189525015</v>
      </c>
      <c r="M3668" s="27">
        <v>86.3</v>
      </c>
      <c r="N3668" s="1" t="s">
        <v>159</v>
      </c>
      <c r="O3668" s="1" t="s">
        <v>159</v>
      </c>
      <c r="P3668" t="str">
        <f t="shared" si="57"/>
        <v>SSCOUT4_11_B_PR24_OFWAT</v>
      </c>
    </row>
    <row r="3669" spans="1:16">
      <c r="A3669" t="s">
        <v>636</v>
      </c>
      <c r="B3669" t="s">
        <v>467</v>
      </c>
      <c r="C3669" t="s">
        <v>468</v>
      </c>
      <c r="D3669" t="s">
        <v>37</v>
      </c>
      <c r="E3669" t="s">
        <v>158</v>
      </c>
      <c r="F3669" s="1" t="s">
        <v>159</v>
      </c>
      <c r="G3669" s="1" t="s">
        <v>159</v>
      </c>
      <c r="H3669" s="1" t="s">
        <v>159</v>
      </c>
      <c r="I3669" s="1" t="s">
        <v>159</v>
      </c>
      <c r="J3669" s="1" t="s">
        <v>159</v>
      </c>
      <c r="K3669" s="1" t="s">
        <v>159</v>
      </c>
      <c r="L3669" s="1" t="s">
        <v>159</v>
      </c>
      <c r="M3669" s="1" t="s">
        <v>159</v>
      </c>
      <c r="N3669" s="1" t="s">
        <v>159</v>
      </c>
      <c r="O3669" s="1" t="s">
        <v>159</v>
      </c>
      <c r="P3669" t="str">
        <f t="shared" si="57"/>
        <v>SSCOUT1_02_PR24_OFWAT</v>
      </c>
    </row>
    <row r="3670" spans="1:16">
      <c r="A3670" t="s">
        <v>636</v>
      </c>
      <c r="B3670" t="s">
        <v>469</v>
      </c>
      <c r="C3670" t="s">
        <v>470</v>
      </c>
      <c r="D3670" t="s">
        <v>436</v>
      </c>
      <c r="E3670" t="s">
        <v>158</v>
      </c>
      <c r="F3670" s="1" t="s">
        <v>159</v>
      </c>
      <c r="G3670" s="27">
        <v>76.400000000000006</v>
      </c>
      <c r="H3670" s="27">
        <v>73.900000000000006</v>
      </c>
      <c r="I3670" s="27">
        <v>70.400000000000006</v>
      </c>
      <c r="J3670" s="27">
        <v>68.2</v>
      </c>
      <c r="K3670" s="27">
        <v>66</v>
      </c>
      <c r="L3670" s="27">
        <v>63.7</v>
      </c>
      <c r="M3670" s="27">
        <v>61.3</v>
      </c>
      <c r="N3670" s="1" t="s">
        <v>159</v>
      </c>
      <c r="O3670" s="1" t="s">
        <v>159</v>
      </c>
      <c r="P3670" t="str">
        <f t="shared" si="57"/>
        <v>SSCC_BN2345A_PR24_OFWAT</v>
      </c>
    </row>
    <row r="3671" spans="1:16">
      <c r="A3671" t="s">
        <v>636</v>
      </c>
      <c r="B3671" t="s">
        <v>471</v>
      </c>
      <c r="C3671" t="s">
        <v>472</v>
      </c>
      <c r="D3671" t="s">
        <v>439</v>
      </c>
      <c r="E3671" t="s">
        <v>158</v>
      </c>
      <c r="F3671" s="1" t="s">
        <v>159</v>
      </c>
      <c r="G3671" s="27">
        <v>135.30000000000001</v>
      </c>
      <c r="H3671" s="27">
        <v>132.4</v>
      </c>
      <c r="I3671" s="27">
        <v>131.4</v>
      </c>
      <c r="J3671" s="27">
        <v>130.5</v>
      </c>
      <c r="K3671" s="27">
        <v>129.4</v>
      </c>
      <c r="L3671" s="27">
        <v>127.1</v>
      </c>
      <c r="M3671" s="27">
        <v>125</v>
      </c>
      <c r="N3671" s="1" t="s">
        <v>159</v>
      </c>
      <c r="O3671" s="1" t="s">
        <v>159</v>
      </c>
      <c r="P3671" t="str">
        <f t="shared" si="57"/>
        <v>SSCC_OUT4_08_B_PR24_OFWAT</v>
      </c>
    </row>
    <row r="3672" spans="1:16">
      <c r="A3672" t="s">
        <v>636</v>
      </c>
      <c r="B3672" t="s">
        <v>473</v>
      </c>
      <c r="C3672" t="s">
        <v>474</v>
      </c>
      <c r="D3672" t="s">
        <v>168</v>
      </c>
      <c r="E3672" t="s">
        <v>158</v>
      </c>
      <c r="F3672" s="1" t="s">
        <v>159</v>
      </c>
      <c r="G3672" s="1" t="s">
        <v>159</v>
      </c>
      <c r="H3672" s="25">
        <v>2.7099999999999999E-2</v>
      </c>
      <c r="I3672" s="25">
        <v>2.6000000000000002E-2</v>
      </c>
      <c r="J3672" s="25">
        <v>2.4899999999999999E-2</v>
      </c>
      <c r="K3672" s="25">
        <v>2.3799999999999998E-2</v>
      </c>
      <c r="L3672" s="25">
        <v>2.2699999999999994E-2</v>
      </c>
      <c r="M3672" s="25">
        <v>2.1399999999999995E-2</v>
      </c>
      <c r="N3672" s="1" t="s">
        <v>159</v>
      </c>
      <c r="O3672" s="1" t="s">
        <v>159</v>
      </c>
      <c r="P3672" t="str">
        <f t="shared" si="57"/>
        <v>SSCC_OUT4_17_PR24_OFWAT</v>
      </c>
    </row>
    <row r="3673" spans="1:16">
      <c r="A3673" t="s">
        <v>636</v>
      </c>
      <c r="B3673" t="s">
        <v>475</v>
      </c>
      <c r="C3673" t="s">
        <v>231</v>
      </c>
      <c r="D3673" t="s">
        <v>232</v>
      </c>
      <c r="E3673" t="s">
        <v>158</v>
      </c>
      <c r="F3673" s="1" t="s">
        <v>159</v>
      </c>
      <c r="G3673" s="1" t="s">
        <v>159</v>
      </c>
      <c r="H3673" s="26">
        <v>61797</v>
      </c>
      <c r="I3673" s="26">
        <v>61405</v>
      </c>
      <c r="J3673" s="26">
        <v>61026</v>
      </c>
      <c r="K3673" s="26">
        <v>60657</v>
      </c>
      <c r="L3673" s="26">
        <v>60265.26</v>
      </c>
      <c r="M3673" s="26">
        <v>59141.440000000002</v>
      </c>
      <c r="N3673" s="1" t="s">
        <v>159</v>
      </c>
      <c r="O3673" s="1" t="s">
        <v>159</v>
      </c>
      <c r="P3673" t="str">
        <f t="shared" si="57"/>
        <v>SSCC_OUT4_04_PR24_OFWAT</v>
      </c>
    </row>
    <row r="3674" spans="1:16">
      <c r="A3674" t="s">
        <v>636</v>
      </c>
      <c r="B3674" t="s">
        <v>476</v>
      </c>
      <c r="C3674" t="s">
        <v>477</v>
      </c>
      <c r="D3674" t="s">
        <v>436</v>
      </c>
      <c r="E3674" t="s">
        <v>158</v>
      </c>
      <c r="F3674" s="1" t="s">
        <v>159</v>
      </c>
      <c r="G3674" s="1" t="s">
        <v>159</v>
      </c>
      <c r="H3674" s="27">
        <v>93.4</v>
      </c>
      <c r="I3674" s="27">
        <v>92.1</v>
      </c>
      <c r="J3674" s="27">
        <v>90.7</v>
      </c>
      <c r="K3674" s="27">
        <v>89.199999999999989</v>
      </c>
      <c r="L3674" s="27">
        <v>87.8</v>
      </c>
      <c r="M3674" s="27">
        <v>86.4</v>
      </c>
      <c r="N3674" s="1" t="s">
        <v>159</v>
      </c>
      <c r="O3674" s="1" t="s">
        <v>159</v>
      </c>
      <c r="P3674" t="str">
        <f t="shared" si="57"/>
        <v>SSCC_OUT4_11_B_PR24_OFWAT</v>
      </c>
    </row>
    <row r="3675" spans="1:16">
      <c r="A3675" t="s">
        <v>636</v>
      </c>
      <c r="B3675" t="s">
        <v>478</v>
      </c>
      <c r="C3675" t="s">
        <v>479</v>
      </c>
      <c r="D3675" t="s">
        <v>168</v>
      </c>
      <c r="E3675" t="s">
        <v>158</v>
      </c>
      <c r="F3675" s="1" t="s">
        <v>159</v>
      </c>
      <c r="G3675" s="1" t="s">
        <v>159</v>
      </c>
      <c r="H3675" s="1" t="s">
        <v>159</v>
      </c>
      <c r="I3675" s="1" t="s">
        <v>159</v>
      </c>
      <c r="J3675" s="1" t="s">
        <v>159</v>
      </c>
      <c r="K3675" s="1" t="s">
        <v>159</v>
      </c>
      <c r="L3675" s="1" t="s">
        <v>159</v>
      </c>
      <c r="M3675" s="1" t="s">
        <v>159</v>
      </c>
      <c r="N3675" s="25">
        <v>0</v>
      </c>
      <c r="O3675" s="1" t="s">
        <v>159</v>
      </c>
      <c r="P3675" t="str">
        <f t="shared" si="57"/>
        <v>SSCC_OUT4_01_PR24_IMP_OFWAT</v>
      </c>
    </row>
    <row r="3676" spans="1:16">
      <c r="A3676" t="s">
        <v>636</v>
      </c>
      <c r="B3676" t="s">
        <v>480</v>
      </c>
      <c r="C3676" t="s">
        <v>481</v>
      </c>
      <c r="D3676" t="s">
        <v>168</v>
      </c>
      <c r="E3676" t="s">
        <v>158</v>
      </c>
      <c r="F3676" s="1" t="s">
        <v>159</v>
      </c>
      <c r="G3676" s="1" t="s">
        <v>159</v>
      </c>
      <c r="H3676" s="1" t="s">
        <v>159</v>
      </c>
      <c r="I3676" s="1" t="s">
        <v>159</v>
      </c>
      <c r="J3676" s="1" t="s">
        <v>159</v>
      </c>
      <c r="K3676" s="1" t="s">
        <v>159</v>
      </c>
      <c r="L3676" s="1" t="s">
        <v>159</v>
      </c>
      <c r="M3676" s="1" t="s">
        <v>159</v>
      </c>
      <c r="N3676" s="25">
        <v>0.17</v>
      </c>
      <c r="O3676" s="1" t="s">
        <v>159</v>
      </c>
      <c r="P3676" t="str">
        <f t="shared" si="57"/>
        <v>SSCC_BN2345A_PR24_IMP_OFWAT</v>
      </c>
    </row>
    <row r="3677" spans="1:16">
      <c r="A3677" t="s">
        <v>636</v>
      </c>
      <c r="B3677" t="s">
        <v>482</v>
      </c>
      <c r="C3677" t="s">
        <v>483</v>
      </c>
      <c r="D3677" t="s">
        <v>168</v>
      </c>
      <c r="E3677" t="s">
        <v>158</v>
      </c>
      <c r="F3677" s="1" t="s">
        <v>159</v>
      </c>
      <c r="G3677" s="1" t="s">
        <v>159</v>
      </c>
      <c r="H3677" s="1" t="s">
        <v>159</v>
      </c>
      <c r="I3677" s="1" t="s">
        <v>159</v>
      </c>
      <c r="J3677" s="1" t="s">
        <v>159</v>
      </c>
      <c r="K3677" s="1" t="s">
        <v>159</v>
      </c>
      <c r="L3677" s="1" t="s">
        <v>159</v>
      </c>
      <c r="M3677" s="1" t="s">
        <v>159</v>
      </c>
      <c r="N3677" s="25">
        <v>0.06</v>
      </c>
      <c r="O3677" s="1" t="s">
        <v>159</v>
      </c>
      <c r="P3677" t="str">
        <f t="shared" si="57"/>
        <v>SSCC_OUT4_08_B_PR24_IMP_OFWAT</v>
      </c>
    </row>
    <row r="3678" spans="1:16">
      <c r="A3678" t="s">
        <v>636</v>
      </c>
      <c r="B3678" t="s">
        <v>484</v>
      </c>
      <c r="C3678" t="s">
        <v>485</v>
      </c>
      <c r="D3678" t="s">
        <v>168</v>
      </c>
      <c r="E3678" t="s">
        <v>158</v>
      </c>
      <c r="F3678" s="1" t="s">
        <v>159</v>
      </c>
      <c r="G3678" s="1" t="s">
        <v>159</v>
      </c>
      <c r="H3678" s="1" t="s">
        <v>159</v>
      </c>
      <c r="I3678" s="1" t="s">
        <v>159</v>
      </c>
      <c r="J3678" s="1" t="s">
        <v>159</v>
      </c>
      <c r="K3678" s="1" t="s">
        <v>159</v>
      </c>
      <c r="L3678" s="1" t="s">
        <v>159</v>
      </c>
      <c r="M3678" s="1" t="s">
        <v>159</v>
      </c>
      <c r="N3678" s="25">
        <v>7.0000000000000007E-2</v>
      </c>
      <c r="O3678" s="1" t="s">
        <v>159</v>
      </c>
      <c r="P3678" t="str">
        <f t="shared" si="57"/>
        <v>SSCC_OUT4_16_PR24_IMP_OFWAT</v>
      </c>
    </row>
    <row r="3679" spans="1:16">
      <c r="A3679" t="s">
        <v>636</v>
      </c>
      <c r="B3679" t="s">
        <v>486</v>
      </c>
      <c r="C3679" t="s">
        <v>487</v>
      </c>
      <c r="D3679" t="s">
        <v>168</v>
      </c>
      <c r="E3679" t="s">
        <v>158</v>
      </c>
      <c r="F3679" s="1" t="s">
        <v>159</v>
      </c>
      <c r="G3679" s="1" t="s">
        <v>159</v>
      </c>
      <c r="H3679" s="1" t="s">
        <v>159</v>
      </c>
      <c r="I3679" s="1" t="s">
        <v>159</v>
      </c>
      <c r="J3679" s="1" t="s">
        <v>159</v>
      </c>
      <c r="K3679" s="1" t="s">
        <v>159</v>
      </c>
      <c r="L3679" s="1" t="s">
        <v>159</v>
      </c>
      <c r="M3679" s="1" t="s">
        <v>159</v>
      </c>
      <c r="N3679" s="1" t="s">
        <v>159</v>
      </c>
      <c r="O3679" s="1" t="s">
        <v>159</v>
      </c>
      <c r="P3679" t="str">
        <f t="shared" si="57"/>
        <v>SSCC_OUT5_01_PR24_IMP_OFWAT</v>
      </c>
    </row>
    <row r="3680" spans="1:16">
      <c r="A3680" t="s">
        <v>636</v>
      </c>
      <c r="B3680" t="s">
        <v>488</v>
      </c>
      <c r="C3680" t="s">
        <v>489</v>
      </c>
      <c r="D3680" t="s">
        <v>168</v>
      </c>
      <c r="E3680" t="s">
        <v>158</v>
      </c>
      <c r="F3680" s="1" t="s">
        <v>159</v>
      </c>
      <c r="G3680" s="1" t="s">
        <v>159</v>
      </c>
      <c r="H3680" s="1" t="s">
        <v>159</v>
      </c>
      <c r="I3680" s="1" t="s">
        <v>159</v>
      </c>
      <c r="J3680" s="1" t="s">
        <v>159</v>
      </c>
      <c r="K3680" s="1" t="s">
        <v>159</v>
      </c>
      <c r="L3680" s="1" t="s">
        <v>159</v>
      </c>
      <c r="M3680" s="1" t="s">
        <v>159</v>
      </c>
      <c r="N3680" s="1" t="s">
        <v>159</v>
      </c>
      <c r="O3680" s="1" t="s">
        <v>159</v>
      </c>
      <c r="P3680" t="str">
        <f t="shared" si="57"/>
        <v>SSCC_OUT5_02_PR24_IMP_OFWAT</v>
      </c>
    </row>
    <row r="3681" spans="1:16">
      <c r="A3681" t="s">
        <v>636</v>
      </c>
      <c r="B3681" t="s">
        <v>490</v>
      </c>
      <c r="C3681" t="s">
        <v>491</v>
      </c>
      <c r="D3681" t="s">
        <v>168</v>
      </c>
      <c r="E3681" t="s">
        <v>158</v>
      </c>
      <c r="F3681" s="1" t="s">
        <v>159</v>
      </c>
      <c r="G3681" s="1" t="s">
        <v>159</v>
      </c>
      <c r="H3681" s="1" t="s">
        <v>159</v>
      </c>
      <c r="I3681" s="1" t="s">
        <v>159</v>
      </c>
      <c r="J3681" s="1" t="s">
        <v>159</v>
      </c>
      <c r="K3681" s="1" t="s">
        <v>159</v>
      </c>
      <c r="L3681" s="1" t="s">
        <v>159</v>
      </c>
      <c r="M3681" s="1" t="s">
        <v>159</v>
      </c>
      <c r="N3681" s="1" t="s">
        <v>159</v>
      </c>
      <c r="O3681" s="1" t="s">
        <v>159</v>
      </c>
      <c r="P3681" t="str">
        <f t="shared" si="57"/>
        <v>SSCC_OUT5_10_PR24_IMP_OFWAT</v>
      </c>
    </row>
    <row r="3682" spans="1:16">
      <c r="A3682" t="s">
        <v>636</v>
      </c>
      <c r="B3682" t="s">
        <v>492</v>
      </c>
      <c r="C3682" t="s">
        <v>493</v>
      </c>
      <c r="D3682" t="s">
        <v>168</v>
      </c>
      <c r="E3682" t="s">
        <v>158</v>
      </c>
      <c r="F3682" s="1" t="s">
        <v>159</v>
      </c>
      <c r="G3682" s="1" t="s">
        <v>159</v>
      </c>
      <c r="H3682" s="1" t="s">
        <v>159</v>
      </c>
      <c r="I3682" s="1" t="s">
        <v>159</v>
      </c>
      <c r="J3682" s="1" t="s">
        <v>159</v>
      </c>
      <c r="K3682" s="1" t="s">
        <v>159</v>
      </c>
      <c r="L3682" s="1" t="s">
        <v>159</v>
      </c>
      <c r="M3682" s="1" t="s">
        <v>159</v>
      </c>
      <c r="N3682" s="1" t="s">
        <v>159</v>
      </c>
      <c r="O3682" s="1" t="s">
        <v>159</v>
      </c>
      <c r="P3682" t="str">
        <f t="shared" si="57"/>
        <v>SSCC_OUT5_05_PR24_IMP_OFWAT</v>
      </c>
    </row>
    <row r="3683" spans="1:16">
      <c r="A3683" t="s">
        <v>636</v>
      </c>
      <c r="B3683" t="s">
        <v>494</v>
      </c>
      <c r="C3683" t="s">
        <v>495</v>
      </c>
      <c r="D3683" t="s">
        <v>168</v>
      </c>
      <c r="E3683" t="s">
        <v>158</v>
      </c>
      <c r="F3683" s="1" t="s">
        <v>159</v>
      </c>
      <c r="G3683" s="1" t="s">
        <v>159</v>
      </c>
      <c r="H3683" s="1" t="s">
        <v>159</v>
      </c>
      <c r="I3683" s="1" t="s">
        <v>159</v>
      </c>
      <c r="J3683" s="1" t="s">
        <v>159</v>
      </c>
      <c r="K3683" s="1" t="s">
        <v>159</v>
      </c>
      <c r="L3683" s="1" t="s">
        <v>159</v>
      </c>
      <c r="M3683" s="1" t="s">
        <v>159</v>
      </c>
      <c r="N3683" s="1" t="s">
        <v>159</v>
      </c>
      <c r="O3683" s="1" t="s">
        <v>159</v>
      </c>
      <c r="P3683" t="str">
        <f t="shared" si="57"/>
        <v>SSCC_OUT5_11_PR24_IMP_OFWAT</v>
      </c>
    </row>
    <row r="3684" spans="1:16">
      <c r="A3684" t="s">
        <v>636</v>
      </c>
      <c r="B3684" t="s">
        <v>496</v>
      </c>
      <c r="C3684" t="s">
        <v>497</v>
      </c>
      <c r="D3684" t="s">
        <v>168</v>
      </c>
      <c r="E3684" t="s">
        <v>158</v>
      </c>
      <c r="F3684" s="1" t="s">
        <v>159</v>
      </c>
      <c r="G3684" s="1" t="s">
        <v>159</v>
      </c>
      <c r="H3684" s="1" t="s">
        <v>159</v>
      </c>
      <c r="I3684" s="1" t="s">
        <v>159</v>
      </c>
      <c r="J3684" s="1" t="s">
        <v>159</v>
      </c>
      <c r="K3684" s="1" t="s">
        <v>159</v>
      </c>
      <c r="L3684" s="1" t="s">
        <v>159</v>
      </c>
      <c r="M3684" s="1" t="s">
        <v>159</v>
      </c>
      <c r="N3684" s="25">
        <v>0.45</v>
      </c>
      <c r="O3684" s="1" t="s">
        <v>159</v>
      </c>
      <c r="P3684" t="str">
        <f t="shared" si="57"/>
        <v>SSCC_OUT4_02_PR24_IMP_OFWAT</v>
      </c>
    </row>
    <row r="3685" spans="1:16">
      <c r="A3685" t="s">
        <v>636</v>
      </c>
      <c r="B3685" t="s">
        <v>498</v>
      </c>
      <c r="C3685" t="s">
        <v>499</v>
      </c>
      <c r="D3685" t="s">
        <v>168</v>
      </c>
      <c r="E3685" t="s">
        <v>158</v>
      </c>
      <c r="F3685" s="1" t="s">
        <v>159</v>
      </c>
      <c r="G3685" s="1" t="s">
        <v>159</v>
      </c>
      <c r="H3685" s="1" t="s">
        <v>159</v>
      </c>
      <c r="I3685" s="1" t="s">
        <v>159</v>
      </c>
      <c r="J3685" s="1" t="s">
        <v>159</v>
      </c>
      <c r="K3685" s="1" t="s">
        <v>159</v>
      </c>
      <c r="L3685" s="1" t="s">
        <v>159</v>
      </c>
      <c r="M3685" s="1" t="s">
        <v>159</v>
      </c>
      <c r="N3685" s="1" t="s">
        <v>159</v>
      </c>
      <c r="O3685" s="1" t="s">
        <v>159</v>
      </c>
      <c r="P3685" t="str">
        <f t="shared" si="57"/>
        <v>SSCC_OUT4_20_PR24_IMP_OFWAT</v>
      </c>
    </row>
    <row r="3686" spans="1:16">
      <c r="A3686" t="s">
        <v>636</v>
      </c>
      <c r="B3686" t="s">
        <v>500</v>
      </c>
      <c r="C3686" t="s">
        <v>501</v>
      </c>
      <c r="D3686" t="s">
        <v>168</v>
      </c>
      <c r="E3686" t="s">
        <v>158</v>
      </c>
      <c r="F3686" s="1" t="s">
        <v>159</v>
      </c>
      <c r="G3686" s="1" t="s">
        <v>159</v>
      </c>
      <c r="H3686" s="1" t="s">
        <v>159</v>
      </c>
      <c r="I3686" s="1" t="s">
        <v>159</v>
      </c>
      <c r="J3686" s="1" t="s">
        <v>159</v>
      </c>
      <c r="K3686" s="1" t="s">
        <v>159</v>
      </c>
      <c r="L3686" s="1" t="s">
        <v>159</v>
      </c>
      <c r="M3686" s="1" t="s">
        <v>159</v>
      </c>
      <c r="N3686" s="1" t="s">
        <v>159</v>
      </c>
      <c r="O3686" s="1" t="s">
        <v>159</v>
      </c>
      <c r="P3686" t="str">
        <f t="shared" si="57"/>
        <v>SSCC_OUT5_08_PR24_IMP_OFWAT</v>
      </c>
    </row>
    <row r="3687" spans="1:16">
      <c r="A3687" t="s">
        <v>636</v>
      </c>
      <c r="B3687" t="s">
        <v>502</v>
      </c>
      <c r="C3687" t="s">
        <v>503</v>
      </c>
      <c r="D3687" t="s">
        <v>168</v>
      </c>
      <c r="E3687" t="s">
        <v>158</v>
      </c>
      <c r="F3687" s="1" t="s">
        <v>159</v>
      </c>
      <c r="G3687" s="1" t="s">
        <v>159</v>
      </c>
      <c r="H3687" s="1" t="s">
        <v>159</v>
      </c>
      <c r="I3687" s="1" t="s">
        <v>159</v>
      </c>
      <c r="J3687" s="1" t="s">
        <v>159</v>
      </c>
      <c r="K3687" s="1" t="s">
        <v>159</v>
      </c>
      <c r="L3687" s="1" t="s">
        <v>159</v>
      </c>
      <c r="M3687" s="1" t="s">
        <v>159</v>
      </c>
      <c r="N3687" s="1" t="s">
        <v>159</v>
      </c>
      <c r="O3687" s="1" t="s">
        <v>159</v>
      </c>
      <c r="P3687" t="str">
        <f t="shared" si="57"/>
        <v>SSCC_OUT5_09_PR24_IMP_OFWAT</v>
      </c>
    </row>
    <row r="3688" spans="1:16">
      <c r="A3688" t="s">
        <v>636</v>
      </c>
      <c r="B3688" t="s">
        <v>504</v>
      </c>
      <c r="C3688" t="s">
        <v>505</v>
      </c>
      <c r="D3688" t="s">
        <v>168</v>
      </c>
      <c r="E3688" t="s">
        <v>158</v>
      </c>
      <c r="F3688" s="1" t="s">
        <v>159</v>
      </c>
      <c r="G3688" s="1" t="s">
        <v>159</v>
      </c>
      <c r="H3688" s="1" t="s">
        <v>159</v>
      </c>
      <c r="I3688" s="1" t="s">
        <v>159</v>
      </c>
      <c r="J3688" s="1" t="s">
        <v>159</v>
      </c>
      <c r="K3688" s="1" t="s">
        <v>159</v>
      </c>
      <c r="L3688" s="1" t="s">
        <v>159</v>
      </c>
      <c r="M3688" s="1" t="s">
        <v>159</v>
      </c>
      <c r="N3688" s="25">
        <v>0.01</v>
      </c>
      <c r="O3688" s="1" t="s">
        <v>159</v>
      </c>
      <c r="P3688" t="str">
        <f t="shared" si="57"/>
        <v>SSCC_OUT4_17_PR24_IMP_OFWAT</v>
      </c>
    </row>
    <row r="3689" spans="1:16">
      <c r="A3689" t="s">
        <v>636</v>
      </c>
      <c r="B3689" t="s">
        <v>506</v>
      </c>
      <c r="C3689" t="s">
        <v>507</v>
      </c>
      <c r="D3689" t="s">
        <v>168</v>
      </c>
      <c r="E3689" t="s">
        <v>158</v>
      </c>
      <c r="F3689" s="1" t="s">
        <v>159</v>
      </c>
      <c r="G3689" s="1" t="s">
        <v>159</v>
      </c>
      <c r="H3689" s="1" t="s">
        <v>159</v>
      </c>
      <c r="I3689" s="1" t="s">
        <v>159</v>
      </c>
      <c r="J3689" s="1" t="s">
        <v>159</v>
      </c>
      <c r="K3689" s="1" t="s">
        <v>159</v>
      </c>
      <c r="L3689" s="1" t="s">
        <v>159</v>
      </c>
      <c r="M3689" s="1" t="s">
        <v>159</v>
      </c>
      <c r="N3689" s="25">
        <v>0.04</v>
      </c>
      <c r="O3689" s="1" t="s">
        <v>159</v>
      </c>
      <c r="P3689" t="str">
        <f t="shared" si="57"/>
        <v>SSCC_OUT5_04_PR24_IMP_OFWAT</v>
      </c>
    </row>
    <row r="3690" spans="1:16">
      <c r="A3690" t="s">
        <v>636</v>
      </c>
      <c r="B3690" t="s">
        <v>508</v>
      </c>
      <c r="C3690" t="s">
        <v>509</v>
      </c>
      <c r="D3690" t="s">
        <v>168</v>
      </c>
      <c r="E3690" t="s">
        <v>158</v>
      </c>
      <c r="F3690" s="1" t="s">
        <v>159</v>
      </c>
      <c r="G3690" s="1" t="s">
        <v>159</v>
      </c>
      <c r="H3690" s="1" t="s">
        <v>159</v>
      </c>
      <c r="I3690" s="1" t="s">
        <v>159</v>
      </c>
      <c r="J3690" s="1" t="s">
        <v>159</v>
      </c>
      <c r="K3690" s="1" t="s">
        <v>159</v>
      </c>
      <c r="L3690" s="1" t="s">
        <v>159</v>
      </c>
      <c r="M3690" s="1" t="s">
        <v>159</v>
      </c>
      <c r="N3690" s="1" t="s">
        <v>159</v>
      </c>
      <c r="O3690" s="1" t="s">
        <v>159</v>
      </c>
      <c r="P3690" t="str">
        <f t="shared" si="57"/>
        <v>SSCC_OUT4_04_PR24_IMP_OFWAT</v>
      </c>
    </row>
    <row r="3691" spans="1:16">
      <c r="A3691" t="s">
        <v>636</v>
      </c>
      <c r="B3691" t="s">
        <v>510</v>
      </c>
      <c r="C3691" t="s">
        <v>511</v>
      </c>
      <c r="D3691" t="s">
        <v>168</v>
      </c>
      <c r="E3691" t="s">
        <v>158</v>
      </c>
      <c r="F3691" s="1" t="s">
        <v>159</v>
      </c>
      <c r="G3691" s="1" t="s">
        <v>159</v>
      </c>
      <c r="H3691" s="1" t="s">
        <v>159</v>
      </c>
      <c r="I3691" s="1" t="s">
        <v>159</v>
      </c>
      <c r="J3691" s="1" t="s">
        <v>159</v>
      </c>
      <c r="K3691" s="1" t="s">
        <v>159</v>
      </c>
      <c r="L3691" s="1" t="s">
        <v>159</v>
      </c>
      <c r="M3691" s="1" t="s">
        <v>159</v>
      </c>
      <c r="N3691" s="25">
        <v>7.0000000000000007E-2</v>
      </c>
      <c r="O3691" s="1" t="s">
        <v>159</v>
      </c>
      <c r="P3691" t="str">
        <f t="shared" si="57"/>
        <v>SSCC_OUT4_11_B_PR24_IMP_OFWAT</v>
      </c>
    </row>
    <row r="3692" spans="1:16">
      <c r="A3692" t="s">
        <v>636</v>
      </c>
      <c r="B3692" t="s">
        <v>512</v>
      </c>
      <c r="C3692" t="s">
        <v>513</v>
      </c>
      <c r="D3692" t="s">
        <v>168</v>
      </c>
      <c r="E3692" t="s">
        <v>158</v>
      </c>
      <c r="F3692" s="1" t="s">
        <v>159</v>
      </c>
      <c r="G3692" s="1" t="s">
        <v>159</v>
      </c>
      <c r="H3692" s="1" t="s">
        <v>159</v>
      </c>
      <c r="I3692" s="1" t="s">
        <v>159</v>
      </c>
      <c r="J3692" s="1" t="s">
        <v>159</v>
      </c>
      <c r="K3692" s="1" t="s">
        <v>159</v>
      </c>
      <c r="L3692" s="1" t="s">
        <v>159</v>
      </c>
      <c r="M3692" s="1" t="s">
        <v>159</v>
      </c>
      <c r="N3692" s="1" t="s">
        <v>159</v>
      </c>
      <c r="O3692" s="1" t="s">
        <v>159</v>
      </c>
      <c r="P3692" t="str">
        <f t="shared" si="57"/>
        <v>SSCC_OUT1_02_PR24_IMP_OFWAT</v>
      </c>
    </row>
    <row r="3693" spans="1:16">
      <c r="A3693" t="s">
        <v>636</v>
      </c>
      <c r="B3693" t="s">
        <v>514</v>
      </c>
      <c r="C3693" t="s">
        <v>515</v>
      </c>
      <c r="D3693" t="s">
        <v>168</v>
      </c>
      <c r="E3693" t="s">
        <v>158</v>
      </c>
      <c r="F3693" s="1" t="s">
        <v>159</v>
      </c>
      <c r="G3693" s="1" t="s">
        <v>159</v>
      </c>
      <c r="H3693" s="1" t="s">
        <v>159</v>
      </c>
      <c r="I3693" s="1" t="s">
        <v>159</v>
      </c>
      <c r="J3693" s="1" t="s">
        <v>159</v>
      </c>
      <c r="K3693" s="1" t="s">
        <v>159</v>
      </c>
      <c r="L3693" s="1" t="s">
        <v>159</v>
      </c>
      <c r="M3693" s="1" t="s">
        <v>159</v>
      </c>
      <c r="N3693" s="25">
        <v>-0.37</v>
      </c>
      <c r="O3693" s="25">
        <v>-0.42</v>
      </c>
      <c r="P3693" t="str">
        <f t="shared" si="57"/>
        <v>SSCC_OUT4_01_PR24_IMP_COMPANY_OFWAT</v>
      </c>
    </row>
    <row r="3694" spans="1:16">
      <c r="A3694" t="s">
        <v>636</v>
      </c>
      <c r="B3694" t="s">
        <v>516</v>
      </c>
      <c r="C3694" t="s">
        <v>517</v>
      </c>
      <c r="D3694" t="s">
        <v>168</v>
      </c>
      <c r="E3694" t="s">
        <v>158</v>
      </c>
      <c r="F3694" s="1" t="s">
        <v>159</v>
      </c>
      <c r="G3694" s="1" t="s">
        <v>159</v>
      </c>
      <c r="H3694" s="1" t="s">
        <v>159</v>
      </c>
      <c r="I3694" s="1" t="s">
        <v>159</v>
      </c>
      <c r="J3694" s="1" t="s">
        <v>159</v>
      </c>
      <c r="K3694" s="1" t="s">
        <v>159</v>
      </c>
      <c r="L3694" s="1" t="s">
        <v>159</v>
      </c>
      <c r="M3694" s="1" t="s">
        <v>159</v>
      </c>
      <c r="N3694" s="25">
        <v>0.17</v>
      </c>
      <c r="O3694" s="25">
        <v>0.2</v>
      </c>
      <c r="P3694" t="str">
        <f t="shared" si="57"/>
        <v>SSCC_BN2345A_PR24_IMP_COMPANY_OFWAT</v>
      </c>
    </row>
    <row r="3695" spans="1:16">
      <c r="A3695" t="s">
        <v>636</v>
      </c>
      <c r="B3695" t="s">
        <v>518</v>
      </c>
      <c r="C3695" t="s">
        <v>519</v>
      </c>
      <c r="D3695" t="s">
        <v>168</v>
      </c>
      <c r="E3695" t="s">
        <v>158</v>
      </c>
      <c r="F3695" s="1" t="s">
        <v>159</v>
      </c>
      <c r="G3695" s="1" t="s">
        <v>159</v>
      </c>
      <c r="H3695" s="1" t="s">
        <v>159</v>
      </c>
      <c r="I3695" s="1" t="s">
        <v>159</v>
      </c>
      <c r="J3695" s="1" t="s">
        <v>159</v>
      </c>
      <c r="K3695" s="1" t="s">
        <v>159</v>
      </c>
      <c r="L3695" s="1" t="s">
        <v>159</v>
      </c>
      <c r="M3695" s="1" t="s">
        <v>159</v>
      </c>
      <c r="N3695" s="25">
        <v>7.0000000000000007E-2</v>
      </c>
      <c r="O3695" s="25">
        <v>7.0000000000000007E-2</v>
      </c>
      <c r="P3695" t="str">
        <f t="shared" si="57"/>
        <v>SSCC_OUT4_08_B_PR24_IMP_COMPANY_OFWAT</v>
      </c>
    </row>
    <row r="3696" spans="1:16">
      <c r="A3696" t="s">
        <v>636</v>
      </c>
      <c r="B3696" t="s">
        <v>520</v>
      </c>
      <c r="C3696" t="s">
        <v>521</v>
      </c>
      <c r="D3696" t="s">
        <v>168</v>
      </c>
      <c r="E3696" t="s">
        <v>158</v>
      </c>
      <c r="F3696" s="1" t="s">
        <v>159</v>
      </c>
      <c r="G3696" s="1" t="s">
        <v>159</v>
      </c>
      <c r="H3696" s="1" t="s">
        <v>159</v>
      </c>
      <c r="I3696" s="1" t="s">
        <v>159</v>
      </c>
      <c r="J3696" s="1" t="s">
        <v>159</v>
      </c>
      <c r="K3696" s="1" t="s">
        <v>159</v>
      </c>
      <c r="L3696" s="1" t="s">
        <v>159</v>
      </c>
      <c r="M3696" s="1" t="s">
        <v>159</v>
      </c>
      <c r="N3696" s="25">
        <v>7.0000000000000007E-2</v>
      </c>
      <c r="O3696" s="25">
        <v>0</v>
      </c>
      <c r="P3696" t="str">
        <f t="shared" si="57"/>
        <v>SSCC_OUT4_16_PR24_IMP_COMPANY_OFWAT</v>
      </c>
    </row>
    <row r="3697" spans="1:16">
      <c r="A3697" t="s">
        <v>636</v>
      </c>
      <c r="B3697" t="s">
        <v>522</v>
      </c>
      <c r="C3697" t="s">
        <v>523</v>
      </c>
      <c r="D3697" t="s">
        <v>168</v>
      </c>
      <c r="E3697" t="s">
        <v>158</v>
      </c>
      <c r="F3697" s="1" t="s">
        <v>159</v>
      </c>
      <c r="G3697" s="1" t="s">
        <v>159</v>
      </c>
      <c r="H3697" s="1" t="s">
        <v>159</v>
      </c>
      <c r="I3697" s="1" t="s">
        <v>159</v>
      </c>
      <c r="J3697" s="1" t="s">
        <v>159</v>
      </c>
      <c r="K3697" s="1" t="s">
        <v>159</v>
      </c>
      <c r="L3697" s="1" t="s">
        <v>159</v>
      </c>
      <c r="M3697" s="1" t="s">
        <v>159</v>
      </c>
      <c r="N3697" s="1" t="s">
        <v>159</v>
      </c>
      <c r="O3697" s="1" t="s">
        <v>159</v>
      </c>
      <c r="P3697" t="str">
        <f t="shared" si="57"/>
        <v>SSCC_OUT5_01_PR24_IMP_COMPANY_OFWAT</v>
      </c>
    </row>
    <row r="3698" spans="1:16">
      <c r="A3698" t="s">
        <v>636</v>
      </c>
      <c r="B3698" t="s">
        <v>524</v>
      </c>
      <c r="C3698" t="s">
        <v>525</v>
      </c>
      <c r="D3698" t="s">
        <v>168</v>
      </c>
      <c r="E3698" t="s">
        <v>158</v>
      </c>
      <c r="F3698" s="1" t="s">
        <v>159</v>
      </c>
      <c r="G3698" s="1" t="s">
        <v>159</v>
      </c>
      <c r="H3698" s="1" t="s">
        <v>159</v>
      </c>
      <c r="I3698" s="1" t="s">
        <v>159</v>
      </c>
      <c r="J3698" s="1" t="s">
        <v>159</v>
      </c>
      <c r="K3698" s="1" t="s">
        <v>159</v>
      </c>
      <c r="L3698" s="1" t="s">
        <v>159</v>
      </c>
      <c r="M3698" s="1" t="s">
        <v>159</v>
      </c>
      <c r="N3698" s="1" t="s">
        <v>159</v>
      </c>
      <c r="O3698" s="1" t="s">
        <v>159</v>
      </c>
      <c r="P3698" t="str">
        <f t="shared" si="57"/>
        <v>SSCC_OUT5_02_PR24_IMP_COMPANY_OFWAT</v>
      </c>
    </row>
    <row r="3699" spans="1:16">
      <c r="A3699" t="s">
        <v>636</v>
      </c>
      <c r="B3699" t="s">
        <v>526</v>
      </c>
      <c r="C3699" t="s">
        <v>527</v>
      </c>
      <c r="D3699" t="s">
        <v>168</v>
      </c>
      <c r="E3699" t="s">
        <v>158</v>
      </c>
      <c r="F3699" s="1" t="s">
        <v>159</v>
      </c>
      <c r="G3699" s="1" t="s">
        <v>159</v>
      </c>
      <c r="H3699" s="1" t="s">
        <v>159</v>
      </c>
      <c r="I3699" s="1" t="s">
        <v>159</v>
      </c>
      <c r="J3699" s="1" t="s">
        <v>159</v>
      </c>
      <c r="K3699" s="1" t="s">
        <v>159</v>
      </c>
      <c r="L3699" s="1" t="s">
        <v>159</v>
      </c>
      <c r="M3699" s="1" t="s">
        <v>159</v>
      </c>
      <c r="N3699" s="1" t="s">
        <v>159</v>
      </c>
      <c r="O3699" s="1" t="s">
        <v>159</v>
      </c>
      <c r="P3699" t="str">
        <f t="shared" si="57"/>
        <v>SSCC_OUT5_10_PR24_IMP_COMPANY_OFWAT</v>
      </c>
    </row>
    <row r="3700" spans="1:16">
      <c r="A3700" t="s">
        <v>636</v>
      </c>
      <c r="B3700" t="s">
        <v>528</v>
      </c>
      <c r="C3700" t="s">
        <v>529</v>
      </c>
      <c r="D3700" t="s">
        <v>168</v>
      </c>
      <c r="E3700" t="s">
        <v>158</v>
      </c>
      <c r="F3700" s="1" t="s">
        <v>159</v>
      </c>
      <c r="G3700" s="1" t="s">
        <v>159</v>
      </c>
      <c r="H3700" s="1" t="s">
        <v>159</v>
      </c>
      <c r="I3700" s="1" t="s">
        <v>159</v>
      </c>
      <c r="J3700" s="1" t="s">
        <v>159</v>
      </c>
      <c r="K3700" s="1" t="s">
        <v>159</v>
      </c>
      <c r="L3700" s="1" t="s">
        <v>159</v>
      </c>
      <c r="M3700" s="1" t="s">
        <v>159</v>
      </c>
      <c r="N3700" s="1" t="s">
        <v>159</v>
      </c>
      <c r="O3700" s="1" t="s">
        <v>159</v>
      </c>
      <c r="P3700" t="str">
        <f t="shared" si="57"/>
        <v>SSCC_OUT5_05_PR24_IMP_COMPANY_OFWAT</v>
      </c>
    </row>
    <row r="3701" spans="1:16">
      <c r="A3701" t="s">
        <v>636</v>
      </c>
      <c r="B3701" t="s">
        <v>530</v>
      </c>
      <c r="C3701" t="s">
        <v>531</v>
      </c>
      <c r="D3701" t="s">
        <v>168</v>
      </c>
      <c r="E3701" t="s">
        <v>158</v>
      </c>
      <c r="F3701" s="1" t="s">
        <v>159</v>
      </c>
      <c r="G3701" s="1" t="s">
        <v>159</v>
      </c>
      <c r="H3701" s="1" t="s">
        <v>159</v>
      </c>
      <c r="I3701" s="1" t="s">
        <v>159</v>
      </c>
      <c r="J3701" s="1" t="s">
        <v>159</v>
      </c>
      <c r="K3701" s="1" t="s">
        <v>159</v>
      </c>
      <c r="L3701" s="1" t="s">
        <v>159</v>
      </c>
      <c r="M3701" s="1" t="s">
        <v>159</v>
      </c>
      <c r="N3701" s="1" t="s">
        <v>159</v>
      </c>
      <c r="O3701" s="1" t="s">
        <v>159</v>
      </c>
      <c r="P3701" t="str">
        <f t="shared" si="57"/>
        <v>SSCC_OUT5_11_PR24_IMP_COMPANY_OFWAT</v>
      </c>
    </row>
    <row r="3702" spans="1:16">
      <c r="A3702" t="s">
        <v>636</v>
      </c>
      <c r="B3702" t="s">
        <v>532</v>
      </c>
      <c r="C3702" t="s">
        <v>533</v>
      </c>
      <c r="D3702" t="s">
        <v>168</v>
      </c>
      <c r="E3702" t="s">
        <v>158</v>
      </c>
      <c r="F3702" s="1" t="s">
        <v>159</v>
      </c>
      <c r="G3702" s="1" t="s">
        <v>159</v>
      </c>
      <c r="H3702" s="1" t="s">
        <v>159</v>
      </c>
      <c r="I3702" s="1" t="s">
        <v>159</v>
      </c>
      <c r="J3702" s="1" t="s">
        <v>159</v>
      </c>
      <c r="K3702" s="1" t="s">
        <v>159</v>
      </c>
      <c r="L3702" s="1" t="s">
        <v>159</v>
      </c>
      <c r="M3702" s="1" t="s">
        <v>159</v>
      </c>
      <c r="N3702" s="25">
        <v>0.16</v>
      </c>
      <c r="O3702" s="25">
        <v>0.22</v>
      </c>
      <c r="P3702" t="str">
        <f t="shared" si="57"/>
        <v>SSCC_OUT4_02_PR24_IMP_COMPANY_OFWAT</v>
      </c>
    </row>
    <row r="3703" spans="1:16">
      <c r="A3703" t="s">
        <v>636</v>
      </c>
      <c r="B3703" t="s">
        <v>534</v>
      </c>
      <c r="C3703" t="s">
        <v>535</v>
      </c>
      <c r="D3703" t="s">
        <v>168</v>
      </c>
      <c r="E3703" t="s">
        <v>158</v>
      </c>
      <c r="F3703" s="1" t="s">
        <v>159</v>
      </c>
      <c r="G3703" s="1" t="s">
        <v>159</v>
      </c>
      <c r="H3703" s="1" t="s">
        <v>159</v>
      </c>
      <c r="I3703" s="1" t="s">
        <v>159</v>
      </c>
      <c r="J3703" s="1" t="s">
        <v>159</v>
      </c>
      <c r="K3703" s="1" t="s">
        <v>159</v>
      </c>
      <c r="L3703" s="1" t="s">
        <v>159</v>
      </c>
      <c r="M3703" s="1" t="s">
        <v>159</v>
      </c>
      <c r="N3703" s="1" t="s">
        <v>159</v>
      </c>
      <c r="O3703" s="1" t="s">
        <v>159</v>
      </c>
      <c r="P3703" t="str">
        <f t="shared" si="57"/>
        <v>SSCC_OUT4_20_PR24_IMP_COMPANY_OFWAT</v>
      </c>
    </row>
    <row r="3704" spans="1:16">
      <c r="A3704" t="s">
        <v>636</v>
      </c>
      <c r="B3704" t="s">
        <v>536</v>
      </c>
      <c r="C3704" t="s">
        <v>537</v>
      </c>
      <c r="D3704" t="s">
        <v>168</v>
      </c>
      <c r="E3704" t="s">
        <v>158</v>
      </c>
      <c r="F3704" s="1" t="s">
        <v>159</v>
      </c>
      <c r="G3704" s="1" t="s">
        <v>159</v>
      </c>
      <c r="H3704" s="1" t="s">
        <v>159</v>
      </c>
      <c r="I3704" s="1" t="s">
        <v>159</v>
      </c>
      <c r="J3704" s="1" t="s">
        <v>159</v>
      </c>
      <c r="K3704" s="1" t="s">
        <v>159</v>
      </c>
      <c r="L3704" s="1" t="s">
        <v>159</v>
      </c>
      <c r="M3704" s="1" t="s">
        <v>159</v>
      </c>
      <c r="N3704" s="1" t="s">
        <v>159</v>
      </c>
      <c r="O3704" s="1" t="s">
        <v>159</v>
      </c>
      <c r="P3704" t="str">
        <f t="shared" si="57"/>
        <v>SSCC_OUT5_08_PR24_IMP_COMPANY_OFWAT</v>
      </c>
    </row>
    <row r="3705" spans="1:16">
      <c r="A3705" t="s">
        <v>636</v>
      </c>
      <c r="B3705" t="s">
        <v>538</v>
      </c>
      <c r="C3705" t="s">
        <v>539</v>
      </c>
      <c r="D3705" t="s">
        <v>168</v>
      </c>
      <c r="E3705" t="s">
        <v>158</v>
      </c>
      <c r="F3705" s="1" t="s">
        <v>159</v>
      </c>
      <c r="G3705" s="1" t="s">
        <v>159</v>
      </c>
      <c r="H3705" s="1" t="s">
        <v>159</v>
      </c>
      <c r="I3705" s="1" t="s">
        <v>159</v>
      </c>
      <c r="J3705" s="1" t="s">
        <v>159</v>
      </c>
      <c r="K3705" s="1" t="s">
        <v>159</v>
      </c>
      <c r="L3705" s="1" t="s">
        <v>159</v>
      </c>
      <c r="M3705" s="1" t="s">
        <v>159</v>
      </c>
      <c r="N3705" s="1" t="s">
        <v>159</v>
      </c>
      <c r="O3705" s="1" t="s">
        <v>159</v>
      </c>
      <c r="P3705" t="str">
        <f t="shared" si="57"/>
        <v>SSCC_OUT5_09_PR24_IMP_COMPANY_OFWAT</v>
      </c>
    </row>
    <row r="3706" spans="1:16">
      <c r="A3706" t="s">
        <v>636</v>
      </c>
      <c r="B3706" t="s">
        <v>540</v>
      </c>
      <c r="C3706" t="s">
        <v>541</v>
      </c>
      <c r="D3706" t="s">
        <v>168</v>
      </c>
      <c r="E3706" t="s">
        <v>158</v>
      </c>
      <c r="F3706" s="1" t="s">
        <v>159</v>
      </c>
      <c r="G3706" s="1" t="s">
        <v>159</v>
      </c>
      <c r="H3706" s="1" t="s">
        <v>159</v>
      </c>
      <c r="I3706" s="1" t="s">
        <v>159</v>
      </c>
      <c r="J3706" s="1" t="s">
        <v>159</v>
      </c>
      <c r="K3706" s="1" t="s">
        <v>159</v>
      </c>
      <c r="L3706" s="1" t="s">
        <v>159</v>
      </c>
      <c r="M3706" s="1" t="s">
        <v>159</v>
      </c>
      <c r="N3706" s="25">
        <v>0.02</v>
      </c>
      <c r="O3706" s="25">
        <v>0.02</v>
      </c>
      <c r="P3706" t="str">
        <f t="shared" si="57"/>
        <v>SSCC_OUT4_17_PR24_IMP_COMPANY_OFWAT</v>
      </c>
    </row>
    <row r="3707" spans="1:16">
      <c r="A3707" t="s">
        <v>636</v>
      </c>
      <c r="B3707" t="s">
        <v>542</v>
      </c>
      <c r="C3707" t="s">
        <v>543</v>
      </c>
      <c r="D3707" t="s">
        <v>168</v>
      </c>
      <c r="E3707" t="s">
        <v>158</v>
      </c>
      <c r="F3707" s="1" t="s">
        <v>159</v>
      </c>
      <c r="G3707" s="1" t="s">
        <v>159</v>
      </c>
      <c r="H3707" s="1" t="s">
        <v>159</v>
      </c>
      <c r="I3707" s="1" t="s">
        <v>159</v>
      </c>
      <c r="J3707" s="1" t="s">
        <v>159</v>
      </c>
      <c r="K3707" s="1" t="s">
        <v>159</v>
      </c>
      <c r="L3707" s="1" t="s">
        <v>159</v>
      </c>
      <c r="M3707" s="1" t="s">
        <v>159</v>
      </c>
      <c r="N3707" s="25">
        <v>0.04</v>
      </c>
      <c r="O3707" s="25">
        <v>0.04</v>
      </c>
      <c r="P3707" t="str">
        <f t="shared" si="57"/>
        <v>SSCC_OUT5_04_PR24_IMP_COMPANY_OFWAT</v>
      </c>
    </row>
    <row r="3708" spans="1:16">
      <c r="A3708" t="s">
        <v>636</v>
      </c>
      <c r="B3708" t="s">
        <v>544</v>
      </c>
      <c r="C3708" t="s">
        <v>545</v>
      </c>
      <c r="D3708" t="s">
        <v>168</v>
      </c>
      <c r="E3708" t="s">
        <v>158</v>
      </c>
      <c r="F3708" s="1" t="s">
        <v>159</v>
      </c>
      <c r="G3708" s="1" t="s">
        <v>159</v>
      </c>
      <c r="H3708" s="1" t="s">
        <v>159</v>
      </c>
      <c r="I3708" s="1" t="s">
        <v>159</v>
      </c>
      <c r="J3708" s="1" t="s">
        <v>159</v>
      </c>
      <c r="K3708" s="1" t="s">
        <v>159</v>
      </c>
      <c r="L3708" s="1" t="s">
        <v>159</v>
      </c>
      <c r="M3708" s="1" t="s">
        <v>159</v>
      </c>
      <c r="N3708" s="1" t="s">
        <v>159</v>
      </c>
      <c r="O3708" s="1" t="s">
        <v>159</v>
      </c>
      <c r="P3708" t="str">
        <f t="shared" si="57"/>
        <v>SSCC_OUT4_04_PR24_IMP_COMPANY_OFWAT</v>
      </c>
    </row>
    <row r="3709" spans="1:16">
      <c r="A3709" t="s">
        <v>636</v>
      </c>
      <c r="B3709" t="s">
        <v>546</v>
      </c>
      <c r="C3709" t="s">
        <v>547</v>
      </c>
      <c r="D3709" t="s">
        <v>168</v>
      </c>
      <c r="E3709" t="s">
        <v>158</v>
      </c>
      <c r="F3709" s="1" t="s">
        <v>159</v>
      </c>
      <c r="G3709" s="1" t="s">
        <v>159</v>
      </c>
      <c r="H3709" s="1" t="s">
        <v>159</v>
      </c>
      <c r="I3709" s="1" t="s">
        <v>159</v>
      </c>
      <c r="J3709" s="1" t="s">
        <v>159</v>
      </c>
      <c r="K3709" s="1" t="s">
        <v>159</v>
      </c>
      <c r="L3709" s="1" t="s">
        <v>159</v>
      </c>
      <c r="M3709" s="1" t="s">
        <v>159</v>
      </c>
      <c r="N3709" s="25">
        <v>7.0000000000000007E-2</v>
      </c>
      <c r="O3709" s="25">
        <v>0.08</v>
      </c>
      <c r="P3709" t="str">
        <f t="shared" si="57"/>
        <v>SSCC_OUT4_11_B_PR24_IMP_COMPANY_OFWAT</v>
      </c>
    </row>
    <row r="3710" spans="1:16">
      <c r="A3710" t="s">
        <v>636</v>
      </c>
      <c r="B3710" t="s">
        <v>548</v>
      </c>
      <c r="C3710" t="s">
        <v>549</v>
      </c>
      <c r="D3710" t="s">
        <v>168</v>
      </c>
      <c r="E3710" t="s">
        <v>158</v>
      </c>
      <c r="F3710" s="1" t="s">
        <v>159</v>
      </c>
      <c r="G3710" s="1" t="s">
        <v>159</v>
      </c>
      <c r="H3710" s="1" t="s">
        <v>159</v>
      </c>
      <c r="I3710" s="1" t="s">
        <v>159</v>
      </c>
      <c r="J3710" s="1" t="s">
        <v>159</v>
      </c>
      <c r="K3710" s="1" t="s">
        <v>159</v>
      </c>
      <c r="L3710" s="1" t="s">
        <v>159</v>
      </c>
      <c r="M3710" s="1" t="s">
        <v>159</v>
      </c>
      <c r="N3710" s="1" t="s">
        <v>159</v>
      </c>
      <c r="O3710" s="1" t="s">
        <v>159</v>
      </c>
      <c r="P3710" t="str">
        <f t="shared" si="57"/>
        <v>SSCC_OUT1_02_PR24_IMP_COMPANY_OFWAT</v>
      </c>
    </row>
    <row r="3711" spans="1:16">
      <c r="A3711" t="s">
        <v>636</v>
      </c>
      <c r="B3711" t="s">
        <v>550</v>
      </c>
      <c r="C3711" t="s">
        <v>551</v>
      </c>
      <c r="D3711" t="s">
        <v>552</v>
      </c>
      <c r="E3711" t="s">
        <v>158</v>
      </c>
      <c r="F3711" s="1" t="s">
        <v>159</v>
      </c>
      <c r="G3711" s="1" t="s">
        <v>159</v>
      </c>
      <c r="H3711" s="24">
        <v>2659</v>
      </c>
      <c r="I3711" s="24">
        <v>2681</v>
      </c>
      <c r="J3711" s="24">
        <v>2702</v>
      </c>
      <c r="K3711" s="24">
        <v>2724</v>
      </c>
      <c r="L3711" s="24">
        <v>2746</v>
      </c>
      <c r="M3711" s="24">
        <v>2768</v>
      </c>
      <c r="N3711" s="1" t="s">
        <v>159</v>
      </c>
      <c r="O3711" s="1" t="s">
        <v>159</v>
      </c>
      <c r="P3711" t="str">
        <f t="shared" si="57"/>
        <v>SSCC_OUT4_01_D_PR24_OFWAT</v>
      </c>
    </row>
    <row r="3712" spans="1:16">
      <c r="A3712" t="s">
        <v>636</v>
      </c>
      <c r="B3712" t="s">
        <v>553</v>
      </c>
      <c r="C3712" t="s">
        <v>554</v>
      </c>
      <c r="D3712" t="s">
        <v>436</v>
      </c>
      <c r="E3712" t="s">
        <v>158</v>
      </c>
      <c r="F3712" s="1" t="s">
        <v>159</v>
      </c>
      <c r="G3712" s="1" t="s">
        <v>159</v>
      </c>
      <c r="H3712" s="27">
        <v>233.10000000000002</v>
      </c>
      <c r="I3712" s="27">
        <v>233</v>
      </c>
      <c r="J3712" s="27">
        <v>233.1</v>
      </c>
      <c r="K3712" s="27">
        <v>233.2</v>
      </c>
      <c r="L3712" s="27">
        <v>230.9</v>
      </c>
      <c r="M3712" s="27">
        <v>228.8</v>
      </c>
      <c r="N3712" s="1" t="s">
        <v>159</v>
      </c>
      <c r="O3712" s="1" t="s">
        <v>159</v>
      </c>
      <c r="P3712" t="str">
        <f t="shared" si="57"/>
        <v>SSCC_APR3F_06_PR24_OFWAT</v>
      </c>
    </row>
    <row r="3713" spans="1:16">
      <c r="A3713" t="s">
        <v>636</v>
      </c>
      <c r="B3713" t="s">
        <v>555</v>
      </c>
      <c r="C3713" t="s">
        <v>556</v>
      </c>
      <c r="D3713" t="s">
        <v>37</v>
      </c>
      <c r="E3713" t="s">
        <v>158</v>
      </c>
      <c r="F3713" s="1" t="s">
        <v>159</v>
      </c>
      <c r="G3713" s="1" t="s">
        <v>159</v>
      </c>
      <c r="H3713" s="24">
        <v>1076</v>
      </c>
      <c r="I3713" s="24">
        <v>1065</v>
      </c>
      <c r="J3713" s="24">
        <v>1054</v>
      </c>
      <c r="K3713" s="24">
        <v>1043</v>
      </c>
      <c r="L3713" s="24">
        <v>1032</v>
      </c>
      <c r="M3713" s="24">
        <v>1021</v>
      </c>
      <c r="N3713" s="1" t="s">
        <v>159</v>
      </c>
      <c r="O3713" s="1" t="s">
        <v>159</v>
      </c>
      <c r="P3713" t="str">
        <f t="shared" si="57"/>
        <v>SSCC_OUT4_16_C_PR24_OFWAT</v>
      </c>
    </row>
    <row r="3714" spans="1:16">
      <c r="A3714" t="s">
        <v>636</v>
      </c>
      <c r="B3714" t="s">
        <v>557</v>
      </c>
      <c r="C3714" t="s">
        <v>558</v>
      </c>
      <c r="D3714" t="s">
        <v>37</v>
      </c>
      <c r="E3714" t="s">
        <v>158</v>
      </c>
      <c r="F3714" s="1" t="s">
        <v>159</v>
      </c>
      <c r="G3714" s="1" t="s">
        <v>159</v>
      </c>
      <c r="H3714" s="1" t="s">
        <v>159</v>
      </c>
      <c r="I3714" s="1" t="s">
        <v>159</v>
      </c>
      <c r="J3714" s="1" t="s">
        <v>159</v>
      </c>
      <c r="K3714" s="1" t="s">
        <v>159</v>
      </c>
      <c r="L3714" s="1" t="s">
        <v>159</v>
      </c>
      <c r="M3714" s="1" t="s">
        <v>159</v>
      </c>
      <c r="N3714" s="1" t="s">
        <v>159</v>
      </c>
      <c r="O3714" s="1" t="s">
        <v>159</v>
      </c>
      <c r="P3714" t="str">
        <f t="shared" si="57"/>
        <v>SSCC_OUT5_01_E_PR24_OFWAT</v>
      </c>
    </row>
    <row r="3715" spans="1:16">
      <c r="A3715" t="s">
        <v>636</v>
      </c>
      <c r="B3715" t="s">
        <v>559</v>
      </c>
      <c r="C3715" t="s">
        <v>560</v>
      </c>
      <c r="D3715" t="s">
        <v>37</v>
      </c>
      <c r="E3715" t="s">
        <v>158</v>
      </c>
      <c r="F3715" s="1" t="s">
        <v>159</v>
      </c>
      <c r="G3715" s="1" t="s">
        <v>159</v>
      </c>
      <c r="H3715" s="1" t="s">
        <v>159</v>
      </c>
      <c r="I3715" s="1" t="s">
        <v>159</v>
      </c>
      <c r="J3715" s="1" t="s">
        <v>159</v>
      </c>
      <c r="K3715" s="1" t="s">
        <v>159</v>
      </c>
      <c r="L3715" s="1" t="s">
        <v>159</v>
      </c>
      <c r="M3715" s="1" t="s">
        <v>159</v>
      </c>
      <c r="N3715" s="1" t="s">
        <v>159</v>
      </c>
      <c r="O3715" s="1" t="s">
        <v>159</v>
      </c>
      <c r="P3715" t="str">
        <f t="shared" si="57"/>
        <v>SSCC_OUT5_02_E_PR24_OFWAT</v>
      </c>
    </row>
    <row r="3716" spans="1:16">
      <c r="A3716" t="s">
        <v>636</v>
      </c>
      <c r="B3716" t="s">
        <v>561</v>
      </c>
      <c r="C3716" t="s">
        <v>562</v>
      </c>
      <c r="D3716" t="s">
        <v>37</v>
      </c>
      <c r="E3716" t="s">
        <v>158</v>
      </c>
      <c r="F3716" s="1" t="s">
        <v>159</v>
      </c>
      <c r="G3716" s="1" t="s">
        <v>159</v>
      </c>
      <c r="H3716" s="1" t="s">
        <v>159</v>
      </c>
      <c r="I3716" s="1" t="s">
        <v>159</v>
      </c>
      <c r="J3716" s="1" t="s">
        <v>159</v>
      </c>
      <c r="K3716" s="1" t="s">
        <v>159</v>
      </c>
      <c r="L3716" s="1" t="s">
        <v>159</v>
      </c>
      <c r="M3716" s="1" t="s">
        <v>159</v>
      </c>
      <c r="N3716" s="1" t="s">
        <v>159</v>
      </c>
      <c r="O3716" s="1" t="s">
        <v>159</v>
      </c>
      <c r="P3716" t="str">
        <f t="shared" si="57"/>
        <v>SSCC_OUT5_10_B_PR24_OFWAT</v>
      </c>
    </row>
    <row r="3717" spans="1:16">
      <c r="A3717" t="s">
        <v>636</v>
      </c>
      <c r="B3717" t="s">
        <v>563</v>
      </c>
      <c r="C3717" t="s">
        <v>564</v>
      </c>
      <c r="D3717" t="s">
        <v>37</v>
      </c>
      <c r="E3717" t="s">
        <v>158</v>
      </c>
      <c r="F3717" s="1" t="s">
        <v>159</v>
      </c>
      <c r="G3717" s="1" t="s">
        <v>159</v>
      </c>
      <c r="H3717" s="1" t="s">
        <v>159</v>
      </c>
      <c r="I3717" s="1" t="s">
        <v>159</v>
      </c>
      <c r="J3717" s="1" t="s">
        <v>159</v>
      </c>
      <c r="K3717" s="1" t="s">
        <v>159</v>
      </c>
      <c r="L3717" s="1" t="s">
        <v>159</v>
      </c>
      <c r="M3717" s="1" t="s">
        <v>159</v>
      </c>
      <c r="N3717" s="1" t="s">
        <v>159</v>
      </c>
      <c r="O3717" s="1" t="s">
        <v>159</v>
      </c>
      <c r="P3717" t="str">
        <f t="shared" ref="P3717:P3780" si="58">A3717&amp;B3717</f>
        <v>SSCC_OUT5_05_J_PR24_OFWAT</v>
      </c>
    </row>
    <row r="3718" spans="1:16">
      <c r="A3718" t="s">
        <v>636</v>
      </c>
      <c r="B3718" t="s">
        <v>565</v>
      </c>
      <c r="C3718" t="s">
        <v>566</v>
      </c>
      <c r="D3718" t="s">
        <v>37</v>
      </c>
      <c r="E3718" t="s">
        <v>158</v>
      </c>
      <c r="F3718" s="1" t="s">
        <v>159</v>
      </c>
      <c r="G3718" s="1" t="s">
        <v>159</v>
      </c>
      <c r="H3718" s="1" t="s">
        <v>159</v>
      </c>
      <c r="I3718" s="1" t="s">
        <v>159</v>
      </c>
      <c r="J3718" s="1" t="s">
        <v>159</v>
      </c>
      <c r="K3718" s="1" t="s">
        <v>159</v>
      </c>
      <c r="L3718" s="1" t="s">
        <v>159</v>
      </c>
      <c r="M3718" s="1" t="s">
        <v>159</v>
      </c>
      <c r="N3718" s="1" t="s">
        <v>159</v>
      </c>
      <c r="O3718" s="1" t="s">
        <v>159</v>
      </c>
      <c r="P3718" t="str">
        <f t="shared" si="58"/>
        <v>SSCC_OUT5_11_A_PR24_OFWAT</v>
      </c>
    </row>
    <row r="3719" spans="1:16">
      <c r="A3719" t="s">
        <v>636</v>
      </c>
      <c r="B3719" t="s">
        <v>567</v>
      </c>
      <c r="C3719" t="s">
        <v>568</v>
      </c>
      <c r="D3719" t="s">
        <v>37</v>
      </c>
      <c r="E3719" t="s">
        <v>158</v>
      </c>
      <c r="F3719" s="1" t="s">
        <v>159</v>
      </c>
      <c r="G3719" s="1" t="s">
        <v>159</v>
      </c>
      <c r="H3719" s="24">
        <v>1464</v>
      </c>
      <c r="I3719" s="24">
        <v>1225</v>
      </c>
      <c r="J3719" s="24">
        <v>1128</v>
      </c>
      <c r="K3719" s="24">
        <v>1033</v>
      </c>
      <c r="L3719" s="24">
        <v>935</v>
      </c>
      <c r="M3719" s="24">
        <v>833</v>
      </c>
      <c r="N3719" s="1" t="s">
        <v>159</v>
      </c>
      <c r="O3719" s="1" t="s">
        <v>159</v>
      </c>
      <c r="P3719" t="str">
        <f t="shared" si="58"/>
        <v>SSCC_OUT4_02_D_PR24_OFWAT</v>
      </c>
    </row>
    <row r="3720" spans="1:16">
      <c r="A3720" t="s">
        <v>636</v>
      </c>
      <c r="B3720" t="s">
        <v>569</v>
      </c>
      <c r="C3720" t="s">
        <v>570</v>
      </c>
      <c r="D3720" t="s">
        <v>185</v>
      </c>
      <c r="E3720" t="s">
        <v>158</v>
      </c>
      <c r="F3720" s="1" t="s">
        <v>159</v>
      </c>
      <c r="G3720" s="1" t="s">
        <v>159</v>
      </c>
      <c r="H3720" s="26">
        <v>0</v>
      </c>
      <c r="I3720" s="26">
        <v>0</v>
      </c>
      <c r="J3720" s="26">
        <v>0</v>
      </c>
      <c r="K3720" s="26">
        <v>0</v>
      </c>
      <c r="L3720" s="26">
        <v>1.33</v>
      </c>
      <c r="M3720" s="26">
        <v>19.510000000000002</v>
      </c>
      <c r="N3720" s="1" t="s">
        <v>159</v>
      </c>
      <c r="O3720" s="1" t="s">
        <v>159</v>
      </c>
      <c r="P3720" t="str">
        <f t="shared" si="58"/>
        <v>SSCC_OUT4_20_B_PR24_OFWAT</v>
      </c>
    </row>
    <row r="3721" spans="1:16">
      <c r="A3721" t="s">
        <v>636</v>
      </c>
      <c r="B3721" t="s">
        <v>571</v>
      </c>
      <c r="C3721" t="s">
        <v>572</v>
      </c>
      <c r="D3721" t="s">
        <v>37</v>
      </c>
      <c r="E3721" t="s">
        <v>158</v>
      </c>
      <c r="F3721" s="1" t="s">
        <v>159</v>
      </c>
      <c r="G3721" s="1" t="s">
        <v>159</v>
      </c>
      <c r="H3721" s="1" t="s">
        <v>159</v>
      </c>
      <c r="I3721" s="1" t="s">
        <v>159</v>
      </c>
      <c r="J3721" s="1" t="s">
        <v>159</v>
      </c>
      <c r="K3721" s="1" t="s">
        <v>159</v>
      </c>
      <c r="L3721" s="1" t="s">
        <v>159</v>
      </c>
      <c r="M3721" s="1" t="s">
        <v>159</v>
      </c>
      <c r="N3721" s="1" t="s">
        <v>159</v>
      </c>
      <c r="O3721" s="1" t="s">
        <v>159</v>
      </c>
      <c r="P3721" t="str">
        <f t="shared" si="58"/>
        <v>SSCC_OUT5_08_H_PR24_OFWAT</v>
      </c>
    </row>
    <row r="3722" spans="1:16">
      <c r="A3722" t="s">
        <v>636</v>
      </c>
      <c r="B3722" t="s">
        <v>573</v>
      </c>
      <c r="C3722" t="s">
        <v>574</v>
      </c>
      <c r="D3722" t="s">
        <v>575</v>
      </c>
      <c r="E3722" t="s">
        <v>158</v>
      </c>
      <c r="F3722" s="1" t="s">
        <v>159</v>
      </c>
      <c r="G3722" s="1" t="s">
        <v>159</v>
      </c>
      <c r="H3722" s="1" t="s">
        <v>159</v>
      </c>
      <c r="I3722" s="1" t="s">
        <v>159</v>
      </c>
      <c r="J3722" s="1" t="s">
        <v>159</v>
      </c>
      <c r="K3722" s="1" t="s">
        <v>159</v>
      </c>
      <c r="L3722" s="1" t="s">
        <v>159</v>
      </c>
      <c r="M3722" s="1" t="s">
        <v>159</v>
      </c>
      <c r="N3722" s="1" t="s">
        <v>159</v>
      </c>
      <c r="O3722" s="1" t="s">
        <v>159</v>
      </c>
      <c r="P3722" t="str">
        <f t="shared" si="58"/>
        <v>SSCC_OUT5_09_H_PR24_OFWAT</v>
      </c>
    </row>
    <row r="3723" spans="1:16">
      <c r="A3723" t="s">
        <v>636</v>
      </c>
      <c r="B3723" t="s">
        <v>576</v>
      </c>
      <c r="C3723" t="s">
        <v>577</v>
      </c>
      <c r="D3723" t="s">
        <v>436</v>
      </c>
      <c r="E3723" t="s">
        <v>158</v>
      </c>
      <c r="F3723" s="1" t="s">
        <v>159</v>
      </c>
      <c r="G3723" s="1" t="s">
        <v>159</v>
      </c>
      <c r="H3723" s="26">
        <v>16.29</v>
      </c>
      <c r="I3723" s="26">
        <v>15.73</v>
      </c>
      <c r="J3723" s="26">
        <v>15.08</v>
      </c>
      <c r="K3723" s="26">
        <v>14.42</v>
      </c>
      <c r="L3723" s="26">
        <v>13.75</v>
      </c>
      <c r="M3723" s="26">
        <v>12.96</v>
      </c>
      <c r="N3723" s="1" t="s">
        <v>159</v>
      </c>
      <c r="O3723" s="1" t="s">
        <v>159</v>
      </c>
      <c r="P3723" t="str">
        <f t="shared" si="58"/>
        <v>SSCC_OUT4_17_B_PR24_OFWAT</v>
      </c>
    </row>
    <row r="3724" spans="1:16">
      <c r="A3724" t="s">
        <v>636</v>
      </c>
      <c r="B3724" t="s">
        <v>578</v>
      </c>
      <c r="C3724" t="s">
        <v>579</v>
      </c>
      <c r="D3724" t="s">
        <v>231</v>
      </c>
      <c r="E3724" t="s">
        <v>158</v>
      </c>
      <c r="F3724" s="1" t="s">
        <v>159</v>
      </c>
      <c r="G3724" s="1" t="s">
        <v>159</v>
      </c>
      <c r="H3724" s="1" t="s">
        <v>159</v>
      </c>
      <c r="I3724" s="1" t="s">
        <v>159</v>
      </c>
      <c r="J3724" s="1" t="s">
        <v>159</v>
      </c>
      <c r="K3724" s="1" t="s">
        <v>159</v>
      </c>
      <c r="L3724" s="1" t="s">
        <v>159</v>
      </c>
      <c r="M3724" s="1" t="s">
        <v>159</v>
      </c>
      <c r="N3724" s="1" t="s">
        <v>159</v>
      </c>
      <c r="O3724" s="1" t="s">
        <v>159</v>
      </c>
      <c r="P3724" t="str">
        <f t="shared" si="58"/>
        <v>SSCC_ODIRISK_OGW_DDBND_PR24_DD</v>
      </c>
    </row>
    <row r="3725" spans="1:16">
      <c r="A3725" t="s">
        <v>636</v>
      </c>
      <c r="B3725" t="s">
        <v>580</v>
      </c>
      <c r="C3725" t="s">
        <v>581</v>
      </c>
      <c r="D3725" t="s">
        <v>165</v>
      </c>
      <c r="E3725" t="s">
        <v>158</v>
      </c>
      <c r="F3725" s="24">
        <v>188</v>
      </c>
      <c r="G3725" s="1" t="s">
        <v>159</v>
      </c>
      <c r="H3725" s="1" t="s">
        <v>159</v>
      </c>
      <c r="I3725" s="1" t="s">
        <v>159</v>
      </c>
      <c r="J3725" s="1" t="s">
        <v>159</v>
      </c>
      <c r="K3725" s="1" t="s">
        <v>159</v>
      </c>
      <c r="L3725" s="1" t="s">
        <v>159</v>
      </c>
      <c r="M3725" s="1" t="s">
        <v>159</v>
      </c>
      <c r="N3725" s="1" t="s">
        <v>159</v>
      </c>
      <c r="O3725" s="1" t="s">
        <v>159</v>
      </c>
      <c r="P3725" t="str">
        <f t="shared" si="58"/>
        <v>SSCC_ODI_DD_GHG_PR24</v>
      </c>
    </row>
    <row r="3726" spans="1:16">
      <c r="A3726" t="s">
        <v>636</v>
      </c>
      <c r="B3726" t="s">
        <v>582</v>
      </c>
      <c r="C3726" t="s">
        <v>583</v>
      </c>
      <c r="D3726" t="s">
        <v>168</v>
      </c>
      <c r="E3726" t="s">
        <v>158</v>
      </c>
      <c r="F3726" s="25">
        <v>-5.0000000000000001E-3</v>
      </c>
      <c r="G3726" s="1" t="s">
        <v>159</v>
      </c>
      <c r="H3726" s="1" t="s">
        <v>159</v>
      </c>
      <c r="I3726" s="1" t="s">
        <v>159</v>
      </c>
      <c r="J3726" s="1" t="s">
        <v>159</v>
      </c>
      <c r="K3726" s="1" t="s">
        <v>159</v>
      </c>
      <c r="L3726" s="1" t="s">
        <v>159</v>
      </c>
      <c r="M3726" s="1" t="s">
        <v>159</v>
      </c>
      <c r="N3726" s="1" t="s">
        <v>159</v>
      </c>
      <c r="O3726" s="1" t="s">
        <v>159</v>
      </c>
      <c r="P3726" t="str">
        <f t="shared" si="58"/>
        <v>SSCC_ODIRISK_OGW_COLL_PR24_DD</v>
      </c>
    </row>
    <row r="3727" spans="1:16">
      <c r="A3727" t="s">
        <v>636</v>
      </c>
      <c r="B3727" t="s">
        <v>584</v>
      </c>
      <c r="C3727" t="s">
        <v>585</v>
      </c>
      <c r="D3727" t="s">
        <v>168</v>
      </c>
      <c r="E3727" t="s">
        <v>158</v>
      </c>
      <c r="F3727" s="25">
        <v>5.0000000000000001E-3</v>
      </c>
      <c r="G3727" s="1" t="s">
        <v>159</v>
      </c>
      <c r="H3727" s="1" t="s">
        <v>159</v>
      </c>
      <c r="I3727" s="1" t="s">
        <v>159</v>
      </c>
      <c r="J3727" s="1" t="s">
        <v>159</v>
      </c>
      <c r="K3727" s="1" t="s">
        <v>159</v>
      </c>
      <c r="L3727" s="1" t="s">
        <v>159</v>
      </c>
      <c r="M3727" s="1" t="s">
        <v>159</v>
      </c>
      <c r="N3727" s="1" t="s">
        <v>159</v>
      </c>
      <c r="O3727" s="1" t="s">
        <v>159</v>
      </c>
      <c r="P3727" t="str">
        <f t="shared" si="58"/>
        <v>SSCC_ODIRISK_OGW_CAP_PR24_DD</v>
      </c>
    </row>
    <row r="3728" spans="1:16">
      <c r="A3728" t="s">
        <v>636</v>
      </c>
      <c r="B3728" t="s">
        <v>586</v>
      </c>
      <c r="C3728" t="s">
        <v>587</v>
      </c>
      <c r="D3728" t="s">
        <v>168</v>
      </c>
      <c r="E3728" t="s">
        <v>158</v>
      </c>
      <c r="F3728" s="1" t="s">
        <v>159</v>
      </c>
      <c r="G3728" s="1" t="s">
        <v>159</v>
      </c>
      <c r="H3728" s="1" t="s">
        <v>159</v>
      </c>
      <c r="I3728" s="1" t="s">
        <v>159</v>
      </c>
      <c r="J3728" s="1" t="s">
        <v>159</v>
      </c>
      <c r="K3728" s="1" t="s">
        <v>159</v>
      </c>
      <c r="L3728" s="1" t="s">
        <v>159</v>
      </c>
      <c r="M3728" s="1" t="s">
        <v>159</v>
      </c>
      <c r="N3728" s="1" t="s">
        <v>159</v>
      </c>
      <c r="O3728" s="1" t="s">
        <v>159</v>
      </c>
      <c r="P3728" t="str">
        <f t="shared" si="58"/>
        <v>SSCC_ODIRISK_EGG_DDBND_PR24</v>
      </c>
    </row>
    <row r="3729" spans="1:16">
      <c r="A3729" t="s">
        <v>636</v>
      </c>
      <c r="B3729" t="s">
        <v>588</v>
      </c>
      <c r="C3729" t="s">
        <v>589</v>
      </c>
      <c r="D3729" t="s">
        <v>37</v>
      </c>
      <c r="E3729" t="s">
        <v>158</v>
      </c>
      <c r="F3729" s="1" t="s">
        <v>159</v>
      </c>
      <c r="G3729" s="1" t="s">
        <v>159</v>
      </c>
      <c r="H3729" s="1" t="s">
        <v>159</v>
      </c>
      <c r="I3729" s="1" t="s">
        <v>159</v>
      </c>
      <c r="J3729" s="1" t="s">
        <v>159</v>
      </c>
      <c r="K3729" s="1" t="s">
        <v>159</v>
      </c>
      <c r="L3729" s="1" t="s">
        <v>159</v>
      </c>
      <c r="M3729" s="1" t="s">
        <v>159</v>
      </c>
      <c r="N3729" s="1" t="s">
        <v>159</v>
      </c>
      <c r="O3729" s="1" t="s">
        <v>159</v>
      </c>
      <c r="P3729" t="str">
        <f t="shared" si="58"/>
        <v>SSCC_OUT5_10_A_PR24_OFWAT</v>
      </c>
    </row>
    <row r="3730" spans="1:16">
      <c r="A3730" t="s">
        <v>636</v>
      </c>
      <c r="B3730" t="s">
        <v>473</v>
      </c>
      <c r="C3730" t="s">
        <v>474</v>
      </c>
      <c r="D3730" t="s">
        <v>168</v>
      </c>
      <c r="E3730" t="s">
        <v>158</v>
      </c>
      <c r="F3730" s="1" t="s">
        <v>159</v>
      </c>
      <c r="G3730" s="1" t="s">
        <v>159</v>
      </c>
      <c r="H3730" s="25">
        <v>2.7099999999999999E-2</v>
      </c>
      <c r="I3730" s="25">
        <v>2.6000000000000002E-2</v>
      </c>
      <c r="J3730" s="25">
        <v>2.4899999999999999E-2</v>
      </c>
      <c r="K3730" s="25">
        <v>2.3799999999999998E-2</v>
      </c>
      <c r="L3730" s="25">
        <v>2.2699999999999994E-2</v>
      </c>
      <c r="M3730" s="25">
        <v>2.1399999999999995E-2</v>
      </c>
      <c r="N3730" s="1" t="s">
        <v>159</v>
      </c>
      <c r="O3730" s="1" t="s">
        <v>159</v>
      </c>
      <c r="P3730" t="str">
        <f t="shared" si="58"/>
        <v>SSCC_OUT4_17_PR24_OFWAT</v>
      </c>
    </row>
    <row r="3731" spans="1:16">
      <c r="A3731" t="s">
        <v>636</v>
      </c>
      <c r="B3731" t="s">
        <v>590</v>
      </c>
      <c r="C3731" t="s">
        <v>591</v>
      </c>
      <c r="D3731" t="s">
        <v>165</v>
      </c>
      <c r="E3731" t="s">
        <v>158</v>
      </c>
      <c r="F3731" s="24">
        <v>631114.78881190496</v>
      </c>
      <c r="G3731" s="1" t="s">
        <v>159</v>
      </c>
      <c r="H3731" s="1" t="s">
        <v>159</v>
      </c>
      <c r="I3731" s="1" t="s">
        <v>159</v>
      </c>
      <c r="J3731" s="1" t="s">
        <v>159</v>
      </c>
      <c r="K3731" s="1" t="s">
        <v>159</v>
      </c>
      <c r="L3731" s="1" t="s">
        <v>159</v>
      </c>
      <c r="M3731" s="1" t="s">
        <v>159</v>
      </c>
      <c r="N3731" s="1" t="s">
        <v>159</v>
      </c>
      <c r="O3731" s="1" t="s">
        <v>159</v>
      </c>
      <c r="P3731" t="str">
        <f t="shared" si="58"/>
        <v>SSCC_ODI_DD_UNO_PR24</v>
      </c>
    </row>
    <row r="3732" spans="1:16">
      <c r="A3732" t="s">
        <v>636</v>
      </c>
      <c r="B3732" t="s">
        <v>592</v>
      </c>
      <c r="C3732" t="s">
        <v>593</v>
      </c>
      <c r="D3732" t="s">
        <v>168</v>
      </c>
      <c r="E3732" t="s">
        <v>158</v>
      </c>
      <c r="F3732" s="25">
        <v>-5.0000000000000001E-3</v>
      </c>
      <c r="G3732" s="1" t="s">
        <v>159</v>
      </c>
      <c r="H3732" s="1" t="s">
        <v>159</v>
      </c>
      <c r="I3732" s="1" t="s">
        <v>159</v>
      </c>
      <c r="J3732" s="1" t="s">
        <v>159</v>
      </c>
      <c r="K3732" s="1" t="s">
        <v>159</v>
      </c>
      <c r="L3732" s="1" t="s">
        <v>159</v>
      </c>
      <c r="M3732" s="1" t="s">
        <v>159</v>
      </c>
      <c r="N3732" s="1" t="s">
        <v>159</v>
      </c>
      <c r="O3732" s="1" t="s">
        <v>159</v>
      </c>
      <c r="P3732" t="str">
        <f t="shared" si="58"/>
        <v>SSCC_ODIRISK_UNO_COLL_PR24_DD</v>
      </c>
    </row>
    <row r="3733" spans="1:16">
      <c r="A3733" t="s">
        <v>636</v>
      </c>
      <c r="B3733" t="s">
        <v>594</v>
      </c>
      <c r="C3733" t="s">
        <v>595</v>
      </c>
      <c r="D3733" t="s">
        <v>168</v>
      </c>
      <c r="E3733" t="s">
        <v>158</v>
      </c>
      <c r="F3733" s="25">
        <v>5.0000000000000001E-3</v>
      </c>
      <c r="G3733" s="1" t="s">
        <v>159</v>
      </c>
      <c r="H3733" s="1" t="s">
        <v>159</v>
      </c>
      <c r="I3733" s="1" t="s">
        <v>159</v>
      </c>
      <c r="J3733" s="1" t="s">
        <v>159</v>
      </c>
      <c r="K3733" s="1" t="s">
        <v>159</v>
      </c>
      <c r="L3733" s="1" t="s">
        <v>159</v>
      </c>
      <c r="M3733" s="1" t="s">
        <v>159</v>
      </c>
      <c r="N3733" s="1" t="s">
        <v>159</v>
      </c>
      <c r="O3733" s="1" t="s">
        <v>159</v>
      </c>
      <c r="P3733" t="str">
        <f t="shared" si="58"/>
        <v>SSCC_ODIRISK_UNO_CAP_PR24_DD</v>
      </c>
    </row>
    <row r="3734" spans="1:16">
      <c r="A3734" t="s">
        <v>636</v>
      </c>
      <c r="B3734" t="s">
        <v>596</v>
      </c>
      <c r="C3734" t="s">
        <v>597</v>
      </c>
      <c r="D3734" t="s">
        <v>168</v>
      </c>
      <c r="E3734" t="s">
        <v>158</v>
      </c>
      <c r="F3734" s="1" t="s">
        <v>159</v>
      </c>
      <c r="G3734" s="1" t="s">
        <v>159</v>
      </c>
      <c r="H3734" s="1" t="s">
        <v>159</v>
      </c>
      <c r="I3734" s="1" t="s">
        <v>159</v>
      </c>
      <c r="J3734" s="1" t="s">
        <v>159</v>
      </c>
      <c r="K3734" s="1" t="s">
        <v>159</v>
      </c>
      <c r="L3734" s="1" t="s">
        <v>159</v>
      </c>
      <c r="M3734" s="1" t="s">
        <v>159</v>
      </c>
      <c r="N3734" s="1" t="s">
        <v>159</v>
      </c>
      <c r="O3734" s="1" t="s">
        <v>159</v>
      </c>
      <c r="P3734" t="str">
        <f t="shared" si="58"/>
        <v>SSCC_ODIRISK_ESF_CAP_PR24_DD</v>
      </c>
    </row>
    <row r="3735" spans="1:16">
      <c r="A3735" t="s">
        <v>636</v>
      </c>
      <c r="B3735" t="s">
        <v>598</v>
      </c>
      <c r="C3735" t="s">
        <v>599</v>
      </c>
      <c r="D3735" t="s">
        <v>168</v>
      </c>
      <c r="E3735" t="s">
        <v>158</v>
      </c>
      <c r="F3735" s="1" t="s">
        <v>159</v>
      </c>
      <c r="G3735" s="1" t="s">
        <v>159</v>
      </c>
      <c r="H3735" s="25">
        <v>0</v>
      </c>
      <c r="I3735" s="25">
        <v>6.3E-3</v>
      </c>
      <c r="J3735" s="25">
        <v>1.2500000000000001E-2</v>
      </c>
      <c r="K3735" s="25">
        <v>1.84E-2</v>
      </c>
      <c r="L3735" s="25">
        <v>2.4799999999999999E-2</v>
      </c>
      <c r="M3735" s="25">
        <v>4.2999999999999997E-2</v>
      </c>
      <c r="N3735" s="1" t="s">
        <v>159</v>
      </c>
      <c r="O3735" s="1" t="s">
        <v>159</v>
      </c>
      <c r="P3735" t="str">
        <f t="shared" si="58"/>
        <v>SSCC_OUT4_04_H_PR24_OFWAT</v>
      </c>
    </row>
    <row r="3736" spans="1:16">
      <c r="A3736" t="s">
        <v>636</v>
      </c>
      <c r="B3736" t="s">
        <v>600</v>
      </c>
      <c r="C3736" t="s">
        <v>601</v>
      </c>
      <c r="D3736" t="s">
        <v>168</v>
      </c>
      <c r="E3736" t="s">
        <v>158</v>
      </c>
      <c r="F3736" s="1" t="s">
        <v>159</v>
      </c>
      <c r="G3736" s="1" t="s">
        <v>159</v>
      </c>
      <c r="H3736" s="1" t="s">
        <v>159</v>
      </c>
      <c r="I3736" s="1" t="s">
        <v>159</v>
      </c>
      <c r="J3736" s="1" t="s">
        <v>159</v>
      </c>
      <c r="K3736" s="1" t="s">
        <v>159</v>
      </c>
      <c r="L3736" s="1" t="s">
        <v>159</v>
      </c>
      <c r="M3736" s="1" t="s">
        <v>159</v>
      </c>
      <c r="N3736" s="1" t="s">
        <v>159</v>
      </c>
      <c r="O3736" s="1" t="s">
        <v>159</v>
      </c>
      <c r="P3736" t="str">
        <f t="shared" si="58"/>
        <v>SSCC_OUT5_04_G_PR24_OFWAT</v>
      </c>
    </row>
    <row r="3737" spans="1:16">
      <c r="A3737" t="s">
        <v>636</v>
      </c>
      <c r="B3737" t="s">
        <v>251</v>
      </c>
      <c r="C3737" t="s">
        <v>252</v>
      </c>
      <c r="D3737" t="s">
        <v>165</v>
      </c>
      <c r="E3737" t="s">
        <v>158</v>
      </c>
      <c r="F3737" s="1" t="s">
        <v>159</v>
      </c>
      <c r="G3737" s="1" t="s">
        <v>159</v>
      </c>
      <c r="H3737" s="1" t="s">
        <v>159</v>
      </c>
      <c r="I3737" s="1" t="s">
        <v>159</v>
      </c>
      <c r="J3737" s="1" t="s">
        <v>159</v>
      </c>
      <c r="K3737" s="1" t="s">
        <v>159</v>
      </c>
      <c r="L3737" s="1" t="s">
        <v>159</v>
      </c>
      <c r="M3737" s="1" t="s">
        <v>159</v>
      </c>
      <c r="N3737" s="1" t="s">
        <v>159</v>
      </c>
      <c r="O3737" s="1" t="s">
        <v>159</v>
      </c>
      <c r="P3737" t="str">
        <f t="shared" si="58"/>
        <v>SSCC_ODI_DD_BWQ_PR24</v>
      </c>
    </row>
    <row r="3738" spans="1:16">
      <c r="A3738" t="s">
        <v>636</v>
      </c>
      <c r="B3738" t="s">
        <v>602</v>
      </c>
      <c r="C3738" t="s">
        <v>603</v>
      </c>
      <c r="D3738" t="s">
        <v>165</v>
      </c>
      <c r="E3738" t="s">
        <v>158</v>
      </c>
      <c r="F3738" s="1" t="s">
        <v>159</v>
      </c>
      <c r="G3738" s="1" t="s">
        <v>159</v>
      </c>
      <c r="H3738" s="1" t="s">
        <v>159</v>
      </c>
      <c r="I3738" s="1" t="s">
        <v>159</v>
      </c>
      <c r="J3738" s="1" t="s">
        <v>159</v>
      </c>
      <c r="K3738" s="1" t="s">
        <v>159</v>
      </c>
      <c r="L3738" s="1" t="s">
        <v>159</v>
      </c>
      <c r="M3738" s="1" t="s">
        <v>159</v>
      </c>
      <c r="N3738" s="1" t="s">
        <v>159</v>
      </c>
      <c r="O3738" s="1" t="s">
        <v>159</v>
      </c>
      <c r="P3738" t="str">
        <f t="shared" si="58"/>
        <v>SSCC_ODIRATE_LCC_B_OUT_PR24</v>
      </c>
    </row>
    <row r="3739" spans="1:16">
      <c r="A3739" t="s">
        <v>636</v>
      </c>
      <c r="B3739" t="s">
        <v>604</v>
      </c>
      <c r="C3739" t="s">
        <v>605</v>
      </c>
      <c r="D3739" t="s">
        <v>165</v>
      </c>
      <c r="E3739" t="s">
        <v>158</v>
      </c>
      <c r="F3739" s="1" t="s">
        <v>159</v>
      </c>
      <c r="G3739" s="1" t="s">
        <v>159</v>
      </c>
      <c r="H3739" s="1" t="s">
        <v>159</v>
      </c>
      <c r="I3739" s="1" t="s">
        <v>159</v>
      </c>
      <c r="J3739" s="1" t="s">
        <v>159</v>
      </c>
      <c r="K3739" s="1" t="s">
        <v>159</v>
      </c>
      <c r="L3739" s="1" t="s">
        <v>159</v>
      </c>
      <c r="M3739" s="1" t="s">
        <v>159</v>
      </c>
      <c r="N3739" s="1" t="s">
        <v>159</v>
      </c>
      <c r="O3739" s="1" t="s">
        <v>159</v>
      </c>
      <c r="P3739" t="str">
        <f t="shared" si="58"/>
        <v>SSCC_ODIRATE_LCC_B_UNDER_PR24</v>
      </c>
    </row>
    <row r="3740" spans="1:16">
      <c r="A3740" t="s">
        <v>636</v>
      </c>
      <c r="B3740" t="s">
        <v>606</v>
      </c>
      <c r="C3740" t="s">
        <v>607</v>
      </c>
      <c r="D3740" t="s">
        <v>165</v>
      </c>
      <c r="E3740" t="s">
        <v>158</v>
      </c>
      <c r="F3740" s="1" t="s">
        <v>159</v>
      </c>
      <c r="G3740" s="1" t="s">
        <v>159</v>
      </c>
      <c r="H3740" s="1" t="s">
        <v>159</v>
      </c>
      <c r="I3740" s="1" t="s">
        <v>159</v>
      </c>
      <c r="J3740" s="1" t="s">
        <v>159</v>
      </c>
      <c r="K3740" s="1" t="s">
        <v>159</v>
      </c>
      <c r="L3740" s="1" t="s">
        <v>159</v>
      </c>
      <c r="M3740" s="1" t="s">
        <v>159</v>
      </c>
      <c r="N3740" s="1" t="s">
        <v>159</v>
      </c>
      <c r="O3740" s="1" t="s">
        <v>159</v>
      </c>
      <c r="P3740" t="str">
        <f t="shared" si="58"/>
        <v>SSCC_ODIRATE_EGG_B_OUT_PR24</v>
      </c>
    </row>
    <row r="3741" spans="1:16">
      <c r="A3741" t="s">
        <v>636</v>
      </c>
      <c r="B3741" t="s">
        <v>608</v>
      </c>
      <c r="C3741" t="s">
        <v>609</v>
      </c>
      <c r="D3741" t="s">
        <v>165</v>
      </c>
      <c r="E3741" t="s">
        <v>158</v>
      </c>
      <c r="F3741" s="1" t="s">
        <v>159</v>
      </c>
      <c r="G3741" s="1" t="s">
        <v>159</v>
      </c>
      <c r="H3741" s="1" t="s">
        <v>159</v>
      </c>
      <c r="I3741" s="1" t="s">
        <v>159</v>
      </c>
      <c r="J3741" s="1" t="s">
        <v>159</v>
      </c>
      <c r="K3741" s="1" t="s">
        <v>159</v>
      </c>
      <c r="L3741" s="1" t="s">
        <v>159</v>
      </c>
      <c r="M3741" s="1" t="s">
        <v>159</v>
      </c>
      <c r="N3741" s="1" t="s">
        <v>159</v>
      </c>
      <c r="O3741" s="1" t="s">
        <v>159</v>
      </c>
      <c r="P3741" t="str">
        <f t="shared" si="58"/>
        <v>SSCC_ODIRATE_EGG_B_UNDER_PR24</v>
      </c>
    </row>
    <row r="3742" spans="1:16">
      <c r="A3742" t="s">
        <v>636</v>
      </c>
      <c r="B3742" t="s">
        <v>610</v>
      </c>
      <c r="C3742" t="s">
        <v>611</v>
      </c>
      <c r="D3742" t="s">
        <v>165</v>
      </c>
      <c r="E3742" t="s">
        <v>158</v>
      </c>
      <c r="F3742" s="1" t="s">
        <v>159</v>
      </c>
      <c r="G3742" s="1" t="s">
        <v>159</v>
      </c>
      <c r="H3742" s="1" t="s">
        <v>159</v>
      </c>
      <c r="I3742" s="1" t="s">
        <v>159</v>
      </c>
      <c r="J3742" s="1" t="s">
        <v>159</v>
      </c>
      <c r="K3742" s="1" t="s">
        <v>159</v>
      </c>
      <c r="L3742" s="1" t="s">
        <v>159</v>
      </c>
      <c r="M3742" s="1" t="s">
        <v>159</v>
      </c>
      <c r="N3742" s="1" t="s">
        <v>159</v>
      </c>
      <c r="O3742" s="1" t="s">
        <v>159</v>
      </c>
      <c r="P3742" t="str">
        <f t="shared" si="58"/>
        <v>SSCC_ODIRATE_CC_B_OUT_PR24</v>
      </c>
    </row>
    <row r="3743" spans="1:16">
      <c r="A3743" t="s">
        <v>636</v>
      </c>
      <c r="B3743" t="s">
        <v>612</v>
      </c>
      <c r="C3743" t="s">
        <v>613</v>
      </c>
      <c r="D3743" t="s">
        <v>165</v>
      </c>
      <c r="E3743" t="s">
        <v>158</v>
      </c>
      <c r="F3743" s="1" t="s">
        <v>159</v>
      </c>
      <c r="G3743" s="1" t="s">
        <v>159</v>
      </c>
      <c r="H3743" s="1" t="s">
        <v>159</v>
      </c>
      <c r="I3743" s="1" t="s">
        <v>159</v>
      </c>
      <c r="J3743" s="1" t="s">
        <v>159</v>
      </c>
      <c r="K3743" s="1" t="s">
        <v>159</v>
      </c>
      <c r="L3743" s="1" t="s">
        <v>159</v>
      </c>
      <c r="M3743" s="1" t="s">
        <v>159</v>
      </c>
      <c r="N3743" s="1" t="s">
        <v>159</v>
      </c>
      <c r="O3743" s="1" t="s">
        <v>159</v>
      </c>
      <c r="P3743" t="str">
        <f t="shared" si="58"/>
        <v>SSCC_ODIRATE_CC_B_UNDER_PR24</v>
      </c>
    </row>
    <row r="3744" spans="1:16">
      <c r="A3744" t="s">
        <v>636</v>
      </c>
      <c r="B3744" t="s">
        <v>614</v>
      </c>
      <c r="C3744" t="s">
        <v>615</v>
      </c>
      <c r="D3744" t="s">
        <v>165</v>
      </c>
      <c r="E3744" t="s">
        <v>158</v>
      </c>
      <c r="F3744" s="1" t="s">
        <v>159</v>
      </c>
      <c r="G3744" s="1" t="s">
        <v>159</v>
      </c>
      <c r="H3744" s="1" t="s">
        <v>159</v>
      </c>
      <c r="I3744" s="1" t="s">
        <v>159</v>
      </c>
      <c r="J3744" s="1" t="s">
        <v>159</v>
      </c>
      <c r="K3744" s="1" t="s">
        <v>159</v>
      </c>
      <c r="L3744" s="1" t="s">
        <v>159</v>
      </c>
      <c r="M3744" s="1" t="s">
        <v>159</v>
      </c>
      <c r="N3744" s="1" t="s">
        <v>159</v>
      </c>
      <c r="O3744" s="1" t="s">
        <v>159</v>
      </c>
      <c r="P3744" t="str">
        <f t="shared" si="58"/>
        <v>SSCC_ODIRATE_SWC_B_PR24</v>
      </c>
    </row>
    <row r="3745" spans="1:16">
      <c r="A3745" t="s">
        <v>636</v>
      </c>
      <c r="B3745" t="s">
        <v>616</v>
      </c>
      <c r="C3745" t="s">
        <v>617</v>
      </c>
      <c r="D3745" t="s">
        <v>165</v>
      </c>
      <c r="E3745" t="s">
        <v>158</v>
      </c>
      <c r="F3745" s="1" t="s">
        <v>159</v>
      </c>
      <c r="G3745" s="1" t="s">
        <v>159</v>
      </c>
      <c r="H3745" s="1" t="s">
        <v>159</v>
      </c>
      <c r="I3745" s="1" t="s">
        <v>159</v>
      </c>
      <c r="J3745" s="1" t="s">
        <v>159</v>
      </c>
      <c r="K3745" s="1" t="s">
        <v>159</v>
      </c>
      <c r="L3745" s="1" t="s">
        <v>159</v>
      </c>
      <c r="M3745" s="1" t="s">
        <v>159</v>
      </c>
      <c r="N3745" s="1" t="s">
        <v>159</v>
      </c>
      <c r="O3745" s="1" t="s">
        <v>159</v>
      </c>
      <c r="P3745" t="str">
        <f t="shared" si="58"/>
        <v>SSCC_ODIRATE_WW_B_PR24</v>
      </c>
    </row>
    <row r="3746" spans="1:16">
      <c r="A3746" t="s">
        <v>636</v>
      </c>
      <c r="B3746" t="s">
        <v>618</v>
      </c>
      <c r="C3746" t="s">
        <v>619</v>
      </c>
      <c r="D3746" t="s">
        <v>165</v>
      </c>
      <c r="E3746" t="s">
        <v>158</v>
      </c>
      <c r="F3746" s="1" t="s">
        <v>159</v>
      </c>
      <c r="G3746" s="1" t="s">
        <v>159</v>
      </c>
      <c r="H3746" s="1" t="s">
        <v>159</v>
      </c>
      <c r="I3746" s="1" t="s">
        <v>159</v>
      </c>
      <c r="J3746" s="1" t="s">
        <v>159</v>
      </c>
      <c r="K3746" s="1" t="s">
        <v>159</v>
      </c>
      <c r="L3746" s="1" t="s">
        <v>159</v>
      </c>
      <c r="M3746" s="1" t="s">
        <v>159</v>
      </c>
      <c r="N3746" s="1" t="s">
        <v>159</v>
      </c>
      <c r="O3746" s="1" t="s">
        <v>159</v>
      </c>
      <c r="P3746" t="str">
        <f t="shared" si="58"/>
        <v>SSCC_ODIRATE_LPR_B_PR24</v>
      </c>
    </row>
    <row r="3747" spans="1:16">
      <c r="A3747" t="s">
        <v>636</v>
      </c>
      <c r="B3747" t="s">
        <v>620</v>
      </c>
      <c r="C3747" t="s">
        <v>621</v>
      </c>
      <c r="D3747" t="s">
        <v>157</v>
      </c>
      <c r="E3747" t="s">
        <v>158</v>
      </c>
      <c r="F3747" s="1" t="s">
        <v>159</v>
      </c>
      <c r="G3747" s="1" t="s">
        <v>159</v>
      </c>
      <c r="H3747" s="1" t="s">
        <v>159</v>
      </c>
      <c r="I3747" s="1" t="s">
        <v>159</v>
      </c>
      <c r="J3747" s="1" t="s">
        <v>159</v>
      </c>
      <c r="K3747" s="1" t="s">
        <v>159</v>
      </c>
      <c r="L3747" s="1" t="s">
        <v>159</v>
      </c>
      <c r="M3747" s="1" t="s">
        <v>159</v>
      </c>
      <c r="N3747" s="1" t="s">
        <v>159</v>
      </c>
      <c r="O3747" s="1" t="s">
        <v>159</v>
      </c>
      <c r="P3747" t="str">
        <f t="shared" si="58"/>
        <v>SSCC_ODIRISK_WSI_DDBND_PR24_DD</v>
      </c>
    </row>
    <row r="3748" spans="1:16">
      <c r="A3748" t="s">
        <v>637</v>
      </c>
      <c r="B3748" t="s">
        <v>155</v>
      </c>
      <c r="C3748" t="s">
        <v>156</v>
      </c>
      <c r="D3748" t="s">
        <v>157</v>
      </c>
      <c r="E3748" t="s">
        <v>158</v>
      </c>
      <c r="F3748" s="1" t="s">
        <v>159</v>
      </c>
      <c r="G3748" s="1" t="s">
        <v>159</v>
      </c>
      <c r="H3748" s="24">
        <v>3.472222222222222E-3</v>
      </c>
      <c r="I3748" s="24">
        <v>3.472222222222222E-3</v>
      </c>
      <c r="J3748" s="24">
        <v>3.472222222222222E-3</v>
      </c>
      <c r="K3748" s="24">
        <v>3.472222222222222E-3</v>
      </c>
      <c r="L3748" s="24">
        <v>3.472222222222222E-3</v>
      </c>
      <c r="M3748" s="24">
        <v>3.47E-3</v>
      </c>
      <c r="N3748" s="1" t="s">
        <v>159</v>
      </c>
      <c r="O3748" s="1" t="s">
        <v>159</v>
      </c>
      <c r="P3748" t="str">
        <f t="shared" si="58"/>
        <v>SESC_OUT4_01_PR24_OFWAT</v>
      </c>
    </row>
    <row r="3749" spans="1:16">
      <c r="A3749" t="s">
        <v>637</v>
      </c>
      <c r="B3749" t="s">
        <v>160</v>
      </c>
      <c r="C3749" t="s">
        <v>161</v>
      </c>
      <c r="D3749" t="s">
        <v>162</v>
      </c>
      <c r="E3749" t="s">
        <v>158</v>
      </c>
      <c r="F3749" s="1" t="s">
        <v>159</v>
      </c>
      <c r="G3749" s="1" t="s">
        <v>159</v>
      </c>
      <c r="H3749" s="1" t="s">
        <v>159</v>
      </c>
      <c r="I3749" s="24">
        <v>1.8444930555555549E-3</v>
      </c>
      <c r="J3749" s="24">
        <v>1.8444930555555549E-3</v>
      </c>
      <c r="K3749" s="24">
        <v>1.8444930555555549E-3</v>
      </c>
      <c r="L3749" s="24">
        <v>1.8444930555555549E-3</v>
      </c>
      <c r="M3749" s="24">
        <v>1.8422708333333331E-3</v>
      </c>
      <c r="N3749" s="1" t="s">
        <v>159</v>
      </c>
      <c r="O3749" s="1" t="s">
        <v>159</v>
      </c>
      <c r="P3749" t="str">
        <f t="shared" si="58"/>
        <v>SESC_ET_DD_WSI_PR24</v>
      </c>
    </row>
    <row r="3750" spans="1:16">
      <c r="A3750" t="s">
        <v>637</v>
      </c>
      <c r="B3750" t="s">
        <v>163</v>
      </c>
      <c r="C3750" t="s">
        <v>164</v>
      </c>
      <c r="D3750" t="s">
        <v>165</v>
      </c>
      <c r="E3750" t="s">
        <v>158</v>
      </c>
      <c r="F3750" s="24">
        <v>83501.50581986703</v>
      </c>
      <c r="G3750" s="1" t="s">
        <v>159</v>
      </c>
      <c r="H3750" s="1" t="s">
        <v>159</v>
      </c>
      <c r="I3750" s="1" t="s">
        <v>159</v>
      </c>
      <c r="J3750" s="1" t="s">
        <v>159</v>
      </c>
      <c r="K3750" s="1" t="s">
        <v>159</v>
      </c>
      <c r="L3750" s="1" t="s">
        <v>159</v>
      </c>
      <c r="M3750" s="1" t="s">
        <v>159</v>
      </c>
      <c r="N3750" s="1" t="s">
        <v>159</v>
      </c>
      <c r="O3750" s="1" t="s">
        <v>159</v>
      </c>
      <c r="P3750" t="str">
        <f t="shared" si="58"/>
        <v>SESC_ODI_DD_WSI_PR24</v>
      </c>
    </row>
    <row r="3751" spans="1:16">
      <c r="A3751" t="s">
        <v>637</v>
      </c>
      <c r="B3751" t="s">
        <v>166</v>
      </c>
      <c r="C3751" t="s">
        <v>167</v>
      </c>
      <c r="D3751" t="s">
        <v>168</v>
      </c>
      <c r="E3751" t="s">
        <v>158</v>
      </c>
      <c r="F3751" s="25">
        <v>-0.01</v>
      </c>
      <c r="G3751" s="1" t="s">
        <v>159</v>
      </c>
      <c r="H3751" s="1" t="s">
        <v>159</v>
      </c>
      <c r="I3751" s="1" t="s">
        <v>159</v>
      </c>
      <c r="J3751" s="1" t="s">
        <v>159</v>
      </c>
      <c r="K3751" s="1" t="s">
        <v>159</v>
      </c>
      <c r="L3751" s="1" t="s">
        <v>159</v>
      </c>
      <c r="M3751" s="1" t="s">
        <v>159</v>
      </c>
      <c r="N3751" s="1" t="s">
        <v>159</v>
      </c>
      <c r="O3751" s="1" t="s">
        <v>159</v>
      </c>
      <c r="P3751" t="str">
        <f t="shared" si="58"/>
        <v>SESC_ODIRISK_WSI_COLL_PR24_DD</v>
      </c>
    </row>
    <row r="3752" spans="1:16">
      <c r="A3752" t="s">
        <v>637</v>
      </c>
      <c r="B3752" t="s">
        <v>169</v>
      </c>
      <c r="C3752" t="s">
        <v>170</v>
      </c>
      <c r="D3752" t="s">
        <v>171</v>
      </c>
      <c r="E3752" t="s">
        <v>158</v>
      </c>
      <c r="F3752" s="1" t="s">
        <v>159</v>
      </c>
      <c r="G3752" s="1" t="s">
        <v>159</v>
      </c>
      <c r="H3752" s="26">
        <v>0</v>
      </c>
      <c r="I3752" s="26">
        <v>0</v>
      </c>
      <c r="J3752" s="26">
        <v>0</v>
      </c>
      <c r="K3752" s="26">
        <v>0</v>
      </c>
      <c r="L3752" s="26">
        <v>0</v>
      </c>
      <c r="M3752" s="26">
        <v>0</v>
      </c>
      <c r="N3752" s="1" t="s">
        <v>159</v>
      </c>
      <c r="O3752" s="1" t="s">
        <v>159</v>
      </c>
      <c r="P3752" t="str">
        <f t="shared" si="58"/>
        <v>SESC_QEBW0183_PR24_OFWAT</v>
      </c>
    </row>
    <row r="3753" spans="1:16">
      <c r="A3753" t="s">
        <v>637</v>
      </c>
      <c r="B3753" t="s">
        <v>172</v>
      </c>
      <c r="C3753" t="s">
        <v>173</v>
      </c>
      <c r="D3753" t="s">
        <v>174</v>
      </c>
      <c r="E3753" t="s">
        <v>158</v>
      </c>
      <c r="F3753" s="1" t="s">
        <v>159</v>
      </c>
      <c r="G3753" s="1" t="s">
        <v>159</v>
      </c>
      <c r="H3753" s="26">
        <v>2</v>
      </c>
      <c r="I3753" s="26">
        <v>1.83</v>
      </c>
      <c r="J3753" s="26">
        <v>1.67</v>
      </c>
      <c r="K3753" s="26">
        <v>1.5</v>
      </c>
      <c r="L3753" s="26">
        <v>1.25</v>
      </c>
      <c r="M3753" s="26">
        <v>1</v>
      </c>
      <c r="N3753" s="1" t="s">
        <v>159</v>
      </c>
      <c r="O3753" s="1" t="s">
        <v>159</v>
      </c>
      <c r="P3753" t="str">
        <f t="shared" si="58"/>
        <v>SESC_ODIRISK_CRI_DDBND_PR24_DD</v>
      </c>
    </row>
    <row r="3754" spans="1:16">
      <c r="A3754" t="s">
        <v>637</v>
      </c>
      <c r="B3754" t="s">
        <v>175</v>
      </c>
      <c r="C3754" t="s">
        <v>176</v>
      </c>
      <c r="D3754" t="s">
        <v>165</v>
      </c>
      <c r="E3754" t="s">
        <v>158</v>
      </c>
      <c r="F3754" s="24">
        <v>140400.04105625889</v>
      </c>
      <c r="G3754" s="1" t="s">
        <v>159</v>
      </c>
      <c r="H3754" s="1" t="s">
        <v>159</v>
      </c>
      <c r="I3754" s="1" t="s">
        <v>159</v>
      </c>
      <c r="J3754" s="1" t="s">
        <v>159</v>
      </c>
      <c r="K3754" s="1" t="s">
        <v>159</v>
      </c>
      <c r="L3754" s="1" t="s">
        <v>159</v>
      </c>
      <c r="M3754" s="1" t="s">
        <v>159</v>
      </c>
      <c r="N3754" s="1" t="s">
        <v>159</v>
      </c>
      <c r="O3754" s="1" t="s">
        <v>159</v>
      </c>
      <c r="P3754" t="str">
        <f t="shared" si="58"/>
        <v>SESC_ODI_DD_CRI_PR24</v>
      </c>
    </row>
    <row r="3755" spans="1:16">
      <c r="A3755" t="s">
        <v>637</v>
      </c>
      <c r="B3755" t="s">
        <v>177</v>
      </c>
      <c r="C3755" t="s">
        <v>178</v>
      </c>
      <c r="D3755" t="s">
        <v>37</v>
      </c>
      <c r="E3755" t="s">
        <v>158</v>
      </c>
      <c r="F3755" s="1" t="s">
        <v>159</v>
      </c>
      <c r="G3755" s="1" t="s">
        <v>159</v>
      </c>
      <c r="H3755" s="26">
        <v>0.63</v>
      </c>
      <c r="I3755" s="26">
        <v>0.63</v>
      </c>
      <c r="J3755" s="26">
        <v>0.63</v>
      </c>
      <c r="K3755" s="26">
        <v>0.63</v>
      </c>
      <c r="L3755" s="26">
        <v>0.63</v>
      </c>
      <c r="M3755" s="26">
        <v>0.63</v>
      </c>
      <c r="N3755" s="1" t="s">
        <v>159</v>
      </c>
      <c r="O3755" s="1" t="s">
        <v>159</v>
      </c>
      <c r="P3755" t="str">
        <f t="shared" si="58"/>
        <v>SESC_OUT4_02_PR24_OFWAT</v>
      </c>
    </row>
    <row r="3756" spans="1:16">
      <c r="A3756" t="s">
        <v>637</v>
      </c>
      <c r="B3756" t="s">
        <v>179</v>
      </c>
      <c r="C3756" t="s">
        <v>180</v>
      </c>
      <c r="D3756" t="s">
        <v>37</v>
      </c>
      <c r="E3756" t="s">
        <v>158</v>
      </c>
      <c r="F3756" s="1" t="s">
        <v>159</v>
      </c>
      <c r="G3756" s="1" t="s">
        <v>159</v>
      </c>
      <c r="H3756" s="1" t="s">
        <v>159</v>
      </c>
      <c r="I3756" s="26">
        <v>0.56999999999999995</v>
      </c>
      <c r="J3756" s="26">
        <v>0.56999999999999995</v>
      </c>
      <c r="K3756" s="26">
        <v>0.56999999999999995</v>
      </c>
      <c r="L3756" s="26">
        <v>0.56999999999999995</v>
      </c>
      <c r="M3756" s="26">
        <v>0.56999999999999995</v>
      </c>
      <c r="N3756" s="1" t="s">
        <v>159</v>
      </c>
      <c r="O3756" s="1" t="s">
        <v>159</v>
      </c>
      <c r="P3756" t="str">
        <f t="shared" si="58"/>
        <v>SESC_ODIRISK_WQC_DDBND_PR24_DD</v>
      </c>
    </row>
    <row r="3757" spans="1:16">
      <c r="A3757" t="s">
        <v>637</v>
      </c>
      <c r="B3757" t="s">
        <v>181</v>
      </c>
      <c r="C3757" t="s">
        <v>182</v>
      </c>
      <c r="D3757" t="s">
        <v>165</v>
      </c>
      <c r="E3757" t="s">
        <v>158</v>
      </c>
      <c r="F3757" s="24">
        <v>530177.14357719477</v>
      </c>
      <c r="G3757" s="1" t="s">
        <v>159</v>
      </c>
      <c r="H3757" s="1" t="s">
        <v>159</v>
      </c>
      <c r="I3757" s="1" t="s">
        <v>159</v>
      </c>
      <c r="J3757" s="1" t="s">
        <v>159</v>
      </c>
      <c r="K3757" s="1" t="s">
        <v>159</v>
      </c>
      <c r="L3757" s="1" t="s">
        <v>159</v>
      </c>
      <c r="M3757" s="1" t="s">
        <v>159</v>
      </c>
      <c r="N3757" s="1" t="s">
        <v>159</v>
      </c>
      <c r="O3757" s="1" t="s">
        <v>159</v>
      </c>
      <c r="P3757" t="str">
        <f t="shared" si="58"/>
        <v>SESC_ODI_DD_WQC_PR24</v>
      </c>
    </row>
    <row r="3758" spans="1:16">
      <c r="A3758" t="s">
        <v>637</v>
      </c>
      <c r="B3758" t="s">
        <v>183</v>
      </c>
      <c r="C3758" t="s">
        <v>184</v>
      </c>
      <c r="D3758" t="s">
        <v>185</v>
      </c>
      <c r="E3758" t="s">
        <v>158</v>
      </c>
      <c r="F3758" s="1" t="s">
        <v>159</v>
      </c>
      <c r="G3758" s="1" t="s">
        <v>159</v>
      </c>
      <c r="H3758" s="26">
        <v>0</v>
      </c>
      <c r="I3758" s="26">
        <v>0</v>
      </c>
      <c r="J3758" s="26">
        <v>0</v>
      </c>
      <c r="K3758" s="26">
        <v>0</v>
      </c>
      <c r="L3758" s="26">
        <v>4.9778677696996745E-2</v>
      </c>
      <c r="M3758" s="26">
        <v>0.73</v>
      </c>
      <c r="N3758" s="1" t="s">
        <v>159</v>
      </c>
      <c r="O3758" s="1" t="s">
        <v>159</v>
      </c>
      <c r="P3758" t="str">
        <f t="shared" si="58"/>
        <v>SESC_OUT4_20_PR24_OFWAT</v>
      </c>
    </row>
    <row r="3759" spans="1:16">
      <c r="A3759" t="s">
        <v>637</v>
      </c>
      <c r="B3759" t="s">
        <v>186</v>
      </c>
      <c r="C3759" t="s">
        <v>187</v>
      </c>
      <c r="D3759" t="s">
        <v>165</v>
      </c>
      <c r="E3759" t="s">
        <v>158</v>
      </c>
      <c r="F3759" s="24">
        <v>235333.82959230416</v>
      </c>
      <c r="G3759" s="1" t="s">
        <v>159</v>
      </c>
      <c r="H3759" s="1" t="s">
        <v>159</v>
      </c>
      <c r="I3759" s="1" t="s">
        <v>159</v>
      </c>
      <c r="J3759" s="1" t="s">
        <v>159</v>
      </c>
      <c r="K3759" s="1" t="s">
        <v>159</v>
      </c>
      <c r="L3759" s="1" t="s">
        <v>159</v>
      </c>
      <c r="M3759" s="1" t="s">
        <v>159</v>
      </c>
      <c r="N3759" s="1" t="s">
        <v>159</v>
      </c>
      <c r="O3759" s="1" t="s">
        <v>159</v>
      </c>
      <c r="P3759" t="str">
        <f t="shared" si="58"/>
        <v>SESC_ODI_DD_BIO_PR24</v>
      </c>
    </row>
    <row r="3760" spans="1:16">
      <c r="A3760" t="s">
        <v>637</v>
      </c>
      <c r="B3760" t="s">
        <v>188</v>
      </c>
      <c r="C3760" t="s">
        <v>189</v>
      </c>
      <c r="D3760" t="s">
        <v>168</v>
      </c>
      <c r="E3760" t="s">
        <v>158</v>
      </c>
      <c r="F3760" s="25">
        <v>-5.0000000000000001E-3</v>
      </c>
      <c r="G3760" s="1" t="s">
        <v>159</v>
      </c>
      <c r="H3760" s="1" t="s">
        <v>159</v>
      </c>
      <c r="I3760" s="1" t="s">
        <v>159</v>
      </c>
      <c r="J3760" s="1" t="s">
        <v>159</v>
      </c>
      <c r="K3760" s="1" t="s">
        <v>159</v>
      </c>
      <c r="L3760" s="1" t="s">
        <v>159</v>
      </c>
      <c r="M3760" s="1" t="s">
        <v>159</v>
      </c>
      <c r="N3760" s="1" t="s">
        <v>159</v>
      </c>
      <c r="O3760" s="1" t="s">
        <v>159</v>
      </c>
      <c r="P3760" t="str">
        <f t="shared" si="58"/>
        <v>SESC_ODIRISK_BIO_COLL_PR24_DD</v>
      </c>
    </row>
    <row r="3761" spans="1:16">
      <c r="A3761" t="s">
        <v>637</v>
      </c>
      <c r="B3761" t="s">
        <v>190</v>
      </c>
      <c r="C3761" t="s">
        <v>191</v>
      </c>
      <c r="D3761" t="s">
        <v>168</v>
      </c>
      <c r="E3761" t="s">
        <v>158</v>
      </c>
      <c r="F3761" s="25">
        <v>5.0000000000000001E-3</v>
      </c>
      <c r="G3761" s="1" t="s">
        <v>159</v>
      </c>
      <c r="H3761" s="1" t="s">
        <v>159</v>
      </c>
      <c r="I3761" s="1" t="s">
        <v>159</v>
      </c>
      <c r="J3761" s="1" t="s">
        <v>159</v>
      </c>
      <c r="K3761" s="1" t="s">
        <v>159</v>
      </c>
      <c r="L3761" s="1" t="s">
        <v>159</v>
      </c>
      <c r="M3761" s="1" t="s">
        <v>159</v>
      </c>
      <c r="N3761" s="1" t="s">
        <v>159</v>
      </c>
      <c r="O3761" s="1" t="s">
        <v>159</v>
      </c>
      <c r="P3761" t="str">
        <f t="shared" si="58"/>
        <v>SESC_ODIRISK_BIO_CAP_PR24_DD</v>
      </c>
    </row>
    <row r="3762" spans="1:16">
      <c r="A3762" t="s">
        <v>637</v>
      </c>
      <c r="B3762" t="s">
        <v>192</v>
      </c>
      <c r="C3762" t="s">
        <v>193</v>
      </c>
      <c r="D3762" t="s">
        <v>37</v>
      </c>
      <c r="E3762" t="s">
        <v>158</v>
      </c>
      <c r="F3762" s="1" t="s">
        <v>159</v>
      </c>
      <c r="G3762" s="1" t="s">
        <v>159</v>
      </c>
      <c r="H3762" s="24">
        <v>0</v>
      </c>
      <c r="I3762" s="24">
        <v>0</v>
      </c>
      <c r="J3762" s="24">
        <v>0</v>
      </c>
      <c r="K3762" s="24">
        <v>0</v>
      </c>
      <c r="L3762" s="24">
        <v>0</v>
      </c>
      <c r="M3762" s="24">
        <v>0</v>
      </c>
      <c r="N3762" s="1" t="s">
        <v>159</v>
      </c>
      <c r="O3762" s="1" t="s">
        <v>159</v>
      </c>
      <c r="P3762" t="str">
        <f t="shared" si="58"/>
        <v>SESC_OUT4_18_PR24_OFWAT</v>
      </c>
    </row>
    <row r="3763" spans="1:16">
      <c r="A3763" t="s">
        <v>637</v>
      </c>
      <c r="B3763" t="s">
        <v>194</v>
      </c>
      <c r="C3763" t="s">
        <v>195</v>
      </c>
      <c r="D3763" t="s">
        <v>37</v>
      </c>
      <c r="E3763" t="s">
        <v>158</v>
      </c>
      <c r="F3763" s="1" t="s">
        <v>159</v>
      </c>
      <c r="G3763" s="1" t="s">
        <v>159</v>
      </c>
      <c r="H3763" s="1" t="s">
        <v>159</v>
      </c>
      <c r="I3763" s="24">
        <v>1</v>
      </c>
      <c r="J3763" s="24">
        <v>1</v>
      </c>
      <c r="K3763" s="24">
        <v>1</v>
      </c>
      <c r="L3763" s="24">
        <v>1</v>
      </c>
      <c r="M3763" s="24">
        <v>1</v>
      </c>
      <c r="N3763" s="1" t="s">
        <v>159</v>
      </c>
      <c r="O3763" s="1" t="s">
        <v>159</v>
      </c>
      <c r="P3763" t="str">
        <f t="shared" si="58"/>
        <v>SESC_ODIRISK_SPL_DDBND_PR24_DD</v>
      </c>
    </row>
    <row r="3764" spans="1:16">
      <c r="A3764" t="s">
        <v>637</v>
      </c>
      <c r="B3764" t="s">
        <v>196</v>
      </c>
      <c r="C3764" t="s">
        <v>197</v>
      </c>
      <c r="D3764" t="s">
        <v>165</v>
      </c>
      <c r="E3764" t="s">
        <v>158</v>
      </c>
      <c r="F3764" s="24">
        <v>198442.06008358052</v>
      </c>
      <c r="G3764" s="1" t="s">
        <v>159</v>
      </c>
      <c r="H3764" s="1" t="s">
        <v>159</v>
      </c>
      <c r="I3764" s="1" t="s">
        <v>159</v>
      </c>
      <c r="J3764" s="1" t="s">
        <v>159</v>
      </c>
      <c r="K3764" s="1" t="s">
        <v>159</v>
      </c>
      <c r="L3764" s="1" t="s">
        <v>159</v>
      </c>
      <c r="M3764" s="1" t="s">
        <v>159</v>
      </c>
      <c r="N3764" s="1" t="s">
        <v>159</v>
      </c>
      <c r="O3764" s="1" t="s">
        <v>159</v>
      </c>
      <c r="P3764" t="str">
        <f t="shared" si="58"/>
        <v>SESC_ODI_DD_SPL_PR24</v>
      </c>
    </row>
    <row r="3765" spans="1:16">
      <c r="A3765" t="s">
        <v>637</v>
      </c>
      <c r="B3765" t="s">
        <v>198</v>
      </c>
      <c r="C3765" t="s">
        <v>199</v>
      </c>
      <c r="D3765" t="s">
        <v>168</v>
      </c>
      <c r="E3765" t="s">
        <v>158</v>
      </c>
      <c r="F3765" s="1" t="s">
        <v>159</v>
      </c>
      <c r="G3765" s="1" t="s">
        <v>159</v>
      </c>
      <c r="H3765" s="25">
        <v>1</v>
      </c>
      <c r="I3765" s="25">
        <v>1</v>
      </c>
      <c r="J3765" s="25">
        <v>1</v>
      </c>
      <c r="K3765" s="25">
        <v>1</v>
      </c>
      <c r="L3765" s="25">
        <v>1</v>
      </c>
      <c r="M3765" s="25">
        <v>1</v>
      </c>
      <c r="N3765" s="1" t="s">
        <v>159</v>
      </c>
      <c r="O3765" s="1" t="s">
        <v>159</v>
      </c>
      <c r="P3765" t="str">
        <f t="shared" si="58"/>
        <v>SESC_OUT4_19_PR24_OFWAT</v>
      </c>
    </row>
    <row r="3766" spans="1:16">
      <c r="A3766" t="s">
        <v>637</v>
      </c>
      <c r="B3766" t="s">
        <v>200</v>
      </c>
      <c r="C3766" t="s">
        <v>201</v>
      </c>
      <c r="D3766" t="s">
        <v>168</v>
      </c>
      <c r="E3766" t="s">
        <v>158</v>
      </c>
      <c r="F3766" s="1" t="s">
        <v>159</v>
      </c>
      <c r="G3766" s="1" t="s">
        <v>159</v>
      </c>
      <c r="H3766" s="1" t="s">
        <v>159</v>
      </c>
      <c r="I3766" s="25">
        <v>0.75</v>
      </c>
      <c r="J3766" s="25">
        <v>0.75</v>
      </c>
      <c r="K3766" s="25">
        <v>0.75</v>
      </c>
      <c r="L3766" s="25">
        <v>0.75</v>
      </c>
      <c r="M3766" s="25">
        <v>0.75</v>
      </c>
      <c r="N3766" s="1" t="s">
        <v>159</v>
      </c>
      <c r="O3766" s="1" t="s">
        <v>159</v>
      </c>
      <c r="P3766" t="str">
        <f t="shared" si="58"/>
        <v>SESC_ODIRISK_DPC_DDBND_PR24_DD</v>
      </c>
    </row>
    <row r="3767" spans="1:16">
      <c r="A3767" t="s">
        <v>637</v>
      </c>
      <c r="B3767" t="s">
        <v>202</v>
      </c>
      <c r="C3767" t="s">
        <v>203</v>
      </c>
      <c r="D3767" t="s">
        <v>165</v>
      </c>
      <c r="E3767" t="s">
        <v>158</v>
      </c>
      <c r="F3767" s="24">
        <v>4108.6700437601139</v>
      </c>
      <c r="G3767" s="1" t="s">
        <v>159</v>
      </c>
      <c r="H3767" s="1" t="s">
        <v>159</v>
      </c>
      <c r="I3767" s="1" t="s">
        <v>159</v>
      </c>
      <c r="J3767" s="1" t="s">
        <v>159</v>
      </c>
      <c r="K3767" s="1" t="s">
        <v>159</v>
      </c>
      <c r="L3767" s="1" t="s">
        <v>159</v>
      </c>
      <c r="M3767" s="1" t="s">
        <v>159</v>
      </c>
      <c r="N3767" s="1" t="s">
        <v>159</v>
      </c>
      <c r="O3767" s="1" t="s">
        <v>159</v>
      </c>
      <c r="P3767" t="str">
        <f t="shared" si="58"/>
        <v>SESC_ODI_DD_DPC_PR24</v>
      </c>
    </row>
    <row r="3768" spans="1:16">
      <c r="A3768" t="s">
        <v>637</v>
      </c>
      <c r="B3768" t="s">
        <v>204</v>
      </c>
      <c r="C3768" t="s">
        <v>205</v>
      </c>
      <c r="D3768" t="s">
        <v>37</v>
      </c>
      <c r="E3768" t="s">
        <v>158</v>
      </c>
      <c r="F3768" s="1" t="s">
        <v>159</v>
      </c>
      <c r="G3768" s="1" t="s">
        <v>159</v>
      </c>
      <c r="H3768" s="27">
        <v>59</v>
      </c>
      <c r="I3768" s="27">
        <v>58</v>
      </c>
      <c r="J3768" s="27">
        <v>57</v>
      </c>
      <c r="K3768" s="27">
        <v>56</v>
      </c>
      <c r="L3768" s="27">
        <v>55</v>
      </c>
      <c r="M3768" s="27">
        <v>54</v>
      </c>
      <c r="N3768" s="1" t="s">
        <v>159</v>
      </c>
      <c r="O3768" s="1" t="s">
        <v>159</v>
      </c>
      <c r="P3768" t="str">
        <f t="shared" si="58"/>
        <v>SESC_OUT4_16_PR24_OFWAT</v>
      </c>
    </row>
    <row r="3769" spans="1:16">
      <c r="A3769" t="s">
        <v>637</v>
      </c>
      <c r="B3769" t="s">
        <v>206</v>
      </c>
      <c r="C3769" t="s">
        <v>207</v>
      </c>
      <c r="D3769" t="s">
        <v>37</v>
      </c>
      <c r="E3769" t="s">
        <v>158</v>
      </c>
      <c r="F3769" s="1" t="s">
        <v>159</v>
      </c>
      <c r="G3769" s="1" t="s">
        <v>159</v>
      </c>
      <c r="H3769" s="1" t="s">
        <v>159</v>
      </c>
      <c r="I3769" s="27">
        <v>68</v>
      </c>
      <c r="J3769" s="27">
        <v>67</v>
      </c>
      <c r="K3769" s="27">
        <v>66</v>
      </c>
      <c r="L3769" s="27">
        <v>65</v>
      </c>
      <c r="M3769" s="27">
        <v>64</v>
      </c>
      <c r="N3769" s="1" t="s">
        <v>159</v>
      </c>
      <c r="O3769" s="1" t="s">
        <v>159</v>
      </c>
      <c r="P3769" t="str">
        <f t="shared" si="58"/>
        <v>SESC_ODIRISK_MRP_DDBND_PR24_DD</v>
      </c>
    </row>
    <row r="3770" spans="1:16">
      <c r="A3770" t="s">
        <v>637</v>
      </c>
      <c r="B3770" t="s">
        <v>208</v>
      </c>
      <c r="C3770" t="s">
        <v>209</v>
      </c>
      <c r="D3770" t="s">
        <v>165</v>
      </c>
      <c r="E3770" t="s">
        <v>158</v>
      </c>
      <c r="F3770" s="24">
        <v>24405.794560503382</v>
      </c>
      <c r="G3770" s="1" t="s">
        <v>159</v>
      </c>
      <c r="H3770" s="1" t="s">
        <v>159</v>
      </c>
      <c r="I3770" s="1" t="s">
        <v>159</v>
      </c>
      <c r="J3770" s="1" t="s">
        <v>159</v>
      </c>
      <c r="K3770" s="1" t="s">
        <v>159</v>
      </c>
      <c r="L3770" s="1" t="s">
        <v>159</v>
      </c>
      <c r="M3770" s="1" t="s">
        <v>159</v>
      </c>
      <c r="N3770" s="1" t="s">
        <v>159</v>
      </c>
      <c r="O3770" s="1" t="s">
        <v>159</v>
      </c>
      <c r="P3770" t="str">
        <f t="shared" si="58"/>
        <v>SESC_ODI_DD_MRP_PR24</v>
      </c>
    </row>
    <row r="3771" spans="1:16">
      <c r="A3771" t="s">
        <v>637</v>
      </c>
      <c r="B3771" t="s">
        <v>210</v>
      </c>
      <c r="C3771" t="s">
        <v>211</v>
      </c>
      <c r="D3771" t="s">
        <v>168</v>
      </c>
      <c r="E3771" t="s">
        <v>158</v>
      </c>
      <c r="F3771" s="25">
        <v>-5.0000000000000001E-3</v>
      </c>
      <c r="G3771" s="1" t="s">
        <v>159</v>
      </c>
      <c r="H3771" s="1" t="s">
        <v>159</v>
      </c>
      <c r="I3771" s="1" t="s">
        <v>159</v>
      </c>
      <c r="J3771" s="1" t="s">
        <v>159</v>
      </c>
      <c r="K3771" s="1" t="s">
        <v>159</v>
      </c>
      <c r="L3771" s="1" t="s">
        <v>159</v>
      </c>
      <c r="M3771" s="1" t="s">
        <v>159</v>
      </c>
      <c r="N3771" s="1" t="s">
        <v>159</v>
      </c>
      <c r="O3771" s="1" t="s">
        <v>159</v>
      </c>
      <c r="P3771" t="str">
        <f t="shared" si="58"/>
        <v>SESC_ODIRISK_MRP_COLL_PR24_DD</v>
      </c>
    </row>
    <row r="3772" spans="1:16">
      <c r="A3772" t="s">
        <v>637</v>
      </c>
      <c r="B3772" t="s">
        <v>212</v>
      </c>
      <c r="C3772" t="s">
        <v>213</v>
      </c>
      <c r="D3772" t="s">
        <v>168</v>
      </c>
      <c r="E3772" t="s">
        <v>158</v>
      </c>
      <c r="F3772" s="25">
        <v>5.0000000000000001E-3</v>
      </c>
      <c r="G3772" s="1" t="s">
        <v>159</v>
      </c>
      <c r="H3772" s="1" t="s">
        <v>159</v>
      </c>
      <c r="I3772" s="1" t="s">
        <v>159</v>
      </c>
      <c r="J3772" s="1" t="s">
        <v>159</v>
      </c>
      <c r="K3772" s="1" t="s">
        <v>159</v>
      </c>
      <c r="L3772" s="1" t="s">
        <v>159</v>
      </c>
      <c r="M3772" s="1" t="s">
        <v>159</v>
      </c>
      <c r="N3772" s="1" t="s">
        <v>159</v>
      </c>
      <c r="O3772" s="1" t="s">
        <v>159</v>
      </c>
      <c r="P3772" t="str">
        <f t="shared" si="58"/>
        <v>SESC_ODIRISK_MRP_CAP_PR24_DD</v>
      </c>
    </row>
    <row r="3773" spans="1:16">
      <c r="A3773" t="s">
        <v>637</v>
      </c>
      <c r="B3773" t="s">
        <v>214</v>
      </c>
      <c r="C3773" t="s">
        <v>215</v>
      </c>
      <c r="D3773" t="s">
        <v>165</v>
      </c>
      <c r="E3773" t="s">
        <v>158</v>
      </c>
      <c r="F3773" s="24">
        <v>-7.6770000000000005E-2</v>
      </c>
      <c r="G3773" s="1" t="s">
        <v>159</v>
      </c>
      <c r="H3773" s="1" t="s">
        <v>159</v>
      </c>
      <c r="I3773" s="24">
        <v>-7.6770000000000005E-2</v>
      </c>
      <c r="J3773" s="24">
        <v>-7.6770000000000005E-2</v>
      </c>
      <c r="K3773" s="24">
        <v>-7.6770000000000005E-2</v>
      </c>
      <c r="L3773" s="24">
        <v>-7.6770000000000005E-2</v>
      </c>
      <c r="M3773" s="24">
        <v>-7.6770000000000005E-2</v>
      </c>
      <c r="N3773" s="1" t="s">
        <v>159</v>
      </c>
      <c r="O3773" s="1" t="s">
        <v>159</v>
      </c>
      <c r="P3773" t="str">
        <f t="shared" si="58"/>
        <v>SESOUT7_035SUR_OFW_PR24</v>
      </c>
    </row>
    <row r="3774" spans="1:16">
      <c r="A3774" t="s">
        <v>637</v>
      </c>
      <c r="B3774" t="s">
        <v>216</v>
      </c>
      <c r="C3774" t="s">
        <v>217</v>
      </c>
      <c r="D3774" t="s">
        <v>165</v>
      </c>
      <c r="E3774" t="s">
        <v>158</v>
      </c>
      <c r="F3774" s="24">
        <v>7.6770000000000005E-2</v>
      </c>
      <c r="G3774" s="1" t="s">
        <v>159</v>
      </c>
      <c r="H3774" s="1" t="s">
        <v>159</v>
      </c>
      <c r="I3774" s="24">
        <v>7.6770000000000005E-2</v>
      </c>
      <c r="J3774" s="24">
        <v>7.6770000000000005E-2</v>
      </c>
      <c r="K3774" s="24">
        <v>7.6770000000000005E-2</v>
      </c>
      <c r="L3774" s="24">
        <v>7.6770000000000005E-2</v>
      </c>
      <c r="M3774" s="24">
        <v>7.6770000000000005E-2</v>
      </c>
      <c r="N3774" s="1" t="s">
        <v>159</v>
      </c>
      <c r="O3774" s="1" t="s">
        <v>159</v>
      </c>
      <c r="P3774" t="str">
        <f t="shared" si="58"/>
        <v>SESOUT7_035SOR_OFW_PR24</v>
      </c>
    </row>
    <row r="3775" spans="1:16">
      <c r="A3775" t="s">
        <v>637</v>
      </c>
      <c r="B3775" t="s">
        <v>218</v>
      </c>
      <c r="C3775" t="s">
        <v>219</v>
      </c>
      <c r="D3775" t="s">
        <v>168</v>
      </c>
      <c r="E3775" t="s">
        <v>158</v>
      </c>
      <c r="F3775" s="25">
        <v>-4.0000000000000001E-3</v>
      </c>
      <c r="G3775" s="1" t="s">
        <v>159</v>
      </c>
      <c r="H3775" s="1" t="s">
        <v>159</v>
      </c>
      <c r="I3775" s="25">
        <v>-4.0000000000000001E-3</v>
      </c>
      <c r="J3775" s="25">
        <v>-4.0000000000000001E-3</v>
      </c>
      <c r="K3775" s="25">
        <v>-4.0000000000000001E-3</v>
      </c>
      <c r="L3775" s="25">
        <v>-4.0000000000000001E-3</v>
      </c>
      <c r="M3775" s="1" t="s">
        <v>159</v>
      </c>
      <c r="N3775" s="1" t="s">
        <v>159</v>
      </c>
      <c r="O3775" s="1" t="s">
        <v>159</v>
      </c>
      <c r="P3775" t="str">
        <f t="shared" si="58"/>
        <v>SESC_PR24OC34_COLLAR</v>
      </c>
    </row>
    <row r="3776" spans="1:16">
      <c r="A3776" t="s">
        <v>637</v>
      </c>
      <c r="B3776" t="s">
        <v>220</v>
      </c>
      <c r="C3776" t="s">
        <v>221</v>
      </c>
      <c r="D3776" t="s">
        <v>168</v>
      </c>
      <c r="E3776" t="s">
        <v>158</v>
      </c>
      <c r="F3776" s="25">
        <v>4.0000000000000001E-3</v>
      </c>
      <c r="G3776" s="1" t="s">
        <v>159</v>
      </c>
      <c r="H3776" s="1" t="s">
        <v>159</v>
      </c>
      <c r="I3776" s="25">
        <v>4.0000000000000001E-3</v>
      </c>
      <c r="J3776" s="25">
        <v>4.0000000000000001E-3</v>
      </c>
      <c r="K3776" s="25">
        <v>4.0000000000000001E-3</v>
      </c>
      <c r="L3776" s="25">
        <v>4.0000000000000001E-3</v>
      </c>
      <c r="M3776" s="1" t="s">
        <v>159</v>
      </c>
      <c r="N3776" s="1" t="s">
        <v>159</v>
      </c>
      <c r="O3776" s="1" t="s">
        <v>159</v>
      </c>
      <c r="P3776" t="str">
        <f t="shared" si="58"/>
        <v>SESC_PR24OC34_CAP</v>
      </c>
    </row>
    <row r="3777" spans="1:16">
      <c r="A3777" t="s">
        <v>637</v>
      </c>
      <c r="B3777" t="s">
        <v>222</v>
      </c>
      <c r="C3777" t="s">
        <v>223</v>
      </c>
      <c r="D3777" t="s">
        <v>165</v>
      </c>
      <c r="E3777" t="s">
        <v>158</v>
      </c>
      <c r="F3777" s="24">
        <v>-3.6260000000000001E-2</v>
      </c>
      <c r="G3777" s="1" t="s">
        <v>159</v>
      </c>
      <c r="H3777" s="1" t="s">
        <v>159</v>
      </c>
      <c r="I3777" s="24">
        <v>-3.6260000000000001E-2</v>
      </c>
      <c r="J3777" s="24">
        <v>-3.6260000000000001E-2</v>
      </c>
      <c r="K3777" s="24">
        <v>-3.6260000000000001E-2</v>
      </c>
      <c r="L3777" s="24">
        <v>-3.6260000000000001E-2</v>
      </c>
      <c r="M3777" s="24">
        <v>-3.6260000000000001E-2</v>
      </c>
      <c r="N3777" s="1" t="s">
        <v>159</v>
      </c>
      <c r="O3777" s="1" t="s">
        <v>159</v>
      </c>
      <c r="P3777" t="str">
        <f t="shared" si="58"/>
        <v>SESOUT7_036SUR_OFW_PR24</v>
      </c>
    </row>
    <row r="3778" spans="1:16">
      <c r="A3778" t="s">
        <v>637</v>
      </c>
      <c r="B3778" t="s">
        <v>224</v>
      </c>
      <c r="C3778" t="s">
        <v>225</v>
      </c>
      <c r="D3778" t="s">
        <v>165</v>
      </c>
      <c r="E3778" t="s">
        <v>158</v>
      </c>
      <c r="F3778" s="24">
        <v>3.6260000000000001E-2</v>
      </c>
      <c r="G3778" s="1" t="s">
        <v>159</v>
      </c>
      <c r="H3778" s="1" t="s">
        <v>159</v>
      </c>
      <c r="I3778" s="24">
        <v>3.6260000000000001E-2</v>
      </c>
      <c r="J3778" s="24">
        <v>3.6260000000000001E-2</v>
      </c>
      <c r="K3778" s="24">
        <v>3.6260000000000001E-2</v>
      </c>
      <c r="L3778" s="24">
        <v>3.6260000000000001E-2</v>
      </c>
      <c r="M3778" s="24">
        <v>3.6260000000000001E-2</v>
      </c>
      <c r="N3778" s="1" t="s">
        <v>159</v>
      </c>
      <c r="O3778" s="1" t="s">
        <v>159</v>
      </c>
      <c r="P3778" t="str">
        <f t="shared" si="58"/>
        <v>SESOUT7_036SOR_OFW_PR24</v>
      </c>
    </row>
    <row r="3779" spans="1:16">
      <c r="A3779" t="s">
        <v>637</v>
      </c>
      <c r="B3779" t="s">
        <v>226</v>
      </c>
      <c r="C3779" t="s">
        <v>227</v>
      </c>
      <c r="D3779" t="s">
        <v>168</v>
      </c>
      <c r="E3779" t="s">
        <v>158</v>
      </c>
      <c r="F3779" s="25">
        <v>-2E-3</v>
      </c>
      <c r="G3779" s="1" t="s">
        <v>159</v>
      </c>
      <c r="H3779" s="1" t="s">
        <v>159</v>
      </c>
      <c r="I3779" s="25">
        <v>-2E-3</v>
      </c>
      <c r="J3779" s="25">
        <v>-2E-3</v>
      </c>
      <c r="K3779" s="25">
        <v>-2E-3</v>
      </c>
      <c r="L3779" s="25">
        <v>-2E-3</v>
      </c>
      <c r="M3779" s="1" t="s">
        <v>159</v>
      </c>
      <c r="N3779" s="1" t="s">
        <v>159</v>
      </c>
      <c r="O3779" s="1" t="s">
        <v>159</v>
      </c>
      <c r="P3779" t="str">
        <f t="shared" si="58"/>
        <v>SESC_PR24OC35_COLLAR</v>
      </c>
    </row>
    <row r="3780" spans="1:16">
      <c r="A3780" t="s">
        <v>637</v>
      </c>
      <c r="B3780" t="s">
        <v>228</v>
      </c>
      <c r="C3780" t="s">
        <v>229</v>
      </c>
      <c r="D3780" t="s">
        <v>168</v>
      </c>
      <c r="E3780" t="s">
        <v>158</v>
      </c>
      <c r="F3780" s="25">
        <v>2E-3</v>
      </c>
      <c r="G3780" s="1" t="s">
        <v>159</v>
      </c>
      <c r="H3780" s="1" t="s">
        <v>159</v>
      </c>
      <c r="I3780" s="25">
        <v>2E-3</v>
      </c>
      <c r="J3780" s="25">
        <v>2E-3</v>
      </c>
      <c r="K3780" s="25">
        <v>2E-3</v>
      </c>
      <c r="L3780" s="25">
        <v>2E-3</v>
      </c>
      <c r="M3780" s="1" t="s">
        <v>159</v>
      </c>
      <c r="N3780" s="1" t="s">
        <v>159</v>
      </c>
      <c r="O3780" s="1" t="s">
        <v>159</v>
      </c>
      <c r="P3780" t="str">
        <f t="shared" si="58"/>
        <v>SESC_PR24OC35_CAP</v>
      </c>
    </row>
    <row r="3781" spans="1:16">
      <c r="A3781" t="s">
        <v>637</v>
      </c>
      <c r="B3781" t="s">
        <v>230</v>
      </c>
      <c r="C3781" t="s">
        <v>231</v>
      </c>
      <c r="D3781" t="s">
        <v>232</v>
      </c>
      <c r="E3781" t="s">
        <v>158</v>
      </c>
      <c r="F3781" s="1" t="s">
        <v>159</v>
      </c>
      <c r="G3781" s="1" t="s">
        <v>159</v>
      </c>
      <c r="H3781" s="1" t="s">
        <v>159</v>
      </c>
      <c r="I3781" s="1" t="s">
        <v>159</v>
      </c>
      <c r="J3781" s="1" t="s">
        <v>159</v>
      </c>
      <c r="K3781" s="1" t="s">
        <v>159</v>
      </c>
      <c r="L3781" s="1" t="s">
        <v>159</v>
      </c>
      <c r="M3781" s="1" t="s">
        <v>159</v>
      </c>
      <c r="N3781" s="1" t="s">
        <v>159</v>
      </c>
      <c r="O3781" s="1" t="s">
        <v>159</v>
      </c>
      <c r="P3781" t="str">
        <f t="shared" ref="P3781:P3844" si="59">A3781&amp;B3781</f>
        <v>SESC_OUT5_04_PR24_OFWAT</v>
      </c>
    </row>
    <row r="3782" spans="1:16">
      <c r="A3782" t="s">
        <v>637</v>
      </c>
      <c r="B3782" t="s">
        <v>233</v>
      </c>
      <c r="C3782" t="s">
        <v>234</v>
      </c>
      <c r="D3782" t="s">
        <v>231</v>
      </c>
      <c r="E3782" t="s">
        <v>158</v>
      </c>
      <c r="F3782" s="1" t="s">
        <v>159</v>
      </c>
      <c r="G3782" s="1" t="s">
        <v>159</v>
      </c>
      <c r="H3782" s="1" t="s">
        <v>159</v>
      </c>
      <c r="I3782" s="1" t="s">
        <v>159</v>
      </c>
      <c r="J3782" s="1" t="s">
        <v>159</v>
      </c>
      <c r="K3782" s="1" t="s">
        <v>159</v>
      </c>
      <c r="L3782" s="1" t="s">
        <v>159</v>
      </c>
      <c r="M3782" s="1" t="s">
        <v>159</v>
      </c>
      <c r="N3782" s="1" t="s">
        <v>159</v>
      </c>
      <c r="O3782" s="1" t="s">
        <v>159</v>
      </c>
      <c r="P3782" t="str">
        <f t="shared" si="59"/>
        <v>SESC_ODIRISK_OGWW_DDBND_PR24_DD</v>
      </c>
    </row>
    <row r="3783" spans="1:16">
      <c r="A3783" t="s">
        <v>637</v>
      </c>
      <c r="B3783" t="s">
        <v>235</v>
      </c>
      <c r="C3783" t="s">
        <v>236</v>
      </c>
      <c r="D3783" t="s">
        <v>165</v>
      </c>
      <c r="E3783" t="s">
        <v>158</v>
      </c>
      <c r="F3783" s="1" t="s">
        <v>159</v>
      </c>
      <c r="G3783" s="1" t="s">
        <v>159</v>
      </c>
      <c r="H3783" s="1" t="s">
        <v>159</v>
      </c>
      <c r="I3783" s="1" t="s">
        <v>159</v>
      </c>
      <c r="J3783" s="1" t="s">
        <v>159</v>
      </c>
      <c r="K3783" s="1" t="s">
        <v>159</v>
      </c>
      <c r="L3783" s="1" t="s">
        <v>159</v>
      </c>
      <c r="M3783" s="1" t="s">
        <v>159</v>
      </c>
      <c r="N3783" s="1" t="s">
        <v>159</v>
      </c>
      <c r="O3783" s="1" t="s">
        <v>159</v>
      </c>
      <c r="P3783" t="str">
        <f t="shared" si="59"/>
        <v>SESC_ODI_DD_GHG_WW_PR24</v>
      </c>
    </row>
    <row r="3784" spans="1:16">
      <c r="A3784" t="s">
        <v>637</v>
      </c>
      <c r="B3784" t="s">
        <v>237</v>
      </c>
      <c r="C3784" t="s">
        <v>238</v>
      </c>
      <c r="D3784" t="s">
        <v>168</v>
      </c>
      <c r="E3784" t="s">
        <v>158</v>
      </c>
      <c r="F3784" s="1" t="s">
        <v>159</v>
      </c>
      <c r="G3784" s="1" t="s">
        <v>159</v>
      </c>
      <c r="H3784" s="1" t="s">
        <v>159</v>
      </c>
      <c r="I3784" s="1" t="s">
        <v>159</v>
      </c>
      <c r="J3784" s="1" t="s">
        <v>159</v>
      </c>
      <c r="K3784" s="1" t="s">
        <v>159</v>
      </c>
      <c r="L3784" s="1" t="s">
        <v>159</v>
      </c>
      <c r="M3784" s="1" t="s">
        <v>159</v>
      </c>
      <c r="N3784" s="1" t="s">
        <v>159</v>
      </c>
      <c r="O3784" s="1" t="s">
        <v>159</v>
      </c>
      <c r="P3784" t="str">
        <f t="shared" si="59"/>
        <v>SESC_ODIRISK_OGWW_COLL_PR24_DD</v>
      </c>
    </row>
    <row r="3785" spans="1:16">
      <c r="A3785" t="s">
        <v>637</v>
      </c>
      <c r="B3785" t="s">
        <v>239</v>
      </c>
      <c r="C3785" t="s">
        <v>240</v>
      </c>
      <c r="D3785" t="s">
        <v>168</v>
      </c>
      <c r="E3785" t="s">
        <v>158</v>
      </c>
      <c r="F3785" s="1" t="s">
        <v>159</v>
      </c>
      <c r="G3785" s="1" t="s">
        <v>159</v>
      </c>
      <c r="H3785" s="1" t="s">
        <v>159</v>
      </c>
      <c r="I3785" s="1" t="s">
        <v>159</v>
      </c>
      <c r="J3785" s="1" t="s">
        <v>159</v>
      </c>
      <c r="K3785" s="1" t="s">
        <v>159</v>
      </c>
      <c r="L3785" s="1" t="s">
        <v>159</v>
      </c>
      <c r="M3785" s="1" t="s">
        <v>159</v>
      </c>
      <c r="N3785" s="1" t="s">
        <v>159</v>
      </c>
      <c r="O3785" s="1" t="s">
        <v>159</v>
      </c>
      <c r="P3785" t="str">
        <f t="shared" si="59"/>
        <v>SESC_ODIRISK_OGWW_CAP_PR24_DD</v>
      </c>
    </row>
    <row r="3786" spans="1:16">
      <c r="A3786" t="s">
        <v>637</v>
      </c>
      <c r="B3786" t="s">
        <v>241</v>
      </c>
      <c r="C3786" t="s">
        <v>242</v>
      </c>
      <c r="D3786" t="s">
        <v>37</v>
      </c>
      <c r="E3786" t="s">
        <v>158</v>
      </c>
      <c r="F3786" s="1" t="s">
        <v>159</v>
      </c>
      <c r="G3786" s="1" t="s">
        <v>159</v>
      </c>
      <c r="H3786" s="1" t="s">
        <v>159</v>
      </c>
      <c r="I3786" s="1" t="s">
        <v>159</v>
      </c>
      <c r="J3786" s="1" t="s">
        <v>159</v>
      </c>
      <c r="K3786" s="1" t="s">
        <v>159</v>
      </c>
      <c r="L3786" s="1" t="s">
        <v>159</v>
      </c>
      <c r="M3786" s="1" t="s">
        <v>159</v>
      </c>
      <c r="N3786" s="1" t="s">
        <v>159</v>
      </c>
      <c r="O3786" s="1" t="s">
        <v>159</v>
      </c>
      <c r="P3786" t="str">
        <f t="shared" si="59"/>
        <v>SESC_OUT5_05_PR24_OFWAT</v>
      </c>
    </row>
    <row r="3787" spans="1:16">
      <c r="A3787" t="s">
        <v>637</v>
      </c>
      <c r="B3787" t="s">
        <v>243</v>
      </c>
      <c r="C3787" t="s">
        <v>244</v>
      </c>
      <c r="D3787" t="s">
        <v>165</v>
      </c>
      <c r="E3787" t="s">
        <v>158</v>
      </c>
      <c r="F3787" s="1" t="s">
        <v>159</v>
      </c>
      <c r="G3787" s="1" t="s">
        <v>159</v>
      </c>
      <c r="H3787" s="1" t="s">
        <v>159</v>
      </c>
      <c r="I3787" s="1" t="s">
        <v>159</v>
      </c>
      <c r="J3787" s="1" t="s">
        <v>159</v>
      </c>
      <c r="K3787" s="1" t="s">
        <v>159</v>
      </c>
      <c r="L3787" s="1" t="s">
        <v>159</v>
      </c>
      <c r="M3787" s="1" t="s">
        <v>159</v>
      </c>
      <c r="N3787" s="1" t="s">
        <v>159</v>
      </c>
      <c r="O3787" s="1" t="s">
        <v>159</v>
      </c>
      <c r="P3787" t="str">
        <f t="shared" si="59"/>
        <v>SESC_ODI_DD_POL_PR24</v>
      </c>
    </row>
    <row r="3788" spans="1:16">
      <c r="A3788" t="s">
        <v>637</v>
      </c>
      <c r="B3788" t="s">
        <v>245</v>
      </c>
      <c r="C3788" t="s">
        <v>246</v>
      </c>
      <c r="D3788" t="s">
        <v>168</v>
      </c>
      <c r="E3788" t="s">
        <v>158</v>
      </c>
      <c r="F3788" s="1" t="s">
        <v>159</v>
      </c>
      <c r="G3788" s="1" t="s">
        <v>159</v>
      </c>
      <c r="H3788" s="1" t="s">
        <v>159</v>
      </c>
      <c r="I3788" s="1" t="s">
        <v>159</v>
      </c>
      <c r="J3788" s="1" t="s">
        <v>159</v>
      </c>
      <c r="K3788" s="1" t="s">
        <v>159</v>
      </c>
      <c r="L3788" s="1" t="s">
        <v>159</v>
      </c>
      <c r="M3788" s="1" t="s">
        <v>159</v>
      </c>
      <c r="N3788" s="1" t="s">
        <v>159</v>
      </c>
      <c r="O3788" s="1" t="s">
        <v>159</v>
      </c>
      <c r="P3788" t="str">
        <f t="shared" si="59"/>
        <v>SESC_ODIRISK_POL_COLL_PR24_DD</v>
      </c>
    </row>
    <row r="3789" spans="1:16">
      <c r="A3789" t="s">
        <v>637</v>
      </c>
      <c r="B3789" t="s">
        <v>247</v>
      </c>
      <c r="C3789" t="s">
        <v>248</v>
      </c>
      <c r="D3789" t="s">
        <v>168</v>
      </c>
      <c r="E3789" t="s">
        <v>158</v>
      </c>
      <c r="F3789" s="1" t="s">
        <v>159</v>
      </c>
      <c r="G3789" s="1" t="s">
        <v>159</v>
      </c>
      <c r="H3789" s="1" t="s">
        <v>159</v>
      </c>
      <c r="I3789" s="1" t="s">
        <v>159</v>
      </c>
      <c r="J3789" s="1" t="s">
        <v>159</v>
      </c>
      <c r="K3789" s="1" t="s">
        <v>159</v>
      </c>
      <c r="L3789" s="1" t="s">
        <v>159</v>
      </c>
      <c r="M3789" s="1" t="s">
        <v>159</v>
      </c>
      <c r="N3789" s="1" t="s">
        <v>159</v>
      </c>
      <c r="O3789" s="1" t="s">
        <v>159</v>
      </c>
      <c r="P3789" t="str">
        <f t="shared" si="59"/>
        <v>SESC_OUT5_08_PR24_OFWAT</v>
      </c>
    </row>
    <row r="3790" spans="1:16">
      <c r="A3790" t="s">
        <v>637</v>
      </c>
      <c r="B3790" t="s">
        <v>249</v>
      </c>
      <c r="C3790" t="s">
        <v>250</v>
      </c>
      <c r="D3790" t="s">
        <v>168</v>
      </c>
      <c r="E3790" t="s">
        <v>158</v>
      </c>
      <c r="F3790" s="1" t="s">
        <v>159</v>
      </c>
      <c r="G3790" s="1" t="s">
        <v>159</v>
      </c>
      <c r="H3790" s="1" t="s">
        <v>159</v>
      </c>
      <c r="I3790" s="1" t="s">
        <v>159</v>
      </c>
      <c r="J3790" s="1" t="s">
        <v>159</v>
      </c>
      <c r="K3790" s="1" t="s">
        <v>159</v>
      </c>
      <c r="L3790" s="1" t="s">
        <v>159</v>
      </c>
      <c r="M3790" s="1" t="s">
        <v>159</v>
      </c>
      <c r="N3790" s="1" t="s">
        <v>159</v>
      </c>
      <c r="O3790" s="1" t="s">
        <v>159</v>
      </c>
      <c r="P3790" t="str">
        <f t="shared" si="59"/>
        <v>SESC_ODIRISK_BWQ_DDBND_PR24_DD</v>
      </c>
    </row>
    <row r="3791" spans="1:16">
      <c r="A3791" t="s">
        <v>637</v>
      </c>
      <c r="B3791" t="s">
        <v>251</v>
      </c>
      <c r="C3791" t="s">
        <v>252</v>
      </c>
      <c r="D3791" t="s">
        <v>165</v>
      </c>
      <c r="E3791" t="s">
        <v>158</v>
      </c>
      <c r="F3791" s="1" t="s">
        <v>159</v>
      </c>
      <c r="G3791" s="1" t="s">
        <v>159</v>
      </c>
      <c r="H3791" s="1" t="s">
        <v>159</v>
      </c>
      <c r="I3791" s="1" t="s">
        <v>159</v>
      </c>
      <c r="J3791" s="1" t="s">
        <v>159</v>
      </c>
      <c r="K3791" s="1" t="s">
        <v>159</v>
      </c>
      <c r="L3791" s="1" t="s">
        <v>159</v>
      </c>
      <c r="M3791" s="1" t="s">
        <v>159</v>
      </c>
      <c r="N3791" s="1" t="s">
        <v>159</v>
      </c>
      <c r="O3791" s="1" t="s">
        <v>159</v>
      </c>
      <c r="P3791" t="str">
        <f t="shared" si="59"/>
        <v>SESC_ODI_DD_BWQ_PR24</v>
      </c>
    </row>
    <row r="3792" spans="1:16">
      <c r="A3792" t="s">
        <v>637</v>
      </c>
      <c r="B3792" t="s">
        <v>253</v>
      </c>
      <c r="C3792" t="s">
        <v>254</v>
      </c>
      <c r="D3792" t="s">
        <v>168</v>
      </c>
      <c r="E3792" t="s">
        <v>158</v>
      </c>
      <c r="F3792" s="1" t="s">
        <v>159</v>
      </c>
      <c r="G3792" s="1" t="s">
        <v>159</v>
      </c>
      <c r="H3792" s="1" t="s">
        <v>159</v>
      </c>
      <c r="I3792" s="1" t="s">
        <v>159</v>
      </c>
      <c r="J3792" s="1" t="s">
        <v>159</v>
      </c>
      <c r="K3792" s="1" t="s">
        <v>159</v>
      </c>
      <c r="L3792" s="1" t="s">
        <v>159</v>
      </c>
      <c r="M3792" s="1" t="s">
        <v>159</v>
      </c>
      <c r="N3792" s="1" t="s">
        <v>159</v>
      </c>
      <c r="O3792" s="1" t="s">
        <v>159</v>
      </c>
      <c r="P3792" t="str">
        <f t="shared" si="59"/>
        <v>SESC_ODIRISK_BWQ_COLL_PR24_DD</v>
      </c>
    </row>
    <row r="3793" spans="1:16">
      <c r="A3793" t="s">
        <v>637</v>
      </c>
      <c r="B3793" t="s">
        <v>255</v>
      </c>
      <c r="C3793" t="s">
        <v>256</v>
      </c>
      <c r="D3793" t="s">
        <v>168</v>
      </c>
      <c r="E3793" t="s">
        <v>158</v>
      </c>
      <c r="F3793" s="1" t="s">
        <v>159</v>
      </c>
      <c r="G3793" s="1" t="s">
        <v>159</v>
      </c>
      <c r="H3793" s="1" t="s">
        <v>159</v>
      </c>
      <c r="I3793" s="1" t="s">
        <v>159</v>
      </c>
      <c r="J3793" s="1" t="s">
        <v>159</v>
      </c>
      <c r="K3793" s="1" t="s">
        <v>159</v>
      </c>
      <c r="L3793" s="1" t="s">
        <v>159</v>
      </c>
      <c r="M3793" s="1" t="s">
        <v>159</v>
      </c>
      <c r="N3793" s="1" t="s">
        <v>159</v>
      </c>
      <c r="O3793" s="1" t="s">
        <v>159</v>
      </c>
      <c r="P3793" t="str">
        <f t="shared" si="59"/>
        <v>SESC_ODIRISK_BWQ_CAP_PR24_DD</v>
      </c>
    </row>
    <row r="3794" spans="1:16">
      <c r="A3794" t="s">
        <v>637</v>
      </c>
      <c r="B3794" t="s">
        <v>257</v>
      </c>
      <c r="C3794" t="s">
        <v>258</v>
      </c>
      <c r="D3794" t="s">
        <v>168</v>
      </c>
      <c r="E3794" t="s">
        <v>158</v>
      </c>
      <c r="F3794" s="1" t="s">
        <v>159</v>
      </c>
      <c r="G3794" s="1" t="s">
        <v>159</v>
      </c>
      <c r="H3794" s="1" t="s">
        <v>159</v>
      </c>
      <c r="I3794" s="1" t="s">
        <v>159</v>
      </c>
      <c r="J3794" s="1" t="s">
        <v>159</v>
      </c>
      <c r="K3794" s="1" t="s">
        <v>159</v>
      </c>
      <c r="L3794" s="1" t="s">
        <v>159</v>
      </c>
      <c r="M3794" s="1" t="s">
        <v>159</v>
      </c>
      <c r="N3794" s="1" t="s">
        <v>159</v>
      </c>
      <c r="O3794" s="1" t="s">
        <v>159</v>
      </c>
      <c r="P3794" t="str">
        <f t="shared" si="59"/>
        <v>SESC_OUT5_09_PR24_OFWAT</v>
      </c>
    </row>
    <row r="3795" spans="1:16">
      <c r="A3795" t="s">
        <v>637</v>
      </c>
      <c r="B3795" t="s">
        <v>259</v>
      </c>
      <c r="C3795" t="s">
        <v>260</v>
      </c>
      <c r="D3795" t="s">
        <v>165</v>
      </c>
      <c r="E3795" t="s">
        <v>158</v>
      </c>
      <c r="F3795" s="1" t="s">
        <v>159</v>
      </c>
      <c r="G3795" s="1" t="s">
        <v>159</v>
      </c>
      <c r="H3795" s="1" t="s">
        <v>159</v>
      </c>
      <c r="I3795" s="1" t="s">
        <v>159</v>
      </c>
      <c r="J3795" s="1" t="s">
        <v>159</v>
      </c>
      <c r="K3795" s="1" t="s">
        <v>159</v>
      </c>
      <c r="L3795" s="1" t="s">
        <v>159</v>
      </c>
      <c r="M3795" s="1" t="s">
        <v>159</v>
      </c>
      <c r="N3795" s="1" t="s">
        <v>159</v>
      </c>
      <c r="O3795" s="1" t="s">
        <v>159</v>
      </c>
      <c r="P3795" t="str">
        <f t="shared" si="59"/>
        <v>SESC_ODI_DD_RWQ_PR24</v>
      </c>
    </row>
    <row r="3796" spans="1:16">
      <c r="A3796" t="s">
        <v>637</v>
      </c>
      <c r="B3796" t="s">
        <v>261</v>
      </c>
      <c r="C3796" t="s">
        <v>262</v>
      </c>
      <c r="D3796" t="s">
        <v>168</v>
      </c>
      <c r="E3796" t="s">
        <v>158</v>
      </c>
      <c r="F3796" s="1" t="s">
        <v>159</v>
      </c>
      <c r="G3796" s="1" t="s">
        <v>159</v>
      </c>
      <c r="H3796" s="1" t="s">
        <v>159</v>
      </c>
      <c r="I3796" s="1" t="s">
        <v>159</v>
      </c>
      <c r="J3796" s="1" t="s">
        <v>159</v>
      </c>
      <c r="K3796" s="1" t="s">
        <v>159</v>
      </c>
      <c r="L3796" s="1" t="s">
        <v>159</v>
      </c>
      <c r="M3796" s="1" t="s">
        <v>159</v>
      </c>
      <c r="N3796" s="1" t="s">
        <v>159</v>
      </c>
      <c r="O3796" s="1" t="s">
        <v>159</v>
      </c>
      <c r="P3796" t="str">
        <f t="shared" si="59"/>
        <v>SESC_ODIRISK_RWQ_COLL_PR24_DD</v>
      </c>
    </row>
    <row r="3797" spans="1:16">
      <c r="A3797" t="s">
        <v>637</v>
      </c>
      <c r="B3797" t="s">
        <v>263</v>
      </c>
      <c r="C3797" t="s">
        <v>264</v>
      </c>
      <c r="D3797" t="s">
        <v>168</v>
      </c>
      <c r="E3797" t="s">
        <v>158</v>
      </c>
      <c r="F3797" s="1" t="s">
        <v>159</v>
      </c>
      <c r="G3797" s="1" t="s">
        <v>159</v>
      </c>
      <c r="H3797" s="1" t="s">
        <v>159</v>
      </c>
      <c r="I3797" s="1" t="s">
        <v>159</v>
      </c>
      <c r="J3797" s="1" t="s">
        <v>159</v>
      </c>
      <c r="K3797" s="1" t="s">
        <v>159</v>
      </c>
      <c r="L3797" s="1" t="s">
        <v>159</v>
      </c>
      <c r="M3797" s="1" t="s">
        <v>159</v>
      </c>
      <c r="N3797" s="1" t="s">
        <v>159</v>
      </c>
      <c r="O3797" s="1" t="s">
        <v>159</v>
      </c>
      <c r="P3797" t="str">
        <f t="shared" si="59"/>
        <v>SESC_ODIRISK_RWQ_CAP_PR24_DD</v>
      </c>
    </row>
    <row r="3798" spans="1:16">
      <c r="A3798" t="s">
        <v>637</v>
      </c>
      <c r="B3798" t="s">
        <v>265</v>
      </c>
      <c r="C3798" t="s">
        <v>266</v>
      </c>
      <c r="D3798" t="s">
        <v>37</v>
      </c>
      <c r="E3798" t="s">
        <v>158</v>
      </c>
      <c r="F3798" s="1" t="s">
        <v>159</v>
      </c>
      <c r="G3798" s="1" t="s">
        <v>159</v>
      </c>
      <c r="H3798" s="1" t="s">
        <v>159</v>
      </c>
      <c r="I3798" s="1" t="s">
        <v>159</v>
      </c>
      <c r="J3798" s="1" t="s">
        <v>159</v>
      </c>
      <c r="K3798" s="1" t="s">
        <v>159</v>
      </c>
      <c r="L3798" s="1" t="s">
        <v>159</v>
      </c>
      <c r="M3798" s="1" t="s">
        <v>159</v>
      </c>
      <c r="N3798" s="1" t="s">
        <v>159</v>
      </c>
      <c r="O3798" s="1" t="s">
        <v>159</v>
      </c>
      <c r="P3798" t="str">
        <f t="shared" si="59"/>
        <v>SESC_OUT5_10_F_PR24_OFWAT</v>
      </c>
    </row>
    <row r="3799" spans="1:16">
      <c r="A3799" t="s">
        <v>637</v>
      </c>
      <c r="B3799" t="s">
        <v>267</v>
      </c>
      <c r="C3799" t="s">
        <v>268</v>
      </c>
      <c r="D3799" t="s">
        <v>168</v>
      </c>
      <c r="E3799" t="s">
        <v>158</v>
      </c>
      <c r="F3799" s="1" t="s">
        <v>159</v>
      </c>
      <c r="G3799" s="1" t="s">
        <v>159</v>
      </c>
      <c r="H3799" s="1" t="s">
        <v>159</v>
      </c>
      <c r="I3799" s="1" t="s">
        <v>159</v>
      </c>
      <c r="J3799" s="1" t="s">
        <v>159</v>
      </c>
      <c r="K3799" s="1" t="s">
        <v>159</v>
      </c>
      <c r="L3799" s="1" t="s">
        <v>159</v>
      </c>
      <c r="M3799" s="1" t="s">
        <v>159</v>
      </c>
      <c r="N3799" s="1" t="s">
        <v>159</v>
      </c>
      <c r="O3799" s="1" t="s">
        <v>159</v>
      </c>
      <c r="P3799" t="str">
        <f t="shared" si="59"/>
        <v>SESC_OUT5_10_D_PR24_OFWAT</v>
      </c>
    </row>
    <row r="3800" spans="1:16">
      <c r="A3800" t="s">
        <v>637</v>
      </c>
      <c r="B3800" t="s">
        <v>269</v>
      </c>
      <c r="C3800" t="s">
        <v>270</v>
      </c>
      <c r="D3800" t="s">
        <v>165</v>
      </c>
      <c r="E3800" t="s">
        <v>158</v>
      </c>
      <c r="F3800" s="1" t="s">
        <v>159</v>
      </c>
      <c r="G3800" s="1" t="s">
        <v>159</v>
      </c>
      <c r="H3800" s="1" t="s">
        <v>159</v>
      </c>
      <c r="I3800" s="1" t="s">
        <v>159</v>
      </c>
      <c r="J3800" s="1" t="s">
        <v>159</v>
      </c>
      <c r="K3800" s="1" t="s">
        <v>159</v>
      </c>
      <c r="L3800" s="1" t="s">
        <v>159</v>
      </c>
      <c r="M3800" s="1" t="s">
        <v>159</v>
      </c>
      <c r="N3800" s="1" t="s">
        <v>159</v>
      </c>
      <c r="O3800" s="1" t="s">
        <v>159</v>
      </c>
      <c r="P3800" t="str">
        <f t="shared" si="59"/>
        <v>SESC_ODI_DD_SOF_PR24</v>
      </c>
    </row>
    <row r="3801" spans="1:16">
      <c r="A3801" t="s">
        <v>637</v>
      </c>
      <c r="B3801" t="s">
        <v>271</v>
      </c>
      <c r="C3801" t="s">
        <v>272</v>
      </c>
      <c r="D3801" t="s">
        <v>168</v>
      </c>
      <c r="E3801" t="s">
        <v>158</v>
      </c>
      <c r="F3801" s="1" t="s">
        <v>159</v>
      </c>
      <c r="G3801" s="1" t="s">
        <v>159</v>
      </c>
      <c r="H3801" s="1" t="s">
        <v>159</v>
      </c>
      <c r="I3801" s="1" t="s">
        <v>159</v>
      </c>
      <c r="J3801" s="1" t="s">
        <v>159</v>
      </c>
      <c r="K3801" s="1" t="s">
        <v>159</v>
      </c>
      <c r="L3801" s="1" t="s">
        <v>159</v>
      </c>
      <c r="M3801" s="1" t="s">
        <v>159</v>
      </c>
      <c r="N3801" s="1" t="s">
        <v>159</v>
      </c>
      <c r="O3801" s="1" t="s">
        <v>159</v>
      </c>
      <c r="P3801" t="str">
        <f t="shared" si="59"/>
        <v>SESC_ODIRISK_SOF_COLL_PR24_DD</v>
      </c>
    </row>
    <row r="3802" spans="1:16">
      <c r="A3802" t="s">
        <v>637</v>
      </c>
      <c r="B3802" t="s">
        <v>273</v>
      </c>
      <c r="C3802" t="s">
        <v>274</v>
      </c>
      <c r="D3802" t="s">
        <v>168</v>
      </c>
      <c r="E3802" t="s">
        <v>158</v>
      </c>
      <c r="F3802" s="1" t="s">
        <v>159</v>
      </c>
      <c r="G3802" s="1" t="s">
        <v>159</v>
      </c>
      <c r="H3802" s="1" t="s">
        <v>159</v>
      </c>
      <c r="I3802" s="1" t="s">
        <v>159</v>
      </c>
      <c r="J3802" s="1" t="s">
        <v>159</v>
      </c>
      <c r="K3802" s="1" t="s">
        <v>159</v>
      </c>
      <c r="L3802" s="1" t="s">
        <v>159</v>
      </c>
      <c r="M3802" s="1" t="s">
        <v>159</v>
      </c>
      <c r="N3802" s="1" t="s">
        <v>159</v>
      </c>
      <c r="O3802" s="1" t="s">
        <v>159</v>
      </c>
      <c r="P3802" t="str">
        <f t="shared" si="59"/>
        <v>SESC_ODIRISK_SOF_CAP_PR24_DD</v>
      </c>
    </row>
    <row r="3803" spans="1:16">
      <c r="A3803" t="s">
        <v>637</v>
      </c>
      <c r="B3803" t="s">
        <v>275</v>
      </c>
      <c r="C3803" t="s">
        <v>276</v>
      </c>
      <c r="D3803" t="s">
        <v>37</v>
      </c>
      <c r="E3803" t="s">
        <v>158</v>
      </c>
      <c r="F3803" s="1" t="s">
        <v>159</v>
      </c>
      <c r="G3803" s="1" t="s">
        <v>159</v>
      </c>
      <c r="H3803" s="1" t="s">
        <v>159</v>
      </c>
      <c r="I3803" s="1" t="s">
        <v>159</v>
      </c>
      <c r="J3803" s="1" t="s">
        <v>159</v>
      </c>
      <c r="K3803" s="1" t="s">
        <v>159</v>
      </c>
      <c r="L3803" s="1" t="s">
        <v>159</v>
      </c>
      <c r="M3803" s="1" t="s">
        <v>159</v>
      </c>
      <c r="N3803" s="1" t="s">
        <v>159</v>
      </c>
      <c r="O3803" s="1" t="s">
        <v>159</v>
      </c>
      <c r="P3803" t="str">
        <f t="shared" si="59"/>
        <v>SESC_OUT5_01_PR24_OFWAT</v>
      </c>
    </row>
    <row r="3804" spans="1:16">
      <c r="A3804" t="s">
        <v>637</v>
      </c>
      <c r="B3804" t="s">
        <v>277</v>
      </c>
      <c r="C3804" t="s">
        <v>278</v>
      </c>
      <c r="D3804" t="s">
        <v>279</v>
      </c>
      <c r="E3804" t="s">
        <v>158</v>
      </c>
      <c r="F3804" s="1" t="s">
        <v>159</v>
      </c>
      <c r="G3804" s="1" t="s">
        <v>159</v>
      </c>
      <c r="H3804" s="1" t="s">
        <v>159</v>
      </c>
      <c r="I3804" s="1" t="s">
        <v>159</v>
      </c>
      <c r="J3804" s="1" t="s">
        <v>159</v>
      </c>
      <c r="K3804" s="1" t="s">
        <v>159</v>
      </c>
      <c r="L3804" s="1" t="s">
        <v>159</v>
      </c>
      <c r="M3804" s="1" t="s">
        <v>159</v>
      </c>
      <c r="N3804" s="1" t="s">
        <v>159</v>
      </c>
      <c r="O3804" s="1" t="s">
        <v>159</v>
      </c>
      <c r="P3804" t="str">
        <f t="shared" si="59"/>
        <v>SESC_ET_DD_ISF_PR24</v>
      </c>
    </row>
    <row r="3805" spans="1:16">
      <c r="A3805" t="s">
        <v>637</v>
      </c>
      <c r="B3805" t="s">
        <v>280</v>
      </c>
      <c r="C3805" t="s">
        <v>281</v>
      </c>
      <c r="D3805" t="s">
        <v>165</v>
      </c>
      <c r="E3805" t="s">
        <v>158</v>
      </c>
      <c r="F3805" s="1" t="s">
        <v>159</v>
      </c>
      <c r="G3805" s="1" t="s">
        <v>159</v>
      </c>
      <c r="H3805" s="1" t="s">
        <v>159</v>
      </c>
      <c r="I3805" s="1" t="s">
        <v>159</v>
      </c>
      <c r="J3805" s="1" t="s">
        <v>159</v>
      </c>
      <c r="K3805" s="1" t="s">
        <v>159</v>
      </c>
      <c r="L3805" s="1" t="s">
        <v>159</v>
      </c>
      <c r="M3805" s="1" t="s">
        <v>159</v>
      </c>
      <c r="N3805" s="1" t="s">
        <v>159</v>
      </c>
      <c r="O3805" s="1" t="s">
        <v>159</v>
      </c>
      <c r="P3805" t="str">
        <f t="shared" si="59"/>
        <v>SESC_ODI_DD_ISF_PR24</v>
      </c>
    </row>
    <row r="3806" spans="1:16">
      <c r="A3806" t="s">
        <v>637</v>
      </c>
      <c r="B3806" t="s">
        <v>282</v>
      </c>
      <c r="C3806" t="s">
        <v>283</v>
      </c>
      <c r="D3806" t="s">
        <v>168</v>
      </c>
      <c r="E3806" t="s">
        <v>158</v>
      </c>
      <c r="F3806" s="1" t="s">
        <v>159</v>
      </c>
      <c r="G3806" s="1" t="s">
        <v>159</v>
      </c>
      <c r="H3806" s="1" t="s">
        <v>159</v>
      </c>
      <c r="I3806" s="1" t="s">
        <v>159</v>
      </c>
      <c r="J3806" s="1" t="s">
        <v>159</v>
      </c>
      <c r="K3806" s="1" t="s">
        <v>159</v>
      </c>
      <c r="L3806" s="1" t="s">
        <v>159</v>
      </c>
      <c r="M3806" s="1" t="s">
        <v>159</v>
      </c>
      <c r="N3806" s="1" t="s">
        <v>159</v>
      </c>
      <c r="O3806" s="1" t="s">
        <v>159</v>
      </c>
      <c r="P3806" t="str">
        <f t="shared" si="59"/>
        <v>SESC_ODIRISK_ISF_COLL_PR24_DD</v>
      </c>
    </row>
    <row r="3807" spans="1:16">
      <c r="A3807" t="s">
        <v>637</v>
      </c>
      <c r="B3807" t="s">
        <v>284</v>
      </c>
      <c r="C3807" t="s">
        <v>285</v>
      </c>
      <c r="D3807" t="s">
        <v>37</v>
      </c>
      <c r="E3807" t="s">
        <v>158</v>
      </c>
      <c r="F3807" s="1" t="s">
        <v>159</v>
      </c>
      <c r="G3807" s="1" t="s">
        <v>159</v>
      </c>
      <c r="H3807" s="1" t="s">
        <v>159</v>
      </c>
      <c r="I3807" s="1" t="s">
        <v>159</v>
      </c>
      <c r="J3807" s="1" t="s">
        <v>159</v>
      </c>
      <c r="K3807" s="1" t="s">
        <v>159</v>
      </c>
      <c r="L3807" s="1" t="s">
        <v>159</v>
      </c>
      <c r="M3807" s="1" t="s">
        <v>159</v>
      </c>
      <c r="N3807" s="1" t="s">
        <v>159</v>
      </c>
      <c r="O3807" s="1" t="s">
        <v>159</v>
      </c>
      <c r="P3807" t="str">
        <f t="shared" si="59"/>
        <v>SESC_OUT5_02_PR24_OFWAT</v>
      </c>
    </row>
    <row r="3808" spans="1:16">
      <c r="A3808" t="s">
        <v>637</v>
      </c>
      <c r="B3808" t="s">
        <v>286</v>
      </c>
      <c r="C3808" t="s">
        <v>287</v>
      </c>
      <c r="D3808" t="s">
        <v>279</v>
      </c>
      <c r="E3808" t="s">
        <v>158</v>
      </c>
      <c r="F3808" s="1" t="s">
        <v>159</v>
      </c>
      <c r="G3808" s="1" t="s">
        <v>159</v>
      </c>
      <c r="H3808" s="1" t="s">
        <v>159</v>
      </c>
      <c r="I3808" s="1" t="s">
        <v>159</v>
      </c>
      <c r="J3808" s="1" t="s">
        <v>159</v>
      </c>
      <c r="K3808" s="1" t="s">
        <v>159</v>
      </c>
      <c r="L3808" s="1" t="s">
        <v>159</v>
      </c>
      <c r="M3808" s="1" t="s">
        <v>159</v>
      </c>
      <c r="N3808" s="1" t="s">
        <v>159</v>
      </c>
      <c r="O3808" s="1" t="s">
        <v>159</v>
      </c>
      <c r="P3808" t="str">
        <f t="shared" si="59"/>
        <v>SESC_ET_DD_ESF_PR24</v>
      </c>
    </row>
    <row r="3809" spans="1:16">
      <c r="A3809" t="s">
        <v>637</v>
      </c>
      <c r="B3809" t="s">
        <v>288</v>
      </c>
      <c r="C3809" t="s">
        <v>281</v>
      </c>
      <c r="D3809" t="s">
        <v>165</v>
      </c>
      <c r="E3809" t="s">
        <v>158</v>
      </c>
      <c r="F3809" s="1" t="s">
        <v>159</v>
      </c>
      <c r="G3809" s="1" t="s">
        <v>159</v>
      </c>
      <c r="H3809" s="1" t="s">
        <v>159</v>
      </c>
      <c r="I3809" s="1" t="s">
        <v>159</v>
      </c>
      <c r="J3809" s="1" t="s">
        <v>159</v>
      </c>
      <c r="K3809" s="1" t="s">
        <v>159</v>
      </c>
      <c r="L3809" s="1" t="s">
        <v>159</v>
      </c>
      <c r="M3809" s="1" t="s">
        <v>159</v>
      </c>
      <c r="N3809" s="1" t="s">
        <v>159</v>
      </c>
      <c r="O3809" s="1" t="s">
        <v>159</v>
      </c>
      <c r="P3809" t="str">
        <f t="shared" si="59"/>
        <v>SESC_ODI_DD_ESF_PR24</v>
      </c>
    </row>
    <row r="3810" spans="1:16">
      <c r="A3810" t="s">
        <v>637</v>
      </c>
      <c r="B3810" t="s">
        <v>289</v>
      </c>
      <c r="C3810" t="s">
        <v>290</v>
      </c>
      <c r="D3810" t="s">
        <v>168</v>
      </c>
      <c r="E3810" t="s">
        <v>158</v>
      </c>
      <c r="F3810" s="1" t="s">
        <v>159</v>
      </c>
      <c r="G3810" s="1" t="s">
        <v>159</v>
      </c>
      <c r="H3810" s="1" t="s">
        <v>159</v>
      </c>
      <c r="I3810" s="1" t="s">
        <v>159</v>
      </c>
      <c r="J3810" s="1" t="s">
        <v>159</v>
      </c>
      <c r="K3810" s="1" t="s">
        <v>159</v>
      </c>
      <c r="L3810" s="1" t="s">
        <v>159</v>
      </c>
      <c r="M3810" s="1" t="s">
        <v>159</v>
      </c>
      <c r="N3810" s="1" t="s">
        <v>159</v>
      </c>
      <c r="O3810" s="1" t="s">
        <v>159</v>
      </c>
      <c r="P3810" t="str">
        <f t="shared" si="59"/>
        <v>SESC_ODIRISK_ESF_COLL_PR24_DD</v>
      </c>
    </row>
    <row r="3811" spans="1:16">
      <c r="A3811" t="s">
        <v>637</v>
      </c>
      <c r="B3811" t="s">
        <v>291</v>
      </c>
      <c r="C3811" t="s">
        <v>292</v>
      </c>
      <c r="D3811" t="s">
        <v>37</v>
      </c>
      <c r="E3811" t="s">
        <v>158</v>
      </c>
      <c r="F3811" s="1" t="s">
        <v>159</v>
      </c>
      <c r="G3811" s="1" t="s">
        <v>159</v>
      </c>
      <c r="H3811" s="1" t="s">
        <v>159</v>
      </c>
      <c r="I3811" s="1" t="s">
        <v>159</v>
      </c>
      <c r="J3811" s="1" t="s">
        <v>159</v>
      </c>
      <c r="K3811" s="1" t="s">
        <v>159</v>
      </c>
      <c r="L3811" s="1" t="s">
        <v>159</v>
      </c>
      <c r="M3811" s="1" t="s">
        <v>159</v>
      </c>
      <c r="N3811" s="1" t="s">
        <v>159</v>
      </c>
      <c r="O3811" s="1" t="s">
        <v>159</v>
      </c>
      <c r="P3811" t="str">
        <f t="shared" si="59"/>
        <v>SESC_OUT5_11_PR24_OFWAT</v>
      </c>
    </row>
    <row r="3812" spans="1:16">
      <c r="A3812" t="s">
        <v>637</v>
      </c>
      <c r="B3812" t="s">
        <v>293</v>
      </c>
      <c r="C3812" t="s">
        <v>294</v>
      </c>
      <c r="D3812" t="s">
        <v>165</v>
      </c>
      <c r="E3812" t="s">
        <v>158</v>
      </c>
      <c r="F3812" s="1" t="s">
        <v>159</v>
      </c>
      <c r="G3812" s="1" t="s">
        <v>159</v>
      </c>
      <c r="H3812" s="1" t="s">
        <v>159</v>
      </c>
      <c r="I3812" s="1" t="s">
        <v>159</v>
      </c>
      <c r="J3812" s="1" t="s">
        <v>159</v>
      </c>
      <c r="K3812" s="1" t="s">
        <v>159</v>
      </c>
      <c r="L3812" s="1" t="s">
        <v>159</v>
      </c>
      <c r="M3812" s="1" t="s">
        <v>159</v>
      </c>
      <c r="N3812" s="1" t="s">
        <v>159</v>
      </c>
      <c r="O3812" s="1" t="s">
        <v>159</v>
      </c>
      <c r="P3812" t="str">
        <f t="shared" si="59"/>
        <v>SESC_ODI_DD_SCO_PR24</v>
      </c>
    </row>
    <row r="3813" spans="1:16">
      <c r="A3813" t="s">
        <v>637</v>
      </c>
      <c r="B3813" t="s">
        <v>295</v>
      </c>
      <c r="C3813" t="s">
        <v>296</v>
      </c>
      <c r="D3813" t="s">
        <v>168</v>
      </c>
      <c r="E3813" t="s">
        <v>158</v>
      </c>
      <c r="F3813" s="1" t="s">
        <v>159</v>
      </c>
      <c r="G3813" s="1" t="s">
        <v>159</v>
      </c>
      <c r="H3813" s="1" t="s">
        <v>159</v>
      </c>
      <c r="I3813" s="1" t="s">
        <v>159</v>
      </c>
      <c r="J3813" s="1" t="s">
        <v>159</v>
      </c>
      <c r="K3813" s="1" t="s">
        <v>159</v>
      </c>
      <c r="L3813" s="1" t="s">
        <v>159</v>
      </c>
      <c r="M3813" s="1" t="s">
        <v>159</v>
      </c>
      <c r="N3813" s="1" t="s">
        <v>159</v>
      </c>
      <c r="O3813" s="1" t="s">
        <v>159</v>
      </c>
      <c r="P3813" t="str">
        <f t="shared" si="59"/>
        <v>SESC_ODIRISK_SCO_COLL_PR24_DD</v>
      </c>
    </row>
    <row r="3814" spans="1:16">
      <c r="A3814" t="s">
        <v>637</v>
      </c>
      <c r="B3814" t="s">
        <v>297</v>
      </c>
      <c r="C3814" t="s">
        <v>298</v>
      </c>
      <c r="D3814" t="s">
        <v>168</v>
      </c>
      <c r="E3814" t="s">
        <v>158</v>
      </c>
      <c r="F3814" s="1" t="s">
        <v>159</v>
      </c>
      <c r="G3814" s="1" t="s">
        <v>159</v>
      </c>
      <c r="H3814" s="1" t="s">
        <v>159</v>
      </c>
      <c r="I3814" s="1" t="s">
        <v>159</v>
      </c>
      <c r="J3814" s="1" t="s">
        <v>159</v>
      </c>
      <c r="K3814" s="1" t="s">
        <v>159</v>
      </c>
      <c r="L3814" s="1" t="s">
        <v>159</v>
      </c>
      <c r="M3814" s="1" t="s">
        <v>159</v>
      </c>
      <c r="N3814" s="1" t="s">
        <v>159</v>
      </c>
      <c r="O3814" s="1" t="s">
        <v>159</v>
      </c>
      <c r="P3814" t="str">
        <f t="shared" si="59"/>
        <v>SESC_ODIRISK_SCO_CAP_PR24_DD</v>
      </c>
    </row>
    <row r="3815" spans="1:16">
      <c r="A3815" t="s">
        <v>637</v>
      </c>
      <c r="B3815" t="s">
        <v>299</v>
      </c>
      <c r="C3815" t="s">
        <v>300</v>
      </c>
      <c r="D3815" t="s">
        <v>168</v>
      </c>
      <c r="E3815" t="s">
        <v>158</v>
      </c>
      <c r="F3815" s="1" t="s">
        <v>159</v>
      </c>
      <c r="G3815" s="1" t="s">
        <v>159</v>
      </c>
      <c r="H3815" s="25">
        <v>0.14299999999999999</v>
      </c>
      <c r="I3815" s="25">
        <v>0.17100000000000001</v>
      </c>
      <c r="J3815" s="25">
        <v>0.183</v>
      </c>
      <c r="K3815" s="25">
        <v>0.21</v>
      </c>
      <c r="L3815" s="25">
        <v>0.23799999999999996</v>
      </c>
      <c r="M3815" s="25">
        <v>0.26600000000000001</v>
      </c>
      <c r="N3815" s="1" t="s">
        <v>159</v>
      </c>
      <c r="O3815" s="1" t="s">
        <v>159</v>
      </c>
      <c r="P3815" t="str">
        <f t="shared" si="59"/>
        <v>SESC_OUT4_05_PR24_OFWAT</v>
      </c>
    </row>
    <row r="3816" spans="1:16">
      <c r="A3816" t="s">
        <v>637</v>
      </c>
      <c r="B3816" t="s">
        <v>301</v>
      </c>
      <c r="C3816" t="s">
        <v>302</v>
      </c>
      <c r="D3816" t="s">
        <v>168</v>
      </c>
      <c r="E3816" t="s">
        <v>158</v>
      </c>
      <c r="F3816" s="1" t="s">
        <v>159</v>
      </c>
      <c r="G3816" s="1" t="s">
        <v>159</v>
      </c>
      <c r="H3816" s="1" t="s">
        <v>159</v>
      </c>
      <c r="I3816" s="25">
        <v>0.17731867007306648</v>
      </c>
      <c r="J3816" s="25">
        <v>0.19815644716635084</v>
      </c>
      <c r="K3816" s="25">
        <v>0.24063121645256225</v>
      </c>
      <c r="L3816" s="25">
        <v>0.28174503682065799</v>
      </c>
      <c r="M3816" s="25">
        <v>0.32153501869782497</v>
      </c>
      <c r="N3816" s="1" t="s">
        <v>159</v>
      </c>
      <c r="O3816" s="1" t="s">
        <v>159</v>
      </c>
      <c r="P3816" t="str">
        <f t="shared" si="59"/>
        <v>SESC_ET_DD_LEA_PR24</v>
      </c>
    </row>
    <row r="3817" spans="1:16">
      <c r="A3817" t="s">
        <v>637</v>
      </c>
      <c r="B3817" t="s">
        <v>303</v>
      </c>
      <c r="C3817" t="s">
        <v>304</v>
      </c>
      <c r="D3817" t="s">
        <v>165</v>
      </c>
      <c r="E3817" t="s">
        <v>158</v>
      </c>
      <c r="F3817" s="24">
        <v>586256.4991269788</v>
      </c>
      <c r="G3817" s="1" t="s">
        <v>159</v>
      </c>
      <c r="H3817" s="1" t="s">
        <v>159</v>
      </c>
      <c r="I3817" s="1" t="s">
        <v>159</v>
      </c>
      <c r="J3817" s="1" t="s">
        <v>159</v>
      </c>
      <c r="K3817" s="1" t="s">
        <v>159</v>
      </c>
      <c r="L3817" s="1" t="s">
        <v>159</v>
      </c>
      <c r="M3817" s="1" t="s">
        <v>159</v>
      </c>
      <c r="N3817" s="1" t="s">
        <v>159</v>
      </c>
      <c r="O3817" s="1" t="s">
        <v>159</v>
      </c>
      <c r="P3817" t="str">
        <f t="shared" si="59"/>
        <v>SESC_ODI_DD_LEA_PR24</v>
      </c>
    </row>
    <row r="3818" spans="1:16">
      <c r="A3818" t="s">
        <v>637</v>
      </c>
      <c r="B3818" t="s">
        <v>305</v>
      </c>
      <c r="C3818" t="s">
        <v>306</v>
      </c>
      <c r="D3818" t="s">
        <v>168</v>
      </c>
      <c r="E3818" t="s">
        <v>158</v>
      </c>
      <c r="F3818" s="25">
        <v>0.01</v>
      </c>
      <c r="G3818" s="1" t="s">
        <v>159</v>
      </c>
      <c r="H3818" s="1" t="s">
        <v>159</v>
      </c>
      <c r="I3818" s="1" t="s">
        <v>159</v>
      </c>
      <c r="J3818" s="1" t="s">
        <v>159</v>
      </c>
      <c r="K3818" s="1" t="s">
        <v>159</v>
      </c>
      <c r="L3818" s="1" t="s">
        <v>159</v>
      </c>
      <c r="M3818" s="1" t="s">
        <v>159</v>
      </c>
      <c r="N3818" s="1" t="s">
        <v>159</v>
      </c>
      <c r="O3818" s="1" t="s">
        <v>159</v>
      </c>
      <c r="P3818" t="str">
        <f t="shared" si="59"/>
        <v>SESC_ODIRISK_LEA_CAP_PR24_DD</v>
      </c>
    </row>
    <row r="3819" spans="1:16">
      <c r="A3819" t="s">
        <v>637</v>
      </c>
      <c r="B3819" t="s">
        <v>307</v>
      </c>
      <c r="C3819" t="s">
        <v>300</v>
      </c>
      <c r="D3819" t="s">
        <v>168</v>
      </c>
      <c r="E3819" t="s">
        <v>158</v>
      </c>
      <c r="F3819" s="1" t="s">
        <v>159</v>
      </c>
      <c r="G3819" s="1" t="s">
        <v>159</v>
      </c>
      <c r="H3819" s="1" t="s">
        <v>159</v>
      </c>
      <c r="I3819" s="1" t="s">
        <v>159</v>
      </c>
      <c r="J3819" s="1" t="s">
        <v>159</v>
      </c>
      <c r="K3819" s="1" t="s">
        <v>159</v>
      </c>
      <c r="L3819" s="1" t="s">
        <v>159</v>
      </c>
      <c r="M3819" s="1" t="s">
        <v>159</v>
      </c>
      <c r="N3819" s="1" t="s">
        <v>159</v>
      </c>
      <c r="O3819" s="1" t="s">
        <v>159</v>
      </c>
      <c r="P3819" t="str">
        <f t="shared" si="59"/>
        <v>SESC_OUT4_06_PR24_OFWAT</v>
      </c>
    </row>
    <row r="3820" spans="1:16">
      <c r="A3820" t="s">
        <v>637</v>
      </c>
      <c r="B3820" t="s">
        <v>308</v>
      </c>
      <c r="C3820" t="s">
        <v>309</v>
      </c>
      <c r="D3820" t="s">
        <v>168</v>
      </c>
      <c r="E3820" t="s">
        <v>158</v>
      </c>
      <c r="F3820" s="1" t="s">
        <v>159</v>
      </c>
      <c r="G3820" s="1" t="s">
        <v>159</v>
      </c>
      <c r="H3820" s="1" t="s">
        <v>159</v>
      </c>
      <c r="I3820" s="1" t="s">
        <v>159</v>
      </c>
      <c r="J3820" s="1" t="s">
        <v>159</v>
      </c>
      <c r="K3820" s="1" t="s">
        <v>159</v>
      </c>
      <c r="L3820" s="1" t="s">
        <v>159</v>
      </c>
      <c r="M3820" s="1" t="s">
        <v>159</v>
      </c>
      <c r="N3820" s="1" t="s">
        <v>159</v>
      </c>
      <c r="O3820" s="1" t="s">
        <v>159</v>
      </c>
      <c r="P3820" t="str">
        <f t="shared" si="59"/>
        <v>SESC_ET_DD_LEA_1_PR24</v>
      </c>
    </row>
    <row r="3821" spans="1:16">
      <c r="A3821" t="s">
        <v>637</v>
      </c>
      <c r="B3821" t="s">
        <v>310</v>
      </c>
      <c r="C3821" t="s">
        <v>311</v>
      </c>
      <c r="D3821" t="s">
        <v>165</v>
      </c>
      <c r="E3821" t="s">
        <v>158</v>
      </c>
      <c r="F3821" s="1" t="s">
        <v>159</v>
      </c>
      <c r="G3821" s="1" t="s">
        <v>159</v>
      </c>
      <c r="H3821" s="1" t="s">
        <v>159</v>
      </c>
      <c r="I3821" s="1" t="s">
        <v>159</v>
      </c>
      <c r="J3821" s="1" t="s">
        <v>159</v>
      </c>
      <c r="K3821" s="1" t="s">
        <v>159</v>
      </c>
      <c r="L3821" s="1" t="s">
        <v>159</v>
      </c>
      <c r="M3821" s="1" t="s">
        <v>159</v>
      </c>
      <c r="N3821" s="1" t="s">
        <v>159</v>
      </c>
      <c r="O3821" s="1" t="s">
        <v>159</v>
      </c>
      <c r="P3821" t="str">
        <f t="shared" si="59"/>
        <v>SESC_ODI_DD_LEA_1_PR24</v>
      </c>
    </row>
    <row r="3822" spans="1:16">
      <c r="A3822" t="s">
        <v>637</v>
      </c>
      <c r="B3822" t="s">
        <v>312</v>
      </c>
      <c r="C3822" t="s">
        <v>313</v>
      </c>
      <c r="D3822" t="s">
        <v>168</v>
      </c>
      <c r="E3822" t="s">
        <v>158</v>
      </c>
      <c r="F3822" s="1" t="s">
        <v>159</v>
      </c>
      <c r="G3822" s="1" t="s">
        <v>159</v>
      </c>
      <c r="H3822" s="1" t="s">
        <v>159</v>
      </c>
      <c r="I3822" s="1" t="s">
        <v>159</v>
      </c>
      <c r="J3822" s="1" t="s">
        <v>159</v>
      </c>
      <c r="K3822" s="1" t="s">
        <v>159</v>
      </c>
      <c r="L3822" s="1" t="s">
        <v>159</v>
      </c>
      <c r="M3822" s="1" t="s">
        <v>159</v>
      </c>
      <c r="N3822" s="1" t="s">
        <v>159</v>
      </c>
      <c r="O3822" s="1" t="s">
        <v>159</v>
      </c>
      <c r="P3822" t="str">
        <f t="shared" si="59"/>
        <v>SESC_ODIRISK_LEA_1_CAP_PR24_DD</v>
      </c>
    </row>
    <row r="3823" spans="1:16">
      <c r="A3823" t="s">
        <v>637</v>
      </c>
      <c r="B3823" t="s">
        <v>314</v>
      </c>
      <c r="C3823" t="s">
        <v>300</v>
      </c>
      <c r="D3823" t="s">
        <v>168</v>
      </c>
      <c r="E3823" t="s">
        <v>158</v>
      </c>
      <c r="F3823" s="1" t="s">
        <v>159</v>
      </c>
      <c r="G3823" s="1" t="s">
        <v>159</v>
      </c>
      <c r="H3823" s="1" t="s">
        <v>159</v>
      </c>
      <c r="I3823" s="1" t="s">
        <v>159</v>
      </c>
      <c r="J3823" s="1" t="s">
        <v>159</v>
      </c>
      <c r="K3823" s="1" t="s">
        <v>159</v>
      </c>
      <c r="L3823" s="1" t="s">
        <v>159</v>
      </c>
      <c r="M3823" s="1" t="s">
        <v>159</v>
      </c>
      <c r="N3823" s="1" t="s">
        <v>159</v>
      </c>
      <c r="O3823" s="1" t="s">
        <v>159</v>
      </c>
      <c r="P3823" t="str">
        <f t="shared" si="59"/>
        <v>SESC_OUT4_07_PR24_OFWAT</v>
      </c>
    </row>
    <row r="3824" spans="1:16">
      <c r="A3824" t="s">
        <v>637</v>
      </c>
      <c r="B3824" t="s">
        <v>315</v>
      </c>
      <c r="C3824" t="s">
        <v>316</v>
      </c>
      <c r="D3824" t="s">
        <v>168</v>
      </c>
      <c r="E3824" t="s">
        <v>158</v>
      </c>
      <c r="F3824" s="1" t="s">
        <v>159</v>
      </c>
      <c r="G3824" s="1" t="s">
        <v>159</v>
      </c>
      <c r="H3824" s="1" t="s">
        <v>159</v>
      </c>
      <c r="I3824" s="1" t="s">
        <v>159</v>
      </c>
      <c r="J3824" s="1" t="s">
        <v>159</v>
      </c>
      <c r="K3824" s="1" t="s">
        <v>159</v>
      </c>
      <c r="L3824" s="1" t="s">
        <v>159</v>
      </c>
      <c r="M3824" s="1" t="s">
        <v>159</v>
      </c>
      <c r="N3824" s="1" t="s">
        <v>159</v>
      </c>
      <c r="O3824" s="1" t="s">
        <v>159</v>
      </c>
      <c r="P3824" t="str">
        <f t="shared" si="59"/>
        <v>SESC_ET_DD_LEA_2_PR24</v>
      </c>
    </row>
    <row r="3825" spans="1:16">
      <c r="A3825" t="s">
        <v>637</v>
      </c>
      <c r="B3825" t="s">
        <v>317</v>
      </c>
      <c r="C3825" t="s">
        <v>318</v>
      </c>
      <c r="D3825" t="s">
        <v>165</v>
      </c>
      <c r="E3825" t="s">
        <v>158</v>
      </c>
      <c r="F3825" s="1" t="s">
        <v>159</v>
      </c>
      <c r="G3825" s="1" t="s">
        <v>159</v>
      </c>
      <c r="H3825" s="1" t="s">
        <v>159</v>
      </c>
      <c r="I3825" s="1" t="s">
        <v>159</v>
      </c>
      <c r="J3825" s="1" t="s">
        <v>159</v>
      </c>
      <c r="K3825" s="1" t="s">
        <v>159</v>
      </c>
      <c r="L3825" s="1" t="s">
        <v>159</v>
      </c>
      <c r="M3825" s="1" t="s">
        <v>159</v>
      </c>
      <c r="N3825" s="1" t="s">
        <v>159</v>
      </c>
      <c r="O3825" s="1" t="s">
        <v>159</v>
      </c>
      <c r="P3825" t="str">
        <f t="shared" si="59"/>
        <v>SESC_ODI_DD_LEA_2_PR24</v>
      </c>
    </row>
    <row r="3826" spans="1:16">
      <c r="A3826" t="s">
        <v>637</v>
      </c>
      <c r="B3826" t="s">
        <v>319</v>
      </c>
      <c r="C3826" t="s">
        <v>320</v>
      </c>
      <c r="D3826" t="s">
        <v>168</v>
      </c>
      <c r="E3826" t="s">
        <v>158</v>
      </c>
      <c r="F3826" s="1" t="s">
        <v>159</v>
      </c>
      <c r="G3826" s="1" t="s">
        <v>159</v>
      </c>
      <c r="H3826" s="1" t="s">
        <v>159</v>
      </c>
      <c r="I3826" s="1" t="s">
        <v>159</v>
      </c>
      <c r="J3826" s="1" t="s">
        <v>159</v>
      </c>
      <c r="K3826" s="1" t="s">
        <v>159</v>
      </c>
      <c r="L3826" s="1" t="s">
        <v>159</v>
      </c>
      <c r="M3826" s="1" t="s">
        <v>159</v>
      </c>
      <c r="N3826" s="1" t="s">
        <v>159</v>
      </c>
      <c r="O3826" s="1" t="s">
        <v>159</v>
      </c>
      <c r="P3826" t="str">
        <f t="shared" si="59"/>
        <v>SESC_ODIRISK_LEA_2_CAP_PR24_DD</v>
      </c>
    </row>
    <row r="3827" spans="1:16">
      <c r="A3827" t="s">
        <v>637</v>
      </c>
      <c r="B3827" t="s">
        <v>321</v>
      </c>
      <c r="C3827" t="s">
        <v>300</v>
      </c>
      <c r="D3827" t="s">
        <v>168</v>
      </c>
      <c r="E3827" t="s">
        <v>158</v>
      </c>
      <c r="F3827" s="1" t="s">
        <v>159</v>
      </c>
      <c r="G3827" s="1" t="s">
        <v>159</v>
      </c>
      <c r="H3827" s="25">
        <v>2.1000000000000001E-2</v>
      </c>
      <c r="I3827" s="25">
        <v>5.2000000000000005E-2</v>
      </c>
      <c r="J3827" s="25">
        <v>7.9000000000000001E-2</v>
      </c>
      <c r="K3827" s="25">
        <v>0.10100000000000002</v>
      </c>
      <c r="L3827" s="25">
        <v>0.11899999999999998</v>
      </c>
      <c r="M3827" s="25">
        <v>0.13500000000000001</v>
      </c>
      <c r="N3827" s="1" t="s">
        <v>159</v>
      </c>
      <c r="O3827" s="1" t="s">
        <v>159</v>
      </c>
      <c r="P3827" t="str">
        <f t="shared" si="59"/>
        <v>SESC_OUT4_08_PR24_OFWAT</v>
      </c>
    </row>
    <row r="3828" spans="1:16">
      <c r="A3828" t="s">
        <v>637</v>
      </c>
      <c r="B3828" t="s">
        <v>322</v>
      </c>
      <c r="C3828" t="s">
        <v>323</v>
      </c>
      <c r="D3828" t="s">
        <v>168</v>
      </c>
      <c r="E3828" t="s">
        <v>158</v>
      </c>
      <c r="F3828" s="1" t="s">
        <v>159</v>
      </c>
      <c r="G3828" s="1" t="s">
        <v>159</v>
      </c>
      <c r="H3828" s="1" t="s">
        <v>159</v>
      </c>
      <c r="I3828" s="25">
        <v>6.0662192393736269E-2</v>
      </c>
      <c r="J3828" s="25">
        <v>9.7395973154362783E-2</v>
      </c>
      <c r="K3828" s="25">
        <v>0.12765100671140961</v>
      </c>
      <c r="L3828" s="25">
        <v>0.14566219239373612</v>
      </c>
      <c r="M3828" s="25">
        <v>0.16085234899328871</v>
      </c>
      <c r="N3828" s="1" t="s">
        <v>159</v>
      </c>
      <c r="O3828" s="1" t="s">
        <v>159</v>
      </c>
      <c r="P3828" t="str">
        <f t="shared" si="59"/>
        <v>SESC_ET_DD_PCC_PR24</v>
      </c>
    </row>
    <row r="3829" spans="1:16">
      <c r="A3829" t="s">
        <v>637</v>
      </c>
      <c r="B3829" t="s">
        <v>324</v>
      </c>
      <c r="C3829" t="s">
        <v>325</v>
      </c>
      <c r="D3829" t="s">
        <v>165</v>
      </c>
      <c r="E3829" t="s">
        <v>158</v>
      </c>
      <c r="F3829" s="24">
        <v>93172.949751668872</v>
      </c>
      <c r="G3829" s="1" t="s">
        <v>159</v>
      </c>
      <c r="H3829" s="1" t="s">
        <v>159</v>
      </c>
      <c r="I3829" s="1" t="s">
        <v>159</v>
      </c>
      <c r="J3829" s="1" t="s">
        <v>159</v>
      </c>
      <c r="K3829" s="1" t="s">
        <v>159</v>
      </c>
      <c r="L3829" s="1" t="s">
        <v>159</v>
      </c>
      <c r="M3829" s="1" t="s">
        <v>159</v>
      </c>
      <c r="N3829" s="1" t="s">
        <v>159</v>
      </c>
      <c r="O3829" s="1" t="s">
        <v>159</v>
      </c>
      <c r="P3829" t="str">
        <f t="shared" si="59"/>
        <v>SESC_ODI_DD_PCC_PR24</v>
      </c>
    </row>
    <row r="3830" spans="1:16">
      <c r="A3830" t="s">
        <v>637</v>
      </c>
      <c r="B3830" t="s">
        <v>326</v>
      </c>
      <c r="C3830" t="s">
        <v>327</v>
      </c>
      <c r="D3830" t="s">
        <v>168</v>
      </c>
      <c r="E3830" t="s">
        <v>158</v>
      </c>
      <c r="F3830" s="25">
        <v>-5.0000000000000001E-3</v>
      </c>
      <c r="G3830" s="1" t="s">
        <v>159</v>
      </c>
      <c r="H3830" s="1" t="s">
        <v>159</v>
      </c>
      <c r="I3830" s="1" t="s">
        <v>159</v>
      </c>
      <c r="J3830" s="1" t="s">
        <v>159</v>
      </c>
      <c r="K3830" s="1" t="s">
        <v>159</v>
      </c>
      <c r="L3830" s="1" t="s">
        <v>159</v>
      </c>
      <c r="M3830" s="1" t="s">
        <v>159</v>
      </c>
      <c r="N3830" s="1" t="s">
        <v>159</v>
      </c>
      <c r="O3830" s="1" t="s">
        <v>159</v>
      </c>
      <c r="P3830" t="str">
        <f t="shared" si="59"/>
        <v>SESC_ODIRISK_PCC_COLL_PR24_DD</v>
      </c>
    </row>
    <row r="3831" spans="1:16">
      <c r="A3831" t="s">
        <v>637</v>
      </c>
      <c r="B3831" t="s">
        <v>328</v>
      </c>
      <c r="C3831" t="s">
        <v>329</v>
      </c>
      <c r="D3831" t="s">
        <v>168</v>
      </c>
      <c r="E3831" t="s">
        <v>158</v>
      </c>
      <c r="F3831" s="25">
        <v>0.01</v>
      </c>
      <c r="G3831" s="1" t="s">
        <v>159</v>
      </c>
      <c r="H3831" s="1" t="s">
        <v>159</v>
      </c>
      <c r="I3831" s="1" t="s">
        <v>159</v>
      </c>
      <c r="J3831" s="1" t="s">
        <v>159</v>
      </c>
      <c r="K3831" s="1" t="s">
        <v>159</v>
      </c>
      <c r="L3831" s="1" t="s">
        <v>159</v>
      </c>
      <c r="M3831" s="1" t="s">
        <v>159</v>
      </c>
      <c r="N3831" s="1" t="s">
        <v>159</v>
      </c>
      <c r="O3831" s="1" t="s">
        <v>159</v>
      </c>
      <c r="P3831" t="str">
        <f t="shared" si="59"/>
        <v>SESC_ODIRISK_PCC_CAP_PR24_DD</v>
      </c>
    </row>
    <row r="3832" spans="1:16">
      <c r="A3832" t="s">
        <v>637</v>
      </c>
      <c r="B3832" t="s">
        <v>330</v>
      </c>
      <c r="C3832" t="s">
        <v>300</v>
      </c>
      <c r="D3832" t="s">
        <v>168</v>
      </c>
      <c r="E3832" t="s">
        <v>158</v>
      </c>
      <c r="F3832" s="1" t="s">
        <v>159</v>
      </c>
      <c r="G3832" s="1" t="s">
        <v>159</v>
      </c>
      <c r="H3832" s="1" t="s">
        <v>159</v>
      </c>
      <c r="I3832" s="1" t="s">
        <v>159</v>
      </c>
      <c r="J3832" s="1" t="s">
        <v>159</v>
      </c>
      <c r="K3832" s="1" t="s">
        <v>159</v>
      </c>
      <c r="L3832" s="1" t="s">
        <v>159</v>
      </c>
      <c r="M3832" s="1" t="s">
        <v>159</v>
      </c>
      <c r="N3832" s="1" t="s">
        <v>159</v>
      </c>
      <c r="O3832" s="1" t="s">
        <v>159</v>
      </c>
      <c r="P3832" t="str">
        <f t="shared" si="59"/>
        <v>SESC_OUT4_09_D_PR24_OFWAT</v>
      </c>
    </row>
    <row r="3833" spans="1:16">
      <c r="A3833" t="s">
        <v>637</v>
      </c>
      <c r="B3833" t="s">
        <v>331</v>
      </c>
      <c r="C3833" t="s">
        <v>332</v>
      </c>
      <c r="D3833" t="s">
        <v>168</v>
      </c>
      <c r="E3833" t="s">
        <v>158</v>
      </c>
      <c r="F3833" s="1" t="s">
        <v>159</v>
      </c>
      <c r="G3833" s="1" t="s">
        <v>159</v>
      </c>
      <c r="H3833" s="1" t="s">
        <v>159</v>
      </c>
      <c r="I3833" s="1" t="s">
        <v>159</v>
      </c>
      <c r="J3833" s="1" t="s">
        <v>159</v>
      </c>
      <c r="K3833" s="1" t="s">
        <v>159</v>
      </c>
      <c r="L3833" s="1" t="s">
        <v>159</v>
      </c>
      <c r="M3833" s="1" t="s">
        <v>159</v>
      </c>
      <c r="N3833" s="1" t="s">
        <v>159</v>
      </c>
      <c r="O3833" s="1" t="s">
        <v>159</v>
      </c>
      <c r="P3833" t="str">
        <f t="shared" si="59"/>
        <v>SESC_ET_DD_PCC_1_PR24</v>
      </c>
    </row>
    <row r="3834" spans="1:16">
      <c r="A3834" t="s">
        <v>637</v>
      </c>
      <c r="B3834" t="s">
        <v>333</v>
      </c>
      <c r="C3834" t="s">
        <v>334</v>
      </c>
      <c r="D3834" t="s">
        <v>165</v>
      </c>
      <c r="E3834" t="s">
        <v>158</v>
      </c>
      <c r="F3834" s="1" t="s">
        <v>159</v>
      </c>
      <c r="G3834" s="1" t="s">
        <v>159</v>
      </c>
      <c r="H3834" s="1" t="s">
        <v>159</v>
      </c>
      <c r="I3834" s="1" t="s">
        <v>159</v>
      </c>
      <c r="J3834" s="1" t="s">
        <v>159</v>
      </c>
      <c r="K3834" s="1" t="s">
        <v>159</v>
      </c>
      <c r="L3834" s="1" t="s">
        <v>159</v>
      </c>
      <c r="M3834" s="1" t="s">
        <v>159</v>
      </c>
      <c r="N3834" s="1" t="s">
        <v>159</v>
      </c>
      <c r="O3834" s="1" t="s">
        <v>159</v>
      </c>
      <c r="P3834" t="str">
        <f t="shared" si="59"/>
        <v>SESC_ODI_DD_PCC_1_PR24</v>
      </c>
    </row>
    <row r="3835" spans="1:16">
      <c r="A3835" t="s">
        <v>637</v>
      </c>
      <c r="B3835" t="s">
        <v>335</v>
      </c>
      <c r="C3835" t="s">
        <v>336</v>
      </c>
      <c r="D3835" t="s">
        <v>168</v>
      </c>
      <c r="E3835" t="s">
        <v>158</v>
      </c>
      <c r="F3835" s="1" t="s">
        <v>159</v>
      </c>
      <c r="G3835" s="1" t="s">
        <v>159</v>
      </c>
      <c r="H3835" s="1" t="s">
        <v>159</v>
      </c>
      <c r="I3835" s="1" t="s">
        <v>159</v>
      </c>
      <c r="J3835" s="1" t="s">
        <v>159</v>
      </c>
      <c r="K3835" s="1" t="s">
        <v>159</v>
      </c>
      <c r="L3835" s="1" t="s">
        <v>159</v>
      </c>
      <c r="M3835" s="1" t="s">
        <v>159</v>
      </c>
      <c r="N3835" s="1" t="s">
        <v>159</v>
      </c>
      <c r="O3835" s="1" t="s">
        <v>159</v>
      </c>
      <c r="P3835" t="str">
        <f t="shared" si="59"/>
        <v>SESC_ODIRISK_PCC_1_COLL_PR24_DD</v>
      </c>
    </row>
    <row r="3836" spans="1:16">
      <c r="A3836" t="s">
        <v>637</v>
      </c>
      <c r="B3836" t="s">
        <v>337</v>
      </c>
      <c r="C3836" t="s">
        <v>338</v>
      </c>
      <c r="D3836" t="s">
        <v>168</v>
      </c>
      <c r="E3836" t="s">
        <v>158</v>
      </c>
      <c r="F3836" s="1" t="s">
        <v>159</v>
      </c>
      <c r="G3836" s="1" t="s">
        <v>159</v>
      </c>
      <c r="H3836" s="1" t="s">
        <v>159</v>
      </c>
      <c r="I3836" s="1" t="s">
        <v>159</v>
      </c>
      <c r="J3836" s="1" t="s">
        <v>159</v>
      </c>
      <c r="K3836" s="1" t="s">
        <v>159</v>
      </c>
      <c r="L3836" s="1" t="s">
        <v>159</v>
      </c>
      <c r="M3836" s="1" t="s">
        <v>159</v>
      </c>
      <c r="N3836" s="1" t="s">
        <v>159</v>
      </c>
      <c r="O3836" s="1" t="s">
        <v>159</v>
      </c>
      <c r="P3836" t="str">
        <f t="shared" si="59"/>
        <v>SESC_ODIRISK_PCC_1_CAP_PR24_DD</v>
      </c>
    </row>
    <row r="3837" spans="1:16">
      <c r="A3837" t="s">
        <v>637</v>
      </c>
      <c r="B3837" t="s">
        <v>339</v>
      </c>
      <c r="C3837" t="s">
        <v>300</v>
      </c>
      <c r="D3837" t="s">
        <v>168</v>
      </c>
      <c r="E3837" t="s">
        <v>158</v>
      </c>
      <c r="F3837" s="1" t="s">
        <v>159</v>
      </c>
      <c r="G3837" s="1" t="s">
        <v>159</v>
      </c>
      <c r="H3837" s="1" t="s">
        <v>159</v>
      </c>
      <c r="I3837" s="1" t="s">
        <v>159</v>
      </c>
      <c r="J3837" s="1" t="s">
        <v>159</v>
      </c>
      <c r="K3837" s="1" t="s">
        <v>159</v>
      </c>
      <c r="L3837" s="1" t="s">
        <v>159</v>
      </c>
      <c r="M3837" s="1" t="s">
        <v>159</v>
      </c>
      <c r="N3837" s="1" t="s">
        <v>159</v>
      </c>
      <c r="O3837" s="1" t="s">
        <v>159</v>
      </c>
      <c r="P3837" t="str">
        <f t="shared" si="59"/>
        <v>SESC_OUT4_10_D_PR24_OFWAT</v>
      </c>
    </row>
    <row r="3838" spans="1:16">
      <c r="A3838" t="s">
        <v>637</v>
      </c>
      <c r="B3838" t="s">
        <v>340</v>
      </c>
      <c r="C3838" t="s">
        <v>341</v>
      </c>
      <c r="D3838" t="s">
        <v>168</v>
      </c>
      <c r="E3838" t="s">
        <v>158</v>
      </c>
      <c r="F3838" s="1" t="s">
        <v>159</v>
      </c>
      <c r="G3838" s="1" t="s">
        <v>159</v>
      </c>
      <c r="H3838" s="1" t="s">
        <v>159</v>
      </c>
      <c r="I3838" s="1" t="s">
        <v>159</v>
      </c>
      <c r="J3838" s="1" t="s">
        <v>159</v>
      </c>
      <c r="K3838" s="1" t="s">
        <v>159</v>
      </c>
      <c r="L3838" s="1" t="s">
        <v>159</v>
      </c>
      <c r="M3838" s="1" t="s">
        <v>159</v>
      </c>
      <c r="N3838" s="1" t="s">
        <v>159</v>
      </c>
      <c r="O3838" s="1" t="s">
        <v>159</v>
      </c>
      <c r="P3838" t="str">
        <f t="shared" si="59"/>
        <v>SESC_ET_DD_PCC_2_PR24</v>
      </c>
    </row>
    <row r="3839" spans="1:16">
      <c r="A3839" t="s">
        <v>637</v>
      </c>
      <c r="B3839" t="s">
        <v>342</v>
      </c>
      <c r="C3839" t="s">
        <v>343</v>
      </c>
      <c r="D3839" t="s">
        <v>165</v>
      </c>
      <c r="E3839" t="s">
        <v>158</v>
      </c>
      <c r="F3839" s="1" t="s">
        <v>159</v>
      </c>
      <c r="G3839" s="1" t="s">
        <v>159</v>
      </c>
      <c r="H3839" s="1" t="s">
        <v>159</v>
      </c>
      <c r="I3839" s="1" t="s">
        <v>159</v>
      </c>
      <c r="J3839" s="1" t="s">
        <v>159</v>
      </c>
      <c r="K3839" s="1" t="s">
        <v>159</v>
      </c>
      <c r="L3839" s="1" t="s">
        <v>159</v>
      </c>
      <c r="M3839" s="1" t="s">
        <v>159</v>
      </c>
      <c r="N3839" s="1" t="s">
        <v>159</v>
      </c>
      <c r="O3839" s="1" t="s">
        <v>159</v>
      </c>
      <c r="P3839" t="str">
        <f t="shared" si="59"/>
        <v>SESC_ODI_DD_PCC_2_PR24</v>
      </c>
    </row>
    <row r="3840" spans="1:16">
      <c r="A3840" t="s">
        <v>637</v>
      </c>
      <c r="B3840" t="s">
        <v>344</v>
      </c>
      <c r="C3840" t="s">
        <v>345</v>
      </c>
      <c r="D3840" t="s">
        <v>168</v>
      </c>
      <c r="E3840" t="s">
        <v>158</v>
      </c>
      <c r="F3840" s="1" t="s">
        <v>159</v>
      </c>
      <c r="G3840" s="1" t="s">
        <v>159</v>
      </c>
      <c r="H3840" s="1" t="s">
        <v>159</v>
      </c>
      <c r="I3840" s="1" t="s">
        <v>159</v>
      </c>
      <c r="J3840" s="1" t="s">
        <v>159</v>
      </c>
      <c r="K3840" s="1" t="s">
        <v>159</v>
      </c>
      <c r="L3840" s="1" t="s">
        <v>159</v>
      </c>
      <c r="M3840" s="1" t="s">
        <v>159</v>
      </c>
      <c r="N3840" s="1" t="s">
        <v>159</v>
      </c>
      <c r="O3840" s="1" t="s">
        <v>159</v>
      </c>
      <c r="P3840" t="str">
        <f t="shared" si="59"/>
        <v>SESC_ODIRISK_PCC_2_COLL_PR24_DD</v>
      </c>
    </row>
    <row r="3841" spans="1:16">
      <c r="A3841" t="s">
        <v>637</v>
      </c>
      <c r="B3841" t="s">
        <v>346</v>
      </c>
      <c r="C3841" t="s">
        <v>347</v>
      </c>
      <c r="D3841" t="s">
        <v>168</v>
      </c>
      <c r="E3841" t="s">
        <v>158</v>
      </c>
      <c r="F3841" s="1" t="s">
        <v>159</v>
      </c>
      <c r="G3841" s="1" t="s">
        <v>159</v>
      </c>
      <c r="H3841" s="1" t="s">
        <v>159</v>
      </c>
      <c r="I3841" s="1" t="s">
        <v>159</v>
      </c>
      <c r="J3841" s="1" t="s">
        <v>159</v>
      </c>
      <c r="K3841" s="1" t="s">
        <v>159</v>
      </c>
      <c r="L3841" s="1" t="s">
        <v>159</v>
      </c>
      <c r="M3841" s="1" t="s">
        <v>159</v>
      </c>
      <c r="N3841" s="1" t="s">
        <v>159</v>
      </c>
      <c r="O3841" s="1" t="s">
        <v>159</v>
      </c>
      <c r="P3841" t="str">
        <f t="shared" si="59"/>
        <v>SESC_ODIRISK_PCC_2_CAP_PR24_DD</v>
      </c>
    </row>
    <row r="3842" spans="1:16">
      <c r="A3842" t="s">
        <v>637</v>
      </c>
      <c r="B3842" t="s">
        <v>348</v>
      </c>
      <c r="C3842" t="s">
        <v>300</v>
      </c>
      <c r="D3842" t="s">
        <v>168</v>
      </c>
      <c r="E3842" t="s">
        <v>158</v>
      </c>
      <c r="F3842" s="1" t="s">
        <v>159</v>
      </c>
      <c r="G3842" s="1" t="s">
        <v>159</v>
      </c>
      <c r="H3842" s="25">
        <v>0.06</v>
      </c>
      <c r="I3842" s="25">
        <v>6.8000000000000005E-2</v>
      </c>
      <c r="J3842" s="25">
        <v>9.4E-2</v>
      </c>
      <c r="K3842" s="25">
        <v>0.128</v>
      </c>
      <c r="L3842" s="25">
        <v>0.14699999999999999</v>
      </c>
      <c r="M3842" s="25">
        <v>0.155</v>
      </c>
      <c r="N3842" s="1" t="s">
        <v>159</v>
      </c>
      <c r="O3842" s="1" t="s">
        <v>159</v>
      </c>
      <c r="P3842" t="str">
        <f t="shared" si="59"/>
        <v>SESC_OUT4_11_PR24_OFWAT</v>
      </c>
    </row>
    <row r="3843" spans="1:16">
      <c r="A3843" t="s">
        <v>637</v>
      </c>
      <c r="B3843" t="s">
        <v>349</v>
      </c>
      <c r="C3843" t="s">
        <v>304</v>
      </c>
      <c r="D3843" t="s">
        <v>165</v>
      </c>
      <c r="E3843" t="s">
        <v>158</v>
      </c>
      <c r="F3843" s="24">
        <v>129398.5950294658</v>
      </c>
      <c r="G3843" s="1" t="s">
        <v>159</v>
      </c>
      <c r="H3843" s="1" t="s">
        <v>159</v>
      </c>
      <c r="I3843" s="1" t="s">
        <v>159</v>
      </c>
      <c r="J3843" s="1" t="s">
        <v>159</v>
      </c>
      <c r="K3843" s="1" t="s">
        <v>159</v>
      </c>
      <c r="L3843" s="1" t="s">
        <v>159</v>
      </c>
      <c r="M3843" s="1" t="s">
        <v>159</v>
      </c>
      <c r="N3843" s="1" t="s">
        <v>159</v>
      </c>
      <c r="O3843" s="1" t="s">
        <v>159</v>
      </c>
      <c r="P3843" t="str">
        <f t="shared" si="59"/>
        <v>SESC_ODI_DD_NHH_PR24</v>
      </c>
    </row>
    <row r="3844" spans="1:16">
      <c r="A3844" t="s">
        <v>637</v>
      </c>
      <c r="B3844" t="s">
        <v>350</v>
      </c>
      <c r="C3844" t="s">
        <v>351</v>
      </c>
      <c r="D3844" t="s">
        <v>168</v>
      </c>
      <c r="E3844" t="s">
        <v>158</v>
      </c>
      <c r="F3844" s="25">
        <v>-5.0000000000000001E-3</v>
      </c>
      <c r="G3844" s="1" t="s">
        <v>159</v>
      </c>
      <c r="H3844" s="1" t="s">
        <v>159</v>
      </c>
      <c r="I3844" s="1" t="s">
        <v>159</v>
      </c>
      <c r="J3844" s="1" t="s">
        <v>159</v>
      </c>
      <c r="K3844" s="1" t="s">
        <v>159</v>
      </c>
      <c r="L3844" s="1" t="s">
        <v>159</v>
      </c>
      <c r="M3844" s="1" t="s">
        <v>159</v>
      </c>
      <c r="N3844" s="1" t="s">
        <v>159</v>
      </c>
      <c r="O3844" s="1" t="s">
        <v>159</v>
      </c>
      <c r="P3844" t="str">
        <f t="shared" si="59"/>
        <v>SESC_ODIRISK_NHH_COLL_PR24_DD</v>
      </c>
    </row>
    <row r="3845" spans="1:16">
      <c r="A3845" t="s">
        <v>637</v>
      </c>
      <c r="B3845" t="s">
        <v>352</v>
      </c>
      <c r="C3845" t="s">
        <v>353</v>
      </c>
      <c r="D3845" t="s">
        <v>168</v>
      </c>
      <c r="E3845" t="s">
        <v>158</v>
      </c>
      <c r="F3845" s="25">
        <v>5.0000000000000001E-3</v>
      </c>
      <c r="G3845" s="1" t="s">
        <v>159</v>
      </c>
      <c r="H3845" s="1" t="s">
        <v>159</v>
      </c>
      <c r="I3845" s="1" t="s">
        <v>159</v>
      </c>
      <c r="J3845" s="1" t="s">
        <v>159</v>
      </c>
      <c r="K3845" s="1" t="s">
        <v>159</v>
      </c>
      <c r="L3845" s="1" t="s">
        <v>159</v>
      </c>
      <c r="M3845" s="1" t="s">
        <v>159</v>
      </c>
      <c r="N3845" s="1" t="s">
        <v>159</v>
      </c>
      <c r="O3845" s="1" t="s">
        <v>159</v>
      </c>
      <c r="P3845" t="str">
        <f t="shared" ref="P3845:P3908" si="60">A3845&amp;B3845</f>
        <v>SESC_ODIRISK_NHH_CAP_PR24_DD</v>
      </c>
    </row>
    <row r="3846" spans="1:16">
      <c r="A3846" t="s">
        <v>637</v>
      </c>
      <c r="B3846" t="s">
        <v>354</v>
      </c>
      <c r="C3846" t="s">
        <v>300</v>
      </c>
      <c r="D3846" t="s">
        <v>168</v>
      </c>
      <c r="E3846" t="s">
        <v>158</v>
      </c>
      <c r="F3846" s="1" t="s">
        <v>159</v>
      </c>
      <c r="G3846" s="1" t="s">
        <v>159</v>
      </c>
      <c r="H3846" s="1" t="s">
        <v>159</v>
      </c>
      <c r="I3846" s="1" t="s">
        <v>159</v>
      </c>
      <c r="J3846" s="1" t="s">
        <v>159</v>
      </c>
      <c r="K3846" s="1" t="s">
        <v>159</v>
      </c>
      <c r="L3846" s="1" t="s">
        <v>159</v>
      </c>
      <c r="M3846" s="1" t="s">
        <v>159</v>
      </c>
      <c r="N3846" s="1" t="s">
        <v>159</v>
      </c>
      <c r="O3846" s="1" t="s">
        <v>159</v>
      </c>
      <c r="P3846" t="str">
        <f t="shared" si="60"/>
        <v>SESC_OUT4_12_PR24_OFWAT</v>
      </c>
    </row>
    <row r="3847" spans="1:16">
      <c r="A3847" t="s">
        <v>637</v>
      </c>
      <c r="B3847" t="s">
        <v>355</v>
      </c>
      <c r="C3847" t="s">
        <v>311</v>
      </c>
      <c r="D3847" t="s">
        <v>165</v>
      </c>
      <c r="E3847" t="s">
        <v>158</v>
      </c>
      <c r="F3847" s="1" t="s">
        <v>159</v>
      </c>
      <c r="G3847" s="1" t="s">
        <v>159</v>
      </c>
      <c r="H3847" s="1" t="s">
        <v>159</v>
      </c>
      <c r="I3847" s="1" t="s">
        <v>159</v>
      </c>
      <c r="J3847" s="1" t="s">
        <v>159</v>
      </c>
      <c r="K3847" s="1" t="s">
        <v>159</v>
      </c>
      <c r="L3847" s="1" t="s">
        <v>159</v>
      </c>
      <c r="M3847" s="1" t="s">
        <v>159</v>
      </c>
      <c r="N3847" s="1" t="s">
        <v>159</v>
      </c>
      <c r="O3847" s="1" t="s">
        <v>159</v>
      </c>
      <c r="P3847" t="str">
        <f t="shared" si="60"/>
        <v>SESC_ODI_DD_NHH_1_PR24</v>
      </c>
    </row>
    <row r="3848" spans="1:16">
      <c r="A3848" t="s">
        <v>637</v>
      </c>
      <c r="B3848" t="s">
        <v>356</v>
      </c>
      <c r="C3848" t="s">
        <v>357</v>
      </c>
      <c r="D3848" t="s">
        <v>168</v>
      </c>
      <c r="E3848" t="s">
        <v>158</v>
      </c>
      <c r="F3848" s="1" t="s">
        <v>159</v>
      </c>
      <c r="G3848" s="1" t="s">
        <v>159</v>
      </c>
      <c r="H3848" s="1" t="s">
        <v>159</v>
      </c>
      <c r="I3848" s="1" t="s">
        <v>159</v>
      </c>
      <c r="J3848" s="1" t="s">
        <v>159</v>
      </c>
      <c r="K3848" s="1" t="s">
        <v>159</v>
      </c>
      <c r="L3848" s="1" t="s">
        <v>159</v>
      </c>
      <c r="M3848" s="1" t="s">
        <v>159</v>
      </c>
      <c r="N3848" s="1" t="s">
        <v>159</v>
      </c>
      <c r="O3848" s="1" t="s">
        <v>159</v>
      </c>
      <c r="P3848" t="str">
        <f t="shared" si="60"/>
        <v>SESC_ODIRISK_NHH_1_COLL_PR24_DD</v>
      </c>
    </row>
    <row r="3849" spans="1:16">
      <c r="A3849" t="s">
        <v>637</v>
      </c>
      <c r="B3849" t="s">
        <v>358</v>
      </c>
      <c r="C3849" t="s">
        <v>359</v>
      </c>
      <c r="D3849" t="s">
        <v>168</v>
      </c>
      <c r="E3849" t="s">
        <v>158</v>
      </c>
      <c r="F3849" s="1" t="s">
        <v>159</v>
      </c>
      <c r="G3849" s="1" t="s">
        <v>159</v>
      </c>
      <c r="H3849" s="1" t="s">
        <v>159</v>
      </c>
      <c r="I3849" s="1" t="s">
        <v>159</v>
      </c>
      <c r="J3849" s="1" t="s">
        <v>159</v>
      </c>
      <c r="K3849" s="1" t="s">
        <v>159</v>
      </c>
      <c r="L3849" s="1" t="s">
        <v>159</v>
      </c>
      <c r="M3849" s="1" t="s">
        <v>159</v>
      </c>
      <c r="N3849" s="1" t="s">
        <v>159</v>
      </c>
      <c r="O3849" s="1" t="s">
        <v>159</v>
      </c>
      <c r="P3849" t="str">
        <f t="shared" si="60"/>
        <v>SESC_ODIRISK_NHH_1_CAP_PR24_DD</v>
      </c>
    </row>
    <row r="3850" spans="1:16">
      <c r="A3850" t="s">
        <v>637</v>
      </c>
      <c r="B3850" t="s">
        <v>360</v>
      </c>
      <c r="C3850" t="s">
        <v>300</v>
      </c>
      <c r="D3850" t="s">
        <v>168</v>
      </c>
      <c r="E3850" t="s">
        <v>158</v>
      </c>
      <c r="F3850" s="1" t="s">
        <v>159</v>
      </c>
      <c r="G3850" s="1" t="s">
        <v>159</v>
      </c>
      <c r="H3850" s="1" t="s">
        <v>159</v>
      </c>
      <c r="I3850" s="1" t="s">
        <v>159</v>
      </c>
      <c r="J3850" s="1" t="s">
        <v>159</v>
      </c>
      <c r="K3850" s="1" t="s">
        <v>159</v>
      </c>
      <c r="L3850" s="1" t="s">
        <v>159</v>
      </c>
      <c r="M3850" s="1" t="s">
        <v>159</v>
      </c>
      <c r="N3850" s="1" t="s">
        <v>159</v>
      </c>
      <c r="O3850" s="1" t="s">
        <v>159</v>
      </c>
      <c r="P3850" t="str">
        <f t="shared" si="60"/>
        <v>SESC_OUT4_13_PR24_OFWAT</v>
      </c>
    </row>
    <row r="3851" spans="1:16">
      <c r="A3851" t="s">
        <v>637</v>
      </c>
      <c r="B3851" t="s">
        <v>361</v>
      </c>
      <c r="C3851" t="s">
        <v>318</v>
      </c>
      <c r="D3851" t="s">
        <v>165</v>
      </c>
      <c r="E3851" t="s">
        <v>158</v>
      </c>
      <c r="F3851" s="1" t="s">
        <v>159</v>
      </c>
      <c r="G3851" s="1" t="s">
        <v>159</v>
      </c>
      <c r="H3851" s="1" t="s">
        <v>159</v>
      </c>
      <c r="I3851" s="1" t="s">
        <v>159</v>
      </c>
      <c r="J3851" s="1" t="s">
        <v>159</v>
      </c>
      <c r="K3851" s="1" t="s">
        <v>159</v>
      </c>
      <c r="L3851" s="1" t="s">
        <v>159</v>
      </c>
      <c r="M3851" s="1" t="s">
        <v>159</v>
      </c>
      <c r="N3851" s="1" t="s">
        <v>159</v>
      </c>
      <c r="O3851" s="1" t="s">
        <v>159</v>
      </c>
      <c r="P3851" t="str">
        <f t="shared" si="60"/>
        <v>SESC_ODI_DD_NHH_2_PR24</v>
      </c>
    </row>
    <row r="3852" spans="1:16">
      <c r="A3852" t="s">
        <v>637</v>
      </c>
      <c r="B3852" t="s">
        <v>362</v>
      </c>
      <c r="C3852" t="s">
        <v>363</v>
      </c>
      <c r="D3852" t="s">
        <v>168</v>
      </c>
      <c r="E3852" t="s">
        <v>158</v>
      </c>
      <c r="F3852" s="1" t="s">
        <v>159</v>
      </c>
      <c r="G3852" s="1" t="s">
        <v>159</v>
      </c>
      <c r="H3852" s="1" t="s">
        <v>159</v>
      </c>
      <c r="I3852" s="1" t="s">
        <v>159</v>
      </c>
      <c r="J3852" s="1" t="s">
        <v>159</v>
      </c>
      <c r="K3852" s="1" t="s">
        <v>159</v>
      </c>
      <c r="L3852" s="1" t="s">
        <v>159</v>
      </c>
      <c r="M3852" s="1" t="s">
        <v>159</v>
      </c>
      <c r="N3852" s="1" t="s">
        <v>159</v>
      </c>
      <c r="O3852" s="1" t="s">
        <v>159</v>
      </c>
      <c r="P3852" t="str">
        <f t="shared" si="60"/>
        <v>SESC_ODIRISK_NHH_2_COLL_PR24_DD</v>
      </c>
    </row>
    <row r="3853" spans="1:16">
      <c r="A3853" t="s">
        <v>637</v>
      </c>
      <c r="B3853" t="s">
        <v>364</v>
      </c>
      <c r="C3853" t="s">
        <v>365</v>
      </c>
      <c r="D3853" t="s">
        <v>168</v>
      </c>
      <c r="E3853" t="s">
        <v>158</v>
      </c>
      <c r="F3853" s="1" t="s">
        <v>159</v>
      </c>
      <c r="G3853" s="1" t="s">
        <v>159</v>
      </c>
      <c r="H3853" s="1" t="s">
        <v>159</v>
      </c>
      <c r="I3853" s="1" t="s">
        <v>159</v>
      </c>
      <c r="J3853" s="1" t="s">
        <v>159</v>
      </c>
      <c r="K3853" s="1" t="s">
        <v>159</v>
      </c>
      <c r="L3853" s="1" t="s">
        <v>159</v>
      </c>
      <c r="M3853" s="1" t="s">
        <v>159</v>
      </c>
      <c r="N3853" s="1" t="s">
        <v>159</v>
      </c>
      <c r="O3853" s="1" t="s">
        <v>159</v>
      </c>
      <c r="P3853" t="str">
        <f t="shared" si="60"/>
        <v>SESC_ODIRISK_NHH_2_CAP_PR24_DD</v>
      </c>
    </row>
    <row r="3854" spans="1:16">
      <c r="A3854" t="s">
        <v>637</v>
      </c>
      <c r="B3854" t="s">
        <v>366</v>
      </c>
      <c r="C3854" t="s">
        <v>367</v>
      </c>
      <c r="D3854" t="s">
        <v>37</v>
      </c>
      <c r="E3854" t="s">
        <v>158</v>
      </c>
      <c r="F3854" s="1" t="s">
        <v>159</v>
      </c>
      <c r="G3854" s="1" t="s">
        <v>159</v>
      </c>
      <c r="H3854" s="1" t="s">
        <v>159</v>
      </c>
      <c r="I3854" s="1" t="s">
        <v>159</v>
      </c>
      <c r="J3854" s="1" t="s">
        <v>159</v>
      </c>
      <c r="K3854" s="1" t="s">
        <v>159</v>
      </c>
      <c r="L3854" s="1" t="s">
        <v>159</v>
      </c>
      <c r="M3854" s="1" t="s">
        <v>159</v>
      </c>
      <c r="N3854" s="1" t="s">
        <v>159</v>
      </c>
      <c r="O3854" s="1" t="s">
        <v>159</v>
      </c>
      <c r="P3854" t="str">
        <f t="shared" si="60"/>
        <v>SESBCEW_PCL_PR24</v>
      </c>
    </row>
    <row r="3855" spans="1:16">
      <c r="A3855" t="s">
        <v>637</v>
      </c>
      <c r="B3855" t="s">
        <v>368</v>
      </c>
      <c r="C3855" t="s">
        <v>369</v>
      </c>
      <c r="D3855" t="s">
        <v>165</v>
      </c>
      <c r="E3855" t="s">
        <v>158</v>
      </c>
      <c r="F3855" s="1" t="s">
        <v>159</v>
      </c>
      <c r="G3855" s="1" t="s">
        <v>159</v>
      </c>
      <c r="H3855" s="1" t="s">
        <v>159</v>
      </c>
      <c r="I3855" s="1" t="s">
        <v>159</v>
      </c>
      <c r="J3855" s="1" t="s">
        <v>159</v>
      </c>
      <c r="K3855" s="1" t="s">
        <v>159</v>
      </c>
      <c r="L3855" s="1" t="s">
        <v>159</v>
      </c>
      <c r="M3855" s="1" t="s">
        <v>159</v>
      </c>
      <c r="N3855" s="1" t="s">
        <v>159</v>
      </c>
      <c r="O3855" s="1" t="s">
        <v>159</v>
      </c>
      <c r="P3855" t="str">
        <f t="shared" si="60"/>
        <v>SESOUT7_034SOR_OFW_PR24</v>
      </c>
    </row>
    <row r="3856" spans="1:16">
      <c r="A3856" t="s">
        <v>637</v>
      </c>
      <c r="B3856" t="s">
        <v>370</v>
      </c>
      <c r="C3856" t="s">
        <v>371</v>
      </c>
      <c r="D3856" t="s">
        <v>165</v>
      </c>
      <c r="E3856" t="s">
        <v>158</v>
      </c>
      <c r="F3856" s="1" t="s">
        <v>159</v>
      </c>
      <c r="G3856" s="1" t="s">
        <v>159</v>
      </c>
      <c r="H3856" s="1" t="s">
        <v>159</v>
      </c>
      <c r="I3856" s="1" t="s">
        <v>159</v>
      </c>
      <c r="J3856" s="1" t="s">
        <v>159</v>
      </c>
      <c r="K3856" s="1" t="s">
        <v>159</v>
      </c>
      <c r="L3856" s="1" t="s">
        <v>159</v>
      </c>
      <c r="M3856" s="1" t="s">
        <v>159</v>
      </c>
      <c r="N3856" s="1" t="s">
        <v>159</v>
      </c>
      <c r="O3856" s="1" t="s">
        <v>159</v>
      </c>
      <c r="P3856" t="str">
        <f t="shared" si="60"/>
        <v>SESOUT7_034SUR_OFW_PR24</v>
      </c>
    </row>
    <row r="3857" spans="1:16">
      <c r="A3857" t="s">
        <v>637</v>
      </c>
      <c r="B3857" t="s">
        <v>372</v>
      </c>
      <c r="C3857" t="s">
        <v>373</v>
      </c>
      <c r="D3857" t="s">
        <v>168</v>
      </c>
      <c r="E3857" t="s">
        <v>158</v>
      </c>
      <c r="F3857" s="1" t="s">
        <v>159</v>
      </c>
      <c r="G3857" s="1" t="s">
        <v>159</v>
      </c>
      <c r="H3857" s="1" t="s">
        <v>159</v>
      </c>
      <c r="I3857" s="1" t="s">
        <v>159</v>
      </c>
      <c r="J3857" s="1" t="s">
        <v>159</v>
      </c>
      <c r="K3857" s="1" t="s">
        <v>159</v>
      </c>
      <c r="L3857" s="1" t="s">
        <v>159</v>
      </c>
      <c r="M3857" s="1" t="s">
        <v>159</v>
      </c>
      <c r="N3857" s="1" t="s">
        <v>159</v>
      </c>
      <c r="O3857" s="1" t="s">
        <v>159</v>
      </c>
      <c r="P3857" t="str">
        <f t="shared" si="60"/>
        <v>SESC_ODIRISK_BCEW_COLL_PR24_DD</v>
      </c>
    </row>
    <row r="3858" spans="1:16">
      <c r="A3858" t="s">
        <v>637</v>
      </c>
      <c r="B3858" t="s">
        <v>374</v>
      </c>
      <c r="C3858" t="s">
        <v>375</v>
      </c>
      <c r="D3858" t="s">
        <v>168</v>
      </c>
      <c r="E3858" t="s">
        <v>158</v>
      </c>
      <c r="F3858" s="1" t="s">
        <v>159</v>
      </c>
      <c r="G3858" s="1" t="s">
        <v>159</v>
      </c>
      <c r="H3858" s="1" t="s">
        <v>159</v>
      </c>
      <c r="I3858" s="1" t="s">
        <v>159</v>
      </c>
      <c r="J3858" s="1" t="s">
        <v>159</v>
      </c>
      <c r="K3858" s="1" t="s">
        <v>159</v>
      </c>
      <c r="L3858" s="1" t="s">
        <v>159</v>
      </c>
      <c r="M3858" s="1" t="s">
        <v>159</v>
      </c>
      <c r="N3858" s="1" t="s">
        <v>159</v>
      </c>
      <c r="O3858" s="1" t="s">
        <v>159</v>
      </c>
      <c r="P3858" t="str">
        <f t="shared" si="60"/>
        <v>SESC_ODIRISK_BCEW_CAP_PR24_DD</v>
      </c>
    </row>
    <row r="3859" spans="1:16">
      <c r="A3859" t="s">
        <v>637</v>
      </c>
      <c r="B3859" t="s">
        <v>376</v>
      </c>
      <c r="C3859" t="s">
        <v>377</v>
      </c>
      <c r="D3859" t="s">
        <v>157</v>
      </c>
      <c r="E3859" t="s">
        <v>158</v>
      </c>
      <c r="F3859" s="1" t="s">
        <v>159</v>
      </c>
      <c r="G3859" s="1" t="s">
        <v>159</v>
      </c>
      <c r="H3859" s="1" t="s">
        <v>159</v>
      </c>
      <c r="I3859" s="1" t="s">
        <v>159</v>
      </c>
      <c r="J3859" s="1" t="s">
        <v>159</v>
      </c>
      <c r="K3859" s="1" t="s">
        <v>159</v>
      </c>
      <c r="L3859" s="1" t="s">
        <v>159</v>
      </c>
      <c r="M3859" s="1" t="s">
        <v>159</v>
      </c>
      <c r="N3859" s="1" t="s">
        <v>159</v>
      </c>
      <c r="O3859" s="1" t="s">
        <v>159</v>
      </c>
      <c r="P3859" t="str">
        <f t="shared" si="60"/>
        <v>SESC_PCL_LPR_PR24</v>
      </c>
    </row>
    <row r="3860" spans="1:16">
      <c r="A3860" t="s">
        <v>637</v>
      </c>
      <c r="B3860" t="s">
        <v>378</v>
      </c>
      <c r="C3860" t="s">
        <v>379</v>
      </c>
      <c r="D3860" t="s">
        <v>380</v>
      </c>
      <c r="E3860" t="s">
        <v>158</v>
      </c>
      <c r="F3860" s="1" t="s">
        <v>159</v>
      </c>
      <c r="G3860" s="1" t="s">
        <v>159</v>
      </c>
      <c r="H3860" s="1" t="s">
        <v>159</v>
      </c>
      <c r="I3860" s="1" t="s">
        <v>159</v>
      </c>
      <c r="J3860" s="1" t="s">
        <v>159</v>
      </c>
      <c r="K3860" s="1" t="s">
        <v>159</v>
      </c>
      <c r="L3860" s="1" t="s">
        <v>159</v>
      </c>
      <c r="M3860" s="1" t="s">
        <v>159</v>
      </c>
      <c r="N3860" s="1" t="s">
        <v>159</v>
      </c>
      <c r="O3860" s="1" t="s">
        <v>159</v>
      </c>
      <c r="P3860" t="str">
        <f t="shared" si="60"/>
        <v>SESC_ODIRATE_LPR_PR24</v>
      </c>
    </row>
    <row r="3861" spans="1:16">
      <c r="A3861" t="s">
        <v>637</v>
      </c>
      <c r="B3861" t="s">
        <v>381</v>
      </c>
      <c r="C3861" t="s">
        <v>382</v>
      </c>
      <c r="D3861" t="s">
        <v>168</v>
      </c>
      <c r="E3861" t="s">
        <v>158</v>
      </c>
      <c r="F3861" s="1" t="s">
        <v>159</v>
      </c>
      <c r="G3861" s="1" t="s">
        <v>159</v>
      </c>
      <c r="H3861" s="1" t="s">
        <v>159</v>
      </c>
      <c r="I3861" s="1" t="s">
        <v>159</v>
      </c>
      <c r="J3861" s="1" t="s">
        <v>159</v>
      </c>
      <c r="K3861" s="1" t="s">
        <v>159</v>
      </c>
      <c r="L3861" s="1" t="s">
        <v>159</v>
      </c>
      <c r="M3861" s="1" t="s">
        <v>159</v>
      </c>
      <c r="N3861" s="1" t="s">
        <v>159</v>
      </c>
      <c r="O3861" s="1" t="s">
        <v>159</v>
      </c>
      <c r="P3861" t="str">
        <f t="shared" si="60"/>
        <v>SESC_ODIRISK_LPR_COLL_PR24</v>
      </c>
    </row>
    <row r="3862" spans="1:16">
      <c r="A3862" t="s">
        <v>637</v>
      </c>
      <c r="B3862" t="s">
        <v>383</v>
      </c>
      <c r="C3862" t="s">
        <v>384</v>
      </c>
      <c r="D3862" t="s">
        <v>168</v>
      </c>
      <c r="E3862" t="s">
        <v>158</v>
      </c>
      <c r="F3862" s="1" t="s">
        <v>159</v>
      </c>
      <c r="G3862" s="1" t="s">
        <v>159</v>
      </c>
      <c r="H3862" s="1" t="s">
        <v>159</v>
      </c>
      <c r="I3862" s="1" t="s">
        <v>159</v>
      </c>
      <c r="J3862" s="1" t="s">
        <v>159</v>
      </c>
      <c r="K3862" s="1" t="s">
        <v>159</v>
      </c>
      <c r="L3862" s="1" t="s">
        <v>159</v>
      </c>
      <c r="M3862" s="1" t="s">
        <v>159</v>
      </c>
      <c r="N3862" s="1" t="s">
        <v>159</v>
      </c>
      <c r="O3862" s="1" t="s">
        <v>159</v>
      </c>
      <c r="P3862" t="str">
        <f t="shared" si="60"/>
        <v>SESC_PCL_LCC_PR24</v>
      </c>
    </row>
    <row r="3863" spans="1:16">
      <c r="A3863" t="s">
        <v>637</v>
      </c>
      <c r="B3863" t="s">
        <v>385</v>
      </c>
      <c r="C3863" t="s">
        <v>386</v>
      </c>
      <c r="D3863" t="s">
        <v>168</v>
      </c>
      <c r="E3863" t="s">
        <v>158</v>
      </c>
      <c r="F3863" s="1" t="s">
        <v>159</v>
      </c>
      <c r="G3863" s="1" t="s">
        <v>159</v>
      </c>
      <c r="H3863" s="1" t="s">
        <v>159</v>
      </c>
      <c r="I3863" s="1" t="s">
        <v>159</v>
      </c>
      <c r="J3863" s="1" t="s">
        <v>159</v>
      </c>
      <c r="K3863" s="1" t="s">
        <v>159</v>
      </c>
      <c r="L3863" s="1" t="s">
        <v>159</v>
      </c>
      <c r="M3863" s="1" t="s">
        <v>159</v>
      </c>
      <c r="N3863" s="1" t="s">
        <v>159</v>
      </c>
      <c r="O3863" s="1" t="s">
        <v>159</v>
      </c>
      <c r="P3863" t="str">
        <f t="shared" si="60"/>
        <v>SESC_ODIRISK_LCC_DDBND_PR24</v>
      </c>
    </row>
    <row r="3864" spans="1:16">
      <c r="A3864" t="s">
        <v>637</v>
      </c>
      <c r="B3864" t="s">
        <v>387</v>
      </c>
      <c r="C3864" t="s">
        <v>388</v>
      </c>
      <c r="D3864" t="s">
        <v>380</v>
      </c>
      <c r="E3864" t="s">
        <v>158</v>
      </c>
      <c r="F3864" s="1" t="s">
        <v>159</v>
      </c>
      <c r="G3864" s="1" t="s">
        <v>159</v>
      </c>
      <c r="H3864" s="1" t="s">
        <v>159</v>
      </c>
      <c r="I3864" s="1" t="s">
        <v>159</v>
      </c>
      <c r="J3864" s="1" t="s">
        <v>159</v>
      </c>
      <c r="K3864" s="1" t="s">
        <v>159</v>
      </c>
      <c r="L3864" s="1" t="s">
        <v>159</v>
      </c>
      <c r="M3864" s="1" t="s">
        <v>159</v>
      </c>
      <c r="N3864" s="1" t="s">
        <v>159</v>
      </c>
      <c r="O3864" s="1" t="s">
        <v>159</v>
      </c>
      <c r="P3864" t="str">
        <f t="shared" si="60"/>
        <v>SESC_ODIRATE_LCC_UNDER_PR24</v>
      </c>
    </row>
    <row r="3865" spans="1:16">
      <c r="A3865" t="s">
        <v>637</v>
      </c>
      <c r="B3865" t="s">
        <v>389</v>
      </c>
      <c r="C3865" t="s">
        <v>390</v>
      </c>
      <c r="D3865" t="s">
        <v>380</v>
      </c>
      <c r="E3865" t="s">
        <v>158</v>
      </c>
      <c r="F3865" s="1" t="s">
        <v>159</v>
      </c>
      <c r="G3865" s="1" t="s">
        <v>159</v>
      </c>
      <c r="H3865" s="1" t="s">
        <v>159</v>
      </c>
      <c r="I3865" s="1" t="s">
        <v>159</v>
      </c>
      <c r="J3865" s="1" t="s">
        <v>159</v>
      </c>
      <c r="K3865" s="1" t="s">
        <v>159</v>
      </c>
      <c r="L3865" s="1" t="s">
        <v>159</v>
      </c>
      <c r="M3865" s="1" t="s">
        <v>159</v>
      </c>
      <c r="N3865" s="1" t="s">
        <v>159</v>
      </c>
      <c r="O3865" s="1" t="s">
        <v>159</v>
      </c>
      <c r="P3865" t="str">
        <f t="shared" si="60"/>
        <v>SESC_ODIRATE_LCC_OUT_PR24</v>
      </c>
    </row>
    <row r="3866" spans="1:16">
      <c r="A3866" t="s">
        <v>637</v>
      </c>
      <c r="B3866" t="s">
        <v>391</v>
      </c>
      <c r="C3866" t="s">
        <v>392</v>
      </c>
      <c r="D3866" t="s">
        <v>168</v>
      </c>
      <c r="E3866" t="s">
        <v>158</v>
      </c>
      <c r="F3866" s="1" t="s">
        <v>159</v>
      </c>
      <c r="G3866" s="1" t="s">
        <v>159</v>
      </c>
      <c r="H3866" s="1" t="s">
        <v>159</v>
      </c>
      <c r="I3866" s="1" t="s">
        <v>159</v>
      </c>
      <c r="J3866" s="1" t="s">
        <v>159</v>
      </c>
      <c r="K3866" s="1" t="s">
        <v>159</v>
      </c>
      <c r="L3866" s="1" t="s">
        <v>159</v>
      </c>
      <c r="M3866" s="1" t="s">
        <v>159</v>
      </c>
      <c r="N3866" s="1" t="s">
        <v>159</v>
      </c>
      <c r="O3866" s="1" t="s">
        <v>159</v>
      </c>
      <c r="P3866" t="str">
        <f t="shared" si="60"/>
        <v>SESC_ODIRISK_LCC_COLL_PR24</v>
      </c>
    </row>
    <row r="3867" spans="1:16">
      <c r="A3867" t="s">
        <v>637</v>
      </c>
      <c r="B3867" t="s">
        <v>393</v>
      </c>
      <c r="C3867" t="s">
        <v>394</v>
      </c>
      <c r="D3867" t="s">
        <v>168</v>
      </c>
      <c r="E3867" t="s">
        <v>158</v>
      </c>
      <c r="F3867" s="1" t="s">
        <v>159</v>
      </c>
      <c r="G3867" s="1" t="s">
        <v>159</v>
      </c>
      <c r="H3867" s="1" t="s">
        <v>159</v>
      </c>
      <c r="I3867" s="1" t="s">
        <v>159</v>
      </c>
      <c r="J3867" s="1" t="s">
        <v>159</v>
      </c>
      <c r="K3867" s="1" t="s">
        <v>159</v>
      </c>
      <c r="L3867" s="1" t="s">
        <v>159</v>
      </c>
      <c r="M3867" s="1" t="s">
        <v>159</v>
      </c>
      <c r="N3867" s="1" t="s">
        <v>159</v>
      </c>
      <c r="O3867" s="1" t="s">
        <v>159</v>
      </c>
      <c r="P3867" t="str">
        <f t="shared" si="60"/>
        <v>SESC_ODIRISK_LCC_CAP_PR24</v>
      </c>
    </row>
    <row r="3868" spans="1:16">
      <c r="A3868" t="s">
        <v>637</v>
      </c>
      <c r="B3868" t="s">
        <v>395</v>
      </c>
      <c r="C3868" t="s">
        <v>396</v>
      </c>
      <c r="D3868" t="s">
        <v>397</v>
      </c>
      <c r="E3868" t="s">
        <v>158</v>
      </c>
      <c r="F3868" s="1" t="s">
        <v>159</v>
      </c>
      <c r="G3868" s="1" t="s">
        <v>159</v>
      </c>
      <c r="H3868" s="1" t="s">
        <v>159</v>
      </c>
      <c r="I3868" s="1" t="s">
        <v>159</v>
      </c>
      <c r="J3868" s="1" t="s">
        <v>159</v>
      </c>
      <c r="K3868" s="1" t="s">
        <v>159</v>
      </c>
      <c r="L3868" s="1" t="s">
        <v>159</v>
      </c>
      <c r="M3868" s="1" t="s">
        <v>159</v>
      </c>
      <c r="N3868" s="1" t="s">
        <v>159</v>
      </c>
      <c r="O3868" s="1" t="s">
        <v>159</v>
      </c>
      <c r="P3868" t="str">
        <f t="shared" si="60"/>
        <v>SESC_PCL_WW_PR24</v>
      </c>
    </row>
    <row r="3869" spans="1:16">
      <c r="A3869" t="s">
        <v>637</v>
      </c>
      <c r="B3869" t="s">
        <v>398</v>
      </c>
      <c r="C3869" t="s">
        <v>399</v>
      </c>
      <c r="D3869" t="s">
        <v>380</v>
      </c>
      <c r="E3869" t="s">
        <v>158</v>
      </c>
      <c r="F3869" s="1" t="s">
        <v>159</v>
      </c>
      <c r="G3869" s="1" t="s">
        <v>159</v>
      </c>
      <c r="H3869" s="1" t="s">
        <v>159</v>
      </c>
      <c r="I3869" s="1" t="s">
        <v>159</v>
      </c>
      <c r="J3869" s="1" t="s">
        <v>159</v>
      </c>
      <c r="K3869" s="1" t="s">
        <v>159</v>
      </c>
      <c r="L3869" s="1" t="s">
        <v>159</v>
      </c>
      <c r="M3869" s="1" t="s">
        <v>159</v>
      </c>
      <c r="N3869" s="1" t="s">
        <v>159</v>
      </c>
      <c r="O3869" s="1" t="s">
        <v>159</v>
      </c>
      <c r="P3869" t="str">
        <f t="shared" si="60"/>
        <v>SESC_ODIRATE_WW_PR24</v>
      </c>
    </row>
    <row r="3870" spans="1:16">
      <c r="A3870" t="s">
        <v>637</v>
      </c>
      <c r="B3870" t="s">
        <v>400</v>
      </c>
      <c r="C3870" t="s">
        <v>401</v>
      </c>
      <c r="D3870" t="s">
        <v>397</v>
      </c>
      <c r="E3870" t="s">
        <v>158</v>
      </c>
      <c r="F3870" s="1" t="s">
        <v>159</v>
      </c>
      <c r="G3870" s="1" t="s">
        <v>159</v>
      </c>
      <c r="H3870" s="1" t="s">
        <v>159</v>
      </c>
      <c r="I3870" s="1" t="s">
        <v>159</v>
      </c>
      <c r="J3870" s="1" t="s">
        <v>159</v>
      </c>
      <c r="K3870" s="1" t="s">
        <v>159</v>
      </c>
      <c r="L3870" s="1" t="s">
        <v>159</v>
      </c>
      <c r="M3870" s="1" t="s">
        <v>159</v>
      </c>
      <c r="N3870" s="1" t="s">
        <v>159</v>
      </c>
      <c r="O3870" s="1" t="s">
        <v>159</v>
      </c>
      <c r="P3870" t="str">
        <f t="shared" si="60"/>
        <v>SESC_ODIRISK_WW_COLL_PR24</v>
      </c>
    </row>
    <row r="3871" spans="1:16">
      <c r="A3871" t="s">
        <v>637</v>
      </c>
      <c r="B3871" t="s">
        <v>402</v>
      </c>
      <c r="C3871" t="s">
        <v>403</v>
      </c>
      <c r="D3871" t="s">
        <v>397</v>
      </c>
      <c r="E3871" t="s">
        <v>158</v>
      </c>
      <c r="F3871" s="1" t="s">
        <v>159</v>
      </c>
      <c r="G3871" s="1" t="s">
        <v>159</v>
      </c>
      <c r="H3871" s="1" t="s">
        <v>159</v>
      </c>
      <c r="I3871" s="1" t="s">
        <v>159</v>
      </c>
      <c r="J3871" s="1" t="s">
        <v>159</v>
      </c>
      <c r="K3871" s="1" t="s">
        <v>159</v>
      </c>
      <c r="L3871" s="1" t="s">
        <v>159</v>
      </c>
      <c r="M3871" s="1" t="s">
        <v>159</v>
      </c>
      <c r="N3871" s="1" t="s">
        <v>159</v>
      </c>
      <c r="O3871" s="1" t="s">
        <v>159</v>
      </c>
      <c r="P3871" t="str">
        <f t="shared" si="60"/>
        <v>SESC_ODIRISK_WW_CAP_PR24</v>
      </c>
    </row>
    <row r="3872" spans="1:16">
      <c r="A3872" t="s">
        <v>637</v>
      </c>
      <c r="B3872" t="s">
        <v>404</v>
      </c>
      <c r="C3872" t="s">
        <v>405</v>
      </c>
      <c r="D3872" t="s">
        <v>168</v>
      </c>
      <c r="E3872" t="s">
        <v>158</v>
      </c>
      <c r="F3872" s="1" t="s">
        <v>159</v>
      </c>
      <c r="G3872" s="1" t="s">
        <v>159</v>
      </c>
      <c r="H3872" s="1" t="s">
        <v>159</v>
      </c>
      <c r="I3872" s="1" t="s">
        <v>159</v>
      </c>
      <c r="J3872" s="1" t="s">
        <v>159</v>
      </c>
      <c r="K3872" s="1" t="s">
        <v>159</v>
      </c>
      <c r="L3872" s="1" t="s">
        <v>159</v>
      </c>
      <c r="M3872" s="1" t="s">
        <v>159</v>
      </c>
      <c r="N3872" s="1" t="s">
        <v>159</v>
      </c>
      <c r="O3872" s="1" t="s">
        <v>159</v>
      </c>
      <c r="P3872" t="str">
        <f t="shared" si="60"/>
        <v>SESC_PCL_CC_PR24</v>
      </c>
    </row>
    <row r="3873" spans="1:16">
      <c r="A3873" t="s">
        <v>637</v>
      </c>
      <c r="B3873" t="s">
        <v>406</v>
      </c>
      <c r="C3873" t="s">
        <v>407</v>
      </c>
      <c r="D3873" t="s">
        <v>168</v>
      </c>
      <c r="E3873" t="s">
        <v>158</v>
      </c>
      <c r="F3873" s="1" t="s">
        <v>159</v>
      </c>
      <c r="G3873" s="1" t="s">
        <v>159</v>
      </c>
      <c r="H3873" s="1" t="s">
        <v>159</v>
      </c>
      <c r="I3873" s="1" t="s">
        <v>159</v>
      </c>
      <c r="J3873" s="1" t="s">
        <v>159</v>
      </c>
      <c r="K3873" s="1" t="s">
        <v>159</v>
      </c>
      <c r="L3873" s="1" t="s">
        <v>159</v>
      </c>
      <c r="M3873" s="1" t="s">
        <v>159</v>
      </c>
      <c r="N3873" s="1" t="s">
        <v>159</v>
      </c>
      <c r="O3873" s="1" t="s">
        <v>159</v>
      </c>
      <c r="P3873" t="str">
        <f t="shared" si="60"/>
        <v>SESC_ODIRISK_CC_DDBND_PR24</v>
      </c>
    </row>
    <row r="3874" spans="1:16">
      <c r="A3874" t="s">
        <v>637</v>
      </c>
      <c r="B3874" t="s">
        <v>408</v>
      </c>
      <c r="C3874" t="s">
        <v>409</v>
      </c>
      <c r="D3874" t="s">
        <v>380</v>
      </c>
      <c r="E3874" t="s">
        <v>158</v>
      </c>
      <c r="F3874" s="1" t="s">
        <v>159</v>
      </c>
      <c r="G3874" s="1" t="s">
        <v>159</v>
      </c>
      <c r="H3874" s="1" t="s">
        <v>159</v>
      </c>
      <c r="I3874" s="1" t="s">
        <v>159</v>
      </c>
      <c r="J3874" s="1" t="s">
        <v>159</v>
      </c>
      <c r="K3874" s="1" t="s">
        <v>159</v>
      </c>
      <c r="L3874" s="1" t="s">
        <v>159</v>
      </c>
      <c r="M3874" s="1" t="s">
        <v>159</v>
      </c>
      <c r="N3874" s="1" t="s">
        <v>159</v>
      </c>
      <c r="O3874" s="1" t="s">
        <v>159</v>
      </c>
      <c r="P3874" t="str">
        <f t="shared" si="60"/>
        <v>SESC_ODIRATE_CC_UNDER_PR24</v>
      </c>
    </row>
    <row r="3875" spans="1:16">
      <c r="A3875" t="s">
        <v>637</v>
      </c>
      <c r="B3875" t="s">
        <v>410</v>
      </c>
      <c r="C3875" t="s">
        <v>411</v>
      </c>
      <c r="D3875" t="s">
        <v>380</v>
      </c>
      <c r="E3875" t="s">
        <v>158</v>
      </c>
      <c r="F3875" s="1" t="s">
        <v>159</v>
      </c>
      <c r="G3875" s="1" t="s">
        <v>159</v>
      </c>
      <c r="H3875" s="1" t="s">
        <v>159</v>
      </c>
      <c r="I3875" s="1" t="s">
        <v>159</v>
      </c>
      <c r="J3875" s="1" t="s">
        <v>159</v>
      </c>
      <c r="K3875" s="1" t="s">
        <v>159</v>
      </c>
      <c r="L3875" s="1" t="s">
        <v>159</v>
      </c>
      <c r="M3875" s="1" t="s">
        <v>159</v>
      </c>
      <c r="N3875" s="1" t="s">
        <v>159</v>
      </c>
      <c r="O3875" s="1" t="s">
        <v>159</v>
      </c>
      <c r="P3875" t="str">
        <f t="shared" si="60"/>
        <v>SESC_ODIRATE_CC_OUT_PR24</v>
      </c>
    </row>
    <row r="3876" spans="1:16">
      <c r="A3876" t="s">
        <v>637</v>
      </c>
      <c r="B3876" t="s">
        <v>412</v>
      </c>
      <c r="C3876" t="s">
        <v>413</v>
      </c>
      <c r="D3876" t="s">
        <v>168</v>
      </c>
      <c r="E3876" t="s">
        <v>158</v>
      </c>
      <c r="F3876" s="1" t="s">
        <v>159</v>
      </c>
      <c r="G3876" s="1" t="s">
        <v>159</v>
      </c>
      <c r="H3876" s="1" t="s">
        <v>159</v>
      </c>
      <c r="I3876" s="1" t="s">
        <v>159</v>
      </c>
      <c r="J3876" s="1" t="s">
        <v>159</v>
      </c>
      <c r="K3876" s="1" t="s">
        <v>159</v>
      </c>
      <c r="L3876" s="1" t="s">
        <v>159</v>
      </c>
      <c r="M3876" s="1" t="s">
        <v>159</v>
      </c>
      <c r="N3876" s="1" t="s">
        <v>159</v>
      </c>
      <c r="O3876" s="1" t="s">
        <v>159</v>
      </c>
      <c r="P3876" t="str">
        <f t="shared" si="60"/>
        <v>SESC_ODIRISK_CC_COLL_PR24</v>
      </c>
    </row>
    <row r="3877" spans="1:16">
      <c r="A3877" t="s">
        <v>637</v>
      </c>
      <c r="B3877" t="s">
        <v>414</v>
      </c>
      <c r="C3877" t="s">
        <v>415</v>
      </c>
      <c r="D3877" t="s">
        <v>168</v>
      </c>
      <c r="E3877" t="s">
        <v>158</v>
      </c>
      <c r="F3877" s="1" t="s">
        <v>159</v>
      </c>
      <c r="G3877" s="1" t="s">
        <v>159</v>
      </c>
      <c r="H3877" s="1" t="s">
        <v>159</v>
      </c>
      <c r="I3877" s="1" t="s">
        <v>159</v>
      </c>
      <c r="J3877" s="1" t="s">
        <v>159</v>
      </c>
      <c r="K3877" s="1" t="s">
        <v>159</v>
      </c>
      <c r="L3877" s="1" t="s">
        <v>159</v>
      </c>
      <c r="M3877" s="1" t="s">
        <v>159</v>
      </c>
      <c r="N3877" s="1" t="s">
        <v>159</v>
      </c>
      <c r="O3877" s="1" t="s">
        <v>159</v>
      </c>
      <c r="P3877" t="str">
        <f t="shared" si="60"/>
        <v>SESC_ODIRISK_CC_CAP_PR24</v>
      </c>
    </row>
    <row r="3878" spans="1:16">
      <c r="A3878" t="s">
        <v>637</v>
      </c>
      <c r="B3878" t="s">
        <v>416</v>
      </c>
      <c r="C3878" t="s">
        <v>417</v>
      </c>
      <c r="D3878" t="s">
        <v>37</v>
      </c>
      <c r="E3878" t="s">
        <v>158</v>
      </c>
      <c r="F3878" s="1" t="s">
        <v>159</v>
      </c>
      <c r="G3878" s="1" t="s">
        <v>159</v>
      </c>
      <c r="H3878" s="1" t="s">
        <v>159</v>
      </c>
      <c r="I3878" s="1" t="s">
        <v>159</v>
      </c>
      <c r="J3878" s="1" t="s">
        <v>159</v>
      </c>
      <c r="K3878" s="1" t="s">
        <v>159</v>
      </c>
      <c r="L3878" s="1" t="s">
        <v>159</v>
      </c>
      <c r="M3878" s="1" t="s">
        <v>159</v>
      </c>
      <c r="N3878" s="1" t="s">
        <v>159</v>
      </c>
      <c r="O3878" s="1" t="s">
        <v>159</v>
      </c>
      <c r="P3878" t="str">
        <f t="shared" si="60"/>
        <v>SESC_PCL_SWC_PR24</v>
      </c>
    </row>
    <row r="3879" spans="1:16">
      <c r="A3879" t="s">
        <v>637</v>
      </c>
      <c r="B3879" t="s">
        <v>418</v>
      </c>
      <c r="C3879" t="s">
        <v>419</v>
      </c>
      <c r="D3879" t="s">
        <v>380</v>
      </c>
      <c r="E3879" t="s">
        <v>158</v>
      </c>
      <c r="F3879" s="1" t="s">
        <v>159</v>
      </c>
      <c r="G3879" s="1" t="s">
        <v>159</v>
      </c>
      <c r="H3879" s="1" t="s">
        <v>159</v>
      </c>
      <c r="I3879" s="1" t="s">
        <v>159</v>
      </c>
      <c r="J3879" s="1" t="s">
        <v>159</v>
      </c>
      <c r="K3879" s="1" t="s">
        <v>159</v>
      </c>
      <c r="L3879" s="1" t="s">
        <v>159</v>
      </c>
      <c r="M3879" s="1" t="s">
        <v>159</v>
      </c>
      <c r="N3879" s="1" t="s">
        <v>159</v>
      </c>
      <c r="O3879" s="1" t="s">
        <v>159</v>
      </c>
      <c r="P3879" t="str">
        <f t="shared" si="60"/>
        <v>SESC_ODIRATE_SWC_PR24</v>
      </c>
    </row>
    <row r="3880" spans="1:16">
      <c r="A3880" t="s">
        <v>637</v>
      </c>
      <c r="B3880" t="s">
        <v>420</v>
      </c>
      <c r="C3880" t="s">
        <v>421</v>
      </c>
      <c r="D3880" t="s">
        <v>168</v>
      </c>
      <c r="E3880" t="s">
        <v>158</v>
      </c>
      <c r="F3880" s="1" t="s">
        <v>159</v>
      </c>
      <c r="G3880" s="1" t="s">
        <v>159</v>
      </c>
      <c r="H3880" s="1" t="s">
        <v>159</v>
      </c>
      <c r="I3880" s="1" t="s">
        <v>159</v>
      </c>
      <c r="J3880" s="1" t="s">
        <v>159</v>
      </c>
      <c r="K3880" s="1" t="s">
        <v>159</v>
      </c>
      <c r="L3880" s="1" t="s">
        <v>159</v>
      </c>
      <c r="M3880" s="1" t="s">
        <v>159</v>
      </c>
      <c r="N3880" s="1" t="s">
        <v>159</v>
      </c>
      <c r="O3880" s="1" t="s">
        <v>159</v>
      </c>
      <c r="P3880" t="str">
        <f t="shared" si="60"/>
        <v>SESC_ODIRISK_SWC_CAP_PR24</v>
      </c>
    </row>
    <row r="3881" spans="1:16">
      <c r="A3881" t="s">
        <v>637</v>
      </c>
      <c r="B3881" t="s">
        <v>422</v>
      </c>
      <c r="C3881" t="s">
        <v>423</v>
      </c>
      <c r="D3881" t="s">
        <v>168</v>
      </c>
      <c r="E3881" t="s">
        <v>158</v>
      </c>
      <c r="F3881" s="1" t="s">
        <v>159</v>
      </c>
      <c r="G3881" s="1" t="s">
        <v>159</v>
      </c>
      <c r="H3881" s="1" t="s">
        <v>159</v>
      </c>
      <c r="I3881" s="1" t="s">
        <v>159</v>
      </c>
      <c r="J3881" s="1" t="s">
        <v>159</v>
      </c>
      <c r="K3881" s="1" t="s">
        <v>159</v>
      </c>
      <c r="L3881" s="1" t="s">
        <v>159</v>
      </c>
      <c r="M3881" s="1" t="s">
        <v>159</v>
      </c>
      <c r="N3881" s="1" t="s">
        <v>159</v>
      </c>
      <c r="O3881" s="1" t="s">
        <v>159</v>
      </c>
      <c r="P3881" t="str">
        <f t="shared" si="60"/>
        <v>SESC_PCL_EGG_PR24</v>
      </c>
    </row>
    <row r="3882" spans="1:16">
      <c r="A3882" t="s">
        <v>637</v>
      </c>
      <c r="B3882" t="s">
        <v>424</v>
      </c>
      <c r="C3882" t="s">
        <v>425</v>
      </c>
      <c r="D3882" t="s">
        <v>380</v>
      </c>
      <c r="E3882" t="s">
        <v>158</v>
      </c>
      <c r="F3882" s="1" t="s">
        <v>159</v>
      </c>
      <c r="G3882" s="1" t="s">
        <v>159</v>
      </c>
      <c r="H3882" s="1" t="s">
        <v>159</v>
      </c>
      <c r="I3882" s="1" t="s">
        <v>159</v>
      </c>
      <c r="J3882" s="1" t="s">
        <v>159</v>
      </c>
      <c r="K3882" s="1" t="s">
        <v>159</v>
      </c>
      <c r="L3882" s="1" t="s">
        <v>159</v>
      </c>
      <c r="M3882" s="1" t="s">
        <v>159</v>
      </c>
      <c r="N3882" s="1" t="s">
        <v>159</v>
      </c>
      <c r="O3882" s="1" t="s">
        <v>159</v>
      </c>
      <c r="P3882" t="str">
        <f t="shared" si="60"/>
        <v>SESC_ODIRATE_EGG_UNDER_PR24</v>
      </c>
    </row>
    <row r="3883" spans="1:16">
      <c r="A3883" t="s">
        <v>637</v>
      </c>
      <c r="B3883" t="s">
        <v>426</v>
      </c>
      <c r="C3883" t="s">
        <v>427</v>
      </c>
      <c r="D3883" t="s">
        <v>380</v>
      </c>
      <c r="E3883" t="s">
        <v>158</v>
      </c>
      <c r="F3883" s="1" t="s">
        <v>159</v>
      </c>
      <c r="G3883" s="1" t="s">
        <v>159</v>
      </c>
      <c r="H3883" s="1" t="s">
        <v>159</v>
      </c>
      <c r="I3883" s="1" t="s">
        <v>159</v>
      </c>
      <c r="J3883" s="1" t="s">
        <v>159</v>
      </c>
      <c r="K3883" s="1" t="s">
        <v>159</v>
      </c>
      <c r="L3883" s="1" t="s">
        <v>159</v>
      </c>
      <c r="M3883" s="1" t="s">
        <v>159</v>
      </c>
      <c r="N3883" s="1" t="s">
        <v>159</v>
      </c>
      <c r="O3883" s="1" t="s">
        <v>159</v>
      </c>
      <c r="P3883" t="str">
        <f t="shared" si="60"/>
        <v>SESC_ODIRATE_EGG_OUT_PR24</v>
      </c>
    </row>
    <row r="3884" spans="1:16">
      <c r="A3884" t="s">
        <v>637</v>
      </c>
      <c r="B3884" t="s">
        <v>428</v>
      </c>
      <c r="C3884" t="s">
        <v>429</v>
      </c>
      <c r="D3884" t="s">
        <v>168</v>
      </c>
      <c r="E3884" t="s">
        <v>158</v>
      </c>
      <c r="F3884" s="1" t="s">
        <v>159</v>
      </c>
      <c r="G3884" s="1" t="s">
        <v>159</v>
      </c>
      <c r="H3884" s="1" t="s">
        <v>159</v>
      </c>
      <c r="I3884" s="1" t="s">
        <v>159</v>
      </c>
      <c r="J3884" s="1" t="s">
        <v>159</v>
      </c>
      <c r="K3884" s="1" t="s">
        <v>159</v>
      </c>
      <c r="L3884" s="1" t="s">
        <v>159</v>
      </c>
      <c r="M3884" s="1" t="s">
        <v>159</v>
      </c>
      <c r="N3884" s="1" t="s">
        <v>159</v>
      </c>
      <c r="O3884" s="1" t="s">
        <v>159</v>
      </c>
      <c r="P3884" t="str">
        <f t="shared" si="60"/>
        <v>SESC_ODIRISK_EGG_COLL_PR24</v>
      </c>
    </row>
    <row r="3885" spans="1:16">
      <c r="A3885" t="s">
        <v>637</v>
      </c>
      <c r="B3885" t="s">
        <v>430</v>
      </c>
      <c r="C3885" t="s">
        <v>431</v>
      </c>
      <c r="D3885" t="s">
        <v>168</v>
      </c>
      <c r="E3885" t="s">
        <v>158</v>
      </c>
      <c r="F3885" s="1" t="s">
        <v>159</v>
      </c>
      <c r="G3885" s="1" t="s">
        <v>159</v>
      </c>
      <c r="H3885" s="1" t="s">
        <v>159</v>
      </c>
      <c r="I3885" s="1" t="s">
        <v>159</v>
      </c>
      <c r="J3885" s="1" t="s">
        <v>159</v>
      </c>
      <c r="K3885" s="1" t="s">
        <v>159</v>
      </c>
      <c r="L3885" s="1" t="s">
        <v>159</v>
      </c>
      <c r="M3885" s="1" t="s">
        <v>159</v>
      </c>
      <c r="N3885" s="1" t="s">
        <v>159</v>
      </c>
      <c r="O3885" s="1" t="s">
        <v>159</v>
      </c>
      <c r="P3885" t="str">
        <f t="shared" si="60"/>
        <v>SESC_ODIRISK_EGG_CAP_PR24</v>
      </c>
    </row>
    <row r="3886" spans="1:16">
      <c r="A3886" t="s">
        <v>637</v>
      </c>
      <c r="B3886" t="s">
        <v>432</v>
      </c>
      <c r="C3886" t="s">
        <v>433</v>
      </c>
      <c r="D3886" t="s">
        <v>157</v>
      </c>
      <c r="E3886" t="s">
        <v>158</v>
      </c>
      <c r="F3886" s="1" t="s">
        <v>159</v>
      </c>
      <c r="G3886" s="24">
        <v>2.4853977676051698E-3</v>
      </c>
      <c r="H3886" s="24">
        <v>2.6115509259259299E-3</v>
      </c>
      <c r="I3886" s="24">
        <v>2.5027893518518498E-3</v>
      </c>
      <c r="J3886" s="24">
        <v>2.4684375000000001E-3</v>
      </c>
      <c r="K3886" s="24">
        <v>2.41525462962963E-3</v>
      </c>
      <c r="L3886" s="24">
        <v>2.37402777777778E-3</v>
      </c>
      <c r="M3886" s="24">
        <v>2.3185185185185201E-3</v>
      </c>
      <c r="N3886" s="1" t="s">
        <v>159</v>
      </c>
      <c r="O3886" s="1" t="s">
        <v>159</v>
      </c>
      <c r="P3886" t="str">
        <f t="shared" si="60"/>
        <v>SESOUT4_01_PR24_OFWAT</v>
      </c>
    </row>
    <row r="3887" spans="1:16">
      <c r="A3887" t="s">
        <v>637</v>
      </c>
      <c r="B3887" t="s">
        <v>434</v>
      </c>
      <c r="C3887" t="s">
        <v>435</v>
      </c>
      <c r="D3887" t="s">
        <v>436</v>
      </c>
      <c r="E3887" t="s">
        <v>158</v>
      </c>
      <c r="F3887" s="1" t="s">
        <v>159</v>
      </c>
      <c r="G3887" s="27">
        <v>20.7</v>
      </c>
      <c r="H3887" s="27">
        <v>21.3</v>
      </c>
      <c r="I3887" s="27">
        <v>20.6</v>
      </c>
      <c r="J3887" s="27">
        <v>19.899999999999999</v>
      </c>
      <c r="K3887" s="27">
        <v>19.2</v>
      </c>
      <c r="L3887" s="27">
        <v>18.5</v>
      </c>
      <c r="M3887" s="27">
        <v>17.8</v>
      </c>
      <c r="N3887" s="1" t="s">
        <v>159</v>
      </c>
      <c r="O3887" s="1" t="s">
        <v>159</v>
      </c>
      <c r="P3887" t="str">
        <f t="shared" si="60"/>
        <v>SESBN2345A_PR24_OFWAT</v>
      </c>
    </row>
    <row r="3888" spans="1:16">
      <c r="A3888" t="s">
        <v>637</v>
      </c>
      <c r="B3888" t="s">
        <v>437</v>
      </c>
      <c r="C3888" t="s">
        <v>438</v>
      </c>
      <c r="D3888" t="s">
        <v>439</v>
      </c>
      <c r="E3888" t="s">
        <v>158</v>
      </c>
      <c r="F3888" s="1" t="s">
        <v>159</v>
      </c>
      <c r="G3888" s="27">
        <v>146.4</v>
      </c>
      <c r="H3888" s="27">
        <v>136.80000000000001</v>
      </c>
      <c r="I3888" s="27">
        <v>134.9</v>
      </c>
      <c r="J3888" s="27">
        <v>132.80000000000001</v>
      </c>
      <c r="K3888" s="27">
        <v>130.80000000000001</v>
      </c>
      <c r="L3888" s="27">
        <v>128.9</v>
      </c>
      <c r="M3888" s="27">
        <v>127</v>
      </c>
      <c r="N3888" s="1" t="s">
        <v>159</v>
      </c>
      <c r="O3888" s="1" t="s">
        <v>159</v>
      </c>
      <c r="P3888" t="str">
        <f t="shared" si="60"/>
        <v>SESOUT4_08_B_PR24_OFWAT</v>
      </c>
    </row>
    <row r="3889" spans="1:16">
      <c r="A3889" t="s">
        <v>637</v>
      </c>
      <c r="B3889" t="s">
        <v>440</v>
      </c>
      <c r="C3889" t="s">
        <v>441</v>
      </c>
      <c r="D3889" t="s">
        <v>37</v>
      </c>
      <c r="E3889" t="s">
        <v>158</v>
      </c>
      <c r="F3889" s="1" t="s">
        <v>159</v>
      </c>
      <c r="G3889" s="27">
        <v>63.8</v>
      </c>
      <c r="H3889" s="27">
        <v>59</v>
      </c>
      <c r="I3889" s="27">
        <v>58</v>
      </c>
      <c r="J3889" s="27">
        <v>57</v>
      </c>
      <c r="K3889" s="27">
        <v>56</v>
      </c>
      <c r="L3889" s="27">
        <v>55</v>
      </c>
      <c r="M3889" s="27">
        <v>54</v>
      </c>
      <c r="N3889" s="1" t="s">
        <v>159</v>
      </c>
      <c r="O3889" s="1" t="s">
        <v>159</v>
      </c>
      <c r="P3889" t="str">
        <f t="shared" si="60"/>
        <v>SESOUT4_16_PR24_OFWAT</v>
      </c>
    </row>
    <row r="3890" spans="1:16">
      <c r="A3890" t="s">
        <v>637</v>
      </c>
      <c r="B3890" t="s">
        <v>442</v>
      </c>
      <c r="C3890" t="s">
        <v>443</v>
      </c>
      <c r="D3890" t="s">
        <v>37</v>
      </c>
      <c r="E3890" t="s">
        <v>158</v>
      </c>
      <c r="F3890" s="1" t="s">
        <v>159</v>
      </c>
      <c r="G3890" s="1" t="s">
        <v>159</v>
      </c>
      <c r="H3890" s="1" t="s">
        <v>159</v>
      </c>
      <c r="I3890" s="1" t="s">
        <v>159</v>
      </c>
      <c r="J3890" s="1" t="s">
        <v>159</v>
      </c>
      <c r="K3890" s="1" t="s">
        <v>159</v>
      </c>
      <c r="L3890" s="1" t="s">
        <v>159</v>
      </c>
      <c r="M3890" s="1" t="s">
        <v>159</v>
      </c>
      <c r="N3890" s="1" t="s">
        <v>159</v>
      </c>
      <c r="O3890" s="1" t="s">
        <v>159</v>
      </c>
      <c r="P3890" t="str">
        <f t="shared" si="60"/>
        <v>SESOUT5_01_PR24_OFWAT</v>
      </c>
    </row>
    <row r="3891" spans="1:16">
      <c r="A3891" t="s">
        <v>637</v>
      </c>
      <c r="B3891" t="s">
        <v>444</v>
      </c>
      <c r="C3891" t="s">
        <v>445</v>
      </c>
      <c r="D3891" t="s">
        <v>37</v>
      </c>
      <c r="E3891" t="s">
        <v>158</v>
      </c>
      <c r="F3891" s="1" t="s">
        <v>159</v>
      </c>
      <c r="G3891" s="1" t="s">
        <v>159</v>
      </c>
      <c r="H3891" s="1" t="s">
        <v>159</v>
      </c>
      <c r="I3891" s="1" t="s">
        <v>159</v>
      </c>
      <c r="J3891" s="1" t="s">
        <v>159</v>
      </c>
      <c r="K3891" s="1" t="s">
        <v>159</v>
      </c>
      <c r="L3891" s="1" t="s">
        <v>159</v>
      </c>
      <c r="M3891" s="1" t="s">
        <v>159</v>
      </c>
      <c r="N3891" s="1" t="s">
        <v>159</v>
      </c>
      <c r="O3891" s="1" t="s">
        <v>159</v>
      </c>
      <c r="P3891" t="str">
        <f t="shared" si="60"/>
        <v>SESOUT5_02_PR24_OFWAT</v>
      </c>
    </row>
    <row r="3892" spans="1:16">
      <c r="A3892" t="s">
        <v>637</v>
      </c>
      <c r="B3892" t="s">
        <v>446</v>
      </c>
      <c r="C3892" t="s">
        <v>447</v>
      </c>
      <c r="D3892" t="s">
        <v>37</v>
      </c>
      <c r="E3892" t="s">
        <v>158</v>
      </c>
      <c r="F3892" s="1" t="s">
        <v>159</v>
      </c>
      <c r="G3892" s="1" t="s">
        <v>159</v>
      </c>
      <c r="H3892" s="1" t="s">
        <v>159</v>
      </c>
      <c r="I3892" s="1" t="s">
        <v>159</v>
      </c>
      <c r="J3892" s="1" t="s">
        <v>159</v>
      </c>
      <c r="K3892" s="1" t="s">
        <v>159</v>
      </c>
      <c r="L3892" s="1" t="s">
        <v>159</v>
      </c>
      <c r="M3892" s="1" t="s">
        <v>159</v>
      </c>
      <c r="N3892" s="1" t="s">
        <v>159</v>
      </c>
      <c r="O3892" s="1" t="s">
        <v>159</v>
      </c>
      <c r="P3892" t="str">
        <f t="shared" si="60"/>
        <v>SESOUT5_10_F_PR24_OFWAT</v>
      </c>
    </row>
    <row r="3893" spans="1:16">
      <c r="A3893" t="s">
        <v>637</v>
      </c>
      <c r="B3893" t="s">
        <v>448</v>
      </c>
      <c r="C3893" t="s">
        <v>449</v>
      </c>
      <c r="D3893" t="s">
        <v>37</v>
      </c>
      <c r="E3893" t="s">
        <v>158</v>
      </c>
      <c r="F3893" s="1" t="s">
        <v>159</v>
      </c>
      <c r="G3893" s="1" t="s">
        <v>159</v>
      </c>
      <c r="H3893" s="1" t="s">
        <v>159</v>
      </c>
      <c r="I3893" s="1" t="s">
        <v>159</v>
      </c>
      <c r="J3893" s="1" t="s">
        <v>159</v>
      </c>
      <c r="K3893" s="1" t="s">
        <v>159</v>
      </c>
      <c r="L3893" s="1" t="s">
        <v>159</v>
      </c>
      <c r="M3893" s="1" t="s">
        <v>159</v>
      </c>
      <c r="N3893" s="1" t="s">
        <v>159</v>
      </c>
      <c r="O3893" s="1" t="s">
        <v>159</v>
      </c>
      <c r="P3893" t="str">
        <f t="shared" si="60"/>
        <v>SESOUT5_05_PR24_OFWAT</v>
      </c>
    </row>
    <row r="3894" spans="1:16">
      <c r="A3894" t="s">
        <v>637</v>
      </c>
      <c r="B3894" t="s">
        <v>450</v>
      </c>
      <c r="C3894" t="s">
        <v>451</v>
      </c>
      <c r="D3894" t="s">
        <v>37</v>
      </c>
      <c r="E3894" t="s">
        <v>158</v>
      </c>
      <c r="F3894" s="1" t="s">
        <v>159</v>
      </c>
      <c r="G3894" s="1" t="s">
        <v>159</v>
      </c>
      <c r="H3894" s="1" t="s">
        <v>159</v>
      </c>
      <c r="I3894" s="1" t="s">
        <v>159</v>
      </c>
      <c r="J3894" s="1" t="s">
        <v>159</v>
      </c>
      <c r="K3894" s="1" t="s">
        <v>159</v>
      </c>
      <c r="L3894" s="1" t="s">
        <v>159</v>
      </c>
      <c r="M3894" s="1" t="s">
        <v>159</v>
      </c>
      <c r="N3894" s="1" t="s">
        <v>159</v>
      </c>
      <c r="O3894" s="1" t="s">
        <v>159</v>
      </c>
      <c r="P3894" t="str">
        <f t="shared" si="60"/>
        <v>SESOUT5_11_PR24_OFWAT</v>
      </c>
    </row>
    <row r="3895" spans="1:16">
      <c r="A3895" t="s">
        <v>637</v>
      </c>
      <c r="B3895" t="s">
        <v>452</v>
      </c>
      <c r="C3895" t="s">
        <v>453</v>
      </c>
      <c r="D3895" t="s">
        <v>37</v>
      </c>
      <c r="E3895" t="s">
        <v>158</v>
      </c>
      <c r="F3895" s="1" t="s">
        <v>159</v>
      </c>
      <c r="G3895" s="26">
        <v>0.57999999999999996</v>
      </c>
      <c r="H3895" s="26">
        <v>0.6</v>
      </c>
      <c r="I3895" s="26">
        <v>0.6</v>
      </c>
      <c r="J3895" s="26">
        <v>0.6</v>
      </c>
      <c r="K3895" s="26">
        <v>0.6</v>
      </c>
      <c r="L3895" s="26">
        <v>0.6</v>
      </c>
      <c r="M3895" s="26">
        <v>0.6</v>
      </c>
      <c r="N3895" s="1" t="s">
        <v>159</v>
      </c>
      <c r="O3895" s="1" t="s">
        <v>159</v>
      </c>
      <c r="P3895" t="str">
        <f t="shared" si="60"/>
        <v>SESOUT4_02_PR24_OFWAT</v>
      </c>
    </row>
    <row r="3896" spans="1:16">
      <c r="A3896" t="s">
        <v>637</v>
      </c>
      <c r="B3896" t="s">
        <v>454</v>
      </c>
      <c r="C3896" t="s">
        <v>455</v>
      </c>
      <c r="D3896" t="s">
        <v>185</v>
      </c>
      <c r="E3896" t="s">
        <v>158</v>
      </c>
      <c r="F3896" s="1" t="s">
        <v>159</v>
      </c>
      <c r="G3896" s="1" t="s">
        <v>159</v>
      </c>
      <c r="H3896" s="26">
        <v>0</v>
      </c>
      <c r="I3896" s="26">
        <v>0</v>
      </c>
      <c r="J3896" s="26">
        <v>0</v>
      </c>
      <c r="K3896" s="26">
        <v>0</v>
      </c>
      <c r="L3896" s="26">
        <v>2.06</v>
      </c>
      <c r="M3896" s="26">
        <v>3.01</v>
      </c>
      <c r="N3896" s="1" t="s">
        <v>159</v>
      </c>
      <c r="O3896" s="1" t="s">
        <v>159</v>
      </c>
      <c r="P3896" t="str">
        <f t="shared" si="60"/>
        <v>SESOUT4_20_PR24_OFWAT</v>
      </c>
    </row>
    <row r="3897" spans="1:16">
      <c r="A3897" t="s">
        <v>637</v>
      </c>
      <c r="B3897" t="s">
        <v>456</v>
      </c>
      <c r="C3897" t="s">
        <v>457</v>
      </c>
      <c r="D3897" t="s">
        <v>168</v>
      </c>
      <c r="E3897" t="s">
        <v>158</v>
      </c>
      <c r="F3897" s="1" t="s">
        <v>159</v>
      </c>
      <c r="G3897" s="1" t="s">
        <v>159</v>
      </c>
      <c r="H3897" s="1" t="s">
        <v>159</v>
      </c>
      <c r="I3897" s="1" t="s">
        <v>159</v>
      </c>
      <c r="J3897" s="1" t="s">
        <v>159</v>
      </c>
      <c r="K3897" s="1" t="s">
        <v>159</v>
      </c>
      <c r="L3897" s="1" t="s">
        <v>159</v>
      </c>
      <c r="M3897" s="1" t="s">
        <v>159</v>
      </c>
      <c r="N3897" s="1" t="s">
        <v>159</v>
      </c>
      <c r="O3897" s="1" t="s">
        <v>159</v>
      </c>
      <c r="P3897" t="str">
        <f t="shared" si="60"/>
        <v>SESOUT5_08_PR24_OFWAT</v>
      </c>
    </row>
    <row r="3898" spans="1:16">
      <c r="A3898" t="s">
        <v>637</v>
      </c>
      <c r="B3898" t="s">
        <v>458</v>
      </c>
      <c r="C3898" t="s">
        <v>459</v>
      </c>
      <c r="D3898" t="s">
        <v>168</v>
      </c>
      <c r="E3898" t="s">
        <v>158</v>
      </c>
      <c r="F3898" s="1" t="s">
        <v>159</v>
      </c>
      <c r="G3898" s="1" t="s">
        <v>159</v>
      </c>
      <c r="H3898" s="1" t="s">
        <v>159</v>
      </c>
      <c r="I3898" s="1" t="s">
        <v>159</v>
      </c>
      <c r="J3898" s="1" t="s">
        <v>159</v>
      </c>
      <c r="K3898" s="1" t="s">
        <v>159</v>
      </c>
      <c r="L3898" s="1" t="s">
        <v>159</v>
      </c>
      <c r="M3898" s="1" t="s">
        <v>159</v>
      </c>
      <c r="N3898" s="1" t="s">
        <v>159</v>
      </c>
      <c r="O3898" s="1" t="s">
        <v>159</v>
      </c>
      <c r="P3898" t="str">
        <f t="shared" si="60"/>
        <v>SESOUT5_09_PR24_OFWAT</v>
      </c>
    </row>
    <row r="3899" spans="1:16">
      <c r="A3899" t="s">
        <v>637</v>
      </c>
      <c r="B3899" t="s">
        <v>460</v>
      </c>
      <c r="C3899" t="s">
        <v>461</v>
      </c>
      <c r="D3899" t="s">
        <v>168</v>
      </c>
      <c r="E3899" t="s">
        <v>158</v>
      </c>
      <c r="F3899" s="1" t="s">
        <v>159</v>
      </c>
      <c r="G3899" s="25">
        <v>8.0999999999999996E-3</v>
      </c>
      <c r="H3899" s="25">
        <v>1.2E-2</v>
      </c>
      <c r="I3899" s="25">
        <v>0.01</v>
      </c>
      <c r="J3899" s="25">
        <v>0.01</v>
      </c>
      <c r="K3899" s="25">
        <v>0.01</v>
      </c>
      <c r="L3899" s="25">
        <v>0.01</v>
      </c>
      <c r="M3899" s="25">
        <v>0.01</v>
      </c>
      <c r="N3899" s="1" t="s">
        <v>159</v>
      </c>
      <c r="O3899" s="1" t="s">
        <v>159</v>
      </c>
      <c r="P3899" t="str">
        <f t="shared" si="60"/>
        <v>SESOUT4_17_PR24_OFWAT</v>
      </c>
    </row>
    <row r="3900" spans="1:16">
      <c r="A3900" t="s">
        <v>637</v>
      </c>
      <c r="B3900" t="s">
        <v>462</v>
      </c>
      <c r="C3900" t="s">
        <v>463</v>
      </c>
      <c r="D3900" t="s">
        <v>232</v>
      </c>
      <c r="E3900" t="s">
        <v>158</v>
      </c>
      <c r="F3900" s="1" t="s">
        <v>159</v>
      </c>
      <c r="G3900" s="26">
        <v>25145.05</v>
      </c>
      <c r="H3900" s="26">
        <v>23580.98</v>
      </c>
      <c r="I3900" s="26">
        <v>22155.93</v>
      </c>
      <c r="J3900" s="26">
        <v>21598.15</v>
      </c>
      <c r="K3900" s="26">
        <v>21315.14</v>
      </c>
      <c r="L3900" s="26">
        <v>20893.400000000001</v>
      </c>
      <c r="M3900" s="26">
        <v>20542.349999999999</v>
      </c>
      <c r="N3900" s="1" t="s">
        <v>159</v>
      </c>
      <c r="O3900" s="1" t="s">
        <v>159</v>
      </c>
      <c r="P3900" t="str">
        <f t="shared" si="60"/>
        <v>SESOUT4_04_PR24_OFWAT</v>
      </c>
    </row>
    <row r="3901" spans="1:16">
      <c r="A3901" t="s">
        <v>637</v>
      </c>
      <c r="B3901" t="s">
        <v>464</v>
      </c>
      <c r="C3901" t="s">
        <v>463</v>
      </c>
      <c r="D3901" t="s">
        <v>232</v>
      </c>
      <c r="E3901" t="s">
        <v>158</v>
      </c>
      <c r="F3901" s="1" t="s">
        <v>159</v>
      </c>
      <c r="G3901" s="1" t="s">
        <v>159</v>
      </c>
      <c r="H3901" s="1" t="s">
        <v>159</v>
      </c>
      <c r="I3901" s="1" t="s">
        <v>159</v>
      </c>
      <c r="J3901" s="1" t="s">
        <v>159</v>
      </c>
      <c r="K3901" s="1" t="s">
        <v>159</v>
      </c>
      <c r="L3901" s="1" t="s">
        <v>159</v>
      </c>
      <c r="M3901" s="1" t="s">
        <v>159</v>
      </c>
      <c r="N3901" s="1" t="s">
        <v>159</v>
      </c>
      <c r="O3901" s="1" t="s">
        <v>159</v>
      </c>
      <c r="P3901" t="str">
        <f t="shared" si="60"/>
        <v>SESOUT5_04_PR24_OFWAT</v>
      </c>
    </row>
    <row r="3902" spans="1:16">
      <c r="A3902" t="s">
        <v>637</v>
      </c>
      <c r="B3902" t="s">
        <v>465</v>
      </c>
      <c r="C3902" t="s">
        <v>466</v>
      </c>
      <c r="D3902" t="s">
        <v>436</v>
      </c>
      <c r="E3902" t="s">
        <v>158</v>
      </c>
      <c r="F3902" s="1" t="s">
        <v>159</v>
      </c>
      <c r="G3902" s="27">
        <v>25.007828606035975</v>
      </c>
      <c r="H3902" s="27">
        <v>25.507828606035975</v>
      </c>
      <c r="I3902" s="27">
        <v>23.507828606035975</v>
      </c>
      <c r="J3902" s="27">
        <v>23.007828606035975</v>
      </c>
      <c r="K3902" s="27">
        <v>22.707828606035974</v>
      </c>
      <c r="L3902" s="27">
        <v>22.207828606035974</v>
      </c>
      <c r="M3902" s="27">
        <v>22.2</v>
      </c>
      <c r="N3902" s="1" t="s">
        <v>159</v>
      </c>
      <c r="O3902" s="1" t="s">
        <v>159</v>
      </c>
      <c r="P3902" t="str">
        <f t="shared" si="60"/>
        <v>SESOUT4_11_B_PR24_OFWAT</v>
      </c>
    </row>
    <row r="3903" spans="1:16">
      <c r="A3903" t="s">
        <v>637</v>
      </c>
      <c r="B3903" t="s">
        <v>467</v>
      </c>
      <c r="C3903" t="s">
        <v>468</v>
      </c>
      <c r="D3903" t="s">
        <v>37</v>
      </c>
      <c r="E3903" t="s">
        <v>158</v>
      </c>
      <c r="F3903" s="1" t="s">
        <v>159</v>
      </c>
      <c r="G3903" s="1" t="s">
        <v>159</v>
      </c>
      <c r="H3903" s="1" t="s">
        <v>159</v>
      </c>
      <c r="I3903" s="1" t="s">
        <v>159</v>
      </c>
      <c r="J3903" s="1" t="s">
        <v>159</v>
      </c>
      <c r="K3903" s="1" t="s">
        <v>159</v>
      </c>
      <c r="L3903" s="1" t="s">
        <v>159</v>
      </c>
      <c r="M3903" s="1" t="s">
        <v>159</v>
      </c>
      <c r="N3903" s="1" t="s">
        <v>159</v>
      </c>
      <c r="O3903" s="1" t="s">
        <v>159</v>
      </c>
      <c r="P3903" t="str">
        <f t="shared" si="60"/>
        <v>SESOUT1_02_PR24_OFWAT</v>
      </c>
    </row>
    <row r="3904" spans="1:16">
      <c r="A3904" t="s">
        <v>637</v>
      </c>
      <c r="B3904" t="s">
        <v>469</v>
      </c>
      <c r="C3904" t="s">
        <v>470</v>
      </c>
      <c r="D3904" t="s">
        <v>436</v>
      </c>
      <c r="E3904" t="s">
        <v>158</v>
      </c>
      <c r="F3904" s="1" t="s">
        <v>159</v>
      </c>
      <c r="G3904" s="27">
        <v>20.7</v>
      </c>
      <c r="H3904" s="27">
        <v>21.3</v>
      </c>
      <c r="I3904" s="27">
        <v>20.6</v>
      </c>
      <c r="J3904" s="27">
        <v>19.899999999999999</v>
      </c>
      <c r="K3904" s="27">
        <v>19.2</v>
      </c>
      <c r="L3904" s="27">
        <v>18.5</v>
      </c>
      <c r="M3904" s="27">
        <v>17.8</v>
      </c>
      <c r="N3904" s="1" t="s">
        <v>159</v>
      </c>
      <c r="O3904" s="1" t="s">
        <v>159</v>
      </c>
      <c r="P3904" t="str">
        <f t="shared" si="60"/>
        <v>SESC_BN2345A_PR24_OFWAT</v>
      </c>
    </row>
    <row r="3905" spans="1:16">
      <c r="A3905" t="s">
        <v>637</v>
      </c>
      <c r="B3905" t="s">
        <v>471</v>
      </c>
      <c r="C3905" t="s">
        <v>472</v>
      </c>
      <c r="D3905" t="s">
        <v>439</v>
      </c>
      <c r="E3905" t="s">
        <v>158</v>
      </c>
      <c r="F3905" s="1" t="s">
        <v>159</v>
      </c>
      <c r="G3905" s="27">
        <v>146.4</v>
      </c>
      <c r="H3905" s="27">
        <v>140.4</v>
      </c>
      <c r="I3905" s="27">
        <v>137.19999999999999</v>
      </c>
      <c r="J3905" s="27">
        <v>134</v>
      </c>
      <c r="K3905" s="27">
        <v>130.80000000000001</v>
      </c>
      <c r="L3905" s="27">
        <v>128.9</v>
      </c>
      <c r="M3905" s="27">
        <v>127</v>
      </c>
      <c r="N3905" s="1" t="s">
        <v>159</v>
      </c>
      <c r="O3905" s="1" t="s">
        <v>159</v>
      </c>
      <c r="P3905" t="str">
        <f t="shared" si="60"/>
        <v>SESC_OUT4_08_B_PR24_OFWAT</v>
      </c>
    </row>
    <row r="3906" spans="1:16">
      <c r="A3906" t="s">
        <v>637</v>
      </c>
      <c r="B3906" t="s">
        <v>473</v>
      </c>
      <c r="C3906" t="s">
        <v>474</v>
      </c>
      <c r="D3906" t="s">
        <v>168</v>
      </c>
      <c r="E3906" t="s">
        <v>158</v>
      </c>
      <c r="F3906" s="1" t="s">
        <v>159</v>
      </c>
      <c r="G3906" s="1" t="s">
        <v>159</v>
      </c>
      <c r="H3906" s="25">
        <v>2.1399999999999995E-2</v>
      </c>
      <c r="I3906" s="25">
        <v>2.1399999999999995E-2</v>
      </c>
      <c r="J3906" s="25">
        <v>2.1399999999999995E-2</v>
      </c>
      <c r="K3906" s="25">
        <v>2.1399999999999995E-2</v>
      </c>
      <c r="L3906" s="25">
        <v>2.1399999999999995E-2</v>
      </c>
      <c r="M3906" s="25">
        <v>2.1399999999999995E-2</v>
      </c>
      <c r="N3906" s="1" t="s">
        <v>159</v>
      </c>
      <c r="O3906" s="1" t="s">
        <v>159</v>
      </c>
      <c r="P3906" t="str">
        <f t="shared" si="60"/>
        <v>SESC_OUT4_17_PR24_OFWAT</v>
      </c>
    </row>
    <row r="3907" spans="1:16">
      <c r="A3907" t="s">
        <v>637</v>
      </c>
      <c r="B3907" t="s">
        <v>475</v>
      </c>
      <c r="C3907" t="s">
        <v>231</v>
      </c>
      <c r="D3907" t="s">
        <v>232</v>
      </c>
      <c r="E3907" t="s">
        <v>158</v>
      </c>
      <c r="F3907" s="1" t="s">
        <v>159</v>
      </c>
      <c r="G3907" s="1" t="s">
        <v>159</v>
      </c>
      <c r="H3907" s="26">
        <v>23580.98</v>
      </c>
      <c r="I3907" s="26">
        <v>22155.93</v>
      </c>
      <c r="J3907" s="26">
        <v>21598.15</v>
      </c>
      <c r="K3907" s="26">
        <v>21315.14</v>
      </c>
      <c r="L3907" s="26">
        <v>20893.400000000001</v>
      </c>
      <c r="M3907" s="26">
        <v>20259.38</v>
      </c>
      <c r="N3907" s="1" t="s">
        <v>159</v>
      </c>
      <c r="O3907" s="1" t="s">
        <v>159</v>
      </c>
      <c r="P3907" t="str">
        <f t="shared" si="60"/>
        <v>SESC_OUT4_04_PR24_OFWAT</v>
      </c>
    </row>
    <row r="3908" spans="1:16">
      <c r="A3908" t="s">
        <v>637</v>
      </c>
      <c r="B3908" t="s">
        <v>476</v>
      </c>
      <c r="C3908" t="s">
        <v>477</v>
      </c>
      <c r="D3908" t="s">
        <v>436</v>
      </c>
      <c r="E3908" t="s">
        <v>158</v>
      </c>
      <c r="F3908" s="1" t="s">
        <v>159</v>
      </c>
      <c r="G3908" s="1" t="s">
        <v>159</v>
      </c>
      <c r="H3908" s="27">
        <v>25.5</v>
      </c>
      <c r="I3908" s="27">
        <v>23.5</v>
      </c>
      <c r="J3908" s="27">
        <v>23</v>
      </c>
      <c r="K3908" s="27">
        <v>22.7</v>
      </c>
      <c r="L3908" s="27">
        <v>22.2</v>
      </c>
      <c r="M3908" s="27">
        <v>22.2</v>
      </c>
      <c r="N3908" s="1" t="s">
        <v>159</v>
      </c>
      <c r="O3908" s="1" t="s">
        <v>159</v>
      </c>
      <c r="P3908" t="str">
        <f t="shared" si="60"/>
        <v>SESC_OUT4_11_B_PR24_OFWAT</v>
      </c>
    </row>
    <row r="3909" spans="1:16">
      <c r="A3909" t="s">
        <v>637</v>
      </c>
      <c r="B3909" t="s">
        <v>478</v>
      </c>
      <c r="C3909" t="s">
        <v>479</v>
      </c>
      <c r="D3909" t="s">
        <v>168</v>
      </c>
      <c r="E3909" t="s">
        <v>158</v>
      </c>
      <c r="F3909" s="1" t="s">
        <v>159</v>
      </c>
      <c r="G3909" s="1" t="s">
        <v>159</v>
      </c>
      <c r="H3909" s="1" t="s">
        <v>159</v>
      </c>
      <c r="I3909" s="1" t="s">
        <v>159</v>
      </c>
      <c r="J3909" s="1" t="s">
        <v>159</v>
      </c>
      <c r="K3909" s="1" t="s">
        <v>159</v>
      </c>
      <c r="L3909" s="1" t="s">
        <v>159</v>
      </c>
      <c r="M3909" s="1" t="s">
        <v>159</v>
      </c>
      <c r="N3909" s="25">
        <v>0</v>
      </c>
      <c r="O3909" s="1" t="s">
        <v>159</v>
      </c>
      <c r="P3909" t="str">
        <f t="shared" ref="P3909:P3972" si="61">A3909&amp;B3909</f>
        <v>SESC_OUT4_01_PR24_IMP_OFWAT</v>
      </c>
    </row>
    <row r="3910" spans="1:16">
      <c r="A3910" t="s">
        <v>637</v>
      </c>
      <c r="B3910" t="s">
        <v>480</v>
      </c>
      <c r="C3910" t="s">
        <v>481</v>
      </c>
      <c r="D3910" t="s">
        <v>168</v>
      </c>
      <c r="E3910" t="s">
        <v>158</v>
      </c>
      <c r="F3910" s="1" t="s">
        <v>159</v>
      </c>
      <c r="G3910" s="1" t="s">
        <v>159</v>
      </c>
      <c r="H3910" s="1" t="s">
        <v>159</v>
      </c>
      <c r="I3910" s="1" t="s">
        <v>159</v>
      </c>
      <c r="J3910" s="1" t="s">
        <v>159</v>
      </c>
      <c r="K3910" s="1" t="s">
        <v>159</v>
      </c>
      <c r="L3910" s="1" t="s">
        <v>159</v>
      </c>
      <c r="M3910" s="1" t="s">
        <v>159</v>
      </c>
      <c r="N3910" s="25">
        <v>0.16</v>
      </c>
      <c r="O3910" s="1" t="s">
        <v>159</v>
      </c>
      <c r="P3910" t="str">
        <f t="shared" si="61"/>
        <v>SESC_BN2345A_PR24_IMP_OFWAT</v>
      </c>
    </row>
    <row r="3911" spans="1:16">
      <c r="A3911" t="s">
        <v>637</v>
      </c>
      <c r="B3911" t="s">
        <v>482</v>
      </c>
      <c r="C3911" t="s">
        <v>483</v>
      </c>
      <c r="D3911" t="s">
        <v>168</v>
      </c>
      <c r="E3911" t="s">
        <v>158</v>
      </c>
      <c r="F3911" s="1" t="s">
        <v>159</v>
      </c>
      <c r="G3911" s="1" t="s">
        <v>159</v>
      </c>
      <c r="H3911" s="1" t="s">
        <v>159</v>
      </c>
      <c r="I3911" s="1" t="s">
        <v>159</v>
      </c>
      <c r="J3911" s="1" t="s">
        <v>159</v>
      </c>
      <c r="K3911" s="1" t="s">
        <v>159</v>
      </c>
      <c r="L3911" s="1" t="s">
        <v>159</v>
      </c>
      <c r="M3911" s="1" t="s">
        <v>159</v>
      </c>
      <c r="N3911" s="25">
        <v>0.1</v>
      </c>
      <c r="O3911" s="1" t="s">
        <v>159</v>
      </c>
      <c r="P3911" t="str">
        <f t="shared" si="61"/>
        <v>SESC_OUT4_08_B_PR24_IMP_OFWAT</v>
      </c>
    </row>
    <row r="3912" spans="1:16">
      <c r="A3912" t="s">
        <v>637</v>
      </c>
      <c r="B3912" t="s">
        <v>484</v>
      </c>
      <c r="C3912" t="s">
        <v>485</v>
      </c>
      <c r="D3912" t="s">
        <v>168</v>
      </c>
      <c r="E3912" t="s">
        <v>158</v>
      </c>
      <c r="F3912" s="1" t="s">
        <v>159</v>
      </c>
      <c r="G3912" s="1" t="s">
        <v>159</v>
      </c>
      <c r="H3912" s="1" t="s">
        <v>159</v>
      </c>
      <c r="I3912" s="1" t="s">
        <v>159</v>
      </c>
      <c r="J3912" s="1" t="s">
        <v>159</v>
      </c>
      <c r="K3912" s="1" t="s">
        <v>159</v>
      </c>
      <c r="L3912" s="1" t="s">
        <v>159</v>
      </c>
      <c r="M3912" s="1" t="s">
        <v>159</v>
      </c>
      <c r="N3912" s="25">
        <v>0.08</v>
      </c>
      <c r="O3912" s="1" t="s">
        <v>159</v>
      </c>
      <c r="P3912" t="str">
        <f t="shared" si="61"/>
        <v>SESC_OUT4_16_PR24_IMP_OFWAT</v>
      </c>
    </row>
    <row r="3913" spans="1:16">
      <c r="A3913" t="s">
        <v>637</v>
      </c>
      <c r="B3913" t="s">
        <v>486</v>
      </c>
      <c r="C3913" t="s">
        <v>487</v>
      </c>
      <c r="D3913" t="s">
        <v>168</v>
      </c>
      <c r="E3913" t="s">
        <v>158</v>
      </c>
      <c r="F3913" s="1" t="s">
        <v>159</v>
      </c>
      <c r="G3913" s="1" t="s">
        <v>159</v>
      </c>
      <c r="H3913" s="1" t="s">
        <v>159</v>
      </c>
      <c r="I3913" s="1" t="s">
        <v>159</v>
      </c>
      <c r="J3913" s="1" t="s">
        <v>159</v>
      </c>
      <c r="K3913" s="1" t="s">
        <v>159</v>
      </c>
      <c r="L3913" s="1" t="s">
        <v>159</v>
      </c>
      <c r="M3913" s="1" t="s">
        <v>159</v>
      </c>
      <c r="N3913" s="1" t="s">
        <v>159</v>
      </c>
      <c r="O3913" s="1" t="s">
        <v>159</v>
      </c>
      <c r="P3913" t="str">
        <f t="shared" si="61"/>
        <v>SESC_OUT5_01_PR24_IMP_OFWAT</v>
      </c>
    </row>
    <row r="3914" spans="1:16">
      <c r="A3914" t="s">
        <v>637</v>
      </c>
      <c r="B3914" t="s">
        <v>488</v>
      </c>
      <c r="C3914" t="s">
        <v>489</v>
      </c>
      <c r="D3914" t="s">
        <v>168</v>
      </c>
      <c r="E3914" t="s">
        <v>158</v>
      </c>
      <c r="F3914" s="1" t="s">
        <v>159</v>
      </c>
      <c r="G3914" s="1" t="s">
        <v>159</v>
      </c>
      <c r="H3914" s="1" t="s">
        <v>159</v>
      </c>
      <c r="I3914" s="1" t="s">
        <v>159</v>
      </c>
      <c r="J3914" s="1" t="s">
        <v>159</v>
      </c>
      <c r="K3914" s="1" t="s">
        <v>159</v>
      </c>
      <c r="L3914" s="1" t="s">
        <v>159</v>
      </c>
      <c r="M3914" s="1" t="s">
        <v>159</v>
      </c>
      <c r="N3914" s="1" t="s">
        <v>159</v>
      </c>
      <c r="O3914" s="1" t="s">
        <v>159</v>
      </c>
      <c r="P3914" t="str">
        <f t="shared" si="61"/>
        <v>SESC_OUT5_02_PR24_IMP_OFWAT</v>
      </c>
    </row>
    <row r="3915" spans="1:16">
      <c r="A3915" t="s">
        <v>637</v>
      </c>
      <c r="B3915" t="s">
        <v>490</v>
      </c>
      <c r="C3915" t="s">
        <v>491</v>
      </c>
      <c r="D3915" t="s">
        <v>168</v>
      </c>
      <c r="E3915" t="s">
        <v>158</v>
      </c>
      <c r="F3915" s="1" t="s">
        <v>159</v>
      </c>
      <c r="G3915" s="1" t="s">
        <v>159</v>
      </c>
      <c r="H3915" s="1" t="s">
        <v>159</v>
      </c>
      <c r="I3915" s="1" t="s">
        <v>159</v>
      </c>
      <c r="J3915" s="1" t="s">
        <v>159</v>
      </c>
      <c r="K3915" s="1" t="s">
        <v>159</v>
      </c>
      <c r="L3915" s="1" t="s">
        <v>159</v>
      </c>
      <c r="M3915" s="1" t="s">
        <v>159</v>
      </c>
      <c r="N3915" s="1" t="s">
        <v>159</v>
      </c>
      <c r="O3915" s="1" t="s">
        <v>159</v>
      </c>
      <c r="P3915" t="str">
        <f t="shared" si="61"/>
        <v>SESC_OUT5_10_PR24_IMP_OFWAT</v>
      </c>
    </row>
    <row r="3916" spans="1:16">
      <c r="A3916" t="s">
        <v>637</v>
      </c>
      <c r="B3916" t="s">
        <v>492</v>
      </c>
      <c r="C3916" t="s">
        <v>493</v>
      </c>
      <c r="D3916" t="s">
        <v>168</v>
      </c>
      <c r="E3916" t="s">
        <v>158</v>
      </c>
      <c r="F3916" s="1" t="s">
        <v>159</v>
      </c>
      <c r="G3916" s="1" t="s">
        <v>159</v>
      </c>
      <c r="H3916" s="1" t="s">
        <v>159</v>
      </c>
      <c r="I3916" s="1" t="s">
        <v>159</v>
      </c>
      <c r="J3916" s="1" t="s">
        <v>159</v>
      </c>
      <c r="K3916" s="1" t="s">
        <v>159</v>
      </c>
      <c r="L3916" s="1" t="s">
        <v>159</v>
      </c>
      <c r="M3916" s="1" t="s">
        <v>159</v>
      </c>
      <c r="N3916" s="1" t="s">
        <v>159</v>
      </c>
      <c r="O3916" s="1" t="s">
        <v>159</v>
      </c>
      <c r="P3916" t="str">
        <f t="shared" si="61"/>
        <v>SESC_OUT5_05_PR24_IMP_OFWAT</v>
      </c>
    </row>
    <row r="3917" spans="1:16">
      <c r="A3917" t="s">
        <v>637</v>
      </c>
      <c r="B3917" t="s">
        <v>494</v>
      </c>
      <c r="C3917" t="s">
        <v>495</v>
      </c>
      <c r="D3917" t="s">
        <v>168</v>
      </c>
      <c r="E3917" t="s">
        <v>158</v>
      </c>
      <c r="F3917" s="1" t="s">
        <v>159</v>
      </c>
      <c r="G3917" s="1" t="s">
        <v>159</v>
      </c>
      <c r="H3917" s="1" t="s">
        <v>159</v>
      </c>
      <c r="I3917" s="1" t="s">
        <v>159</v>
      </c>
      <c r="J3917" s="1" t="s">
        <v>159</v>
      </c>
      <c r="K3917" s="1" t="s">
        <v>159</v>
      </c>
      <c r="L3917" s="1" t="s">
        <v>159</v>
      </c>
      <c r="M3917" s="1" t="s">
        <v>159</v>
      </c>
      <c r="N3917" s="1" t="s">
        <v>159</v>
      </c>
      <c r="O3917" s="1" t="s">
        <v>159</v>
      </c>
      <c r="P3917" t="str">
        <f t="shared" si="61"/>
        <v>SESC_OUT5_11_PR24_IMP_OFWAT</v>
      </c>
    </row>
    <row r="3918" spans="1:16">
      <c r="A3918" t="s">
        <v>637</v>
      </c>
      <c r="B3918" t="s">
        <v>496</v>
      </c>
      <c r="C3918" t="s">
        <v>497</v>
      </c>
      <c r="D3918" t="s">
        <v>168</v>
      </c>
      <c r="E3918" t="s">
        <v>158</v>
      </c>
      <c r="F3918" s="1" t="s">
        <v>159</v>
      </c>
      <c r="G3918" s="1" t="s">
        <v>159</v>
      </c>
      <c r="H3918" s="1" t="s">
        <v>159</v>
      </c>
      <c r="I3918" s="1" t="s">
        <v>159</v>
      </c>
      <c r="J3918" s="1" t="s">
        <v>159</v>
      </c>
      <c r="K3918" s="1" t="s">
        <v>159</v>
      </c>
      <c r="L3918" s="1" t="s">
        <v>159</v>
      </c>
      <c r="M3918" s="1" t="s">
        <v>159</v>
      </c>
      <c r="N3918" s="25">
        <v>0</v>
      </c>
      <c r="O3918" s="1" t="s">
        <v>159</v>
      </c>
      <c r="P3918" t="str">
        <f t="shared" si="61"/>
        <v>SESC_OUT4_02_PR24_IMP_OFWAT</v>
      </c>
    </row>
    <row r="3919" spans="1:16">
      <c r="A3919" t="s">
        <v>637</v>
      </c>
      <c r="B3919" t="s">
        <v>498</v>
      </c>
      <c r="C3919" t="s">
        <v>499</v>
      </c>
      <c r="D3919" t="s">
        <v>168</v>
      </c>
      <c r="E3919" t="s">
        <v>158</v>
      </c>
      <c r="F3919" s="1" t="s">
        <v>159</v>
      </c>
      <c r="G3919" s="1" t="s">
        <v>159</v>
      </c>
      <c r="H3919" s="1" t="s">
        <v>159</v>
      </c>
      <c r="I3919" s="1" t="s">
        <v>159</v>
      </c>
      <c r="J3919" s="1" t="s">
        <v>159</v>
      </c>
      <c r="K3919" s="1" t="s">
        <v>159</v>
      </c>
      <c r="L3919" s="1" t="s">
        <v>159</v>
      </c>
      <c r="M3919" s="1" t="s">
        <v>159</v>
      </c>
      <c r="N3919" s="1" t="s">
        <v>159</v>
      </c>
      <c r="O3919" s="1" t="s">
        <v>159</v>
      </c>
      <c r="P3919" t="str">
        <f t="shared" si="61"/>
        <v>SESC_OUT4_20_PR24_IMP_OFWAT</v>
      </c>
    </row>
    <row r="3920" spans="1:16">
      <c r="A3920" t="s">
        <v>637</v>
      </c>
      <c r="B3920" t="s">
        <v>500</v>
      </c>
      <c r="C3920" t="s">
        <v>501</v>
      </c>
      <c r="D3920" t="s">
        <v>168</v>
      </c>
      <c r="E3920" t="s">
        <v>158</v>
      </c>
      <c r="F3920" s="1" t="s">
        <v>159</v>
      </c>
      <c r="G3920" s="1" t="s">
        <v>159</v>
      </c>
      <c r="H3920" s="1" t="s">
        <v>159</v>
      </c>
      <c r="I3920" s="1" t="s">
        <v>159</v>
      </c>
      <c r="J3920" s="1" t="s">
        <v>159</v>
      </c>
      <c r="K3920" s="1" t="s">
        <v>159</v>
      </c>
      <c r="L3920" s="1" t="s">
        <v>159</v>
      </c>
      <c r="M3920" s="1" t="s">
        <v>159</v>
      </c>
      <c r="N3920" s="1" t="s">
        <v>159</v>
      </c>
      <c r="O3920" s="1" t="s">
        <v>159</v>
      </c>
      <c r="P3920" t="str">
        <f t="shared" si="61"/>
        <v>SESC_OUT5_08_PR24_IMP_OFWAT</v>
      </c>
    </row>
    <row r="3921" spans="1:16">
      <c r="A3921" t="s">
        <v>637</v>
      </c>
      <c r="B3921" t="s">
        <v>502</v>
      </c>
      <c r="C3921" t="s">
        <v>503</v>
      </c>
      <c r="D3921" t="s">
        <v>168</v>
      </c>
      <c r="E3921" t="s">
        <v>158</v>
      </c>
      <c r="F3921" s="1" t="s">
        <v>159</v>
      </c>
      <c r="G3921" s="1" t="s">
        <v>159</v>
      </c>
      <c r="H3921" s="1" t="s">
        <v>159</v>
      </c>
      <c r="I3921" s="1" t="s">
        <v>159</v>
      </c>
      <c r="J3921" s="1" t="s">
        <v>159</v>
      </c>
      <c r="K3921" s="1" t="s">
        <v>159</v>
      </c>
      <c r="L3921" s="1" t="s">
        <v>159</v>
      </c>
      <c r="M3921" s="1" t="s">
        <v>159</v>
      </c>
      <c r="N3921" s="1" t="s">
        <v>159</v>
      </c>
      <c r="O3921" s="1" t="s">
        <v>159</v>
      </c>
      <c r="P3921" t="str">
        <f t="shared" si="61"/>
        <v>SESC_OUT5_09_PR24_IMP_OFWAT</v>
      </c>
    </row>
    <row r="3922" spans="1:16">
      <c r="A3922" t="s">
        <v>637</v>
      </c>
      <c r="B3922" t="s">
        <v>504</v>
      </c>
      <c r="C3922" t="s">
        <v>505</v>
      </c>
      <c r="D3922" t="s">
        <v>168</v>
      </c>
      <c r="E3922" t="s">
        <v>158</v>
      </c>
      <c r="F3922" s="1" t="s">
        <v>159</v>
      </c>
      <c r="G3922" s="1" t="s">
        <v>159</v>
      </c>
      <c r="H3922" s="1" t="s">
        <v>159</v>
      </c>
      <c r="I3922" s="1" t="s">
        <v>159</v>
      </c>
      <c r="J3922" s="1" t="s">
        <v>159</v>
      </c>
      <c r="K3922" s="1" t="s">
        <v>159</v>
      </c>
      <c r="L3922" s="1" t="s">
        <v>159</v>
      </c>
      <c r="M3922" s="1" t="s">
        <v>159</v>
      </c>
      <c r="N3922" s="25">
        <v>0</v>
      </c>
      <c r="O3922" s="1" t="s">
        <v>159</v>
      </c>
      <c r="P3922" t="str">
        <f t="shared" si="61"/>
        <v>SESC_OUT4_17_PR24_IMP_OFWAT</v>
      </c>
    </row>
    <row r="3923" spans="1:16">
      <c r="A3923" t="s">
        <v>637</v>
      </c>
      <c r="B3923" t="s">
        <v>506</v>
      </c>
      <c r="C3923" t="s">
        <v>507</v>
      </c>
      <c r="D3923" t="s">
        <v>168</v>
      </c>
      <c r="E3923" t="s">
        <v>158</v>
      </c>
      <c r="F3923" s="1" t="s">
        <v>159</v>
      </c>
      <c r="G3923" s="1" t="s">
        <v>159</v>
      </c>
      <c r="H3923" s="1" t="s">
        <v>159</v>
      </c>
      <c r="I3923" s="1" t="s">
        <v>159</v>
      </c>
      <c r="J3923" s="1" t="s">
        <v>159</v>
      </c>
      <c r="K3923" s="1" t="s">
        <v>159</v>
      </c>
      <c r="L3923" s="1" t="s">
        <v>159</v>
      </c>
      <c r="M3923" s="1" t="s">
        <v>159</v>
      </c>
      <c r="N3923" s="25">
        <v>0.14000000000000001</v>
      </c>
      <c r="O3923" s="1" t="s">
        <v>159</v>
      </c>
      <c r="P3923" t="str">
        <f t="shared" si="61"/>
        <v>SESC_OUT5_04_PR24_IMP_OFWAT</v>
      </c>
    </row>
    <row r="3924" spans="1:16">
      <c r="A3924" t="s">
        <v>637</v>
      </c>
      <c r="B3924" t="s">
        <v>508</v>
      </c>
      <c r="C3924" t="s">
        <v>509</v>
      </c>
      <c r="D3924" t="s">
        <v>168</v>
      </c>
      <c r="E3924" t="s">
        <v>158</v>
      </c>
      <c r="F3924" s="1" t="s">
        <v>159</v>
      </c>
      <c r="G3924" s="1" t="s">
        <v>159</v>
      </c>
      <c r="H3924" s="1" t="s">
        <v>159</v>
      </c>
      <c r="I3924" s="1" t="s">
        <v>159</v>
      </c>
      <c r="J3924" s="1" t="s">
        <v>159</v>
      </c>
      <c r="K3924" s="1" t="s">
        <v>159</v>
      </c>
      <c r="L3924" s="1" t="s">
        <v>159</v>
      </c>
      <c r="M3924" s="1" t="s">
        <v>159</v>
      </c>
      <c r="N3924" s="1" t="s">
        <v>159</v>
      </c>
      <c r="O3924" s="1" t="s">
        <v>159</v>
      </c>
      <c r="P3924" t="str">
        <f t="shared" si="61"/>
        <v>SESC_OUT4_04_PR24_IMP_OFWAT</v>
      </c>
    </row>
    <row r="3925" spans="1:16">
      <c r="A3925" t="s">
        <v>637</v>
      </c>
      <c r="B3925" t="s">
        <v>510</v>
      </c>
      <c r="C3925" t="s">
        <v>511</v>
      </c>
      <c r="D3925" t="s">
        <v>168</v>
      </c>
      <c r="E3925" t="s">
        <v>158</v>
      </c>
      <c r="F3925" s="1" t="s">
        <v>159</v>
      </c>
      <c r="G3925" s="1" t="s">
        <v>159</v>
      </c>
      <c r="H3925" s="1" t="s">
        <v>159</v>
      </c>
      <c r="I3925" s="1" t="s">
        <v>159</v>
      </c>
      <c r="J3925" s="1" t="s">
        <v>159</v>
      </c>
      <c r="K3925" s="1" t="s">
        <v>159</v>
      </c>
      <c r="L3925" s="1" t="s">
        <v>159</v>
      </c>
      <c r="M3925" s="1" t="s">
        <v>159</v>
      </c>
      <c r="N3925" s="25">
        <v>0.13</v>
      </c>
      <c r="O3925" s="1" t="s">
        <v>159</v>
      </c>
      <c r="P3925" t="str">
        <f t="shared" si="61"/>
        <v>SESC_OUT4_11_B_PR24_IMP_OFWAT</v>
      </c>
    </row>
    <row r="3926" spans="1:16">
      <c r="A3926" t="s">
        <v>637</v>
      </c>
      <c r="B3926" t="s">
        <v>512</v>
      </c>
      <c r="C3926" t="s">
        <v>513</v>
      </c>
      <c r="D3926" t="s">
        <v>168</v>
      </c>
      <c r="E3926" t="s">
        <v>158</v>
      </c>
      <c r="F3926" s="1" t="s">
        <v>159</v>
      </c>
      <c r="G3926" s="1" t="s">
        <v>159</v>
      </c>
      <c r="H3926" s="1" t="s">
        <v>159</v>
      </c>
      <c r="I3926" s="1" t="s">
        <v>159</v>
      </c>
      <c r="J3926" s="1" t="s">
        <v>159</v>
      </c>
      <c r="K3926" s="1" t="s">
        <v>159</v>
      </c>
      <c r="L3926" s="1" t="s">
        <v>159</v>
      </c>
      <c r="M3926" s="1" t="s">
        <v>159</v>
      </c>
      <c r="N3926" s="1" t="s">
        <v>159</v>
      </c>
      <c r="O3926" s="1" t="s">
        <v>159</v>
      </c>
      <c r="P3926" t="str">
        <f t="shared" si="61"/>
        <v>SESC_OUT1_02_PR24_IMP_OFWAT</v>
      </c>
    </row>
    <row r="3927" spans="1:16">
      <c r="A3927" t="s">
        <v>637</v>
      </c>
      <c r="B3927" t="s">
        <v>514</v>
      </c>
      <c r="C3927" t="s">
        <v>515</v>
      </c>
      <c r="D3927" t="s">
        <v>168</v>
      </c>
      <c r="E3927" t="s">
        <v>158</v>
      </c>
      <c r="F3927" s="1" t="s">
        <v>159</v>
      </c>
      <c r="G3927" s="1" t="s">
        <v>159</v>
      </c>
      <c r="H3927" s="1" t="s">
        <v>159</v>
      </c>
      <c r="I3927" s="1" t="s">
        <v>159</v>
      </c>
      <c r="J3927" s="1" t="s">
        <v>159</v>
      </c>
      <c r="K3927" s="1" t="s">
        <v>159</v>
      </c>
      <c r="L3927" s="1" t="s">
        <v>159</v>
      </c>
      <c r="M3927" s="1" t="s">
        <v>159</v>
      </c>
      <c r="N3927" s="25">
        <v>-0.33</v>
      </c>
      <c r="O3927" s="25">
        <v>-0.46</v>
      </c>
      <c r="P3927" t="str">
        <f t="shared" si="61"/>
        <v>SESC_OUT4_01_PR24_IMP_COMPANY_OFWAT</v>
      </c>
    </row>
    <row r="3928" spans="1:16">
      <c r="A3928" t="s">
        <v>637</v>
      </c>
      <c r="B3928" t="s">
        <v>516</v>
      </c>
      <c r="C3928" t="s">
        <v>517</v>
      </c>
      <c r="D3928" t="s">
        <v>168</v>
      </c>
      <c r="E3928" t="s">
        <v>158</v>
      </c>
      <c r="F3928" s="1" t="s">
        <v>159</v>
      </c>
      <c r="G3928" s="1" t="s">
        <v>159</v>
      </c>
      <c r="H3928" s="1" t="s">
        <v>159</v>
      </c>
      <c r="I3928" s="1" t="s">
        <v>159</v>
      </c>
      <c r="J3928" s="1" t="s">
        <v>159</v>
      </c>
      <c r="K3928" s="1" t="s">
        <v>159</v>
      </c>
      <c r="L3928" s="1" t="s">
        <v>159</v>
      </c>
      <c r="M3928" s="1" t="s">
        <v>159</v>
      </c>
      <c r="N3928" s="25">
        <v>0.16</v>
      </c>
      <c r="O3928" s="25">
        <v>0.14000000000000001</v>
      </c>
      <c r="P3928" t="str">
        <f t="shared" si="61"/>
        <v>SESC_BN2345A_PR24_IMP_COMPANY_OFWAT</v>
      </c>
    </row>
    <row r="3929" spans="1:16">
      <c r="A3929" t="s">
        <v>637</v>
      </c>
      <c r="B3929" t="s">
        <v>518</v>
      </c>
      <c r="C3929" t="s">
        <v>519</v>
      </c>
      <c r="D3929" t="s">
        <v>168</v>
      </c>
      <c r="E3929" t="s">
        <v>158</v>
      </c>
      <c r="F3929" s="1" t="s">
        <v>159</v>
      </c>
      <c r="G3929" s="1" t="s">
        <v>159</v>
      </c>
      <c r="H3929" s="1" t="s">
        <v>159</v>
      </c>
      <c r="I3929" s="1" t="s">
        <v>159</v>
      </c>
      <c r="J3929" s="1" t="s">
        <v>159</v>
      </c>
      <c r="K3929" s="1" t="s">
        <v>159</v>
      </c>
      <c r="L3929" s="1" t="s">
        <v>159</v>
      </c>
      <c r="M3929" s="1" t="s">
        <v>159</v>
      </c>
      <c r="N3929" s="25">
        <v>7.0000000000000007E-2</v>
      </c>
      <c r="O3929" s="25">
        <v>0.13</v>
      </c>
      <c r="P3929" t="str">
        <f t="shared" si="61"/>
        <v>SESC_OUT4_08_B_PR24_IMP_COMPANY_OFWAT</v>
      </c>
    </row>
    <row r="3930" spans="1:16">
      <c r="A3930" t="s">
        <v>637</v>
      </c>
      <c r="B3930" t="s">
        <v>520</v>
      </c>
      <c r="C3930" t="s">
        <v>521</v>
      </c>
      <c r="D3930" t="s">
        <v>168</v>
      </c>
      <c r="E3930" t="s">
        <v>158</v>
      </c>
      <c r="F3930" s="1" t="s">
        <v>159</v>
      </c>
      <c r="G3930" s="1" t="s">
        <v>159</v>
      </c>
      <c r="H3930" s="1" t="s">
        <v>159</v>
      </c>
      <c r="I3930" s="1" t="s">
        <v>159</v>
      </c>
      <c r="J3930" s="1" t="s">
        <v>159</v>
      </c>
      <c r="K3930" s="1" t="s">
        <v>159</v>
      </c>
      <c r="L3930" s="1" t="s">
        <v>159</v>
      </c>
      <c r="M3930" s="1" t="s">
        <v>159</v>
      </c>
      <c r="N3930" s="25">
        <v>0.08</v>
      </c>
      <c r="O3930" s="25">
        <v>0.15</v>
      </c>
      <c r="P3930" t="str">
        <f t="shared" si="61"/>
        <v>SESC_OUT4_16_PR24_IMP_COMPANY_OFWAT</v>
      </c>
    </row>
    <row r="3931" spans="1:16">
      <c r="A3931" t="s">
        <v>637</v>
      </c>
      <c r="B3931" t="s">
        <v>522</v>
      </c>
      <c r="C3931" t="s">
        <v>523</v>
      </c>
      <c r="D3931" t="s">
        <v>168</v>
      </c>
      <c r="E3931" t="s">
        <v>158</v>
      </c>
      <c r="F3931" s="1" t="s">
        <v>159</v>
      </c>
      <c r="G3931" s="1" t="s">
        <v>159</v>
      </c>
      <c r="H3931" s="1" t="s">
        <v>159</v>
      </c>
      <c r="I3931" s="1" t="s">
        <v>159</v>
      </c>
      <c r="J3931" s="1" t="s">
        <v>159</v>
      </c>
      <c r="K3931" s="1" t="s">
        <v>159</v>
      </c>
      <c r="L3931" s="1" t="s">
        <v>159</v>
      </c>
      <c r="M3931" s="1" t="s">
        <v>159</v>
      </c>
      <c r="N3931" s="1" t="s">
        <v>159</v>
      </c>
      <c r="O3931" s="1" t="s">
        <v>159</v>
      </c>
      <c r="P3931" t="str">
        <f t="shared" si="61"/>
        <v>SESC_OUT5_01_PR24_IMP_COMPANY_OFWAT</v>
      </c>
    </row>
    <row r="3932" spans="1:16">
      <c r="A3932" t="s">
        <v>637</v>
      </c>
      <c r="B3932" t="s">
        <v>524</v>
      </c>
      <c r="C3932" t="s">
        <v>525</v>
      </c>
      <c r="D3932" t="s">
        <v>168</v>
      </c>
      <c r="E3932" t="s">
        <v>158</v>
      </c>
      <c r="F3932" s="1" t="s">
        <v>159</v>
      </c>
      <c r="G3932" s="1" t="s">
        <v>159</v>
      </c>
      <c r="H3932" s="1" t="s">
        <v>159</v>
      </c>
      <c r="I3932" s="1" t="s">
        <v>159</v>
      </c>
      <c r="J3932" s="1" t="s">
        <v>159</v>
      </c>
      <c r="K3932" s="1" t="s">
        <v>159</v>
      </c>
      <c r="L3932" s="1" t="s">
        <v>159</v>
      </c>
      <c r="M3932" s="1" t="s">
        <v>159</v>
      </c>
      <c r="N3932" s="1" t="s">
        <v>159</v>
      </c>
      <c r="O3932" s="1" t="s">
        <v>159</v>
      </c>
      <c r="P3932" t="str">
        <f t="shared" si="61"/>
        <v>SESC_OUT5_02_PR24_IMP_COMPANY_OFWAT</v>
      </c>
    </row>
    <row r="3933" spans="1:16">
      <c r="A3933" t="s">
        <v>637</v>
      </c>
      <c r="B3933" t="s">
        <v>526</v>
      </c>
      <c r="C3933" t="s">
        <v>527</v>
      </c>
      <c r="D3933" t="s">
        <v>168</v>
      </c>
      <c r="E3933" t="s">
        <v>158</v>
      </c>
      <c r="F3933" s="1" t="s">
        <v>159</v>
      </c>
      <c r="G3933" s="1" t="s">
        <v>159</v>
      </c>
      <c r="H3933" s="1" t="s">
        <v>159</v>
      </c>
      <c r="I3933" s="1" t="s">
        <v>159</v>
      </c>
      <c r="J3933" s="1" t="s">
        <v>159</v>
      </c>
      <c r="K3933" s="1" t="s">
        <v>159</v>
      </c>
      <c r="L3933" s="1" t="s">
        <v>159</v>
      </c>
      <c r="M3933" s="1" t="s">
        <v>159</v>
      </c>
      <c r="N3933" s="1" t="s">
        <v>159</v>
      </c>
      <c r="O3933" s="1" t="s">
        <v>159</v>
      </c>
      <c r="P3933" t="str">
        <f t="shared" si="61"/>
        <v>SESC_OUT5_10_PR24_IMP_COMPANY_OFWAT</v>
      </c>
    </row>
    <row r="3934" spans="1:16">
      <c r="A3934" t="s">
        <v>637</v>
      </c>
      <c r="B3934" t="s">
        <v>528</v>
      </c>
      <c r="C3934" t="s">
        <v>529</v>
      </c>
      <c r="D3934" t="s">
        <v>168</v>
      </c>
      <c r="E3934" t="s">
        <v>158</v>
      </c>
      <c r="F3934" s="1" t="s">
        <v>159</v>
      </c>
      <c r="G3934" s="1" t="s">
        <v>159</v>
      </c>
      <c r="H3934" s="1" t="s">
        <v>159</v>
      </c>
      <c r="I3934" s="1" t="s">
        <v>159</v>
      </c>
      <c r="J3934" s="1" t="s">
        <v>159</v>
      </c>
      <c r="K3934" s="1" t="s">
        <v>159</v>
      </c>
      <c r="L3934" s="1" t="s">
        <v>159</v>
      </c>
      <c r="M3934" s="1" t="s">
        <v>159</v>
      </c>
      <c r="N3934" s="1" t="s">
        <v>159</v>
      </c>
      <c r="O3934" s="1" t="s">
        <v>159</v>
      </c>
      <c r="P3934" t="str">
        <f t="shared" si="61"/>
        <v>SESC_OUT5_05_PR24_IMP_COMPANY_OFWAT</v>
      </c>
    </row>
    <row r="3935" spans="1:16">
      <c r="A3935" t="s">
        <v>637</v>
      </c>
      <c r="B3935" t="s">
        <v>530</v>
      </c>
      <c r="C3935" t="s">
        <v>531</v>
      </c>
      <c r="D3935" t="s">
        <v>168</v>
      </c>
      <c r="E3935" t="s">
        <v>158</v>
      </c>
      <c r="F3935" s="1" t="s">
        <v>159</v>
      </c>
      <c r="G3935" s="1" t="s">
        <v>159</v>
      </c>
      <c r="H3935" s="1" t="s">
        <v>159</v>
      </c>
      <c r="I3935" s="1" t="s">
        <v>159</v>
      </c>
      <c r="J3935" s="1" t="s">
        <v>159</v>
      </c>
      <c r="K3935" s="1" t="s">
        <v>159</v>
      </c>
      <c r="L3935" s="1" t="s">
        <v>159</v>
      </c>
      <c r="M3935" s="1" t="s">
        <v>159</v>
      </c>
      <c r="N3935" s="1" t="s">
        <v>159</v>
      </c>
      <c r="O3935" s="1" t="s">
        <v>159</v>
      </c>
      <c r="P3935" t="str">
        <f t="shared" si="61"/>
        <v>SESC_OUT5_11_PR24_IMP_COMPANY_OFWAT</v>
      </c>
    </row>
    <row r="3936" spans="1:16">
      <c r="A3936" t="s">
        <v>637</v>
      </c>
      <c r="B3936" t="s">
        <v>532</v>
      </c>
      <c r="C3936" t="s">
        <v>533</v>
      </c>
      <c r="D3936" t="s">
        <v>168</v>
      </c>
      <c r="E3936" t="s">
        <v>158</v>
      </c>
      <c r="F3936" s="1" t="s">
        <v>159</v>
      </c>
      <c r="G3936" s="1" t="s">
        <v>159</v>
      </c>
      <c r="H3936" s="1" t="s">
        <v>159</v>
      </c>
      <c r="I3936" s="1" t="s">
        <v>159</v>
      </c>
      <c r="J3936" s="1" t="s">
        <v>159</v>
      </c>
      <c r="K3936" s="1" t="s">
        <v>159</v>
      </c>
      <c r="L3936" s="1" t="s">
        <v>159</v>
      </c>
      <c r="M3936" s="1" t="s">
        <v>159</v>
      </c>
      <c r="N3936" s="25">
        <v>-0.05</v>
      </c>
      <c r="O3936" s="25">
        <v>-0.09</v>
      </c>
      <c r="P3936" t="str">
        <f t="shared" si="61"/>
        <v>SESC_OUT4_02_PR24_IMP_COMPANY_OFWAT</v>
      </c>
    </row>
    <row r="3937" spans="1:16">
      <c r="A3937" t="s">
        <v>637</v>
      </c>
      <c r="B3937" t="s">
        <v>534</v>
      </c>
      <c r="C3937" t="s">
        <v>535</v>
      </c>
      <c r="D3937" t="s">
        <v>168</v>
      </c>
      <c r="E3937" t="s">
        <v>158</v>
      </c>
      <c r="F3937" s="1" t="s">
        <v>159</v>
      </c>
      <c r="G3937" s="1" t="s">
        <v>159</v>
      </c>
      <c r="H3937" s="1" t="s">
        <v>159</v>
      </c>
      <c r="I3937" s="1" t="s">
        <v>159</v>
      </c>
      <c r="J3937" s="1" t="s">
        <v>159</v>
      </c>
      <c r="K3937" s="1" t="s">
        <v>159</v>
      </c>
      <c r="L3937" s="1" t="s">
        <v>159</v>
      </c>
      <c r="M3937" s="1" t="s">
        <v>159</v>
      </c>
      <c r="N3937" s="1" t="s">
        <v>159</v>
      </c>
      <c r="O3937" s="1" t="s">
        <v>159</v>
      </c>
      <c r="P3937" t="str">
        <f t="shared" si="61"/>
        <v>SESC_OUT4_20_PR24_IMP_COMPANY_OFWAT</v>
      </c>
    </row>
    <row r="3938" spans="1:16">
      <c r="A3938" t="s">
        <v>637</v>
      </c>
      <c r="B3938" t="s">
        <v>536</v>
      </c>
      <c r="C3938" t="s">
        <v>537</v>
      </c>
      <c r="D3938" t="s">
        <v>168</v>
      </c>
      <c r="E3938" t="s">
        <v>158</v>
      </c>
      <c r="F3938" s="1" t="s">
        <v>159</v>
      </c>
      <c r="G3938" s="1" t="s">
        <v>159</v>
      </c>
      <c r="H3938" s="1" t="s">
        <v>159</v>
      </c>
      <c r="I3938" s="1" t="s">
        <v>159</v>
      </c>
      <c r="J3938" s="1" t="s">
        <v>159</v>
      </c>
      <c r="K3938" s="1" t="s">
        <v>159</v>
      </c>
      <c r="L3938" s="1" t="s">
        <v>159</v>
      </c>
      <c r="M3938" s="1" t="s">
        <v>159</v>
      </c>
      <c r="N3938" s="1" t="s">
        <v>159</v>
      </c>
      <c r="O3938" s="1" t="s">
        <v>159</v>
      </c>
      <c r="P3938" t="str">
        <f t="shared" si="61"/>
        <v>SESC_OUT5_08_PR24_IMP_COMPANY_OFWAT</v>
      </c>
    </row>
    <row r="3939" spans="1:16">
      <c r="A3939" t="s">
        <v>637</v>
      </c>
      <c r="B3939" t="s">
        <v>538</v>
      </c>
      <c r="C3939" t="s">
        <v>539</v>
      </c>
      <c r="D3939" t="s">
        <v>168</v>
      </c>
      <c r="E3939" t="s">
        <v>158</v>
      </c>
      <c r="F3939" s="1" t="s">
        <v>159</v>
      </c>
      <c r="G3939" s="1" t="s">
        <v>159</v>
      </c>
      <c r="H3939" s="1" t="s">
        <v>159</v>
      </c>
      <c r="I3939" s="1" t="s">
        <v>159</v>
      </c>
      <c r="J3939" s="1" t="s">
        <v>159</v>
      </c>
      <c r="K3939" s="1" t="s">
        <v>159</v>
      </c>
      <c r="L3939" s="1" t="s">
        <v>159</v>
      </c>
      <c r="M3939" s="1" t="s">
        <v>159</v>
      </c>
      <c r="N3939" s="1" t="s">
        <v>159</v>
      </c>
      <c r="O3939" s="1" t="s">
        <v>159</v>
      </c>
      <c r="P3939" t="str">
        <f t="shared" si="61"/>
        <v>SESC_OUT5_09_PR24_IMP_COMPANY_OFWAT</v>
      </c>
    </row>
    <row r="3940" spans="1:16">
      <c r="A3940" t="s">
        <v>637</v>
      </c>
      <c r="B3940" t="s">
        <v>540</v>
      </c>
      <c r="C3940" t="s">
        <v>541</v>
      </c>
      <c r="D3940" t="s">
        <v>168</v>
      </c>
      <c r="E3940" t="s">
        <v>158</v>
      </c>
      <c r="F3940" s="1" t="s">
        <v>159</v>
      </c>
      <c r="G3940" s="1" t="s">
        <v>159</v>
      </c>
      <c r="H3940" s="1" t="s">
        <v>159</v>
      </c>
      <c r="I3940" s="1" t="s">
        <v>159</v>
      </c>
      <c r="J3940" s="1" t="s">
        <v>159</v>
      </c>
      <c r="K3940" s="1" t="s">
        <v>159</v>
      </c>
      <c r="L3940" s="1" t="s">
        <v>159</v>
      </c>
      <c r="M3940" s="1" t="s">
        <v>159</v>
      </c>
      <c r="N3940" s="25">
        <v>-0.01</v>
      </c>
      <c r="O3940" s="25">
        <v>-0.01</v>
      </c>
      <c r="P3940" t="str">
        <f t="shared" si="61"/>
        <v>SESC_OUT4_17_PR24_IMP_COMPANY_OFWAT</v>
      </c>
    </row>
    <row r="3941" spans="1:16">
      <c r="A3941" t="s">
        <v>637</v>
      </c>
      <c r="B3941" t="s">
        <v>542</v>
      </c>
      <c r="C3941" t="s">
        <v>543</v>
      </c>
      <c r="D3941" t="s">
        <v>168</v>
      </c>
      <c r="E3941" t="s">
        <v>158</v>
      </c>
      <c r="F3941" s="1" t="s">
        <v>159</v>
      </c>
      <c r="G3941" s="1" t="s">
        <v>159</v>
      </c>
      <c r="H3941" s="1" t="s">
        <v>159</v>
      </c>
      <c r="I3941" s="1" t="s">
        <v>159</v>
      </c>
      <c r="J3941" s="1" t="s">
        <v>159</v>
      </c>
      <c r="K3941" s="1" t="s">
        <v>159</v>
      </c>
      <c r="L3941" s="1" t="s">
        <v>159</v>
      </c>
      <c r="M3941" s="1" t="s">
        <v>159</v>
      </c>
      <c r="N3941" s="25">
        <v>0.14000000000000001</v>
      </c>
      <c r="O3941" s="25">
        <v>0.19</v>
      </c>
      <c r="P3941" t="str">
        <f t="shared" si="61"/>
        <v>SESC_OUT5_04_PR24_IMP_COMPANY_OFWAT</v>
      </c>
    </row>
    <row r="3942" spans="1:16">
      <c r="A3942" t="s">
        <v>637</v>
      </c>
      <c r="B3942" t="s">
        <v>544</v>
      </c>
      <c r="C3942" t="s">
        <v>545</v>
      </c>
      <c r="D3942" t="s">
        <v>168</v>
      </c>
      <c r="E3942" t="s">
        <v>158</v>
      </c>
      <c r="F3942" s="1" t="s">
        <v>159</v>
      </c>
      <c r="G3942" s="1" t="s">
        <v>159</v>
      </c>
      <c r="H3942" s="1" t="s">
        <v>159</v>
      </c>
      <c r="I3942" s="1" t="s">
        <v>159</v>
      </c>
      <c r="J3942" s="1" t="s">
        <v>159</v>
      </c>
      <c r="K3942" s="1" t="s">
        <v>159</v>
      </c>
      <c r="L3942" s="1" t="s">
        <v>159</v>
      </c>
      <c r="M3942" s="1" t="s">
        <v>159</v>
      </c>
      <c r="N3942" s="1" t="s">
        <v>159</v>
      </c>
      <c r="O3942" s="1" t="s">
        <v>159</v>
      </c>
      <c r="P3942" t="str">
        <f t="shared" si="61"/>
        <v>SESC_OUT4_04_PR24_IMP_COMPANY_OFWAT</v>
      </c>
    </row>
    <row r="3943" spans="1:16">
      <c r="A3943" t="s">
        <v>637</v>
      </c>
      <c r="B3943" t="s">
        <v>546</v>
      </c>
      <c r="C3943" t="s">
        <v>547</v>
      </c>
      <c r="D3943" t="s">
        <v>168</v>
      </c>
      <c r="E3943" t="s">
        <v>158</v>
      </c>
      <c r="F3943" s="1" t="s">
        <v>159</v>
      </c>
      <c r="G3943" s="1" t="s">
        <v>159</v>
      </c>
      <c r="H3943" s="1" t="s">
        <v>159</v>
      </c>
      <c r="I3943" s="1" t="s">
        <v>159</v>
      </c>
      <c r="J3943" s="1" t="s">
        <v>159</v>
      </c>
      <c r="K3943" s="1" t="s">
        <v>159</v>
      </c>
      <c r="L3943" s="1" t="s">
        <v>159</v>
      </c>
      <c r="M3943" s="1" t="s">
        <v>159</v>
      </c>
      <c r="N3943" s="25">
        <v>0.13</v>
      </c>
      <c r="O3943" s="25">
        <v>0.11</v>
      </c>
      <c r="P3943" t="str">
        <f t="shared" si="61"/>
        <v>SESC_OUT4_11_B_PR24_IMP_COMPANY_OFWAT</v>
      </c>
    </row>
    <row r="3944" spans="1:16">
      <c r="A3944" t="s">
        <v>637</v>
      </c>
      <c r="B3944" t="s">
        <v>548</v>
      </c>
      <c r="C3944" t="s">
        <v>549</v>
      </c>
      <c r="D3944" t="s">
        <v>168</v>
      </c>
      <c r="E3944" t="s">
        <v>158</v>
      </c>
      <c r="F3944" s="1" t="s">
        <v>159</v>
      </c>
      <c r="G3944" s="1" t="s">
        <v>159</v>
      </c>
      <c r="H3944" s="1" t="s">
        <v>159</v>
      </c>
      <c r="I3944" s="1" t="s">
        <v>159</v>
      </c>
      <c r="J3944" s="1" t="s">
        <v>159</v>
      </c>
      <c r="K3944" s="1" t="s">
        <v>159</v>
      </c>
      <c r="L3944" s="1" t="s">
        <v>159</v>
      </c>
      <c r="M3944" s="1" t="s">
        <v>159</v>
      </c>
      <c r="N3944" s="1" t="s">
        <v>159</v>
      </c>
      <c r="O3944" s="1" t="s">
        <v>159</v>
      </c>
      <c r="P3944" t="str">
        <f t="shared" si="61"/>
        <v>SESC_OUT1_02_PR24_IMP_COMPANY_OFWAT</v>
      </c>
    </row>
    <row r="3945" spans="1:16">
      <c r="A3945" t="s">
        <v>637</v>
      </c>
      <c r="B3945" t="s">
        <v>550</v>
      </c>
      <c r="C3945" t="s">
        <v>551</v>
      </c>
      <c r="D3945" t="s">
        <v>552</v>
      </c>
      <c r="E3945" t="s">
        <v>158</v>
      </c>
      <c r="F3945" s="1" t="s">
        <v>159</v>
      </c>
      <c r="G3945" s="1" t="s">
        <v>159</v>
      </c>
      <c r="H3945" s="24">
        <v>1063</v>
      </c>
      <c r="I3945" s="24">
        <v>1069</v>
      </c>
      <c r="J3945" s="24">
        <v>1066</v>
      </c>
      <c r="K3945" s="24">
        <v>1074</v>
      </c>
      <c r="L3945" s="24">
        <v>1074</v>
      </c>
      <c r="M3945" s="24">
        <v>1081</v>
      </c>
      <c r="N3945" s="1" t="s">
        <v>159</v>
      </c>
      <c r="O3945" s="1" t="s">
        <v>159</v>
      </c>
      <c r="P3945" t="str">
        <f t="shared" si="61"/>
        <v>SESC_OUT4_01_D_PR24_OFWAT</v>
      </c>
    </row>
    <row r="3946" spans="1:16">
      <c r="A3946" t="s">
        <v>637</v>
      </c>
      <c r="B3946" t="s">
        <v>553</v>
      </c>
      <c r="C3946" t="s">
        <v>554</v>
      </c>
      <c r="D3946" t="s">
        <v>436</v>
      </c>
      <c r="E3946" t="s">
        <v>158</v>
      </c>
      <c r="F3946" s="1" t="s">
        <v>159</v>
      </c>
      <c r="G3946" s="1" t="s">
        <v>159</v>
      </c>
      <c r="H3946" s="27">
        <v>104.8</v>
      </c>
      <c r="I3946" s="27">
        <v>102.7</v>
      </c>
      <c r="J3946" s="27">
        <v>100.8</v>
      </c>
      <c r="K3946" s="27">
        <v>99</v>
      </c>
      <c r="L3946" s="27">
        <v>97.9</v>
      </c>
      <c r="M3946" s="27">
        <v>96.7</v>
      </c>
      <c r="N3946" s="1" t="s">
        <v>159</v>
      </c>
      <c r="O3946" s="1" t="s">
        <v>159</v>
      </c>
      <c r="P3946" t="str">
        <f t="shared" si="61"/>
        <v>SESC_APR3F_06_PR24_OFWAT</v>
      </c>
    </row>
    <row r="3947" spans="1:16">
      <c r="A3947" t="s">
        <v>637</v>
      </c>
      <c r="B3947" t="s">
        <v>555</v>
      </c>
      <c r="C3947" t="s">
        <v>556</v>
      </c>
      <c r="D3947" t="s">
        <v>37</v>
      </c>
      <c r="E3947" t="s">
        <v>158</v>
      </c>
      <c r="F3947" s="1" t="s">
        <v>159</v>
      </c>
      <c r="G3947" s="1" t="s">
        <v>159</v>
      </c>
      <c r="H3947" s="24">
        <v>209</v>
      </c>
      <c r="I3947" s="24">
        <v>206</v>
      </c>
      <c r="J3947" s="24">
        <v>202</v>
      </c>
      <c r="K3947" s="24">
        <v>199</v>
      </c>
      <c r="L3947" s="24">
        <v>196</v>
      </c>
      <c r="M3947" s="24">
        <v>193</v>
      </c>
      <c r="N3947" s="1" t="s">
        <v>159</v>
      </c>
      <c r="O3947" s="1" t="s">
        <v>159</v>
      </c>
      <c r="P3947" t="str">
        <f t="shared" si="61"/>
        <v>SESC_OUT4_16_C_PR24_OFWAT</v>
      </c>
    </row>
    <row r="3948" spans="1:16">
      <c r="A3948" t="s">
        <v>637</v>
      </c>
      <c r="B3948" t="s">
        <v>557</v>
      </c>
      <c r="C3948" t="s">
        <v>558</v>
      </c>
      <c r="D3948" t="s">
        <v>37</v>
      </c>
      <c r="E3948" t="s">
        <v>158</v>
      </c>
      <c r="F3948" s="1" t="s">
        <v>159</v>
      </c>
      <c r="G3948" s="1" t="s">
        <v>159</v>
      </c>
      <c r="H3948" s="1" t="s">
        <v>159</v>
      </c>
      <c r="I3948" s="1" t="s">
        <v>159</v>
      </c>
      <c r="J3948" s="1" t="s">
        <v>159</v>
      </c>
      <c r="K3948" s="1" t="s">
        <v>159</v>
      </c>
      <c r="L3948" s="1" t="s">
        <v>159</v>
      </c>
      <c r="M3948" s="1" t="s">
        <v>159</v>
      </c>
      <c r="N3948" s="1" t="s">
        <v>159</v>
      </c>
      <c r="O3948" s="1" t="s">
        <v>159</v>
      </c>
      <c r="P3948" t="str">
        <f t="shared" si="61"/>
        <v>SESC_OUT5_01_E_PR24_OFWAT</v>
      </c>
    </row>
    <row r="3949" spans="1:16">
      <c r="A3949" t="s">
        <v>637</v>
      </c>
      <c r="B3949" t="s">
        <v>559</v>
      </c>
      <c r="C3949" t="s">
        <v>560</v>
      </c>
      <c r="D3949" t="s">
        <v>37</v>
      </c>
      <c r="E3949" t="s">
        <v>158</v>
      </c>
      <c r="F3949" s="1" t="s">
        <v>159</v>
      </c>
      <c r="G3949" s="1" t="s">
        <v>159</v>
      </c>
      <c r="H3949" s="1" t="s">
        <v>159</v>
      </c>
      <c r="I3949" s="1" t="s">
        <v>159</v>
      </c>
      <c r="J3949" s="1" t="s">
        <v>159</v>
      </c>
      <c r="K3949" s="1" t="s">
        <v>159</v>
      </c>
      <c r="L3949" s="1" t="s">
        <v>159</v>
      </c>
      <c r="M3949" s="1" t="s">
        <v>159</v>
      </c>
      <c r="N3949" s="1" t="s">
        <v>159</v>
      </c>
      <c r="O3949" s="1" t="s">
        <v>159</v>
      </c>
      <c r="P3949" t="str">
        <f t="shared" si="61"/>
        <v>SESC_OUT5_02_E_PR24_OFWAT</v>
      </c>
    </row>
    <row r="3950" spans="1:16">
      <c r="A3950" t="s">
        <v>637</v>
      </c>
      <c r="B3950" t="s">
        <v>561</v>
      </c>
      <c r="C3950" t="s">
        <v>562</v>
      </c>
      <c r="D3950" t="s">
        <v>37</v>
      </c>
      <c r="E3950" t="s">
        <v>158</v>
      </c>
      <c r="F3950" s="1" t="s">
        <v>159</v>
      </c>
      <c r="G3950" s="1" t="s">
        <v>159</v>
      </c>
      <c r="H3950" s="1" t="s">
        <v>159</v>
      </c>
      <c r="I3950" s="1" t="s">
        <v>159</v>
      </c>
      <c r="J3950" s="1" t="s">
        <v>159</v>
      </c>
      <c r="K3950" s="1" t="s">
        <v>159</v>
      </c>
      <c r="L3950" s="1" t="s">
        <v>159</v>
      </c>
      <c r="M3950" s="1" t="s">
        <v>159</v>
      </c>
      <c r="N3950" s="1" t="s">
        <v>159</v>
      </c>
      <c r="O3950" s="1" t="s">
        <v>159</v>
      </c>
      <c r="P3950" t="str">
        <f t="shared" si="61"/>
        <v>SESC_OUT5_10_B_PR24_OFWAT</v>
      </c>
    </row>
    <row r="3951" spans="1:16">
      <c r="A3951" t="s">
        <v>637</v>
      </c>
      <c r="B3951" t="s">
        <v>563</v>
      </c>
      <c r="C3951" t="s">
        <v>564</v>
      </c>
      <c r="D3951" t="s">
        <v>37</v>
      </c>
      <c r="E3951" t="s">
        <v>158</v>
      </c>
      <c r="F3951" s="1" t="s">
        <v>159</v>
      </c>
      <c r="G3951" s="1" t="s">
        <v>159</v>
      </c>
      <c r="H3951" s="1" t="s">
        <v>159</v>
      </c>
      <c r="I3951" s="1" t="s">
        <v>159</v>
      </c>
      <c r="J3951" s="1" t="s">
        <v>159</v>
      </c>
      <c r="K3951" s="1" t="s">
        <v>159</v>
      </c>
      <c r="L3951" s="1" t="s">
        <v>159</v>
      </c>
      <c r="M3951" s="1" t="s">
        <v>159</v>
      </c>
      <c r="N3951" s="1" t="s">
        <v>159</v>
      </c>
      <c r="O3951" s="1" t="s">
        <v>159</v>
      </c>
      <c r="P3951" t="str">
        <f t="shared" si="61"/>
        <v>SESC_OUT5_05_J_PR24_OFWAT</v>
      </c>
    </row>
    <row r="3952" spans="1:16">
      <c r="A3952" t="s">
        <v>637</v>
      </c>
      <c r="B3952" t="s">
        <v>565</v>
      </c>
      <c r="C3952" t="s">
        <v>566</v>
      </c>
      <c r="D3952" t="s">
        <v>37</v>
      </c>
      <c r="E3952" t="s">
        <v>158</v>
      </c>
      <c r="F3952" s="1" t="s">
        <v>159</v>
      </c>
      <c r="G3952" s="1" t="s">
        <v>159</v>
      </c>
      <c r="H3952" s="1" t="s">
        <v>159</v>
      </c>
      <c r="I3952" s="1" t="s">
        <v>159</v>
      </c>
      <c r="J3952" s="1" t="s">
        <v>159</v>
      </c>
      <c r="K3952" s="1" t="s">
        <v>159</v>
      </c>
      <c r="L3952" s="1" t="s">
        <v>159</v>
      </c>
      <c r="M3952" s="1" t="s">
        <v>159</v>
      </c>
      <c r="N3952" s="1" t="s">
        <v>159</v>
      </c>
      <c r="O3952" s="1" t="s">
        <v>159</v>
      </c>
      <c r="P3952" t="str">
        <f t="shared" si="61"/>
        <v>SESC_OUT5_11_A_PR24_OFWAT</v>
      </c>
    </row>
    <row r="3953" spans="1:16">
      <c r="A3953" t="s">
        <v>637</v>
      </c>
      <c r="B3953" t="s">
        <v>567</v>
      </c>
      <c r="C3953" t="s">
        <v>568</v>
      </c>
      <c r="D3953" t="s">
        <v>37</v>
      </c>
      <c r="E3953" t="s">
        <v>158</v>
      </c>
      <c r="F3953" s="1" t="s">
        <v>159</v>
      </c>
      <c r="G3953" s="1" t="s">
        <v>159</v>
      </c>
      <c r="H3953" s="24">
        <v>472</v>
      </c>
      <c r="I3953" s="24">
        <v>474</v>
      </c>
      <c r="J3953" s="24">
        <v>476</v>
      </c>
      <c r="K3953" s="24">
        <v>477</v>
      </c>
      <c r="L3953" s="24">
        <v>480</v>
      </c>
      <c r="M3953" s="24">
        <v>482</v>
      </c>
      <c r="N3953" s="1" t="s">
        <v>159</v>
      </c>
      <c r="O3953" s="1" t="s">
        <v>159</v>
      </c>
      <c r="P3953" t="str">
        <f t="shared" si="61"/>
        <v>SESC_OUT4_02_D_PR24_OFWAT</v>
      </c>
    </row>
    <row r="3954" spans="1:16">
      <c r="A3954" t="s">
        <v>637</v>
      </c>
      <c r="B3954" t="s">
        <v>569</v>
      </c>
      <c r="C3954" t="s">
        <v>570</v>
      </c>
      <c r="D3954" t="s">
        <v>185</v>
      </c>
      <c r="E3954" t="s">
        <v>158</v>
      </c>
      <c r="F3954" s="1" t="s">
        <v>159</v>
      </c>
      <c r="G3954" s="1" t="s">
        <v>159</v>
      </c>
      <c r="H3954" s="26">
        <v>0</v>
      </c>
      <c r="I3954" s="26">
        <v>0</v>
      </c>
      <c r="J3954" s="26">
        <v>0</v>
      </c>
      <c r="K3954" s="26">
        <v>0</v>
      </c>
      <c r="L3954" s="26">
        <v>0.42</v>
      </c>
      <c r="M3954" s="26">
        <v>6.1</v>
      </c>
      <c r="N3954" s="1" t="s">
        <v>159</v>
      </c>
      <c r="O3954" s="1" t="s">
        <v>159</v>
      </c>
      <c r="P3954" t="str">
        <f t="shared" si="61"/>
        <v>SESC_OUT4_20_B_PR24_OFWAT</v>
      </c>
    </row>
    <row r="3955" spans="1:16">
      <c r="A3955" t="s">
        <v>637</v>
      </c>
      <c r="B3955" t="s">
        <v>571</v>
      </c>
      <c r="C3955" t="s">
        <v>572</v>
      </c>
      <c r="D3955" t="s">
        <v>37</v>
      </c>
      <c r="E3955" t="s">
        <v>158</v>
      </c>
      <c r="F3955" s="1" t="s">
        <v>159</v>
      </c>
      <c r="G3955" s="1" t="s">
        <v>159</v>
      </c>
      <c r="H3955" s="1" t="s">
        <v>159</v>
      </c>
      <c r="I3955" s="1" t="s">
        <v>159</v>
      </c>
      <c r="J3955" s="1" t="s">
        <v>159</v>
      </c>
      <c r="K3955" s="1" t="s">
        <v>159</v>
      </c>
      <c r="L3955" s="1" t="s">
        <v>159</v>
      </c>
      <c r="M3955" s="1" t="s">
        <v>159</v>
      </c>
      <c r="N3955" s="1" t="s">
        <v>159</v>
      </c>
      <c r="O3955" s="1" t="s">
        <v>159</v>
      </c>
      <c r="P3955" t="str">
        <f t="shared" si="61"/>
        <v>SESC_OUT5_08_H_PR24_OFWAT</v>
      </c>
    </row>
    <row r="3956" spans="1:16">
      <c r="A3956" t="s">
        <v>637</v>
      </c>
      <c r="B3956" t="s">
        <v>573</v>
      </c>
      <c r="C3956" t="s">
        <v>574</v>
      </c>
      <c r="D3956" t="s">
        <v>575</v>
      </c>
      <c r="E3956" t="s">
        <v>158</v>
      </c>
      <c r="F3956" s="1" t="s">
        <v>159</v>
      </c>
      <c r="G3956" s="1" t="s">
        <v>159</v>
      </c>
      <c r="H3956" s="1" t="s">
        <v>159</v>
      </c>
      <c r="I3956" s="1" t="s">
        <v>159</v>
      </c>
      <c r="J3956" s="1" t="s">
        <v>159</v>
      </c>
      <c r="K3956" s="1" t="s">
        <v>159</v>
      </c>
      <c r="L3956" s="1" t="s">
        <v>159</v>
      </c>
      <c r="M3956" s="1" t="s">
        <v>159</v>
      </c>
      <c r="N3956" s="1" t="s">
        <v>159</v>
      </c>
      <c r="O3956" s="1" t="s">
        <v>159</v>
      </c>
      <c r="P3956" t="str">
        <f t="shared" si="61"/>
        <v>SESC_OUT5_09_H_PR24_OFWAT</v>
      </c>
    </row>
    <row r="3957" spans="1:16">
      <c r="A3957" t="s">
        <v>637</v>
      </c>
      <c r="B3957" t="s">
        <v>576</v>
      </c>
      <c r="C3957" t="s">
        <v>577</v>
      </c>
      <c r="D3957" t="s">
        <v>436</v>
      </c>
      <c r="E3957" t="s">
        <v>158</v>
      </c>
      <c r="F3957" s="1" t="s">
        <v>159</v>
      </c>
      <c r="G3957" s="1" t="s">
        <v>159</v>
      </c>
      <c r="H3957" s="26">
        <v>5.2</v>
      </c>
      <c r="I3957" s="26">
        <v>5.2</v>
      </c>
      <c r="J3957" s="26">
        <v>5.2</v>
      </c>
      <c r="K3957" s="26">
        <v>5.2</v>
      </c>
      <c r="L3957" s="26">
        <v>5.2</v>
      </c>
      <c r="M3957" s="26">
        <v>5.2</v>
      </c>
      <c r="N3957" s="1" t="s">
        <v>159</v>
      </c>
      <c r="O3957" s="1" t="s">
        <v>159</v>
      </c>
      <c r="P3957" t="str">
        <f t="shared" si="61"/>
        <v>SESC_OUT4_17_B_PR24_OFWAT</v>
      </c>
    </row>
    <row r="3958" spans="1:16">
      <c r="A3958" t="s">
        <v>637</v>
      </c>
      <c r="B3958" t="s">
        <v>578</v>
      </c>
      <c r="C3958" t="s">
        <v>579</v>
      </c>
      <c r="D3958" t="s">
        <v>231</v>
      </c>
      <c r="E3958" t="s">
        <v>158</v>
      </c>
      <c r="F3958" s="1" t="s">
        <v>159</v>
      </c>
      <c r="G3958" s="1" t="s">
        <v>159</v>
      </c>
      <c r="H3958" s="1" t="s">
        <v>159</v>
      </c>
      <c r="I3958" s="1" t="s">
        <v>159</v>
      </c>
      <c r="J3958" s="1" t="s">
        <v>159</v>
      </c>
      <c r="K3958" s="1" t="s">
        <v>159</v>
      </c>
      <c r="L3958" s="1" t="s">
        <v>159</v>
      </c>
      <c r="M3958" s="1" t="s">
        <v>159</v>
      </c>
      <c r="N3958" s="1" t="s">
        <v>159</v>
      </c>
      <c r="O3958" s="1" t="s">
        <v>159</v>
      </c>
      <c r="P3958" t="str">
        <f t="shared" si="61"/>
        <v>SESC_ODIRISK_OGW_DDBND_PR24_DD</v>
      </c>
    </row>
    <row r="3959" spans="1:16">
      <c r="A3959" t="s">
        <v>637</v>
      </c>
      <c r="B3959" t="s">
        <v>580</v>
      </c>
      <c r="C3959" t="s">
        <v>581</v>
      </c>
      <c r="D3959" t="s">
        <v>165</v>
      </c>
      <c r="E3959" t="s">
        <v>158</v>
      </c>
      <c r="F3959" s="24">
        <v>188</v>
      </c>
      <c r="G3959" s="1" t="s">
        <v>159</v>
      </c>
      <c r="H3959" s="1" t="s">
        <v>159</v>
      </c>
      <c r="I3959" s="1" t="s">
        <v>159</v>
      </c>
      <c r="J3959" s="1" t="s">
        <v>159</v>
      </c>
      <c r="K3959" s="1" t="s">
        <v>159</v>
      </c>
      <c r="L3959" s="1" t="s">
        <v>159</v>
      </c>
      <c r="M3959" s="1" t="s">
        <v>159</v>
      </c>
      <c r="N3959" s="1" t="s">
        <v>159</v>
      </c>
      <c r="O3959" s="1" t="s">
        <v>159</v>
      </c>
      <c r="P3959" t="str">
        <f t="shared" si="61"/>
        <v>SESC_ODI_DD_GHG_PR24</v>
      </c>
    </row>
    <row r="3960" spans="1:16">
      <c r="A3960" t="s">
        <v>637</v>
      </c>
      <c r="B3960" t="s">
        <v>582</v>
      </c>
      <c r="C3960" t="s">
        <v>583</v>
      </c>
      <c r="D3960" t="s">
        <v>168</v>
      </c>
      <c r="E3960" t="s">
        <v>158</v>
      </c>
      <c r="F3960" s="25">
        <v>-5.0000000000000001E-3</v>
      </c>
      <c r="G3960" s="1" t="s">
        <v>159</v>
      </c>
      <c r="H3960" s="1" t="s">
        <v>159</v>
      </c>
      <c r="I3960" s="1" t="s">
        <v>159</v>
      </c>
      <c r="J3960" s="1" t="s">
        <v>159</v>
      </c>
      <c r="K3960" s="1" t="s">
        <v>159</v>
      </c>
      <c r="L3960" s="1" t="s">
        <v>159</v>
      </c>
      <c r="M3960" s="1" t="s">
        <v>159</v>
      </c>
      <c r="N3960" s="1" t="s">
        <v>159</v>
      </c>
      <c r="O3960" s="1" t="s">
        <v>159</v>
      </c>
      <c r="P3960" t="str">
        <f t="shared" si="61"/>
        <v>SESC_ODIRISK_OGW_COLL_PR24_DD</v>
      </c>
    </row>
    <row r="3961" spans="1:16">
      <c r="A3961" t="s">
        <v>637</v>
      </c>
      <c r="B3961" t="s">
        <v>584</v>
      </c>
      <c r="C3961" t="s">
        <v>585</v>
      </c>
      <c r="D3961" t="s">
        <v>168</v>
      </c>
      <c r="E3961" t="s">
        <v>158</v>
      </c>
      <c r="F3961" s="25">
        <v>5.0000000000000001E-3</v>
      </c>
      <c r="G3961" s="1" t="s">
        <v>159</v>
      </c>
      <c r="H3961" s="1" t="s">
        <v>159</v>
      </c>
      <c r="I3961" s="1" t="s">
        <v>159</v>
      </c>
      <c r="J3961" s="1" t="s">
        <v>159</v>
      </c>
      <c r="K3961" s="1" t="s">
        <v>159</v>
      </c>
      <c r="L3961" s="1" t="s">
        <v>159</v>
      </c>
      <c r="M3961" s="1" t="s">
        <v>159</v>
      </c>
      <c r="N3961" s="1" t="s">
        <v>159</v>
      </c>
      <c r="O3961" s="1" t="s">
        <v>159</v>
      </c>
      <c r="P3961" t="str">
        <f t="shared" si="61"/>
        <v>SESC_ODIRISK_OGW_CAP_PR24_DD</v>
      </c>
    </row>
    <row r="3962" spans="1:16">
      <c r="A3962" t="s">
        <v>637</v>
      </c>
      <c r="B3962" t="s">
        <v>586</v>
      </c>
      <c r="C3962" t="s">
        <v>587</v>
      </c>
      <c r="D3962" t="s">
        <v>168</v>
      </c>
      <c r="E3962" t="s">
        <v>158</v>
      </c>
      <c r="F3962" s="1" t="s">
        <v>159</v>
      </c>
      <c r="G3962" s="1" t="s">
        <v>159</v>
      </c>
      <c r="H3962" s="1" t="s">
        <v>159</v>
      </c>
      <c r="I3962" s="1" t="s">
        <v>159</v>
      </c>
      <c r="J3962" s="1" t="s">
        <v>159</v>
      </c>
      <c r="K3962" s="1" t="s">
        <v>159</v>
      </c>
      <c r="L3962" s="1" t="s">
        <v>159</v>
      </c>
      <c r="M3962" s="1" t="s">
        <v>159</v>
      </c>
      <c r="N3962" s="1" t="s">
        <v>159</v>
      </c>
      <c r="O3962" s="1" t="s">
        <v>159</v>
      </c>
      <c r="P3962" t="str">
        <f t="shared" si="61"/>
        <v>SESC_ODIRISK_EGG_DDBND_PR24</v>
      </c>
    </row>
    <row r="3963" spans="1:16">
      <c r="A3963" t="s">
        <v>637</v>
      </c>
      <c r="B3963" t="s">
        <v>588</v>
      </c>
      <c r="C3963" t="s">
        <v>589</v>
      </c>
      <c r="D3963" t="s">
        <v>37</v>
      </c>
      <c r="E3963" t="s">
        <v>158</v>
      </c>
      <c r="F3963" s="1" t="s">
        <v>159</v>
      </c>
      <c r="G3963" s="1" t="s">
        <v>159</v>
      </c>
      <c r="H3963" s="1" t="s">
        <v>159</v>
      </c>
      <c r="I3963" s="1" t="s">
        <v>159</v>
      </c>
      <c r="J3963" s="1" t="s">
        <v>159</v>
      </c>
      <c r="K3963" s="1" t="s">
        <v>159</v>
      </c>
      <c r="L3963" s="1" t="s">
        <v>159</v>
      </c>
      <c r="M3963" s="1" t="s">
        <v>159</v>
      </c>
      <c r="N3963" s="1" t="s">
        <v>159</v>
      </c>
      <c r="O3963" s="1" t="s">
        <v>159</v>
      </c>
      <c r="P3963" t="str">
        <f t="shared" si="61"/>
        <v>SESC_OUT5_10_A_PR24_OFWAT</v>
      </c>
    </row>
    <row r="3964" spans="1:16">
      <c r="A3964" t="s">
        <v>637</v>
      </c>
      <c r="B3964" t="s">
        <v>473</v>
      </c>
      <c r="C3964" t="s">
        <v>474</v>
      </c>
      <c r="D3964" t="s">
        <v>168</v>
      </c>
      <c r="E3964" t="s">
        <v>158</v>
      </c>
      <c r="F3964" s="1" t="s">
        <v>159</v>
      </c>
      <c r="G3964" s="1" t="s">
        <v>159</v>
      </c>
      <c r="H3964" s="25">
        <v>2.1399999999999995E-2</v>
      </c>
      <c r="I3964" s="25">
        <v>2.1399999999999995E-2</v>
      </c>
      <c r="J3964" s="25">
        <v>2.1399999999999995E-2</v>
      </c>
      <c r="K3964" s="25">
        <v>2.1399999999999995E-2</v>
      </c>
      <c r="L3964" s="25">
        <v>2.1399999999999995E-2</v>
      </c>
      <c r="M3964" s="25">
        <v>2.1399999999999995E-2</v>
      </c>
      <c r="N3964" s="1" t="s">
        <v>159</v>
      </c>
      <c r="O3964" s="1" t="s">
        <v>159</v>
      </c>
      <c r="P3964" t="str">
        <f t="shared" si="61"/>
        <v>SESC_OUT4_17_PR24_OFWAT</v>
      </c>
    </row>
    <row r="3965" spans="1:16">
      <c r="A3965" t="s">
        <v>637</v>
      </c>
      <c r="B3965" t="s">
        <v>590</v>
      </c>
      <c r="C3965" t="s">
        <v>591</v>
      </c>
      <c r="D3965" t="s">
        <v>165</v>
      </c>
      <c r="E3965" t="s">
        <v>158</v>
      </c>
      <c r="F3965" s="24">
        <v>256659.82822530763</v>
      </c>
      <c r="G3965" s="1" t="s">
        <v>159</v>
      </c>
      <c r="H3965" s="1" t="s">
        <v>159</v>
      </c>
      <c r="I3965" s="1" t="s">
        <v>159</v>
      </c>
      <c r="J3965" s="1" t="s">
        <v>159</v>
      </c>
      <c r="K3965" s="1" t="s">
        <v>159</v>
      </c>
      <c r="L3965" s="1" t="s">
        <v>159</v>
      </c>
      <c r="M3965" s="1" t="s">
        <v>159</v>
      </c>
      <c r="N3965" s="1" t="s">
        <v>159</v>
      </c>
      <c r="O3965" s="1" t="s">
        <v>159</v>
      </c>
      <c r="P3965" t="str">
        <f t="shared" si="61"/>
        <v>SESC_ODI_DD_UNO_PR24</v>
      </c>
    </row>
    <row r="3966" spans="1:16">
      <c r="A3966" t="s">
        <v>637</v>
      </c>
      <c r="B3966" t="s">
        <v>592</v>
      </c>
      <c r="C3966" t="s">
        <v>593</v>
      </c>
      <c r="D3966" t="s">
        <v>168</v>
      </c>
      <c r="E3966" t="s">
        <v>158</v>
      </c>
      <c r="F3966" s="25">
        <v>-5.0000000000000001E-3</v>
      </c>
      <c r="G3966" s="1" t="s">
        <v>159</v>
      </c>
      <c r="H3966" s="1" t="s">
        <v>159</v>
      </c>
      <c r="I3966" s="1" t="s">
        <v>159</v>
      </c>
      <c r="J3966" s="1" t="s">
        <v>159</v>
      </c>
      <c r="K3966" s="1" t="s">
        <v>159</v>
      </c>
      <c r="L3966" s="1" t="s">
        <v>159</v>
      </c>
      <c r="M3966" s="1" t="s">
        <v>159</v>
      </c>
      <c r="N3966" s="1" t="s">
        <v>159</v>
      </c>
      <c r="O3966" s="1" t="s">
        <v>159</v>
      </c>
      <c r="P3966" t="str">
        <f t="shared" si="61"/>
        <v>SESC_ODIRISK_UNO_COLL_PR24_DD</v>
      </c>
    </row>
    <row r="3967" spans="1:16">
      <c r="A3967" t="s">
        <v>637</v>
      </c>
      <c r="B3967" t="s">
        <v>594</v>
      </c>
      <c r="C3967" t="s">
        <v>595</v>
      </c>
      <c r="D3967" t="s">
        <v>168</v>
      </c>
      <c r="E3967" t="s">
        <v>158</v>
      </c>
      <c r="F3967" s="25">
        <v>5.0000000000000001E-3</v>
      </c>
      <c r="G3967" s="1" t="s">
        <v>159</v>
      </c>
      <c r="H3967" s="1" t="s">
        <v>159</v>
      </c>
      <c r="I3967" s="1" t="s">
        <v>159</v>
      </c>
      <c r="J3967" s="1" t="s">
        <v>159</v>
      </c>
      <c r="K3967" s="1" t="s">
        <v>159</v>
      </c>
      <c r="L3967" s="1" t="s">
        <v>159</v>
      </c>
      <c r="M3967" s="1" t="s">
        <v>159</v>
      </c>
      <c r="N3967" s="1" t="s">
        <v>159</v>
      </c>
      <c r="O3967" s="1" t="s">
        <v>159</v>
      </c>
      <c r="P3967" t="str">
        <f t="shared" si="61"/>
        <v>SESC_ODIRISK_UNO_CAP_PR24_DD</v>
      </c>
    </row>
    <row r="3968" spans="1:16">
      <c r="A3968" t="s">
        <v>637</v>
      </c>
      <c r="B3968" t="s">
        <v>596</v>
      </c>
      <c r="C3968" t="s">
        <v>597</v>
      </c>
      <c r="D3968" t="s">
        <v>168</v>
      </c>
      <c r="E3968" t="s">
        <v>158</v>
      </c>
      <c r="F3968" s="1" t="s">
        <v>159</v>
      </c>
      <c r="G3968" s="1" t="s">
        <v>159</v>
      </c>
      <c r="H3968" s="1" t="s">
        <v>159</v>
      </c>
      <c r="I3968" s="1" t="s">
        <v>159</v>
      </c>
      <c r="J3968" s="1" t="s">
        <v>159</v>
      </c>
      <c r="K3968" s="1" t="s">
        <v>159</v>
      </c>
      <c r="L3968" s="1" t="s">
        <v>159</v>
      </c>
      <c r="M3968" s="1" t="s">
        <v>159</v>
      </c>
      <c r="N3968" s="1" t="s">
        <v>159</v>
      </c>
      <c r="O3968" s="1" t="s">
        <v>159</v>
      </c>
      <c r="P3968" t="str">
        <f t="shared" si="61"/>
        <v>SESC_ODIRISK_ESF_CAP_PR24_DD</v>
      </c>
    </row>
    <row r="3969" spans="1:16">
      <c r="A3969" t="s">
        <v>637</v>
      </c>
      <c r="B3969" t="s">
        <v>598</v>
      </c>
      <c r="C3969" t="s">
        <v>599</v>
      </c>
      <c r="D3969" t="s">
        <v>168</v>
      </c>
      <c r="E3969" t="s">
        <v>158</v>
      </c>
      <c r="F3969" s="1" t="s">
        <v>159</v>
      </c>
      <c r="G3969" s="1" t="s">
        <v>159</v>
      </c>
      <c r="H3969" s="25">
        <v>0</v>
      </c>
      <c r="I3969" s="25">
        <v>6.0400000000000002E-2</v>
      </c>
      <c r="J3969" s="25">
        <v>8.4100000000000008E-2</v>
      </c>
      <c r="K3969" s="25">
        <v>9.6100000000000019E-2</v>
      </c>
      <c r="L3969" s="25">
        <v>0.114</v>
      </c>
      <c r="M3969" s="25">
        <v>0.1409</v>
      </c>
      <c r="N3969" s="1" t="s">
        <v>159</v>
      </c>
      <c r="O3969" s="1" t="s">
        <v>159</v>
      </c>
      <c r="P3969" t="str">
        <f t="shared" si="61"/>
        <v>SESC_OUT4_04_H_PR24_OFWAT</v>
      </c>
    </row>
    <row r="3970" spans="1:16">
      <c r="A3970" t="s">
        <v>637</v>
      </c>
      <c r="B3970" t="s">
        <v>600</v>
      </c>
      <c r="C3970" t="s">
        <v>601</v>
      </c>
      <c r="D3970" t="s">
        <v>168</v>
      </c>
      <c r="E3970" t="s">
        <v>158</v>
      </c>
      <c r="F3970" s="1" t="s">
        <v>159</v>
      </c>
      <c r="G3970" s="1" t="s">
        <v>159</v>
      </c>
      <c r="H3970" s="1" t="s">
        <v>159</v>
      </c>
      <c r="I3970" s="1" t="s">
        <v>159</v>
      </c>
      <c r="J3970" s="1" t="s">
        <v>159</v>
      </c>
      <c r="K3970" s="1" t="s">
        <v>159</v>
      </c>
      <c r="L3970" s="1" t="s">
        <v>159</v>
      </c>
      <c r="M3970" s="1" t="s">
        <v>159</v>
      </c>
      <c r="N3970" s="1" t="s">
        <v>159</v>
      </c>
      <c r="O3970" s="1" t="s">
        <v>159</v>
      </c>
      <c r="P3970" t="str">
        <f t="shared" si="61"/>
        <v>SESC_OUT5_04_G_PR24_OFWAT</v>
      </c>
    </row>
    <row r="3971" spans="1:16">
      <c r="A3971" t="s">
        <v>637</v>
      </c>
      <c r="B3971" t="s">
        <v>251</v>
      </c>
      <c r="C3971" t="s">
        <v>252</v>
      </c>
      <c r="D3971" t="s">
        <v>165</v>
      </c>
      <c r="E3971" t="s">
        <v>158</v>
      </c>
      <c r="F3971" s="1" t="s">
        <v>159</v>
      </c>
      <c r="G3971" s="1" t="s">
        <v>159</v>
      </c>
      <c r="H3971" s="1" t="s">
        <v>159</v>
      </c>
      <c r="I3971" s="1" t="s">
        <v>159</v>
      </c>
      <c r="J3971" s="1" t="s">
        <v>159</v>
      </c>
      <c r="K3971" s="1" t="s">
        <v>159</v>
      </c>
      <c r="L3971" s="1" t="s">
        <v>159</v>
      </c>
      <c r="M3971" s="1" t="s">
        <v>159</v>
      </c>
      <c r="N3971" s="1" t="s">
        <v>159</v>
      </c>
      <c r="O3971" s="1" t="s">
        <v>159</v>
      </c>
      <c r="P3971" t="str">
        <f t="shared" si="61"/>
        <v>SESC_ODI_DD_BWQ_PR24</v>
      </c>
    </row>
    <row r="3972" spans="1:16">
      <c r="A3972" t="s">
        <v>637</v>
      </c>
      <c r="B3972" t="s">
        <v>602</v>
      </c>
      <c r="C3972" t="s">
        <v>603</v>
      </c>
      <c r="D3972" t="s">
        <v>165</v>
      </c>
      <c r="E3972" t="s">
        <v>158</v>
      </c>
      <c r="F3972" s="1" t="s">
        <v>159</v>
      </c>
      <c r="G3972" s="1" t="s">
        <v>159</v>
      </c>
      <c r="H3972" s="1" t="s">
        <v>159</v>
      </c>
      <c r="I3972" s="1" t="s">
        <v>159</v>
      </c>
      <c r="J3972" s="1" t="s">
        <v>159</v>
      </c>
      <c r="K3972" s="1" t="s">
        <v>159</v>
      </c>
      <c r="L3972" s="1" t="s">
        <v>159</v>
      </c>
      <c r="M3972" s="1" t="s">
        <v>159</v>
      </c>
      <c r="N3972" s="1" t="s">
        <v>159</v>
      </c>
      <c r="O3972" s="1" t="s">
        <v>159</v>
      </c>
      <c r="P3972" t="str">
        <f t="shared" si="61"/>
        <v>SESC_ODIRATE_LCC_B_OUT_PR24</v>
      </c>
    </row>
    <row r="3973" spans="1:16">
      <c r="A3973" t="s">
        <v>637</v>
      </c>
      <c r="B3973" t="s">
        <v>604</v>
      </c>
      <c r="C3973" t="s">
        <v>605</v>
      </c>
      <c r="D3973" t="s">
        <v>165</v>
      </c>
      <c r="E3973" t="s">
        <v>158</v>
      </c>
      <c r="F3973" s="1" t="s">
        <v>159</v>
      </c>
      <c r="G3973" s="1" t="s">
        <v>159</v>
      </c>
      <c r="H3973" s="1" t="s">
        <v>159</v>
      </c>
      <c r="I3973" s="1" t="s">
        <v>159</v>
      </c>
      <c r="J3973" s="1" t="s">
        <v>159</v>
      </c>
      <c r="K3973" s="1" t="s">
        <v>159</v>
      </c>
      <c r="L3973" s="1" t="s">
        <v>159</v>
      </c>
      <c r="M3973" s="1" t="s">
        <v>159</v>
      </c>
      <c r="N3973" s="1" t="s">
        <v>159</v>
      </c>
      <c r="O3973" s="1" t="s">
        <v>159</v>
      </c>
      <c r="P3973" t="str">
        <f t="shared" ref="P3973:P3981" si="62">A3973&amp;B3973</f>
        <v>SESC_ODIRATE_LCC_B_UNDER_PR24</v>
      </c>
    </row>
    <row r="3974" spans="1:16">
      <c r="A3974" t="s">
        <v>637</v>
      </c>
      <c r="B3974" t="s">
        <v>606</v>
      </c>
      <c r="C3974" t="s">
        <v>607</v>
      </c>
      <c r="D3974" t="s">
        <v>165</v>
      </c>
      <c r="E3974" t="s">
        <v>158</v>
      </c>
      <c r="F3974" s="1" t="s">
        <v>159</v>
      </c>
      <c r="G3974" s="1" t="s">
        <v>159</v>
      </c>
      <c r="H3974" s="1" t="s">
        <v>159</v>
      </c>
      <c r="I3974" s="1" t="s">
        <v>159</v>
      </c>
      <c r="J3974" s="1" t="s">
        <v>159</v>
      </c>
      <c r="K3974" s="1" t="s">
        <v>159</v>
      </c>
      <c r="L3974" s="1" t="s">
        <v>159</v>
      </c>
      <c r="M3974" s="1" t="s">
        <v>159</v>
      </c>
      <c r="N3974" s="1" t="s">
        <v>159</v>
      </c>
      <c r="O3974" s="1" t="s">
        <v>159</v>
      </c>
      <c r="P3974" t="str">
        <f t="shared" si="62"/>
        <v>SESC_ODIRATE_EGG_B_OUT_PR24</v>
      </c>
    </row>
    <row r="3975" spans="1:16">
      <c r="A3975" t="s">
        <v>637</v>
      </c>
      <c r="B3975" t="s">
        <v>608</v>
      </c>
      <c r="C3975" t="s">
        <v>609</v>
      </c>
      <c r="D3975" t="s">
        <v>165</v>
      </c>
      <c r="E3975" t="s">
        <v>158</v>
      </c>
      <c r="F3975" s="1" t="s">
        <v>159</v>
      </c>
      <c r="G3975" s="1" t="s">
        <v>159</v>
      </c>
      <c r="H3975" s="1" t="s">
        <v>159</v>
      </c>
      <c r="I3975" s="1" t="s">
        <v>159</v>
      </c>
      <c r="J3975" s="1" t="s">
        <v>159</v>
      </c>
      <c r="K3975" s="1" t="s">
        <v>159</v>
      </c>
      <c r="L3975" s="1" t="s">
        <v>159</v>
      </c>
      <c r="M3975" s="1" t="s">
        <v>159</v>
      </c>
      <c r="N3975" s="1" t="s">
        <v>159</v>
      </c>
      <c r="O3975" s="1" t="s">
        <v>159</v>
      </c>
      <c r="P3975" t="str">
        <f t="shared" si="62"/>
        <v>SESC_ODIRATE_EGG_B_UNDER_PR24</v>
      </c>
    </row>
    <row r="3976" spans="1:16">
      <c r="A3976" t="s">
        <v>637</v>
      </c>
      <c r="B3976" t="s">
        <v>610</v>
      </c>
      <c r="C3976" t="s">
        <v>611</v>
      </c>
      <c r="D3976" t="s">
        <v>165</v>
      </c>
      <c r="E3976" t="s">
        <v>158</v>
      </c>
      <c r="F3976" s="1" t="s">
        <v>159</v>
      </c>
      <c r="G3976" s="1" t="s">
        <v>159</v>
      </c>
      <c r="H3976" s="1" t="s">
        <v>159</v>
      </c>
      <c r="I3976" s="1" t="s">
        <v>159</v>
      </c>
      <c r="J3976" s="1" t="s">
        <v>159</v>
      </c>
      <c r="K3976" s="1" t="s">
        <v>159</v>
      </c>
      <c r="L3976" s="1" t="s">
        <v>159</v>
      </c>
      <c r="M3976" s="1" t="s">
        <v>159</v>
      </c>
      <c r="N3976" s="1" t="s">
        <v>159</v>
      </c>
      <c r="O3976" s="1" t="s">
        <v>159</v>
      </c>
      <c r="P3976" t="str">
        <f t="shared" si="62"/>
        <v>SESC_ODIRATE_CC_B_OUT_PR24</v>
      </c>
    </row>
    <row r="3977" spans="1:16">
      <c r="A3977" t="s">
        <v>637</v>
      </c>
      <c r="B3977" t="s">
        <v>612</v>
      </c>
      <c r="C3977" t="s">
        <v>613</v>
      </c>
      <c r="D3977" t="s">
        <v>165</v>
      </c>
      <c r="E3977" t="s">
        <v>158</v>
      </c>
      <c r="F3977" s="1" t="s">
        <v>159</v>
      </c>
      <c r="G3977" s="1" t="s">
        <v>159</v>
      </c>
      <c r="H3977" s="1" t="s">
        <v>159</v>
      </c>
      <c r="I3977" s="1" t="s">
        <v>159</v>
      </c>
      <c r="J3977" s="1" t="s">
        <v>159</v>
      </c>
      <c r="K3977" s="1" t="s">
        <v>159</v>
      </c>
      <c r="L3977" s="1" t="s">
        <v>159</v>
      </c>
      <c r="M3977" s="1" t="s">
        <v>159</v>
      </c>
      <c r="N3977" s="1" t="s">
        <v>159</v>
      </c>
      <c r="O3977" s="1" t="s">
        <v>159</v>
      </c>
      <c r="P3977" t="str">
        <f t="shared" si="62"/>
        <v>SESC_ODIRATE_CC_B_UNDER_PR24</v>
      </c>
    </row>
    <row r="3978" spans="1:16">
      <c r="A3978" t="s">
        <v>637</v>
      </c>
      <c r="B3978" t="s">
        <v>614</v>
      </c>
      <c r="C3978" t="s">
        <v>615</v>
      </c>
      <c r="D3978" t="s">
        <v>165</v>
      </c>
      <c r="E3978" t="s">
        <v>158</v>
      </c>
      <c r="F3978" s="1" t="s">
        <v>159</v>
      </c>
      <c r="G3978" s="1" t="s">
        <v>159</v>
      </c>
      <c r="H3978" s="1" t="s">
        <v>159</v>
      </c>
      <c r="I3978" s="1" t="s">
        <v>159</v>
      </c>
      <c r="J3978" s="1" t="s">
        <v>159</v>
      </c>
      <c r="K3978" s="1" t="s">
        <v>159</v>
      </c>
      <c r="L3978" s="1" t="s">
        <v>159</v>
      </c>
      <c r="M3978" s="1" t="s">
        <v>159</v>
      </c>
      <c r="N3978" s="1" t="s">
        <v>159</v>
      </c>
      <c r="O3978" s="1" t="s">
        <v>159</v>
      </c>
      <c r="P3978" t="str">
        <f t="shared" si="62"/>
        <v>SESC_ODIRATE_SWC_B_PR24</v>
      </c>
    </row>
    <row r="3979" spans="1:16">
      <c r="A3979" t="s">
        <v>637</v>
      </c>
      <c r="B3979" t="s">
        <v>616</v>
      </c>
      <c r="C3979" t="s">
        <v>617</v>
      </c>
      <c r="D3979" t="s">
        <v>165</v>
      </c>
      <c r="E3979" t="s">
        <v>158</v>
      </c>
      <c r="F3979" s="1" t="s">
        <v>159</v>
      </c>
      <c r="G3979" s="1" t="s">
        <v>159</v>
      </c>
      <c r="H3979" s="1" t="s">
        <v>159</v>
      </c>
      <c r="I3979" s="1" t="s">
        <v>159</v>
      </c>
      <c r="J3979" s="1" t="s">
        <v>159</v>
      </c>
      <c r="K3979" s="1" t="s">
        <v>159</v>
      </c>
      <c r="L3979" s="1" t="s">
        <v>159</v>
      </c>
      <c r="M3979" s="1" t="s">
        <v>159</v>
      </c>
      <c r="N3979" s="1" t="s">
        <v>159</v>
      </c>
      <c r="O3979" s="1" t="s">
        <v>159</v>
      </c>
      <c r="P3979" t="str">
        <f t="shared" si="62"/>
        <v>SESC_ODIRATE_WW_B_PR24</v>
      </c>
    </row>
    <row r="3980" spans="1:16">
      <c r="A3980" t="s">
        <v>637</v>
      </c>
      <c r="B3980" t="s">
        <v>618</v>
      </c>
      <c r="C3980" t="s">
        <v>619</v>
      </c>
      <c r="D3980" t="s">
        <v>165</v>
      </c>
      <c r="E3980" t="s">
        <v>158</v>
      </c>
      <c r="F3980" s="1" t="s">
        <v>159</v>
      </c>
      <c r="G3980" s="1" t="s">
        <v>159</v>
      </c>
      <c r="H3980" s="1" t="s">
        <v>159</v>
      </c>
      <c r="I3980" s="1" t="s">
        <v>159</v>
      </c>
      <c r="J3980" s="1" t="s">
        <v>159</v>
      </c>
      <c r="K3980" s="1" t="s">
        <v>159</v>
      </c>
      <c r="L3980" s="1" t="s">
        <v>159</v>
      </c>
      <c r="M3980" s="1" t="s">
        <v>159</v>
      </c>
      <c r="N3980" s="1" t="s">
        <v>159</v>
      </c>
      <c r="O3980" s="1" t="s">
        <v>159</v>
      </c>
      <c r="P3980" t="str">
        <f t="shared" si="62"/>
        <v>SESC_ODIRATE_LPR_B_PR24</v>
      </c>
    </row>
    <row r="3981" spans="1:16">
      <c r="A3981" t="s">
        <v>637</v>
      </c>
      <c r="B3981" t="s">
        <v>620</v>
      </c>
      <c r="C3981" t="s">
        <v>621</v>
      </c>
      <c r="D3981" t="s">
        <v>157</v>
      </c>
      <c r="E3981" t="s">
        <v>158</v>
      </c>
      <c r="F3981" s="1" t="s">
        <v>159</v>
      </c>
      <c r="G3981" s="1" t="s">
        <v>159</v>
      </c>
      <c r="H3981" s="1" t="s">
        <v>159</v>
      </c>
      <c r="I3981" s="1" t="s">
        <v>159</v>
      </c>
      <c r="J3981" s="1" t="s">
        <v>159</v>
      </c>
      <c r="K3981" s="1" t="s">
        <v>159</v>
      </c>
      <c r="L3981" s="1" t="s">
        <v>159</v>
      </c>
      <c r="M3981" s="1" t="s">
        <v>159</v>
      </c>
      <c r="N3981" s="1" t="s">
        <v>159</v>
      </c>
      <c r="O3981" s="1" t="s">
        <v>159</v>
      </c>
      <c r="P3981" t="str">
        <f t="shared" si="62"/>
        <v>SESC_ODIRISK_WSI_DDBND_PR24_DD</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CAE96-E6BF-4E43-B1DB-14EF0AFF39FA}">
  <sheetPr codeName="Sheet4"/>
  <dimension ref="A1:J91"/>
  <sheetViews>
    <sheetView topLeftCell="A20" zoomScale="85" workbookViewId="0">
      <selection activeCell="G20" sqref="G20"/>
    </sheetView>
  </sheetViews>
  <sheetFormatPr defaultColWidth="9" defaultRowHeight="20.25" customHeight="1"/>
  <cols>
    <col min="1" max="1" width="10.5" style="7" customWidth="1"/>
    <col min="2" max="2" width="44.625" style="7" customWidth="1"/>
    <col min="3" max="3" width="19.75" style="7" customWidth="1"/>
    <col min="4" max="4" width="108.125" style="7" customWidth="1"/>
    <col min="5" max="5" width="33" style="7" bestFit="1" customWidth="1"/>
    <col min="6" max="6" width="61.75" style="7" bestFit="1" customWidth="1"/>
    <col min="7" max="7" width="61.75" style="7" customWidth="1"/>
    <col min="8" max="8" width="9.625" style="7" bestFit="1" customWidth="1"/>
    <col min="9" max="9" width="42.625" style="7" bestFit="1" customWidth="1"/>
    <col min="10" max="10" width="17.875" style="7" bestFit="1" customWidth="1"/>
    <col min="11" max="11" width="37.125" style="7" bestFit="1" customWidth="1"/>
    <col min="12" max="16384" width="9" style="7"/>
  </cols>
  <sheetData>
    <row r="1" spans="1:10" ht="20.25" customHeight="1">
      <c r="A1" s="6"/>
      <c r="B1" s="6"/>
      <c r="C1" s="6"/>
      <c r="D1" s="6"/>
      <c r="E1" s="6"/>
      <c r="F1" s="6"/>
      <c r="G1" s="6"/>
    </row>
    <row r="2" spans="1:10" ht="20.25" customHeight="1">
      <c r="B2" s="2" t="s">
        <v>638</v>
      </c>
      <c r="C2" s="11"/>
      <c r="D2" s="11"/>
      <c r="E2" s="11"/>
      <c r="F2" s="11"/>
      <c r="G2" s="11"/>
    </row>
    <row r="3" spans="1:10" ht="20.25" customHeight="1">
      <c r="A3" s="6"/>
      <c r="B3" s="8"/>
      <c r="C3" s="8"/>
      <c r="D3" s="6"/>
      <c r="E3" s="6"/>
      <c r="F3" s="6"/>
      <c r="G3" s="173"/>
    </row>
    <row r="4" spans="1:10" ht="20.25" customHeight="1">
      <c r="A4" s="9"/>
      <c r="B4" s="2" t="s">
        <v>639</v>
      </c>
      <c r="C4" s="2" t="s">
        <v>640</v>
      </c>
      <c r="D4" s="2" t="s">
        <v>139</v>
      </c>
      <c r="E4" s="2" t="s">
        <v>641</v>
      </c>
      <c r="F4" s="2" t="s">
        <v>642</v>
      </c>
      <c r="G4" s="173"/>
      <c r="H4" s="20"/>
      <c r="I4" s="20"/>
      <c r="J4" s="20"/>
    </row>
    <row r="5" spans="1:10" ht="20.25" hidden="1" customHeight="1">
      <c r="A5" s="10"/>
      <c r="B5" s="3"/>
      <c r="C5" s="4" t="s">
        <v>643</v>
      </c>
      <c r="D5" s="4" t="s">
        <v>644</v>
      </c>
      <c r="E5" s="4" t="s">
        <v>644</v>
      </c>
      <c r="F5" s="4"/>
      <c r="G5" s="173"/>
    </row>
    <row r="6" spans="1:10" ht="20.25" customHeight="1">
      <c r="A6" s="10"/>
      <c r="B6" s="3" t="s">
        <v>645</v>
      </c>
      <c r="C6" s="205" t="s">
        <v>645</v>
      </c>
      <c r="D6" s="205" t="s">
        <v>632</v>
      </c>
      <c r="E6" s="4" t="s">
        <v>646</v>
      </c>
      <c r="F6" s="4" t="s">
        <v>647</v>
      </c>
      <c r="G6" s="173"/>
    </row>
    <row r="7" spans="1:10" ht="20.25" customHeight="1">
      <c r="A7" s="10"/>
      <c r="B7" s="3" t="s">
        <v>648</v>
      </c>
      <c r="C7" s="205" t="s">
        <v>649</v>
      </c>
      <c r="D7" s="205" t="s">
        <v>154</v>
      </c>
      <c r="E7" s="4" t="s">
        <v>650</v>
      </c>
      <c r="F7" s="4" t="s">
        <v>647</v>
      </c>
      <c r="G7" s="173"/>
    </row>
    <row r="8" spans="1:10" ht="20.25" customHeight="1">
      <c r="A8" s="10"/>
      <c r="B8" s="3" t="s">
        <v>651</v>
      </c>
      <c r="C8" s="205" t="s">
        <v>652</v>
      </c>
      <c r="D8" s="205" t="s">
        <v>633</v>
      </c>
      <c r="E8" s="4" t="s">
        <v>646</v>
      </c>
      <c r="F8" s="4" t="s">
        <v>653</v>
      </c>
      <c r="G8" s="173"/>
    </row>
    <row r="9" spans="1:10" ht="20.25" customHeight="1">
      <c r="A9" s="10"/>
      <c r="B9" s="3" t="s">
        <v>654</v>
      </c>
      <c r="C9" s="205" t="s">
        <v>655</v>
      </c>
      <c r="D9" s="205" t="s">
        <v>622</v>
      </c>
      <c r="E9" s="4" t="s">
        <v>650</v>
      </c>
      <c r="F9" s="4" t="s">
        <v>653</v>
      </c>
      <c r="G9" s="173"/>
    </row>
    <row r="10" spans="1:10" ht="20.25" customHeight="1">
      <c r="A10" s="10"/>
      <c r="B10" s="3" t="s">
        <v>656</v>
      </c>
      <c r="C10" s="205" t="s">
        <v>657</v>
      </c>
      <c r="D10" s="205" t="s">
        <v>623</v>
      </c>
      <c r="E10" s="4" t="s">
        <v>650</v>
      </c>
      <c r="F10" s="4" t="s">
        <v>653</v>
      </c>
      <c r="G10" s="173"/>
    </row>
    <row r="11" spans="1:10" ht="20.25" customHeight="1">
      <c r="A11" s="10"/>
      <c r="B11" s="3" t="s">
        <v>658</v>
      </c>
      <c r="C11" s="205" t="s">
        <v>659</v>
      </c>
      <c r="D11" s="205" t="s">
        <v>624</v>
      </c>
      <c r="E11" s="4" t="s">
        <v>650</v>
      </c>
      <c r="F11" s="4" t="s">
        <v>653</v>
      </c>
      <c r="G11" s="173"/>
    </row>
    <row r="12" spans="1:10" ht="20.25" customHeight="1">
      <c r="A12" s="10"/>
      <c r="B12" s="3" t="s">
        <v>660</v>
      </c>
      <c r="C12" s="205" t="s">
        <v>661</v>
      </c>
      <c r="D12" s="205" t="s">
        <v>634</v>
      </c>
      <c r="E12" s="4" t="s">
        <v>646</v>
      </c>
      <c r="F12" s="4" t="s">
        <v>653</v>
      </c>
      <c r="G12" s="173"/>
    </row>
    <row r="13" spans="1:10" ht="20.25" customHeight="1">
      <c r="A13" s="10"/>
      <c r="B13" s="3" t="s">
        <v>662</v>
      </c>
      <c r="C13" s="205" t="s">
        <v>663</v>
      </c>
      <c r="D13" s="205" t="s">
        <v>625</v>
      </c>
      <c r="E13" s="4" t="s">
        <v>650</v>
      </c>
      <c r="F13" s="4" t="s">
        <v>647</v>
      </c>
      <c r="G13" s="173"/>
    </row>
    <row r="14" spans="1:10" ht="20.25" customHeight="1">
      <c r="A14" s="10"/>
      <c r="B14" s="3" t="s">
        <v>664</v>
      </c>
      <c r="C14" s="205" t="s">
        <v>665</v>
      </c>
      <c r="D14" s="205" t="s">
        <v>635</v>
      </c>
      <c r="E14" s="4" t="s">
        <v>646</v>
      </c>
      <c r="F14" s="4" t="s">
        <v>653</v>
      </c>
      <c r="G14" s="173"/>
    </row>
    <row r="15" spans="1:10" ht="20.25" customHeight="1">
      <c r="A15" s="10"/>
      <c r="B15" s="3" t="s">
        <v>666</v>
      </c>
      <c r="C15" s="205" t="s">
        <v>667</v>
      </c>
      <c r="D15" s="205" t="s">
        <v>636</v>
      </c>
      <c r="E15" s="4" t="s">
        <v>646</v>
      </c>
      <c r="F15" s="4" t="s">
        <v>653</v>
      </c>
      <c r="G15" s="173"/>
    </row>
    <row r="16" spans="1:10" ht="20.25" customHeight="1">
      <c r="A16" s="10"/>
      <c r="B16" s="3" t="s">
        <v>668</v>
      </c>
      <c r="C16" s="205" t="s">
        <v>669</v>
      </c>
      <c r="D16" s="205" t="s">
        <v>626</v>
      </c>
      <c r="E16" s="4" t="s">
        <v>650</v>
      </c>
      <c r="F16" s="4" t="s">
        <v>647</v>
      </c>
      <c r="G16" s="173"/>
    </row>
    <row r="17" spans="1:7" ht="20.25" customHeight="1">
      <c r="A17" s="10"/>
      <c r="B17" s="3" t="s">
        <v>670</v>
      </c>
      <c r="C17" s="205" t="s">
        <v>671</v>
      </c>
      <c r="D17" s="205" t="s">
        <v>627</v>
      </c>
      <c r="E17" s="4" t="s">
        <v>650</v>
      </c>
      <c r="F17" s="4" t="s">
        <v>653</v>
      </c>
      <c r="G17" s="173"/>
    </row>
    <row r="18" spans="1:7" ht="20.25" customHeight="1">
      <c r="A18" s="10"/>
      <c r="B18" s="3" t="s">
        <v>672</v>
      </c>
      <c r="C18" s="205" t="s">
        <v>673</v>
      </c>
      <c r="D18" s="205" t="s">
        <v>637</v>
      </c>
      <c r="E18" s="4" t="s">
        <v>646</v>
      </c>
      <c r="F18" s="4" t="s">
        <v>653</v>
      </c>
      <c r="G18" s="173"/>
    </row>
    <row r="19" spans="1:7" ht="20.25" customHeight="1">
      <c r="A19" s="10"/>
      <c r="B19" s="3" t="s">
        <v>674</v>
      </c>
      <c r="C19" s="205" t="s">
        <v>675</v>
      </c>
      <c r="D19" s="205" t="s">
        <v>628</v>
      </c>
      <c r="E19" s="4" t="s">
        <v>650</v>
      </c>
      <c r="F19" s="4" t="s">
        <v>647</v>
      </c>
      <c r="G19" s="173"/>
    </row>
    <row r="20" spans="1:7" ht="20.25" customHeight="1">
      <c r="A20" s="10"/>
      <c r="B20" s="3" t="s">
        <v>676</v>
      </c>
      <c r="C20" s="205" t="s">
        <v>677</v>
      </c>
      <c r="D20" s="205" t="s">
        <v>629</v>
      </c>
      <c r="E20" s="4" t="s">
        <v>650</v>
      </c>
      <c r="F20" s="4" t="s">
        <v>647</v>
      </c>
      <c r="G20" s="173"/>
    </row>
    <row r="21" spans="1:7" ht="20.25" customHeight="1">
      <c r="A21" s="10"/>
      <c r="B21" s="3" t="s">
        <v>678</v>
      </c>
      <c r="C21" s="205" t="s">
        <v>679</v>
      </c>
      <c r="D21" s="205" t="s">
        <v>630</v>
      </c>
      <c r="E21" s="4" t="s">
        <v>650</v>
      </c>
      <c r="F21" s="4" t="s">
        <v>653</v>
      </c>
      <c r="G21" s="173"/>
    </row>
    <row r="22" spans="1:7" ht="20.25" customHeight="1">
      <c r="A22" s="10"/>
      <c r="B22" s="3" t="s">
        <v>680</v>
      </c>
      <c r="C22" s="205" t="s">
        <v>681</v>
      </c>
      <c r="D22" s="205" t="s">
        <v>631</v>
      </c>
      <c r="E22" s="4" t="s">
        <v>650</v>
      </c>
      <c r="F22" s="4" t="s">
        <v>653</v>
      </c>
      <c r="G22" s="173"/>
    </row>
    <row r="23" spans="1:7" ht="20.25" customHeight="1">
      <c r="B23" s="3" t="s">
        <v>682</v>
      </c>
      <c r="C23" s="4" t="s">
        <v>683</v>
      </c>
      <c r="D23" s="205" t="s">
        <v>684</v>
      </c>
      <c r="E23" s="4" t="s">
        <v>650</v>
      </c>
      <c r="F23" s="4"/>
      <c r="G23" s="173"/>
    </row>
    <row r="24" spans="1:7" ht="20.25" customHeight="1">
      <c r="A24" s="10"/>
      <c r="F24" s="6"/>
      <c r="G24" s="6"/>
    </row>
    <row r="25" spans="1:7" ht="20.25" customHeight="1">
      <c r="A25" s="10"/>
      <c r="B25" s="3" t="s">
        <v>685</v>
      </c>
      <c r="C25" s="4" t="s">
        <v>685</v>
      </c>
      <c r="D25" s="4" t="s">
        <v>686</v>
      </c>
      <c r="E25" s="4" t="s">
        <v>650</v>
      </c>
      <c r="F25" s="6"/>
      <c r="G25" s="6"/>
    </row>
    <row r="26" spans="1:7" ht="20.25" customHeight="1">
      <c r="B26" s="3" t="s">
        <v>658</v>
      </c>
      <c r="C26" s="4" t="s">
        <v>659</v>
      </c>
      <c r="D26" s="4" t="s">
        <v>687</v>
      </c>
      <c r="E26" s="4"/>
      <c r="F26" s="6"/>
      <c r="G26" s="6"/>
    </row>
    <row r="27" spans="1:7" ht="20.25" customHeight="1">
      <c r="B27" s="3" t="s">
        <v>688</v>
      </c>
      <c r="C27" s="4" t="s">
        <v>688</v>
      </c>
      <c r="D27" s="4" t="s">
        <v>689</v>
      </c>
      <c r="E27" s="4"/>
      <c r="F27" s="6"/>
      <c r="G27" s="6"/>
    </row>
    <row r="28" spans="1:7" ht="20.25" customHeight="1">
      <c r="B28" s="3" t="s">
        <v>690</v>
      </c>
      <c r="C28" s="4" t="s">
        <v>690</v>
      </c>
      <c r="D28" s="4" t="s">
        <v>691</v>
      </c>
      <c r="E28" s="4"/>
      <c r="F28" s="6"/>
      <c r="G28" s="6"/>
    </row>
    <row r="29" spans="1:7" ht="20.25" customHeight="1">
      <c r="B29" s="3" t="s">
        <v>692</v>
      </c>
      <c r="C29" s="4" t="s">
        <v>692</v>
      </c>
      <c r="D29" s="4" t="s">
        <v>693</v>
      </c>
      <c r="E29" s="4"/>
      <c r="F29" s="6"/>
      <c r="G29" s="6"/>
    </row>
    <row r="31" spans="1:7" ht="20.25" customHeight="1">
      <c r="A31" s="22" t="s">
        <v>694</v>
      </c>
      <c r="B31" s="23" t="s">
        <v>695</v>
      </c>
      <c r="C31" s="23" t="s">
        <v>696</v>
      </c>
      <c r="D31" s="23" t="s">
        <v>697</v>
      </c>
      <c r="E31" s="23" t="s">
        <v>698</v>
      </c>
      <c r="F31" s="23" t="s">
        <v>699</v>
      </c>
      <c r="G31" s="23" t="s">
        <v>700</v>
      </c>
    </row>
    <row r="32" spans="1:7" ht="20.25" customHeight="1">
      <c r="A32" s="22" t="s">
        <v>701</v>
      </c>
      <c r="B32" s="21" t="s">
        <v>702</v>
      </c>
      <c r="C32" s="21" t="s">
        <v>642</v>
      </c>
      <c r="D32" s="21" t="s">
        <v>703</v>
      </c>
      <c r="E32" s="21" t="s">
        <v>704</v>
      </c>
      <c r="F32" s="21" t="s">
        <v>705</v>
      </c>
      <c r="G32" s="21" t="s">
        <v>705</v>
      </c>
    </row>
    <row r="33" spans="1:7" ht="20.25" customHeight="1">
      <c r="A33" s="22" t="s">
        <v>706</v>
      </c>
      <c r="B33" s="21" t="s">
        <v>707</v>
      </c>
      <c r="C33" s="21" t="s">
        <v>642</v>
      </c>
      <c r="D33" s="21" t="s">
        <v>703</v>
      </c>
      <c r="E33" s="21" t="s">
        <v>704</v>
      </c>
      <c r="F33" s="21" t="s">
        <v>174</v>
      </c>
      <c r="G33" s="21" t="s">
        <v>708</v>
      </c>
    </row>
    <row r="34" spans="1:7" ht="20.25" customHeight="1">
      <c r="A34" s="22" t="s">
        <v>709</v>
      </c>
      <c r="B34" s="21" t="s">
        <v>710</v>
      </c>
      <c r="C34" s="21" t="s">
        <v>642</v>
      </c>
      <c r="D34" s="21" t="s">
        <v>711</v>
      </c>
      <c r="E34" s="21" t="s">
        <v>704</v>
      </c>
      <c r="F34" s="21" t="s">
        <v>178</v>
      </c>
      <c r="G34" s="21" t="s">
        <v>712</v>
      </c>
    </row>
    <row r="35" spans="1:7" ht="20.25" customHeight="1">
      <c r="A35" s="22" t="s">
        <v>713</v>
      </c>
      <c r="B35" s="21" t="s">
        <v>714</v>
      </c>
      <c r="C35" s="21" t="s">
        <v>642</v>
      </c>
      <c r="D35" s="21" t="s">
        <v>703</v>
      </c>
      <c r="E35" s="21" t="s">
        <v>704</v>
      </c>
      <c r="F35" s="21" t="s">
        <v>184</v>
      </c>
      <c r="G35" s="21" t="s">
        <v>715</v>
      </c>
    </row>
    <row r="36" spans="1:7" ht="20.25" customHeight="1">
      <c r="A36" s="22" t="s">
        <v>716</v>
      </c>
      <c r="B36" s="21" t="s">
        <v>717</v>
      </c>
      <c r="C36" s="21" t="s">
        <v>642</v>
      </c>
      <c r="D36" s="21" t="s">
        <v>703</v>
      </c>
      <c r="E36" s="21" t="s">
        <v>704</v>
      </c>
      <c r="F36" s="21" t="s">
        <v>193</v>
      </c>
      <c r="G36" s="21" t="s">
        <v>718</v>
      </c>
    </row>
    <row r="37" spans="1:7" ht="20.25" customHeight="1">
      <c r="A37" s="22" t="s">
        <v>719</v>
      </c>
      <c r="B37" s="21" t="s">
        <v>720</v>
      </c>
      <c r="C37" s="21" t="s">
        <v>642</v>
      </c>
      <c r="D37" s="21" t="s">
        <v>703</v>
      </c>
      <c r="E37" s="21" t="s">
        <v>704</v>
      </c>
      <c r="F37" s="21" t="s">
        <v>199</v>
      </c>
      <c r="G37" s="21" t="s">
        <v>721</v>
      </c>
    </row>
    <row r="38" spans="1:7" ht="20.25" customHeight="1">
      <c r="A38" s="22" t="s">
        <v>722</v>
      </c>
      <c r="B38" s="21" t="s">
        <v>723</v>
      </c>
      <c r="C38" s="21" t="s">
        <v>642</v>
      </c>
      <c r="D38" s="21" t="s">
        <v>711</v>
      </c>
      <c r="E38" s="21" t="s">
        <v>704</v>
      </c>
      <c r="F38" s="21" t="s">
        <v>724</v>
      </c>
      <c r="G38" s="21" t="s">
        <v>725</v>
      </c>
    </row>
    <row r="39" spans="1:7" ht="20.25" customHeight="1">
      <c r="A39" s="22" t="s">
        <v>726</v>
      </c>
      <c r="B39" s="21" t="s">
        <v>727</v>
      </c>
      <c r="C39" s="21" t="s">
        <v>642</v>
      </c>
      <c r="D39" s="21" t="s">
        <v>703</v>
      </c>
      <c r="E39" s="21" t="s">
        <v>704</v>
      </c>
      <c r="F39" s="21" t="s">
        <v>728</v>
      </c>
      <c r="G39" s="21" t="s">
        <v>729</v>
      </c>
    </row>
    <row r="40" spans="1:7" ht="20.25" customHeight="1">
      <c r="A40" s="22" t="s">
        <v>730</v>
      </c>
      <c r="B40" s="21" t="s">
        <v>731</v>
      </c>
      <c r="C40" s="21" t="s">
        <v>642</v>
      </c>
      <c r="D40" s="21" t="s">
        <v>711</v>
      </c>
      <c r="E40" s="21" t="s">
        <v>704</v>
      </c>
      <c r="F40" s="21" t="s">
        <v>732</v>
      </c>
      <c r="G40" s="21" t="s">
        <v>733</v>
      </c>
    </row>
    <row r="41" spans="1:7" ht="20.25" customHeight="1">
      <c r="A41" s="22" t="s">
        <v>734</v>
      </c>
      <c r="B41" s="21" t="s">
        <v>735</v>
      </c>
      <c r="C41" s="21" t="s">
        <v>642</v>
      </c>
      <c r="D41" s="21" t="s">
        <v>736</v>
      </c>
      <c r="E41" s="21" t="s">
        <v>737</v>
      </c>
      <c r="F41" s="21" t="s">
        <v>242</v>
      </c>
      <c r="G41" s="21" t="s">
        <v>738</v>
      </c>
    </row>
    <row r="42" spans="1:7" ht="20.25" customHeight="1">
      <c r="A42" s="22" t="s">
        <v>739</v>
      </c>
      <c r="B42" s="21" t="s">
        <v>740</v>
      </c>
      <c r="C42" s="21" t="s">
        <v>642</v>
      </c>
      <c r="D42" s="21" t="s">
        <v>711</v>
      </c>
      <c r="E42" s="21" t="s">
        <v>741</v>
      </c>
      <c r="F42" s="21" t="s">
        <v>732</v>
      </c>
      <c r="G42" s="21" t="s">
        <v>742</v>
      </c>
    </row>
    <row r="43" spans="1:7" ht="20.25" customHeight="1">
      <c r="A43" s="22" t="s">
        <v>743</v>
      </c>
      <c r="B43" s="21" t="s">
        <v>744</v>
      </c>
      <c r="C43" s="21" t="s">
        <v>642</v>
      </c>
      <c r="D43" s="21" t="s">
        <v>711</v>
      </c>
      <c r="E43" s="21" t="s">
        <v>737</v>
      </c>
      <c r="F43" s="21" t="s">
        <v>745</v>
      </c>
      <c r="G43" s="21" t="s">
        <v>746</v>
      </c>
    </row>
    <row r="44" spans="1:7" ht="20.25" customHeight="1">
      <c r="A44" s="22" t="s">
        <v>747</v>
      </c>
      <c r="B44" s="21" t="s">
        <v>748</v>
      </c>
      <c r="C44" s="21" t="s">
        <v>642</v>
      </c>
      <c r="D44" s="21" t="s">
        <v>711</v>
      </c>
      <c r="E44" s="21" t="s">
        <v>737</v>
      </c>
      <c r="F44" s="21" t="s">
        <v>258</v>
      </c>
      <c r="G44" s="21" t="s">
        <v>749</v>
      </c>
    </row>
    <row r="45" spans="1:7" ht="20.25" customHeight="1">
      <c r="A45" s="22" t="s">
        <v>750</v>
      </c>
      <c r="B45" s="21" t="s">
        <v>751</v>
      </c>
      <c r="C45" s="21" t="s">
        <v>642</v>
      </c>
      <c r="D45" s="21" t="s">
        <v>711</v>
      </c>
      <c r="E45" s="21" t="s">
        <v>737</v>
      </c>
      <c r="F45" s="21" t="s">
        <v>752</v>
      </c>
      <c r="G45" s="21" t="s">
        <v>752</v>
      </c>
    </row>
    <row r="46" spans="1:7" ht="20.25" customHeight="1">
      <c r="A46" s="22" t="s">
        <v>753</v>
      </c>
      <c r="B46" s="21" t="s">
        <v>754</v>
      </c>
      <c r="C46" s="21" t="s">
        <v>642</v>
      </c>
      <c r="D46" s="21" t="s">
        <v>755</v>
      </c>
      <c r="E46" s="21" t="s">
        <v>737</v>
      </c>
      <c r="F46" s="21" t="s">
        <v>276</v>
      </c>
      <c r="G46" s="21" t="s">
        <v>756</v>
      </c>
    </row>
    <row r="47" spans="1:7" ht="20.25" customHeight="1">
      <c r="A47" s="22" t="s">
        <v>757</v>
      </c>
      <c r="B47" s="21" t="s">
        <v>758</v>
      </c>
      <c r="C47" s="21" t="s">
        <v>642</v>
      </c>
      <c r="D47" s="21" t="s">
        <v>711</v>
      </c>
      <c r="E47" s="21" t="s">
        <v>737</v>
      </c>
      <c r="F47" s="21" t="s">
        <v>285</v>
      </c>
      <c r="G47" s="21" t="s">
        <v>759</v>
      </c>
    </row>
    <row r="48" spans="1:7" ht="20.25" customHeight="1">
      <c r="A48" s="22" t="s">
        <v>760</v>
      </c>
      <c r="B48" s="21" t="s">
        <v>761</v>
      </c>
      <c r="C48" s="21" t="s">
        <v>642</v>
      </c>
      <c r="D48" s="21" t="s">
        <v>711</v>
      </c>
      <c r="E48" s="21" t="s">
        <v>737</v>
      </c>
      <c r="F48" s="21" t="s">
        <v>292</v>
      </c>
      <c r="G48" s="21" t="s">
        <v>762</v>
      </c>
    </row>
    <row r="49" spans="1:7" ht="20.25" customHeight="1">
      <c r="A49" s="22" t="s">
        <v>763</v>
      </c>
      <c r="B49" s="21" t="s">
        <v>764</v>
      </c>
      <c r="C49" s="21" t="s">
        <v>642</v>
      </c>
      <c r="D49" s="21" t="s">
        <v>703</v>
      </c>
      <c r="E49" s="21" t="s">
        <v>704</v>
      </c>
      <c r="F49" s="21" t="s">
        <v>37</v>
      </c>
      <c r="G49" s="21"/>
    </row>
    <row r="50" spans="1:7" ht="20.25" customHeight="1">
      <c r="A50" s="22" t="s">
        <v>765</v>
      </c>
      <c r="B50" s="21" t="s">
        <v>766</v>
      </c>
      <c r="C50" s="21" t="s">
        <v>642</v>
      </c>
      <c r="D50" s="21" t="s">
        <v>703</v>
      </c>
      <c r="E50" s="21" t="s">
        <v>704</v>
      </c>
      <c r="F50" s="21" t="s">
        <v>37</v>
      </c>
      <c r="G50" s="21"/>
    </row>
    <row r="51" spans="1:7" ht="20.25" customHeight="1">
      <c r="A51" s="22" t="s">
        <v>767</v>
      </c>
      <c r="B51" s="21" t="s">
        <v>768</v>
      </c>
      <c r="C51" s="21" t="s">
        <v>642</v>
      </c>
      <c r="D51" s="21" t="s">
        <v>711</v>
      </c>
      <c r="E51" s="21" t="s">
        <v>704</v>
      </c>
      <c r="F51" s="21" t="s">
        <v>769</v>
      </c>
      <c r="G51" s="21" t="s">
        <v>770</v>
      </c>
    </row>
    <row r="52" spans="1:7" ht="20.25" customHeight="1">
      <c r="A52" s="22" t="s">
        <v>771</v>
      </c>
      <c r="B52" s="21" t="s">
        <v>772</v>
      </c>
      <c r="C52" s="21" t="s">
        <v>642</v>
      </c>
      <c r="D52" s="21" t="s">
        <v>711</v>
      </c>
      <c r="E52" s="21" t="s">
        <v>704</v>
      </c>
      <c r="F52" s="21" t="s">
        <v>769</v>
      </c>
      <c r="G52" s="21" t="s">
        <v>773</v>
      </c>
    </row>
    <row r="53" spans="1:7" ht="20.25" customHeight="1">
      <c r="A53" s="22" t="s">
        <v>774</v>
      </c>
      <c r="B53" s="21" t="s">
        <v>775</v>
      </c>
      <c r="C53" s="21" t="s">
        <v>642</v>
      </c>
      <c r="D53" s="21" t="s">
        <v>711</v>
      </c>
      <c r="E53" s="21" t="s">
        <v>704</v>
      </c>
      <c r="F53" s="21" t="s">
        <v>769</v>
      </c>
      <c r="G53" s="21" t="s">
        <v>776</v>
      </c>
    </row>
    <row r="54" spans="1:7" ht="20.25" customHeight="1">
      <c r="A54" s="22" t="s">
        <v>777</v>
      </c>
      <c r="B54" s="21" t="s">
        <v>778</v>
      </c>
      <c r="C54" s="21" t="s">
        <v>642</v>
      </c>
      <c r="D54" s="21" t="s">
        <v>711</v>
      </c>
      <c r="E54" s="21" t="s">
        <v>779</v>
      </c>
      <c r="F54" s="21" t="s">
        <v>780</v>
      </c>
      <c r="G54" s="21" t="s">
        <v>781</v>
      </c>
    </row>
    <row r="55" spans="1:7" ht="20.25" customHeight="1">
      <c r="A55" s="22" t="s">
        <v>782</v>
      </c>
      <c r="B55" s="21" t="s">
        <v>783</v>
      </c>
      <c r="C55" s="21" t="s">
        <v>784</v>
      </c>
      <c r="D55" s="21" t="s">
        <v>711</v>
      </c>
      <c r="E55" s="21" t="s">
        <v>632</v>
      </c>
      <c r="F55" s="21" t="s">
        <v>785</v>
      </c>
      <c r="G55" s="21"/>
    </row>
    <row r="56" spans="1:7" ht="20.25" customHeight="1">
      <c r="A56" s="22" t="s">
        <v>786</v>
      </c>
      <c r="B56" s="21" t="s">
        <v>787</v>
      </c>
      <c r="C56" s="21" t="s">
        <v>784</v>
      </c>
      <c r="D56" s="21" t="s">
        <v>711</v>
      </c>
      <c r="E56" s="21" t="s">
        <v>154</v>
      </c>
      <c r="F56" s="21" t="s">
        <v>788</v>
      </c>
      <c r="G56" s="21"/>
    </row>
    <row r="57" spans="1:7" ht="20.25" customHeight="1">
      <c r="A57" s="22" t="s">
        <v>789</v>
      </c>
      <c r="B57" s="21" t="s">
        <v>790</v>
      </c>
      <c r="C57" s="21" t="s">
        <v>784</v>
      </c>
      <c r="D57" s="21" t="s">
        <v>711</v>
      </c>
      <c r="E57" s="21" t="s">
        <v>791</v>
      </c>
      <c r="F57" s="21" t="s">
        <v>792</v>
      </c>
      <c r="G57" s="21"/>
    </row>
    <row r="58" spans="1:7" ht="20.25" customHeight="1">
      <c r="A58" s="22" t="s">
        <v>793</v>
      </c>
      <c r="B58" s="21" t="s">
        <v>794</v>
      </c>
      <c r="C58" s="21" t="s">
        <v>784</v>
      </c>
      <c r="D58" s="21" t="s">
        <v>711</v>
      </c>
      <c r="E58" s="21" t="s">
        <v>625</v>
      </c>
      <c r="F58" s="21" t="s">
        <v>788</v>
      </c>
      <c r="G58" s="21"/>
    </row>
    <row r="59" spans="1:7" ht="20.25" customHeight="1">
      <c r="A59" s="22" t="s">
        <v>795</v>
      </c>
      <c r="B59" s="21" t="s">
        <v>796</v>
      </c>
      <c r="C59" s="21" t="s">
        <v>784</v>
      </c>
      <c r="D59" s="21" t="s">
        <v>711</v>
      </c>
      <c r="E59" s="21" t="s">
        <v>628</v>
      </c>
      <c r="F59" s="21" t="s">
        <v>797</v>
      </c>
      <c r="G59" s="21"/>
    </row>
    <row r="60" spans="1:7" ht="20.25" customHeight="1">
      <c r="A60" s="22" t="s">
        <v>798</v>
      </c>
      <c r="B60" s="21" t="s">
        <v>799</v>
      </c>
      <c r="C60" s="21" t="s">
        <v>784</v>
      </c>
      <c r="D60" s="21" t="s">
        <v>711</v>
      </c>
      <c r="E60" s="21" t="s">
        <v>800</v>
      </c>
      <c r="F60" s="21" t="s">
        <v>788</v>
      </c>
      <c r="G60" s="21"/>
    </row>
    <row r="62" spans="1:7" ht="21.95">
      <c r="A62" s="30" t="s">
        <v>694</v>
      </c>
      <c r="B62" s="31" t="s">
        <v>695</v>
      </c>
      <c r="C62" s="32" t="s">
        <v>698</v>
      </c>
      <c r="D62" s="31" t="s">
        <v>801</v>
      </c>
    </row>
    <row r="63" spans="1:7" ht="21.95">
      <c r="A63" s="30" t="s">
        <v>701</v>
      </c>
      <c r="B63" s="28" t="str">
        <f>B32</f>
        <v>Water supply interruptions </v>
      </c>
      <c r="C63" s="28" t="str">
        <f>E32</f>
        <v>All</v>
      </c>
      <c r="D63" s="29" t="s">
        <v>802</v>
      </c>
    </row>
    <row r="64" spans="1:7" ht="21.95">
      <c r="A64" s="30" t="s">
        <v>706</v>
      </c>
      <c r="B64" s="28" t="str">
        <f>B33</f>
        <v>Compliance risk index</v>
      </c>
      <c r="C64" s="28" t="str">
        <f>E33</f>
        <v>All</v>
      </c>
      <c r="D64" s="29" t="s">
        <v>803</v>
      </c>
    </row>
    <row r="65" spans="1:4" ht="21.95">
      <c r="A65" s="30" t="s">
        <v>709</v>
      </c>
      <c r="B65" s="28" t="str">
        <f>B34</f>
        <v>Customer contacts about water quality  </v>
      </c>
      <c r="C65" s="28" t="str">
        <f>E34</f>
        <v>All</v>
      </c>
      <c r="D65" s="29" t="s">
        <v>804</v>
      </c>
    </row>
    <row r="66" spans="1:4" ht="21.95">
      <c r="A66" s="30" t="s">
        <v>753</v>
      </c>
      <c r="B66" s="28" t="str">
        <f>B46</f>
        <v>Internal sewer flooding  </v>
      </c>
      <c r="C66" s="28" t="str">
        <f>E46</f>
        <v>WaSCs</v>
      </c>
      <c r="D66" s="29" t="s">
        <v>805</v>
      </c>
    </row>
    <row r="67" spans="1:4" ht="21.95">
      <c r="A67" s="30" t="s">
        <v>757</v>
      </c>
      <c r="B67" s="28" t="str">
        <f>B47</f>
        <v>External sewer flooding  </v>
      </c>
      <c r="C67" s="28" t="str">
        <f>E47</f>
        <v>WaSCs</v>
      </c>
      <c r="D67" s="29" t="s">
        <v>806</v>
      </c>
    </row>
    <row r="68" spans="1:4" ht="21.95">
      <c r="A68" s="30" t="s">
        <v>713</v>
      </c>
      <c r="B68" s="28" t="str">
        <f>B35</f>
        <v>Biodiversity </v>
      </c>
      <c r="C68" s="28" t="str">
        <f>E35</f>
        <v>All</v>
      </c>
      <c r="D68" s="29" t="s">
        <v>807</v>
      </c>
    </row>
    <row r="69" spans="1:4" ht="21.95">
      <c r="A69" s="30" t="s">
        <v>730</v>
      </c>
      <c r="B69" s="28" t="str">
        <f>B40</f>
        <v>Operational greenhouse gas emissions (water)</v>
      </c>
      <c r="C69" s="28" t="str">
        <f>E40</f>
        <v>All</v>
      </c>
      <c r="D69" s="29" t="s">
        <v>808</v>
      </c>
    </row>
    <row r="70" spans="1:4" ht="21.95">
      <c r="A70" s="30" t="s">
        <v>739</v>
      </c>
      <c r="B70" s="28" t="str">
        <f>B42</f>
        <v>Operational greenhouse gas emissions (wastewater)</v>
      </c>
      <c r="C70" s="28" t="str">
        <f>E42</f>
        <v>WASCS</v>
      </c>
      <c r="D70" s="29" t="s">
        <v>809</v>
      </c>
    </row>
    <row r="71" spans="1:4" ht="21.95">
      <c r="A71" s="30" t="s">
        <v>767</v>
      </c>
      <c r="B71" s="28" t="str">
        <f>B51</f>
        <v>Leakage  </v>
      </c>
      <c r="C71" s="28" t="str">
        <f>E51</f>
        <v>All</v>
      </c>
      <c r="D71" s="29" t="s">
        <v>810</v>
      </c>
    </row>
    <row r="72" spans="1:4" ht="21.95">
      <c r="A72" s="30" t="s">
        <v>771</v>
      </c>
      <c r="B72" s="28" t="str">
        <f>B52</f>
        <v>Per capita consumption  </v>
      </c>
      <c r="C72" s="28" t="str">
        <f>E52</f>
        <v>All</v>
      </c>
      <c r="D72" s="29" t="s">
        <v>811</v>
      </c>
    </row>
    <row r="73" spans="1:4" ht="21.95">
      <c r="A73" s="30" t="s">
        <v>774</v>
      </c>
      <c r="B73" s="28" t="str">
        <f>B53</f>
        <v>Business demand  (company level)</v>
      </c>
      <c r="C73" s="28" t="str">
        <f>E53</f>
        <v>All</v>
      </c>
      <c r="D73" s="29" t="s">
        <v>812</v>
      </c>
    </row>
    <row r="74" spans="1:4" ht="21.95">
      <c r="A74" s="30" t="s">
        <v>734</v>
      </c>
      <c r="B74" s="28" t="str">
        <f>B41</f>
        <v>Total pollution incidents  </v>
      </c>
      <c r="C74" s="28" t="str">
        <f>E41</f>
        <v>WaSCs</v>
      </c>
      <c r="D74" s="29" t="s">
        <v>813</v>
      </c>
    </row>
    <row r="75" spans="1:4" ht="21.95">
      <c r="A75" s="30" t="s">
        <v>716</v>
      </c>
      <c r="B75" s="28" t="str">
        <f>B36</f>
        <v>Serious pollution incidents </v>
      </c>
      <c r="C75" s="28" t="str">
        <f>E36</f>
        <v>All</v>
      </c>
      <c r="D75" s="29" t="s">
        <v>814</v>
      </c>
    </row>
    <row r="76" spans="1:4" ht="21.95">
      <c r="A76" s="30" t="s">
        <v>719</v>
      </c>
      <c r="B76" s="28" t="str">
        <f>B37</f>
        <v>Discharge permit compliance  </v>
      </c>
      <c r="C76" s="28" t="str">
        <f>E37</f>
        <v>All</v>
      </c>
      <c r="D76" s="29" t="s">
        <v>815</v>
      </c>
    </row>
    <row r="77" spans="1:4" ht="21.95">
      <c r="A77" s="30" t="s">
        <v>743</v>
      </c>
      <c r="B77" s="28" t="str">
        <f>B43</f>
        <v>Bathing water quality  </v>
      </c>
      <c r="C77" s="28" t="str">
        <f>E43</f>
        <v>WaSCs</v>
      </c>
      <c r="D77" s="29" t="s">
        <v>816</v>
      </c>
    </row>
    <row r="78" spans="1:4" ht="21.95">
      <c r="A78" s="30" t="s">
        <v>747</v>
      </c>
      <c r="B78" s="28" t="str">
        <f>B44</f>
        <v>River water quality (phosphorus) </v>
      </c>
      <c r="C78" s="28" t="str">
        <f>E44</f>
        <v>WaSCs</v>
      </c>
      <c r="D78" s="29" t="s">
        <v>817</v>
      </c>
    </row>
    <row r="79" spans="1:4" ht="21.95">
      <c r="A79" s="30" t="s">
        <v>750</v>
      </c>
      <c r="B79" s="28" t="str">
        <f>B45</f>
        <v>Storm overflows  </v>
      </c>
      <c r="C79" s="28" t="str">
        <f>E45</f>
        <v>WaSCs</v>
      </c>
      <c r="D79" s="29" t="s">
        <v>818</v>
      </c>
    </row>
    <row r="80" spans="1:4" ht="21.95">
      <c r="A80" s="30" t="s">
        <v>722</v>
      </c>
      <c r="B80" s="28" t="str">
        <f>B38</f>
        <v>Repairs to burst mains</v>
      </c>
      <c r="C80" s="28" t="str">
        <f>E38</f>
        <v>All</v>
      </c>
      <c r="D80" s="29" t="s">
        <v>819</v>
      </c>
    </row>
    <row r="81" spans="1:4" ht="21.95">
      <c r="A81" s="30" t="s">
        <v>726</v>
      </c>
      <c r="B81" s="28" t="str">
        <f>B39</f>
        <v>Unplanned outage </v>
      </c>
      <c r="C81" s="28" t="str">
        <f>E39</f>
        <v>All</v>
      </c>
      <c r="D81" s="29" t="s">
        <v>820</v>
      </c>
    </row>
    <row r="82" spans="1:4" ht="21.95">
      <c r="A82" s="30" t="s">
        <v>760</v>
      </c>
      <c r="B82" s="28" t="str">
        <f>B48</f>
        <v>Sewer collapses </v>
      </c>
      <c r="C82" s="28" t="str">
        <f>E48</f>
        <v>WaSCs</v>
      </c>
      <c r="D82" s="29" t="s">
        <v>821</v>
      </c>
    </row>
    <row r="83" spans="1:4" ht="21.95">
      <c r="A83" s="30" t="s">
        <v>763</v>
      </c>
      <c r="B83" s="28" t="s">
        <v>764</v>
      </c>
      <c r="C83" s="28" t="s">
        <v>704</v>
      </c>
      <c r="D83" s="29"/>
    </row>
    <row r="84" spans="1:4" ht="21.95">
      <c r="A84" s="30" t="s">
        <v>765</v>
      </c>
      <c r="B84" s="28" t="s">
        <v>822</v>
      </c>
      <c r="C84" s="28" t="s">
        <v>704</v>
      </c>
      <c r="D84" s="29"/>
    </row>
    <row r="85" spans="1:4" ht="21.95">
      <c r="A85" s="30" t="s">
        <v>777</v>
      </c>
      <c r="B85" s="28" t="str">
        <f t="shared" ref="B85:B91" si="0">B54</f>
        <v xml:space="preserve">Business customer experience in Wales </v>
      </c>
      <c r="C85" s="28" t="str">
        <f t="shared" ref="C85:C91" si="1">E54</f>
        <v>HDD, WSH</v>
      </c>
      <c r="D85" s="29" t="s">
        <v>823</v>
      </c>
    </row>
    <row r="86" spans="1:4" ht="21.95">
      <c r="A86" s="30" t="s">
        <v>782</v>
      </c>
      <c r="B86" s="28" t="str">
        <f t="shared" si="0"/>
        <v>Average times properties experience low pressure - Bespoke</v>
      </c>
      <c r="C86" s="28" t="str">
        <f t="shared" si="1"/>
        <v>AFW</v>
      </c>
      <c r="D86" s="29" t="s">
        <v>824</v>
      </c>
    </row>
    <row r="87" spans="1:4" ht="21.95">
      <c r="A87" s="30" t="s">
        <v>786</v>
      </c>
      <c r="B87" s="28" t="str">
        <f t="shared" si="0"/>
        <v>Lower carbon concrete assets - Bespoke</v>
      </c>
      <c r="C87" s="28" t="str">
        <f t="shared" si="1"/>
        <v>ANH</v>
      </c>
      <c r="D87" s="29" t="s">
        <v>824</v>
      </c>
    </row>
    <row r="88" spans="1:4" ht="21.95">
      <c r="A88" s="30" t="s">
        <v>789</v>
      </c>
      <c r="B88" s="28" t="str">
        <f t="shared" si="0"/>
        <v>Wonderful Windermere - Bespoke</v>
      </c>
      <c r="C88" s="28" t="str">
        <f t="shared" si="1"/>
        <v>UUW</v>
      </c>
      <c r="D88" s="29" t="s">
        <v>824</v>
      </c>
    </row>
    <row r="89" spans="1:4" ht="21.95">
      <c r="A89" s="30" t="s">
        <v>793</v>
      </c>
      <c r="B89" s="28" t="str">
        <f t="shared" si="0"/>
        <v>Capital carbon - Bespoke</v>
      </c>
      <c r="C89" s="28" t="str">
        <f t="shared" si="1"/>
        <v>SVE</v>
      </c>
      <c r="D89" s="29" t="s">
        <v>824</v>
      </c>
    </row>
    <row r="90" spans="1:4" ht="21.95">
      <c r="A90" s="30" t="s">
        <v>795</v>
      </c>
      <c r="B90" s="28" t="str">
        <f t="shared" si="0"/>
        <v>Street works collaboration - Bespoke</v>
      </c>
      <c r="C90" s="28" t="str">
        <f t="shared" si="1"/>
        <v>TMS</v>
      </c>
      <c r="D90" s="29" t="s">
        <v>824</v>
      </c>
    </row>
    <row r="91" spans="1:4" ht="21.95">
      <c r="A91" s="30" t="s">
        <v>798</v>
      </c>
      <c r="B91" s="28" t="str">
        <f t="shared" si="0"/>
        <v>Embodied greenhouse gas emissions - Bespoke</v>
      </c>
      <c r="C91" s="28" t="str">
        <f t="shared" si="1"/>
        <v>UUW, SWB</v>
      </c>
      <c r="D91" s="29" t="s">
        <v>824</v>
      </c>
    </row>
  </sheetData>
  <phoneticPr fontId="22" type="noConversion"/>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57495-2D4B-4E98-96E9-7E7BF6E36687}">
  <sheetPr codeName="Sheet8">
    <outlinePr summaryBelow="0" summaryRight="0"/>
  </sheetPr>
  <dimension ref="A1:AU3981"/>
  <sheetViews>
    <sheetView zoomScale="60" zoomScaleNormal="60" workbookViewId="0">
      <selection activeCell="AE1" sqref="AE1:AR1048576"/>
    </sheetView>
  </sheetViews>
  <sheetFormatPr defaultColWidth="9" defaultRowHeight="14.45" outlineLevelRow="1"/>
  <cols>
    <col min="1" max="2" width="1.875" style="34" customWidth="1"/>
    <col min="3" max="3" width="38.875" style="34" bestFit="1" customWidth="1"/>
    <col min="4" max="4" width="72.875" style="34" bestFit="1" customWidth="1"/>
    <col min="5" max="5" width="90.875" style="34" bestFit="1" customWidth="1"/>
    <col min="6" max="6" width="25.625" style="34" bestFit="1" customWidth="1"/>
    <col min="7" max="7" width="15.125" style="38" bestFit="1" customWidth="1"/>
    <col min="8" max="8" width="11.75" style="38" bestFit="1" customWidth="1"/>
    <col min="9" max="13" width="12.375" style="34" bestFit="1" customWidth="1"/>
    <col min="14" max="14" width="7.625" style="34" bestFit="1" customWidth="1"/>
    <col min="15" max="19" width="7.625" style="34" customWidth="1"/>
    <col min="20" max="20" width="4.5" style="34" customWidth="1"/>
    <col min="21" max="25" width="1.25" style="34" customWidth="1"/>
    <col min="26" max="26" width="1.125" style="34" customWidth="1"/>
    <col min="27" max="29" width="1.25" style="34" customWidth="1"/>
    <col min="30" max="30" width="4.25" style="34" customWidth="1"/>
    <col min="31" max="31" width="8.875" style="34" hidden="1" customWidth="1"/>
    <col min="32" max="33" width="44.875" style="34" hidden="1" customWidth="1"/>
    <col min="34" max="35" width="33.125" style="34" hidden="1" customWidth="1"/>
    <col min="36" max="40" width="34.875" style="34" hidden="1" customWidth="1"/>
    <col min="41" max="41" width="15.125" style="144" hidden="1" customWidth="1"/>
    <col min="42" max="43" width="9" style="34" hidden="1" customWidth="1"/>
    <col min="44" max="44" width="34.875" style="34" hidden="1" customWidth="1"/>
    <col min="45" max="49" width="9" style="34" customWidth="1"/>
    <col min="50" max="16384" width="9" style="34"/>
  </cols>
  <sheetData>
    <row r="1" spans="1:41" s="35" customFormat="1">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O1" s="143"/>
    </row>
    <row r="2" spans="1:41" s="35" customFormat="1" ht="42.75" customHeight="1">
      <c r="A2" s="34"/>
      <c r="B2" s="34"/>
      <c r="C2" s="50" t="s">
        <v>825</v>
      </c>
      <c r="D2" s="51" t="s">
        <v>649</v>
      </c>
      <c r="E2" s="212" t="str">
        <f>IFERROR(INDEX(Lists!D6:D22,MATCH('View by Company'!D2,Lists!$C$6:$C$22,0)),"Select company from lists tab")</f>
        <v>ANH</v>
      </c>
      <c r="F2" s="213" t="str">
        <f>"Company type: " &amp; VLOOKUP($E$2,Lists!D6:E23,2,FALSE)</f>
        <v>Company type: WaSC</v>
      </c>
      <c r="G2" s="315" t="str">
        <f>_xlfn.XLOOKUP($E$2,Lists!D6:D23,Lists!F6:F23)</f>
        <v>Common and Bespoke PCs applied</v>
      </c>
      <c r="H2" s="316"/>
      <c r="I2" s="41"/>
      <c r="J2" s="41"/>
      <c r="K2" s="41"/>
      <c r="L2" s="41"/>
      <c r="M2" s="41"/>
      <c r="N2" s="34"/>
      <c r="O2" s="34"/>
      <c r="P2" s="34"/>
      <c r="Q2" s="34"/>
      <c r="R2" s="34"/>
      <c r="S2" s="34"/>
      <c r="T2" s="34"/>
      <c r="U2" s="34"/>
      <c r="V2" s="34"/>
      <c r="W2" s="34"/>
      <c r="X2" s="34"/>
      <c r="Y2" s="34"/>
      <c r="Z2" s="34"/>
      <c r="AA2" s="34"/>
      <c r="AB2" s="34"/>
      <c r="AC2" s="34"/>
      <c r="AD2" s="34"/>
      <c r="AF2" s="35" t="s">
        <v>826</v>
      </c>
      <c r="AO2" s="143"/>
    </row>
    <row r="3" spans="1:41" s="35" customFormat="1" ht="25.5" customHeight="1">
      <c r="A3" s="34"/>
      <c r="B3" s="34"/>
      <c r="C3" s="52"/>
      <c r="D3" s="41"/>
      <c r="E3" s="53"/>
      <c r="F3" s="53"/>
      <c r="G3" s="54"/>
      <c r="H3" s="54"/>
      <c r="I3" s="41"/>
      <c r="J3" s="41"/>
      <c r="K3" s="41"/>
      <c r="L3" s="41"/>
      <c r="M3" s="41"/>
      <c r="N3" s="34"/>
      <c r="O3" s="34"/>
      <c r="P3" s="34"/>
      <c r="Q3" s="34"/>
      <c r="R3" s="34"/>
      <c r="S3" s="34"/>
      <c r="T3" s="34"/>
      <c r="U3" s="34"/>
      <c r="V3" s="34"/>
      <c r="W3" s="34"/>
      <c r="X3" s="34"/>
      <c r="Y3" s="34"/>
      <c r="Z3" s="34"/>
      <c r="AA3" s="34"/>
      <c r="AB3" s="34"/>
      <c r="AC3" s="34"/>
      <c r="AD3" s="34"/>
      <c r="AO3" s="143"/>
    </row>
    <row r="4" spans="1:41" s="35" customFormat="1" ht="18" customHeight="1">
      <c r="A4" s="34"/>
      <c r="B4" s="34"/>
      <c r="C4" s="69"/>
      <c r="D4" s="41" t="s">
        <v>827</v>
      </c>
      <c r="E4" s="53"/>
      <c r="F4" s="53"/>
      <c r="G4" s="54"/>
      <c r="H4" s="54"/>
      <c r="I4" s="41"/>
      <c r="J4" s="55"/>
      <c r="K4" s="41"/>
      <c r="L4" s="41"/>
      <c r="M4" s="41"/>
      <c r="N4" s="34"/>
      <c r="O4" s="34"/>
      <c r="P4" s="34" t="str">
        <f>A4&amp;B4</f>
        <v/>
      </c>
      <c r="Q4" s="34"/>
      <c r="R4" s="34"/>
      <c r="S4" s="34"/>
      <c r="T4" s="34"/>
      <c r="U4" s="34"/>
      <c r="V4" s="34"/>
      <c r="W4" s="34"/>
      <c r="X4" s="34"/>
      <c r="Y4" s="34"/>
      <c r="Z4" s="34"/>
      <c r="AA4" s="34"/>
      <c r="AB4" s="34"/>
      <c r="AC4" s="34"/>
      <c r="AD4" s="34"/>
      <c r="AO4" s="143"/>
    </row>
    <row r="5" spans="1:41" s="35" customFormat="1" ht="18.75" customHeight="1">
      <c r="A5" s="34"/>
      <c r="B5" s="34"/>
      <c r="C5" s="164"/>
      <c r="D5" s="41" t="s">
        <v>828</v>
      </c>
      <c r="E5" s="53"/>
      <c r="F5" s="53"/>
      <c r="G5" s="54"/>
      <c r="H5" s="54"/>
      <c r="I5" s="41"/>
      <c r="J5" s="55"/>
      <c r="K5" s="41"/>
      <c r="L5" s="41"/>
      <c r="M5" s="41"/>
      <c r="N5" s="34"/>
      <c r="O5" s="34"/>
      <c r="P5" s="34" t="str">
        <f t="shared" ref="P5:P68" si="0">A5&amp;B5</f>
        <v/>
      </c>
      <c r="Q5" s="34"/>
      <c r="R5" s="34"/>
      <c r="S5" s="34"/>
      <c r="T5" s="34"/>
      <c r="U5" s="34"/>
      <c r="V5" s="34"/>
      <c r="W5" s="34"/>
      <c r="X5" s="34"/>
      <c r="Y5" s="34"/>
      <c r="Z5" s="34"/>
      <c r="AA5" s="34"/>
      <c r="AB5" s="34"/>
      <c r="AC5" s="34"/>
      <c r="AD5" s="34"/>
      <c r="AO5" s="143"/>
    </row>
    <row r="6" spans="1:41" s="35" customFormat="1" ht="21">
      <c r="A6" s="34"/>
      <c r="B6" s="34"/>
      <c r="C6" s="41"/>
      <c r="D6" s="41"/>
      <c r="E6" s="41"/>
      <c r="F6" s="41"/>
      <c r="G6" s="312" t="s">
        <v>829</v>
      </c>
      <c r="H6" s="313"/>
      <c r="I6" s="313"/>
      <c r="J6" s="313"/>
      <c r="K6" s="313"/>
      <c r="L6" s="313"/>
      <c r="M6" s="314"/>
      <c r="N6" s="34"/>
      <c r="O6" s="34"/>
      <c r="P6" s="34" t="str">
        <f t="shared" si="0"/>
        <v/>
      </c>
      <c r="Q6" s="34"/>
      <c r="R6" s="34"/>
      <c r="S6" s="34"/>
      <c r="T6" s="34"/>
      <c r="U6" s="34"/>
      <c r="V6" s="34"/>
      <c r="W6" s="34"/>
      <c r="X6" s="34"/>
      <c r="Y6" s="34"/>
      <c r="Z6" s="34"/>
      <c r="AA6" s="34"/>
      <c r="AB6" s="34"/>
      <c r="AC6" s="34"/>
      <c r="AD6" s="34"/>
      <c r="AH6" s="323" t="s">
        <v>830</v>
      </c>
      <c r="AI6" s="323"/>
      <c r="AJ6" s="323"/>
      <c r="AK6" s="323"/>
      <c r="AL6" s="323"/>
      <c r="AM6" s="323"/>
      <c r="AN6" s="323"/>
      <c r="AO6" s="143"/>
    </row>
    <row r="7" spans="1:41" s="35" customFormat="1" ht="21">
      <c r="A7" s="34"/>
      <c r="B7" s="34"/>
      <c r="C7" s="57" t="s">
        <v>831</v>
      </c>
      <c r="D7" s="58" t="s">
        <v>832</v>
      </c>
      <c r="E7" s="58" t="s">
        <v>699</v>
      </c>
      <c r="F7" s="57" t="s">
        <v>833</v>
      </c>
      <c r="G7" s="57" t="s">
        <v>144</v>
      </c>
      <c r="H7" s="57" t="s">
        <v>834</v>
      </c>
      <c r="I7" s="57" t="s">
        <v>147</v>
      </c>
      <c r="J7" s="57" t="s">
        <v>148</v>
      </c>
      <c r="K7" s="57" t="s">
        <v>149</v>
      </c>
      <c r="L7" s="57" t="s">
        <v>150</v>
      </c>
      <c r="M7" s="59" t="s">
        <v>151</v>
      </c>
      <c r="N7" s="34"/>
      <c r="O7" s="34"/>
      <c r="P7" s="34" t="str">
        <f t="shared" si="0"/>
        <v/>
      </c>
      <c r="Q7" s="34"/>
      <c r="R7" s="34"/>
      <c r="S7" s="34"/>
      <c r="T7" s="34"/>
      <c r="U7" s="34"/>
      <c r="V7" s="34"/>
      <c r="W7" s="34"/>
      <c r="X7" s="34"/>
      <c r="Y7" s="34"/>
      <c r="Z7" s="34"/>
      <c r="AA7" s="34"/>
      <c r="AB7" s="34"/>
      <c r="AC7" s="34"/>
      <c r="AD7" s="34"/>
      <c r="AH7" s="35" t="s">
        <v>144</v>
      </c>
      <c r="AI7" s="35" t="s">
        <v>146</v>
      </c>
      <c r="AJ7" s="35" t="s">
        <v>147</v>
      </c>
      <c r="AK7" s="35" t="s">
        <v>148</v>
      </c>
      <c r="AL7" s="35" t="s">
        <v>149</v>
      </c>
      <c r="AM7" s="35" t="s">
        <v>150</v>
      </c>
      <c r="AN7" s="35" t="s">
        <v>151</v>
      </c>
      <c r="AO7" s="143"/>
    </row>
    <row r="8" spans="1:41" s="35" customFormat="1" ht="18.600000000000001" customHeight="1">
      <c r="A8" s="34"/>
      <c r="B8" s="34"/>
      <c r="C8" s="244" t="s">
        <v>701</v>
      </c>
      <c r="D8" s="244" t="s">
        <v>702</v>
      </c>
      <c r="E8" s="61"/>
      <c r="F8" s="62"/>
      <c r="G8" s="63"/>
      <c r="H8" s="63"/>
      <c r="I8" s="64"/>
      <c r="J8" s="64"/>
      <c r="K8" s="64"/>
      <c r="L8" s="64"/>
      <c r="M8" s="65"/>
      <c r="N8" s="34"/>
      <c r="O8" s="34"/>
      <c r="P8" s="34" t="str">
        <f t="shared" si="0"/>
        <v/>
      </c>
      <c r="Q8" s="34"/>
      <c r="R8" s="34"/>
      <c r="S8" s="34"/>
      <c r="T8" s="34"/>
      <c r="U8" s="34"/>
      <c r="V8" s="34"/>
      <c r="W8" s="34"/>
      <c r="X8" s="34"/>
      <c r="Y8" s="34"/>
      <c r="Z8" s="34"/>
      <c r="AA8" s="34"/>
      <c r="AB8" s="34"/>
      <c r="AC8" s="34"/>
      <c r="AD8" s="34"/>
      <c r="AG8" s="35" t="str">
        <f>D8</f>
        <v>Water supply interruptions </v>
      </c>
      <c r="AO8" s="143"/>
    </row>
    <row r="9" spans="1:41" s="35" customFormat="1" ht="18.600000000000001" customHeight="1">
      <c r="A9" s="34"/>
      <c r="B9" s="34"/>
      <c r="C9" s="115" t="str">
        <f>_xlfn.XLOOKUP(C8,Lists!$A$32:$A$60,Lists!$D$32:$D$60)</f>
        <v>Set at a common level</v>
      </c>
      <c r="D9" s="245" t="s">
        <v>835</v>
      </c>
      <c r="E9" s="114" t="str">
        <f>_xlfn.XLOOKUP(D8,Lists!B32:B60,Lists!F32:F60)</f>
        <v>Average number of minutes lost per customer (hh:mm:ss)</v>
      </c>
      <c r="F9" s="66" t="s">
        <v>836</v>
      </c>
      <c r="G9" s="174"/>
      <c r="H9" s="214">
        <f>IF(ISBLANK(AI9),"",IFERROR(INDEX(F_Inputs!$F$4:$O$99999,MATCH($E$2&amp;AI9,F_Inputs!$P$4:$P$99999,0),MATCH(AI$7,F_Inputs!$F$2:$O$2,0)),"Error"))</f>
        <v>6.4374999999999996E-3</v>
      </c>
      <c r="I9" s="214">
        <f>IF(ISBLANK(AJ9),"",IFERROR(INDEX(F_Inputs!$F$4:$O$99999,MATCH($E$2&amp;AJ9,F_Inputs!$P$4:$P$99999,0),MATCH(AJ$7,F_Inputs!$F$2:$O$2,0)),"Error"))</f>
        <v>5.8444444444444438E-3</v>
      </c>
      <c r="J9" s="214">
        <f>IF(ISBLANK(AK9),"",IFERROR(INDEX(F_Inputs!$F$4:$O$99999,MATCH($E$2&amp;AK9,F_Inputs!$P$4:$P$99999,0),MATCH(AK$7,F_Inputs!$F$2:$O$2,0)),"Error"))</f>
        <v>5.2513888888888879E-3</v>
      </c>
      <c r="K9" s="214">
        <f>IF(ISBLANK(AL9),"",IFERROR(INDEX(F_Inputs!$F$4:$O$99999,MATCH($E$2&amp;AL9,F_Inputs!$P$4:$P$99999,0),MATCH(AL$7,F_Inputs!$F$2:$O$2,0)),"Error"))</f>
        <v>4.658333333333332E-3</v>
      </c>
      <c r="L9" s="214">
        <f>IF(ISBLANK(AM9),"",IFERROR(INDEX(F_Inputs!$F$4:$O$99999,MATCH($E$2&amp;AM9,F_Inputs!$P$4:$P$99999,0),MATCH(AM$7,F_Inputs!$F$2:$O$2,0)),"Error"))</f>
        <v>4.0652777777777762E-3</v>
      </c>
      <c r="M9" s="214">
        <f>IF(ISBLANK(AN9),"",IFERROR(INDEX(F_Inputs!$F$4:$O$99999,MATCH($E$2&amp;AN9,F_Inputs!$P$4:$P$99999,0),MATCH(AN$7,F_Inputs!$F$2:$O$2,0)),"Error"))</f>
        <v>3.472222222222222E-3</v>
      </c>
      <c r="N9" s="34"/>
      <c r="O9" s="34"/>
      <c r="P9" s="34" t="str">
        <f t="shared" si="0"/>
        <v/>
      </c>
      <c r="Q9" s="34"/>
      <c r="R9" s="34"/>
      <c r="S9" s="34"/>
      <c r="T9" s="34"/>
      <c r="U9" s="34"/>
      <c r="V9" s="34"/>
      <c r="W9" s="34"/>
      <c r="X9" s="34"/>
      <c r="Y9" s="34"/>
      <c r="Z9" s="34"/>
      <c r="AA9" s="34"/>
      <c r="AB9" s="34"/>
      <c r="AC9" s="34"/>
      <c r="AF9" s="35" t="str">
        <f t="shared" ref="AF9:AF63" si="1">D9</f>
        <v>Performance Commitment Level</v>
      </c>
      <c r="AI9" s="35" t="s">
        <v>155</v>
      </c>
      <c r="AJ9" s="35" t="s">
        <v>155</v>
      </c>
      <c r="AK9" s="35" t="s">
        <v>155</v>
      </c>
      <c r="AL9" s="35" t="s">
        <v>155</v>
      </c>
      <c r="AM9" s="35" t="s">
        <v>155</v>
      </c>
      <c r="AN9" s="35" t="s">
        <v>155</v>
      </c>
      <c r="AO9" s="143"/>
    </row>
    <row r="10" spans="1:41" s="35" customFormat="1" ht="18.600000000000001" customHeight="1" outlineLevel="1">
      <c r="A10" s="34"/>
      <c r="B10" s="34"/>
      <c r="C10" s="128"/>
      <c r="D10" s="246" t="s">
        <v>837</v>
      </c>
      <c r="E10" s="114" t="str">
        <f>E9</f>
        <v>Average number of minutes lost per customer (hh:mm:ss)</v>
      </c>
      <c r="F10" s="67" t="s">
        <v>836</v>
      </c>
      <c r="G10" s="118"/>
      <c r="H10" s="121"/>
      <c r="I10" s="215">
        <f>IF(ISBLANK(AJ10),"",IFERROR(INDEX(F_Inputs!$F$4:$O$99999,MATCH($E$2&amp;AJ10,F_Inputs!$P$4:$P$99999,0),MATCH(AJ$7,F_Inputs!$F$2:$O$2,0)),"Error"))</f>
        <v>1.8444930555555549E-3</v>
      </c>
      <c r="J10" s="176">
        <f>IF(ISBLANK(AK10),"",IFERROR(INDEX(F_Inputs!$F$4:$O$99999,MATCH($E$2&amp;AK10,F_Inputs!$P$4:$P$99999,0),MATCH(AK$7,F_Inputs!$F$2:$O$2,0)),"Error"))</f>
        <v>1.8444930555555549E-3</v>
      </c>
      <c r="K10" s="176">
        <f>IF(ISBLANK(AL10),"",IFERROR(INDEX(F_Inputs!$F$4:$O$99999,MATCH($E$2&amp;AL10,F_Inputs!$P$4:$P$99999,0),MATCH(AL$7,F_Inputs!$F$2:$O$2,0)),"Error"))</f>
        <v>1.8444930555555549E-3</v>
      </c>
      <c r="L10" s="176">
        <f>IF(ISBLANK(AM10),"",IFERROR(INDEX(F_Inputs!$F$4:$O$99999,MATCH($E$2&amp;AM10,F_Inputs!$P$4:$P$99999,0),MATCH(AM$7,F_Inputs!$F$2:$O$2,0)),"Error"))</f>
        <v>1.8444930555555549E-3</v>
      </c>
      <c r="M10" s="176">
        <f>IF(ISBLANK(AN10),"",IFERROR(INDEX(F_Inputs!$F$4:$O$99999,MATCH($E$2&amp;AN10,F_Inputs!$P$4:$P$99999,0),MATCH(AN$7,F_Inputs!$F$2:$O$2,0)),"Error"))</f>
        <v>1.8422708333333331E-3</v>
      </c>
      <c r="N10" s="34"/>
      <c r="O10" s="34"/>
      <c r="P10" s="34" t="str">
        <f t="shared" si="0"/>
        <v/>
      </c>
      <c r="Q10" s="34"/>
      <c r="R10" s="34"/>
      <c r="S10" s="34"/>
      <c r="T10" s="34"/>
      <c r="U10" s="34"/>
      <c r="V10" s="34"/>
      <c r="W10" s="34"/>
      <c r="X10" s="34"/>
      <c r="Y10" s="34"/>
      <c r="Z10" s="34"/>
      <c r="AA10" s="34"/>
      <c r="AB10" s="34"/>
      <c r="AC10" s="34"/>
      <c r="AD10" s="34"/>
      <c r="AF10" s="35" t="str">
        <f t="shared" si="1"/>
        <v>Enhanced outperformance threshold</v>
      </c>
      <c r="AJ10" s="35" t="s">
        <v>160</v>
      </c>
      <c r="AK10" s="35" t="s">
        <v>160</v>
      </c>
      <c r="AL10" s="35" t="s">
        <v>160</v>
      </c>
      <c r="AM10" s="35" t="s">
        <v>160</v>
      </c>
      <c r="AN10" s="35" t="s">
        <v>160</v>
      </c>
      <c r="AO10" s="143"/>
    </row>
    <row r="11" spans="1:41" s="35" customFormat="1" ht="18.600000000000001" customHeight="1" outlineLevel="1">
      <c r="A11" s="34"/>
      <c r="B11" s="34"/>
      <c r="C11" s="129"/>
      <c r="D11" s="304" t="s">
        <v>838</v>
      </c>
      <c r="E11" s="114" t="str">
        <f>E10</f>
        <v>Average number of minutes lost per customer (hh:mm:ss)</v>
      </c>
      <c r="F11" s="67"/>
      <c r="G11" s="118"/>
      <c r="H11" s="121"/>
      <c r="I11" s="121" t="str">
        <f>IF(ISBLANK(AJ11),"",IFERROR(INDEX(F_Inputs!$F$4:$O$99999,MATCH($E$2&amp;AJ11,F_Inputs!$P$4:$P$99999,0),MATCH(AJ$7,F_Inputs!$F$2:$O$2,0)),"Error"))</f>
        <v/>
      </c>
      <c r="J11" s="121" t="str">
        <f>IF(ISBLANK(AK11),"",IFERROR(INDEX(F_Inputs!$F$4:$O$99999,MATCH($E$2&amp;AK11,F_Inputs!$P$4:$P$99999,0),MATCH(AK$7,F_Inputs!$F$2:$O$2,0)),"Error"))</f>
        <v/>
      </c>
      <c r="K11" s="121" t="str">
        <f>IF(ISBLANK(AL11),"",IFERROR(INDEX(F_Inputs!$F$4:$O$99999,MATCH($E$2&amp;AL11,F_Inputs!$P$4:$P$99999,0),MATCH(AL$7,F_Inputs!$F$2:$O$2,0)),"Error"))</f>
        <v/>
      </c>
      <c r="L11" s="121" t="str">
        <f>IF(ISBLANK(AM11),"",IFERROR(INDEX(F_Inputs!$F$4:$O$99999,MATCH($E$2&amp;AM11,F_Inputs!$P$4:$P$99999,0),MATCH(AM$7,F_Inputs!$F$2:$O$2,0)),"Error"))</f>
        <v/>
      </c>
      <c r="M11" s="121" t="str">
        <f>IF(ISBLANK(AN11),"",IFERROR(INDEX(F_Inputs!$F$4:$O$99999,MATCH($E$2&amp;AN11,F_Inputs!$P$4:$P$99999,0),MATCH(AN$7,F_Inputs!$F$2:$O$2,0)),"Error"))</f>
        <v/>
      </c>
      <c r="N11" s="34"/>
      <c r="O11" s="34"/>
      <c r="P11" s="34" t="str">
        <f t="shared" si="0"/>
        <v/>
      </c>
      <c r="Q11" s="34"/>
      <c r="R11" s="34"/>
      <c r="S11" s="34"/>
      <c r="T11" s="34"/>
      <c r="U11" s="34"/>
      <c r="V11" s="34"/>
      <c r="W11" s="34"/>
      <c r="X11" s="34"/>
      <c r="Y11" s="34"/>
      <c r="Z11" s="34"/>
      <c r="AA11" s="34"/>
      <c r="AB11" s="34"/>
      <c r="AC11" s="34"/>
      <c r="AD11" s="34"/>
      <c r="AJ11" s="35" t="s">
        <v>620</v>
      </c>
      <c r="AK11" s="35" t="s">
        <v>620</v>
      </c>
      <c r="AL11" s="35" t="s">
        <v>620</v>
      </c>
      <c r="AM11" s="35" t="s">
        <v>620</v>
      </c>
      <c r="AN11" s="35" t="s">
        <v>620</v>
      </c>
      <c r="AO11" s="143"/>
    </row>
    <row r="12" spans="1:41" s="35" customFormat="1" ht="18.600000000000001" customHeight="1" outlineLevel="1">
      <c r="A12" s="34"/>
      <c r="B12" s="34"/>
      <c r="C12" s="129"/>
      <c r="D12" s="247" t="s">
        <v>839</v>
      </c>
      <c r="E12" s="114" t="s">
        <v>165</v>
      </c>
      <c r="F12" s="67">
        <v>0</v>
      </c>
      <c r="G12" s="211">
        <f>IF(ISBLANK(AH12),"",IFERROR(INDEX(F_Inputs!$F$4:$O$99999,MATCH($E$2&amp;AH12,F_Inputs!$P$4:$P$99999,0),MATCH(AH$7,F_Inputs!$F$2:$O$2,0)),"Error"))</f>
        <v>1048463.710476717</v>
      </c>
      <c r="H12" s="84"/>
      <c r="I12" s="85"/>
      <c r="J12" s="85"/>
      <c r="K12" s="85"/>
      <c r="L12" s="85"/>
      <c r="M12" s="86"/>
      <c r="N12" s="34"/>
      <c r="O12" s="34"/>
      <c r="P12" s="34" t="str">
        <f t="shared" si="0"/>
        <v/>
      </c>
      <c r="Q12" s="34"/>
      <c r="R12" s="34"/>
      <c r="S12" s="34"/>
      <c r="T12" s="34"/>
      <c r="U12" s="34"/>
      <c r="V12" s="34"/>
      <c r="W12" s="34"/>
      <c r="X12" s="34"/>
      <c r="Y12" s="34"/>
      <c r="Z12" s="34"/>
      <c r="AA12" s="34"/>
      <c r="AB12" s="34"/>
      <c r="AC12" s="34"/>
      <c r="AD12" s="34"/>
      <c r="AF12" s="35" t="str">
        <f t="shared" si="1"/>
        <v>Underperformance ODI Rate - standard</v>
      </c>
      <c r="AH12" s="35" t="s">
        <v>163</v>
      </c>
      <c r="AO12" s="143"/>
    </row>
    <row r="13" spans="1:41" s="35" customFormat="1" ht="18.600000000000001" customHeight="1" outlineLevel="1">
      <c r="A13" s="34"/>
      <c r="B13" s="34"/>
      <c r="C13" s="129"/>
      <c r="D13" s="248" t="s">
        <v>840</v>
      </c>
      <c r="E13" s="114" t="s">
        <v>165</v>
      </c>
      <c r="F13" s="67">
        <v>0</v>
      </c>
      <c r="G13" s="211">
        <f>IF(ISBLANK(AH13),"",IFERROR(INDEX(F_Inputs!$F$4:$O$99999,MATCH($E$2&amp;AH13,F_Inputs!$P$4:$P$99999,0),MATCH(AH$7,F_Inputs!$F$2:$O$2,0)),"Error"))</f>
        <v>1048463.710476717</v>
      </c>
      <c r="H13" s="68"/>
      <c r="I13" s="69"/>
      <c r="J13" s="69"/>
      <c r="K13" s="69"/>
      <c r="L13" s="69"/>
      <c r="M13" s="70"/>
      <c r="N13" s="34"/>
      <c r="O13" s="34"/>
      <c r="P13" s="34" t="str">
        <f t="shared" si="0"/>
        <v/>
      </c>
      <c r="Q13" s="34"/>
      <c r="R13" s="34"/>
      <c r="S13" s="34"/>
      <c r="T13" s="34"/>
      <c r="U13" s="34"/>
      <c r="V13" s="34"/>
      <c r="W13" s="34"/>
      <c r="X13" s="34"/>
      <c r="Y13" s="34"/>
      <c r="Z13" s="34"/>
      <c r="AA13" s="34"/>
      <c r="AB13" s="34"/>
      <c r="AC13" s="34"/>
      <c r="AD13" s="34"/>
      <c r="AF13" s="35" t="str">
        <f t="shared" si="1"/>
        <v>Outperformance ODI Rate - standard</v>
      </c>
      <c r="AH13" s="35" t="s">
        <v>163</v>
      </c>
      <c r="AO13" s="143"/>
    </row>
    <row r="14" spans="1:41" s="35" customFormat="1" ht="18.600000000000001" customHeight="1" outlineLevel="1">
      <c r="A14" s="34"/>
      <c r="B14" s="34"/>
      <c r="C14" s="129"/>
      <c r="D14" s="116" t="s">
        <v>841</v>
      </c>
      <c r="E14" s="114" t="s">
        <v>165</v>
      </c>
      <c r="F14" s="67">
        <v>0</v>
      </c>
      <c r="G14" s="211">
        <f>IF(ISBLANK(AH14),"",IFERROR(2*G13,""))</f>
        <v>2096927.420953434</v>
      </c>
      <c r="H14" s="68"/>
      <c r="I14" s="69"/>
      <c r="J14" s="69"/>
      <c r="K14" s="69"/>
      <c r="L14" s="69"/>
      <c r="M14" s="70"/>
      <c r="N14" s="36"/>
      <c r="O14" s="34"/>
      <c r="P14" s="34" t="str">
        <f t="shared" si="0"/>
        <v/>
      </c>
      <c r="Q14" s="36"/>
      <c r="R14" s="36"/>
      <c r="S14" s="36"/>
      <c r="T14" s="36"/>
      <c r="U14" s="37"/>
      <c r="V14" s="37"/>
      <c r="W14" s="37"/>
      <c r="X14" s="34"/>
      <c r="Y14" s="34"/>
      <c r="Z14" s="34"/>
      <c r="AA14" s="34"/>
      <c r="AB14" s="34"/>
      <c r="AC14" s="34"/>
      <c r="AD14" s="34"/>
      <c r="AF14" s="35" t="str">
        <f t="shared" si="1"/>
        <v>Outperformance ODI Rate - enhanced</v>
      </c>
      <c r="AH14" s="35" t="s">
        <v>842</v>
      </c>
      <c r="AO14" s="143"/>
    </row>
    <row r="15" spans="1:41" s="35" customFormat="1" ht="18.600000000000001" customHeight="1" outlineLevel="1">
      <c r="A15" s="34"/>
      <c r="B15" s="34"/>
      <c r="C15" s="129"/>
      <c r="D15" s="247" t="s">
        <v>843</v>
      </c>
      <c r="E15" s="114" t="s">
        <v>844</v>
      </c>
      <c r="F15" s="216">
        <v>2</v>
      </c>
      <c r="G15" s="217">
        <f>IF(ISBLANK(AH15),"",IFERROR(INDEX(F_Inputs!$F$4:$O$99999,MATCH($E$2&amp;AH15,F_Inputs!$P$4:$P$99999,0),MATCH(AH$7,F_Inputs!$F$2:$O$2,0)),"Error"))</f>
        <v>-0.01</v>
      </c>
      <c r="H15" s="68"/>
      <c r="I15" s="69"/>
      <c r="J15" s="69"/>
      <c r="K15" s="69"/>
      <c r="L15" s="69"/>
      <c r="M15" s="70"/>
      <c r="N15" s="34"/>
      <c r="O15" s="34"/>
      <c r="P15" s="34" t="str">
        <f t="shared" si="0"/>
        <v/>
      </c>
      <c r="Q15" s="34"/>
      <c r="R15" s="34"/>
      <c r="S15" s="34"/>
      <c r="T15" s="34"/>
      <c r="U15" s="34"/>
      <c r="V15" s="34"/>
      <c r="W15" s="34"/>
      <c r="X15" s="34"/>
      <c r="Y15" s="34"/>
      <c r="Z15" s="34"/>
      <c r="AA15" s="34"/>
      <c r="AB15" s="34"/>
      <c r="AC15" s="34"/>
      <c r="AD15" s="34"/>
      <c r="AF15" s="35" t="str">
        <f t="shared" si="1"/>
        <v>Standard underperformance collar</v>
      </c>
      <c r="AH15" s="35" t="s">
        <v>166</v>
      </c>
      <c r="AO15" s="143"/>
    </row>
    <row r="16" spans="1:41" s="35" customFormat="1" ht="18.600000000000001" customHeight="1" outlineLevel="1">
      <c r="A16" s="34"/>
      <c r="B16" s="34"/>
      <c r="C16" s="130"/>
      <c r="D16" s="249" t="s">
        <v>845</v>
      </c>
      <c r="E16" s="114" t="s">
        <v>844</v>
      </c>
      <c r="F16" s="216">
        <v>2</v>
      </c>
      <c r="G16" s="122"/>
      <c r="H16" s="87"/>
      <c r="I16" s="88"/>
      <c r="J16" s="88"/>
      <c r="K16" s="88"/>
      <c r="L16" s="88"/>
      <c r="M16" s="89"/>
      <c r="N16" s="34"/>
      <c r="O16" s="34"/>
      <c r="P16" s="34" t="str">
        <f t="shared" si="0"/>
        <v/>
      </c>
      <c r="Q16" s="34"/>
      <c r="R16" s="34"/>
      <c r="S16" s="34"/>
      <c r="T16" s="34"/>
      <c r="U16" s="34"/>
      <c r="V16" s="34"/>
      <c r="W16" s="34"/>
      <c r="X16" s="34"/>
      <c r="Y16" s="34"/>
      <c r="Z16" s="34"/>
      <c r="AA16" s="34"/>
      <c r="AB16" s="34"/>
      <c r="AC16" s="34"/>
      <c r="AD16" s="34"/>
      <c r="AF16" s="35" t="str">
        <f t="shared" si="1"/>
        <v>Standard outperformance cap</v>
      </c>
      <c r="AO16" s="143"/>
    </row>
    <row r="17" spans="1:41" s="35" customFormat="1" ht="18.600000000000001" customHeight="1">
      <c r="A17" s="34"/>
      <c r="B17" s="34"/>
      <c r="C17" s="250" t="s">
        <v>706</v>
      </c>
      <c r="D17" s="251" t="s">
        <v>707</v>
      </c>
      <c r="E17" s="73"/>
      <c r="F17" s="74"/>
      <c r="G17" s="75"/>
      <c r="H17" s="75"/>
      <c r="I17" s="40"/>
      <c r="J17" s="40"/>
      <c r="K17" s="40"/>
      <c r="L17" s="40"/>
      <c r="M17" s="120"/>
      <c r="N17" s="34"/>
      <c r="O17" s="34"/>
      <c r="P17" s="34" t="str">
        <f t="shared" si="0"/>
        <v/>
      </c>
      <c r="Q17" s="34"/>
      <c r="R17" s="34"/>
      <c r="S17" s="34"/>
      <c r="T17" s="34"/>
      <c r="U17" s="34"/>
      <c r="V17" s="34"/>
      <c r="W17" s="34"/>
      <c r="X17" s="34"/>
      <c r="Y17" s="34"/>
      <c r="Z17" s="34"/>
      <c r="AA17" s="34"/>
      <c r="AB17" s="34"/>
      <c r="AC17" s="34"/>
      <c r="AD17" s="34"/>
      <c r="AF17" s="35" t="str">
        <f t="shared" si="1"/>
        <v>Compliance risk index</v>
      </c>
      <c r="AG17" s="35" t="str">
        <f>D17</f>
        <v>Compliance risk index</v>
      </c>
      <c r="AO17" s="143"/>
    </row>
    <row r="18" spans="1:41" s="35" customFormat="1" ht="18.600000000000001" customHeight="1">
      <c r="A18" s="34"/>
      <c r="B18" s="34"/>
      <c r="C18" s="218" t="str">
        <f>_xlfn.XLOOKUP(C17,Lists!$A$32:$A$60,Lists!$D$32:$D$60)</f>
        <v>Set at a common level</v>
      </c>
      <c r="D18" s="72" t="s">
        <v>835</v>
      </c>
      <c r="E18" s="72" t="str">
        <f>_xlfn.XLOOKUP(D17,Lists!B32:B60,Lists!F32:F60)</f>
        <v>Index</v>
      </c>
      <c r="F18" s="219">
        <v>2</v>
      </c>
      <c r="G18" s="77"/>
      <c r="H18" s="221">
        <f>IF(ISBLANK(AI18),"",IFERROR(INDEX(F_Inputs!$F$4:$O$99999,MATCH($E$2&amp;AI18,F_Inputs!$P$4:$P$99999,0),MATCH(AI$7,F_Inputs!$F$2:$O$2,0)),"Error"))</f>
        <v>0</v>
      </c>
      <c r="I18" s="221">
        <f>IF(ISBLANK(AJ18),"",IFERROR(INDEX(F_Inputs!$F$4:$O$99999,MATCH($E$2&amp;AJ18,F_Inputs!$P$4:$P$99999,0),MATCH(AJ$7,F_Inputs!$F$2:$O$2,0)),"Error"))</f>
        <v>0</v>
      </c>
      <c r="J18" s="221">
        <f>IF(ISBLANK(AK18),"",IFERROR(INDEX(F_Inputs!$F$4:$O$99999,MATCH($E$2&amp;AK18,F_Inputs!$P$4:$P$99999,0),MATCH(AK$7,F_Inputs!$F$2:$O$2,0)),"Error"))</f>
        <v>0</v>
      </c>
      <c r="K18" s="222">
        <f>IF(ISBLANK(AL18),"",IFERROR(INDEX(F_Inputs!$F$4:$O$99999,MATCH($E$2&amp;AL18,F_Inputs!$P$4:$P$99999,0),MATCH(AL$7,F_Inputs!$F$2:$O$2,0)),"Error"))</f>
        <v>0</v>
      </c>
      <c r="L18" s="223">
        <f>IF(ISBLANK(AM18),"",IFERROR(INDEX(F_Inputs!$F$4:$O$99999,MATCH($E$2&amp;AM18,F_Inputs!$P$4:$P$99999,0),MATCH(AM$7,F_Inputs!$F$2:$O$2,0)),"Error"))</f>
        <v>0</v>
      </c>
      <c r="M18" s="224">
        <f>IF(ISBLANK(AN18),"",IFERROR(INDEX(F_Inputs!$F$4:$O$99999,MATCH($E$2&amp;AN18,F_Inputs!$P$4:$P$99999,0),MATCH(AN$7,F_Inputs!$F$2:$O$2,0)),"Error"))</f>
        <v>0</v>
      </c>
      <c r="N18" s="34"/>
      <c r="O18" s="34"/>
      <c r="P18" s="34" t="str">
        <f t="shared" si="0"/>
        <v/>
      </c>
      <c r="Q18" s="34"/>
      <c r="R18" s="34"/>
      <c r="S18" s="34"/>
      <c r="T18" s="34"/>
      <c r="U18" s="34"/>
      <c r="V18" s="34"/>
      <c r="W18" s="34"/>
      <c r="X18" s="34"/>
      <c r="Y18" s="34"/>
      <c r="Z18" s="34"/>
      <c r="AA18" s="34"/>
      <c r="AB18" s="34"/>
      <c r="AC18" s="34"/>
      <c r="AD18" s="34"/>
      <c r="AF18" s="35" t="str">
        <f t="shared" si="1"/>
        <v>Performance Commitment Level</v>
      </c>
      <c r="AI18" s="35" t="s">
        <v>169</v>
      </c>
      <c r="AJ18" s="35" t="s">
        <v>169</v>
      </c>
      <c r="AK18" s="35" t="s">
        <v>169</v>
      </c>
      <c r="AL18" s="35" t="s">
        <v>169</v>
      </c>
      <c r="AM18" s="35" t="s">
        <v>169</v>
      </c>
      <c r="AN18" s="35" t="s">
        <v>169</v>
      </c>
      <c r="AO18" s="143"/>
    </row>
    <row r="19" spans="1:41" s="35" customFormat="1" ht="18.600000000000001" customHeight="1" outlineLevel="1">
      <c r="A19" s="34"/>
      <c r="B19" s="34"/>
      <c r="C19" s="128"/>
      <c r="D19" s="252" t="s">
        <v>846</v>
      </c>
      <c r="E19" s="72" t="str">
        <f>E18</f>
        <v>Index</v>
      </c>
      <c r="F19" s="219">
        <v>2</v>
      </c>
      <c r="G19" s="94"/>
      <c r="H19" s="119"/>
      <c r="I19" s="177">
        <f>IF(ISBLANK(AJ19),"",IFERROR(INDEX(F_Inputs!$F$4:$O$99999,MATCH($E$2&amp;AJ19,F_Inputs!$P$4:$P$99999,0),MATCH(AJ$7,F_Inputs!$F$2:$O$2,0)),"Error"))</f>
        <v>1.5</v>
      </c>
      <c r="J19" s="178">
        <f>IF(ISBLANK(AK19),"",IFERROR(INDEX(F_Inputs!$F$4:$O$99999,MATCH($E$2&amp;AK19,F_Inputs!$P$4:$P$99999,0),MATCH(AK$7,F_Inputs!$F$2:$O$2,0)),"Error"))</f>
        <v>1.5</v>
      </c>
      <c r="K19" s="178">
        <f>IF(ISBLANK(AL19),"",IFERROR(INDEX(F_Inputs!$F$4:$O$99999,MATCH($E$2&amp;AL19,F_Inputs!$P$4:$P$99999,0),MATCH(AL$7,F_Inputs!$F$2:$O$2,0)),"Error"))</f>
        <v>1.5</v>
      </c>
      <c r="L19" s="178">
        <f>IF(ISBLANK(AM19),"",IFERROR(INDEX(F_Inputs!$F$4:$O$99999,MATCH($E$2&amp;AM19,F_Inputs!$P$4:$P$99999,0),MATCH(AM$7,F_Inputs!$F$2:$O$2,0)),"Error"))</f>
        <v>1.25</v>
      </c>
      <c r="M19" s="178">
        <f>IF(ISBLANK(AN19),"",IFERROR(INDEX(F_Inputs!$F$4:$O$99999,MATCH($E$2&amp;AN19,F_Inputs!$P$4:$P$99999,0),MATCH(AN$7,F_Inputs!$F$2:$O$2,0)),"Error"))</f>
        <v>1</v>
      </c>
      <c r="N19" s="34"/>
      <c r="O19" s="34"/>
      <c r="P19" s="34" t="str">
        <f t="shared" si="0"/>
        <v/>
      </c>
      <c r="Q19" s="34"/>
      <c r="R19" s="34"/>
      <c r="S19" s="34"/>
      <c r="T19" s="34"/>
      <c r="U19" s="34"/>
      <c r="V19" s="34"/>
      <c r="W19" s="34"/>
      <c r="X19" s="34"/>
      <c r="Y19" s="34"/>
      <c r="Z19" s="34"/>
      <c r="AA19" s="34"/>
      <c r="AB19" s="34"/>
      <c r="AC19" s="34"/>
      <c r="AD19" s="34"/>
      <c r="AE19" s="35" t="str">
        <f>IF(ISBLANK(BD19),"",IFERROR(INDEX(F_Inputs!$F$4:$O$99999,MATCH(BD19&amp;$B19,F_Inputs!$Q$7:$Q$99999,0),MATCH(BD$6,F_Inputs!$F$2:$O$2,0)),"Error"))</f>
        <v/>
      </c>
      <c r="AF19" s="35" t="str">
        <f t="shared" si="1"/>
        <v>Underperformance deadband</v>
      </c>
      <c r="AG19" s="35" t="str">
        <f>IF(ISBLANK(BF19),"",IFERROR(INDEX(F_Inputs!$F$4:$O$99999,MATCH(BF19&amp;$B19,F_Inputs!$Q$7:$Q$99999,0),MATCH(BF$6,F_Inputs!$F$2:$O$2,0)),"Error"))</f>
        <v/>
      </c>
      <c r="AJ19" s="35" t="s">
        <v>172</v>
      </c>
      <c r="AK19" s="35" t="s">
        <v>172</v>
      </c>
      <c r="AL19" s="35" t="s">
        <v>172</v>
      </c>
      <c r="AM19" s="35" t="s">
        <v>172</v>
      </c>
      <c r="AN19" s="35" t="s">
        <v>172</v>
      </c>
      <c r="AO19" s="143"/>
    </row>
    <row r="20" spans="1:41" s="35" customFormat="1" ht="18.600000000000001" customHeight="1" outlineLevel="1">
      <c r="A20" s="34"/>
      <c r="B20" s="34"/>
      <c r="C20" s="129"/>
      <c r="D20" s="252" t="s">
        <v>839</v>
      </c>
      <c r="E20" s="72" t="s">
        <v>165</v>
      </c>
      <c r="F20" s="220">
        <v>0</v>
      </c>
      <c r="G20" s="225">
        <f>IF(ISBLANK(AH20),"",IFERROR(INDEX(F_Inputs!$F$4:$O$99999,MATCH($E$2&amp;AH20,F_Inputs!$P$4:$P$99999,0),MATCH(AH$7,F_Inputs!$F$2:$O$2,0)),"Error"))</f>
        <v>1300187.0571650681</v>
      </c>
      <c r="H20" s="84"/>
      <c r="I20" s="85"/>
      <c r="J20" s="85"/>
      <c r="K20" s="85"/>
      <c r="L20" s="85"/>
      <c r="M20" s="86"/>
      <c r="N20" s="34"/>
      <c r="O20" s="34"/>
      <c r="P20" s="34" t="str">
        <f t="shared" si="0"/>
        <v/>
      </c>
      <c r="Q20" s="34"/>
      <c r="R20" s="34"/>
      <c r="S20" s="34"/>
      <c r="T20" s="34"/>
      <c r="U20" s="34"/>
      <c r="V20" s="34"/>
      <c r="W20" s="34"/>
      <c r="X20" s="34"/>
      <c r="Y20" s="34"/>
      <c r="Z20" s="34"/>
      <c r="AA20" s="34"/>
      <c r="AB20" s="34"/>
      <c r="AC20" s="34"/>
      <c r="AD20" s="34"/>
      <c r="AF20" s="35" t="str">
        <f t="shared" si="1"/>
        <v>Underperformance ODI Rate - standard</v>
      </c>
      <c r="AH20" s="35" t="s">
        <v>175</v>
      </c>
      <c r="AO20" s="143"/>
    </row>
    <row r="21" spans="1:41" s="35" customFormat="1" ht="18.600000000000001" customHeight="1" outlineLevel="1">
      <c r="A21" s="34"/>
      <c r="B21" s="34"/>
      <c r="C21" s="129"/>
      <c r="D21" s="252" t="s">
        <v>840</v>
      </c>
      <c r="E21" s="72" t="s">
        <v>165</v>
      </c>
      <c r="F21" s="220">
        <v>0</v>
      </c>
      <c r="G21" s="123"/>
      <c r="H21" s="68"/>
      <c r="I21" s="69"/>
      <c r="J21" s="69"/>
      <c r="K21" s="69"/>
      <c r="L21" s="69"/>
      <c r="M21" s="70"/>
      <c r="N21" s="34"/>
      <c r="O21" s="34"/>
      <c r="P21" s="34" t="str">
        <f t="shared" si="0"/>
        <v/>
      </c>
      <c r="Q21" s="34"/>
      <c r="R21" s="34"/>
      <c r="S21" s="34"/>
      <c r="T21" s="34"/>
      <c r="U21" s="34"/>
      <c r="V21" s="34"/>
      <c r="W21" s="34"/>
      <c r="X21" s="34"/>
      <c r="Y21" s="34"/>
      <c r="Z21" s="34"/>
      <c r="AA21" s="34"/>
      <c r="AB21" s="34"/>
      <c r="AC21" s="34"/>
      <c r="AD21" s="34"/>
      <c r="AF21" s="35" t="str">
        <f t="shared" si="1"/>
        <v>Outperformance ODI Rate - standard</v>
      </c>
      <c r="AO21" s="143"/>
    </row>
    <row r="22" spans="1:41" s="35" customFormat="1" ht="18.600000000000001" customHeight="1" outlineLevel="1">
      <c r="A22" s="34"/>
      <c r="B22" s="34"/>
      <c r="C22" s="129"/>
      <c r="D22" s="116" t="s">
        <v>841</v>
      </c>
      <c r="E22" s="114" t="s">
        <v>165</v>
      </c>
      <c r="F22" s="67">
        <v>0</v>
      </c>
      <c r="G22" s="123"/>
      <c r="H22" s="68"/>
      <c r="I22" s="69"/>
      <c r="J22" s="69"/>
      <c r="K22" s="69"/>
      <c r="L22" s="69"/>
      <c r="M22" s="70"/>
      <c r="N22" s="36"/>
      <c r="O22" s="34"/>
      <c r="P22" s="34" t="str">
        <f t="shared" si="0"/>
        <v/>
      </c>
      <c r="Q22" s="36"/>
      <c r="R22" s="36"/>
      <c r="S22" s="36"/>
      <c r="T22" s="36"/>
      <c r="U22" s="37"/>
      <c r="V22" s="37"/>
      <c r="W22" s="37"/>
      <c r="X22" s="34"/>
      <c r="Y22" s="34"/>
      <c r="Z22" s="34"/>
      <c r="AA22" s="34"/>
      <c r="AB22" s="34"/>
      <c r="AC22" s="34"/>
      <c r="AD22" s="34"/>
      <c r="AF22" s="35" t="str">
        <f t="shared" si="1"/>
        <v>Outperformance ODI Rate - enhanced</v>
      </c>
      <c r="AO22" s="143"/>
    </row>
    <row r="23" spans="1:41" s="35" customFormat="1" ht="18.600000000000001" customHeight="1" outlineLevel="1">
      <c r="A23" s="34"/>
      <c r="B23" s="34"/>
      <c r="C23" s="129"/>
      <c r="D23" s="247" t="s">
        <v>843</v>
      </c>
      <c r="E23" s="114" t="s">
        <v>844</v>
      </c>
      <c r="F23" s="216">
        <v>2</v>
      </c>
      <c r="G23" s="122"/>
      <c r="H23" s="68"/>
      <c r="I23" s="69"/>
      <c r="J23" s="69"/>
      <c r="K23" s="69"/>
      <c r="L23" s="69"/>
      <c r="M23" s="70"/>
      <c r="N23" s="34"/>
      <c r="O23" s="34"/>
      <c r="P23" s="34" t="str">
        <f t="shared" si="0"/>
        <v/>
      </c>
      <c r="Q23" s="34"/>
      <c r="R23" s="34"/>
      <c r="S23" s="34"/>
      <c r="T23" s="34"/>
      <c r="U23" s="34"/>
      <c r="V23" s="34"/>
      <c r="W23" s="34"/>
      <c r="X23" s="34"/>
      <c r="Y23" s="34"/>
      <c r="Z23" s="34"/>
      <c r="AA23" s="34"/>
      <c r="AB23" s="34"/>
      <c r="AC23" s="34"/>
      <c r="AD23" s="34"/>
      <c r="AF23" s="35" t="str">
        <f t="shared" si="1"/>
        <v>Standard underperformance collar</v>
      </c>
      <c r="AO23" s="143"/>
    </row>
    <row r="24" spans="1:41" s="35" customFormat="1" ht="18.600000000000001" customHeight="1" outlineLevel="1">
      <c r="A24" s="34"/>
      <c r="B24" s="34"/>
      <c r="C24" s="130"/>
      <c r="D24" s="253" t="s">
        <v>845</v>
      </c>
      <c r="E24" s="114" t="s">
        <v>844</v>
      </c>
      <c r="F24" s="216">
        <v>2</v>
      </c>
      <c r="G24" s="122"/>
      <c r="H24" s="87"/>
      <c r="I24" s="88"/>
      <c r="J24" s="88"/>
      <c r="K24" s="88"/>
      <c r="L24" s="88"/>
      <c r="M24" s="89"/>
      <c r="N24" s="34"/>
      <c r="O24" s="34"/>
      <c r="P24" s="34" t="str">
        <f t="shared" si="0"/>
        <v/>
      </c>
      <c r="Q24" s="34"/>
      <c r="R24" s="34"/>
      <c r="S24" s="34"/>
      <c r="T24" s="34"/>
      <c r="U24" s="34"/>
      <c r="V24" s="34"/>
      <c r="W24" s="34"/>
      <c r="X24" s="34"/>
      <c r="Y24" s="34"/>
      <c r="Z24" s="34"/>
      <c r="AA24" s="34"/>
      <c r="AB24" s="34"/>
      <c r="AC24" s="34"/>
      <c r="AD24" s="34"/>
      <c r="AF24" s="35" t="str">
        <f t="shared" si="1"/>
        <v>Standard outperformance cap</v>
      </c>
      <c r="AO24" s="143"/>
    </row>
    <row r="25" spans="1:41" s="35" customFormat="1" ht="18.600000000000001" customHeight="1">
      <c r="A25" s="34"/>
      <c r="B25" s="34"/>
      <c r="C25" s="165" t="s">
        <v>709</v>
      </c>
      <c r="D25" s="244" t="s">
        <v>710</v>
      </c>
      <c r="E25" s="73"/>
      <c r="F25" s="81"/>
      <c r="G25" s="82"/>
      <c r="H25" s="75"/>
      <c r="I25" s="40"/>
      <c r="J25" s="40"/>
      <c r="K25" s="40"/>
      <c r="L25" s="40"/>
      <c r="M25" s="90"/>
      <c r="N25" s="34"/>
      <c r="O25" s="34"/>
      <c r="P25" s="34" t="str">
        <f t="shared" si="0"/>
        <v/>
      </c>
      <c r="Q25" s="34"/>
      <c r="R25" s="34"/>
      <c r="S25" s="34"/>
      <c r="T25" s="34"/>
      <c r="U25" s="34"/>
      <c r="V25" s="34"/>
      <c r="W25" s="34"/>
      <c r="X25" s="34"/>
      <c r="Y25" s="34"/>
      <c r="Z25" s="34"/>
      <c r="AA25" s="34"/>
      <c r="AB25" s="34"/>
      <c r="AC25" s="34"/>
      <c r="AD25" s="34"/>
      <c r="AF25" s="35" t="str">
        <f t="shared" si="1"/>
        <v>Customer contacts about water quality  </v>
      </c>
      <c r="AG25" s="35" t="str">
        <f>D25</f>
        <v>Customer contacts about water quality  </v>
      </c>
      <c r="AO25" s="143"/>
    </row>
    <row r="26" spans="1:41" s="35" customFormat="1" ht="18.600000000000001" customHeight="1">
      <c r="A26" s="34"/>
      <c r="B26" s="34"/>
      <c r="C26" s="218" t="str">
        <f>_xlfn.XLOOKUP(C25,Lists!$A$32:$A$60,Lists!$D$32:$D$60)</f>
        <v>Set at a company specific level</v>
      </c>
      <c r="D26" s="72" t="s">
        <v>835</v>
      </c>
      <c r="E26" s="60" t="str">
        <f>_xlfn.XLOOKUP(D25,Lists!B32:B60,Lists!F32:F60)</f>
        <v>Number of contacts per 1,000 resident population</v>
      </c>
      <c r="F26" s="219">
        <v>2</v>
      </c>
      <c r="G26" s="77"/>
      <c r="H26" s="221">
        <f>IF(ISBLANK(AI26),"",IFERROR(INDEX(F_Inputs!$F$4:$O$99999,MATCH($E$2&amp;AI26,F_Inputs!$P$4:$P$99999,0),MATCH(AI$7,F_Inputs!$F$2:$O$2,0)),"Error"))</f>
        <v>0.84</v>
      </c>
      <c r="I26" s="105">
        <f>IF(ISBLANK(AJ26),"",IFERROR(INDEX(F_Inputs!$F$4:$O$99999,MATCH($E$2&amp;AJ26,F_Inputs!$P$4:$P$99999,0),MATCH(AJ$7,F_Inputs!$F$2:$O$2,0)),"Error"))</f>
        <v>0.84</v>
      </c>
      <c r="J26" s="105">
        <f>IF(ISBLANK(AK26),"",IFERROR(INDEX(F_Inputs!$F$4:$O$99999,MATCH($E$2&amp;AK26,F_Inputs!$P$4:$P$99999,0),MATCH(AK$7,F_Inputs!$F$2:$O$2,0)),"Error"))</f>
        <v>0.82</v>
      </c>
      <c r="K26" s="105">
        <f>IF(ISBLANK(AL26),"",IFERROR(INDEX(F_Inputs!$F$4:$O$99999,MATCH($E$2&amp;AL26,F_Inputs!$P$4:$P$99999,0),MATCH(AL$7,F_Inputs!$F$2:$O$2,0)),"Error"))</f>
        <v>0.8</v>
      </c>
      <c r="L26" s="105">
        <f>IF(ISBLANK(AM26),"",IFERROR(INDEX(F_Inputs!$F$4:$O$99999,MATCH($E$2&amp;AM26,F_Inputs!$P$4:$P$99999,0),MATCH(AM$7,F_Inputs!$F$2:$O$2,0)),"Error"))</f>
        <v>0.78</v>
      </c>
      <c r="M26" s="105">
        <f>IF(ISBLANK(AN26),"",IFERROR(INDEX(F_Inputs!$F$4:$O$99999,MATCH($E$2&amp;AN26,F_Inputs!$P$4:$P$99999,0),MATCH(AN$7,F_Inputs!$F$2:$O$2,0)),"Error"))</f>
        <v>0.76</v>
      </c>
      <c r="N26" s="34"/>
      <c r="O26" s="34"/>
      <c r="P26" s="34" t="str">
        <f t="shared" si="0"/>
        <v/>
      </c>
      <c r="Q26" s="34"/>
      <c r="R26" s="34"/>
      <c r="S26" s="34"/>
      <c r="T26" s="34"/>
      <c r="U26" s="34"/>
      <c r="V26" s="34"/>
      <c r="W26" s="34"/>
      <c r="X26" s="34"/>
      <c r="Y26" s="34"/>
      <c r="Z26" s="34"/>
      <c r="AA26" s="34"/>
      <c r="AB26" s="34"/>
      <c r="AC26" s="34"/>
      <c r="AD26" s="34"/>
      <c r="AF26" s="35" t="str">
        <f t="shared" si="1"/>
        <v>Performance Commitment Level</v>
      </c>
      <c r="AI26" s="35" t="s">
        <v>177</v>
      </c>
      <c r="AJ26" s="35" t="s">
        <v>177</v>
      </c>
      <c r="AK26" s="35" t="s">
        <v>177</v>
      </c>
      <c r="AL26" s="35" t="s">
        <v>177</v>
      </c>
      <c r="AM26" s="35" t="s">
        <v>177</v>
      </c>
      <c r="AN26" s="35" t="s">
        <v>177</v>
      </c>
      <c r="AO26" s="143"/>
    </row>
    <row r="27" spans="1:41" s="35" customFormat="1" ht="18.600000000000001" customHeight="1" outlineLevel="1">
      <c r="A27" s="34"/>
      <c r="B27" s="34"/>
      <c r="C27" s="129"/>
      <c r="D27" s="252" t="s">
        <v>838</v>
      </c>
      <c r="E27" s="72" t="str">
        <f>E26</f>
        <v>Number of contacts per 1,000 resident population</v>
      </c>
      <c r="F27" s="219">
        <v>2</v>
      </c>
      <c r="G27" s="94"/>
      <c r="H27" s="119"/>
      <c r="I27" s="105" t="str">
        <f>IF(ISBLANK(AJ27),"",IFERROR(INDEX(F_Inputs!$F$4:$O$99999,MATCH($E$2&amp;AJ27,F_Inputs!$P$4:$P$99999,0),MATCH(AJ$7,F_Inputs!$F$2:$O$2,0)),"Error"))</f>
        <v/>
      </c>
      <c r="J27" s="105" t="str">
        <f>IF(ISBLANK(AK27),"",IFERROR(INDEX(F_Inputs!$F$4:$O$99999,MATCH($E$2&amp;AK27,F_Inputs!$P$4:$P$99999,0),MATCH(AK$7,F_Inputs!$F$2:$O$2,0)),"Error"))</f>
        <v/>
      </c>
      <c r="K27" s="105" t="str">
        <f>IF(ISBLANK(AL27),"",IFERROR(INDEX(F_Inputs!$F$4:$O$99999,MATCH($E$2&amp;AL27,F_Inputs!$P$4:$P$99999,0),MATCH(AL$7,F_Inputs!$F$2:$O$2,0)),"Error"))</f>
        <v/>
      </c>
      <c r="L27" s="105" t="str">
        <f>IF(ISBLANK(AM27),"",IFERROR(INDEX(F_Inputs!$F$4:$O$99999,MATCH($E$2&amp;AM27,F_Inputs!$P$4:$P$99999,0),MATCH(AM$7,F_Inputs!$F$2:$O$2,0)),"Error"))</f>
        <v/>
      </c>
      <c r="M27" s="105" t="str">
        <f>IF(ISBLANK(AN27),"",IFERROR(INDEX(F_Inputs!$F$4:$O$99999,MATCH($E$2&amp;AN27,F_Inputs!$P$4:$P$99999,0),MATCH(AN$7,F_Inputs!$F$2:$O$2,0)),"Error"))</f>
        <v/>
      </c>
      <c r="N27" s="175"/>
      <c r="O27" s="34"/>
      <c r="P27" s="34" t="str">
        <f t="shared" si="0"/>
        <v/>
      </c>
      <c r="Q27" s="34"/>
      <c r="R27" s="34"/>
      <c r="S27" s="34"/>
      <c r="T27" s="34"/>
      <c r="U27" s="34"/>
      <c r="V27" s="34"/>
      <c r="W27" s="34"/>
      <c r="X27" s="34"/>
      <c r="Y27" s="34"/>
      <c r="Z27" s="34"/>
      <c r="AA27" s="34"/>
      <c r="AB27" s="34"/>
      <c r="AC27" s="34"/>
      <c r="AD27" s="34"/>
      <c r="AF27" s="35" t="str">
        <f t="shared" si="1"/>
        <v>Outperformance deadband</v>
      </c>
      <c r="AI27" s="35" t="s">
        <v>179</v>
      </c>
      <c r="AJ27" s="35" t="s">
        <v>179</v>
      </c>
      <c r="AK27" s="35" t="s">
        <v>179</v>
      </c>
      <c r="AL27" s="35" t="s">
        <v>179</v>
      </c>
      <c r="AM27" s="35" t="s">
        <v>179</v>
      </c>
      <c r="AN27" s="35" t="s">
        <v>179</v>
      </c>
      <c r="AO27" s="143"/>
    </row>
    <row r="28" spans="1:41" s="35" customFormat="1" ht="18.600000000000001" customHeight="1" outlineLevel="1">
      <c r="A28" s="34"/>
      <c r="B28" s="34"/>
      <c r="C28" s="129"/>
      <c r="D28" s="252" t="s">
        <v>839</v>
      </c>
      <c r="E28" s="72" t="s">
        <v>165</v>
      </c>
      <c r="F28" s="219">
        <v>0</v>
      </c>
      <c r="G28" s="101">
        <f>IF(ISBLANK(AH28),"",IFERROR(INDEX(F_Inputs!$F$4:$O$99999,MATCH($E$2&amp;AH28,F_Inputs!$P$4:$P$99999,0),MATCH(AH$7,F_Inputs!$F$2:$O$2,0)),"Error"))</f>
        <v>3470297.8314523669</v>
      </c>
      <c r="H28" s="84"/>
      <c r="I28" s="85"/>
      <c r="J28" s="85"/>
      <c r="K28" s="85"/>
      <c r="L28" s="85"/>
      <c r="M28" s="86"/>
      <c r="N28" s="34"/>
      <c r="O28" s="34"/>
      <c r="P28" s="34" t="str">
        <f t="shared" si="0"/>
        <v/>
      </c>
      <c r="Q28" s="34"/>
      <c r="R28" s="34"/>
      <c r="S28" s="34"/>
      <c r="T28" s="34"/>
      <c r="U28" s="34"/>
      <c r="V28" s="34"/>
      <c r="W28" s="34"/>
      <c r="X28" s="34"/>
      <c r="Y28" s="34"/>
      <c r="Z28" s="34"/>
      <c r="AA28" s="34"/>
      <c r="AB28" s="34"/>
      <c r="AC28" s="34"/>
      <c r="AD28" s="34"/>
      <c r="AF28" s="35" t="str">
        <f t="shared" si="1"/>
        <v>Underperformance ODI Rate - standard</v>
      </c>
      <c r="AH28" s="35" t="s">
        <v>181</v>
      </c>
      <c r="AO28" s="143"/>
    </row>
    <row r="29" spans="1:41" s="35" customFormat="1" ht="18.600000000000001" customHeight="1" outlineLevel="1">
      <c r="A29" s="34"/>
      <c r="B29" s="34"/>
      <c r="C29" s="129"/>
      <c r="D29" s="252" t="s">
        <v>840</v>
      </c>
      <c r="E29" s="72" t="s">
        <v>165</v>
      </c>
      <c r="F29" s="219">
        <v>0</v>
      </c>
      <c r="G29" s="101">
        <f>IF(ISBLANK(AH29),"",IFERROR(INDEX(F_Inputs!$F$4:$O$99999,MATCH($E$2&amp;AH29,F_Inputs!$P$4:$P$99999,0),MATCH(AH$7,F_Inputs!$F$2:$O$2,0)),"Error"))</f>
        <v>3470297.8314523669</v>
      </c>
      <c r="H29" s="68"/>
      <c r="I29" s="69"/>
      <c r="J29" s="69"/>
      <c r="K29" s="69"/>
      <c r="L29" s="69"/>
      <c r="M29" s="70"/>
      <c r="N29" s="34"/>
      <c r="O29" s="34"/>
      <c r="P29" s="34" t="str">
        <f t="shared" si="0"/>
        <v/>
      </c>
      <c r="Q29" s="34"/>
      <c r="R29" s="34"/>
      <c r="S29" s="34"/>
      <c r="T29" s="34"/>
      <c r="U29" s="34"/>
      <c r="V29" s="34"/>
      <c r="W29" s="34"/>
      <c r="X29" s="34"/>
      <c r="Y29" s="34"/>
      <c r="Z29" s="34"/>
      <c r="AA29" s="34"/>
      <c r="AB29" s="34"/>
      <c r="AC29" s="34"/>
      <c r="AD29" s="34"/>
      <c r="AF29" s="35" t="str">
        <f t="shared" si="1"/>
        <v>Outperformance ODI Rate - standard</v>
      </c>
      <c r="AH29" s="35" t="s">
        <v>181</v>
      </c>
      <c r="AO29" s="143"/>
    </row>
    <row r="30" spans="1:41" s="35" customFormat="1" ht="18.600000000000001" customHeight="1" outlineLevel="1">
      <c r="A30" s="34"/>
      <c r="B30" s="34"/>
      <c r="C30" s="129"/>
      <c r="D30" s="116" t="s">
        <v>841</v>
      </c>
      <c r="E30" s="114" t="s">
        <v>165</v>
      </c>
      <c r="F30" s="67">
        <v>0</v>
      </c>
      <c r="G30" s="123"/>
      <c r="H30" s="68"/>
      <c r="I30" s="69"/>
      <c r="J30" s="69"/>
      <c r="K30" s="69"/>
      <c r="L30" s="69"/>
      <c r="M30" s="70"/>
      <c r="N30" s="36"/>
      <c r="O30" s="34"/>
      <c r="P30" s="34" t="str">
        <f t="shared" si="0"/>
        <v/>
      </c>
      <c r="Q30" s="36"/>
      <c r="R30" s="36"/>
      <c r="S30" s="36"/>
      <c r="T30" s="36"/>
      <c r="U30" s="37"/>
      <c r="V30" s="37"/>
      <c r="W30" s="37"/>
      <c r="X30" s="34"/>
      <c r="Y30" s="34"/>
      <c r="Z30" s="34"/>
      <c r="AA30" s="34"/>
      <c r="AB30" s="34"/>
      <c r="AC30" s="34"/>
      <c r="AD30" s="34"/>
      <c r="AF30" s="35" t="str">
        <f t="shared" si="1"/>
        <v>Outperformance ODI Rate - enhanced</v>
      </c>
      <c r="AO30" s="143"/>
    </row>
    <row r="31" spans="1:41" s="35" customFormat="1" ht="18.600000000000001" customHeight="1" outlineLevel="1">
      <c r="A31" s="34"/>
      <c r="B31" s="34"/>
      <c r="C31" s="129"/>
      <c r="D31" s="247" t="s">
        <v>843</v>
      </c>
      <c r="E31" s="114" t="s">
        <v>844</v>
      </c>
      <c r="F31" s="216">
        <v>2</v>
      </c>
      <c r="G31" s="122"/>
      <c r="H31" s="68"/>
      <c r="I31" s="69"/>
      <c r="J31" s="69"/>
      <c r="K31" s="69"/>
      <c r="L31" s="69"/>
      <c r="M31" s="70"/>
      <c r="N31" s="34"/>
      <c r="O31" s="34"/>
      <c r="P31" s="34" t="str">
        <f t="shared" si="0"/>
        <v/>
      </c>
      <c r="Q31" s="34"/>
      <c r="R31" s="34"/>
      <c r="S31" s="34"/>
      <c r="T31" s="34"/>
      <c r="U31" s="34"/>
      <c r="V31" s="34"/>
      <c r="W31" s="34"/>
      <c r="X31" s="34"/>
      <c r="Y31" s="34"/>
      <c r="Z31" s="34"/>
      <c r="AA31" s="34"/>
      <c r="AB31" s="34"/>
      <c r="AC31" s="34"/>
      <c r="AD31" s="34"/>
      <c r="AF31" s="35" t="str">
        <f t="shared" si="1"/>
        <v>Standard underperformance collar</v>
      </c>
      <c r="AO31" s="143"/>
    </row>
    <row r="32" spans="1:41" s="35" customFormat="1" ht="18.600000000000001" customHeight="1" outlineLevel="1">
      <c r="A32" s="34"/>
      <c r="B32" s="34"/>
      <c r="C32" s="129"/>
      <c r="D32" s="253" t="s">
        <v>845</v>
      </c>
      <c r="E32" s="114" t="s">
        <v>844</v>
      </c>
      <c r="F32" s="216">
        <v>2</v>
      </c>
      <c r="G32" s="122"/>
      <c r="H32" s="87"/>
      <c r="I32" s="88"/>
      <c r="J32" s="88"/>
      <c r="K32" s="88"/>
      <c r="L32" s="88"/>
      <c r="M32" s="89"/>
      <c r="N32" s="34"/>
      <c r="O32" s="34"/>
      <c r="P32" s="34" t="str">
        <f t="shared" si="0"/>
        <v/>
      </c>
      <c r="Q32" s="34"/>
      <c r="R32" s="34"/>
      <c r="S32" s="34"/>
      <c r="T32" s="34"/>
      <c r="U32" s="34"/>
      <c r="V32" s="34"/>
      <c r="W32" s="34"/>
      <c r="X32" s="34"/>
      <c r="Y32" s="34"/>
      <c r="Z32" s="34"/>
      <c r="AA32" s="34"/>
      <c r="AB32" s="34"/>
      <c r="AC32" s="34"/>
      <c r="AD32" s="34"/>
      <c r="AF32" s="35" t="str">
        <f t="shared" si="1"/>
        <v>Standard outperformance cap</v>
      </c>
      <c r="AO32" s="143"/>
    </row>
    <row r="33" spans="1:41" s="35" customFormat="1" ht="18.600000000000001" customHeight="1">
      <c r="A33" s="34"/>
      <c r="B33" s="34"/>
      <c r="C33" s="165" t="s">
        <v>713</v>
      </c>
      <c r="D33" s="254" t="s">
        <v>714</v>
      </c>
      <c r="E33" s="73"/>
      <c r="F33" s="81"/>
      <c r="G33" s="82"/>
      <c r="H33" s="82"/>
      <c r="I33" s="76"/>
      <c r="J33" s="76"/>
      <c r="K33" s="76"/>
      <c r="L33" s="76"/>
      <c r="M33" s="83"/>
      <c r="N33" s="34"/>
      <c r="O33" s="34"/>
      <c r="P33" s="34" t="str">
        <f t="shared" si="0"/>
        <v/>
      </c>
      <c r="Q33" s="34"/>
      <c r="R33" s="34"/>
      <c r="S33" s="34"/>
      <c r="T33" s="34"/>
      <c r="U33" s="34"/>
      <c r="V33" s="34"/>
      <c r="W33" s="34"/>
      <c r="X33" s="34"/>
      <c r="Y33" s="34"/>
      <c r="Z33" s="34"/>
      <c r="AA33" s="34"/>
      <c r="AB33" s="34"/>
      <c r="AC33" s="34"/>
      <c r="AD33" s="34"/>
      <c r="AF33" s="35" t="str">
        <f t="shared" si="1"/>
        <v>Biodiversity </v>
      </c>
      <c r="AG33" s="35" t="str">
        <f>D33</f>
        <v>Biodiversity </v>
      </c>
      <c r="AO33" s="143"/>
    </row>
    <row r="34" spans="1:41" s="35" customFormat="1" ht="18.600000000000001" customHeight="1">
      <c r="A34" s="34"/>
      <c r="B34" s="34"/>
      <c r="C34" s="218" t="str">
        <f>_xlfn.XLOOKUP(C33,Lists!$A$32:$A$60,Lists!$D$32:$D$60)</f>
        <v>Set at a common level</v>
      </c>
      <c r="D34" s="72" t="s">
        <v>835</v>
      </c>
      <c r="E34" s="72" t="str">
        <f>_xlfn.XLOOKUP(D33,Lists!B32:B60,Lists!F32:F60)</f>
        <v>Total biodiversity units for area of land served (per 100km2)</v>
      </c>
      <c r="F34" s="219">
        <v>2</v>
      </c>
      <c r="G34" s="77"/>
      <c r="H34" s="221">
        <f>IF(ISBLANK(AI34),"",IFERROR(INDEX(F_Inputs!$F$4:$O$99999,MATCH($E$2&amp;AI34,F_Inputs!$P$4:$P$99999,0),MATCH(AI$7,F_Inputs!$F$2:$O$2,0)),"Error"))</f>
        <v>0</v>
      </c>
      <c r="I34" s="105">
        <f>IF(ISBLANK(AJ34),"",IFERROR(INDEX(F_Inputs!$F$4:$O$99999,MATCH($E$2&amp;AJ34,F_Inputs!$P$4:$P$99999,0),MATCH(AJ$7,F_Inputs!$F$2:$O$2,0)),"Error"))</f>
        <v>0</v>
      </c>
      <c r="J34" s="105">
        <f>IF(ISBLANK(AK34),"",IFERROR(INDEX(F_Inputs!$F$4:$O$99999,MATCH($E$2&amp;AK34,F_Inputs!$P$4:$P$99999,0),MATCH(AK$7,F_Inputs!$F$2:$O$2,0)),"Error"))</f>
        <v>0</v>
      </c>
      <c r="K34" s="105">
        <f>IF(ISBLANK(AL34),"",IFERROR(INDEX(F_Inputs!$F$4:$O$99999,MATCH($E$2&amp;AL34,F_Inputs!$P$4:$P$99999,0),MATCH(AL$7,F_Inputs!$F$2:$O$2,0)),"Error"))</f>
        <v>0</v>
      </c>
      <c r="L34" s="105">
        <f>IF(ISBLANK(AM34),"",IFERROR(INDEX(F_Inputs!$F$4:$O$99999,MATCH($E$2&amp;AM34,F_Inputs!$P$4:$P$99999,0),MATCH(AM$7,F_Inputs!$F$2:$O$2,0)),"Error"))</f>
        <v>4.9778677696996745E-2</v>
      </c>
      <c r="M34" s="105">
        <f>IF(ISBLANK(AN34),"",IFERROR(INDEX(F_Inputs!$F$4:$O$99999,MATCH($E$2&amp;AN34,F_Inputs!$P$4:$P$99999,0),MATCH(AN$7,F_Inputs!$F$2:$O$2,0)),"Error"))</f>
        <v>0.73</v>
      </c>
      <c r="N34" s="34"/>
      <c r="O34" s="34"/>
      <c r="P34" s="34" t="str">
        <f t="shared" si="0"/>
        <v/>
      </c>
      <c r="Q34" s="34"/>
      <c r="R34" s="34"/>
      <c r="S34" s="34"/>
      <c r="T34" s="34"/>
      <c r="U34" s="34"/>
      <c r="V34" s="34"/>
      <c r="W34" s="34"/>
      <c r="X34" s="34"/>
      <c r="Y34" s="34"/>
      <c r="Z34" s="34"/>
      <c r="AA34" s="34"/>
      <c r="AB34" s="34"/>
      <c r="AC34" s="34"/>
      <c r="AD34" s="34"/>
      <c r="AF34" s="35" t="str">
        <f t="shared" si="1"/>
        <v>Performance Commitment Level</v>
      </c>
      <c r="AI34" s="35" t="s">
        <v>183</v>
      </c>
      <c r="AJ34" s="35" t="s">
        <v>183</v>
      </c>
      <c r="AK34" s="35" t="s">
        <v>183</v>
      </c>
      <c r="AL34" s="35" t="s">
        <v>183</v>
      </c>
      <c r="AM34" s="35" t="s">
        <v>183</v>
      </c>
      <c r="AN34" s="35" t="s">
        <v>183</v>
      </c>
      <c r="AO34" s="143"/>
    </row>
    <row r="35" spans="1:41" s="35" customFormat="1" ht="18.600000000000001" customHeight="1" outlineLevel="1">
      <c r="A35" s="34"/>
      <c r="B35" s="34"/>
      <c r="C35" s="128"/>
      <c r="D35" s="252" t="s">
        <v>839</v>
      </c>
      <c r="E35" s="72" t="s">
        <v>165</v>
      </c>
      <c r="F35" s="219">
        <v>0</v>
      </c>
      <c r="G35" s="101">
        <f>IF(ISBLANK(AH35),"",IFERROR(INDEX(F_Inputs!$F$4:$O$99999,MATCH($E$2&amp;AH35,F_Inputs!$P$4:$P$99999,0),MATCH(AH$7,F_Inputs!$F$2:$O$2,0)),"Error"))</f>
        <v>14014340.929912964</v>
      </c>
      <c r="H35" s="84"/>
      <c r="I35" s="85"/>
      <c r="J35" s="85"/>
      <c r="K35" s="85"/>
      <c r="L35" s="85"/>
      <c r="M35" s="86"/>
      <c r="N35" s="34"/>
      <c r="O35" s="34"/>
      <c r="P35" s="34" t="str">
        <f t="shared" si="0"/>
        <v/>
      </c>
      <c r="Q35" s="34"/>
      <c r="R35" s="34"/>
      <c r="S35" s="34"/>
      <c r="T35" s="34"/>
      <c r="U35" s="34"/>
      <c r="V35" s="34"/>
      <c r="W35" s="34"/>
      <c r="X35" s="34"/>
      <c r="Y35" s="34"/>
      <c r="Z35" s="34"/>
      <c r="AA35" s="34"/>
      <c r="AB35" s="34"/>
      <c r="AC35" s="34"/>
      <c r="AD35" s="34"/>
      <c r="AF35" s="35" t="str">
        <f t="shared" si="1"/>
        <v>Underperformance ODI Rate - standard</v>
      </c>
      <c r="AH35" s="35" t="s">
        <v>186</v>
      </c>
      <c r="AO35" s="143"/>
    </row>
    <row r="36" spans="1:41" s="35" customFormat="1" ht="18.600000000000001" customHeight="1" outlineLevel="1">
      <c r="A36" s="34"/>
      <c r="B36" s="34"/>
      <c r="C36" s="129"/>
      <c r="D36" s="252" t="s">
        <v>840</v>
      </c>
      <c r="E36" s="72" t="s">
        <v>165</v>
      </c>
      <c r="F36" s="219">
        <v>0</v>
      </c>
      <c r="G36" s="101">
        <f>IF(ISBLANK(AH36),"",IFERROR(INDEX(F_Inputs!$F$4:$O$99999,MATCH($E$2&amp;AH36,F_Inputs!$P$4:$P$99999,0),MATCH(AH$7,F_Inputs!$F$2:$O$2,0)),"Error"))</f>
        <v>14014340.929912964</v>
      </c>
      <c r="H36" s="68"/>
      <c r="I36" s="69"/>
      <c r="J36" s="69"/>
      <c r="K36" s="69"/>
      <c r="L36" s="69"/>
      <c r="M36" s="70"/>
      <c r="N36" s="34"/>
      <c r="O36" s="34"/>
      <c r="P36" s="34" t="str">
        <f t="shared" si="0"/>
        <v/>
      </c>
      <c r="Q36" s="34"/>
      <c r="R36" s="34"/>
      <c r="S36" s="34"/>
      <c r="T36" s="34"/>
      <c r="U36" s="34"/>
      <c r="V36" s="34"/>
      <c r="W36" s="34"/>
      <c r="X36" s="34"/>
      <c r="Y36" s="34"/>
      <c r="Z36" s="34"/>
      <c r="AA36" s="34"/>
      <c r="AB36" s="34"/>
      <c r="AC36" s="34"/>
      <c r="AD36" s="34"/>
      <c r="AF36" s="35" t="str">
        <f t="shared" si="1"/>
        <v>Outperformance ODI Rate - standard</v>
      </c>
      <c r="AH36" s="35" t="s">
        <v>186</v>
      </c>
      <c r="AO36" s="143"/>
    </row>
    <row r="37" spans="1:41" s="35" customFormat="1" ht="18.600000000000001" customHeight="1" outlineLevel="1">
      <c r="A37" s="34"/>
      <c r="B37" s="34"/>
      <c r="C37" s="129"/>
      <c r="D37" s="116" t="s">
        <v>841</v>
      </c>
      <c r="E37" s="114" t="s">
        <v>165</v>
      </c>
      <c r="F37" s="67">
        <v>0</v>
      </c>
      <c r="G37" s="123"/>
      <c r="H37" s="68"/>
      <c r="I37" s="69"/>
      <c r="J37" s="69"/>
      <c r="K37" s="69"/>
      <c r="L37" s="69"/>
      <c r="M37" s="70"/>
      <c r="N37" s="36"/>
      <c r="O37" s="34"/>
      <c r="P37" s="34" t="str">
        <f t="shared" si="0"/>
        <v/>
      </c>
      <c r="Q37" s="36"/>
      <c r="R37" s="36"/>
      <c r="S37" s="36"/>
      <c r="T37" s="36"/>
      <c r="U37" s="37"/>
      <c r="V37" s="37"/>
      <c r="W37" s="37"/>
      <c r="X37" s="34"/>
      <c r="Y37" s="34"/>
      <c r="Z37" s="34"/>
      <c r="AA37" s="34"/>
      <c r="AB37" s="34"/>
      <c r="AC37" s="34"/>
      <c r="AD37" s="34"/>
      <c r="AF37" s="35" t="str">
        <f t="shared" si="1"/>
        <v>Outperformance ODI Rate - enhanced</v>
      </c>
      <c r="AO37" s="143"/>
    </row>
    <row r="38" spans="1:41" s="35" customFormat="1" ht="18.600000000000001" customHeight="1" outlineLevel="1">
      <c r="A38" s="34"/>
      <c r="B38" s="34"/>
      <c r="C38" s="129"/>
      <c r="D38" s="252" t="s">
        <v>843</v>
      </c>
      <c r="E38" s="60" t="s">
        <v>844</v>
      </c>
      <c r="F38" s="219">
        <v>2</v>
      </c>
      <c r="G38" s="100">
        <f>IF(ISBLANK(AH38),"",IFERROR(INDEX(F_Inputs!$F$4:$O$99999,MATCH($E$2&amp;AH38,F_Inputs!$P$4:$P$99999,0),MATCH(AH$7,F_Inputs!$F$2:$O$2,0)),"Error"))</f>
        <v>-5.0000000000000001E-3</v>
      </c>
      <c r="H38" s="68"/>
      <c r="I38" s="69"/>
      <c r="J38" s="69"/>
      <c r="K38" s="69"/>
      <c r="L38" s="69"/>
      <c r="M38" s="70"/>
      <c r="N38" s="34"/>
      <c r="O38" s="34"/>
      <c r="P38" s="34" t="str">
        <f t="shared" si="0"/>
        <v/>
      </c>
      <c r="Q38" s="34"/>
      <c r="R38" s="34"/>
      <c r="S38" s="34"/>
      <c r="T38" s="34"/>
      <c r="U38" s="34"/>
      <c r="V38" s="34"/>
      <c r="W38" s="34"/>
      <c r="X38" s="34"/>
      <c r="Y38" s="34"/>
      <c r="Z38" s="34"/>
      <c r="AA38" s="34"/>
      <c r="AB38" s="34"/>
      <c r="AC38" s="34"/>
      <c r="AD38" s="34"/>
      <c r="AF38" s="35" t="str">
        <f t="shared" si="1"/>
        <v>Standard underperformance collar</v>
      </c>
      <c r="AH38" s="35" t="s">
        <v>188</v>
      </c>
      <c r="AO38" s="143"/>
    </row>
    <row r="39" spans="1:41" s="35" customFormat="1" ht="18.600000000000001" customHeight="1" outlineLevel="1">
      <c r="A39" s="34"/>
      <c r="B39" s="34"/>
      <c r="C39" s="129"/>
      <c r="D39" s="252" t="s">
        <v>845</v>
      </c>
      <c r="E39" s="60" t="s">
        <v>844</v>
      </c>
      <c r="F39" s="219">
        <v>2</v>
      </c>
      <c r="G39" s="100">
        <f>IF(ISBLANK(AH39),"",IFERROR(INDEX(F_Inputs!$F$4:$O$99999,MATCH($E$2&amp;AH39,F_Inputs!$P$4:$P$99999,0),MATCH(AH$7,F_Inputs!$F$2:$O$2,0)),"Error"))</f>
        <v>5.0000000000000001E-3</v>
      </c>
      <c r="H39" s="87"/>
      <c r="I39" s="88"/>
      <c r="J39" s="88"/>
      <c r="K39" s="88"/>
      <c r="L39" s="88"/>
      <c r="M39" s="89"/>
      <c r="N39" s="34"/>
      <c r="O39" s="34"/>
      <c r="P39" s="34" t="str">
        <f t="shared" si="0"/>
        <v/>
      </c>
      <c r="Q39" s="34"/>
      <c r="R39" s="34"/>
      <c r="S39" s="34"/>
      <c r="T39" s="34"/>
      <c r="U39" s="34"/>
      <c r="V39" s="34"/>
      <c r="W39" s="34"/>
      <c r="X39" s="34"/>
      <c r="Y39" s="34"/>
      <c r="Z39" s="34"/>
      <c r="AA39" s="34"/>
      <c r="AB39" s="34"/>
      <c r="AC39" s="34"/>
      <c r="AD39" s="34"/>
      <c r="AF39" s="35" t="str">
        <f t="shared" si="1"/>
        <v>Standard outperformance cap</v>
      </c>
      <c r="AH39" s="35" t="s">
        <v>190</v>
      </c>
      <c r="AO39" s="143"/>
    </row>
    <row r="40" spans="1:41" s="35" customFormat="1" ht="18.600000000000001" customHeight="1">
      <c r="A40" s="34"/>
      <c r="B40" s="34"/>
      <c r="C40" s="165" t="s">
        <v>716</v>
      </c>
      <c r="D40" s="254" t="s">
        <v>717</v>
      </c>
      <c r="E40" s="73"/>
      <c r="F40" s="81"/>
      <c r="G40" s="82"/>
      <c r="H40" s="75"/>
      <c r="I40" s="40"/>
      <c r="J40" s="40"/>
      <c r="K40" s="40"/>
      <c r="L40" s="40"/>
      <c r="M40" s="90"/>
      <c r="N40" s="34"/>
      <c r="O40" s="34"/>
      <c r="P40" s="34" t="str">
        <f t="shared" si="0"/>
        <v/>
      </c>
      <c r="Q40" s="34"/>
      <c r="R40" s="34"/>
      <c r="S40" s="34"/>
      <c r="T40" s="34"/>
      <c r="U40" s="34"/>
      <c r="V40" s="34"/>
      <c r="W40" s="34"/>
      <c r="X40" s="34"/>
      <c r="Y40" s="34"/>
      <c r="Z40" s="34"/>
      <c r="AA40" s="34"/>
      <c r="AB40" s="34"/>
      <c r="AC40" s="34"/>
      <c r="AD40" s="34"/>
      <c r="AF40" s="35" t="str">
        <f t="shared" si="1"/>
        <v>Serious pollution incidents </v>
      </c>
      <c r="AG40" s="35" t="str">
        <f>D40</f>
        <v>Serious pollution incidents </v>
      </c>
      <c r="AO40" s="143"/>
    </row>
    <row r="41" spans="1:41" s="35" customFormat="1" ht="18.600000000000001" customHeight="1">
      <c r="A41" s="34"/>
      <c r="B41" s="34"/>
      <c r="C41" s="115" t="str">
        <f>_xlfn.XLOOKUP(C40,Lists!$A$32:$A$60,Lists!$D$32:$D$60)</f>
        <v>Set at a common level</v>
      </c>
      <c r="D41" s="72" t="s">
        <v>835</v>
      </c>
      <c r="E41" s="72" t="str">
        <f>_xlfn.XLOOKUP(D40,Lists!B32:B60,Lists!F32:F60)</f>
        <v>Number of serious pollution incidents</v>
      </c>
      <c r="F41" s="219">
        <v>0</v>
      </c>
      <c r="G41" s="123"/>
      <c r="H41" s="226">
        <f>IF(ISBLANK(AI41),"",IFERROR(INDEX(F_Inputs!$F$4:$O$99999,MATCH($E$2&amp;AI41,F_Inputs!$P$4:$P$99999,0),MATCH(AI$7,F_Inputs!$F$2:$O$2,0)),"Error"))</f>
        <v>0</v>
      </c>
      <c r="I41" s="226">
        <f>IF(ISBLANK(AJ41),"",IFERROR(INDEX(F_Inputs!$F$4:$O$99999,MATCH($E$2&amp;AJ41,F_Inputs!$P$4:$P$99999,0),MATCH(AJ$7,F_Inputs!$F$2:$O$2,0)),"Error"))</f>
        <v>0</v>
      </c>
      <c r="J41" s="226">
        <f>IF(ISBLANK(AK41),"",IFERROR(INDEX(F_Inputs!$F$4:$O$99999,MATCH($E$2&amp;AK41,F_Inputs!$P$4:$P$99999,0),MATCH(AK$7,F_Inputs!$F$2:$O$2,0)),"Error"))</f>
        <v>0</v>
      </c>
      <c r="K41" s="226">
        <f>IF(ISBLANK(AL41),"",IFERROR(INDEX(F_Inputs!$F$4:$O$99999,MATCH($E$2&amp;AL41,F_Inputs!$P$4:$P$99999,0),MATCH(AL$7,F_Inputs!$F$2:$O$2,0)),"Error"))</f>
        <v>0</v>
      </c>
      <c r="L41" s="226">
        <f>IF(ISBLANK(AM41),"",IFERROR(INDEX(F_Inputs!$F$4:$O$99999,MATCH($E$2&amp;AM41,F_Inputs!$P$4:$P$99999,0),MATCH(AM$7,F_Inputs!$F$2:$O$2,0)),"Error"))</f>
        <v>0</v>
      </c>
      <c r="M41" s="226">
        <f>IF(ISBLANK(AN41),"",IFERROR(INDEX(F_Inputs!$F$4:$O$99999,MATCH($E$2&amp;AN41,F_Inputs!$P$4:$P$99999,0),MATCH(AN$7,F_Inputs!$F$2:$O$2,0)),"Error"))</f>
        <v>0</v>
      </c>
      <c r="N41" s="34"/>
      <c r="O41" s="34"/>
      <c r="P41" s="34" t="str">
        <f t="shared" si="0"/>
        <v/>
      </c>
      <c r="Q41" s="34"/>
      <c r="R41" s="34"/>
      <c r="S41" s="34"/>
      <c r="T41" s="34"/>
      <c r="U41" s="34"/>
      <c r="V41" s="34"/>
      <c r="W41" s="34"/>
      <c r="X41" s="34"/>
      <c r="Y41" s="34"/>
      <c r="Z41" s="34"/>
      <c r="AA41" s="34"/>
      <c r="AB41" s="34"/>
      <c r="AC41" s="34"/>
      <c r="AD41" s="34"/>
      <c r="AE41" s="35" t="str">
        <f>IF(ISBLANK(BD41),"",IFERROR(INDEX(F_Inputs!$F$4:$O$99999,MATCH(BD41&amp;$B41,F_Inputs!$Q$7:$Q$99999,0),MATCH(BD$6,F_Inputs!$F$2:$O$2,0)),"Error"))</f>
        <v/>
      </c>
      <c r="AF41" s="35" t="str">
        <f t="shared" si="1"/>
        <v>Performance Commitment Level</v>
      </c>
      <c r="AG41" s="35" t="str">
        <f>IF(ISBLANK(BF41),"",IFERROR(INDEX(F_Inputs!$F$4:$O$99999,MATCH(BF41&amp;$B41,F_Inputs!$Q$7:$Q$99999,0),MATCH(BF$6,F_Inputs!$F$2:$O$2,0)),"Error"))</f>
        <v/>
      </c>
      <c r="AI41" s="35" t="s">
        <v>192</v>
      </c>
      <c r="AJ41" s="35" t="s">
        <v>192</v>
      </c>
      <c r="AK41" s="35" t="s">
        <v>192</v>
      </c>
      <c r="AL41" s="35" t="s">
        <v>192</v>
      </c>
      <c r="AM41" s="35" t="s">
        <v>192</v>
      </c>
      <c r="AN41" s="35" t="s">
        <v>192</v>
      </c>
      <c r="AO41" s="143"/>
    </row>
    <row r="42" spans="1:41" s="35" customFormat="1" ht="18.600000000000001" customHeight="1" outlineLevel="1">
      <c r="A42" s="34"/>
      <c r="B42" s="34"/>
      <c r="C42" s="115"/>
      <c r="D42" s="131" t="s">
        <v>846</v>
      </c>
      <c r="E42" s="72" t="str">
        <f>E41</f>
        <v>Number of serious pollution incidents</v>
      </c>
      <c r="F42" s="219">
        <v>0</v>
      </c>
      <c r="G42" s="94"/>
      <c r="H42" s="119"/>
      <c r="I42" s="101">
        <f>IF(ISBLANK(AJ42),"",IFERROR(INDEX(F_Inputs!$F$4:$O$99999,MATCH($E$2&amp;AJ42,F_Inputs!$P$4:$P$99999,0),MATCH(AJ$7,F_Inputs!$F$2:$O$2,0)),"Error"))</f>
        <v>1</v>
      </c>
      <c r="J42" s="101">
        <f>IF(ISBLANK(AK42),"",IFERROR(INDEX(F_Inputs!$F$4:$O$99999,MATCH($E$2&amp;AK42,F_Inputs!$P$4:$P$99999,0),MATCH(AK$7,F_Inputs!$F$2:$O$2,0)),"Error"))</f>
        <v>1</v>
      </c>
      <c r="K42" s="101">
        <f>IF(ISBLANK(AL42),"",IFERROR(INDEX(F_Inputs!$F$4:$O$99999,MATCH($E$2&amp;AL42,F_Inputs!$P$4:$P$99999,0),MATCH(AL$7,F_Inputs!$F$2:$O$2,0)),"Error"))</f>
        <v>1</v>
      </c>
      <c r="L42" s="101">
        <f>IF(ISBLANK(AM42),"",IFERROR(INDEX(F_Inputs!$F$4:$O$99999,MATCH($E$2&amp;AM42,F_Inputs!$P$4:$P$99999,0),MATCH(AM$7,F_Inputs!$F$2:$O$2,0)),"Error"))</f>
        <v>1</v>
      </c>
      <c r="M42" s="101">
        <f>IF(ISBLANK(AN42),"",IFERROR(INDEX(F_Inputs!$F$4:$O$99999,MATCH($E$2&amp;AN42,F_Inputs!$P$4:$P$99999,0),MATCH(AN$7,F_Inputs!$F$2:$O$2,0)),"Error"))</f>
        <v>1</v>
      </c>
      <c r="N42" s="175"/>
      <c r="O42" s="34"/>
      <c r="P42" s="34" t="str">
        <f t="shared" si="0"/>
        <v/>
      </c>
      <c r="Q42" s="34"/>
      <c r="R42" s="34"/>
      <c r="S42" s="34"/>
      <c r="T42" s="34"/>
      <c r="U42" s="34"/>
      <c r="V42" s="34"/>
      <c r="W42" s="34"/>
      <c r="X42" s="34"/>
      <c r="Y42" s="34"/>
      <c r="Z42" s="34"/>
      <c r="AA42" s="34"/>
      <c r="AB42" s="34"/>
      <c r="AC42" s="34"/>
      <c r="AD42" s="34"/>
      <c r="AF42" s="35" t="str">
        <f t="shared" ref="AF42" si="2">D42</f>
        <v>Underperformance deadband</v>
      </c>
      <c r="AI42" s="35" t="s">
        <v>194</v>
      </c>
      <c r="AJ42" s="35" t="s">
        <v>194</v>
      </c>
      <c r="AK42" s="35" t="s">
        <v>194</v>
      </c>
      <c r="AL42" s="35" t="s">
        <v>194</v>
      </c>
      <c r="AM42" s="35" t="s">
        <v>194</v>
      </c>
      <c r="AN42" s="35" t="s">
        <v>194</v>
      </c>
      <c r="AO42" s="143"/>
    </row>
    <row r="43" spans="1:41" s="35" customFormat="1" ht="18.600000000000001" customHeight="1" outlineLevel="1">
      <c r="A43" s="34"/>
      <c r="B43" s="34"/>
      <c r="C43" s="179"/>
      <c r="D43" s="131" t="s">
        <v>839</v>
      </c>
      <c r="E43" s="72" t="s">
        <v>165</v>
      </c>
      <c r="F43" s="219">
        <v>0</v>
      </c>
      <c r="G43" s="101">
        <f>IF(ISBLANK(AH43),"",IFERROR(INDEX(F_Inputs!$F$4:$O$99999,MATCH($E$2&amp;AH43,F_Inputs!$P$4:$P$99999,0),MATCH(AH$7,F_Inputs!$F$2:$O$2,0)),"Error"))</f>
        <v>1556875.7725911823</v>
      </c>
      <c r="H43" s="84"/>
      <c r="I43" s="85"/>
      <c r="J43" s="85"/>
      <c r="K43" s="85"/>
      <c r="L43" s="85"/>
      <c r="M43" s="86"/>
      <c r="N43" s="34"/>
      <c r="O43" s="34"/>
      <c r="P43" s="34" t="str">
        <f t="shared" si="0"/>
        <v/>
      </c>
      <c r="Q43" s="34"/>
      <c r="R43" s="34"/>
      <c r="S43" s="34"/>
      <c r="T43" s="34"/>
      <c r="U43" s="34"/>
      <c r="V43" s="34"/>
      <c r="W43" s="34"/>
      <c r="X43" s="34"/>
      <c r="Y43" s="34"/>
      <c r="Z43" s="34"/>
      <c r="AA43" s="34"/>
      <c r="AB43" s="34"/>
      <c r="AC43" s="34"/>
      <c r="AD43" s="34"/>
      <c r="AF43" s="35" t="str">
        <f t="shared" si="1"/>
        <v>Underperformance ODI Rate - standard</v>
      </c>
      <c r="AH43" s="35" t="s">
        <v>196</v>
      </c>
      <c r="AO43" s="143"/>
    </row>
    <row r="44" spans="1:41" s="35" customFormat="1" ht="18.600000000000001" customHeight="1" outlineLevel="1">
      <c r="A44" s="34"/>
      <c r="B44" s="34"/>
      <c r="C44" s="179"/>
      <c r="D44" s="131" t="s">
        <v>840</v>
      </c>
      <c r="E44" s="72" t="s">
        <v>165</v>
      </c>
      <c r="F44" s="219">
        <v>0</v>
      </c>
      <c r="G44" s="123"/>
      <c r="H44" s="68"/>
      <c r="I44" s="69"/>
      <c r="J44" s="69"/>
      <c r="K44" s="69"/>
      <c r="L44" s="69"/>
      <c r="M44" s="70"/>
      <c r="N44" s="34"/>
      <c r="O44" s="34"/>
      <c r="P44" s="34" t="str">
        <f t="shared" si="0"/>
        <v/>
      </c>
      <c r="Q44" s="34"/>
      <c r="R44" s="34"/>
      <c r="S44" s="34"/>
      <c r="T44" s="34"/>
      <c r="U44" s="34"/>
      <c r="V44" s="34"/>
      <c r="W44" s="34"/>
      <c r="X44" s="34"/>
      <c r="Y44" s="34"/>
      <c r="Z44" s="34"/>
      <c r="AA44" s="34"/>
      <c r="AB44" s="34"/>
      <c r="AC44" s="34"/>
      <c r="AD44" s="34"/>
      <c r="AF44" s="35" t="str">
        <f t="shared" si="1"/>
        <v>Outperformance ODI Rate - standard</v>
      </c>
      <c r="AH44" s="35" t="s">
        <v>196</v>
      </c>
      <c r="AO44" s="143"/>
    </row>
    <row r="45" spans="1:41" s="35" customFormat="1" ht="18.600000000000001" customHeight="1" outlineLevel="1">
      <c r="A45" s="34"/>
      <c r="B45" s="34"/>
      <c r="C45" s="179"/>
      <c r="D45" s="116" t="s">
        <v>841</v>
      </c>
      <c r="E45" s="114" t="s">
        <v>165</v>
      </c>
      <c r="F45" s="67">
        <v>0</v>
      </c>
      <c r="G45" s="123"/>
      <c r="H45" s="68"/>
      <c r="I45" s="69"/>
      <c r="J45" s="69"/>
      <c r="K45" s="69"/>
      <c r="L45" s="69"/>
      <c r="M45" s="70"/>
      <c r="N45" s="36"/>
      <c r="O45" s="34"/>
      <c r="P45" s="34" t="str">
        <f t="shared" si="0"/>
        <v/>
      </c>
      <c r="Q45" s="36"/>
      <c r="R45" s="36"/>
      <c r="S45" s="36"/>
      <c r="T45" s="36"/>
      <c r="U45" s="37"/>
      <c r="V45" s="37"/>
      <c r="W45" s="37"/>
      <c r="X45" s="34"/>
      <c r="Y45" s="34"/>
      <c r="Z45" s="34"/>
      <c r="AA45" s="34"/>
      <c r="AB45" s="34"/>
      <c r="AC45" s="34"/>
      <c r="AD45" s="34"/>
      <c r="AF45" s="35" t="str">
        <f t="shared" si="1"/>
        <v>Outperformance ODI Rate - enhanced</v>
      </c>
      <c r="AO45" s="143"/>
    </row>
    <row r="46" spans="1:41" s="35" customFormat="1" ht="18.600000000000001" customHeight="1" outlineLevel="1">
      <c r="A46" s="34"/>
      <c r="B46" s="34"/>
      <c r="C46" s="179"/>
      <c r="D46" s="131" t="s">
        <v>843</v>
      </c>
      <c r="E46" s="60" t="s">
        <v>844</v>
      </c>
      <c r="F46" s="219">
        <v>2</v>
      </c>
      <c r="G46" s="126"/>
      <c r="H46" s="68"/>
      <c r="I46" s="69"/>
      <c r="J46" s="69"/>
      <c r="K46" s="69"/>
      <c r="L46" s="69"/>
      <c r="M46" s="70"/>
      <c r="N46" s="34"/>
      <c r="O46" s="34"/>
      <c r="P46" s="34" t="str">
        <f t="shared" si="0"/>
        <v/>
      </c>
      <c r="Q46" s="34"/>
      <c r="R46" s="34"/>
      <c r="S46" s="34"/>
      <c r="T46" s="34"/>
      <c r="U46" s="34"/>
      <c r="V46" s="34"/>
      <c r="W46" s="34"/>
      <c r="X46" s="34"/>
      <c r="Y46" s="34"/>
      <c r="Z46" s="34"/>
      <c r="AA46" s="34"/>
      <c r="AB46" s="34"/>
      <c r="AC46" s="34"/>
      <c r="AD46" s="34"/>
      <c r="AF46" s="35" t="str">
        <f t="shared" si="1"/>
        <v>Standard underperformance collar</v>
      </c>
      <c r="AO46" s="143"/>
    </row>
    <row r="47" spans="1:41" s="35" customFormat="1" ht="18.600000000000001" customHeight="1" outlineLevel="1">
      <c r="A47" s="34"/>
      <c r="B47" s="34"/>
      <c r="C47" s="180"/>
      <c r="D47" s="131" t="s">
        <v>845</v>
      </c>
      <c r="E47" s="60" t="s">
        <v>844</v>
      </c>
      <c r="F47" s="219">
        <v>2</v>
      </c>
      <c r="G47" s="126"/>
      <c r="H47" s="87"/>
      <c r="I47" s="88"/>
      <c r="J47" s="88"/>
      <c r="K47" s="88"/>
      <c r="L47" s="88"/>
      <c r="M47" s="89"/>
      <c r="N47" s="34"/>
      <c r="O47" s="34"/>
      <c r="P47" s="34" t="str">
        <f t="shared" si="0"/>
        <v/>
      </c>
      <c r="Q47" s="34"/>
      <c r="R47" s="34"/>
      <c r="S47" s="34"/>
      <c r="T47" s="34"/>
      <c r="U47" s="34"/>
      <c r="V47" s="34"/>
      <c r="W47" s="34"/>
      <c r="X47" s="34"/>
      <c r="Y47" s="34"/>
      <c r="Z47" s="34"/>
      <c r="AA47" s="34"/>
      <c r="AB47" s="34"/>
      <c r="AC47" s="34"/>
      <c r="AD47" s="34"/>
      <c r="AF47" s="35" t="str">
        <f t="shared" si="1"/>
        <v>Standard outperformance cap</v>
      </c>
      <c r="AO47" s="143"/>
    </row>
    <row r="48" spans="1:41" s="35" customFormat="1" ht="18.600000000000001" customHeight="1">
      <c r="A48" s="34"/>
      <c r="B48" s="34"/>
      <c r="C48" s="255" t="s">
        <v>719</v>
      </c>
      <c r="D48" s="254" t="s">
        <v>720</v>
      </c>
      <c r="E48" s="73"/>
      <c r="F48" s="81"/>
      <c r="G48" s="82"/>
      <c r="H48" s="82"/>
      <c r="I48" s="76"/>
      <c r="J48" s="76"/>
      <c r="K48" s="76"/>
      <c r="L48" s="76"/>
      <c r="M48" s="83"/>
      <c r="N48" s="34"/>
      <c r="O48" s="34"/>
      <c r="P48" s="34" t="str">
        <f t="shared" si="0"/>
        <v/>
      </c>
      <c r="Q48" s="34"/>
      <c r="R48" s="34"/>
      <c r="S48" s="34"/>
      <c r="T48" s="34"/>
      <c r="U48" s="34"/>
      <c r="V48" s="34"/>
      <c r="W48" s="34"/>
      <c r="X48" s="34"/>
      <c r="Y48" s="34"/>
      <c r="Z48" s="34"/>
      <c r="AA48" s="34"/>
      <c r="AB48" s="34"/>
      <c r="AC48" s="34"/>
      <c r="AD48" s="34"/>
      <c r="AF48" s="35" t="str">
        <f t="shared" si="1"/>
        <v>Discharge permit compliance  </v>
      </c>
      <c r="AG48" s="35" t="str">
        <f>D48</f>
        <v>Discharge permit compliance  </v>
      </c>
      <c r="AO48" s="143"/>
    </row>
    <row r="49" spans="1:41" s="35" customFormat="1" ht="18.600000000000001" customHeight="1">
      <c r="A49" s="34"/>
      <c r="B49" s="34"/>
      <c r="C49" s="218" t="str">
        <f>_xlfn.XLOOKUP(C48,Lists!$A$32:$A$60,Lists!$D$32:$D$60)</f>
        <v>Set at a common level</v>
      </c>
      <c r="D49" s="72" t="s">
        <v>835</v>
      </c>
      <c r="E49" s="72" t="str">
        <f>_xlfn.XLOOKUP(D48,Lists!B32:B60,Lists!F32:F60)</f>
        <v>Percentage compliance</v>
      </c>
      <c r="F49" s="219">
        <v>2</v>
      </c>
      <c r="G49" s="77"/>
      <c r="H49" s="200">
        <f>IF(ISBLANK(AI49),"",IFERROR(INDEX(F_Inputs!$F$4:$O$99999,MATCH($E$2&amp;AI49,F_Inputs!$P$4:$P$99999,0),MATCH(AI$7,F_Inputs!$F$2:$O$2,0)),"Error"))</f>
        <v>1</v>
      </c>
      <c r="I49" s="200">
        <f>IF(ISBLANK(AJ49),"",IFERROR(INDEX(F_Inputs!$F$4:$O$99999,MATCH($E$2&amp;AJ49,F_Inputs!$P$4:$P$99999,0),MATCH(AJ$7,F_Inputs!$F$2:$O$2,0)),"Error"))</f>
        <v>1</v>
      </c>
      <c r="J49" s="200">
        <f>IF(ISBLANK(AK49),"",IFERROR(INDEX(F_Inputs!$F$4:$O$99999,MATCH($E$2&amp;AK49,F_Inputs!$P$4:$P$99999,0),MATCH(AK$7,F_Inputs!$F$2:$O$2,0)),"Error"))</f>
        <v>1</v>
      </c>
      <c r="K49" s="200">
        <f>IF(ISBLANK(AL49),"",IFERROR(INDEX(F_Inputs!$F$4:$O$99999,MATCH($E$2&amp;AL49,F_Inputs!$P$4:$P$99999,0),MATCH(AL$7,F_Inputs!$F$2:$O$2,0)),"Error"))</f>
        <v>1</v>
      </c>
      <c r="L49" s="200">
        <f>IF(ISBLANK(AM49),"",IFERROR(INDEX(F_Inputs!$F$4:$O$99999,MATCH($E$2&amp;AM49,F_Inputs!$P$4:$P$99999,0),MATCH(AM$7,F_Inputs!$F$2:$O$2,0)),"Error"))</f>
        <v>1</v>
      </c>
      <c r="M49" s="200">
        <f>IF(ISBLANK(AN49),"",IFERROR(INDEX(F_Inputs!$F$4:$O$99999,MATCH($E$2&amp;AN49,F_Inputs!$P$4:$P$99999,0),MATCH(AN$7,F_Inputs!$F$2:$O$2,0)),"Error"))</f>
        <v>1</v>
      </c>
      <c r="N49" s="34"/>
      <c r="O49" s="34"/>
      <c r="P49" s="34" t="str">
        <f t="shared" si="0"/>
        <v/>
      </c>
      <c r="Q49" s="34"/>
      <c r="R49" s="34"/>
      <c r="S49" s="34"/>
      <c r="T49" s="34"/>
      <c r="U49" s="34"/>
      <c r="V49" s="34"/>
      <c r="W49" s="34"/>
      <c r="X49" s="34"/>
      <c r="Y49" s="34"/>
      <c r="Z49" s="34"/>
      <c r="AA49" s="34"/>
      <c r="AB49" s="34"/>
      <c r="AC49" s="34"/>
      <c r="AD49" s="34"/>
      <c r="AF49" s="35" t="str">
        <f t="shared" si="1"/>
        <v>Performance Commitment Level</v>
      </c>
      <c r="AI49" s="35" t="s">
        <v>198</v>
      </c>
      <c r="AJ49" s="35" t="s">
        <v>198</v>
      </c>
      <c r="AK49" s="35" t="s">
        <v>198</v>
      </c>
      <c r="AL49" s="35" t="s">
        <v>198</v>
      </c>
      <c r="AM49" s="35" t="s">
        <v>198</v>
      </c>
      <c r="AN49" s="35" t="s">
        <v>198</v>
      </c>
      <c r="AO49" s="143"/>
    </row>
    <row r="50" spans="1:41" s="35" customFormat="1" ht="18.600000000000001" customHeight="1" outlineLevel="1">
      <c r="A50" s="34"/>
      <c r="B50" s="34"/>
      <c r="C50" s="128"/>
      <c r="D50" s="252" t="s">
        <v>846</v>
      </c>
      <c r="E50" s="72" t="str">
        <f>E49</f>
        <v>Percentage compliance</v>
      </c>
      <c r="F50" s="219">
        <v>2</v>
      </c>
      <c r="G50" s="94"/>
      <c r="H50" s="119"/>
      <c r="I50" s="202">
        <f>IF(ISBLANK(AJ50),"",IFERROR(INDEX(F_Inputs!$F$4:$O$99999,MATCH($E$2&amp;AJ50,F_Inputs!$P$4:$P$99999,0),MATCH(AJ$7,F_Inputs!$F$2:$O$2,0)),"Error"))</f>
        <v>0.99</v>
      </c>
      <c r="J50" s="203">
        <f>IF(ISBLANK(AK50),"",IFERROR(INDEX(F_Inputs!$F$4:$O$99999,MATCH($E$2&amp;AK50,F_Inputs!$P$4:$P$99999,0),MATCH(AK$7,F_Inputs!$F$2:$O$2,0)),"Error"))</f>
        <v>0.99</v>
      </c>
      <c r="K50" s="203">
        <f>IF(ISBLANK(AL50),"",IFERROR(INDEX(F_Inputs!$F$4:$O$99999,MATCH($E$2&amp;AL50,F_Inputs!$P$4:$P$99999,0),MATCH(AL$7,F_Inputs!$F$2:$O$2,0)),"Error"))</f>
        <v>0.99</v>
      </c>
      <c r="L50" s="203">
        <f>IF(ISBLANK(AM50),"",IFERROR(INDEX(F_Inputs!$F$4:$O$99999,MATCH($E$2&amp;AM50,F_Inputs!$P$4:$P$99999,0),MATCH(AM$7,F_Inputs!$F$2:$O$2,0)),"Error"))</f>
        <v>0.99</v>
      </c>
      <c r="M50" s="203">
        <f>IF(ISBLANK(AN50),"",IFERROR(INDEX(F_Inputs!$F$4:$O$99999,MATCH($E$2&amp;AN50,F_Inputs!$P$4:$P$99999,0),MATCH(AN$7,F_Inputs!$F$2:$O$2,0)),"Error"))</f>
        <v>0.99</v>
      </c>
      <c r="N50" s="34"/>
      <c r="O50" s="34"/>
      <c r="P50" s="34" t="str">
        <f t="shared" si="0"/>
        <v/>
      </c>
      <c r="Q50" s="34"/>
      <c r="R50" s="34"/>
      <c r="S50" s="34"/>
      <c r="T50" s="34"/>
      <c r="U50" s="34"/>
      <c r="V50" s="34"/>
      <c r="W50" s="34"/>
      <c r="X50" s="34"/>
      <c r="Y50" s="34"/>
      <c r="Z50" s="34"/>
      <c r="AA50" s="34"/>
      <c r="AB50" s="34"/>
      <c r="AC50" s="34"/>
      <c r="AD50" s="34"/>
      <c r="AE50" s="35" t="str">
        <f>IF(ISBLANK(BD50),"",IFERROR(INDEX(F_Inputs!$F$4:$O$99999,MATCH(BD50&amp;$B50,F_Inputs!$Q$7:$Q$99999,0),MATCH(BD$6,F_Inputs!$F$2:$O$2,0)),"Error"))</f>
        <v/>
      </c>
      <c r="AF50" s="35" t="str">
        <f t="shared" ref="AF50" si="3">D50</f>
        <v>Underperformance deadband</v>
      </c>
      <c r="AG50" s="35" t="str">
        <f>IF(ISBLANK(BF50),"",IFERROR(INDEX(F_Inputs!$F$4:$O$99999,MATCH(BF50&amp;$B50,F_Inputs!$Q$7:$Q$99999,0),MATCH(BF$6,F_Inputs!$F$2:$O$2,0)),"Error"))</f>
        <v/>
      </c>
      <c r="AJ50" s="35" t="s">
        <v>200</v>
      </c>
      <c r="AK50" s="35" t="s">
        <v>200</v>
      </c>
      <c r="AL50" s="35" t="s">
        <v>200</v>
      </c>
      <c r="AM50" s="35" t="s">
        <v>200</v>
      </c>
      <c r="AN50" s="35" t="s">
        <v>200</v>
      </c>
      <c r="AO50" s="143"/>
    </row>
    <row r="51" spans="1:41" s="35" customFormat="1" ht="18.600000000000001" customHeight="1" outlineLevel="1">
      <c r="A51" s="34"/>
      <c r="B51" s="34"/>
      <c r="C51" s="128"/>
      <c r="D51" s="252" t="s">
        <v>839</v>
      </c>
      <c r="E51" s="72" t="s">
        <v>165</v>
      </c>
      <c r="F51" s="219">
        <v>0</v>
      </c>
      <c r="G51" s="101">
        <f>IF(ISBLANK(AH51),"",IFERROR(INDEX(F_Inputs!$F$4:$O$99999,MATCH($E$2&amp;AH51,F_Inputs!$P$4:$P$99999,0),MATCH(AH$7,F_Inputs!$F$2:$O$2,0)),"Error"))</f>
        <v>2684588.0017166007</v>
      </c>
      <c r="H51" s="84"/>
      <c r="I51" s="85"/>
      <c r="J51" s="85"/>
      <c r="K51" s="85"/>
      <c r="L51" s="85"/>
      <c r="M51" s="86"/>
      <c r="N51" s="34"/>
      <c r="O51" s="34"/>
      <c r="P51" s="34" t="str">
        <f t="shared" si="0"/>
        <v/>
      </c>
      <c r="Q51" s="34"/>
      <c r="R51" s="34"/>
      <c r="S51" s="34"/>
      <c r="T51" s="34"/>
      <c r="U51" s="34"/>
      <c r="V51" s="34"/>
      <c r="W51" s="34"/>
      <c r="X51" s="34"/>
      <c r="Y51" s="34"/>
      <c r="Z51" s="34"/>
      <c r="AA51" s="34"/>
      <c r="AB51" s="34"/>
      <c r="AC51" s="34"/>
      <c r="AD51" s="34"/>
      <c r="AF51" s="35" t="str">
        <f t="shared" si="1"/>
        <v>Underperformance ODI Rate - standard</v>
      </c>
      <c r="AH51" s="35" t="s">
        <v>202</v>
      </c>
      <c r="AO51" s="143"/>
    </row>
    <row r="52" spans="1:41" s="35" customFormat="1" ht="18.600000000000001" customHeight="1" outlineLevel="1">
      <c r="A52" s="34"/>
      <c r="B52" s="34"/>
      <c r="C52" s="129"/>
      <c r="D52" s="252" t="s">
        <v>840</v>
      </c>
      <c r="E52" s="72" t="s">
        <v>165</v>
      </c>
      <c r="F52" s="219">
        <v>0</v>
      </c>
      <c r="G52" s="123"/>
      <c r="H52" s="68"/>
      <c r="I52" s="69"/>
      <c r="J52" s="69"/>
      <c r="K52" s="69"/>
      <c r="L52" s="69"/>
      <c r="M52" s="70"/>
      <c r="N52" s="34"/>
      <c r="O52" s="34"/>
      <c r="P52" s="34" t="str">
        <f t="shared" si="0"/>
        <v/>
      </c>
      <c r="Q52" s="34"/>
      <c r="R52" s="34"/>
      <c r="S52" s="34"/>
      <c r="T52" s="34"/>
      <c r="U52" s="34"/>
      <c r="V52" s="34"/>
      <c r="W52" s="34"/>
      <c r="X52" s="34"/>
      <c r="Y52" s="34"/>
      <c r="Z52" s="34"/>
      <c r="AA52" s="34"/>
      <c r="AB52" s="34"/>
      <c r="AC52" s="34"/>
      <c r="AD52" s="34"/>
      <c r="AF52" s="35" t="str">
        <f t="shared" si="1"/>
        <v>Outperformance ODI Rate - standard</v>
      </c>
      <c r="AO52" s="143"/>
    </row>
    <row r="53" spans="1:41" s="35" customFormat="1" ht="18.600000000000001" customHeight="1" outlineLevel="1">
      <c r="A53" s="34"/>
      <c r="B53" s="34"/>
      <c r="C53" s="129"/>
      <c r="D53" s="116" t="s">
        <v>841</v>
      </c>
      <c r="E53" s="114" t="s">
        <v>165</v>
      </c>
      <c r="F53" s="67">
        <v>0</v>
      </c>
      <c r="G53" s="123"/>
      <c r="H53" s="68"/>
      <c r="I53" s="69"/>
      <c r="J53" s="69"/>
      <c r="K53" s="69"/>
      <c r="L53" s="69"/>
      <c r="M53" s="70"/>
      <c r="N53" s="36"/>
      <c r="O53" s="34"/>
      <c r="P53" s="34" t="str">
        <f t="shared" si="0"/>
        <v/>
      </c>
      <c r="Q53" s="36"/>
      <c r="R53" s="36"/>
      <c r="S53" s="36"/>
      <c r="T53" s="36"/>
      <c r="U53" s="37"/>
      <c r="V53" s="37"/>
      <c r="W53" s="37"/>
      <c r="X53" s="34"/>
      <c r="Y53" s="34"/>
      <c r="Z53" s="34"/>
      <c r="AA53" s="34"/>
      <c r="AB53" s="34"/>
      <c r="AC53" s="34"/>
      <c r="AD53" s="34"/>
      <c r="AF53" s="35" t="str">
        <f t="shared" si="1"/>
        <v>Outperformance ODI Rate - enhanced</v>
      </c>
      <c r="AO53" s="143"/>
    </row>
    <row r="54" spans="1:41" s="35" customFormat="1" ht="18.600000000000001" customHeight="1" outlineLevel="1">
      <c r="A54" s="34"/>
      <c r="B54" s="34"/>
      <c r="C54" s="129"/>
      <c r="D54" s="252" t="s">
        <v>843</v>
      </c>
      <c r="E54" s="60" t="s">
        <v>844</v>
      </c>
      <c r="F54" s="219">
        <v>2</v>
      </c>
      <c r="G54" s="126"/>
      <c r="H54" s="68"/>
      <c r="I54" s="69"/>
      <c r="J54" s="69"/>
      <c r="K54" s="69"/>
      <c r="L54" s="69"/>
      <c r="M54" s="70"/>
      <c r="N54" s="34"/>
      <c r="O54" s="34"/>
      <c r="P54" s="34" t="str">
        <f t="shared" si="0"/>
        <v/>
      </c>
      <c r="Q54" s="34"/>
      <c r="R54" s="34"/>
      <c r="S54" s="34"/>
      <c r="T54" s="34"/>
      <c r="U54" s="34"/>
      <c r="V54" s="34"/>
      <c r="W54" s="34"/>
      <c r="X54" s="34"/>
      <c r="Y54" s="34"/>
      <c r="Z54" s="34"/>
      <c r="AA54" s="34"/>
      <c r="AB54" s="34"/>
      <c r="AC54" s="34"/>
      <c r="AD54" s="34"/>
      <c r="AF54" s="35" t="str">
        <f t="shared" si="1"/>
        <v>Standard underperformance collar</v>
      </c>
      <c r="AO54" s="143"/>
    </row>
    <row r="55" spans="1:41" s="35" customFormat="1" ht="18.600000000000001" customHeight="1" outlineLevel="1">
      <c r="A55" s="34"/>
      <c r="B55" s="34"/>
      <c r="C55" s="129"/>
      <c r="D55" s="252" t="s">
        <v>845</v>
      </c>
      <c r="E55" s="60" t="s">
        <v>844</v>
      </c>
      <c r="F55" s="219">
        <v>2</v>
      </c>
      <c r="G55" s="126"/>
      <c r="H55" s="87"/>
      <c r="I55" s="88"/>
      <c r="J55" s="88"/>
      <c r="K55" s="88"/>
      <c r="L55" s="88"/>
      <c r="M55" s="89"/>
      <c r="N55" s="34"/>
      <c r="O55" s="34"/>
      <c r="P55" s="34" t="str">
        <f t="shared" si="0"/>
        <v/>
      </c>
      <c r="Q55" s="34"/>
      <c r="R55" s="34"/>
      <c r="S55" s="34"/>
      <c r="T55" s="34"/>
      <c r="U55" s="34"/>
      <c r="V55" s="34"/>
      <c r="W55" s="34"/>
      <c r="X55" s="34"/>
      <c r="Y55" s="34"/>
      <c r="Z55" s="34"/>
      <c r="AA55" s="34"/>
      <c r="AB55" s="34"/>
      <c r="AC55" s="34"/>
      <c r="AD55" s="34"/>
      <c r="AF55" s="35" t="str">
        <f t="shared" si="1"/>
        <v>Standard outperformance cap</v>
      </c>
      <c r="AO55" s="143"/>
    </row>
    <row r="56" spans="1:41" s="35" customFormat="1" ht="18.600000000000001" customHeight="1">
      <c r="A56" s="34"/>
      <c r="B56" s="34"/>
      <c r="C56" s="254" t="s">
        <v>722</v>
      </c>
      <c r="D56" s="254" t="s">
        <v>723</v>
      </c>
      <c r="E56" s="61"/>
      <c r="F56" s="92"/>
      <c r="G56" s="82"/>
      <c r="H56" s="75"/>
      <c r="I56" s="40"/>
      <c r="J56" s="40"/>
      <c r="K56" s="40"/>
      <c r="L56" s="40"/>
      <c r="M56" s="90"/>
      <c r="N56" s="34"/>
      <c r="O56" s="34"/>
      <c r="P56" s="34" t="str">
        <f t="shared" si="0"/>
        <v/>
      </c>
      <c r="Q56" s="34"/>
      <c r="R56" s="34"/>
      <c r="S56" s="34"/>
      <c r="T56" s="34"/>
      <c r="U56" s="34"/>
      <c r="V56" s="34"/>
      <c r="W56" s="34"/>
      <c r="X56" s="34"/>
      <c r="Y56" s="34"/>
      <c r="Z56" s="34"/>
      <c r="AA56" s="34"/>
      <c r="AB56" s="34"/>
      <c r="AC56" s="34"/>
      <c r="AD56" s="34"/>
      <c r="AF56" s="35" t="str">
        <f t="shared" si="1"/>
        <v>Repairs to burst mains</v>
      </c>
      <c r="AG56" s="35" t="str">
        <f>D56</f>
        <v>Repairs to burst mains</v>
      </c>
      <c r="AO56" s="143"/>
    </row>
    <row r="57" spans="1:41" s="35" customFormat="1" ht="18.600000000000001" customHeight="1">
      <c r="A57" s="34"/>
      <c r="B57" s="34"/>
      <c r="C57" s="115" t="str">
        <f>_xlfn.XLOOKUP(C56,Lists!$A$32:$A$60,Lists!$D$32:$D$60)</f>
        <v>Set at a company specific level</v>
      </c>
      <c r="D57" s="227" t="s">
        <v>835</v>
      </c>
      <c r="E57" s="227" t="str">
        <f>_xlfn.XLOOKUP(D56,Lists!$B$32:$B$60,Lists!$F$32:$F$60)</f>
        <v>Repairs to burst mains per 1,000km of mains length</v>
      </c>
      <c r="F57" s="228">
        <v>1</v>
      </c>
      <c r="G57" s="93"/>
      <c r="H57" s="229">
        <f>IF(ISBLANK(AI57),"",IFERROR(INDEX(F_Inputs!$F$4:$O$99999,MATCH($E$2&amp;AI57,F_Inputs!$P$4:$P$99999,0),MATCH(AI$7,F_Inputs!$F$2:$O$2,0)),"Error"))</f>
        <v>132.30000000000001</v>
      </c>
      <c r="I57" s="229">
        <f>IF(ISBLANK(AJ57),"",IFERROR(INDEX(F_Inputs!$F$4:$O$99999,MATCH($E$2&amp;AJ57,F_Inputs!$P$4:$P$99999,0),MATCH(AJ$7,F_Inputs!$F$2:$O$2,0)),"Error"))</f>
        <v>130.60000000000002</v>
      </c>
      <c r="J57" s="229">
        <f>IF(ISBLANK(AK57),"",IFERROR(INDEX(F_Inputs!$F$4:$O$99999,MATCH($E$2&amp;AK57,F_Inputs!$P$4:$P$99999,0),MATCH(AK$7,F_Inputs!$F$2:$O$2,0)),"Error"))</f>
        <v>128.90000000000003</v>
      </c>
      <c r="K57" s="229">
        <f>IF(ISBLANK(AL57),"",IFERROR(INDEX(F_Inputs!$F$4:$O$99999,MATCH($E$2&amp;AL57,F_Inputs!$P$4:$P$99999,0),MATCH(AL$7,F_Inputs!$F$2:$O$2,0)),"Error"))</f>
        <v>127.20000000000003</v>
      </c>
      <c r="L57" s="229">
        <f>IF(ISBLANK(AM57),"",IFERROR(INDEX(F_Inputs!$F$4:$O$99999,MATCH($E$2&amp;AM57,F_Inputs!$P$4:$P$99999,0),MATCH(AM$7,F_Inputs!$F$2:$O$2,0)),"Error"))</f>
        <v>125.50000000000003</v>
      </c>
      <c r="M57" s="229">
        <f>IF(ISBLANK(AN57),"",IFERROR(INDEX(F_Inputs!$F$4:$O$99999,MATCH($E$2&amp;AN57,F_Inputs!$P$4:$P$99999,0),MATCH(AN$7,F_Inputs!$F$2:$O$2,0)),"Error"))</f>
        <v>123.8</v>
      </c>
      <c r="N57" s="34"/>
      <c r="O57" s="34"/>
      <c r="P57" s="34" t="str">
        <f t="shared" si="0"/>
        <v/>
      </c>
      <c r="Q57" s="34"/>
      <c r="R57" s="34"/>
      <c r="S57" s="34"/>
      <c r="T57" s="34"/>
      <c r="U57" s="34"/>
      <c r="V57" s="34"/>
      <c r="W57" s="34"/>
      <c r="X57" s="34"/>
      <c r="Y57" s="34"/>
      <c r="Z57" s="34"/>
      <c r="AA57" s="34"/>
      <c r="AB57" s="34"/>
      <c r="AC57" s="34"/>
      <c r="AD57" s="34"/>
      <c r="AF57" s="35" t="str">
        <f t="shared" si="1"/>
        <v>Performance Commitment Level</v>
      </c>
      <c r="AI57" s="35" t="s">
        <v>204</v>
      </c>
      <c r="AJ57" s="35" t="s">
        <v>204</v>
      </c>
      <c r="AK57" s="35" t="s">
        <v>204</v>
      </c>
      <c r="AL57" s="35" t="s">
        <v>204</v>
      </c>
      <c r="AM57" s="35" t="s">
        <v>204</v>
      </c>
      <c r="AN57" s="35" t="s">
        <v>204</v>
      </c>
      <c r="AO57" s="143"/>
    </row>
    <row r="58" spans="1:41" s="35" customFormat="1" ht="18.600000000000001" customHeight="1" outlineLevel="1">
      <c r="A58" s="34"/>
      <c r="B58" s="34"/>
      <c r="C58" s="115"/>
      <c r="D58" s="131" t="s">
        <v>846</v>
      </c>
      <c r="E58" s="72" t="str">
        <f>E57</f>
        <v>Repairs to burst mains per 1,000km of mains length</v>
      </c>
      <c r="F58" s="219">
        <v>1</v>
      </c>
      <c r="G58" s="94"/>
      <c r="H58" s="204"/>
      <c r="I58" s="229">
        <f>IF(ISBLANK(AJ58),"",IFERROR(INDEX(F_Inputs!$F$4:$O$99999,MATCH($E$2&amp;AJ58,F_Inputs!$P$4:$P$99999,0),MATCH(AJ$7,F_Inputs!$F$2:$O$2,0)),"Error"))</f>
        <v>140.60000000000002</v>
      </c>
      <c r="J58" s="229">
        <f>IF(ISBLANK(AK58),"",IFERROR(INDEX(F_Inputs!$F$4:$O$99999,MATCH($E$2&amp;AK58,F_Inputs!$P$4:$P$99999,0),MATCH(AK$7,F_Inputs!$F$2:$O$2,0)),"Error"))</f>
        <v>138.90000000000003</v>
      </c>
      <c r="K58" s="229">
        <f>IF(ISBLANK(AL58),"",IFERROR(INDEX(F_Inputs!$F$4:$O$99999,MATCH($E$2&amp;AL58,F_Inputs!$P$4:$P$99999,0),MATCH(AL$7,F_Inputs!$F$2:$O$2,0)),"Error"))</f>
        <v>137.20000000000005</v>
      </c>
      <c r="L58" s="229">
        <f>IF(ISBLANK(AM58),"",IFERROR(INDEX(F_Inputs!$F$4:$O$99999,MATCH($E$2&amp;AM58,F_Inputs!$P$4:$P$99999,0),MATCH(AM$7,F_Inputs!$F$2:$O$2,0)),"Error"))</f>
        <v>135.50000000000003</v>
      </c>
      <c r="M58" s="229">
        <f>IF(ISBLANK(AN58),"",IFERROR(INDEX(F_Inputs!$F$4:$O$99999,MATCH($E$2&amp;AN58,F_Inputs!$P$4:$P$99999,0),MATCH(AN$7,F_Inputs!$F$2:$O$2,0)),"Error"))</f>
        <v>133.80000000000001</v>
      </c>
      <c r="N58" s="175"/>
      <c r="O58" s="34"/>
      <c r="P58" s="34" t="str">
        <f t="shared" si="0"/>
        <v/>
      </c>
      <c r="Q58" s="34"/>
      <c r="R58" s="34"/>
      <c r="S58" s="34"/>
      <c r="T58" s="34"/>
      <c r="U58" s="34"/>
      <c r="V58" s="34"/>
      <c r="W58" s="34"/>
      <c r="X58" s="34"/>
      <c r="Y58" s="34"/>
      <c r="Z58" s="34"/>
      <c r="AA58" s="34"/>
      <c r="AB58" s="34"/>
      <c r="AC58" s="34"/>
      <c r="AD58" s="34"/>
      <c r="AF58" s="35" t="str">
        <f t="shared" si="1"/>
        <v>Underperformance deadband</v>
      </c>
      <c r="AI58" s="35" t="s">
        <v>206</v>
      </c>
      <c r="AJ58" s="35" t="s">
        <v>206</v>
      </c>
      <c r="AK58" s="35" t="s">
        <v>206</v>
      </c>
      <c r="AL58" s="35" t="s">
        <v>206</v>
      </c>
      <c r="AM58" s="35" t="s">
        <v>206</v>
      </c>
      <c r="AN58" s="35" t="s">
        <v>206</v>
      </c>
      <c r="AO58" s="143"/>
    </row>
    <row r="59" spans="1:41" s="35" customFormat="1" ht="18.600000000000001" customHeight="1" outlineLevel="1">
      <c r="A59" s="34"/>
      <c r="B59" s="34"/>
      <c r="C59" s="179"/>
      <c r="D59" s="131" t="s">
        <v>839</v>
      </c>
      <c r="E59" s="72" t="s">
        <v>165</v>
      </c>
      <c r="F59" s="219">
        <v>0</v>
      </c>
      <c r="G59" s="101">
        <f>IF(ISBLANK(AH59),"",IFERROR(INDEX(F_Inputs!$F$4:$O$99999,MATCH($E$2&amp;AH59,F_Inputs!$P$4:$P$99999,0),MATCH(AH$7,F_Inputs!$F$2:$O$2,0)),"Error"))</f>
        <v>312612.20875120658</v>
      </c>
      <c r="H59" s="84"/>
      <c r="I59" s="85"/>
      <c r="J59" s="85"/>
      <c r="K59" s="85"/>
      <c r="L59" s="85"/>
      <c r="M59" s="86"/>
      <c r="N59" s="34"/>
      <c r="O59" s="34"/>
      <c r="P59" s="34" t="str">
        <f t="shared" si="0"/>
        <v/>
      </c>
      <c r="Q59" s="34"/>
      <c r="R59" s="34"/>
      <c r="S59" s="34"/>
      <c r="T59" s="34"/>
      <c r="U59" s="34"/>
      <c r="V59" s="34"/>
      <c r="W59" s="34"/>
      <c r="X59" s="34"/>
      <c r="Y59" s="34"/>
      <c r="Z59" s="34"/>
      <c r="AA59" s="34"/>
      <c r="AB59" s="34"/>
      <c r="AC59" s="34"/>
      <c r="AD59" s="34"/>
      <c r="AF59" s="35" t="str">
        <f t="shared" si="1"/>
        <v>Underperformance ODI Rate - standard</v>
      </c>
      <c r="AH59" s="35" t="s">
        <v>208</v>
      </c>
      <c r="AO59" s="143"/>
    </row>
    <row r="60" spans="1:41" s="35" customFormat="1" ht="18.600000000000001" customHeight="1" outlineLevel="1">
      <c r="A60" s="34"/>
      <c r="B60" s="34"/>
      <c r="C60" s="179"/>
      <c r="D60" s="131" t="s">
        <v>840</v>
      </c>
      <c r="E60" s="72" t="s">
        <v>165</v>
      </c>
      <c r="F60" s="219">
        <v>0</v>
      </c>
      <c r="G60" s="101">
        <f>IF(ISBLANK(AH60),"",IFERROR(INDEX(F_Inputs!$F$4:$O$99999,MATCH($E$2&amp;AH60,F_Inputs!$P$4:$P$99999,0),MATCH(AH$7,F_Inputs!$F$2:$O$2,0)),"Error"))</f>
        <v>312612.20875120658</v>
      </c>
      <c r="H60" s="68"/>
      <c r="I60" s="69"/>
      <c r="J60" s="69"/>
      <c r="K60" s="69"/>
      <c r="L60" s="69"/>
      <c r="M60" s="70"/>
      <c r="N60" s="34"/>
      <c r="O60" s="34"/>
      <c r="P60" s="34" t="str">
        <f t="shared" si="0"/>
        <v/>
      </c>
      <c r="Q60" s="34"/>
      <c r="R60" s="34"/>
      <c r="S60" s="34"/>
      <c r="T60" s="34"/>
      <c r="U60" s="34"/>
      <c r="V60" s="34"/>
      <c r="W60" s="34"/>
      <c r="X60" s="34"/>
      <c r="Y60" s="34"/>
      <c r="Z60" s="34"/>
      <c r="AA60" s="34"/>
      <c r="AB60" s="34"/>
      <c r="AC60" s="34"/>
      <c r="AD60" s="34"/>
      <c r="AF60" s="35" t="str">
        <f t="shared" si="1"/>
        <v>Outperformance ODI Rate - standard</v>
      </c>
      <c r="AH60" s="35" t="s">
        <v>208</v>
      </c>
      <c r="AO60" s="143"/>
    </row>
    <row r="61" spans="1:41" s="35" customFormat="1" ht="18.600000000000001" customHeight="1" outlineLevel="1">
      <c r="A61" s="34"/>
      <c r="B61" s="34"/>
      <c r="C61" s="179"/>
      <c r="D61" s="116" t="s">
        <v>841</v>
      </c>
      <c r="E61" s="114" t="s">
        <v>165</v>
      </c>
      <c r="F61" s="67">
        <v>0</v>
      </c>
      <c r="G61" s="123"/>
      <c r="H61" s="68"/>
      <c r="I61" s="69"/>
      <c r="J61" s="69"/>
      <c r="K61" s="69"/>
      <c r="L61" s="69"/>
      <c r="M61" s="70"/>
      <c r="N61" s="36"/>
      <c r="O61" s="34"/>
      <c r="P61" s="34" t="str">
        <f t="shared" si="0"/>
        <v/>
      </c>
      <c r="Q61" s="36"/>
      <c r="R61" s="36"/>
      <c r="S61" s="36"/>
      <c r="T61" s="36"/>
      <c r="U61" s="37"/>
      <c r="V61" s="37"/>
      <c r="W61" s="37"/>
      <c r="X61" s="34"/>
      <c r="Y61" s="34"/>
      <c r="Z61" s="34"/>
      <c r="AA61" s="34"/>
      <c r="AB61" s="34"/>
      <c r="AC61" s="34"/>
      <c r="AD61" s="34"/>
      <c r="AF61" s="35" t="str">
        <f t="shared" si="1"/>
        <v>Outperformance ODI Rate - enhanced</v>
      </c>
      <c r="AO61" s="143"/>
    </row>
    <row r="62" spans="1:41" s="35" customFormat="1" ht="18.600000000000001" customHeight="1" outlineLevel="1">
      <c r="A62" s="34"/>
      <c r="B62" s="34"/>
      <c r="C62" s="179"/>
      <c r="D62" s="131" t="s">
        <v>843</v>
      </c>
      <c r="E62" s="60" t="s">
        <v>844</v>
      </c>
      <c r="F62" s="219">
        <v>2</v>
      </c>
      <c r="G62" s="100">
        <f>IF(ISBLANK(AH62),"",IFERROR(INDEX(F_Inputs!$F$4:$O$99999,MATCH($E$2&amp;AH62,F_Inputs!$P$4:$P$99999,0),MATCH(AH$7,F_Inputs!$F$2:$O$2,0)),"Error"))</f>
        <v>-5.0000000000000001E-3</v>
      </c>
      <c r="H62" s="68"/>
      <c r="I62" s="69"/>
      <c r="J62" s="69"/>
      <c r="K62" s="69"/>
      <c r="L62" s="69"/>
      <c r="M62" s="70"/>
      <c r="N62" s="34"/>
      <c r="O62" s="34"/>
      <c r="P62" s="34" t="str">
        <f t="shared" si="0"/>
        <v/>
      </c>
      <c r="Q62" s="34"/>
      <c r="R62" s="34"/>
      <c r="S62" s="34"/>
      <c r="T62" s="34"/>
      <c r="U62" s="34"/>
      <c r="V62" s="34"/>
      <c r="W62" s="34"/>
      <c r="X62" s="34"/>
      <c r="Y62" s="34"/>
      <c r="Z62" s="34"/>
      <c r="AA62" s="34"/>
      <c r="AB62" s="34"/>
      <c r="AC62" s="34"/>
      <c r="AD62" s="34"/>
      <c r="AF62" s="35" t="str">
        <f t="shared" si="1"/>
        <v>Standard underperformance collar</v>
      </c>
      <c r="AH62" s="35" t="s">
        <v>210</v>
      </c>
      <c r="AO62" s="143"/>
    </row>
    <row r="63" spans="1:41" s="35" customFormat="1" ht="18.600000000000001" customHeight="1" outlineLevel="1">
      <c r="A63" s="34"/>
      <c r="B63" s="34"/>
      <c r="C63" s="180"/>
      <c r="D63" s="131" t="s">
        <v>845</v>
      </c>
      <c r="E63" s="60" t="s">
        <v>844</v>
      </c>
      <c r="F63" s="219">
        <v>2</v>
      </c>
      <c r="G63" s="100">
        <f>IF(ISBLANK(AH63),"",IFERROR(INDEX(F_Inputs!$F$4:$O$99999,MATCH($E$2&amp;AH63,F_Inputs!$P$4:$P$99999,0),MATCH(AH$7,F_Inputs!$F$2:$O$2,0)),"Error"))</f>
        <v>5.0000000000000001E-3</v>
      </c>
      <c r="H63" s="87"/>
      <c r="I63" s="88"/>
      <c r="J63" s="88"/>
      <c r="K63" s="88"/>
      <c r="L63" s="88"/>
      <c r="M63" s="89"/>
      <c r="N63" s="34"/>
      <c r="O63" s="34"/>
      <c r="P63" s="34" t="str">
        <f t="shared" si="0"/>
        <v/>
      </c>
      <c r="Q63" s="34"/>
      <c r="R63" s="34"/>
      <c r="S63" s="34"/>
      <c r="T63" s="34"/>
      <c r="U63" s="34"/>
      <c r="V63" s="34"/>
      <c r="W63" s="34"/>
      <c r="X63" s="34"/>
      <c r="Y63" s="34"/>
      <c r="Z63" s="34"/>
      <c r="AA63" s="34"/>
      <c r="AB63" s="34"/>
      <c r="AC63" s="34"/>
      <c r="AD63" s="34"/>
      <c r="AF63" s="35" t="str">
        <f t="shared" si="1"/>
        <v>Standard outperformance cap</v>
      </c>
      <c r="AH63" s="35" t="s">
        <v>212</v>
      </c>
      <c r="AO63" s="143"/>
    </row>
    <row r="64" spans="1:41" s="35" customFormat="1" ht="18.600000000000001" customHeight="1">
      <c r="A64" s="34"/>
      <c r="B64" s="34"/>
      <c r="C64" s="255" t="s">
        <v>847</v>
      </c>
      <c r="D64" s="244" t="s">
        <v>764</v>
      </c>
      <c r="E64" s="73"/>
      <c r="F64" s="81"/>
      <c r="G64" s="82"/>
      <c r="H64" s="186"/>
      <c r="I64" s="187"/>
      <c r="J64" s="187"/>
      <c r="K64" s="187"/>
      <c r="L64" s="187"/>
      <c r="M64" s="188"/>
      <c r="N64" s="34"/>
      <c r="O64" s="34"/>
      <c r="P64" s="34" t="str">
        <f t="shared" si="0"/>
        <v/>
      </c>
      <c r="Q64" s="34"/>
      <c r="R64" s="34"/>
      <c r="S64" s="34"/>
      <c r="T64" s="34"/>
      <c r="U64" s="34"/>
      <c r="V64" s="34"/>
      <c r="W64" s="34"/>
      <c r="X64" s="34"/>
      <c r="Y64" s="34"/>
      <c r="Z64" s="34"/>
      <c r="AA64" s="34"/>
      <c r="AB64" s="34"/>
      <c r="AC64" s="34"/>
      <c r="AD64" s="34"/>
      <c r="AF64" s="35" t="str">
        <f t="shared" ref="AF64:AF70" si="4">D64</f>
        <v>Customer services measure of experience</v>
      </c>
      <c r="AG64" s="35" t="str">
        <f>D64</f>
        <v>Customer services measure of experience</v>
      </c>
      <c r="AO64" s="143"/>
    </row>
    <row r="65" spans="1:41" s="35" customFormat="1" ht="18.600000000000001" customHeight="1">
      <c r="A65" s="34"/>
      <c r="B65" s="34"/>
      <c r="C65" s="218" t="str">
        <f>_xlfn.XLOOKUP(C64,Lists!$A$32:$A$60,Lists!$D$32:$D$60)</f>
        <v>Set at a common level</v>
      </c>
      <c r="D65" s="72" t="s">
        <v>835</v>
      </c>
      <c r="E65" s="72" t="str">
        <f>_xlfn.XLOOKUP(D64,Lists!$B$32:$B$60,Lists!$F$32:$F$60)</f>
        <v>Number</v>
      </c>
      <c r="F65" s="219">
        <v>2</v>
      </c>
      <c r="G65" s="94"/>
      <c r="H65" s="189"/>
      <c r="I65" s="190"/>
      <c r="J65" s="190"/>
      <c r="K65" s="190"/>
      <c r="L65" s="190"/>
      <c r="M65" s="191"/>
      <c r="N65" s="34"/>
      <c r="O65" s="34"/>
      <c r="P65" s="34" t="str">
        <f t="shared" si="0"/>
        <v/>
      </c>
      <c r="Q65" s="34"/>
      <c r="R65" s="34"/>
      <c r="S65" s="34"/>
      <c r="T65" s="34"/>
      <c r="U65" s="34"/>
      <c r="V65" s="34"/>
      <c r="W65" s="34"/>
      <c r="X65" s="34"/>
      <c r="Y65" s="34"/>
      <c r="Z65" s="34"/>
      <c r="AA65" s="34"/>
      <c r="AB65" s="34"/>
      <c r="AC65" s="34"/>
      <c r="AD65" s="34"/>
      <c r="AF65" s="35" t="str">
        <f t="shared" si="4"/>
        <v>Performance Commitment Level</v>
      </c>
      <c r="AO65" s="143"/>
    </row>
    <row r="66" spans="1:41" s="35" customFormat="1" ht="18.600000000000001" customHeight="1" outlineLevel="1">
      <c r="A66" s="34"/>
      <c r="B66" s="34"/>
      <c r="C66" s="128"/>
      <c r="D66" s="252" t="s">
        <v>839</v>
      </c>
      <c r="E66" s="72" t="s">
        <v>380</v>
      </c>
      <c r="F66" s="219">
        <v>2</v>
      </c>
      <c r="G66" s="137">
        <f>IF(ISBLANK(AH66),"",IFERROR(INDEX(F_Inputs!$F$4:$O$99999,MATCH($E$2&amp;AH66,F_Inputs!$P$4:$P$99999,0),MATCH(AH$7,F_Inputs!$F$2:$O$2,0)),"Error"))</f>
        <v>-2.5144299999999999</v>
      </c>
      <c r="H66" s="68"/>
      <c r="I66" s="69"/>
      <c r="J66" s="69"/>
      <c r="K66" s="69"/>
      <c r="L66" s="69"/>
      <c r="M66" s="70"/>
      <c r="N66" s="34"/>
      <c r="O66" s="34"/>
      <c r="P66" s="34" t="str">
        <f t="shared" si="0"/>
        <v/>
      </c>
      <c r="Q66" s="34"/>
      <c r="R66" s="34"/>
      <c r="S66" s="34"/>
      <c r="T66" s="34"/>
      <c r="U66" s="34"/>
      <c r="V66" s="34"/>
      <c r="W66" s="34"/>
      <c r="X66" s="34"/>
      <c r="Y66" s="34"/>
      <c r="Z66" s="34"/>
      <c r="AA66" s="34"/>
      <c r="AB66" s="34"/>
      <c r="AC66" s="34"/>
      <c r="AD66" s="34"/>
      <c r="AE66" s="35" t="str">
        <f>IF(ISBLANK(BD66),"",IFERROR(INDEX(F_Inputs!$F$4:$O$99999,MATCH(BD66&amp;$B66,F_Inputs!$Q$7:$Q$99999,0),MATCH(BD$6,F_Inputs!$F$2:$O$2,0)),"Error"))</f>
        <v/>
      </c>
      <c r="AF66" s="35" t="str">
        <f t="shared" si="4"/>
        <v>Underperformance ODI Rate - standard</v>
      </c>
      <c r="AG66" s="35" t="str">
        <f>IF(ISBLANK(BF66),"",IFERROR(INDEX(F_Inputs!$F$4:$O$99999,MATCH(BF66&amp;$B66,F_Inputs!$Q$7:$Q$99999,0),MATCH(BF$6,F_Inputs!$F$2:$O$2,0)),"Error"))</f>
        <v/>
      </c>
      <c r="AH66" s="35" t="s">
        <v>214</v>
      </c>
      <c r="AO66" s="143"/>
    </row>
    <row r="67" spans="1:41" s="35" customFormat="1" ht="18.600000000000001" customHeight="1" outlineLevel="1">
      <c r="A67" s="34"/>
      <c r="B67" s="34"/>
      <c r="C67" s="129"/>
      <c r="D67" s="252" t="s">
        <v>840</v>
      </c>
      <c r="E67" s="72" t="s">
        <v>380</v>
      </c>
      <c r="F67" s="219">
        <v>2</v>
      </c>
      <c r="G67" s="137">
        <f>IF(ISBLANK(AH67),"",IFERROR(INDEX(F_Inputs!$F$4:$O$99999,MATCH($E$2&amp;AH67,F_Inputs!$P$4:$P$99999,0),MATCH(AH$7,F_Inputs!$F$2:$O$2,0)),"Error"))</f>
        <v>2.5144299999999999</v>
      </c>
      <c r="H67" s="68"/>
      <c r="I67" s="69"/>
      <c r="J67" s="69"/>
      <c r="K67" s="69"/>
      <c r="L67" s="69"/>
      <c r="M67" s="70"/>
      <c r="N67" s="34"/>
      <c r="O67" s="34"/>
      <c r="P67" s="34" t="str">
        <f t="shared" si="0"/>
        <v/>
      </c>
      <c r="Q67" s="34"/>
      <c r="R67" s="34"/>
      <c r="S67" s="34"/>
      <c r="T67" s="34"/>
      <c r="U67" s="34"/>
      <c r="V67" s="34"/>
      <c r="W67" s="34"/>
      <c r="X67" s="34"/>
      <c r="Y67" s="34"/>
      <c r="Z67" s="34"/>
      <c r="AA67" s="34"/>
      <c r="AB67" s="34"/>
      <c r="AC67" s="34"/>
      <c r="AD67" s="34"/>
      <c r="AF67" s="35" t="str">
        <f t="shared" si="4"/>
        <v>Outperformance ODI Rate - standard</v>
      </c>
      <c r="AH67" s="35" t="s">
        <v>216</v>
      </c>
      <c r="AO67" s="143"/>
    </row>
    <row r="68" spans="1:41" s="35" customFormat="1" ht="18.600000000000001" customHeight="1" outlineLevel="1">
      <c r="A68" s="34"/>
      <c r="B68" s="34"/>
      <c r="C68" s="129"/>
      <c r="D68" s="116" t="s">
        <v>841</v>
      </c>
      <c r="E68" s="114" t="s">
        <v>380</v>
      </c>
      <c r="F68" s="67">
        <v>2</v>
      </c>
      <c r="G68" s="123"/>
      <c r="H68" s="68"/>
      <c r="I68" s="69"/>
      <c r="J68" s="69"/>
      <c r="K68" s="69"/>
      <c r="L68" s="69"/>
      <c r="M68" s="70"/>
      <c r="N68" s="36"/>
      <c r="O68" s="34"/>
      <c r="P68" s="34" t="str">
        <f t="shared" si="0"/>
        <v/>
      </c>
      <c r="Q68" s="36"/>
      <c r="R68" s="36"/>
      <c r="S68" s="36"/>
      <c r="T68" s="36"/>
      <c r="U68" s="37"/>
      <c r="V68" s="37"/>
      <c r="W68" s="37"/>
      <c r="X68" s="34"/>
      <c r="Y68" s="34"/>
      <c r="Z68" s="34"/>
      <c r="AA68" s="34"/>
      <c r="AB68" s="34"/>
      <c r="AC68" s="34"/>
      <c r="AD68" s="34"/>
      <c r="AF68" s="35" t="str">
        <f t="shared" si="4"/>
        <v>Outperformance ODI Rate - enhanced</v>
      </c>
      <c r="AO68" s="143"/>
    </row>
    <row r="69" spans="1:41" s="35" customFormat="1" ht="18.600000000000001" customHeight="1" outlineLevel="1">
      <c r="A69" s="34"/>
      <c r="B69" s="34"/>
      <c r="C69" s="129"/>
      <c r="D69" s="252" t="s">
        <v>843</v>
      </c>
      <c r="E69" s="60" t="s">
        <v>844</v>
      </c>
      <c r="F69" s="219">
        <v>2</v>
      </c>
      <c r="G69" s="138">
        <f>IF(ISBLANK(AH69),"",IFERROR(INDEX(F_Inputs!$F$4:$O$99999,MATCH($E$2&amp;AH69,F_Inputs!$P$4:$P$99999,0),MATCH(AH$7,F_Inputs!$F$2:$O$2,0)),"Error"))</f>
        <v>-4.0000000000000001E-3</v>
      </c>
      <c r="H69" s="68"/>
      <c r="I69" s="69"/>
      <c r="J69" s="69"/>
      <c r="K69" s="69"/>
      <c r="L69" s="69"/>
      <c r="M69" s="70"/>
      <c r="N69" s="34"/>
      <c r="O69" s="34"/>
      <c r="P69" s="34" t="str">
        <f t="shared" ref="P69:P132" si="5">A69&amp;B69</f>
        <v/>
      </c>
      <c r="Q69" s="34"/>
      <c r="R69" s="34"/>
      <c r="S69" s="34"/>
      <c r="T69" s="34"/>
      <c r="U69" s="34"/>
      <c r="V69" s="34"/>
      <c r="W69" s="34"/>
      <c r="X69" s="34"/>
      <c r="Y69" s="34"/>
      <c r="Z69" s="34"/>
      <c r="AA69" s="34"/>
      <c r="AB69" s="34"/>
      <c r="AC69" s="34"/>
      <c r="AD69" s="34"/>
      <c r="AF69" s="35" t="str">
        <f t="shared" si="4"/>
        <v>Standard underperformance collar</v>
      </c>
      <c r="AH69" s="35" t="s">
        <v>218</v>
      </c>
      <c r="AO69" s="143"/>
    </row>
    <row r="70" spans="1:41" s="35" customFormat="1" ht="18.600000000000001" customHeight="1" outlineLevel="1">
      <c r="A70" s="34"/>
      <c r="B70" s="34"/>
      <c r="C70" s="129"/>
      <c r="D70" s="252" t="s">
        <v>845</v>
      </c>
      <c r="E70" s="60" t="s">
        <v>844</v>
      </c>
      <c r="F70" s="230">
        <v>2</v>
      </c>
      <c r="G70" s="138">
        <f>IF(ISBLANK(AH70),"",IFERROR(INDEX(F_Inputs!$F$4:$O$99999,MATCH($E$2&amp;AH70,F_Inputs!$P$4:$P$99999,0),MATCH(AH$7,F_Inputs!$F$2:$O$2,0)),"Error"))</f>
        <v>4.0000000000000001E-3</v>
      </c>
      <c r="H70" s="87"/>
      <c r="I70" s="88"/>
      <c r="J70" s="88"/>
      <c r="K70" s="88"/>
      <c r="L70" s="88"/>
      <c r="M70" s="89"/>
      <c r="N70" s="34"/>
      <c r="O70" s="34"/>
      <c r="P70" s="34" t="str">
        <f t="shared" si="5"/>
        <v/>
      </c>
      <c r="Q70" s="34"/>
      <c r="R70" s="34"/>
      <c r="S70" s="34"/>
      <c r="T70" s="34"/>
      <c r="U70" s="34"/>
      <c r="V70" s="34"/>
      <c r="W70" s="34"/>
      <c r="X70" s="34"/>
      <c r="Y70" s="34"/>
      <c r="Z70" s="34"/>
      <c r="AA70" s="34"/>
      <c r="AB70" s="34"/>
      <c r="AC70" s="34"/>
      <c r="AD70" s="34"/>
      <c r="AF70" s="35" t="str">
        <f t="shared" si="4"/>
        <v>Standard outperformance cap</v>
      </c>
      <c r="AH70" s="35" t="s">
        <v>220</v>
      </c>
      <c r="AO70" s="143"/>
    </row>
    <row r="71" spans="1:41" s="35" customFormat="1" ht="18.600000000000001" customHeight="1">
      <c r="A71" s="34"/>
      <c r="B71" s="34"/>
      <c r="C71" s="165" t="s">
        <v>848</v>
      </c>
      <c r="D71" s="254" t="s">
        <v>766</v>
      </c>
      <c r="E71" s="73"/>
      <c r="F71" s="81"/>
      <c r="G71" s="82"/>
      <c r="H71" s="186"/>
      <c r="I71" s="187"/>
      <c r="J71" s="187"/>
      <c r="K71" s="187"/>
      <c r="L71" s="187"/>
      <c r="M71" s="188"/>
      <c r="N71" s="34"/>
      <c r="O71" s="34"/>
      <c r="P71" s="34" t="str">
        <f t="shared" si="5"/>
        <v/>
      </c>
      <c r="Q71" s="34"/>
      <c r="R71" s="34"/>
      <c r="S71" s="34"/>
      <c r="T71" s="34"/>
      <c r="U71" s="34"/>
      <c r="V71" s="34"/>
      <c r="W71" s="34"/>
      <c r="X71" s="34"/>
      <c r="Y71" s="34"/>
      <c r="Z71" s="34"/>
      <c r="AA71" s="34"/>
      <c r="AB71" s="34"/>
      <c r="AC71" s="34"/>
      <c r="AD71" s="34"/>
      <c r="AF71" s="35" t="s">
        <v>849</v>
      </c>
      <c r="AG71" s="35" t="str">
        <f>D71</f>
        <v>Developer service measure of experience</v>
      </c>
      <c r="AO71" s="143"/>
    </row>
    <row r="72" spans="1:41" s="35" customFormat="1" ht="18.600000000000001" customHeight="1">
      <c r="A72" s="34"/>
      <c r="B72" s="34"/>
      <c r="C72" s="115" t="s">
        <v>703</v>
      </c>
      <c r="D72" s="72" t="s">
        <v>835</v>
      </c>
      <c r="E72" s="72" t="str">
        <f>_xlfn.XLOOKUP(D71,Lists!$B$32:$B$60,Lists!$F$32:$F$60)</f>
        <v>Number</v>
      </c>
      <c r="F72" s="219">
        <v>2</v>
      </c>
      <c r="G72" s="94"/>
      <c r="H72" s="189"/>
      <c r="I72" s="85"/>
      <c r="J72" s="85"/>
      <c r="K72" s="85"/>
      <c r="L72" s="85"/>
      <c r="M72" s="86"/>
      <c r="N72" s="34"/>
      <c r="O72" s="34"/>
      <c r="P72" s="34" t="str">
        <f t="shared" si="5"/>
        <v/>
      </c>
      <c r="Q72" s="34"/>
      <c r="R72" s="34"/>
      <c r="S72" s="34"/>
      <c r="T72" s="34"/>
      <c r="U72" s="34"/>
      <c r="V72" s="34"/>
      <c r="W72" s="34"/>
      <c r="X72" s="34"/>
      <c r="Y72" s="34"/>
      <c r="Z72" s="34"/>
      <c r="AA72" s="34"/>
      <c r="AB72" s="34"/>
      <c r="AC72" s="34"/>
      <c r="AD72" s="34"/>
      <c r="AF72" s="35" t="s">
        <v>835</v>
      </c>
      <c r="AO72" s="143"/>
    </row>
    <row r="73" spans="1:41" s="35" customFormat="1" ht="18.600000000000001" customHeight="1" outlineLevel="1">
      <c r="A73" s="34"/>
      <c r="B73" s="34"/>
      <c r="C73" s="115"/>
      <c r="D73" s="131" t="s">
        <v>839</v>
      </c>
      <c r="E73" s="72" t="s">
        <v>380</v>
      </c>
      <c r="F73" s="219">
        <v>0</v>
      </c>
      <c r="G73" s="137">
        <f>IF(ISBLANK(AH73),"",IFERROR(INDEX(F_Inputs!$F$4:$O$99999,MATCH($E$2&amp;AH73,F_Inputs!$P$4:$P$99999,0),MATCH(AH$7,F_Inputs!$F$2:$O$2,0)),"Error"))</f>
        <v>-1.27966</v>
      </c>
      <c r="H73" s="68"/>
      <c r="I73" s="69"/>
      <c r="J73" s="69"/>
      <c r="K73" s="69"/>
      <c r="L73" s="69"/>
      <c r="M73" s="70"/>
      <c r="N73" s="175"/>
      <c r="O73" s="34"/>
      <c r="P73" s="34" t="str">
        <f t="shared" si="5"/>
        <v/>
      </c>
      <c r="Q73" s="34"/>
      <c r="R73" s="34"/>
      <c r="S73" s="34"/>
      <c r="T73" s="34"/>
      <c r="U73" s="34"/>
      <c r="V73" s="34"/>
      <c r="W73" s="34"/>
      <c r="X73" s="34"/>
      <c r="Y73" s="34"/>
      <c r="Z73" s="34"/>
      <c r="AA73" s="34"/>
      <c r="AB73" s="34"/>
      <c r="AC73" s="34"/>
      <c r="AD73" s="34"/>
      <c r="AE73" s="35" t="s">
        <v>159</v>
      </c>
      <c r="AF73" s="35" t="s">
        <v>839</v>
      </c>
      <c r="AG73" s="35" t="s">
        <v>159</v>
      </c>
      <c r="AH73" s="35" t="s">
        <v>222</v>
      </c>
      <c r="AO73" s="143"/>
    </row>
    <row r="74" spans="1:41" s="35" customFormat="1" ht="18.600000000000001" customHeight="1" outlineLevel="1">
      <c r="A74" s="34"/>
      <c r="B74" s="34"/>
      <c r="C74" s="179"/>
      <c r="D74" s="131" t="s">
        <v>840</v>
      </c>
      <c r="E74" s="72" t="s">
        <v>380</v>
      </c>
      <c r="F74" s="219">
        <v>0</v>
      </c>
      <c r="G74" s="137">
        <f>IF(ISBLANK(AH74),"",IFERROR(INDEX(F_Inputs!$F$4:$O$99999,MATCH($E$2&amp;AH74,F_Inputs!$P$4:$P$99999,0),MATCH(AH$7,F_Inputs!$F$2:$O$2,0)),"Error"))</f>
        <v>1.27966</v>
      </c>
      <c r="H74" s="68"/>
      <c r="I74" s="69"/>
      <c r="J74" s="69"/>
      <c r="K74" s="69"/>
      <c r="L74" s="69"/>
      <c r="M74" s="70"/>
      <c r="N74" s="34"/>
      <c r="O74" s="34"/>
      <c r="P74" s="34" t="str">
        <f t="shared" si="5"/>
        <v/>
      </c>
      <c r="Q74" s="34"/>
      <c r="R74" s="34"/>
      <c r="S74" s="34"/>
      <c r="T74" s="34"/>
      <c r="U74" s="34"/>
      <c r="V74" s="34"/>
      <c r="W74" s="34"/>
      <c r="X74" s="34"/>
      <c r="Y74" s="34"/>
      <c r="Z74" s="34"/>
      <c r="AA74" s="34"/>
      <c r="AB74" s="34"/>
      <c r="AC74" s="34"/>
      <c r="AD74" s="34"/>
      <c r="AF74" s="35" t="s">
        <v>840</v>
      </c>
      <c r="AH74" s="35" t="s">
        <v>224</v>
      </c>
      <c r="AO74" s="143"/>
    </row>
    <row r="75" spans="1:41" s="35" customFormat="1" ht="18.600000000000001" customHeight="1" outlineLevel="1">
      <c r="A75" s="34"/>
      <c r="B75" s="34"/>
      <c r="C75" s="179"/>
      <c r="D75" s="131" t="s">
        <v>841</v>
      </c>
      <c r="E75" s="72" t="s">
        <v>380</v>
      </c>
      <c r="F75" s="219">
        <v>0</v>
      </c>
      <c r="G75" s="192"/>
      <c r="H75" s="68"/>
      <c r="I75" s="69"/>
      <c r="J75" s="69"/>
      <c r="K75" s="69"/>
      <c r="L75" s="69"/>
      <c r="M75" s="70"/>
      <c r="N75" s="34"/>
      <c r="O75" s="34"/>
      <c r="P75" s="34" t="str">
        <f t="shared" si="5"/>
        <v/>
      </c>
      <c r="Q75" s="34"/>
      <c r="R75" s="34"/>
      <c r="S75" s="34"/>
      <c r="T75" s="34"/>
      <c r="U75" s="34"/>
      <c r="V75" s="34"/>
      <c r="W75" s="34"/>
      <c r="X75" s="34"/>
      <c r="Y75" s="34"/>
      <c r="Z75" s="34"/>
      <c r="AA75" s="34"/>
      <c r="AB75" s="34"/>
      <c r="AC75" s="34"/>
      <c r="AD75" s="34"/>
      <c r="AF75" s="35" t="s">
        <v>841</v>
      </c>
      <c r="AO75" s="143"/>
    </row>
    <row r="76" spans="1:41" s="35" customFormat="1" ht="18.600000000000001" customHeight="1" outlineLevel="1">
      <c r="A76" s="34"/>
      <c r="B76" s="34"/>
      <c r="C76" s="179"/>
      <c r="D76" s="116" t="s">
        <v>843</v>
      </c>
      <c r="E76" s="114" t="s">
        <v>844</v>
      </c>
      <c r="F76" s="67">
        <v>2</v>
      </c>
      <c r="G76" s="231">
        <f>IF(ISBLANK(AH76),"",IFERROR(INDEX(F_Inputs!$F$4:$O$99999,MATCH($E$2&amp;AH76,F_Inputs!$P$4:$P$99999,0),MATCH(AH$7,F_Inputs!$F$2:$O$2,0)),"Error"))</f>
        <v>-2E-3</v>
      </c>
      <c r="H76" s="68"/>
      <c r="I76" s="69"/>
      <c r="J76" s="69"/>
      <c r="K76" s="69"/>
      <c r="L76" s="69"/>
      <c r="M76" s="70"/>
      <c r="N76" s="36"/>
      <c r="O76" s="36"/>
      <c r="P76" s="34" t="str">
        <f t="shared" si="5"/>
        <v/>
      </c>
      <c r="Q76" s="36"/>
      <c r="R76" s="36"/>
      <c r="S76" s="36"/>
      <c r="T76" s="36"/>
      <c r="U76" s="37"/>
      <c r="V76" s="37"/>
      <c r="W76" s="37"/>
      <c r="X76" s="34"/>
      <c r="Y76" s="34"/>
      <c r="Z76" s="34"/>
      <c r="AA76" s="34"/>
      <c r="AB76" s="34"/>
      <c r="AC76" s="34"/>
      <c r="AD76" s="34"/>
      <c r="AF76" s="35" t="s">
        <v>843</v>
      </c>
      <c r="AH76" s="35" t="s">
        <v>226</v>
      </c>
      <c r="AO76" s="143"/>
    </row>
    <row r="77" spans="1:41" s="35" customFormat="1" ht="18.600000000000001" customHeight="1" outlineLevel="1">
      <c r="A77" s="34"/>
      <c r="B77" s="34"/>
      <c r="C77" s="180"/>
      <c r="D77" s="131" t="s">
        <v>845</v>
      </c>
      <c r="E77" s="60" t="s">
        <v>844</v>
      </c>
      <c r="F77" s="230">
        <v>2</v>
      </c>
      <c r="G77" s="138">
        <f>IF(ISBLANK(AH77),"",IFERROR(INDEX(F_Inputs!$F$4:$O$99999,MATCH($E$2&amp;AH77,F_Inputs!$P$4:$P$99999,0),MATCH(AH$7,F_Inputs!$F$2:$O$2,0)),"Error"))</f>
        <v>2E-3</v>
      </c>
      <c r="H77" s="87"/>
      <c r="I77" s="88"/>
      <c r="J77" s="88"/>
      <c r="K77" s="88"/>
      <c r="L77" s="88"/>
      <c r="M77" s="89"/>
      <c r="N77" s="34"/>
      <c r="O77" s="34"/>
      <c r="P77" s="34" t="str">
        <f t="shared" si="5"/>
        <v/>
      </c>
      <c r="Q77" s="34"/>
      <c r="R77" s="34"/>
      <c r="S77" s="34"/>
      <c r="T77" s="34"/>
      <c r="U77" s="34"/>
      <c r="V77" s="34"/>
      <c r="W77" s="34"/>
      <c r="X77" s="34"/>
      <c r="Y77" s="34"/>
      <c r="Z77" s="34"/>
      <c r="AA77" s="34"/>
      <c r="AB77" s="34"/>
      <c r="AC77" s="34"/>
      <c r="AD77" s="34"/>
      <c r="AF77" s="35" t="str">
        <f t="shared" ref="AF77" si="6">D77</f>
        <v>Standard outperformance cap</v>
      </c>
      <c r="AH77" s="35" t="s">
        <v>228</v>
      </c>
      <c r="AO77" s="143"/>
    </row>
    <row r="78" spans="1:41" s="35" customFormat="1" ht="18.600000000000001" customHeight="1">
      <c r="A78" s="34"/>
      <c r="B78" s="34"/>
      <c r="C78" s="256" t="s">
        <v>726</v>
      </c>
      <c r="D78" s="254" t="s">
        <v>727</v>
      </c>
      <c r="E78" s="61"/>
      <c r="F78" s="92"/>
      <c r="G78" s="82"/>
      <c r="H78" s="75"/>
      <c r="I78" s="40"/>
      <c r="J78" s="40"/>
      <c r="K78" s="40"/>
      <c r="L78" s="40"/>
      <c r="M78" s="90"/>
      <c r="N78" s="34"/>
      <c r="O78" s="34"/>
      <c r="P78" s="34" t="str">
        <f t="shared" si="5"/>
        <v/>
      </c>
      <c r="Q78" s="34"/>
      <c r="R78" s="34"/>
      <c r="S78" s="34"/>
      <c r="T78" s="34"/>
      <c r="U78" s="34"/>
      <c r="V78" s="34"/>
      <c r="W78" s="34"/>
      <c r="X78" s="34"/>
      <c r="Y78" s="34"/>
      <c r="Z78" s="34"/>
      <c r="AA78" s="34"/>
      <c r="AB78" s="34"/>
      <c r="AC78" s="34"/>
      <c r="AD78" s="34"/>
      <c r="AF78" s="35" t="str">
        <f t="shared" ref="AF78:AF84" si="7">D78</f>
        <v>Unplanned outage </v>
      </c>
      <c r="AG78" s="35" t="str">
        <f>D78</f>
        <v>Unplanned outage </v>
      </c>
      <c r="AO78" s="143"/>
    </row>
    <row r="79" spans="1:41" s="35" customFormat="1" ht="18.600000000000001" customHeight="1">
      <c r="A79" s="34"/>
      <c r="B79" s="34"/>
      <c r="C79" s="115" t="str">
        <f>_xlfn.XLOOKUP(C78,Lists!$A$32:$A$60,Lists!$D$32:$D$60)</f>
        <v>Set at a common level</v>
      </c>
      <c r="D79" s="227" t="s">
        <v>835</v>
      </c>
      <c r="E79" s="72" t="str">
        <f>_xlfn.XLOOKUP(D78,Lists!$B$32:$B$60,Lists!$F$32:$F$60)</f>
        <v>Unplanned outage - %</v>
      </c>
      <c r="F79" s="228">
        <v>1</v>
      </c>
      <c r="G79" s="93"/>
      <c r="H79" s="232">
        <f>IF(ISBLANK(AI79),"",IFERROR(INDEX(F_Inputs!$F$4:$O$99999,MATCH($E$2&amp;AI79,F_Inputs!$P$4:$P$99999,0),MATCH(AI$7,F_Inputs!$F$2:$O$2,0)),"Error"))</f>
        <v>2.3599999999999999E-2</v>
      </c>
      <c r="I79" s="232">
        <f>IF(ISBLANK(AJ79),"",IFERROR(INDEX(F_Inputs!$F$4:$O$99999,MATCH($E$2&amp;AJ79,F_Inputs!$P$4:$P$99999,0),MATCH(AJ$7,F_Inputs!$F$2:$O$2,0)),"Error"))</f>
        <v>2.3199999999999998E-2</v>
      </c>
      <c r="J79" s="232">
        <f>IF(ISBLANK(AK79),"",IFERROR(INDEX(F_Inputs!$F$4:$O$99999,MATCH($E$2&amp;AK79,F_Inputs!$P$4:$P$99999,0),MATCH(AK$7,F_Inputs!$F$2:$O$2,0)),"Error"))</f>
        <v>2.2799999999999997E-2</v>
      </c>
      <c r="K79" s="232">
        <f>IF(ISBLANK(AL79),"",IFERROR(INDEX(F_Inputs!$F$4:$O$99999,MATCH($E$2&amp;AL79,F_Inputs!$P$4:$P$99999,0),MATCH(AL$7,F_Inputs!$F$2:$O$2,0)),"Error"))</f>
        <v>2.2399999999999996E-2</v>
      </c>
      <c r="L79" s="232">
        <f>IF(ISBLANK(AM79),"",IFERROR(INDEX(F_Inputs!$F$4:$O$99999,MATCH($E$2&amp;AM79,F_Inputs!$P$4:$P$99999,0),MATCH(AM$7,F_Inputs!$F$2:$O$2,0)),"Error"))</f>
        <v>2.1999999999999999E-2</v>
      </c>
      <c r="M79" s="232">
        <f>IF(ISBLANK(AN79),"",IFERROR(INDEX(F_Inputs!$F$4:$O$99999,MATCH($E$2&amp;AN79,F_Inputs!$P$4:$P$99999,0),MATCH(AN$7,F_Inputs!$F$2:$O$2,0)),"Error"))</f>
        <v>2.1399999999999995E-2</v>
      </c>
      <c r="N79" s="34"/>
      <c r="O79" s="34"/>
      <c r="P79" s="34" t="str">
        <f t="shared" si="5"/>
        <v/>
      </c>
      <c r="Q79" s="34"/>
      <c r="R79" s="34"/>
      <c r="S79" s="34"/>
      <c r="T79" s="34"/>
      <c r="U79" s="34"/>
      <c r="V79" s="34"/>
      <c r="W79" s="34"/>
      <c r="X79" s="34"/>
      <c r="Y79" s="34"/>
      <c r="Z79" s="34"/>
      <c r="AA79" s="34"/>
      <c r="AB79" s="34"/>
      <c r="AC79" s="34"/>
      <c r="AD79" s="34"/>
      <c r="AF79" s="35" t="str">
        <f t="shared" si="7"/>
        <v>Performance Commitment Level</v>
      </c>
      <c r="AI79" s="257" t="s">
        <v>473</v>
      </c>
      <c r="AJ79" s="257" t="s">
        <v>473</v>
      </c>
      <c r="AK79" s="257" t="s">
        <v>473</v>
      </c>
      <c r="AL79" s="257" t="s">
        <v>473</v>
      </c>
      <c r="AM79" s="257" t="s">
        <v>473</v>
      </c>
      <c r="AN79" s="257" t="s">
        <v>473</v>
      </c>
      <c r="AO79" s="143"/>
    </row>
    <row r="80" spans="1:41" s="35" customFormat="1" ht="18.600000000000001" customHeight="1" outlineLevel="1">
      <c r="A80" s="34"/>
      <c r="B80" s="34"/>
      <c r="C80" s="179"/>
      <c r="D80" s="131" t="s">
        <v>839</v>
      </c>
      <c r="E80" s="72" t="s">
        <v>165</v>
      </c>
      <c r="F80" s="219">
        <v>0</v>
      </c>
      <c r="G80" s="101">
        <f>IF(ISBLANK(AH80),"",IFERROR(INDEX(F_Inputs!$F$4:$O$99999,MATCH($E$2&amp;AH80,F_Inputs!$P$4:$P$99999,0),MATCH(AH$7,F_Inputs!$F$2:$O$2,0)),"Error"))</f>
        <v>2294283.532580025</v>
      </c>
      <c r="H80" s="84"/>
      <c r="I80" s="85"/>
      <c r="J80" s="85"/>
      <c r="K80" s="85"/>
      <c r="L80" s="85"/>
      <c r="M80" s="86"/>
      <c r="N80" s="34"/>
      <c r="O80" s="34"/>
      <c r="P80" s="34" t="str">
        <f t="shared" si="5"/>
        <v/>
      </c>
      <c r="Q80" s="34"/>
      <c r="R80" s="34"/>
      <c r="S80" s="34"/>
      <c r="T80" s="34"/>
      <c r="U80" s="34"/>
      <c r="V80" s="34"/>
      <c r="W80" s="34"/>
      <c r="X80" s="34"/>
      <c r="Y80" s="34"/>
      <c r="Z80" s="34"/>
      <c r="AA80" s="34"/>
      <c r="AB80" s="34"/>
      <c r="AC80" s="34"/>
      <c r="AD80" s="34"/>
      <c r="AF80" s="35" t="str">
        <f t="shared" si="7"/>
        <v>Underperformance ODI Rate - standard</v>
      </c>
      <c r="AH80" s="35" t="s">
        <v>590</v>
      </c>
      <c r="AO80" s="143"/>
    </row>
    <row r="81" spans="1:41" s="35" customFormat="1" ht="18.600000000000001" customHeight="1" outlineLevel="1">
      <c r="A81" s="34"/>
      <c r="B81" s="34"/>
      <c r="C81" s="179"/>
      <c r="D81" s="131" t="s">
        <v>840</v>
      </c>
      <c r="E81" s="72" t="s">
        <v>165</v>
      </c>
      <c r="F81" s="219">
        <v>0</v>
      </c>
      <c r="G81" s="101">
        <f>IF(ISBLANK(AH81),"",IFERROR(INDEX(F_Inputs!$F$4:$O$99999,MATCH($E$2&amp;AH81,F_Inputs!$P$4:$P$99999,0),MATCH(AH$7,F_Inputs!$F$2:$O$2,0)),"Error"))</f>
        <v>2294283.532580025</v>
      </c>
      <c r="H81" s="68"/>
      <c r="I81" s="69"/>
      <c r="J81" s="69"/>
      <c r="K81" s="69"/>
      <c r="L81" s="69"/>
      <c r="M81" s="70"/>
      <c r="N81" s="34"/>
      <c r="O81" s="34"/>
      <c r="P81" s="34" t="str">
        <f t="shared" si="5"/>
        <v/>
      </c>
      <c r="Q81" s="34"/>
      <c r="R81" s="34"/>
      <c r="S81" s="34"/>
      <c r="T81" s="34"/>
      <c r="U81" s="34"/>
      <c r="V81" s="34"/>
      <c r="W81" s="34"/>
      <c r="X81" s="34"/>
      <c r="Y81" s="34"/>
      <c r="Z81" s="34"/>
      <c r="AA81" s="34"/>
      <c r="AB81" s="34"/>
      <c r="AC81" s="34"/>
      <c r="AD81" s="34"/>
      <c r="AF81" s="35" t="str">
        <f t="shared" si="7"/>
        <v>Outperformance ODI Rate - standard</v>
      </c>
      <c r="AH81" s="35" t="s">
        <v>590</v>
      </c>
      <c r="AO81" s="143"/>
    </row>
    <row r="82" spans="1:41" s="35" customFormat="1" ht="18.600000000000001" customHeight="1" outlineLevel="1">
      <c r="A82" s="34"/>
      <c r="B82" s="34"/>
      <c r="C82" s="179"/>
      <c r="D82" s="116" t="s">
        <v>841</v>
      </c>
      <c r="E82" s="114" t="s">
        <v>165</v>
      </c>
      <c r="F82" s="67">
        <v>0</v>
      </c>
      <c r="G82" s="123"/>
      <c r="H82" s="68"/>
      <c r="I82" s="69"/>
      <c r="J82" s="69"/>
      <c r="K82" s="69"/>
      <c r="L82" s="69"/>
      <c r="M82" s="70"/>
      <c r="N82" s="36"/>
      <c r="O82" s="34"/>
      <c r="P82" s="34" t="str">
        <f t="shared" si="5"/>
        <v/>
      </c>
      <c r="Q82" s="36"/>
      <c r="R82" s="36"/>
      <c r="S82" s="36"/>
      <c r="T82" s="36"/>
      <c r="U82" s="37"/>
      <c r="V82" s="37"/>
      <c r="W82" s="37"/>
      <c r="X82" s="34"/>
      <c r="Y82" s="34"/>
      <c r="Z82" s="34"/>
      <c r="AA82" s="34"/>
      <c r="AB82" s="34"/>
      <c r="AC82" s="34"/>
      <c r="AD82" s="34"/>
      <c r="AF82" s="35" t="str">
        <f t="shared" si="7"/>
        <v>Outperformance ODI Rate - enhanced</v>
      </c>
      <c r="AO82" s="143"/>
    </row>
    <row r="83" spans="1:41" s="35" customFormat="1" ht="18.600000000000001" customHeight="1" outlineLevel="1">
      <c r="A83" s="34"/>
      <c r="B83" s="34"/>
      <c r="C83" s="179"/>
      <c r="D83" s="131" t="s">
        <v>843</v>
      </c>
      <c r="E83" s="60" t="s">
        <v>844</v>
      </c>
      <c r="F83" s="219">
        <v>2</v>
      </c>
      <c r="G83" s="100">
        <f>IF(ISBLANK(AH83),"",IFERROR(INDEX(F_Inputs!$F$4:$O$99999,MATCH($E$2&amp;AH83,F_Inputs!$P$4:$P$99999,0),MATCH(AH$7,F_Inputs!$F$2:$O$2,0)),"Error"))</f>
        <v>-5.0000000000000001E-3</v>
      </c>
      <c r="H83" s="68"/>
      <c r="I83" s="69"/>
      <c r="J83" s="69"/>
      <c r="K83" s="69"/>
      <c r="L83" s="69"/>
      <c r="M83" s="70"/>
      <c r="N83" s="34"/>
      <c r="O83" s="34"/>
      <c r="P83" s="34" t="str">
        <f t="shared" si="5"/>
        <v/>
      </c>
      <c r="Q83" s="34"/>
      <c r="R83" s="34"/>
      <c r="S83" s="34"/>
      <c r="T83" s="34"/>
      <c r="U83" s="34"/>
      <c r="V83" s="34"/>
      <c r="W83" s="34"/>
      <c r="X83" s="34"/>
      <c r="Y83" s="34"/>
      <c r="Z83" s="34"/>
      <c r="AA83" s="34"/>
      <c r="AB83" s="34"/>
      <c r="AC83" s="34"/>
      <c r="AD83" s="34"/>
      <c r="AF83" s="35" t="str">
        <f t="shared" si="7"/>
        <v>Standard underperformance collar</v>
      </c>
      <c r="AH83" s="35" t="s">
        <v>592</v>
      </c>
      <c r="AO83" s="143"/>
    </row>
    <row r="84" spans="1:41" s="35" customFormat="1" ht="18.600000000000001" customHeight="1" outlineLevel="1">
      <c r="A84" s="34"/>
      <c r="B84" s="34"/>
      <c r="C84" s="180"/>
      <c r="D84" s="131" t="s">
        <v>845</v>
      </c>
      <c r="E84" s="60" t="s">
        <v>844</v>
      </c>
      <c r="F84" s="219">
        <v>2</v>
      </c>
      <c r="G84" s="100">
        <f>IF(ISBLANK(AH84),"",IFERROR(INDEX(F_Inputs!$F$4:$O$99999,MATCH($E$2&amp;AH84,F_Inputs!$P$4:$P$99999,0),MATCH(AH$7,F_Inputs!$F$2:$O$2,0)),"Error"))</f>
        <v>5.0000000000000001E-3</v>
      </c>
      <c r="H84" s="87"/>
      <c r="I84" s="88"/>
      <c r="J84" s="88"/>
      <c r="K84" s="88"/>
      <c r="L84" s="88"/>
      <c r="M84" s="89"/>
      <c r="N84" s="34"/>
      <c r="O84" s="34"/>
      <c r="P84" s="34" t="str">
        <f t="shared" si="5"/>
        <v/>
      </c>
      <c r="Q84" s="34"/>
      <c r="R84" s="34"/>
      <c r="S84" s="34"/>
      <c r="T84" s="34"/>
      <c r="U84" s="34"/>
      <c r="V84" s="34"/>
      <c r="W84" s="34"/>
      <c r="X84" s="34"/>
      <c r="Y84" s="34"/>
      <c r="Z84" s="34"/>
      <c r="AA84" s="34"/>
      <c r="AB84" s="34"/>
      <c r="AC84" s="34"/>
      <c r="AD84" s="34"/>
      <c r="AF84" s="35" t="str">
        <f t="shared" si="7"/>
        <v>Standard outperformance cap</v>
      </c>
      <c r="AH84" s="35" t="s">
        <v>594</v>
      </c>
      <c r="AO84" s="143"/>
    </row>
    <row r="85" spans="1:41" s="35" customFormat="1" ht="18.600000000000001" customHeight="1">
      <c r="A85" s="34"/>
      <c r="B85" s="34"/>
      <c r="C85" s="255" t="s">
        <v>730</v>
      </c>
      <c r="D85" s="254" t="s">
        <v>731</v>
      </c>
      <c r="E85" s="73"/>
      <c r="F85" s="81"/>
      <c r="G85" s="76"/>
      <c r="H85" s="40"/>
      <c r="I85" s="40"/>
      <c r="J85" s="40"/>
      <c r="K85" s="40"/>
      <c r="L85" s="40"/>
      <c r="M85" s="90"/>
      <c r="N85" s="34"/>
      <c r="O85" s="34"/>
      <c r="P85" s="34" t="str">
        <f t="shared" si="5"/>
        <v/>
      </c>
      <c r="Q85" s="34"/>
      <c r="R85" s="34"/>
      <c r="S85" s="34"/>
      <c r="T85" s="34"/>
      <c r="U85" s="34"/>
      <c r="V85" s="34"/>
      <c r="W85" s="34"/>
      <c r="X85" s="34"/>
      <c r="Y85" s="34"/>
      <c r="Z85" s="34"/>
      <c r="AA85" s="34"/>
      <c r="AB85" s="34"/>
      <c r="AC85" s="34"/>
      <c r="AD85" s="34"/>
      <c r="AF85" s="35" t="str">
        <f t="shared" ref="AF85:AF92" si="8">D85</f>
        <v>Operational greenhouse gas emissions (water)</v>
      </c>
      <c r="AG85" s="35" t="str">
        <f>D85</f>
        <v>Operational greenhouse gas emissions (water)</v>
      </c>
      <c r="AO85" s="143"/>
    </row>
    <row r="86" spans="1:41" s="35" customFormat="1" ht="18.399999999999999" customHeight="1">
      <c r="A86" s="34"/>
      <c r="B86" s="34"/>
      <c r="C86" s="115" t="str">
        <f>_xlfn.XLOOKUP(C85,Lists!$A$32:$A$60,Lists!$D$32:$D$60)</f>
        <v>Set at a company specific level</v>
      </c>
      <c r="D86" s="72" t="s">
        <v>835</v>
      </c>
      <c r="E86" s="72" t="str">
        <f>_xlfn.XLOOKUP(D85,Lists!B23:B51,Lists!F23:F51)</f>
        <v>% reduction from 2024-25 baseline</v>
      </c>
      <c r="F86" s="219">
        <v>2</v>
      </c>
      <c r="G86" s="77"/>
      <c r="H86" s="200">
        <f>IF(ISBLANK(AI86),"",IFERROR(INDEX(F_Inputs!$F$4:$O$99999,MATCH($E$2&amp;AI86,F_Inputs!$P$4:$P$99999,0),MATCH(AI$7,F_Inputs!$F$2:$O$2,0)),"Error"))</f>
        <v>0</v>
      </c>
      <c r="I86" s="200">
        <f>IF(ISBLANK(AJ86),"",IFERROR(INDEX(F_Inputs!$F$4:$O$99999,MATCH($E$2&amp;AJ86,F_Inputs!$P$4:$P$99999,0),MATCH(AJ$7,F_Inputs!$F$2:$O$2,0)),"Error"))</f>
        <v>9.3399999999999997E-2</v>
      </c>
      <c r="J86" s="200">
        <f>IF(ISBLANK(AK86),"",IFERROR(INDEX(F_Inputs!$F$4:$O$99999,MATCH($E$2&amp;AK86,F_Inputs!$P$4:$P$99999,0),MATCH(AK$7,F_Inputs!$F$2:$O$2,0)),"Error"))</f>
        <v>0.1116</v>
      </c>
      <c r="K86" s="200">
        <f>IF(ISBLANK(AL86),"",IFERROR(INDEX(F_Inputs!$F$4:$O$99999,MATCH($E$2&amp;AL86,F_Inputs!$P$4:$P$99999,0),MATCH(AL$7,F_Inputs!$F$2:$O$2,0)),"Error"))</f>
        <v>0.12030000000000002</v>
      </c>
      <c r="L86" s="200">
        <f>IF(ISBLANK(AM86),"",IFERROR(INDEX(F_Inputs!$F$4:$O$99999,MATCH($E$2&amp;AM86,F_Inputs!$P$4:$P$99999,0),MATCH(AM$7,F_Inputs!$F$2:$O$2,0)),"Error"))</f>
        <v>3.3599999999999998E-2</v>
      </c>
      <c r="M86" s="200">
        <f>IF(ISBLANK(AN86),"",IFERROR(INDEX(F_Inputs!$F$4:$O$99999,MATCH($E$2&amp;AN86,F_Inputs!$P$4:$P$99999,0),MATCH(AN$7,F_Inputs!$F$2:$O$2,0)),"Error"))</f>
        <v>1.3599999999999999E-2</v>
      </c>
      <c r="N86" s="34"/>
      <c r="O86" s="34"/>
      <c r="P86" s="34" t="str">
        <f t="shared" si="5"/>
        <v/>
      </c>
      <c r="Q86" s="34"/>
      <c r="R86" s="34"/>
      <c r="S86" s="34"/>
      <c r="T86" s="34"/>
      <c r="U86" s="34"/>
      <c r="V86" s="34"/>
      <c r="W86" s="34"/>
      <c r="X86" s="34"/>
      <c r="Y86" s="34"/>
      <c r="Z86" s="34"/>
      <c r="AA86" s="34"/>
      <c r="AB86" s="34"/>
      <c r="AC86" s="34"/>
      <c r="AD86" s="34"/>
      <c r="AF86" s="35" t="str">
        <f t="shared" si="8"/>
        <v>Performance Commitment Level</v>
      </c>
      <c r="AI86" s="35" t="s">
        <v>598</v>
      </c>
      <c r="AJ86" s="35" t="s">
        <v>598</v>
      </c>
      <c r="AK86" s="35" t="s">
        <v>598</v>
      </c>
      <c r="AL86" s="35" t="s">
        <v>598</v>
      </c>
      <c r="AM86" s="35" t="s">
        <v>598</v>
      </c>
      <c r="AN86" s="35" t="s">
        <v>598</v>
      </c>
      <c r="AO86" s="143"/>
    </row>
    <row r="87" spans="1:41" s="35" customFormat="1" ht="18.600000000000001" customHeight="1" outlineLevel="1">
      <c r="A87" s="34"/>
      <c r="B87" s="34"/>
      <c r="C87" s="115"/>
      <c r="D87" s="131" t="s">
        <v>838</v>
      </c>
      <c r="E87" s="72" t="str">
        <f>Lists!G40</f>
        <v>Total operational greenhouse gas emissions, water (tonnes CO2e)</v>
      </c>
      <c r="F87" s="219">
        <v>2</v>
      </c>
      <c r="G87" s="94"/>
      <c r="H87" s="119"/>
      <c r="I87" s="201" t="str">
        <f>IF(ISBLANK(AJ87),"",IFERROR(INDEX(F_Inputs!$F$4:$O$99999,MATCH($E$2&amp;AJ87,F_Inputs!$P$4:$P$99999,0),MATCH(AJ$7,F_Inputs!$F$2:$O$2,0)),"Error"))</f>
        <v/>
      </c>
      <c r="J87" s="201" t="str">
        <f>IF(ISBLANK(AK87),"",IFERROR(INDEX(F_Inputs!$F$4:$O$99999,MATCH($E$2&amp;AK87,F_Inputs!$P$4:$P$99999,0),MATCH(AK$7,F_Inputs!$F$2:$O$2,0)),"Error"))</f>
        <v/>
      </c>
      <c r="K87" s="201" t="str">
        <f>IF(ISBLANK(AL87),"",IFERROR(INDEX(F_Inputs!$F$4:$O$99999,MATCH($E$2&amp;AL87,F_Inputs!$P$4:$P$99999,0),MATCH(AL$7,F_Inputs!$F$2:$O$2,0)),"Error"))</f>
        <v/>
      </c>
      <c r="L87" s="201" t="str">
        <f>IF(ISBLANK(AM87),"",IFERROR(INDEX(F_Inputs!$F$4:$O$99999,MATCH($E$2&amp;AM87,F_Inputs!$P$4:$P$99999,0),MATCH(AM$7,F_Inputs!$F$2:$O$2,0)),"Error"))</f>
        <v/>
      </c>
      <c r="M87" s="201" t="str">
        <f>IF(ISBLANK(AN87),"",IFERROR(INDEX(F_Inputs!$F$4:$O$99999,MATCH($E$2&amp;AN87,F_Inputs!$P$4:$P$99999,0),MATCH(AN$7,F_Inputs!$F$2:$O$2,0)),"Error"))</f>
        <v/>
      </c>
      <c r="N87" s="175"/>
      <c r="O87" s="34"/>
      <c r="P87" s="34" t="str">
        <f t="shared" si="5"/>
        <v/>
      </c>
      <c r="Q87" s="34"/>
      <c r="R87" s="34"/>
      <c r="S87" s="34"/>
      <c r="T87" s="34"/>
      <c r="U87" s="34"/>
      <c r="V87" s="34"/>
      <c r="W87" s="34"/>
      <c r="X87" s="34"/>
      <c r="Y87" s="34"/>
      <c r="Z87" s="34"/>
      <c r="AA87" s="34"/>
      <c r="AB87" s="34"/>
      <c r="AC87" s="34"/>
      <c r="AD87" s="34"/>
      <c r="AF87" s="35" t="str">
        <f t="shared" si="8"/>
        <v>Outperformance deadband</v>
      </c>
      <c r="AJ87" s="35" t="s">
        <v>578</v>
      </c>
      <c r="AK87" s="35" t="s">
        <v>578</v>
      </c>
      <c r="AL87" s="35" t="s">
        <v>578</v>
      </c>
      <c r="AM87" s="35" t="s">
        <v>578</v>
      </c>
      <c r="AN87" s="35" t="s">
        <v>578</v>
      </c>
      <c r="AO87" s="143"/>
    </row>
    <row r="88" spans="1:41" s="35" customFormat="1" ht="18.600000000000001" customHeight="1" outlineLevel="1">
      <c r="A88" s="34"/>
      <c r="B88" s="34"/>
      <c r="C88" s="179"/>
      <c r="D88" s="131" t="s">
        <v>839</v>
      </c>
      <c r="E88" s="72" t="s">
        <v>165</v>
      </c>
      <c r="F88" s="219">
        <v>0</v>
      </c>
      <c r="G88" s="101">
        <f>IF(ISBLANK(AH88),"",IFERROR(INDEX(F_Inputs!$F$4:$O$99999,MATCH($E$2&amp;AH88,F_Inputs!$P$4:$P$99999,0),MATCH(AH$7,F_Inputs!$F$2:$O$2,0)),"Error"))</f>
        <v>188</v>
      </c>
      <c r="H88" s="84"/>
      <c r="I88" s="85"/>
      <c r="J88" s="85"/>
      <c r="K88" s="85"/>
      <c r="L88" s="85"/>
      <c r="M88" s="86"/>
      <c r="N88" s="34"/>
      <c r="O88" s="34"/>
      <c r="P88" s="34" t="str">
        <f t="shared" si="5"/>
        <v/>
      </c>
      <c r="Q88" s="34"/>
      <c r="R88" s="34"/>
      <c r="S88" s="34"/>
      <c r="T88" s="34"/>
      <c r="U88" s="34"/>
      <c r="V88" s="34"/>
      <c r="W88" s="34"/>
      <c r="X88" s="34"/>
      <c r="Y88" s="34"/>
      <c r="Z88" s="34"/>
      <c r="AA88" s="34"/>
      <c r="AB88" s="34"/>
      <c r="AC88" s="34"/>
      <c r="AD88" s="34"/>
      <c r="AE88" s="35" t="str">
        <f>IF(ISBLANK(BD88),"",IFERROR(INDEX(F_Inputs!$F$4:$O$99999,MATCH(BD88&amp;$B88,F_Inputs!$Q$7:$Q$99999,0),MATCH(BD$6,F_Inputs!$F$2:$O$2,0)),"Error"))</f>
        <v/>
      </c>
      <c r="AF88" s="35" t="str">
        <f t="shared" si="8"/>
        <v>Underperformance ODI Rate - standard</v>
      </c>
      <c r="AG88" s="35" t="str">
        <f>IF(ISBLANK(BF88),"",IFERROR(INDEX(F_Inputs!$F$4:$O$99999,MATCH(BF88&amp;$B88,F_Inputs!$Q$7:$Q$99999,0),MATCH(BF$6,F_Inputs!$F$2:$O$2,0)),"Error"))</f>
        <v/>
      </c>
      <c r="AH88" s="35" t="s">
        <v>580</v>
      </c>
      <c r="AO88" s="143"/>
    </row>
    <row r="89" spans="1:41" s="35" customFormat="1" ht="18.600000000000001" customHeight="1" outlineLevel="1">
      <c r="A89" s="34"/>
      <c r="B89" s="34"/>
      <c r="C89" s="179"/>
      <c r="D89" s="131" t="s">
        <v>840</v>
      </c>
      <c r="E89" s="72" t="s">
        <v>165</v>
      </c>
      <c r="F89" s="219">
        <v>0</v>
      </c>
      <c r="G89" s="101">
        <f>IF(ISBLANK(AH89),"",IFERROR(INDEX(F_Inputs!$F$4:$O$99999,MATCH($E$2&amp;AH89,F_Inputs!$P$4:$P$99999,0),MATCH(AH$7,F_Inputs!$F$2:$O$2,0)),"Error"))</f>
        <v>188</v>
      </c>
      <c r="H89" s="68"/>
      <c r="I89" s="198"/>
      <c r="J89" s="198"/>
      <c r="K89" s="198"/>
      <c r="L89" s="198"/>
      <c r="M89" s="70"/>
      <c r="N89" s="34"/>
      <c r="O89" s="34"/>
      <c r="P89" s="34" t="str">
        <f t="shared" si="5"/>
        <v/>
      </c>
      <c r="Q89" s="34"/>
      <c r="R89" s="34"/>
      <c r="S89" s="34"/>
      <c r="T89" s="34"/>
      <c r="U89" s="34"/>
      <c r="V89" s="34"/>
      <c r="W89" s="34"/>
      <c r="X89" s="34"/>
      <c r="Y89" s="34"/>
      <c r="Z89" s="34"/>
      <c r="AA89" s="34"/>
      <c r="AB89" s="34"/>
      <c r="AC89" s="34"/>
      <c r="AD89" s="34"/>
      <c r="AF89" s="35" t="str">
        <f t="shared" si="8"/>
        <v>Outperformance ODI Rate - standard</v>
      </c>
      <c r="AH89" s="35" t="s">
        <v>580</v>
      </c>
      <c r="AO89" s="143"/>
    </row>
    <row r="90" spans="1:41" s="35" customFormat="1" ht="18.600000000000001" customHeight="1" outlineLevel="1">
      <c r="A90" s="34"/>
      <c r="B90" s="34"/>
      <c r="C90" s="179"/>
      <c r="D90" s="116" t="s">
        <v>841</v>
      </c>
      <c r="E90" s="114" t="s">
        <v>165</v>
      </c>
      <c r="F90" s="67">
        <v>0</v>
      </c>
      <c r="G90" s="123"/>
      <c r="H90" s="68"/>
      <c r="I90" s="198"/>
      <c r="J90" s="198"/>
      <c r="K90" s="198"/>
      <c r="L90" s="198"/>
      <c r="M90" s="70"/>
      <c r="N90" s="36"/>
      <c r="O90" s="36"/>
      <c r="P90" s="34" t="str">
        <f t="shared" si="5"/>
        <v/>
      </c>
      <c r="Q90" s="36"/>
      <c r="R90" s="36"/>
      <c r="S90" s="36"/>
      <c r="T90" s="36"/>
      <c r="U90" s="37"/>
      <c r="V90" s="37"/>
      <c r="W90" s="37"/>
      <c r="X90" s="34"/>
      <c r="Y90" s="34"/>
      <c r="Z90" s="34"/>
      <c r="AA90" s="34"/>
      <c r="AB90" s="34"/>
      <c r="AC90" s="34"/>
      <c r="AD90" s="34"/>
      <c r="AF90" s="35" t="str">
        <f t="shared" si="8"/>
        <v>Outperformance ODI Rate - enhanced</v>
      </c>
      <c r="AO90" s="143"/>
    </row>
    <row r="91" spans="1:41" s="35" customFormat="1" ht="18.600000000000001" customHeight="1" outlineLevel="1">
      <c r="A91" s="34"/>
      <c r="B91" s="34"/>
      <c r="C91" s="179"/>
      <c r="D91" s="131" t="s">
        <v>843</v>
      </c>
      <c r="E91" s="60" t="s">
        <v>844</v>
      </c>
      <c r="F91" s="219">
        <v>2</v>
      </c>
      <c r="G91" s="200">
        <f>IF(ISBLANK(AH91),"",IFERROR(INDEX(F_Inputs!$F$4:$O$99999,MATCH($E$2&amp;AH91,F_Inputs!$P$4:$P$99999,0),MATCH(AH$7,F_Inputs!$F$2:$O$2,0)),"Error"))</f>
        <v>-5.0000000000000001E-3</v>
      </c>
      <c r="H91" s="68"/>
      <c r="I91" s="198"/>
      <c r="J91" s="198"/>
      <c r="K91" s="198"/>
      <c r="L91" s="198"/>
      <c r="M91" s="70"/>
      <c r="N91" s="34"/>
      <c r="O91" s="34"/>
      <c r="P91" s="34" t="str">
        <f t="shared" si="5"/>
        <v/>
      </c>
      <c r="Q91" s="34"/>
      <c r="R91" s="34"/>
      <c r="S91" s="34"/>
      <c r="T91" s="34"/>
      <c r="U91" s="34"/>
      <c r="V91" s="34"/>
      <c r="W91" s="34"/>
      <c r="X91" s="34"/>
      <c r="Y91" s="34"/>
      <c r="Z91" s="34"/>
      <c r="AA91" s="34"/>
      <c r="AB91" s="34"/>
      <c r="AC91" s="34"/>
      <c r="AD91" s="34"/>
      <c r="AF91" s="35" t="str">
        <f t="shared" si="8"/>
        <v>Standard underperformance collar</v>
      </c>
      <c r="AH91" s="35" t="s">
        <v>582</v>
      </c>
      <c r="AO91" s="143"/>
    </row>
    <row r="92" spans="1:41" s="35" customFormat="1" ht="18.600000000000001" customHeight="1" outlineLevel="1">
      <c r="A92" s="34"/>
      <c r="B92" s="34"/>
      <c r="C92" s="180"/>
      <c r="D92" s="131" t="s">
        <v>845</v>
      </c>
      <c r="E92" s="60" t="s">
        <v>844</v>
      </c>
      <c r="F92" s="219">
        <v>2</v>
      </c>
      <c r="G92" s="200">
        <f>IF(ISBLANK(AH92),"",IFERROR(INDEX(F_Inputs!$F$4:$O$99999,MATCH($E$2&amp;AH92,F_Inputs!$P$4:$P$99999,0),MATCH(AH$7,F_Inputs!$F$2:$O$2,0)),"Error"))</f>
        <v>5.0000000000000001E-3</v>
      </c>
      <c r="H92" s="87"/>
      <c r="I92" s="88"/>
      <c r="J92" s="88"/>
      <c r="K92" s="88"/>
      <c r="L92" s="88"/>
      <c r="M92" s="89"/>
      <c r="N92" s="34"/>
      <c r="O92" s="34"/>
      <c r="P92" s="34" t="str">
        <f t="shared" si="5"/>
        <v/>
      </c>
      <c r="Q92" s="34"/>
      <c r="R92" s="34"/>
      <c r="S92" s="34"/>
      <c r="T92" s="34"/>
      <c r="U92" s="34"/>
      <c r="V92" s="34"/>
      <c r="W92" s="34"/>
      <c r="X92" s="34"/>
      <c r="Y92" s="34"/>
      <c r="Z92" s="34"/>
      <c r="AA92" s="34"/>
      <c r="AB92" s="34"/>
      <c r="AC92" s="34"/>
      <c r="AD92" s="34"/>
      <c r="AF92" s="35" t="str">
        <f t="shared" si="8"/>
        <v>Standard outperformance cap</v>
      </c>
      <c r="AH92" s="35" t="s">
        <v>584</v>
      </c>
      <c r="AO92" s="143"/>
    </row>
    <row r="93" spans="1:41" s="35" customFormat="1" ht="18.600000000000001" customHeight="1">
      <c r="A93" s="34"/>
      <c r="B93" s="34"/>
      <c r="C93" s="255" t="s">
        <v>739</v>
      </c>
      <c r="D93" s="254" t="s">
        <v>740</v>
      </c>
      <c r="E93" s="73"/>
      <c r="F93" s="81"/>
      <c r="G93" s="82"/>
      <c r="H93" s="75"/>
      <c r="I93" s="40"/>
      <c r="J93" s="40"/>
      <c r="K93" s="40"/>
      <c r="L93" s="40"/>
      <c r="M93" s="90"/>
      <c r="N93" s="34"/>
      <c r="O93" s="34"/>
      <c r="P93" s="34" t="str">
        <f t="shared" si="5"/>
        <v/>
      </c>
      <c r="Q93" s="34"/>
      <c r="R93" s="34"/>
      <c r="S93" s="34"/>
      <c r="T93" s="34"/>
      <c r="U93" s="34"/>
      <c r="V93" s="34"/>
      <c r="W93" s="34"/>
      <c r="X93" s="34"/>
      <c r="Y93" s="34"/>
      <c r="Z93" s="34"/>
      <c r="AA93" s="34"/>
      <c r="AB93" s="34"/>
      <c r="AC93" s="34"/>
      <c r="AD93" s="34"/>
      <c r="AF93" s="35" t="str">
        <f t="shared" ref="AF93:AF100" si="9">D93</f>
        <v>Operational greenhouse gas emissions (wastewater)</v>
      </c>
      <c r="AG93" s="35" t="str">
        <f>D93</f>
        <v>Operational greenhouse gas emissions (wastewater)</v>
      </c>
      <c r="AO93" s="143"/>
    </row>
    <row r="94" spans="1:41" s="35" customFormat="1" ht="18.600000000000001" customHeight="1">
      <c r="A94" s="34"/>
      <c r="B94" s="34"/>
      <c r="C94" s="115" t="str">
        <f>_xlfn.XLOOKUP(C93,Lists!$A$32:$A$60,Lists!$D$32:$D$60)</f>
        <v>Set at a company specific level</v>
      </c>
      <c r="D94" s="72" t="s">
        <v>835</v>
      </c>
      <c r="E94" s="72" t="str">
        <f>_xlfn.XLOOKUP(D93,Lists!B32:B60,Lists!F32:F60)</f>
        <v>% reduction from 2024-25 baseline</v>
      </c>
      <c r="F94" s="219">
        <v>2</v>
      </c>
      <c r="G94" s="77"/>
      <c r="H94" s="200">
        <f>IF(ISBLANK(AI94),"",IFERROR(INDEX(F_Inputs!$F$4:$O$99999,MATCH($E$2&amp;AI94,F_Inputs!$P$4:$P$99999,0),MATCH(AI$7,F_Inputs!$F$2:$O$2,0)),"Error"))</f>
        <v>0</v>
      </c>
      <c r="I94" s="200">
        <f>IF(ISBLANK(AJ94),"",IFERROR(INDEX(F_Inputs!$F$4:$O$99999,MATCH($E$2&amp;AJ94,F_Inputs!$P$4:$P$99999,0),MATCH(AJ$7,F_Inputs!$F$2:$O$2,0)),"Error"))</f>
        <v>-5.4999999999999997E-3</v>
      </c>
      <c r="J94" s="200">
        <f>IF(ISBLANK(AK94),"",IFERROR(INDEX(F_Inputs!$F$4:$O$99999,MATCH($E$2&amp;AK94,F_Inputs!$P$4:$P$99999,0),MATCH(AK$7,F_Inputs!$F$2:$O$2,0)),"Error"))</f>
        <v>-2.0000000000000001E-4</v>
      </c>
      <c r="K94" s="200">
        <f>IF(ISBLANK(AL94),"",IFERROR(INDEX(F_Inputs!$F$4:$O$99999,MATCH($E$2&amp;AL94,F_Inputs!$P$4:$P$99999,0),MATCH(AL$7,F_Inputs!$F$2:$O$2,0)),"Error"))</f>
        <v>1.54E-2</v>
      </c>
      <c r="L94" s="200">
        <f>IF(ISBLANK(AM94),"",IFERROR(INDEX(F_Inputs!$F$4:$O$99999,MATCH($E$2&amp;AM94,F_Inputs!$P$4:$P$99999,0),MATCH(AM$7,F_Inputs!$F$2:$O$2,0)),"Error"))</f>
        <v>-5.9400000000000001E-2</v>
      </c>
      <c r="M94" s="200">
        <f>IF(ISBLANK(AN94),"",IFERROR(INDEX(F_Inputs!$F$4:$O$99999,MATCH($E$2&amp;AN94,F_Inputs!$P$4:$P$99999,0),MATCH(AN$7,F_Inputs!$F$2:$O$2,0)),"Error"))</f>
        <v>-8.5500000000000007E-2</v>
      </c>
      <c r="N94" s="34"/>
      <c r="O94" s="34"/>
      <c r="P94" s="34" t="str">
        <f t="shared" si="5"/>
        <v/>
      </c>
      <c r="Q94" s="34"/>
      <c r="R94" s="34"/>
      <c r="S94" s="34"/>
      <c r="T94" s="34"/>
      <c r="U94" s="34"/>
      <c r="V94" s="34"/>
      <c r="W94" s="34"/>
      <c r="X94" s="34"/>
      <c r="Y94" s="34"/>
      <c r="Z94" s="34"/>
      <c r="AA94" s="34"/>
      <c r="AB94" s="34"/>
      <c r="AC94" s="34"/>
      <c r="AD94" s="34"/>
      <c r="AF94" s="35" t="str">
        <f t="shared" si="9"/>
        <v>Performance Commitment Level</v>
      </c>
      <c r="AI94" s="35" t="s">
        <v>600</v>
      </c>
      <c r="AJ94" s="35" t="s">
        <v>600</v>
      </c>
      <c r="AK94" s="35" t="s">
        <v>600</v>
      </c>
      <c r="AL94" s="35" t="s">
        <v>600</v>
      </c>
      <c r="AM94" s="35" t="s">
        <v>600</v>
      </c>
      <c r="AN94" s="35" t="s">
        <v>600</v>
      </c>
      <c r="AO94" s="143"/>
    </row>
    <row r="95" spans="1:41" s="35" customFormat="1" ht="18.600000000000001" customHeight="1" outlineLevel="1">
      <c r="A95" s="34"/>
      <c r="B95" s="34"/>
      <c r="C95" s="195"/>
      <c r="D95" s="131" t="s">
        <v>838</v>
      </c>
      <c r="E95" s="72" t="str">
        <f>Lists!G42</f>
        <v>Total operational greenhouse gas emissions, wastewater (tonnes CO2e)</v>
      </c>
      <c r="F95" s="219">
        <v>2</v>
      </c>
      <c r="G95" s="94"/>
      <c r="H95" s="119"/>
      <c r="I95" s="177">
        <f>IF(ISBLANK(AJ95),"",IFERROR(INDEX(F_Inputs!$F$4:$O$99999,MATCH($E$2&amp;AJ95,F_Inputs!$P$4:$P$99999,0),MATCH(AJ$7,F_Inputs!$F$2:$O$2,0)),"Error"))</f>
        <v>249849.31</v>
      </c>
      <c r="J95" s="178">
        <f>IF(ISBLANK(AK95),"",IFERROR(INDEX(F_Inputs!$F$4:$O$99999,MATCH($E$2&amp;AK95,F_Inputs!$P$4:$P$99999,0),MATCH(AK$7,F_Inputs!$F$2:$O$2,0)),"Error"))</f>
        <v>249849.31</v>
      </c>
      <c r="K95" s="178" t="str">
        <f>IF(ISBLANK(AL95),"",IFERROR(INDEX(F_Inputs!$F$4:$O$99999,MATCH($E$2&amp;AL95,F_Inputs!$P$4:$P$99999,0),MATCH(AL$7,F_Inputs!$F$2:$O$2,0)),"Error"))</f>
        <v/>
      </c>
      <c r="L95" s="178">
        <f>IF(ISBLANK(AM95),"",IFERROR(INDEX(F_Inputs!$F$4:$O$99999,MATCH($E$2&amp;AM95,F_Inputs!$P$4:$P$99999,0),MATCH(AM$7,F_Inputs!$F$2:$O$2,0)),"Error"))</f>
        <v>249849.31</v>
      </c>
      <c r="M95" s="178">
        <f>IF(ISBLANK(AN95),"",IFERROR(INDEX(F_Inputs!$F$4:$O$99999,MATCH($E$2&amp;AN95,F_Inputs!$P$4:$P$99999,0),MATCH(AN$7,F_Inputs!$F$2:$O$2,0)),"Error"))</f>
        <v>249849.31</v>
      </c>
      <c r="N95" s="175"/>
      <c r="O95" s="34"/>
      <c r="P95" s="34" t="str">
        <f t="shared" si="5"/>
        <v/>
      </c>
      <c r="Q95" s="34"/>
      <c r="R95" s="34"/>
      <c r="S95" s="34"/>
      <c r="T95" s="34"/>
      <c r="U95" s="34"/>
      <c r="V95" s="34"/>
      <c r="W95" s="34"/>
      <c r="X95" s="34"/>
      <c r="Y95" s="34"/>
      <c r="Z95" s="34"/>
      <c r="AA95" s="34"/>
      <c r="AB95" s="34"/>
      <c r="AC95" s="34"/>
      <c r="AD95" s="34"/>
      <c r="AF95" s="35" t="str">
        <f t="shared" si="9"/>
        <v>Outperformance deadband</v>
      </c>
      <c r="AJ95" s="35" t="s">
        <v>233</v>
      </c>
      <c r="AK95" s="35" t="s">
        <v>233</v>
      </c>
      <c r="AL95" s="35" t="s">
        <v>233</v>
      </c>
      <c r="AM95" s="35" t="s">
        <v>233</v>
      </c>
      <c r="AN95" s="35" t="s">
        <v>233</v>
      </c>
      <c r="AO95" s="143"/>
    </row>
    <row r="96" spans="1:41" s="35" customFormat="1" ht="18.600000000000001" customHeight="1" outlineLevel="1">
      <c r="A96" s="34"/>
      <c r="B96" s="34"/>
      <c r="C96" s="179"/>
      <c r="D96" s="131" t="s">
        <v>839</v>
      </c>
      <c r="E96" s="72" t="s">
        <v>165</v>
      </c>
      <c r="F96" s="219">
        <v>0</v>
      </c>
      <c r="G96" s="101">
        <f>IF(ISBLANK(AH96),"",IFERROR(INDEX(F_Inputs!$F$4:$O$99999,MATCH($E$2&amp;AH96,F_Inputs!$P$4:$P$99999,0),MATCH(AH$7,F_Inputs!$F$2:$O$2,0)),"Error"))</f>
        <v>188</v>
      </c>
      <c r="H96" s="84"/>
      <c r="I96" s="85"/>
      <c r="J96" s="85"/>
      <c r="K96" s="85"/>
      <c r="L96" s="85"/>
      <c r="M96" s="86"/>
      <c r="N96" s="34"/>
      <c r="O96" s="34"/>
      <c r="P96" s="34" t="str">
        <f t="shared" si="5"/>
        <v/>
      </c>
      <c r="Q96" s="34"/>
      <c r="R96" s="34"/>
      <c r="S96" s="34"/>
      <c r="T96" s="34"/>
      <c r="U96" s="34"/>
      <c r="V96" s="34"/>
      <c r="W96" s="34"/>
      <c r="X96" s="34"/>
      <c r="Y96" s="34"/>
      <c r="Z96" s="34"/>
      <c r="AA96" s="34"/>
      <c r="AB96" s="34"/>
      <c r="AC96" s="34"/>
      <c r="AD96" s="34"/>
      <c r="AE96" s="35" t="str">
        <f>IF(ISBLANK(BD96),"",IFERROR(INDEX(F_Inputs!$F$4:$O$99999,MATCH(BD96&amp;$B96,F_Inputs!$Q$7:$Q$99999,0),MATCH(BD$6,F_Inputs!$F$2:$O$2,0)),"Error"))</f>
        <v/>
      </c>
      <c r="AF96" s="35" t="str">
        <f t="shared" si="9"/>
        <v>Underperformance ODI Rate - standard</v>
      </c>
      <c r="AG96" s="35" t="str">
        <f>IF(ISBLANK(BF96),"",IFERROR(INDEX(F_Inputs!$F$4:$O$99999,MATCH(BF96&amp;$B96,F_Inputs!$Q$7:$Q$99999,0),MATCH(BF$6,F_Inputs!$F$2:$O$2,0)),"Error"))</f>
        <v/>
      </c>
      <c r="AH96" s="35" t="s">
        <v>235</v>
      </c>
      <c r="AO96" s="143"/>
    </row>
    <row r="97" spans="1:41" s="35" customFormat="1" ht="18.600000000000001" customHeight="1" outlineLevel="1">
      <c r="A97" s="34"/>
      <c r="B97" s="34"/>
      <c r="C97" s="179"/>
      <c r="D97" s="131" t="s">
        <v>840</v>
      </c>
      <c r="E97" s="72" t="s">
        <v>165</v>
      </c>
      <c r="F97" s="219">
        <v>0</v>
      </c>
      <c r="G97" s="101">
        <f>IF(ISBLANK(AH97),"",IFERROR(INDEX(F_Inputs!$F$4:$O$99999,MATCH($E$2&amp;AH97,F_Inputs!$P$4:$P$99999,0),MATCH(AH$7,F_Inputs!$F$2:$O$2,0)),"Error"))</f>
        <v>188</v>
      </c>
      <c r="H97" s="68"/>
      <c r="I97" s="69"/>
      <c r="J97" s="69"/>
      <c r="K97" s="69"/>
      <c r="L97" s="69"/>
      <c r="M97" s="70"/>
      <c r="N97" s="34"/>
      <c r="O97" s="34"/>
      <c r="P97" s="34" t="str">
        <f t="shared" si="5"/>
        <v/>
      </c>
      <c r="Q97" s="34"/>
      <c r="R97" s="34"/>
      <c r="S97" s="34"/>
      <c r="T97" s="34"/>
      <c r="U97" s="34"/>
      <c r="V97" s="34"/>
      <c r="W97" s="34"/>
      <c r="X97" s="34"/>
      <c r="Y97" s="34"/>
      <c r="Z97" s="34"/>
      <c r="AA97" s="34"/>
      <c r="AB97" s="34"/>
      <c r="AC97" s="34"/>
      <c r="AD97" s="34"/>
      <c r="AF97" s="35" t="str">
        <f t="shared" si="9"/>
        <v>Outperformance ODI Rate - standard</v>
      </c>
      <c r="AH97" s="35" t="s">
        <v>235</v>
      </c>
      <c r="AO97" s="143"/>
    </row>
    <row r="98" spans="1:41" s="35" customFormat="1" ht="18.600000000000001" customHeight="1" outlineLevel="1">
      <c r="A98" s="34"/>
      <c r="B98" s="34"/>
      <c r="C98" s="179"/>
      <c r="D98" s="116" t="s">
        <v>841</v>
      </c>
      <c r="E98" s="114" t="s">
        <v>165</v>
      </c>
      <c r="F98" s="67">
        <v>0</v>
      </c>
      <c r="G98" s="123"/>
      <c r="H98" s="68"/>
      <c r="I98" s="69"/>
      <c r="J98" s="69"/>
      <c r="K98" s="69"/>
      <c r="L98" s="69"/>
      <c r="M98" s="70"/>
      <c r="N98" s="36"/>
      <c r="O98" s="36"/>
      <c r="P98" s="34" t="str">
        <f t="shared" si="5"/>
        <v/>
      </c>
      <c r="Q98" s="36"/>
      <c r="R98" s="36"/>
      <c r="S98" s="36"/>
      <c r="T98" s="36"/>
      <c r="U98" s="37"/>
      <c r="V98" s="37"/>
      <c r="W98" s="37"/>
      <c r="X98" s="34"/>
      <c r="Y98" s="34"/>
      <c r="Z98" s="34"/>
      <c r="AA98" s="34"/>
      <c r="AB98" s="34"/>
      <c r="AC98" s="34"/>
      <c r="AD98" s="34"/>
      <c r="AF98" s="35" t="str">
        <f t="shared" si="9"/>
        <v>Outperformance ODI Rate - enhanced</v>
      </c>
      <c r="AO98" s="143"/>
    </row>
    <row r="99" spans="1:41" s="35" customFormat="1" ht="18.600000000000001" customHeight="1" outlineLevel="1">
      <c r="A99" s="34"/>
      <c r="B99" s="34"/>
      <c r="C99" s="179"/>
      <c r="D99" s="131" t="s">
        <v>843</v>
      </c>
      <c r="E99" s="60" t="s">
        <v>844</v>
      </c>
      <c r="F99" s="219">
        <v>2</v>
      </c>
      <c r="G99" s="200">
        <f>IF(ISBLANK(AH99),"",IFERROR(INDEX(F_Inputs!$F$4:$O$99999,MATCH($E$2&amp;AH99,F_Inputs!$P$4:$P$99999,0),MATCH(AH$7,F_Inputs!$F$2:$O$2,0)),"Error"))</f>
        <v>-5.0000000000000001E-3</v>
      </c>
      <c r="H99" s="68"/>
      <c r="I99" s="69"/>
      <c r="J99" s="69"/>
      <c r="K99" s="69"/>
      <c r="L99" s="69"/>
      <c r="M99" s="70"/>
      <c r="N99" s="34"/>
      <c r="O99" s="34"/>
      <c r="P99" s="34" t="str">
        <f t="shared" si="5"/>
        <v/>
      </c>
      <c r="Q99" s="34"/>
      <c r="R99" s="34"/>
      <c r="S99" s="34"/>
      <c r="T99" s="34"/>
      <c r="U99" s="34"/>
      <c r="V99" s="34"/>
      <c r="W99" s="34"/>
      <c r="X99" s="34"/>
      <c r="Y99" s="34"/>
      <c r="Z99" s="34"/>
      <c r="AA99" s="34"/>
      <c r="AB99" s="34"/>
      <c r="AC99" s="34"/>
      <c r="AD99" s="34"/>
      <c r="AF99" s="35" t="str">
        <f t="shared" si="9"/>
        <v>Standard underperformance collar</v>
      </c>
      <c r="AH99" s="35" t="s">
        <v>237</v>
      </c>
      <c r="AO99" s="143"/>
    </row>
    <row r="100" spans="1:41" s="35" customFormat="1" ht="18.600000000000001" customHeight="1" outlineLevel="1">
      <c r="A100" s="34"/>
      <c r="B100" s="34"/>
      <c r="C100" s="180"/>
      <c r="D100" s="131" t="s">
        <v>845</v>
      </c>
      <c r="E100" s="60" t="s">
        <v>844</v>
      </c>
      <c r="F100" s="219">
        <v>2</v>
      </c>
      <c r="G100" s="200">
        <f>IF(ISBLANK(AH100),"",IFERROR(INDEX(F_Inputs!$F$4:$O$99999,MATCH($E$2&amp;AH100,F_Inputs!$P$4:$P$99999,0),MATCH(AH$7,F_Inputs!$F$2:$O$2,0)),"Error"))</f>
        <v>5.0000000000000001E-3</v>
      </c>
      <c r="H100" s="87"/>
      <c r="I100" s="88"/>
      <c r="J100" s="88"/>
      <c r="K100" s="88"/>
      <c r="L100" s="88"/>
      <c r="M100" s="89"/>
      <c r="N100" s="34"/>
      <c r="O100" s="34"/>
      <c r="P100" s="34" t="str">
        <f t="shared" si="5"/>
        <v/>
      </c>
      <c r="Q100" s="34"/>
      <c r="R100" s="34"/>
      <c r="S100" s="34"/>
      <c r="T100" s="34"/>
      <c r="U100" s="34"/>
      <c r="V100" s="34"/>
      <c r="W100" s="34"/>
      <c r="X100" s="34"/>
      <c r="Y100" s="34"/>
      <c r="Z100" s="34"/>
      <c r="AA100" s="34"/>
      <c r="AB100" s="34"/>
      <c r="AC100" s="34"/>
      <c r="AD100" s="34"/>
      <c r="AF100" s="35" t="str">
        <f t="shared" si="9"/>
        <v>Standard outperformance cap</v>
      </c>
      <c r="AH100" s="35" t="s">
        <v>239</v>
      </c>
      <c r="AO100" s="143"/>
    </row>
    <row r="101" spans="1:41" s="35" customFormat="1" ht="18.600000000000001" customHeight="1">
      <c r="A101" s="34"/>
      <c r="B101" s="34"/>
      <c r="C101" s="255" t="s">
        <v>734</v>
      </c>
      <c r="D101" s="254" t="s">
        <v>735</v>
      </c>
      <c r="E101" s="73"/>
      <c r="F101" s="81"/>
      <c r="G101" s="82"/>
      <c r="H101" s="75"/>
      <c r="I101" s="40"/>
      <c r="J101" s="40"/>
      <c r="K101" s="40"/>
      <c r="L101" s="40"/>
      <c r="M101" s="90"/>
      <c r="N101" s="34"/>
      <c r="O101" s="34"/>
      <c r="P101" s="34" t="str">
        <f t="shared" si="5"/>
        <v/>
      </c>
      <c r="Q101" s="34"/>
      <c r="R101" s="34"/>
      <c r="S101" s="34"/>
      <c r="T101" s="34"/>
      <c r="U101" s="34"/>
      <c r="V101" s="34"/>
      <c r="W101" s="34"/>
      <c r="X101" s="34"/>
      <c r="Y101" s="34"/>
      <c r="Z101" s="34"/>
      <c r="AA101" s="34"/>
      <c r="AB101" s="34"/>
      <c r="AC101" s="34"/>
      <c r="AD101" s="34"/>
      <c r="AF101" s="35" t="str">
        <f t="shared" ref="AF101:AF156" si="10">D101</f>
        <v>Total pollution incidents  </v>
      </c>
      <c r="AG101" s="35" t="str">
        <f>D101</f>
        <v>Total pollution incidents  </v>
      </c>
      <c r="AO101" s="143"/>
    </row>
    <row r="102" spans="1:41" s="35" customFormat="1" ht="18.600000000000001" customHeight="1">
      <c r="A102" s="34"/>
      <c r="B102" s="34"/>
      <c r="C102" s="218" t="str">
        <f>_xlfn.XLOOKUP(C101,Lists!$A$32:$A$60,Lists!$D$32:$D$60)</f>
        <v>Set at a common level [not HDD]</v>
      </c>
      <c r="D102" s="72" t="s">
        <v>835</v>
      </c>
      <c r="E102" s="72" t="str">
        <f>_xlfn.XLOOKUP(D101,Lists!B32:B60,Lists!F32:F60)</f>
        <v>Total pollution incidents per 10,000 km of sewer length</v>
      </c>
      <c r="F102" s="219">
        <v>2</v>
      </c>
      <c r="G102" s="94"/>
      <c r="H102" s="221">
        <f>IF(ISBLANK(AI102),"",IFERROR(INDEX(F_Inputs!$F$4:$O$99999,MATCH($E$2&amp;AI102,F_Inputs!$P$4:$P$99999,0),MATCH(AI$7,F_Inputs!$F$2:$O$2,0)),"Error"))</f>
        <v>29.19</v>
      </c>
      <c r="I102" s="233">
        <f>IF(ISBLANK(AJ102),"",IFERROR(INDEX(F_Inputs!$F$4:$O$99999,MATCH($E$2&amp;AJ102,F_Inputs!$P$4:$P$99999,0),MATCH(AJ$7,F_Inputs!$F$2:$O$2,0)),"Error"))</f>
        <v>27.44</v>
      </c>
      <c r="J102" s="105">
        <f>IF(ISBLANK(AK102),"",IFERROR(INDEX(F_Inputs!$F$4:$O$99999,MATCH($E$2&amp;AK102,F_Inputs!$P$4:$P$99999,0),MATCH(AK$7,F_Inputs!$F$2:$O$2,0)),"Error"))</f>
        <v>25.69</v>
      </c>
      <c r="K102" s="105">
        <f>IF(ISBLANK(AL102),"",IFERROR(INDEX(F_Inputs!$F$4:$O$99999,MATCH($E$2&amp;AL102,F_Inputs!$P$4:$P$99999,0),MATCH(AL$7,F_Inputs!$F$2:$O$2,0)),"Error"))</f>
        <v>23.93</v>
      </c>
      <c r="L102" s="105">
        <f>IF(ISBLANK(AM102),"",IFERROR(INDEX(F_Inputs!$F$4:$O$99999,MATCH($E$2&amp;AM102,F_Inputs!$P$4:$P$99999,0),MATCH(AM$7,F_Inputs!$F$2:$O$2,0)),"Error"))</f>
        <v>22.18</v>
      </c>
      <c r="M102" s="105">
        <f>IF(ISBLANK(AN102),"",IFERROR(INDEX(F_Inputs!$F$4:$O$99999,MATCH($E$2&amp;AN102,F_Inputs!$P$4:$P$99999,0),MATCH(AN$7,F_Inputs!$F$2:$O$2,0)),"Error"))</f>
        <v>20.43</v>
      </c>
      <c r="N102" s="34"/>
      <c r="O102" s="34"/>
      <c r="P102" s="34" t="str">
        <f t="shared" si="5"/>
        <v/>
      </c>
      <c r="Q102" s="34"/>
      <c r="R102" s="34"/>
      <c r="S102" s="34"/>
      <c r="T102" s="34"/>
      <c r="U102" s="34"/>
      <c r="V102" s="34"/>
      <c r="W102" s="34"/>
      <c r="X102" s="34"/>
      <c r="Y102" s="34"/>
      <c r="Z102" s="34"/>
      <c r="AA102" s="34"/>
      <c r="AB102" s="34"/>
      <c r="AC102" s="34"/>
      <c r="AD102" s="34"/>
      <c r="AF102" s="35" t="str">
        <f t="shared" si="10"/>
        <v>Performance Commitment Level</v>
      </c>
      <c r="AI102" s="35" t="s">
        <v>241</v>
      </c>
      <c r="AJ102" s="35" t="s">
        <v>241</v>
      </c>
      <c r="AK102" s="35" t="s">
        <v>241</v>
      </c>
      <c r="AL102" s="35" t="s">
        <v>241</v>
      </c>
      <c r="AM102" s="35" t="s">
        <v>241</v>
      </c>
      <c r="AN102" s="35" t="s">
        <v>241</v>
      </c>
      <c r="AO102" s="143"/>
    </row>
    <row r="103" spans="1:41" s="35" customFormat="1" ht="18.600000000000001" customHeight="1" outlineLevel="1">
      <c r="A103" s="34"/>
      <c r="B103" s="34"/>
      <c r="C103" s="128"/>
      <c r="D103" s="252" t="s">
        <v>839</v>
      </c>
      <c r="E103" s="72" t="s">
        <v>165</v>
      </c>
      <c r="F103" s="219">
        <v>0</v>
      </c>
      <c r="G103" s="225">
        <f>IF(ISBLANK(AH103),"",IFERROR(INDEX(F_Inputs!$F$4:$O$99999,MATCH($E$2&amp;AH103,F_Inputs!$P$4:$P$99999,0),MATCH(AH$7,F_Inputs!$F$2:$O$2,0)),"Error"))</f>
        <v>741564.69463146257</v>
      </c>
      <c r="H103" s="84"/>
      <c r="I103" s="85"/>
      <c r="J103" s="85"/>
      <c r="K103" s="85"/>
      <c r="L103" s="85"/>
      <c r="M103" s="86"/>
      <c r="N103" s="34"/>
      <c r="O103" s="34"/>
      <c r="P103" s="34" t="str">
        <f t="shared" si="5"/>
        <v/>
      </c>
      <c r="Q103" s="34"/>
      <c r="R103" s="34"/>
      <c r="S103" s="34"/>
      <c r="T103" s="34"/>
      <c r="U103" s="34"/>
      <c r="V103" s="34"/>
      <c r="W103" s="34"/>
      <c r="X103" s="34"/>
      <c r="Y103" s="34"/>
      <c r="Z103" s="34"/>
      <c r="AA103" s="34"/>
      <c r="AB103" s="34"/>
      <c r="AC103" s="34"/>
      <c r="AD103" s="34"/>
      <c r="AF103" s="35" t="str">
        <f t="shared" si="10"/>
        <v>Underperformance ODI Rate - standard</v>
      </c>
      <c r="AH103" s="35" t="s">
        <v>243</v>
      </c>
      <c r="AO103" s="143"/>
    </row>
    <row r="104" spans="1:41" s="35" customFormat="1" ht="18.600000000000001" customHeight="1" outlineLevel="1">
      <c r="A104" s="34"/>
      <c r="B104" s="34"/>
      <c r="C104" s="129"/>
      <c r="D104" s="252" t="s">
        <v>840</v>
      </c>
      <c r="E104" s="72" t="s">
        <v>165</v>
      </c>
      <c r="F104" s="219">
        <v>0</v>
      </c>
      <c r="G104" s="101">
        <f>IF(ISBLANK(AH104),"",IFERROR(INDEX(F_Inputs!$F$4:$O$99999,MATCH($E$2&amp;AH104,F_Inputs!$P$4:$P$99999,0),MATCH(AH$7,F_Inputs!$F$2:$O$2,0)),"Error"))</f>
        <v>741564.69463146257</v>
      </c>
      <c r="H104" s="68"/>
      <c r="I104" s="69"/>
      <c r="J104" s="69"/>
      <c r="K104" s="69"/>
      <c r="L104" s="69"/>
      <c r="M104" s="70"/>
      <c r="N104" s="34"/>
      <c r="O104" s="34"/>
      <c r="P104" s="34" t="str">
        <f t="shared" si="5"/>
        <v/>
      </c>
      <c r="Q104" s="34"/>
      <c r="R104" s="34"/>
      <c r="S104" s="34"/>
      <c r="T104" s="34"/>
      <c r="U104" s="34"/>
      <c r="V104" s="34"/>
      <c r="W104" s="34"/>
      <c r="X104" s="34"/>
      <c r="Y104" s="34"/>
      <c r="Z104" s="34"/>
      <c r="AA104" s="34"/>
      <c r="AB104" s="34"/>
      <c r="AC104" s="34"/>
      <c r="AD104" s="34"/>
      <c r="AF104" s="35" t="str">
        <f t="shared" si="10"/>
        <v>Outperformance ODI Rate - standard</v>
      </c>
      <c r="AH104" s="35" t="s">
        <v>243</v>
      </c>
      <c r="AO104" s="143"/>
    </row>
    <row r="105" spans="1:41" s="35" customFormat="1" ht="18.600000000000001" customHeight="1" outlineLevel="1">
      <c r="A105" s="34"/>
      <c r="B105" s="34"/>
      <c r="C105" s="129"/>
      <c r="D105" s="116" t="s">
        <v>841</v>
      </c>
      <c r="E105" s="114" t="s">
        <v>165</v>
      </c>
      <c r="F105" s="67">
        <v>0</v>
      </c>
      <c r="G105" s="94"/>
      <c r="H105" s="68"/>
      <c r="I105" s="69"/>
      <c r="J105" s="69"/>
      <c r="K105" s="69"/>
      <c r="L105" s="69"/>
      <c r="M105" s="70"/>
      <c r="N105" s="36"/>
      <c r="O105" s="36"/>
      <c r="P105" s="34" t="str">
        <f t="shared" si="5"/>
        <v/>
      </c>
      <c r="Q105" s="36"/>
      <c r="R105" s="36"/>
      <c r="S105" s="36"/>
      <c r="T105" s="36"/>
      <c r="U105" s="37"/>
      <c r="V105" s="37"/>
      <c r="W105" s="37"/>
      <c r="X105" s="34"/>
      <c r="Y105" s="34"/>
      <c r="Z105" s="34"/>
      <c r="AA105" s="34"/>
      <c r="AB105" s="34"/>
      <c r="AC105" s="34"/>
      <c r="AD105" s="34"/>
      <c r="AF105" s="35" t="str">
        <f t="shared" si="10"/>
        <v>Outperformance ODI Rate - enhanced</v>
      </c>
      <c r="AO105" s="143"/>
    </row>
    <row r="106" spans="1:41" s="35" customFormat="1" ht="18.600000000000001" customHeight="1" outlineLevel="1">
      <c r="A106" s="34"/>
      <c r="B106" s="34"/>
      <c r="C106" s="129"/>
      <c r="D106" s="252" t="s">
        <v>843</v>
      </c>
      <c r="E106" s="60" t="s">
        <v>844</v>
      </c>
      <c r="F106" s="219">
        <v>2</v>
      </c>
      <c r="G106" s="100">
        <f>IF(ISBLANK(AH106),"",IFERROR(INDEX(F_Inputs!$F$4:$O$99999,MATCH($E$2&amp;AH106,F_Inputs!$P$4:$P$99999,0),MATCH(AH$7,F_Inputs!$F$2:$O$2,0)),"Error"))</f>
        <v>-7.4999999999999997E-3</v>
      </c>
      <c r="H106" s="68"/>
      <c r="I106" s="69"/>
      <c r="J106" s="69"/>
      <c r="K106" s="69"/>
      <c r="L106" s="69"/>
      <c r="M106" s="70"/>
      <c r="N106" s="34"/>
      <c r="O106" s="34"/>
      <c r="P106" s="34" t="str">
        <f t="shared" si="5"/>
        <v/>
      </c>
      <c r="Q106" s="34"/>
      <c r="R106" s="34"/>
      <c r="S106" s="34"/>
      <c r="T106" s="34"/>
      <c r="U106" s="34"/>
      <c r="V106" s="34"/>
      <c r="W106" s="34"/>
      <c r="X106" s="34"/>
      <c r="Y106" s="34"/>
      <c r="Z106" s="34"/>
      <c r="AA106" s="34"/>
      <c r="AB106" s="34"/>
      <c r="AC106" s="34"/>
      <c r="AD106" s="34"/>
      <c r="AF106" s="35" t="str">
        <f t="shared" si="10"/>
        <v>Standard underperformance collar</v>
      </c>
      <c r="AH106" s="143" t="s">
        <v>245</v>
      </c>
      <c r="AO106" s="143"/>
    </row>
    <row r="107" spans="1:41" s="35" customFormat="1" ht="18.600000000000001" customHeight="1" outlineLevel="1">
      <c r="A107" s="34"/>
      <c r="B107" s="34"/>
      <c r="C107" s="129"/>
      <c r="D107" s="252" t="s">
        <v>845</v>
      </c>
      <c r="E107" s="60" t="s">
        <v>844</v>
      </c>
      <c r="F107" s="219">
        <v>2</v>
      </c>
      <c r="G107" s="100" t="str">
        <f>IF(ISBLANK(AH107),"",IFERROR(INDEX(F_Inputs!$F$4:$O$99999,MATCH($E$2&amp;AH107,F_Inputs!$P$4:$P$99999,0),MATCH(AH$7,F_Inputs!$F$2:$O$2,0)),"Error"))</f>
        <v/>
      </c>
      <c r="H107" s="87"/>
      <c r="I107" s="88"/>
      <c r="J107" s="88"/>
      <c r="K107" s="88"/>
      <c r="L107" s="88"/>
      <c r="M107" s="89"/>
      <c r="N107" s="34"/>
      <c r="O107" s="34"/>
      <c r="P107" s="34" t="str">
        <f t="shared" si="5"/>
        <v/>
      </c>
      <c r="Q107" s="34"/>
      <c r="R107" s="34"/>
      <c r="S107" s="34"/>
      <c r="T107" s="34"/>
      <c r="U107" s="34"/>
      <c r="V107" s="34"/>
      <c r="W107" s="34"/>
      <c r="X107" s="34"/>
      <c r="Y107" s="34"/>
      <c r="Z107" s="34"/>
      <c r="AA107" s="34"/>
      <c r="AB107" s="34"/>
      <c r="AC107" s="34"/>
      <c r="AD107" s="34"/>
      <c r="AF107" s="35" t="str">
        <f t="shared" si="10"/>
        <v>Standard outperformance cap</v>
      </c>
      <c r="AO107" s="143"/>
    </row>
    <row r="108" spans="1:41" s="35" customFormat="1" ht="18.600000000000001" customHeight="1">
      <c r="A108" s="34"/>
      <c r="B108" s="34"/>
      <c r="C108" s="165" t="s">
        <v>743</v>
      </c>
      <c r="D108" s="254" t="s">
        <v>744</v>
      </c>
      <c r="E108" s="73"/>
      <c r="F108" s="81"/>
      <c r="G108" s="82"/>
      <c r="H108" s="82"/>
      <c r="I108" s="76"/>
      <c r="J108" s="76"/>
      <c r="K108" s="76"/>
      <c r="L108" s="76"/>
      <c r="M108" s="83"/>
      <c r="N108" s="34"/>
      <c r="O108" s="34"/>
      <c r="P108" s="34" t="str">
        <f t="shared" si="5"/>
        <v/>
      </c>
      <c r="Q108" s="34"/>
      <c r="R108" s="34"/>
      <c r="S108" s="34"/>
      <c r="T108" s="34"/>
      <c r="U108" s="34"/>
      <c r="V108" s="34"/>
      <c r="W108" s="34"/>
      <c r="X108" s="34"/>
      <c r="Y108" s="34"/>
      <c r="Z108" s="34"/>
      <c r="AA108" s="34"/>
      <c r="AB108" s="34"/>
      <c r="AC108" s="34"/>
      <c r="AD108" s="34"/>
      <c r="AF108" s="35" t="str">
        <f t="shared" si="10"/>
        <v>Bathing water quality  </v>
      </c>
      <c r="AG108" s="35" t="str">
        <f>D108</f>
        <v>Bathing water quality  </v>
      </c>
      <c r="AO108" s="143"/>
    </row>
    <row r="109" spans="1:41" s="35" customFormat="1" ht="18.600000000000001" customHeight="1">
      <c r="A109" s="34"/>
      <c r="B109" s="34"/>
      <c r="C109" s="218" t="str">
        <f>_xlfn.XLOOKUP(C108,Lists!$A$32:$A$60,Lists!$D$32:$D$60)</f>
        <v>Set at a company specific level</v>
      </c>
      <c r="D109" s="72" t="s">
        <v>835</v>
      </c>
      <c r="E109" s="72" t="str">
        <f>_xlfn.XLOOKUP(D108,Lists!B32:B60,Lists!F32:F60)</f>
        <v>Bathing water quality (%)</v>
      </c>
      <c r="F109" s="219">
        <v>1</v>
      </c>
      <c r="G109" s="77"/>
      <c r="H109" s="232">
        <f>IF(ISBLANK(AI109),"",IFERROR(INDEX(F_Inputs!$F$4:$O$99999,MATCH($E$2&amp;AI109,F_Inputs!$P$4:$P$99999,0),MATCH(AI$7,F_Inputs!$F$2:$O$2,0)),"Error"))</f>
        <v>0.80600000000000005</v>
      </c>
      <c r="I109" s="232">
        <f>IF(ISBLANK(AJ109),"",IFERROR(INDEX(F_Inputs!$F$4:$O$99999,MATCH($E$2&amp;AJ109,F_Inputs!$P$4:$P$99999,0),MATCH(AJ$7,F_Inputs!$F$2:$O$2,0)),"Error"))</f>
        <v>0.78200000000000003</v>
      </c>
      <c r="J109" s="232">
        <f>IF(ISBLANK(AK109),"",IFERROR(INDEX(F_Inputs!$F$4:$O$99999,MATCH($E$2&amp;AK109,F_Inputs!$P$4:$P$99999,0),MATCH(AK$7,F_Inputs!$F$2:$O$2,0)),"Error"))</f>
        <v>0.80700000000000005</v>
      </c>
      <c r="K109" s="232">
        <f>IF(ISBLANK(AL109),"",IFERROR(INDEX(F_Inputs!$F$4:$O$99999,MATCH($E$2&amp;AL109,F_Inputs!$P$4:$P$99999,0),MATCH(AL$7,F_Inputs!$F$2:$O$2,0)),"Error"))</f>
        <v>0.79400000000000004</v>
      </c>
      <c r="L109" s="232">
        <f>IF(ISBLANK(AM109),"",IFERROR(INDEX(F_Inputs!$F$4:$O$99999,MATCH($E$2&amp;AM109,F_Inputs!$P$4:$P$99999,0),MATCH(AM$7,F_Inputs!$F$2:$O$2,0)),"Error"))</f>
        <v>0.81299999999999994</v>
      </c>
      <c r="M109" s="232">
        <f>IF(ISBLANK(AN109),"",IFERROR(INDEX(F_Inputs!$F$4:$O$99999,MATCH($E$2&amp;AN109,F_Inputs!$P$4:$P$99999,0),MATCH(AN$7,F_Inputs!$F$2:$O$2,0)),"Error"))</f>
        <v>0.81899999999999995</v>
      </c>
      <c r="N109" s="175"/>
      <c r="O109" s="34"/>
      <c r="P109" s="34" t="str">
        <f t="shared" si="5"/>
        <v/>
      </c>
      <c r="Q109" s="34"/>
      <c r="R109" s="34"/>
      <c r="S109" s="34"/>
      <c r="T109" s="34"/>
      <c r="U109" s="34"/>
      <c r="V109" s="34"/>
      <c r="W109" s="34"/>
      <c r="X109" s="34"/>
      <c r="Y109" s="34"/>
      <c r="Z109" s="34"/>
      <c r="AA109" s="34"/>
      <c r="AB109" s="34"/>
      <c r="AC109" s="34"/>
      <c r="AD109" s="34"/>
      <c r="AF109" s="35" t="str">
        <f t="shared" si="10"/>
        <v>Performance Commitment Level</v>
      </c>
      <c r="AI109" s="35" t="s">
        <v>247</v>
      </c>
      <c r="AJ109" s="35" t="s">
        <v>247</v>
      </c>
      <c r="AK109" s="35" t="s">
        <v>247</v>
      </c>
      <c r="AL109" s="35" t="s">
        <v>247</v>
      </c>
      <c r="AM109" s="35" t="s">
        <v>247</v>
      </c>
      <c r="AN109" s="35" t="s">
        <v>247</v>
      </c>
      <c r="AO109" s="143"/>
    </row>
    <row r="110" spans="1:41" s="35" customFormat="1" ht="18.600000000000001" customHeight="1" outlineLevel="1">
      <c r="A110" s="34"/>
      <c r="B110" s="34"/>
      <c r="C110" s="128"/>
      <c r="D110" s="131" t="s">
        <v>838</v>
      </c>
      <c r="E110" s="72" t="str">
        <f>E109</f>
        <v>Bathing water quality (%)</v>
      </c>
      <c r="F110" s="219">
        <v>2</v>
      </c>
      <c r="G110" s="94"/>
      <c r="H110" s="184"/>
      <c r="I110" s="234" t="str">
        <f>IF(ISBLANK(AJ110),"",IFERROR(INDEX(F_Inputs!$F$4:$O$99999,MATCH($E$2&amp;AJ110,F_Inputs!$P$4:$P$99999,0),MATCH(AJ$7,F_Inputs!$F$2:$O$2,0)),"Error"))</f>
        <v/>
      </c>
      <c r="J110" s="235" t="str">
        <f>IF(ISBLANK(AK110),"",IFERROR(INDEX(F_Inputs!$F$4:$O$99999,MATCH($E$2&amp;AK110,F_Inputs!$P$4:$P$99999,0),MATCH(AK$7,F_Inputs!$F$2:$O$2,0)),"Error"))</f>
        <v/>
      </c>
      <c r="K110" s="235" t="str">
        <f>IF(ISBLANK(AL110),"",IFERROR(INDEX(F_Inputs!$F$4:$O$99999,MATCH($E$2&amp;AL110,F_Inputs!$P$4:$P$99999,0),MATCH(AL$7,F_Inputs!$F$2:$O$2,0)),"Error"))</f>
        <v/>
      </c>
      <c r="L110" s="235" t="str">
        <f>IF(ISBLANK(AM110),"",IFERROR(INDEX(F_Inputs!$F$4:$O$99999,MATCH($E$2&amp;AM110,F_Inputs!$P$4:$P$99999,0),MATCH(AM$7,F_Inputs!$F$2:$O$2,0)),"Error"))</f>
        <v/>
      </c>
      <c r="M110" s="235" t="str">
        <f>IF(ISBLANK(AN110),"",IFERROR(INDEX(F_Inputs!$F$4:$O$99999,MATCH($E$2&amp;AN110,F_Inputs!$P$4:$P$99999,0),MATCH(AN$7,F_Inputs!$F$2:$O$2,0)),"Error"))</f>
        <v/>
      </c>
      <c r="N110" s="175"/>
      <c r="O110" s="34"/>
      <c r="P110" s="34" t="str">
        <f t="shared" si="5"/>
        <v/>
      </c>
      <c r="Q110" s="34"/>
      <c r="R110" s="34"/>
      <c r="S110" s="34"/>
      <c r="T110" s="34"/>
      <c r="U110" s="34"/>
      <c r="V110" s="34"/>
      <c r="W110" s="34"/>
      <c r="X110" s="34"/>
      <c r="Y110" s="34"/>
      <c r="Z110" s="34"/>
      <c r="AA110" s="34"/>
      <c r="AB110" s="34"/>
      <c r="AC110" s="34"/>
      <c r="AD110" s="34"/>
      <c r="AF110" s="35" t="str">
        <f t="shared" si="10"/>
        <v>Outperformance deadband</v>
      </c>
      <c r="AJ110" s="35" t="s">
        <v>249</v>
      </c>
      <c r="AK110" s="35" t="s">
        <v>249</v>
      </c>
      <c r="AL110" s="35" t="s">
        <v>249</v>
      </c>
      <c r="AM110" s="35" t="s">
        <v>249</v>
      </c>
      <c r="AN110" s="35" t="s">
        <v>249</v>
      </c>
      <c r="AO110" s="143"/>
    </row>
    <row r="111" spans="1:41" s="35" customFormat="1" ht="18.399999999999999" customHeight="1" outlineLevel="1">
      <c r="A111" s="34"/>
      <c r="B111" s="34"/>
      <c r="C111" s="129"/>
      <c r="D111" s="131" t="s">
        <v>839</v>
      </c>
      <c r="E111" s="72" t="s">
        <v>165</v>
      </c>
      <c r="F111" s="219">
        <v>0</v>
      </c>
      <c r="G111" s="298">
        <f>IF(ISBLANK(AH111),"",IFERROR(INDEX(F_Inputs!$F$4:$O$99999,MATCH($E$2&amp;AH111,F_Inputs!$P$4:$P$99999,0),MATCH(AH$7,F_Inputs!$F$2:$O$2,0)),"Error"))</f>
        <v>1972614.4408781033</v>
      </c>
      <c r="H111" s="84"/>
      <c r="I111" s="85"/>
      <c r="J111" s="85"/>
      <c r="K111" s="85"/>
      <c r="L111" s="85"/>
      <c r="M111" s="86"/>
      <c r="N111" s="34"/>
      <c r="O111" s="34"/>
      <c r="P111" s="34" t="str">
        <f t="shared" si="5"/>
        <v/>
      </c>
      <c r="Q111" s="34"/>
      <c r="R111" s="34"/>
      <c r="S111" s="34"/>
      <c r="T111" s="34"/>
      <c r="U111" s="34"/>
      <c r="V111" s="34"/>
      <c r="W111" s="34"/>
      <c r="X111" s="34"/>
      <c r="Y111" s="34"/>
      <c r="Z111" s="34"/>
      <c r="AA111" s="34"/>
      <c r="AB111" s="34"/>
      <c r="AC111" s="34"/>
      <c r="AD111" s="34"/>
      <c r="AF111" s="35" t="str">
        <f t="shared" si="10"/>
        <v>Underperformance ODI Rate - standard</v>
      </c>
      <c r="AH111" s="35" t="s">
        <v>251</v>
      </c>
      <c r="AO111" s="143"/>
    </row>
    <row r="112" spans="1:41" s="35" customFormat="1" ht="18.399999999999999" customHeight="1" outlineLevel="1">
      <c r="A112" s="34"/>
      <c r="B112" s="34"/>
      <c r="C112" s="129"/>
      <c r="D112" s="131" t="s">
        <v>840</v>
      </c>
      <c r="E112" s="72" t="s">
        <v>165</v>
      </c>
      <c r="F112" s="219">
        <v>0</v>
      </c>
      <c r="G112" s="298">
        <f>IF(ISBLANK(AH112),"",IFERROR(INDEX(F_Inputs!$F$4:$O$99999,MATCH($E$2&amp;AH112,F_Inputs!$P$4:$P$99999,0),MATCH(AH$7,F_Inputs!$F$2:$O$2,0)),"Error"))</f>
        <v>1972614.4408781033</v>
      </c>
      <c r="H112" s="68"/>
      <c r="I112" s="69"/>
      <c r="J112" s="69"/>
      <c r="K112" s="69"/>
      <c r="L112" s="69"/>
      <c r="M112" s="70"/>
      <c r="N112" s="34"/>
      <c r="O112" s="34"/>
      <c r="P112" s="34" t="str">
        <f t="shared" si="5"/>
        <v/>
      </c>
      <c r="Q112" s="34"/>
      <c r="R112" s="34"/>
      <c r="S112" s="34"/>
      <c r="T112" s="34"/>
      <c r="U112" s="34"/>
      <c r="V112" s="34"/>
      <c r="W112" s="34"/>
      <c r="X112" s="34"/>
      <c r="Y112" s="34"/>
      <c r="Z112" s="34"/>
      <c r="AA112" s="34"/>
      <c r="AB112" s="34"/>
      <c r="AC112" s="34"/>
      <c r="AD112" s="34"/>
      <c r="AF112" s="35" t="str">
        <f t="shared" si="10"/>
        <v>Outperformance ODI Rate - standard</v>
      </c>
      <c r="AH112" s="35" t="s">
        <v>251</v>
      </c>
      <c r="AO112" s="143"/>
    </row>
    <row r="113" spans="1:41" s="35" customFormat="1" ht="18.600000000000001" customHeight="1" outlineLevel="1">
      <c r="A113" s="34"/>
      <c r="B113" s="34"/>
      <c r="C113" s="129"/>
      <c r="D113" s="116" t="s">
        <v>841</v>
      </c>
      <c r="E113" s="114" t="s">
        <v>165</v>
      </c>
      <c r="F113" s="67">
        <v>0</v>
      </c>
      <c r="G113" s="123"/>
      <c r="H113" s="68"/>
      <c r="I113" s="69"/>
      <c r="J113" s="69"/>
      <c r="K113" s="69"/>
      <c r="L113" s="69"/>
      <c r="M113" s="70"/>
      <c r="N113" s="36"/>
      <c r="O113" s="36"/>
      <c r="P113" s="34" t="str">
        <f t="shared" si="5"/>
        <v/>
      </c>
      <c r="Q113" s="36"/>
      <c r="R113" s="36"/>
      <c r="S113" s="36"/>
      <c r="T113" s="36"/>
      <c r="U113" s="37"/>
      <c r="V113" s="37"/>
      <c r="W113" s="37"/>
      <c r="X113" s="34"/>
      <c r="Y113" s="34"/>
      <c r="Z113" s="34"/>
      <c r="AA113" s="34"/>
      <c r="AB113" s="34"/>
      <c r="AC113" s="34"/>
      <c r="AD113" s="34"/>
      <c r="AF113" s="35" t="str">
        <f t="shared" si="10"/>
        <v>Outperformance ODI Rate - enhanced</v>
      </c>
      <c r="AO113" s="143"/>
    </row>
    <row r="114" spans="1:41" s="35" customFormat="1" ht="18.600000000000001" customHeight="1" outlineLevel="1">
      <c r="A114" s="34"/>
      <c r="B114" s="34"/>
      <c r="C114" s="129"/>
      <c r="D114" s="131" t="s">
        <v>843</v>
      </c>
      <c r="E114" s="60" t="s">
        <v>844</v>
      </c>
      <c r="F114" s="219">
        <v>2</v>
      </c>
      <c r="G114" s="100">
        <f>IF(ISBLANK(AH114),"",IFERROR(INDEX(F_Inputs!$F$4:$O$99999,MATCH($E$2&amp;AH114,F_Inputs!$P$4:$P$99999,0),MATCH(AH$7,F_Inputs!$F$2:$O$2,0)),"Error"))</f>
        <v>-5.0000000000000001E-3</v>
      </c>
      <c r="H114" s="68"/>
      <c r="I114" s="69"/>
      <c r="J114" s="69"/>
      <c r="K114" s="69"/>
      <c r="L114" s="69"/>
      <c r="M114" s="70"/>
      <c r="N114" s="34"/>
      <c r="O114" s="34"/>
      <c r="P114" s="34" t="str">
        <f t="shared" si="5"/>
        <v/>
      </c>
      <c r="Q114" s="34"/>
      <c r="R114" s="34"/>
      <c r="S114" s="34"/>
      <c r="T114" s="34"/>
      <c r="U114" s="34"/>
      <c r="V114" s="34"/>
      <c r="W114" s="34"/>
      <c r="X114" s="34"/>
      <c r="Y114" s="34"/>
      <c r="Z114" s="34"/>
      <c r="AA114" s="34"/>
      <c r="AB114" s="34"/>
      <c r="AC114" s="34"/>
      <c r="AD114" s="34"/>
      <c r="AF114" s="35" t="str">
        <f t="shared" si="10"/>
        <v>Standard underperformance collar</v>
      </c>
      <c r="AH114" s="35" t="s">
        <v>253</v>
      </c>
      <c r="AO114" s="143"/>
    </row>
    <row r="115" spans="1:41" s="35" customFormat="1" ht="18.600000000000001" customHeight="1" outlineLevel="1">
      <c r="A115" s="34"/>
      <c r="B115" s="34"/>
      <c r="C115" s="130"/>
      <c r="D115" s="131" t="s">
        <v>845</v>
      </c>
      <c r="E115" s="60" t="s">
        <v>844</v>
      </c>
      <c r="F115" s="219">
        <v>2</v>
      </c>
      <c r="G115" s="100">
        <f>IF(ISBLANK(AH115),"",IFERROR(INDEX(F_Inputs!$F$4:$O$99999,MATCH($E$2&amp;AH115,F_Inputs!$P$4:$P$99999,0),MATCH(AH$7,F_Inputs!$F$2:$O$2,0)),"Error"))</f>
        <v>5.0000000000000001E-3</v>
      </c>
      <c r="H115" s="87"/>
      <c r="I115" s="88"/>
      <c r="J115" s="88"/>
      <c r="K115" s="88"/>
      <c r="L115" s="88"/>
      <c r="M115" s="89"/>
      <c r="N115" s="34"/>
      <c r="O115" s="34"/>
      <c r="P115" s="34" t="str">
        <f t="shared" si="5"/>
        <v/>
      </c>
      <c r="Q115" s="34"/>
      <c r="R115" s="34"/>
      <c r="S115" s="34"/>
      <c r="T115" s="34"/>
      <c r="U115" s="34"/>
      <c r="V115" s="34"/>
      <c r="W115" s="34"/>
      <c r="X115" s="34"/>
      <c r="Y115" s="34"/>
      <c r="Z115" s="34"/>
      <c r="AA115" s="34"/>
      <c r="AB115" s="34"/>
      <c r="AC115" s="34"/>
      <c r="AD115" s="34"/>
      <c r="AF115" s="35" t="str">
        <f t="shared" si="10"/>
        <v>Standard outperformance cap</v>
      </c>
      <c r="AH115" s="35" t="s">
        <v>255</v>
      </c>
      <c r="AO115" s="143"/>
    </row>
    <row r="116" spans="1:41" s="35" customFormat="1" ht="18.600000000000001" customHeight="1">
      <c r="A116" s="34"/>
      <c r="B116" s="34"/>
      <c r="C116" s="255" t="s">
        <v>747</v>
      </c>
      <c r="D116" s="254" t="s">
        <v>748</v>
      </c>
      <c r="E116" s="73"/>
      <c r="F116" s="81"/>
      <c r="G116" s="82"/>
      <c r="H116" s="75"/>
      <c r="I116" s="40"/>
      <c r="J116" s="40"/>
      <c r="K116" s="40"/>
      <c r="L116" s="40"/>
      <c r="M116" s="90"/>
      <c r="N116" s="34"/>
      <c r="O116" s="34"/>
      <c r="P116" s="34" t="str">
        <f t="shared" si="5"/>
        <v/>
      </c>
      <c r="Q116" s="34"/>
      <c r="R116" s="34"/>
      <c r="S116" s="34"/>
      <c r="T116" s="34"/>
      <c r="U116" s="34"/>
      <c r="V116" s="34"/>
      <c r="W116" s="34"/>
      <c r="X116" s="34"/>
      <c r="Y116" s="34"/>
      <c r="Z116" s="34"/>
      <c r="AA116" s="34"/>
      <c r="AB116" s="34"/>
      <c r="AC116" s="34"/>
      <c r="AD116" s="34"/>
      <c r="AF116" s="35" t="str">
        <f t="shared" si="10"/>
        <v>River water quality (phosphorus) </v>
      </c>
      <c r="AG116" s="35" t="str">
        <f>D116</f>
        <v>River water quality (phosphorus) </v>
      </c>
      <c r="AO116" s="143"/>
    </row>
    <row r="117" spans="1:41" s="35" customFormat="1" ht="18.600000000000001" customHeight="1">
      <c r="A117" s="34"/>
      <c r="B117" s="34"/>
      <c r="C117" s="218" t="str">
        <f>_xlfn.XLOOKUP(C116,Lists!$A$32:$A$60,Lists!$D$32:$D$60)</f>
        <v>Set at a company specific level</v>
      </c>
      <c r="D117" s="72" t="s">
        <v>835</v>
      </c>
      <c r="E117" s="72" t="str">
        <f>_xlfn.XLOOKUP(D116,Lists!B32:B60,Lists!F32:F60)</f>
        <v>Reduction in phosphorus as a percentage of load discharged from treatment works in 2020</v>
      </c>
      <c r="F117" s="219">
        <v>2</v>
      </c>
      <c r="G117" s="113"/>
      <c r="H117" s="200">
        <f>IF(ISBLANK(AI117),"",IFERROR(INDEX(F_Inputs!$F$4:$O$99999,MATCH($E$2&amp;AI117,F_Inputs!$P$4:$P$99999,0),MATCH(AI$7,F_Inputs!$F$2:$O$2,0)),"Error"))</f>
        <v>0</v>
      </c>
      <c r="I117" s="100">
        <f>IF(ISBLANK(AJ117),"",IFERROR(INDEX(F_Inputs!$F$4:$O$99999,MATCH($E$2&amp;AJ117,F_Inputs!$P$4:$P$99999,0),MATCH(AJ$7,F_Inputs!$F$2:$O$2,0)),"Error"))</f>
        <v>0.13400000000000001</v>
      </c>
      <c r="J117" s="100">
        <f>IF(ISBLANK(AK117),"",IFERROR(INDEX(F_Inputs!$F$4:$O$99999,MATCH($E$2&amp;AK117,F_Inputs!$P$4:$P$99999,0),MATCH(AK$7,F_Inputs!$F$2:$O$2,0)),"Error"))</f>
        <v>0.12989999999999999</v>
      </c>
      <c r="K117" s="100">
        <f>IF(ISBLANK(AL117),"",IFERROR(INDEX(F_Inputs!$F$4:$O$99999,MATCH($E$2&amp;AL117,F_Inputs!$P$4:$P$99999,0),MATCH(AL$7,F_Inputs!$F$2:$O$2,0)),"Error"))</f>
        <v>0.1361</v>
      </c>
      <c r="L117" s="100">
        <f>IF(ISBLANK(AM117),"",IFERROR(INDEX(F_Inputs!$F$4:$O$99999,MATCH($E$2&amp;AM117,F_Inputs!$P$4:$P$99999,0),MATCH(AM$7,F_Inputs!$F$2:$O$2,0)),"Error"))</f>
        <v>0.14680000000000001</v>
      </c>
      <c r="M117" s="100">
        <f>IF(ISBLANK(AN117),"",IFERROR(INDEX(F_Inputs!$F$4:$O$99999,MATCH($E$2&amp;AN117,F_Inputs!$P$4:$P$99999,0),MATCH(AN$7,F_Inputs!$F$2:$O$2,0)),"Error"))</f>
        <v>0.14580000000000001</v>
      </c>
      <c r="N117" s="34"/>
      <c r="O117" s="34"/>
      <c r="P117" s="34" t="str">
        <f t="shared" si="5"/>
        <v/>
      </c>
      <c r="Q117" s="34"/>
      <c r="R117" s="34"/>
      <c r="S117" s="34"/>
      <c r="T117" s="34"/>
      <c r="U117" s="34"/>
      <c r="V117" s="34"/>
      <c r="W117" s="34"/>
      <c r="X117" s="34"/>
      <c r="Y117" s="34"/>
      <c r="Z117" s="34"/>
      <c r="AA117" s="34"/>
      <c r="AB117" s="34"/>
      <c r="AC117" s="34"/>
      <c r="AD117" s="34"/>
      <c r="AF117" s="35" t="str">
        <f t="shared" si="10"/>
        <v>Performance Commitment Level</v>
      </c>
      <c r="AI117" s="35" t="s">
        <v>257</v>
      </c>
      <c r="AJ117" s="35" t="s">
        <v>257</v>
      </c>
      <c r="AK117" s="35" t="s">
        <v>257</v>
      </c>
      <c r="AL117" s="35" t="s">
        <v>257</v>
      </c>
      <c r="AM117" s="35" t="s">
        <v>257</v>
      </c>
      <c r="AN117" s="35" t="s">
        <v>257</v>
      </c>
      <c r="AO117" s="143"/>
    </row>
    <row r="118" spans="1:41" s="35" customFormat="1" ht="18.600000000000001" customHeight="1" outlineLevel="1">
      <c r="A118" s="34"/>
      <c r="B118" s="34"/>
      <c r="C118" s="128"/>
      <c r="D118" s="252" t="s">
        <v>839</v>
      </c>
      <c r="E118" s="72" t="s">
        <v>165</v>
      </c>
      <c r="F118" s="219">
        <v>0</v>
      </c>
      <c r="G118" s="113"/>
      <c r="H118" s="84"/>
      <c r="I118" s="85"/>
      <c r="J118" s="85"/>
      <c r="K118" s="85"/>
      <c r="L118" s="85"/>
      <c r="M118" s="86"/>
      <c r="N118" s="34"/>
      <c r="O118" s="34"/>
      <c r="P118" s="34" t="str">
        <f t="shared" si="5"/>
        <v/>
      </c>
      <c r="Q118" s="34"/>
      <c r="R118" s="34"/>
      <c r="S118" s="34"/>
      <c r="T118" s="34"/>
      <c r="U118" s="34"/>
      <c r="V118" s="34"/>
      <c r="W118" s="34"/>
      <c r="X118" s="34"/>
      <c r="Y118" s="34"/>
      <c r="Z118" s="34"/>
      <c r="AA118" s="34"/>
      <c r="AB118" s="34"/>
      <c r="AC118" s="34"/>
      <c r="AD118" s="34"/>
      <c r="AF118" s="35" t="str">
        <f t="shared" si="10"/>
        <v>Underperformance ODI Rate - standard</v>
      </c>
      <c r="AO118" s="143"/>
    </row>
    <row r="119" spans="1:41" s="35" customFormat="1" ht="18.600000000000001" customHeight="1" outlineLevel="1">
      <c r="A119" s="34"/>
      <c r="B119" s="34"/>
      <c r="C119" s="129"/>
      <c r="D119" s="252" t="s">
        <v>840</v>
      </c>
      <c r="E119" s="72" t="s">
        <v>165</v>
      </c>
      <c r="F119" s="219">
        <v>0</v>
      </c>
      <c r="G119" s="113"/>
      <c r="H119" s="68"/>
      <c r="I119" s="69"/>
      <c r="J119" s="69"/>
      <c r="K119" s="69"/>
      <c r="L119" s="69"/>
      <c r="M119" s="70"/>
      <c r="N119" s="34"/>
      <c r="O119" s="34"/>
      <c r="P119" s="34" t="str">
        <f t="shared" si="5"/>
        <v/>
      </c>
      <c r="Q119" s="34"/>
      <c r="R119" s="34"/>
      <c r="S119" s="34"/>
      <c r="T119" s="34"/>
      <c r="U119" s="34"/>
      <c r="V119" s="34"/>
      <c r="W119" s="34"/>
      <c r="X119" s="34"/>
      <c r="Y119" s="34"/>
      <c r="Z119" s="34"/>
      <c r="AA119" s="34"/>
      <c r="AB119" s="34"/>
      <c r="AC119" s="34"/>
      <c r="AD119" s="34"/>
      <c r="AF119" s="35" t="str">
        <f t="shared" si="10"/>
        <v>Outperformance ODI Rate - standard</v>
      </c>
      <c r="AO119" s="143"/>
    </row>
    <row r="120" spans="1:41" s="35" customFormat="1" ht="18.600000000000001" customHeight="1" outlineLevel="1">
      <c r="A120" s="34"/>
      <c r="B120" s="34"/>
      <c r="C120" s="129"/>
      <c r="D120" s="116" t="s">
        <v>841</v>
      </c>
      <c r="E120" s="114" t="s">
        <v>165</v>
      </c>
      <c r="F120" s="67">
        <v>0</v>
      </c>
      <c r="G120" s="123"/>
      <c r="H120" s="68"/>
      <c r="I120" s="69"/>
      <c r="J120" s="69"/>
      <c r="K120" s="69"/>
      <c r="L120" s="69"/>
      <c r="M120" s="70"/>
      <c r="N120" s="36"/>
      <c r="O120" s="36"/>
      <c r="P120" s="34" t="str">
        <f t="shared" si="5"/>
        <v/>
      </c>
      <c r="Q120" s="36"/>
      <c r="R120" s="36"/>
      <c r="S120" s="36"/>
      <c r="T120" s="36"/>
      <c r="U120" s="37"/>
      <c r="V120" s="37"/>
      <c r="W120" s="37"/>
      <c r="X120" s="34"/>
      <c r="Y120" s="34"/>
      <c r="Z120" s="34"/>
      <c r="AA120" s="34"/>
      <c r="AB120" s="34"/>
      <c r="AC120" s="34"/>
      <c r="AD120" s="34"/>
      <c r="AF120" s="35" t="str">
        <f t="shared" si="10"/>
        <v>Outperformance ODI Rate - enhanced</v>
      </c>
      <c r="AO120" s="143"/>
    </row>
    <row r="121" spans="1:41" s="35" customFormat="1" ht="18.600000000000001" customHeight="1" outlineLevel="1">
      <c r="A121" s="34"/>
      <c r="B121" s="34"/>
      <c r="C121" s="129"/>
      <c r="D121" s="252" t="s">
        <v>843</v>
      </c>
      <c r="E121" s="60" t="s">
        <v>844</v>
      </c>
      <c r="F121" s="219">
        <v>2</v>
      </c>
      <c r="G121" s="123"/>
      <c r="H121" s="68"/>
      <c r="I121" s="69"/>
      <c r="J121" s="69"/>
      <c r="K121" s="69"/>
      <c r="L121" s="69"/>
      <c r="M121" s="70"/>
      <c r="N121" s="34"/>
      <c r="O121" s="34"/>
      <c r="P121" s="34" t="str">
        <f t="shared" si="5"/>
        <v/>
      </c>
      <c r="Q121" s="34"/>
      <c r="R121" s="34"/>
      <c r="S121" s="34"/>
      <c r="T121" s="34"/>
      <c r="U121" s="34"/>
      <c r="V121" s="34"/>
      <c r="W121" s="34"/>
      <c r="X121" s="34"/>
      <c r="Y121" s="34"/>
      <c r="Z121" s="34"/>
      <c r="AA121" s="34"/>
      <c r="AB121" s="34"/>
      <c r="AC121" s="34"/>
      <c r="AD121" s="34"/>
      <c r="AF121" s="35" t="str">
        <f t="shared" si="10"/>
        <v>Standard underperformance collar</v>
      </c>
      <c r="AO121" s="143"/>
    </row>
    <row r="122" spans="1:41" s="35" customFormat="1" ht="18.600000000000001" customHeight="1" outlineLevel="1">
      <c r="A122" s="34"/>
      <c r="B122" s="34"/>
      <c r="C122" s="129"/>
      <c r="D122" s="252" t="s">
        <v>845</v>
      </c>
      <c r="E122" s="60" t="s">
        <v>844</v>
      </c>
      <c r="F122" s="219">
        <v>2</v>
      </c>
      <c r="G122" s="123"/>
      <c r="H122" s="87"/>
      <c r="I122" s="88"/>
      <c r="J122" s="88"/>
      <c r="K122" s="88"/>
      <c r="L122" s="88"/>
      <c r="M122" s="89"/>
      <c r="N122" s="34"/>
      <c r="O122" s="34"/>
      <c r="P122" s="34" t="str">
        <f t="shared" si="5"/>
        <v/>
      </c>
      <c r="Q122" s="34"/>
      <c r="R122" s="34"/>
      <c r="S122" s="34"/>
      <c r="T122" s="34"/>
      <c r="U122" s="34"/>
      <c r="V122" s="34"/>
      <c r="W122" s="34"/>
      <c r="X122" s="34"/>
      <c r="Y122" s="34"/>
      <c r="Z122" s="34"/>
      <c r="AA122" s="34"/>
      <c r="AB122" s="34"/>
      <c r="AC122" s="34"/>
      <c r="AD122" s="34"/>
      <c r="AF122" s="35" t="str">
        <f t="shared" si="10"/>
        <v>Standard outperformance cap</v>
      </c>
      <c r="AO122" s="143"/>
    </row>
    <row r="123" spans="1:41" s="35" customFormat="1" ht="18.600000000000001" customHeight="1">
      <c r="A123" s="34"/>
      <c r="B123" s="34"/>
      <c r="C123" s="165" t="s">
        <v>750</v>
      </c>
      <c r="D123" s="254" t="s">
        <v>751</v>
      </c>
      <c r="E123" s="73"/>
      <c r="F123" s="81"/>
      <c r="G123" s="82"/>
      <c r="H123" s="75"/>
      <c r="I123" s="40"/>
      <c r="J123" s="40"/>
      <c r="K123" s="40"/>
      <c r="L123" s="40"/>
      <c r="M123" s="90"/>
      <c r="N123" s="34"/>
      <c r="O123" s="34"/>
      <c r="P123" s="34" t="str">
        <f t="shared" si="5"/>
        <v/>
      </c>
      <c r="Q123" s="34"/>
      <c r="R123" s="34"/>
      <c r="S123" s="34"/>
      <c r="T123" s="34"/>
      <c r="U123" s="34"/>
      <c r="V123" s="34"/>
      <c r="W123" s="34"/>
      <c r="X123" s="34"/>
      <c r="Y123" s="34"/>
      <c r="Z123" s="34"/>
      <c r="AA123" s="34"/>
      <c r="AB123" s="34"/>
      <c r="AC123" s="34"/>
      <c r="AD123" s="34"/>
      <c r="AF123" s="35" t="str">
        <f t="shared" si="10"/>
        <v>Storm overflows  </v>
      </c>
      <c r="AG123" s="35" t="str">
        <f>D123</f>
        <v>Storm overflows  </v>
      </c>
      <c r="AO123" s="143"/>
    </row>
    <row r="124" spans="1:41" s="35" customFormat="1" ht="18.600000000000001" customHeight="1">
      <c r="A124" s="34"/>
      <c r="B124" s="34"/>
      <c r="C124" s="218" t="str">
        <f>_xlfn.XLOOKUP(C123,Lists!$A$32:$A$60,Lists!$D$32:$D$60)</f>
        <v>Set at a company specific level</v>
      </c>
      <c r="D124" s="72" t="s">
        <v>835</v>
      </c>
      <c r="E124" s="72" t="str">
        <f>_xlfn.XLOOKUP(D123,Lists!B32:B60,Lists!F32:F60)</f>
        <v>Average number of spills per overflow - assuming 100% monitoring (number)</v>
      </c>
      <c r="F124" s="219">
        <v>2</v>
      </c>
      <c r="G124" s="77"/>
      <c r="H124" s="77" t="str">
        <f>IF(ISBLANK(AI124),"",IFERROR(INDEX(F_Inputs!$F$4:$O$99999,MATCH($E$2&amp;AI124,F_Inputs!$P$4:$P$99999,0),MATCH(AI$7,F_Inputs!$F$2:$O$2,0)),"Error"))</f>
        <v/>
      </c>
      <c r="I124" s="105">
        <f>IF(ISBLANK(AJ124),"",IFERROR(INDEX(F_Inputs!$F$4:$O$99999,MATCH($E$2&amp;AJ124,F_Inputs!$P$4:$P$99999,0),MATCH(AJ$7,F_Inputs!$F$2:$O$2,0)),"Error"))</f>
        <v>19.920000000000002</v>
      </c>
      <c r="J124" s="105">
        <f>IF(ISBLANK(AK124),"",IFERROR(INDEX(F_Inputs!$F$4:$O$99999,MATCH($E$2&amp;AK124,F_Inputs!$P$4:$P$99999,0),MATCH(AK$7,F_Inputs!$F$2:$O$2,0)),"Error"))</f>
        <v>19.87</v>
      </c>
      <c r="K124" s="105">
        <f>IF(ISBLANK(AL124),"",IFERROR(INDEX(F_Inputs!$F$4:$O$99999,MATCH($E$2&amp;AL124,F_Inputs!$P$4:$P$99999,0),MATCH(AL$7,F_Inputs!$F$2:$O$2,0)),"Error"))</f>
        <v>19.720000000000002</v>
      </c>
      <c r="L124" s="105">
        <f>IF(ISBLANK(AM124),"",IFERROR(INDEX(F_Inputs!$F$4:$O$99999,MATCH($E$2&amp;AM124,F_Inputs!$P$4:$P$99999,0),MATCH(AM$7,F_Inputs!$F$2:$O$2,0)),"Error"))</f>
        <v>18.450000000000003</v>
      </c>
      <c r="M124" s="105">
        <f>IF(ISBLANK(AN124),"",IFERROR(INDEX(F_Inputs!$F$4:$O$99999,MATCH($E$2&amp;AN124,F_Inputs!$P$4:$P$99999,0),MATCH(AN$7,F_Inputs!$F$2:$O$2,0)),"Error"))</f>
        <v>17</v>
      </c>
      <c r="N124" s="175"/>
      <c r="O124" s="34"/>
      <c r="P124" s="34" t="str">
        <f t="shared" si="5"/>
        <v/>
      </c>
      <c r="Q124" s="34"/>
      <c r="R124" s="34"/>
      <c r="S124" s="34"/>
      <c r="T124" s="34"/>
      <c r="U124" s="34"/>
      <c r="V124" s="34"/>
      <c r="W124" s="34"/>
      <c r="X124" s="34"/>
      <c r="Y124" s="34"/>
      <c r="Z124" s="34"/>
      <c r="AA124" s="34"/>
      <c r="AB124" s="34"/>
      <c r="AC124" s="34"/>
      <c r="AD124" s="34"/>
      <c r="AF124" s="35" t="str">
        <f t="shared" si="10"/>
        <v>Performance Commitment Level</v>
      </c>
      <c r="AI124" s="35" t="s">
        <v>265</v>
      </c>
      <c r="AJ124" s="35" t="s">
        <v>265</v>
      </c>
      <c r="AK124" s="35" t="s">
        <v>265</v>
      </c>
      <c r="AL124" s="35" t="s">
        <v>265</v>
      </c>
      <c r="AM124" s="35" t="s">
        <v>265</v>
      </c>
      <c r="AN124" s="35" t="s">
        <v>265</v>
      </c>
      <c r="AO124" s="143"/>
    </row>
    <row r="125" spans="1:41" s="35" customFormat="1" ht="18.600000000000001" customHeight="1" outlineLevel="1">
      <c r="A125" s="34"/>
      <c r="B125" s="34"/>
      <c r="C125" s="129"/>
      <c r="D125" s="72" t="s">
        <v>850</v>
      </c>
      <c r="E125" s="72" t="s">
        <v>168</v>
      </c>
      <c r="F125" s="219">
        <v>2</v>
      </c>
      <c r="G125" s="77"/>
      <c r="H125" s="77" t="str">
        <f>IF(ISBLANK(AI125),"",IFERROR(INDEX(F_Inputs!$F$4:$O$99999,MATCH($E$2&amp;AI125,F_Inputs!$P$4:$P$99999,0),MATCH(AI$7,F_Inputs!$F$2:$O$2,0)),"Error"))</f>
        <v/>
      </c>
      <c r="I125" s="200">
        <f>IF(ISBLANK(AJ125),"",IFERROR(INDEX(F_Inputs!$F$4:$O$99999,MATCH($E$2&amp;AJ125,F_Inputs!$P$4:$P$99999,0),MATCH(AJ$7,F_Inputs!$F$2:$O$2,0)),"Error"))</f>
        <v>0.97</v>
      </c>
      <c r="J125" s="200">
        <f>IF(ISBLANK(AK125),"",IFERROR(INDEX(F_Inputs!$F$4:$O$99999,MATCH($E$2&amp;AK125,F_Inputs!$P$4:$P$99999,0),MATCH(AK$7,F_Inputs!$F$2:$O$2,0)),"Error"))</f>
        <v>0.97250000000000003</v>
      </c>
      <c r="K125" s="200">
        <f>IF(ISBLANK(AL125),"",IFERROR(INDEX(F_Inputs!$F$4:$O$99999,MATCH($E$2&amp;AL125,F_Inputs!$P$4:$P$99999,0),MATCH(AL$7,F_Inputs!$F$2:$O$2,0)),"Error"))</f>
        <v>0.97499999999999998</v>
      </c>
      <c r="L125" s="200">
        <f>IF(ISBLANK(AM125),"",IFERROR(INDEX(F_Inputs!$F$4:$O$99999,MATCH($E$2&amp;AM125,F_Inputs!$P$4:$P$99999,0),MATCH(AM$7,F_Inputs!$F$2:$O$2,0)),"Error"))</f>
        <v>0.97750000000000004</v>
      </c>
      <c r="M125" s="200">
        <f>IF(ISBLANK(AN125),"",IFERROR(INDEX(F_Inputs!$F$4:$O$99999,MATCH($E$2&amp;AN125,F_Inputs!$P$4:$P$99999,0),MATCH(AN$7,F_Inputs!$F$2:$O$2,0)),"Error"))</f>
        <v>0.97999999999999976</v>
      </c>
      <c r="N125" s="175"/>
      <c r="O125" s="34"/>
      <c r="P125" s="34" t="str">
        <f t="shared" si="5"/>
        <v/>
      </c>
      <c r="Q125" s="34"/>
      <c r="R125" s="34"/>
      <c r="S125" s="34"/>
      <c r="T125" s="34"/>
      <c r="U125" s="34"/>
      <c r="V125" s="34"/>
      <c r="W125" s="34"/>
      <c r="X125" s="34"/>
      <c r="Y125" s="34"/>
      <c r="Z125" s="34"/>
      <c r="AA125" s="34"/>
      <c r="AB125" s="34"/>
      <c r="AC125" s="34"/>
      <c r="AD125" s="34"/>
      <c r="AE125" s="35" t="str">
        <f>IF(ISBLANK(BD125),"",IFERROR(INDEX(F_Inputs!$F$4:$O$99999,MATCH(BD125&amp;$B125,F_Inputs!$Q$7:$Q$99999,0),MATCH(BD$6,F_Inputs!$F$2:$O$2,0)),"Error"))</f>
        <v/>
      </c>
      <c r="AF125" s="35" t="str">
        <f t="shared" si="10"/>
        <v>Performance Commitment Level - uptime</v>
      </c>
      <c r="AG125" s="35" t="str">
        <f>IF(ISBLANK(BF125),"",IFERROR(INDEX(F_Inputs!$F$4:$O$99999,MATCH(BF125&amp;$B125,F_Inputs!$Q$7:$Q$99999,0),MATCH(BF$6,F_Inputs!$F$2:$O$2,0)),"Error"))</f>
        <v/>
      </c>
      <c r="AI125" s="35" t="s">
        <v>267</v>
      </c>
      <c r="AJ125" s="35" t="s">
        <v>267</v>
      </c>
      <c r="AK125" s="35" t="s">
        <v>267</v>
      </c>
      <c r="AL125" s="35" t="s">
        <v>267</v>
      </c>
      <c r="AM125" s="35" t="s">
        <v>267</v>
      </c>
      <c r="AN125" s="35" t="s">
        <v>267</v>
      </c>
      <c r="AO125" s="143"/>
    </row>
    <row r="126" spans="1:41" s="35" customFormat="1" ht="18.600000000000001" customHeight="1" outlineLevel="1">
      <c r="A126" s="34"/>
      <c r="B126" s="34"/>
      <c r="C126" s="129"/>
      <c r="D126" s="252" t="s">
        <v>839</v>
      </c>
      <c r="E126" s="72" t="s">
        <v>165</v>
      </c>
      <c r="F126" s="219">
        <v>0</v>
      </c>
      <c r="G126" s="101">
        <f>IF(ISBLANK(AH126),"",IFERROR(INDEX(F_Inputs!$F$4:$O$99999,MATCH($E$2&amp;AH126,F_Inputs!$P$4:$P$99999,0),MATCH(AH$7,F_Inputs!$F$2:$O$2,0)),"Error"))</f>
        <v>1353523.0382755483</v>
      </c>
      <c r="H126" s="84"/>
      <c r="I126" s="85"/>
      <c r="J126" s="85"/>
      <c r="K126" s="85"/>
      <c r="L126" s="85"/>
      <c r="M126" s="86"/>
      <c r="N126" s="34"/>
      <c r="O126" s="34"/>
      <c r="P126" s="34" t="str">
        <f t="shared" si="5"/>
        <v/>
      </c>
      <c r="Q126" s="34"/>
      <c r="R126" s="34"/>
      <c r="S126" s="34"/>
      <c r="T126" s="34"/>
      <c r="U126" s="34"/>
      <c r="V126" s="34"/>
      <c r="W126" s="34"/>
      <c r="X126" s="34"/>
      <c r="Y126" s="34"/>
      <c r="Z126" s="34"/>
      <c r="AA126" s="34"/>
      <c r="AB126" s="34"/>
      <c r="AC126" s="34"/>
      <c r="AD126" s="34"/>
      <c r="AF126" s="35" t="str">
        <f t="shared" si="10"/>
        <v>Underperformance ODI Rate - standard</v>
      </c>
      <c r="AH126" s="35" t="s">
        <v>269</v>
      </c>
      <c r="AO126" s="143"/>
    </row>
    <row r="127" spans="1:41" s="35" customFormat="1" ht="18.600000000000001" customHeight="1" outlineLevel="1">
      <c r="A127" s="34"/>
      <c r="B127" s="34"/>
      <c r="C127" s="129"/>
      <c r="D127" s="252" t="s">
        <v>840</v>
      </c>
      <c r="E127" s="72" t="s">
        <v>165</v>
      </c>
      <c r="F127" s="219">
        <v>0</v>
      </c>
      <c r="G127" s="101">
        <f>IF(ISBLANK(AH127),"",IFERROR(INDEX(F_Inputs!$F$4:$O$99999,MATCH($E$2&amp;AH127,F_Inputs!$P$4:$P$99999,0),MATCH(AH$7,F_Inputs!$F$2:$O$2,0)),"Error"))</f>
        <v>1353523.0382755483</v>
      </c>
      <c r="H127" s="68"/>
      <c r="I127" s="69"/>
      <c r="J127" s="69"/>
      <c r="K127" s="69"/>
      <c r="L127" s="69"/>
      <c r="M127" s="70"/>
      <c r="N127" s="34"/>
      <c r="O127" s="34"/>
      <c r="P127" s="34" t="str">
        <f t="shared" si="5"/>
        <v/>
      </c>
      <c r="Q127" s="34"/>
      <c r="R127" s="34"/>
      <c r="S127" s="34"/>
      <c r="T127" s="34"/>
      <c r="U127" s="34"/>
      <c r="V127" s="34"/>
      <c r="W127" s="34"/>
      <c r="X127" s="34"/>
      <c r="Y127" s="34"/>
      <c r="Z127" s="34"/>
      <c r="AA127" s="34"/>
      <c r="AB127" s="34"/>
      <c r="AC127" s="34"/>
      <c r="AD127" s="34"/>
      <c r="AF127" s="35" t="str">
        <f t="shared" si="10"/>
        <v>Outperformance ODI Rate - standard</v>
      </c>
      <c r="AH127" s="35" t="s">
        <v>269</v>
      </c>
      <c r="AO127" s="143"/>
    </row>
    <row r="128" spans="1:41" s="35" customFormat="1" ht="18.600000000000001" customHeight="1" outlineLevel="1">
      <c r="A128" s="34"/>
      <c r="B128" s="34"/>
      <c r="C128" s="129"/>
      <c r="D128" s="116" t="s">
        <v>841</v>
      </c>
      <c r="E128" s="114" t="s">
        <v>165</v>
      </c>
      <c r="F128" s="67">
        <v>0</v>
      </c>
      <c r="G128" s="123"/>
      <c r="H128" s="68"/>
      <c r="I128" s="69"/>
      <c r="J128" s="69"/>
      <c r="K128" s="69"/>
      <c r="L128" s="69"/>
      <c r="M128" s="70"/>
      <c r="N128" s="36"/>
      <c r="O128" s="36"/>
      <c r="P128" s="34" t="str">
        <f t="shared" si="5"/>
        <v/>
      </c>
      <c r="Q128" s="36"/>
      <c r="R128" s="36"/>
      <c r="S128" s="36"/>
      <c r="T128" s="36"/>
      <c r="U128" s="37"/>
      <c r="V128" s="37"/>
      <c r="W128" s="37"/>
      <c r="X128" s="34"/>
      <c r="Y128" s="34"/>
      <c r="Z128" s="34"/>
      <c r="AA128" s="34"/>
      <c r="AB128" s="34"/>
      <c r="AC128" s="34"/>
      <c r="AD128" s="34"/>
      <c r="AF128" s="35" t="str">
        <f t="shared" si="10"/>
        <v>Outperformance ODI Rate - enhanced</v>
      </c>
      <c r="AO128" s="143"/>
    </row>
    <row r="129" spans="1:41" s="35" customFormat="1" ht="18.600000000000001" customHeight="1" outlineLevel="1">
      <c r="A129" s="34"/>
      <c r="B129" s="34"/>
      <c r="C129" s="129"/>
      <c r="D129" s="252" t="s">
        <v>843</v>
      </c>
      <c r="E129" s="60" t="s">
        <v>844</v>
      </c>
      <c r="F129" s="219">
        <v>2</v>
      </c>
      <c r="G129" s="100">
        <f>IF(ISBLANK(AH129),"",IFERROR(INDEX(F_Inputs!$F$4:$O$99999,MATCH($E$2&amp;AH129,F_Inputs!$P$4:$P$99999,0),MATCH(AH$7,F_Inputs!$F$2:$O$2,0)),"Error"))</f>
        <v>-5.0000000000000001E-3</v>
      </c>
      <c r="H129" s="68"/>
      <c r="I129" s="69"/>
      <c r="J129" s="69"/>
      <c r="K129" s="69"/>
      <c r="L129" s="69"/>
      <c r="M129" s="70"/>
      <c r="N129" s="34"/>
      <c r="O129" s="34"/>
      <c r="P129" s="34" t="str">
        <f t="shared" si="5"/>
        <v/>
      </c>
      <c r="Q129" s="34"/>
      <c r="R129" s="34"/>
      <c r="S129" s="34"/>
      <c r="T129" s="34"/>
      <c r="U129" s="34"/>
      <c r="V129" s="34"/>
      <c r="W129" s="34"/>
      <c r="X129" s="34"/>
      <c r="Y129" s="34"/>
      <c r="Z129" s="34"/>
      <c r="AA129" s="34"/>
      <c r="AB129" s="34"/>
      <c r="AC129" s="34"/>
      <c r="AD129" s="34"/>
      <c r="AF129" s="35" t="str">
        <f t="shared" si="10"/>
        <v>Standard underperformance collar</v>
      </c>
      <c r="AH129" s="35" t="s">
        <v>271</v>
      </c>
      <c r="AO129" s="143"/>
    </row>
    <row r="130" spans="1:41" s="35" customFormat="1" ht="18.600000000000001" customHeight="1" outlineLevel="1">
      <c r="A130" s="34"/>
      <c r="B130" s="34"/>
      <c r="C130" s="129"/>
      <c r="D130" s="252" t="s">
        <v>845</v>
      </c>
      <c r="E130" s="60" t="s">
        <v>844</v>
      </c>
      <c r="F130" s="230">
        <v>2</v>
      </c>
      <c r="G130" s="100">
        <f>IF(ISBLANK(AH130),"",IFERROR(INDEX(F_Inputs!$F$4:$O$99999,MATCH($E$2&amp;AH130,F_Inputs!$P$4:$P$99999,0),MATCH(AH$7,F_Inputs!$F$2:$O$2,0)),"Error"))</f>
        <v>5.0000000000000001E-3</v>
      </c>
      <c r="H130" s="87"/>
      <c r="I130" s="88"/>
      <c r="J130" s="88"/>
      <c r="K130" s="88"/>
      <c r="L130" s="88"/>
      <c r="M130" s="89"/>
      <c r="N130" s="34"/>
      <c r="O130" s="34"/>
      <c r="P130" s="34" t="str">
        <f t="shared" si="5"/>
        <v/>
      </c>
      <c r="Q130" s="34"/>
      <c r="R130" s="34"/>
      <c r="S130" s="34"/>
      <c r="T130" s="34"/>
      <c r="U130" s="34"/>
      <c r="V130" s="34"/>
      <c r="W130" s="34"/>
      <c r="X130" s="34"/>
      <c r="Y130" s="34"/>
      <c r="Z130" s="34"/>
      <c r="AA130" s="34"/>
      <c r="AB130" s="34"/>
      <c r="AC130" s="34"/>
      <c r="AD130" s="34"/>
      <c r="AF130" s="35" t="str">
        <f t="shared" si="10"/>
        <v>Standard outperformance cap</v>
      </c>
      <c r="AH130" s="35" t="s">
        <v>273</v>
      </c>
      <c r="AO130" s="143"/>
    </row>
    <row r="131" spans="1:41" s="35" customFormat="1" ht="18.600000000000001" customHeight="1">
      <c r="A131" s="34"/>
      <c r="B131" s="34"/>
      <c r="C131" s="165" t="s">
        <v>753</v>
      </c>
      <c r="D131" s="254" t="s">
        <v>754</v>
      </c>
      <c r="E131" s="73"/>
      <c r="F131" s="81"/>
      <c r="G131" s="82"/>
      <c r="H131" s="82"/>
      <c r="I131" s="76"/>
      <c r="J131" s="76"/>
      <c r="K131" s="76"/>
      <c r="L131" s="76"/>
      <c r="M131" s="83"/>
      <c r="N131" s="34"/>
      <c r="O131" s="34"/>
      <c r="P131" s="34" t="str">
        <f t="shared" si="5"/>
        <v/>
      </c>
      <c r="Q131" s="34"/>
      <c r="R131" s="34"/>
      <c r="S131" s="34"/>
      <c r="T131" s="34"/>
      <c r="U131" s="34"/>
      <c r="V131" s="34"/>
      <c r="W131" s="34"/>
      <c r="X131" s="34"/>
      <c r="Y131" s="34"/>
      <c r="Z131" s="34"/>
      <c r="AA131" s="34"/>
      <c r="AB131" s="34"/>
      <c r="AC131" s="34"/>
      <c r="AD131" s="34"/>
      <c r="AF131" s="35" t="str">
        <f t="shared" si="10"/>
        <v>Internal sewer flooding  </v>
      </c>
      <c r="AG131" s="35" t="str">
        <f>D131</f>
        <v>Internal sewer flooding  </v>
      </c>
      <c r="AO131" s="143"/>
    </row>
    <row r="132" spans="1:41" s="35" customFormat="1" ht="18.600000000000001" customHeight="1">
      <c r="A132" s="34"/>
      <c r="B132" s="34"/>
      <c r="C132" s="218" t="str">
        <f>_xlfn.XLOOKUP(C131,Lists!$A$32:$A$60,Lists!$D$32:$D$60)</f>
        <v>Set at a common level [not HDD,UUW]</v>
      </c>
      <c r="D132" s="72" t="s">
        <v>835</v>
      </c>
      <c r="E132" s="72" t="str">
        <f>_xlfn.XLOOKUP(D131,Lists!B32:B60,Lists!F32:F60)</f>
        <v>Number of internal sewer flooding incidents per 10,000 sewer connections</v>
      </c>
      <c r="F132" s="219">
        <v>2</v>
      </c>
      <c r="G132" s="77"/>
      <c r="H132" s="221">
        <f>IF(ISBLANK(AI132),"",IFERROR(INDEX(F_Inputs!$F$4:$O$99999,MATCH($E$2&amp;AI132,F_Inputs!$P$4:$P$99999,0),MATCH(AI$7,F_Inputs!$F$2:$O$2,0)),"Error"))</f>
        <v>1.62</v>
      </c>
      <c r="I132" s="105">
        <f>IF(ISBLANK(AJ132),"",IFERROR(INDEX(F_Inputs!$F$4:$O$99999,MATCH($E$2&amp;AJ132,F_Inputs!$P$4:$P$99999,0),MATCH(AJ$7,F_Inputs!$F$2:$O$2,0)),"Error"))</f>
        <v>1.54</v>
      </c>
      <c r="J132" s="105">
        <f>IF(ISBLANK(AK132),"",IFERROR(INDEX(F_Inputs!$F$4:$O$99999,MATCH($E$2&amp;AK132,F_Inputs!$P$4:$P$99999,0),MATCH(AK$7,F_Inputs!$F$2:$O$2,0)),"Error"))</f>
        <v>1.46</v>
      </c>
      <c r="K132" s="105">
        <f>IF(ISBLANK(AL132),"",IFERROR(INDEX(F_Inputs!$F$4:$O$99999,MATCH($E$2&amp;AL132,F_Inputs!$P$4:$P$99999,0),MATCH(AL$7,F_Inputs!$F$2:$O$2,0)),"Error"))</f>
        <v>1.39</v>
      </c>
      <c r="L132" s="105">
        <f>IF(ISBLANK(AM132),"",IFERROR(INDEX(F_Inputs!$F$4:$O$99999,MATCH($E$2&amp;AM132,F_Inputs!$P$4:$P$99999,0),MATCH(AM$7,F_Inputs!$F$2:$O$2,0)),"Error"))</f>
        <v>1.31</v>
      </c>
      <c r="M132" s="105">
        <f>IF(ISBLANK(AN132),"",IFERROR(INDEX(F_Inputs!$F$4:$O$99999,MATCH($E$2&amp;AN132,F_Inputs!$P$4:$P$99999,0),MATCH(AN$7,F_Inputs!$F$2:$O$2,0)),"Error"))</f>
        <v>1.23</v>
      </c>
      <c r="N132" s="34"/>
      <c r="O132" s="34"/>
      <c r="P132" s="34" t="str">
        <f t="shared" si="5"/>
        <v/>
      </c>
      <c r="Q132" s="34"/>
      <c r="R132" s="34"/>
      <c r="S132" s="34"/>
      <c r="T132" s="34"/>
      <c r="U132" s="34"/>
      <c r="V132" s="34"/>
      <c r="W132" s="34"/>
      <c r="X132" s="34"/>
      <c r="Y132" s="34"/>
      <c r="Z132" s="34"/>
      <c r="AA132" s="34"/>
      <c r="AB132" s="34"/>
      <c r="AC132" s="34"/>
      <c r="AD132" s="34"/>
      <c r="AF132" s="35" t="str">
        <f t="shared" si="10"/>
        <v>Performance Commitment Level</v>
      </c>
      <c r="AI132" s="35" t="s">
        <v>275</v>
      </c>
      <c r="AJ132" s="35" t="s">
        <v>275</v>
      </c>
      <c r="AK132" s="35" t="s">
        <v>275</v>
      </c>
      <c r="AL132" s="35" t="s">
        <v>275</v>
      </c>
      <c r="AM132" s="35" t="s">
        <v>275</v>
      </c>
      <c r="AN132" s="35" t="s">
        <v>275</v>
      </c>
      <c r="AO132" s="143"/>
    </row>
    <row r="133" spans="1:41" s="35" customFormat="1" ht="18.600000000000001" customHeight="1" outlineLevel="1">
      <c r="A133" s="34"/>
      <c r="B133" s="34"/>
      <c r="C133" s="129"/>
      <c r="D133" s="252" t="s">
        <v>837</v>
      </c>
      <c r="E133" s="72" t="s">
        <v>276</v>
      </c>
      <c r="F133" s="219">
        <v>2</v>
      </c>
      <c r="G133" s="93"/>
      <c r="H133" s="93"/>
      <c r="I133" s="105">
        <f>IF(ISBLANK(AJ133),"",IFERROR(INDEX(F_Inputs!$F$4:$O$99999,MATCH($E$2&amp;AJ133,F_Inputs!$P$4:$P$99999,0),MATCH(AJ$7,F_Inputs!$F$2:$O$2,0)),"Error"))</f>
        <v>1.0383983051474184</v>
      </c>
      <c r="J133" s="105">
        <f>IF(ISBLANK(AK133),"",IFERROR(INDEX(F_Inputs!$F$4:$O$99999,MATCH($E$2&amp;AK133,F_Inputs!$P$4:$P$99999,0),MATCH(AK$7,F_Inputs!$F$2:$O$2,0)),"Error"))</f>
        <v>0.98445553604885117</v>
      </c>
      <c r="K133" s="105">
        <f>IF(ISBLANK(AL133),"",IFERROR(INDEX(F_Inputs!$F$4:$O$99999,MATCH($E$2&amp;AL133,F_Inputs!$P$4:$P$99999,0),MATCH(AL$7,F_Inputs!$F$2:$O$2,0)),"Error"))</f>
        <v>0.93725561308760486</v>
      </c>
      <c r="L133" s="105">
        <f>IF(ISBLANK(AM133),"",IFERROR(INDEX(F_Inputs!$F$4:$O$99999,MATCH($E$2&amp;AM133,F_Inputs!$P$4:$P$99999,0),MATCH(AM$7,F_Inputs!$F$2:$O$2,0)),"Error"))</f>
        <v>0.88331284398903775</v>
      </c>
      <c r="M133" s="105">
        <f>IF(ISBLANK(AN133),"",IFERROR(INDEX(F_Inputs!$F$4:$O$99999,MATCH($E$2&amp;AN133,F_Inputs!$P$4:$P$99999,0),MATCH(AN$7,F_Inputs!$F$2:$O$2,0)),"Error"))</f>
        <v>0.82937007489047054</v>
      </c>
      <c r="N133" s="34"/>
      <c r="O133" s="34"/>
      <c r="P133" s="34" t="str">
        <f t="shared" ref="P133:P196" si="11">A133&amp;B133</f>
        <v/>
      </c>
      <c r="Q133" s="34"/>
      <c r="R133" s="34"/>
      <c r="S133" s="34"/>
      <c r="T133" s="34"/>
      <c r="U133" s="34"/>
      <c r="V133" s="34"/>
      <c r="W133" s="34"/>
      <c r="X133" s="34"/>
      <c r="Y133" s="34"/>
      <c r="Z133" s="34"/>
      <c r="AA133" s="34"/>
      <c r="AB133" s="34"/>
      <c r="AC133" s="34"/>
      <c r="AD133" s="34"/>
      <c r="AF133" s="35" t="str">
        <f t="shared" si="10"/>
        <v>Enhanced outperformance threshold</v>
      </c>
      <c r="AJ133" s="35" t="s">
        <v>277</v>
      </c>
      <c r="AK133" s="35" t="s">
        <v>277</v>
      </c>
      <c r="AL133" s="35" t="s">
        <v>277</v>
      </c>
      <c r="AM133" s="35" t="s">
        <v>277</v>
      </c>
      <c r="AN133" s="35" t="s">
        <v>277</v>
      </c>
      <c r="AO133" s="143"/>
    </row>
    <row r="134" spans="1:41" s="35" customFormat="1" ht="18.600000000000001" customHeight="1" outlineLevel="1">
      <c r="A134" s="34"/>
      <c r="B134" s="34"/>
      <c r="C134" s="129"/>
      <c r="D134" s="252" t="s">
        <v>839</v>
      </c>
      <c r="E134" s="72" t="s">
        <v>165</v>
      </c>
      <c r="F134" s="219">
        <v>0</v>
      </c>
      <c r="G134" s="101">
        <f>IF(ISBLANK(AH134),"",IFERROR(INDEX(F_Inputs!$F$4:$O$99999,MATCH($E$2&amp;AH134,F_Inputs!$P$4:$P$99999,0),MATCH(AH$7,F_Inputs!$F$2:$O$2,0)),"Error"))</f>
        <v>17651089.088431608</v>
      </c>
      <c r="H134" s="84"/>
      <c r="I134" s="85"/>
      <c r="J134" s="85"/>
      <c r="K134" s="85"/>
      <c r="L134" s="85"/>
      <c r="M134" s="86"/>
      <c r="N134" s="34"/>
      <c r="O134" s="34"/>
      <c r="P134" s="34" t="str">
        <f t="shared" si="11"/>
        <v/>
      </c>
      <c r="Q134" s="34"/>
      <c r="R134" s="34"/>
      <c r="S134" s="34"/>
      <c r="T134" s="34"/>
      <c r="U134" s="34"/>
      <c r="V134" s="34"/>
      <c r="W134" s="34"/>
      <c r="X134" s="34"/>
      <c r="Y134" s="34"/>
      <c r="Z134" s="34"/>
      <c r="AA134" s="34"/>
      <c r="AB134" s="34"/>
      <c r="AC134" s="34"/>
      <c r="AD134" s="34"/>
      <c r="AF134" s="35" t="str">
        <f t="shared" si="10"/>
        <v>Underperformance ODI Rate - standard</v>
      </c>
      <c r="AH134" s="35" t="s">
        <v>280</v>
      </c>
      <c r="AO134" s="143"/>
    </row>
    <row r="135" spans="1:41" s="35" customFormat="1" ht="18.600000000000001" customHeight="1" outlineLevel="1">
      <c r="A135" s="34"/>
      <c r="B135" s="34"/>
      <c r="C135" s="129"/>
      <c r="D135" s="252" t="s">
        <v>840</v>
      </c>
      <c r="E135" s="72" t="s">
        <v>165</v>
      </c>
      <c r="F135" s="219">
        <v>0</v>
      </c>
      <c r="G135" s="101">
        <f>IF(ISBLANK(AH135),"",IFERROR(INDEX(F_Inputs!$F$4:$O$99999,MATCH($E$2&amp;AH135,F_Inputs!$P$4:$P$99999,0),MATCH(AH$7,F_Inputs!$F$2:$O$2,0)),"Error"))</f>
        <v>17651089.088431608</v>
      </c>
      <c r="H135" s="68"/>
      <c r="I135" s="69"/>
      <c r="J135" s="69"/>
      <c r="K135" s="69"/>
      <c r="L135" s="69"/>
      <c r="M135" s="70"/>
      <c r="N135" s="34"/>
      <c r="O135" s="34"/>
      <c r="P135" s="34" t="str">
        <f t="shared" si="11"/>
        <v/>
      </c>
      <c r="Q135" s="34"/>
      <c r="R135" s="34"/>
      <c r="S135" s="34"/>
      <c r="T135" s="34"/>
      <c r="U135" s="34"/>
      <c r="V135" s="34"/>
      <c r="W135" s="34"/>
      <c r="X135" s="34"/>
      <c r="Y135" s="34"/>
      <c r="Z135" s="34"/>
      <c r="AA135" s="34"/>
      <c r="AB135" s="34"/>
      <c r="AC135" s="34"/>
      <c r="AD135" s="34"/>
      <c r="AF135" s="35" t="str">
        <f t="shared" si="10"/>
        <v>Outperformance ODI Rate - standard</v>
      </c>
      <c r="AH135" s="35" t="s">
        <v>280</v>
      </c>
      <c r="AO135" s="143"/>
    </row>
    <row r="136" spans="1:41" s="35" customFormat="1" ht="18.600000000000001" customHeight="1" outlineLevel="1">
      <c r="A136" s="34"/>
      <c r="B136" s="34"/>
      <c r="C136" s="129"/>
      <c r="D136" s="252" t="s">
        <v>841</v>
      </c>
      <c r="E136" s="72" t="s">
        <v>165</v>
      </c>
      <c r="F136" s="219">
        <v>0</v>
      </c>
      <c r="G136" s="102">
        <f>IF(ISBLANK(AH136),"",IFERROR(2*G135,""))</f>
        <v>35302178.176863216</v>
      </c>
      <c r="H136" s="68"/>
      <c r="I136" s="69"/>
      <c r="J136" s="69"/>
      <c r="K136" s="69"/>
      <c r="L136" s="69"/>
      <c r="M136" s="70"/>
      <c r="N136" s="34"/>
      <c r="O136" s="34"/>
      <c r="P136" s="34" t="str">
        <f t="shared" si="11"/>
        <v/>
      </c>
      <c r="Q136" s="34"/>
      <c r="R136" s="34"/>
      <c r="S136" s="34"/>
      <c r="T136" s="34"/>
      <c r="U136" s="34"/>
      <c r="V136" s="34"/>
      <c r="W136" s="34"/>
      <c r="X136" s="34"/>
      <c r="Y136" s="34"/>
      <c r="Z136" s="34"/>
      <c r="AA136" s="34"/>
      <c r="AB136" s="34"/>
      <c r="AC136" s="34"/>
      <c r="AD136" s="34"/>
      <c r="AF136" s="35" t="str">
        <f t="shared" si="10"/>
        <v>Outperformance ODI Rate - enhanced</v>
      </c>
      <c r="AH136" s="35" t="s">
        <v>851</v>
      </c>
      <c r="AO136" s="143"/>
    </row>
    <row r="137" spans="1:41" s="35" customFormat="1" ht="18.600000000000001" customHeight="1" outlineLevel="1">
      <c r="A137" s="34"/>
      <c r="B137" s="34"/>
      <c r="C137" s="129"/>
      <c r="D137" s="252" t="s">
        <v>843</v>
      </c>
      <c r="E137" s="60" t="s">
        <v>844</v>
      </c>
      <c r="F137" s="219">
        <v>2</v>
      </c>
      <c r="G137" s="100">
        <f>IF(ISBLANK(AH137),"",IFERROR(INDEX(F_Inputs!$F$4:$O$99999,MATCH($E$2&amp;AH137,F_Inputs!$P$4:$P$99999,0),MATCH(AH$7,F_Inputs!$F$2:$O$2,0)),"Error"))</f>
        <v>-6.0000000000000001E-3</v>
      </c>
      <c r="H137" s="68"/>
      <c r="I137" s="69"/>
      <c r="J137" s="69"/>
      <c r="K137" s="69"/>
      <c r="L137" s="69"/>
      <c r="M137" s="70"/>
      <c r="N137" s="34"/>
      <c r="O137" s="34"/>
      <c r="P137" s="34" t="str">
        <f t="shared" si="11"/>
        <v/>
      </c>
      <c r="Q137" s="34"/>
      <c r="R137" s="34"/>
      <c r="S137" s="34"/>
      <c r="T137" s="34"/>
      <c r="U137" s="34"/>
      <c r="V137" s="34"/>
      <c r="W137" s="34"/>
      <c r="X137" s="34"/>
      <c r="Y137" s="34"/>
      <c r="Z137" s="34"/>
      <c r="AA137" s="34"/>
      <c r="AB137" s="34"/>
      <c r="AC137" s="34"/>
      <c r="AD137" s="34"/>
      <c r="AF137" s="35" t="str">
        <f t="shared" si="10"/>
        <v>Standard underperformance collar</v>
      </c>
      <c r="AH137" s="143" t="s">
        <v>282</v>
      </c>
      <c r="AO137" s="143"/>
    </row>
    <row r="138" spans="1:41" s="35" customFormat="1" ht="18.600000000000001" customHeight="1" outlineLevel="1">
      <c r="A138" s="34"/>
      <c r="B138" s="34"/>
      <c r="C138" s="129"/>
      <c r="D138" s="252" t="s">
        <v>845</v>
      </c>
      <c r="E138" s="60" t="s">
        <v>844</v>
      </c>
      <c r="F138" s="230">
        <v>2</v>
      </c>
      <c r="G138" s="123"/>
      <c r="H138" s="87"/>
      <c r="I138" s="88"/>
      <c r="J138" s="88"/>
      <c r="K138" s="88"/>
      <c r="L138" s="88"/>
      <c r="M138" s="89"/>
      <c r="N138" s="34"/>
      <c r="O138" s="34"/>
      <c r="P138" s="34" t="str">
        <f t="shared" si="11"/>
        <v/>
      </c>
      <c r="Q138" s="34"/>
      <c r="R138" s="34"/>
      <c r="S138" s="34"/>
      <c r="T138" s="34"/>
      <c r="U138" s="34"/>
      <c r="V138" s="34"/>
      <c r="W138" s="34"/>
      <c r="X138" s="34"/>
      <c r="Y138" s="34"/>
      <c r="Z138" s="34"/>
      <c r="AA138" s="34"/>
      <c r="AB138" s="34"/>
      <c r="AC138" s="34"/>
      <c r="AD138" s="34"/>
      <c r="AF138" s="35" t="str">
        <f t="shared" si="10"/>
        <v>Standard outperformance cap</v>
      </c>
      <c r="AO138" s="143"/>
    </row>
    <row r="139" spans="1:41" s="35" customFormat="1" ht="18.600000000000001" customHeight="1">
      <c r="A139" s="34"/>
      <c r="B139" s="34"/>
      <c r="C139" s="165" t="s">
        <v>757</v>
      </c>
      <c r="D139" s="254" t="s">
        <v>758</v>
      </c>
      <c r="E139" s="73"/>
      <c r="F139" s="81"/>
      <c r="G139" s="82"/>
      <c r="H139" s="82"/>
      <c r="I139" s="76"/>
      <c r="J139" s="76"/>
      <c r="K139" s="76"/>
      <c r="L139" s="76"/>
      <c r="M139" s="83"/>
      <c r="N139" s="34"/>
      <c r="O139" s="34"/>
      <c r="P139" s="34" t="str">
        <f t="shared" si="11"/>
        <v/>
      </c>
      <c r="Q139" s="34"/>
      <c r="R139" s="34"/>
      <c r="S139" s="34"/>
      <c r="T139" s="34"/>
      <c r="U139" s="34"/>
      <c r="V139" s="34"/>
      <c r="W139" s="34"/>
      <c r="X139" s="34"/>
      <c r="Y139" s="34"/>
      <c r="Z139" s="34"/>
      <c r="AA139" s="34"/>
      <c r="AB139" s="34"/>
      <c r="AC139" s="34"/>
      <c r="AD139" s="34"/>
      <c r="AF139" s="35" t="str">
        <f t="shared" si="10"/>
        <v>External sewer flooding  </v>
      </c>
      <c r="AG139" s="35" t="str">
        <f>D139</f>
        <v>External sewer flooding  </v>
      </c>
      <c r="AO139" s="143"/>
    </row>
    <row r="140" spans="1:41" s="35" customFormat="1" ht="18.600000000000001" customHeight="1">
      <c r="A140" s="34"/>
      <c r="B140" s="34"/>
      <c r="C140" s="218" t="str">
        <f>_xlfn.XLOOKUP(C139,Lists!$A$32:$A$60,Lists!$D$32:$D$60)</f>
        <v>Set at a company specific level</v>
      </c>
      <c r="D140" s="72" t="s">
        <v>835</v>
      </c>
      <c r="E140" s="72" t="str">
        <f>_xlfn.XLOOKUP(D139,Lists!B32:B60,Lists!F32:F60)</f>
        <v>Number of external sewer flooding incidents per 10,000 sewer connections</v>
      </c>
      <c r="F140" s="219">
        <v>2</v>
      </c>
      <c r="G140" s="77"/>
      <c r="H140" s="221">
        <f>IF(ISBLANK(AI140),"",IFERROR(INDEX(F_Inputs!$F$4:$O$99999,MATCH($E$2&amp;AI140,F_Inputs!$P$4:$P$99999,0),MATCH(AI$7,F_Inputs!$F$2:$O$2,0)),"Error"))</f>
        <v>18.0276</v>
      </c>
      <c r="I140" s="105">
        <f>IF(ISBLANK(AJ140),"",IFERROR(INDEX(F_Inputs!$F$4:$O$99999,MATCH($E$2&amp;AJ140,F_Inputs!$P$4:$P$99999,0),MATCH(AJ$7,F_Inputs!$F$2:$O$2,0)),"Error"))</f>
        <v>17.4604</v>
      </c>
      <c r="J140" s="105">
        <f>IF(ISBLANK(AK140),"",IFERROR(INDEX(F_Inputs!$F$4:$O$99999,MATCH($E$2&amp;AK140,F_Inputs!$P$4:$P$99999,0),MATCH(AK$7,F_Inputs!$F$2:$O$2,0)),"Error"))</f>
        <v>16.8932</v>
      </c>
      <c r="K140" s="105">
        <f>IF(ISBLANK(AL140),"",IFERROR(INDEX(F_Inputs!$F$4:$O$99999,MATCH($E$2&amp;AL140,F_Inputs!$P$4:$P$99999,0),MATCH(AL$7,F_Inputs!$F$2:$O$2,0)),"Error"))</f>
        <v>16.326000000000001</v>
      </c>
      <c r="L140" s="105">
        <f>IF(ISBLANK(AM140),"",IFERROR(INDEX(F_Inputs!$F$4:$O$99999,MATCH($E$2&amp;AM140,F_Inputs!$P$4:$P$99999,0),MATCH(AM$7,F_Inputs!$F$2:$O$2,0)),"Error"))</f>
        <v>15.758800000000001</v>
      </c>
      <c r="M140" s="105">
        <f>IF(ISBLANK(AN140),"",IFERROR(INDEX(F_Inputs!$F$4:$O$99999,MATCH($E$2&amp;AN140,F_Inputs!$P$4:$P$99999,0),MATCH(AN$7,F_Inputs!$F$2:$O$2,0)),"Error"))</f>
        <v>15.191600000000001</v>
      </c>
      <c r="N140" s="34"/>
      <c r="O140" s="34"/>
      <c r="P140" s="34" t="str">
        <f t="shared" si="11"/>
        <v/>
      </c>
      <c r="Q140" s="34"/>
      <c r="R140" s="34"/>
      <c r="S140" s="34"/>
      <c r="T140" s="34"/>
      <c r="U140" s="34"/>
      <c r="V140" s="34"/>
      <c r="W140" s="34"/>
      <c r="X140" s="34"/>
      <c r="Y140" s="34"/>
      <c r="Z140" s="34"/>
      <c r="AA140" s="34"/>
      <c r="AB140" s="34"/>
      <c r="AC140" s="34"/>
      <c r="AD140" s="34"/>
      <c r="AF140" s="35" t="str">
        <f t="shared" si="10"/>
        <v>Performance Commitment Level</v>
      </c>
      <c r="AI140" s="35" t="s">
        <v>284</v>
      </c>
      <c r="AJ140" s="35" t="s">
        <v>284</v>
      </c>
      <c r="AK140" s="35" t="s">
        <v>284</v>
      </c>
      <c r="AL140" s="35" t="s">
        <v>284</v>
      </c>
      <c r="AM140" s="35" t="s">
        <v>284</v>
      </c>
      <c r="AN140" s="35" t="s">
        <v>284</v>
      </c>
      <c r="AO140" s="143"/>
    </row>
    <row r="141" spans="1:41" s="35" customFormat="1" ht="18.600000000000001" customHeight="1" outlineLevel="1">
      <c r="A141" s="34"/>
      <c r="B141" s="34"/>
      <c r="C141" s="129"/>
      <c r="D141" s="252" t="s">
        <v>837</v>
      </c>
      <c r="E141" s="72" t="str">
        <f>E140</f>
        <v>Number of external sewer flooding incidents per 10,000 sewer connections</v>
      </c>
      <c r="F141" s="219">
        <v>2</v>
      </c>
      <c r="G141" s="97"/>
      <c r="H141" s="69"/>
      <c r="I141" s="105">
        <f>IF(ISBLANK(AJ141),"",IFERROR(INDEX(F_Inputs!$F$4:$O$99999,MATCH($E$2&amp;AJ141,F_Inputs!$P$4:$P$99999,0),MATCH(AJ$7,F_Inputs!$F$2:$O$2,0)),"Error"))</f>
        <v>13.075183439092779</v>
      </c>
      <c r="J141" s="105">
        <f>IF(ISBLANK(AK141),"",IFERROR(INDEX(F_Inputs!$F$4:$O$99999,MATCH($E$2&amp;AK141,F_Inputs!$P$4:$P$99999,0),MATCH(AK$7,F_Inputs!$F$2:$O$2,0)),"Error"))</f>
        <v>12.95518343909278</v>
      </c>
      <c r="K141" s="105">
        <f>IF(ISBLANK(AL141),"",IFERROR(INDEX(F_Inputs!$F$4:$O$99999,MATCH($E$2&amp;AL141,F_Inputs!$P$4:$P$99999,0),MATCH(AL$7,F_Inputs!$F$2:$O$2,0)),"Error"))</f>
        <v>12.835183439092779</v>
      </c>
      <c r="L141" s="105">
        <f>IF(ISBLANK(AM141),"",IFERROR(INDEX(F_Inputs!$F$4:$O$99999,MATCH($E$2&amp;AM141,F_Inputs!$P$4:$P$99999,0),MATCH(AM$7,F_Inputs!$F$2:$O$2,0)),"Error"))</f>
        <v>12.71518343909278</v>
      </c>
      <c r="M141" s="105">
        <f>IF(ISBLANK(AN141),"",IFERROR(INDEX(F_Inputs!$F$4:$O$99999,MATCH($E$2&amp;AN141,F_Inputs!$P$4:$P$99999,0),MATCH(AN$7,F_Inputs!$F$2:$O$2,0)),"Error"))</f>
        <v>12.575183439092779</v>
      </c>
      <c r="N141" s="34"/>
      <c r="O141" s="34"/>
      <c r="P141" s="34" t="str">
        <f t="shared" si="11"/>
        <v/>
      </c>
      <c r="Q141" s="34"/>
      <c r="R141" s="34"/>
      <c r="S141" s="34"/>
      <c r="T141" s="34"/>
      <c r="U141" s="34"/>
      <c r="V141" s="34"/>
      <c r="W141" s="34"/>
      <c r="X141" s="34"/>
      <c r="Y141" s="34"/>
      <c r="Z141" s="34"/>
      <c r="AA141" s="34"/>
      <c r="AB141" s="34"/>
      <c r="AC141" s="34"/>
      <c r="AD141" s="34"/>
      <c r="AF141" s="35" t="str">
        <f t="shared" si="10"/>
        <v>Enhanced outperformance threshold</v>
      </c>
      <c r="AJ141" s="35" t="s">
        <v>286</v>
      </c>
      <c r="AK141" s="35" t="s">
        <v>286</v>
      </c>
      <c r="AL141" s="35" t="s">
        <v>286</v>
      </c>
      <c r="AM141" s="35" t="s">
        <v>286</v>
      </c>
      <c r="AN141" s="35" t="s">
        <v>286</v>
      </c>
      <c r="AO141" s="143"/>
    </row>
    <row r="142" spans="1:41" s="35" customFormat="1" ht="18.600000000000001" customHeight="1" outlineLevel="1">
      <c r="A142" s="34"/>
      <c r="B142" s="34"/>
      <c r="C142" s="129"/>
      <c r="D142" s="252" t="s">
        <v>839</v>
      </c>
      <c r="E142" s="72" t="s">
        <v>165</v>
      </c>
      <c r="F142" s="219">
        <v>0</v>
      </c>
      <c r="G142" s="101">
        <f>IF(ISBLANK(AH142),"",IFERROR(INDEX(F_Inputs!$F$4:$O$99999,MATCH($E$2&amp;AH142,F_Inputs!$P$4:$P$99999,0),MATCH(AH$7,F_Inputs!$F$2:$O$2,0)),"Error"))</f>
        <v>4844411.8262264244</v>
      </c>
      <c r="H142" s="84"/>
      <c r="I142" s="85"/>
      <c r="J142" s="85"/>
      <c r="K142" s="85"/>
      <c r="L142" s="85"/>
      <c r="M142" s="86"/>
      <c r="N142" s="34"/>
      <c r="O142" s="34"/>
      <c r="P142" s="34" t="str">
        <f t="shared" si="11"/>
        <v/>
      </c>
      <c r="Q142" s="34"/>
      <c r="R142" s="34"/>
      <c r="S142" s="34"/>
      <c r="T142" s="34"/>
      <c r="U142" s="34"/>
      <c r="V142" s="34"/>
      <c r="W142" s="34"/>
      <c r="X142" s="34"/>
      <c r="Y142" s="34"/>
      <c r="Z142" s="34"/>
      <c r="AA142" s="34"/>
      <c r="AB142" s="34"/>
      <c r="AC142" s="34"/>
      <c r="AD142" s="34"/>
      <c r="AF142" s="35" t="str">
        <f t="shared" si="10"/>
        <v>Underperformance ODI Rate - standard</v>
      </c>
      <c r="AH142" s="35" t="s">
        <v>288</v>
      </c>
      <c r="AO142" s="143"/>
    </row>
    <row r="143" spans="1:41" s="35" customFormat="1" ht="18.600000000000001" customHeight="1" outlineLevel="1">
      <c r="A143" s="34"/>
      <c r="B143" s="34"/>
      <c r="C143" s="129"/>
      <c r="D143" s="252" t="s">
        <v>840</v>
      </c>
      <c r="E143" s="72" t="s">
        <v>165</v>
      </c>
      <c r="F143" s="219">
        <v>0</v>
      </c>
      <c r="G143" s="101">
        <f>IF(ISBLANK(AH143),"",IFERROR(INDEX(F_Inputs!$F$4:$O$99999,MATCH($E$2&amp;AH143,F_Inputs!$P$4:$P$99999,0),MATCH(AH$7,F_Inputs!$F$2:$O$2,0)),"Error"))</f>
        <v>4844411.8262264244</v>
      </c>
      <c r="H143" s="68"/>
      <c r="I143" s="69"/>
      <c r="J143" s="69"/>
      <c r="K143" s="69"/>
      <c r="L143" s="69"/>
      <c r="M143" s="70"/>
      <c r="N143" s="34"/>
      <c r="O143" s="34"/>
      <c r="P143" s="34" t="str">
        <f t="shared" si="11"/>
        <v/>
      </c>
      <c r="Q143" s="34"/>
      <c r="R143" s="34"/>
      <c r="S143" s="34"/>
      <c r="T143" s="34"/>
      <c r="U143" s="34"/>
      <c r="V143" s="34"/>
      <c r="W143" s="34"/>
      <c r="X143" s="34"/>
      <c r="Y143" s="34"/>
      <c r="Z143" s="34"/>
      <c r="AA143" s="34"/>
      <c r="AB143" s="34"/>
      <c r="AC143" s="34"/>
      <c r="AD143" s="34"/>
      <c r="AF143" s="35" t="str">
        <f t="shared" si="10"/>
        <v>Outperformance ODI Rate - standard</v>
      </c>
      <c r="AH143" s="35" t="s">
        <v>288</v>
      </c>
      <c r="AO143" s="143"/>
    </row>
    <row r="144" spans="1:41" s="35" customFormat="1" ht="18.600000000000001" customHeight="1" outlineLevel="1">
      <c r="A144" s="34"/>
      <c r="B144" s="34"/>
      <c r="C144" s="129"/>
      <c r="D144" s="252" t="s">
        <v>841</v>
      </c>
      <c r="E144" s="72" t="s">
        <v>165</v>
      </c>
      <c r="F144" s="219">
        <v>0</v>
      </c>
      <c r="G144" s="102">
        <f>IF($E$2 ="TMS",G143, IF(ISBLANK(AH144),"",IFERROR(2*G143,"")))</f>
        <v>9688823.6524528489</v>
      </c>
      <c r="H144" s="68"/>
      <c r="I144" s="69"/>
      <c r="J144" s="69"/>
      <c r="K144" s="69"/>
      <c r="L144" s="69"/>
      <c r="M144" s="70"/>
      <c r="N144" s="34"/>
      <c r="O144" s="34"/>
      <c r="P144" s="34" t="str">
        <f t="shared" si="11"/>
        <v/>
      </c>
      <c r="Q144" s="34"/>
      <c r="R144" s="34"/>
      <c r="S144" s="34"/>
      <c r="T144" s="34"/>
      <c r="U144" s="34"/>
      <c r="V144" s="34"/>
      <c r="W144" s="34"/>
      <c r="X144" s="34"/>
      <c r="Y144" s="34"/>
      <c r="Z144" s="34"/>
      <c r="AA144" s="34"/>
      <c r="AB144" s="34"/>
      <c r="AC144" s="34"/>
      <c r="AD144" s="34"/>
      <c r="AF144" s="35" t="str">
        <f t="shared" si="10"/>
        <v>Outperformance ODI Rate - enhanced</v>
      </c>
      <c r="AH144" s="35" t="s">
        <v>842</v>
      </c>
      <c r="AO144" s="143"/>
    </row>
    <row r="145" spans="1:41" s="35" customFormat="1" ht="18.600000000000001" customHeight="1" outlineLevel="1">
      <c r="A145" s="34"/>
      <c r="B145" s="34"/>
      <c r="C145" s="129"/>
      <c r="D145" s="252" t="s">
        <v>843</v>
      </c>
      <c r="E145" s="60" t="s">
        <v>844</v>
      </c>
      <c r="F145" s="219">
        <v>2</v>
      </c>
      <c r="G145" s="100">
        <f>IF(ISBLANK(AH145),"",IFERROR(INDEX(F_Inputs!$F$4:$O$99999,MATCH($E$2&amp;AH145,F_Inputs!$P$4:$P$99999,0),MATCH(AH$7,F_Inputs!$F$2:$O$2,0)),"Error"))</f>
        <v>-6.0000000000000001E-3</v>
      </c>
      <c r="H145" s="68"/>
      <c r="I145" s="69"/>
      <c r="J145" s="69"/>
      <c r="K145" s="69"/>
      <c r="L145" s="69"/>
      <c r="M145" s="70"/>
      <c r="N145" s="34"/>
      <c r="O145" s="34"/>
      <c r="P145" s="34" t="str">
        <f t="shared" si="11"/>
        <v/>
      </c>
      <c r="Q145" s="34"/>
      <c r="R145" s="34"/>
      <c r="S145" s="34"/>
      <c r="T145" s="34"/>
      <c r="U145" s="34"/>
      <c r="V145" s="34"/>
      <c r="W145" s="34"/>
      <c r="X145" s="34"/>
      <c r="Y145" s="34"/>
      <c r="Z145" s="34"/>
      <c r="AA145" s="34"/>
      <c r="AB145" s="34"/>
      <c r="AC145" s="34"/>
      <c r="AD145" s="34"/>
      <c r="AF145" s="35" t="str">
        <f t="shared" si="10"/>
        <v>Standard underperformance collar</v>
      </c>
      <c r="AH145" s="143" t="s">
        <v>289</v>
      </c>
      <c r="AO145" s="143"/>
    </row>
    <row r="146" spans="1:41" s="35" customFormat="1" ht="18.600000000000001" customHeight="1" outlineLevel="1">
      <c r="A146" s="34"/>
      <c r="B146" s="34"/>
      <c r="C146" s="129"/>
      <c r="D146" s="252" t="s">
        <v>845</v>
      </c>
      <c r="E146" s="60" t="s">
        <v>844</v>
      </c>
      <c r="F146" s="230">
        <v>2</v>
      </c>
      <c r="G146" s="100">
        <f>IF(ISBLANK(AH146),"",IFERROR(INDEX(F_Inputs!$F$4:$O$99999,MATCH($E$2&amp;AH146,F_Inputs!$P$4:$P$99999,0),MATCH(AH$7,F_Inputs!$F$2:$O$2,0)),"Error"))</f>
        <v>1.4999999999999999E-2</v>
      </c>
      <c r="H146" s="87"/>
      <c r="I146" s="88"/>
      <c r="J146" s="88"/>
      <c r="K146" s="88"/>
      <c r="L146" s="88"/>
      <c r="M146" s="89"/>
      <c r="N146" s="34"/>
      <c r="O146" s="34"/>
      <c r="P146" s="34" t="str">
        <f t="shared" si="11"/>
        <v/>
      </c>
      <c r="Q146" s="34"/>
      <c r="R146" s="34"/>
      <c r="S146" s="34"/>
      <c r="T146" s="34"/>
      <c r="U146" s="34"/>
      <c r="V146" s="34"/>
      <c r="W146" s="34"/>
      <c r="X146" s="34"/>
      <c r="Y146" s="34"/>
      <c r="Z146" s="34"/>
      <c r="AA146" s="34"/>
      <c r="AB146" s="34"/>
      <c r="AC146" s="34"/>
      <c r="AD146" s="34"/>
      <c r="AF146" s="35" t="str">
        <f t="shared" si="10"/>
        <v>Standard outperformance cap</v>
      </c>
      <c r="AH146" s="34" t="s">
        <v>596</v>
      </c>
      <c r="AO146" s="143"/>
    </row>
    <row r="147" spans="1:41" s="35" customFormat="1" ht="18.600000000000001" customHeight="1">
      <c r="A147" s="34"/>
      <c r="B147" s="34"/>
      <c r="C147" s="165" t="s">
        <v>760</v>
      </c>
      <c r="D147" s="254" t="s">
        <v>761</v>
      </c>
      <c r="E147" s="73"/>
      <c r="F147" s="81"/>
      <c r="G147" s="82"/>
      <c r="H147" s="75"/>
      <c r="I147" s="40"/>
      <c r="J147" s="40"/>
      <c r="K147" s="40"/>
      <c r="L147" s="40"/>
      <c r="M147" s="90"/>
      <c r="N147" s="34"/>
      <c r="O147" s="34"/>
      <c r="P147" s="34" t="str">
        <f t="shared" si="11"/>
        <v/>
      </c>
      <c r="Q147" s="34"/>
      <c r="R147" s="34"/>
      <c r="S147" s="34"/>
      <c r="T147" s="34"/>
      <c r="U147" s="34"/>
      <c r="V147" s="34"/>
      <c r="W147" s="34"/>
      <c r="X147" s="34"/>
      <c r="Y147" s="34"/>
      <c r="Z147" s="34"/>
      <c r="AA147" s="34"/>
      <c r="AB147" s="34"/>
      <c r="AC147" s="34"/>
      <c r="AD147" s="34"/>
      <c r="AF147" s="35" t="str">
        <f t="shared" si="10"/>
        <v>Sewer collapses </v>
      </c>
      <c r="AG147" s="35" t="str">
        <f>D147</f>
        <v>Sewer collapses </v>
      </c>
      <c r="AO147" s="143"/>
    </row>
    <row r="148" spans="1:41" s="35" customFormat="1" ht="18.600000000000001" customHeight="1">
      <c r="A148" s="34"/>
      <c r="B148" s="34"/>
      <c r="C148" s="218" t="str">
        <f>_xlfn.XLOOKUP(C147,Lists!$A$32:$A$60,Lists!$D$32:$D$60)</f>
        <v>Set at a company specific level</v>
      </c>
      <c r="D148" s="72" t="s">
        <v>835</v>
      </c>
      <c r="E148" s="227" t="str">
        <f>_xlfn.XLOOKUP(D147,Lists!B32:B60,Lists!F32:F60)</f>
        <v>Number of sewer collapses per 1,000 km of all sewers</v>
      </c>
      <c r="F148" s="228">
        <v>2</v>
      </c>
      <c r="G148" s="77"/>
      <c r="H148" s="221">
        <f>IF(ISBLANK(AI148),"",IFERROR(INDEX(F_Inputs!$F$4:$O$99999,MATCH($E$2&amp;AI148,F_Inputs!$P$4:$P$99999,0),MATCH(AI$7,F_Inputs!$F$2:$O$2,0)),"Error"))</f>
        <v>5.5</v>
      </c>
      <c r="I148" s="105">
        <f>IF(ISBLANK(AJ148),"",IFERROR(INDEX(F_Inputs!$F$4:$O$99999,MATCH($E$2&amp;AJ148,F_Inputs!$P$4:$P$99999,0),MATCH(AJ$7,F_Inputs!$F$2:$O$2,0)),"Error"))</f>
        <v>5.49</v>
      </c>
      <c r="J148" s="105">
        <f>IF(ISBLANK(AK148),"",IFERROR(INDEX(F_Inputs!$F$4:$O$99999,MATCH($E$2&amp;AK148,F_Inputs!$P$4:$P$99999,0),MATCH(AK$7,F_Inputs!$F$2:$O$2,0)),"Error"))</f>
        <v>5.48</v>
      </c>
      <c r="K148" s="105">
        <f>IF(ISBLANK(AL148),"",IFERROR(INDEX(F_Inputs!$F$4:$O$99999,MATCH($E$2&amp;AL148,F_Inputs!$P$4:$P$99999,0),MATCH(AL$7,F_Inputs!$F$2:$O$2,0)),"Error"))</f>
        <v>5.47</v>
      </c>
      <c r="L148" s="105">
        <f>IF(ISBLANK(AM148),"",IFERROR(INDEX(F_Inputs!$F$4:$O$99999,MATCH($E$2&amp;AM148,F_Inputs!$P$4:$P$99999,0),MATCH(AM$7,F_Inputs!$F$2:$O$2,0)),"Error"))</f>
        <v>5.46</v>
      </c>
      <c r="M148" s="105">
        <f>IF(ISBLANK(AN148),"",IFERROR(INDEX(F_Inputs!$F$4:$O$99999,MATCH($E$2&amp;AN148,F_Inputs!$P$4:$P$99999,0),MATCH(AN$7,F_Inputs!$F$2:$O$2,0)),"Error"))</f>
        <v>5.47</v>
      </c>
      <c r="N148" s="34"/>
      <c r="O148" s="34"/>
      <c r="P148" s="34" t="str">
        <f t="shared" si="11"/>
        <v/>
      </c>
      <c r="Q148" s="34"/>
      <c r="R148" s="34"/>
      <c r="S148" s="34"/>
      <c r="T148" s="34"/>
      <c r="U148" s="34"/>
      <c r="V148" s="34"/>
      <c r="W148" s="34"/>
      <c r="X148" s="34"/>
      <c r="Y148" s="34"/>
      <c r="Z148" s="34"/>
      <c r="AA148" s="34"/>
      <c r="AB148" s="34"/>
      <c r="AC148" s="34"/>
      <c r="AD148" s="34"/>
      <c r="AF148" s="35" t="str">
        <f t="shared" si="10"/>
        <v>Performance Commitment Level</v>
      </c>
      <c r="AI148" s="35" t="s">
        <v>291</v>
      </c>
      <c r="AJ148" s="35" t="s">
        <v>291</v>
      </c>
      <c r="AK148" s="35" t="s">
        <v>291</v>
      </c>
      <c r="AL148" s="35" t="s">
        <v>291</v>
      </c>
      <c r="AM148" s="35" t="s">
        <v>291</v>
      </c>
      <c r="AN148" s="35" t="s">
        <v>291</v>
      </c>
      <c r="AO148" s="143"/>
    </row>
    <row r="149" spans="1:41" s="35" customFormat="1" ht="18.600000000000001" customHeight="1" outlineLevel="1">
      <c r="A149" s="34"/>
      <c r="B149" s="34"/>
      <c r="C149" s="129"/>
      <c r="D149" s="252" t="s">
        <v>839</v>
      </c>
      <c r="E149" s="72" t="s">
        <v>165</v>
      </c>
      <c r="F149" s="219">
        <v>0</v>
      </c>
      <c r="G149" s="101">
        <f>IF(ISBLANK(AH149),"",IFERROR(INDEX(F_Inputs!$F$4:$O$99999,MATCH($E$2&amp;AH149,F_Inputs!$P$4:$P$99999,0),MATCH(AH$7,F_Inputs!$F$2:$O$2,0)),"Error"))</f>
        <v>1062687.2254391494</v>
      </c>
      <c r="H149" s="84"/>
      <c r="I149" s="85" t="str">
        <f>IF(ISBLANK(AJ149),"",IFERROR(INDEX(F_Inputs!$F$4:$O$99999,MATCH($E$2&amp;AJ149,F_Inputs!$P$4:$P$99999,0),MATCH(AJ$7,F_Inputs!$F$2:$O$2,0)),"Error"))</f>
        <v/>
      </c>
      <c r="J149" s="85" t="str">
        <f>IF(ISBLANK(AK149),"",IFERROR(INDEX(F_Inputs!$F$4:$O$99999,MATCH($E$2&amp;AK149,F_Inputs!$P$4:$P$99999,0),MATCH(AK$7,F_Inputs!$F$2:$O$2,0)),"Error"))</f>
        <v/>
      </c>
      <c r="K149" s="85" t="str">
        <f>IF(ISBLANK(AL149),"",IFERROR(INDEX(F_Inputs!$F$4:$O$99999,MATCH($E$2&amp;AL149,F_Inputs!$P$4:$P$99999,0),MATCH(AL$7,F_Inputs!$F$2:$O$2,0)),"Error"))</f>
        <v/>
      </c>
      <c r="L149" s="85" t="str">
        <f>IF(ISBLANK(AM149),"",IFERROR(INDEX(F_Inputs!$F$4:$O$99999,MATCH($E$2&amp;AM149,F_Inputs!$P$4:$P$99999,0),MATCH(AM$7,F_Inputs!$F$2:$O$2,0)),"Error"))</f>
        <v/>
      </c>
      <c r="M149" s="86" t="str">
        <f>IF(ISBLANK(AN149),"",IFERROR(INDEX(F_Inputs!$F$4:$O$99999,MATCH($E$2&amp;AN149,F_Inputs!$P$4:$P$99999,0),MATCH(AN$7,F_Inputs!$F$2:$O$2,0)),"Error"))</f>
        <v/>
      </c>
      <c r="N149" s="34"/>
      <c r="O149" s="34"/>
      <c r="P149" s="34" t="str">
        <f t="shared" si="11"/>
        <v/>
      </c>
      <c r="Q149" s="34"/>
      <c r="R149" s="34"/>
      <c r="S149" s="34"/>
      <c r="T149" s="34"/>
      <c r="U149" s="34"/>
      <c r="V149" s="34"/>
      <c r="W149" s="34"/>
      <c r="X149" s="34"/>
      <c r="Y149" s="34"/>
      <c r="Z149" s="34"/>
      <c r="AA149" s="34"/>
      <c r="AB149" s="34"/>
      <c r="AC149" s="34"/>
      <c r="AD149" s="34"/>
      <c r="AF149" s="35" t="str">
        <f t="shared" si="10"/>
        <v>Underperformance ODI Rate - standard</v>
      </c>
      <c r="AH149" s="35" t="s">
        <v>293</v>
      </c>
      <c r="AO149" s="143"/>
    </row>
    <row r="150" spans="1:41" s="35" customFormat="1" ht="18.399999999999999" customHeight="1" outlineLevel="1">
      <c r="A150" s="34"/>
      <c r="B150" s="34"/>
      <c r="C150" s="129"/>
      <c r="D150" s="252" t="s">
        <v>840</v>
      </c>
      <c r="E150" s="72" t="s">
        <v>165</v>
      </c>
      <c r="F150" s="219">
        <v>0</v>
      </c>
      <c r="G150" s="101">
        <f>IF(ISBLANK(AH150),"",IFERROR(INDEX(F_Inputs!$F$4:$O$99999,MATCH($E$2&amp;AH150,F_Inputs!$P$4:$P$99999,0),MATCH(AH$7,F_Inputs!$F$2:$O$2,0)),"Error"))</f>
        <v>1062687.2254391494</v>
      </c>
      <c r="H150" s="68"/>
      <c r="I150" s="69"/>
      <c r="J150" s="69"/>
      <c r="K150" s="69"/>
      <c r="L150" s="69"/>
      <c r="M150" s="70"/>
      <c r="N150" s="34"/>
      <c r="O150" s="34"/>
      <c r="P150" s="34" t="str">
        <f t="shared" si="11"/>
        <v/>
      </c>
      <c r="Q150" s="34"/>
      <c r="R150" s="34"/>
      <c r="S150" s="34"/>
      <c r="T150" s="34"/>
      <c r="U150" s="34"/>
      <c r="V150" s="34"/>
      <c r="W150" s="34"/>
      <c r="X150" s="34"/>
      <c r="Y150" s="34"/>
      <c r="Z150" s="34"/>
      <c r="AA150" s="34"/>
      <c r="AB150" s="34"/>
      <c r="AC150" s="34"/>
      <c r="AD150" s="34"/>
      <c r="AF150" s="35" t="str">
        <f t="shared" si="10"/>
        <v>Outperformance ODI Rate - standard</v>
      </c>
      <c r="AH150" s="35" t="s">
        <v>293</v>
      </c>
      <c r="AO150" s="143"/>
    </row>
    <row r="151" spans="1:41" s="35" customFormat="1" ht="18.600000000000001" customHeight="1" outlineLevel="1">
      <c r="A151" s="34"/>
      <c r="B151" s="34"/>
      <c r="C151" s="129"/>
      <c r="D151" s="252" t="s">
        <v>841</v>
      </c>
      <c r="E151" s="72" t="s">
        <v>165</v>
      </c>
      <c r="F151" s="219">
        <v>0</v>
      </c>
      <c r="G151" s="77"/>
      <c r="H151" s="68"/>
      <c r="I151" s="69"/>
      <c r="J151" s="69"/>
      <c r="K151" s="69"/>
      <c r="L151" s="69"/>
      <c r="M151" s="70"/>
      <c r="N151" s="34"/>
      <c r="O151" s="34"/>
      <c r="P151" s="34" t="str">
        <f t="shared" si="11"/>
        <v/>
      </c>
      <c r="Q151" s="34"/>
      <c r="R151" s="34"/>
      <c r="S151" s="34"/>
      <c r="T151" s="34"/>
      <c r="U151" s="34"/>
      <c r="V151" s="34"/>
      <c r="W151" s="34"/>
      <c r="X151" s="34"/>
      <c r="Y151" s="34"/>
      <c r="Z151" s="34"/>
      <c r="AA151" s="34"/>
      <c r="AB151" s="34"/>
      <c r="AC151" s="34"/>
      <c r="AD151" s="34"/>
      <c r="AF151" s="35" t="str">
        <f t="shared" si="10"/>
        <v>Outperformance ODI Rate - enhanced</v>
      </c>
      <c r="AO151" s="143"/>
    </row>
    <row r="152" spans="1:41" s="35" customFormat="1" ht="18.600000000000001" customHeight="1" outlineLevel="1">
      <c r="A152" s="34"/>
      <c r="B152" s="34"/>
      <c r="C152" s="129"/>
      <c r="D152" s="252" t="s">
        <v>843</v>
      </c>
      <c r="E152" s="60" t="s">
        <v>844</v>
      </c>
      <c r="F152" s="219">
        <v>2</v>
      </c>
      <c r="G152" s="100">
        <f>IF(ISBLANK(AH152),"",IFERROR(INDEX(F_Inputs!$F$4:$O$99999,MATCH($E$2&amp;AH152,F_Inputs!$P$4:$P$99999,0),MATCH(AH$7,F_Inputs!$F$2:$O$2,0)),"Error"))</f>
        <v>-5.0000000000000001E-3</v>
      </c>
      <c r="H152" s="68"/>
      <c r="I152" s="69"/>
      <c r="J152" s="69"/>
      <c r="K152" s="69"/>
      <c r="L152" s="69"/>
      <c r="M152" s="70"/>
      <c r="N152" s="34"/>
      <c r="O152" s="34"/>
      <c r="P152" s="34" t="str">
        <f t="shared" si="11"/>
        <v/>
      </c>
      <c r="Q152" s="34"/>
      <c r="R152" s="34"/>
      <c r="S152" s="34"/>
      <c r="T152" s="34"/>
      <c r="U152" s="34"/>
      <c r="V152" s="34"/>
      <c r="W152" s="34"/>
      <c r="X152" s="34"/>
      <c r="Y152" s="34"/>
      <c r="Z152" s="34"/>
      <c r="AA152" s="34"/>
      <c r="AB152" s="34"/>
      <c r="AC152" s="34"/>
      <c r="AD152" s="34"/>
      <c r="AF152" s="35" t="str">
        <f t="shared" si="10"/>
        <v>Standard underperformance collar</v>
      </c>
      <c r="AH152" s="35" t="s">
        <v>295</v>
      </c>
      <c r="AO152" s="143"/>
    </row>
    <row r="153" spans="1:41" s="35" customFormat="1" ht="18.600000000000001" customHeight="1" outlineLevel="1">
      <c r="A153" s="34"/>
      <c r="B153" s="34"/>
      <c r="C153" s="129"/>
      <c r="D153" s="258" t="s">
        <v>845</v>
      </c>
      <c r="E153" s="98" t="s">
        <v>844</v>
      </c>
      <c r="F153" s="230">
        <v>2</v>
      </c>
      <c r="G153" s="100">
        <f>IF(ISBLANK(AH153),"",IFERROR(INDEX(F_Inputs!$F$4:$O$99999,MATCH($E$2&amp;AH153,F_Inputs!$P$4:$P$99999,0),MATCH(AH$7,F_Inputs!$F$2:$O$2,0)),"Error"))</f>
        <v>5.0000000000000001E-3</v>
      </c>
      <c r="H153" s="87"/>
      <c r="I153" s="88"/>
      <c r="J153" s="88"/>
      <c r="K153" s="88"/>
      <c r="L153" s="88"/>
      <c r="M153" s="89"/>
      <c r="N153" s="34"/>
      <c r="O153" s="34"/>
      <c r="P153" s="34" t="str">
        <f t="shared" si="11"/>
        <v/>
      </c>
      <c r="Q153" s="34"/>
      <c r="R153" s="34"/>
      <c r="S153" s="34"/>
      <c r="T153" s="34"/>
      <c r="U153" s="34"/>
      <c r="V153" s="34"/>
      <c r="W153" s="34"/>
      <c r="X153" s="34"/>
      <c r="Y153" s="34"/>
      <c r="Z153" s="34"/>
      <c r="AA153" s="34"/>
      <c r="AB153" s="34"/>
      <c r="AC153" s="34"/>
      <c r="AD153" s="34"/>
      <c r="AE153" s="35" t="str">
        <f>IF(ISBLANK(BD153),"",IFERROR(INDEX(F_Inputs!$F$4:$O$99999,MATCH(BD153&amp;$B153,F_Inputs!$Q$7:$Q$99999,0),MATCH(BD$6,F_Inputs!$F$2:$O$2,0)),"Error"))</f>
        <v/>
      </c>
      <c r="AF153" s="35" t="str">
        <f t="shared" si="10"/>
        <v>Standard outperformance cap</v>
      </c>
      <c r="AG153" s="35" t="str">
        <f>IF(ISBLANK(BF153),"",IFERROR(INDEX(F_Inputs!$F$4:$O$99999,MATCH(BF153&amp;$B153,F_Inputs!$Q$7:$Q$99999,0),MATCH(BF$6,F_Inputs!$F$2:$O$2,0)),"Error"))</f>
        <v/>
      </c>
      <c r="AH153" s="35" t="s">
        <v>297</v>
      </c>
      <c r="AO153" s="143"/>
    </row>
    <row r="154" spans="1:41" s="35" customFormat="1" ht="18.600000000000001" customHeight="1">
      <c r="A154" s="34"/>
      <c r="B154" s="34"/>
      <c r="C154" s="165" t="s">
        <v>767</v>
      </c>
      <c r="D154" s="254" t="s">
        <v>768</v>
      </c>
      <c r="E154" s="73"/>
      <c r="F154" s="81"/>
      <c r="G154" s="82"/>
      <c r="H154" s="75"/>
      <c r="I154" s="40"/>
      <c r="J154" s="40"/>
      <c r="K154" s="40"/>
      <c r="L154" s="40"/>
      <c r="M154" s="90"/>
      <c r="N154" s="34"/>
      <c r="O154" s="34"/>
      <c r="P154" s="34" t="str">
        <f t="shared" si="11"/>
        <v/>
      </c>
      <c r="Q154" s="34"/>
      <c r="R154" s="34"/>
      <c r="S154" s="34"/>
      <c r="T154" s="34"/>
      <c r="U154" s="34"/>
      <c r="V154" s="34"/>
      <c r="W154" s="34"/>
      <c r="X154" s="34"/>
      <c r="Y154" s="34"/>
      <c r="Z154" s="34"/>
      <c r="AA154" s="34"/>
      <c r="AB154" s="34"/>
      <c r="AC154" s="34"/>
      <c r="AD154" s="34"/>
      <c r="AF154" s="35" t="str">
        <f t="shared" si="10"/>
        <v>Leakage  </v>
      </c>
      <c r="AG154" s="35" t="str">
        <f>D154</f>
        <v>Leakage  </v>
      </c>
      <c r="AO154" s="143"/>
    </row>
    <row r="155" spans="1:41" s="35" customFormat="1" ht="18.600000000000001" customHeight="1">
      <c r="A155" s="34"/>
      <c r="B155" s="34"/>
      <c r="C155" s="218" t="str">
        <f>_xlfn.XLOOKUP(C154,Lists!$A$32:$A$60,Lists!$D$32:$D$60)</f>
        <v>Set at a company specific level</v>
      </c>
      <c r="D155" s="72" t="s">
        <v>835</v>
      </c>
      <c r="E155" s="72" t="str">
        <f>_xlfn.XLOOKUP(D154,Lists!B32:B60,Lists!F32:F60)</f>
        <v>% Reduction from 2019-20 baseline</v>
      </c>
      <c r="F155" s="219">
        <v>1</v>
      </c>
      <c r="G155" s="77" t="str">
        <f>IF(OR($E$2="NES",$E$2="SSC"),"",IF(ISBLANK(AH155),"",IFERROR(INDEX(F_Inputs!$F$4:$O$99999,MATCH($E$2&amp;AH155,F_Inputs!$P$4:$P$99999,0),MATCH(AH$7,F_Inputs!$F$2:$O$2,0)),"Error")))</f>
        <v/>
      </c>
      <c r="H155" s="232">
        <f>IF(OR($E$2="NES",$E$2="SSC"),"",IF(ISBLANK(AI155),"",IFERROR(INDEX(F_Inputs!$F$4:$O$99999,MATCH($E$2&amp;AI155,F_Inputs!$P$4:$P$99999,0),MATCH(AI$7,F_Inputs!$F$2:$O$2,0)),"Error")))</f>
        <v>3.9E-2</v>
      </c>
      <c r="I155" s="232">
        <f>IF(OR($E$2="NES",$E$2="SSC"),"",IF(ISBLANK(AJ155),"",IFERROR(INDEX(F_Inputs!$F$4:$O$99999,MATCH($E$2&amp;AJ155,F_Inputs!$P$4:$P$99999,0),MATCH(AJ$7,F_Inputs!$F$2:$O$2,0)),"Error")))</f>
        <v>5.2000000000000005E-2</v>
      </c>
      <c r="J155" s="232">
        <f>IF(OR($E$2="NES",$E$2="SSC"),"",IF(ISBLANK(AK155),"",IFERROR(INDEX(F_Inputs!$F$4:$O$99999,MATCH($E$2&amp;AK155,F_Inputs!$P$4:$P$99999,0),MATCH(AK$7,F_Inputs!$F$2:$O$2,0)),"Error")))</f>
        <v>5.6000000000000008E-2</v>
      </c>
      <c r="K155" s="232">
        <f>IF(OR($E$2="NES",$E$2="SSC"),"",IF(ISBLANK(AL155),"",IFERROR(INDEX(F_Inputs!$F$4:$O$99999,MATCH($E$2&amp;AL155,F_Inputs!$P$4:$P$99999,0),MATCH(AL$7,F_Inputs!$F$2:$O$2,0)),"Error")))</f>
        <v>7.4999999999999997E-2</v>
      </c>
      <c r="L155" s="232">
        <f>IF(OR($E$2="NES",$E$2="SSC"),"",IF(ISBLANK(AM155),"",IFERROR(INDEX(F_Inputs!$F$4:$O$99999,MATCH($E$2&amp;AM155,F_Inputs!$P$4:$P$99999,0),MATCH(AM$7,F_Inputs!$F$2:$O$2,0)),"Error")))</f>
        <v>9.5000000000000001E-2</v>
      </c>
      <c r="M155" s="232">
        <f>IF(OR($E$2="NES",$E$2="SSC"),"",IF(ISBLANK(AN155),"",IFERROR(INDEX(F_Inputs!$F$4:$O$99999,MATCH($E$2&amp;AN155,F_Inputs!$P$4:$P$99999,0),MATCH(AN$7,F_Inputs!$F$2:$O$2,0)),"Error")))</f>
        <v>0.114</v>
      </c>
      <c r="N155" s="34"/>
      <c r="O155" s="34"/>
      <c r="P155" s="34" t="str">
        <f t="shared" si="11"/>
        <v/>
      </c>
      <c r="Q155" s="34"/>
      <c r="R155" s="34"/>
      <c r="S155" s="34"/>
      <c r="T155" s="34"/>
      <c r="U155" s="34"/>
      <c r="V155" s="34"/>
      <c r="W155" s="34"/>
      <c r="X155" s="34"/>
      <c r="Y155" s="34"/>
      <c r="Z155" s="34"/>
      <c r="AA155" s="34"/>
      <c r="AB155" s="34"/>
      <c r="AC155" s="34"/>
      <c r="AD155" s="34"/>
      <c r="AF155" s="35" t="str">
        <f t="shared" si="10"/>
        <v>Performance Commitment Level</v>
      </c>
      <c r="AI155" s="35" t="s">
        <v>299</v>
      </c>
      <c r="AJ155" s="35" t="s">
        <v>299</v>
      </c>
      <c r="AK155" s="35" t="s">
        <v>299</v>
      </c>
      <c r="AL155" s="35" t="s">
        <v>299</v>
      </c>
      <c r="AM155" s="35" t="s">
        <v>299</v>
      </c>
      <c r="AN155" s="35" t="s">
        <v>299</v>
      </c>
      <c r="AO155" s="143"/>
    </row>
    <row r="156" spans="1:41" s="35" customFormat="1" ht="18.600000000000001" customHeight="1" outlineLevel="1">
      <c r="A156" s="34"/>
      <c r="B156" s="34"/>
      <c r="C156" s="129"/>
      <c r="D156" s="252" t="s">
        <v>837</v>
      </c>
      <c r="E156" s="72" t="str">
        <f>E155</f>
        <v>% Reduction from 2019-20 baseline</v>
      </c>
      <c r="F156" s="219">
        <v>2</v>
      </c>
      <c r="G156" s="97" t="str">
        <f>IF(OR($E$2="NES",$E$2="SSC"),"",IF(ISBLANK(AH156),"",IFERROR(INDEX(F_Inputs!$F$4:$O$99999,MATCH($E$2&amp;AH156,F_Inputs!$P$4:$P$99999,0),MATCH(AH$7,F_Inputs!$F$2:$O$2,0)),"Error")))</f>
        <v/>
      </c>
      <c r="H156" s="124" t="str">
        <f>IF(OR($E$2="NES",$E$2="SSC"),"",IF(ISBLANK(AI156),"",IFERROR(INDEX(F_Inputs!$F$4:$O$99999,MATCH($E$2&amp;AI156,F_Inputs!$P$4:$P$99999,0),MATCH(AI$7,F_Inputs!$F$2:$O$2,0)),"Error")))</f>
        <v/>
      </c>
      <c r="I156" s="100">
        <f>IF(OR($E$2="NES",$E$2="SSC"),"",IF(ISBLANK(AJ156),"",IFERROR(INDEX(F_Inputs!$F$4:$O$99999,MATCH($E$2&amp;AJ156,F_Inputs!$P$4:$P$99999,0),MATCH(AJ$7,F_Inputs!$F$2:$O$2,0)),"Error")))</f>
        <v>5.7642326185303287E-2</v>
      </c>
      <c r="J156" s="100">
        <f>IF(OR($E$2="NES",$E$2="SSC"),"",IF(ISBLANK(AK156),"",IFERROR(INDEX(F_Inputs!$F$4:$O$99999,MATCH($E$2&amp;AK156,F_Inputs!$P$4:$P$99999,0),MATCH(AK$7,F_Inputs!$F$2:$O$2,0)),"Error")))</f>
        <v>7.4150704932234413E-2</v>
      </c>
      <c r="K156" s="100">
        <f>IF(OR($E$2="NES",$E$2="SSC"),"",IF(ISBLANK(AL156),"",IFERROR(INDEX(F_Inputs!$F$4:$O$99999,MATCH($E$2&amp;AL156,F_Inputs!$P$4:$P$99999,0),MATCH(AL$7,F_Inputs!$F$2:$O$2,0)),"Error")))</f>
        <v>0.11098534632362454</v>
      </c>
      <c r="L156" s="100">
        <f>IF(OR($E$2="NES",$E$2="SSC"),"",IF(ISBLANK(AM156),"",IFERROR(INDEX(F_Inputs!$F$4:$O$99999,MATCH($E$2&amp;AM156,F_Inputs!$P$4:$P$99999,0),MATCH(AM$7,F_Inputs!$F$2:$O$2,0)),"Error")))</f>
        <v>0.14672897052643008</v>
      </c>
      <c r="M156" s="100">
        <f>IF(OR($E$2="NES",$E$2="SSC"),"",IF(ISBLANK(AN156),"",IFERROR(INDEX(F_Inputs!$F$4:$O$99999,MATCH($E$2&amp;AN156,F_Inputs!$P$4:$P$99999,0),MATCH(AN$7,F_Inputs!$F$2:$O$2,0)),"Error")))</f>
        <v>0.18141024968852171</v>
      </c>
      <c r="N156" s="34"/>
      <c r="O156" s="34"/>
      <c r="P156" s="34" t="str">
        <f t="shared" si="11"/>
        <v/>
      </c>
      <c r="Q156" s="34"/>
      <c r="R156" s="34"/>
      <c r="S156" s="34"/>
      <c r="T156" s="34"/>
      <c r="U156" s="34"/>
      <c r="V156" s="34"/>
      <c r="W156" s="34"/>
      <c r="X156" s="34"/>
      <c r="Y156" s="34"/>
      <c r="Z156" s="34"/>
      <c r="AA156" s="34"/>
      <c r="AB156" s="34"/>
      <c r="AC156" s="34"/>
      <c r="AD156" s="34"/>
      <c r="AF156" s="35" t="str">
        <f t="shared" si="10"/>
        <v>Enhanced outperformance threshold</v>
      </c>
      <c r="AJ156" s="35" t="s">
        <v>301</v>
      </c>
      <c r="AK156" s="35" t="s">
        <v>301</v>
      </c>
      <c r="AL156" s="35" t="s">
        <v>301</v>
      </c>
      <c r="AM156" s="35" t="s">
        <v>301</v>
      </c>
      <c r="AN156" s="35" t="s">
        <v>301</v>
      </c>
      <c r="AO156" s="143"/>
    </row>
    <row r="157" spans="1:41" s="35" customFormat="1" ht="18.600000000000001" customHeight="1" outlineLevel="1">
      <c r="A157" s="34"/>
      <c r="B157" s="34"/>
      <c r="C157" s="129"/>
      <c r="D157" s="252" t="s">
        <v>839</v>
      </c>
      <c r="E157" s="72" t="s">
        <v>165</v>
      </c>
      <c r="F157" s="219">
        <v>0</v>
      </c>
      <c r="G157" s="101">
        <f>IF(OR($E$2="NES",$E$2="SSC"),"",IF(ISBLANK(AH157),"",IFERROR(INDEX(F_Inputs!$F$4:$O$99999,MATCH($E$2&amp;AH157,F_Inputs!$P$4:$P$99999,0),MATCH(AH$7,F_Inputs!$F$2:$O$2,0)),"Error")))</f>
        <v>688160.37064622296</v>
      </c>
      <c r="H157" s="84"/>
      <c r="I157" s="85"/>
      <c r="J157" s="85"/>
      <c r="K157" s="85"/>
      <c r="L157" s="85"/>
      <c r="M157" s="86"/>
      <c r="N157" s="34"/>
      <c r="O157" s="34"/>
      <c r="P157" s="34" t="str">
        <f t="shared" si="11"/>
        <v/>
      </c>
      <c r="Q157" s="34"/>
      <c r="R157" s="34"/>
      <c r="S157" s="34"/>
      <c r="T157" s="34"/>
      <c r="U157" s="34"/>
      <c r="V157" s="34"/>
      <c r="W157" s="34"/>
      <c r="X157" s="34"/>
      <c r="Y157" s="34"/>
      <c r="Z157" s="34"/>
      <c r="AA157" s="34"/>
      <c r="AB157" s="34"/>
      <c r="AC157" s="34"/>
      <c r="AD157" s="34"/>
      <c r="AF157" s="35" t="str">
        <f t="shared" ref="AF157:AF220" si="12">D157</f>
        <v>Underperformance ODI Rate - standard</v>
      </c>
      <c r="AH157" s="35" t="s">
        <v>303</v>
      </c>
      <c r="AO157" s="143"/>
    </row>
    <row r="158" spans="1:41" s="35" customFormat="1" ht="18.600000000000001" customHeight="1" outlineLevel="1">
      <c r="A158" s="34"/>
      <c r="B158" s="34"/>
      <c r="C158" s="129"/>
      <c r="D158" s="252" t="s">
        <v>840</v>
      </c>
      <c r="E158" s="72" t="s">
        <v>165</v>
      </c>
      <c r="F158" s="219">
        <v>0</v>
      </c>
      <c r="G158" s="101">
        <f>IF(OR($E$2="NES",$E$2="SSC"),"",IF(ISBLANK(AH158),"",IFERROR(INDEX(F_Inputs!$F$4:$O$99999,MATCH($E$2&amp;AH158,F_Inputs!$P$4:$P$99999,0),MATCH(AH$7,F_Inputs!$F$2:$O$2,0)),"Error")))</f>
        <v>688160.37064622296</v>
      </c>
      <c r="H158" s="68"/>
      <c r="I158" s="69"/>
      <c r="J158" s="69"/>
      <c r="K158" s="69"/>
      <c r="L158" s="69"/>
      <c r="M158" s="70"/>
      <c r="N158" s="34"/>
      <c r="O158" s="34"/>
      <c r="P158" s="34" t="str">
        <f t="shared" si="11"/>
        <v/>
      </c>
      <c r="Q158" s="34"/>
      <c r="R158" s="34"/>
      <c r="S158" s="34"/>
      <c r="T158" s="34"/>
      <c r="U158" s="34"/>
      <c r="V158" s="34"/>
      <c r="W158" s="34"/>
      <c r="X158" s="34"/>
      <c r="Y158" s="34"/>
      <c r="Z158" s="34"/>
      <c r="AA158" s="34"/>
      <c r="AB158" s="34"/>
      <c r="AC158" s="34"/>
      <c r="AD158" s="34"/>
      <c r="AF158" s="35" t="str">
        <f t="shared" si="12"/>
        <v>Outperformance ODI Rate - standard</v>
      </c>
      <c r="AH158" s="35" t="s">
        <v>303</v>
      </c>
      <c r="AO158" s="143"/>
    </row>
    <row r="159" spans="1:41" s="35" customFormat="1" ht="18.600000000000001" customHeight="1" outlineLevel="1">
      <c r="A159" s="34"/>
      <c r="B159" s="34"/>
      <c r="C159" s="129"/>
      <c r="D159" s="252" t="s">
        <v>841</v>
      </c>
      <c r="E159" s="72" t="s">
        <v>165</v>
      </c>
      <c r="F159" s="219">
        <v>0</v>
      </c>
      <c r="G159" s="102">
        <f>IF(ISBLANK(AH159),"",IFERROR(2*G158,""))</f>
        <v>1376320.7412924459</v>
      </c>
      <c r="H159" s="68"/>
      <c r="I159" s="69"/>
      <c r="J159" s="69"/>
      <c r="K159" s="69"/>
      <c r="L159" s="69"/>
      <c r="M159" s="70"/>
      <c r="N159" s="34"/>
      <c r="O159" s="34"/>
      <c r="P159" s="34" t="str">
        <f t="shared" si="11"/>
        <v/>
      </c>
      <c r="Q159" s="34"/>
      <c r="R159" s="34"/>
      <c r="S159" s="34"/>
      <c r="T159" s="34"/>
      <c r="U159" s="34"/>
      <c r="V159" s="34"/>
      <c r="W159" s="34"/>
      <c r="X159" s="34"/>
      <c r="Y159" s="34"/>
      <c r="Z159" s="34"/>
      <c r="AA159" s="34"/>
      <c r="AB159" s="34"/>
      <c r="AC159" s="34"/>
      <c r="AD159" s="34"/>
      <c r="AF159" s="35" t="str">
        <f t="shared" si="12"/>
        <v>Outperformance ODI Rate - enhanced</v>
      </c>
      <c r="AH159" s="35" t="s">
        <v>842</v>
      </c>
      <c r="AO159" s="143"/>
    </row>
    <row r="160" spans="1:41" s="35" customFormat="1" ht="18.600000000000001" customHeight="1" outlineLevel="1">
      <c r="A160" s="34"/>
      <c r="B160" s="34"/>
      <c r="C160" s="129"/>
      <c r="D160" s="252" t="s">
        <v>843</v>
      </c>
      <c r="E160" s="60" t="s">
        <v>844</v>
      </c>
      <c r="F160" s="219">
        <v>2</v>
      </c>
      <c r="G160" s="126" t="str">
        <f>IF(OR($E$2="NES",$E$2="SSC"),"",IF(ISBLANK(AH160),"",IFERROR(INDEX(F_Inputs!$F$4:$O$99999,MATCH($E$2&amp;AH160,F_Inputs!$P$4:$P$99999,0),MATCH(AH$7,F_Inputs!$F$2:$O$2,0)),"Error")))</f>
        <v/>
      </c>
      <c r="H160" s="68"/>
      <c r="I160" s="69"/>
      <c r="J160" s="69"/>
      <c r="K160" s="69"/>
      <c r="L160" s="69"/>
      <c r="M160" s="70"/>
      <c r="N160" s="34"/>
      <c r="O160" s="34"/>
      <c r="P160" s="34" t="str">
        <f t="shared" si="11"/>
        <v/>
      </c>
      <c r="Q160" s="34"/>
      <c r="R160" s="34"/>
      <c r="S160" s="34"/>
      <c r="T160" s="34"/>
      <c r="U160" s="34"/>
      <c r="V160" s="34"/>
      <c r="W160" s="34"/>
      <c r="X160" s="34"/>
      <c r="Y160" s="34"/>
      <c r="Z160" s="34"/>
      <c r="AA160" s="34"/>
      <c r="AB160" s="34"/>
      <c r="AC160" s="34"/>
      <c r="AD160" s="34"/>
      <c r="AF160" s="35" t="str">
        <f t="shared" si="12"/>
        <v>Standard underperformance collar</v>
      </c>
      <c r="AO160" s="143"/>
    </row>
    <row r="161" spans="1:41" s="35" customFormat="1" ht="18.600000000000001" customHeight="1" outlineLevel="1">
      <c r="A161" s="34"/>
      <c r="B161" s="34"/>
      <c r="C161" s="129"/>
      <c r="D161" s="258" t="s">
        <v>845</v>
      </c>
      <c r="E161" s="98" t="s">
        <v>844</v>
      </c>
      <c r="F161" s="230">
        <v>2</v>
      </c>
      <c r="G161" s="100">
        <f>IF(OR($E$2="NES",$E$2="SSC"),"",IF(ISBLANK(AH161),"",IFERROR(INDEX(F_Inputs!$F$4:$O$99999,MATCH($E$2&amp;AH161,F_Inputs!$P$4:$P$99999,0),MATCH(AH$7,F_Inputs!$F$2:$O$2,0)),"Error")))</f>
        <v>0.01</v>
      </c>
      <c r="H161" s="87"/>
      <c r="I161" s="88"/>
      <c r="J161" s="88"/>
      <c r="K161" s="88"/>
      <c r="L161" s="88"/>
      <c r="M161" s="89"/>
      <c r="N161" s="34"/>
      <c r="O161" s="34"/>
      <c r="P161" s="34" t="str">
        <f t="shared" si="11"/>
        <v/>
      </c>
      <c r="Q161" s="34"/>
      <c r="R161" s="34"/>
      <c r="S161" s="34"/>
      <c r="T161" s="34"/>
      <c r="U161" s="34"/>
      <c r="V161" s="34"/>
      <c r="W161" s="34"/>
      <c r="X161" s="34"/>
      <c r="Y161" s="34"/>
      <c r="Z161" s="34"/>
      <c r="AA161" s="34"/>
      <c r="AB161" s="34"/>
      <c r="AC161" s="34"/>
      <c r="AD161" s="34"/>
      <c r="AF161" s="35" t="str">
        <f t="shared" si="12"/>
        <v>Standard outperformance cap</v>
      </c>
      <c r="AH161" s="143" t="s">
        <v>305</v>
      </c>
      <c r="AO161" s="143"/>
    </row>
    <row r="162" spans="1:41" s="35" customFormat="1" ht="18.600000000000001" customHeight="1">
      <c r="A162" s="34"/>
      <c r="B162" s="34"/>
      <c r="C162" s="165" t="s">
        <v>767</v>
      </c>
      <c r="D162" s="254" t="s">
        <v>852</v>
      </c>
      <c r="E162" s="73"/>
      <c r="F162" s="81"/>
      <c r="G162" s="75"/>
      <c r="H162" s="75"/>
      <c r="I162" s="82"/>
      <c r="J162" s="82"/>
      <c r="K162" s="82"/>
      <c r="L162" s="82"/>
      <c r="M162" s="99"/>
      <c r="N162" s="34"/>
      <c r="O162" s="34"/>
      <c r="P162" s="34" t="str">
        <f t="shared" si="11"/>
        <v/>
      </c>
      <c r="Q162" s="34"/>
      <c r="R162" s="34"/>
      <c r="S162" s="34"/>
      <c r="T162" s="34"/>
      <c r="U162" s="34"/>
      <c r="V162" s="34"/>
      <c r="W162" s="34"/>
      <c r="X162" s="34"/>
      <c r="Y162" s="34"/>
      <c r="Z162" s="34"/>
      <c r="AA162" s="34"/>
      <c r="AB162" s="34"/>
      <c r="AC162" s="34"/>
      <c r="AD162" s="34"/>
      <c r="AF162" s="35" t="str">
        <f t="shared" si="12"/>
        <v>Leakage    (region 1)</v>
      </c>
      <c r="AG162" s="35" t="str">
        <f>D162</f>
        <v>Leakage    (region 1)</v>
      </c>
      <c r="AO162" s="143"/>
    </row>
    <row r="163" spans="1:41" s="35" customFormat="1" ht="18.600000000000001" customHeight="1">
      <c r="A163" s="34"/>
      <c r="B163" s="34"/>
      <c r="C163" s="218" t="str">
        <f>_xlfn.XLOOKUP(C162,Lists!$A$32:$A$60,Lists!$D$32:$D$60)</f>
        <v>Set at a company specific level</v>
      </c>
      <c r="D163" s="72" t="s">
        <v>835</v>
      </c>
      <c r="E163" s="72" t="str">
        <f>E155</f>
        <v>% Reduction from 2019-20 baseline</v>
      </c>
      <c r="F163" s="219">
        <v>1</v>
      </c>
      <c r="G163" s="77"/>
      <c r="H163" s="232" t="str">
        <f>IF(ISBLANK(AI163),"",IFERROR(INDEX(F_Inputs!$F$4:$O$99999,MATCH($E$2&amp;AI163,F_Inputs!$P$4:$P$99999,0),MATCH(AI$7,F_Inputs!$F$2:$O$2,0)),"Error"))</f>
        <v/>
      </c>
      <c r="I163" s="181" t="str">
        <f>IF(ISBLANK(AJ163),"",IFERROR(INDEX(F_Inputs!$F$4:$O$99999,MATCH($E$2&amp;AJ163,F_Inputs!$P$4:$P$99999,0),MATCH(AJ$7,F_Inputs!$F$2:$O$2,0)),"Error"))</f>
        <v/>
      </c>
      <c r="J163" s="181" t="str">
        <f>IF(ISBLANK(AK163),"",IFERROR(INDEX(F_Inputs!$F$4:$O$99999,MATCH($E$2&amp;AK163,F_Inputs!$P$4:$P$99999,0),MATCH(AK$7,F_Inputs!$F$2:$O$2,0)),"Error"))</f>
        <v/>
      </c>
      <c r="K163" s="181" t="str">
        <f>IF(ISBLANK(AL163),"",IFERROR(INDEX(F_Inputs!$F$4:$O$99999,MATCH($E$2&amp;AL163,F_Inputs!$P$4:$P$99999,0),MATCH(AL$7,F_Inputs!$F$2:$O$2,0)),"Error"))</f>
        <v/>
      </c>
      <c r="L163" s="181" t="str">
        <f>IF(ISBLANK(AM163),"",IFERROR(INDEX(F_Inputs!$F$4:$O$99999,MATCH($E$2&amp;AM163,F_Inputs!$P$4:$P$99999,0),MATCH(AM$7,F_Inputs!$F$2:$O$2,0)),"Error"))</f>
        <v/>
      </c>
      <c r="M163" s="181" t="str">
        <f>IF(ISBLANK(AN163),"",IFERROR(INDEX(F_Inputs!$F$4:$O$99999,MATCH($E$2&amp;AN163,F_Inputs!$P$4:$P$99999,0),MATCH(AN$7,F_Inputs!$F$2:$O$2,0)),"Error"))</f>
        <v/>
      </c>
      <c r="N163" s="175"/>
      <c r="O163" s="175"/>
      <c r="P163" s="34" t="str">
        <f t="shared" si="11"/>
        <v/>
      </c>
      <c r="Q163" s="34"/>
      <c r="R163" s="34"/>
      <c r="S163" s="34"/>
      <c r="T163" s="34"/>
      <c r="U163" s="34"/>
      <c r="V163" s="34"/>
      <c r="W163" s="34"/>
      <c r="X163" s="34"/>
      <c r="Y163" s="34"/>
      <c r="Z163" s="34"/>
      <c r="AA163" s="34"/>
      <c r="AB163" s="34"/>
      <c r="AC163" s="34"/>
      <c r="AD163" s="34"/>
      <c r="AF163" s="35" t="str">
        <f t="shared" si="12"/>
        <v>Performance Commitment Level</v>
      </c>
      <c r="AI163" s="35" t="s">
        <v>307</v>
      </c>
      <c r="AJ163" s="35" t="s">
        <v>307</v>
      </c>
      <c r="AK163" s="35" t="s">
        <v>307</v>
      </c>
      <c r="AL163" s="35" t="s">
        <v>307</v>
      </c>
      <c r="AM163" s="35" t="s">
        <v>307</v>
      </c>
      <c r="AN163" s="35" t="s">
        <v>307</v>
      </c>
      <c r="AO163" s="143"/>
    </row>
    <row r="164" spans="1:41" s="35" customFormat="1" ht="18.600000000000001" customHeight="1" outlineLevel="1">
      <c r="A164" s="34"/>
      <c r="B164" s="34"/>
      <c r="C164" s="129"/>
      <c r="D164" s="252" t="s">
        <v>837</v>
      </c>
      <c r="E164" s="72" t="str">
        <f>E163</f>
        <v>% Reduction from 2019-20 baseline</v>
      </c>
      <c r="F164" s="219">
        <v>2</v>
      </c>
      <c r="G164" s="93"/>
      <c r="H164" s="182"/>
      <c r="I164" s="100" t="str">
        <f>IF(ISBLANK(AJ164),"",IFERROR(INDEX(F_Inputs!$F$4:$O$99999,MATCH($E$2&amp;AJ164,F_Inputs!$P$4:$P$99999,0),MATCH(AJ$7,F_Inputs!$F$2:$O$2,0)),"Error"))</f>
        <v/>
      </c>
      <c r="J164" s="100" t="str">
        <f>IF(ISBLANK(AK164),"",IFERROR(INDEX(F_Inputs!$F$4:$O$99999,MATCH($E$2&amp;AK164,F_Inputs!$P$4:$P$99999,0),MATCH(AK$7,F_Inputs!$F$2:$O$2,0)),"Error"))</f>
        <v/>
      </c>
      <c r="K164" s="100" t="str">
        <f>IF(ISBLANK(AL164),"",IFERROR(INDEX(F_Inputs!$F$4:$O$99999,MATCH($E$2&amp;AL164,F_Inputs!$P$4:$P$99999,0),MATCH(AL$7,F_Inputs!$F$2:$O$2,0)),"Error"))</f>
        <v/>
      </c>
      <c r="L164" s="100" t="str">
        <f>IF(ISBLANK(AM164),"",IFERROR(INDEX(F_Inputs!$F$4:$O$99999,MATCH($E$2&amp;AM164,F_Inputs!$P$4:$P$99999,0),MATCH(AM$7,F_Inputs!$F$2:$O$2,0)),"Error"))</f>
        <v/>
      </c>
      <c r="M164" s="100" t="str">
        <f>IF(ISBLANK(AN164),"",IFERROR(INDEX(F_Inputs!$F$4:$O$99999,MATCH($E$2&amp;AN164,F_Inputs!$P$4:$P$99999,0),MATCH(AN$7,F_Inputs!$F$2:$O$2,0)),"Error"))</f>
        <v/>
      </c>
      <c r="N164" s="34"/>
      <c r="O164" s="175"/>
      <c r="P164" s="34" t="str">
        <f t="shared" si="11"/>
        <v/>
      </c>
      <c r="Q164" s="34"/>
      <c r="R164" s="34"/>
      <c r="S164" s="34"/>
      <c r="T164" s="34"/>
      <c r="U164" s="34"/>
      <c r="V164" s="34"/>
      <c r="W164" s="34"/>
      <c r="X164" s="34"/>
      <c r="Y164" s="34"/>
      <c r="Z164" s="34"/>
      <c r="AA164" s="34"/>
      <c r="AB164" s="34"/>
      <c r="AC164" s="34"/>
      <c r="AD164" s="34"/>
      <c r="AF164" s="35" t="str">
        <f t="shared" si="12"/>
        <v>Enhanced outperformance threshold</v>
      </c>
      <c r="AJ164" s="35" t="s">
        <v>308</v>
      </c>
      <c r="AK164" s="35" t="s">
        <v>308</v>
      </c>
      <c r="AL164" s="35" t="s">
        <v>308</v>
      </c>
      <c r="AM164" s="35" t="s">
        <v>308</v>
      </c>
      <c r="AN164" s="35" t="s">
        <v>308</v>
      </c>
      <c r="AO164" s="143"/>
    </row>
    <row r="165" spans="1:41" s="35" customFormat="1" ht="18.600000000000001" customHeight="1" outlineLevel="1">
      <c r="A165" s="34"/>
      <c r="B165" s="34"/>
      <c r="C165" s="129"/>
      <c r="D165" s="252" t="s">
        <v>839</v>
      </c>
      <c r="E165" s="72" t="s">
        <v>165</v>
      </c>
      <c r="F165" s="219">
        <v>0</v>
      </c>
      <c r="G165" s="101" t="str">
        <f>IF(ISBLANK(AH165),"",IFERROR(INDEX(F_Inputs!$F$4:$O$99999,MATCH($E$2&amp;AH165,F_Inputs!$P$4:$P$99999,0),MATCH(AH$7,F_Inputs!$F$2:$O$2,0)),"Error"))</f>
        <v/>
      </c>
      <c r="H165" s="84"/>
      <c r="I165" s="85"/>
      <c r="J165" s="85"/>
      <c r="K165" s="85"/>
      <c r="L165" s="85"/>
      <c r="M165" s="86"/>
      <c r="N165" s="34"/>
      <c r="O165" s="175"/>
      <c r="P165" s="34" t="str">
        <f t="shared" si="11"/>
        <v/>
      </c>
      <c r="Q165" s="34"/>
      <c r="R165" s="34"/>
      <c r="S165" s="34"/>
      <c r="T165" s="34"/>
      <c r="U165" s="34"/>
      <c r="V165" s="34"/>
      <c r="W165" s="34"/>
      <c r="X165" s="34"/>
      <c r="Y165" s="34"/>
      <c r="Z165" s="34"/>
      <c r="AA165" s="34"/>
      <c r="AB165" s="34"/>
      <c r="AC165" s="34"/>
      <c r="AD165" s="34"/>
      <c r="AF165" s="35" t="str">
        <f t="shared" si="12"/>
        <v>Underperformance ODI Rate - standard</v>
      </c>
      <c r="AH165" s="35" t="s">
        <v>310</v>
      </c>
      <c r="AO165" s="143"/>
    </row>
    <row r="166" spans="1:41" s="35" customFormat="1" ht="18.600000000000001" customHeight="1" outlineLevel="1">
      <c r="A166" s="34"/>
      <c r="B166" s="34"/>
      <c r="C166" s="129"/>
      <c r="D166" s="252" t="s">
        <v>840</v>
      </c>
      <c r="E166" s="72" t="s">
        <v>165</v>
      </c>
      <c r="F166" s="219">
        <v>0</v>
      </c>
      <c r="G166" s="101" t="str">
        <f>IF(ISBLANK(AH166),"",IFERROR(INDEX(F_Inputs!$F$4:$O$99999,MATCH($E$2&amp;AH166,F_Inputs!$P$4:$P$99999,0),MATCH(AH$7,F_Inputs!$F$2:$O$2,0)),"Error"))</f>
        <v/>
      </c>
      <c r="H166" s="68"/>
      <c r="I166" s="69"/>
      <c r="J166" s="69"/>
      <c r="K166" s="69"/>
      <c r="L166" s="69"/>
      <c r="M166" s="70"/>
      <c r="N166" s="34"/>
      <c r="O166" s="175"/>
      <c r="P166" s="34" t="str">
        <f t="shared" si="11"/>
        <v/>
      </c>
      <c r="Q166" s="34"/>
      <c r="R166" s="34"/>
      <c r="S166" s="34"/>
      <c r="T166" s="34"/>
      <c r="U166" s="34"/>
      <c r="V166" s="34"/>
      <c r="W166" s="34"/>
      <c r="X166" s="34"/>
      <c r="Y166" s="34"/>
      <c r="Z166" s="34"/>
      <c r="AA166" s="34"/>
      <c r="AB166" s="34"/>
      <c r="AC166" s="34"/>
      <c r="AD166" s="34"/>
      <c r="AF166" s="35" t="str">
        <f t="shared" si="12"/>
        <v>Outperformance ODI Rate - standard</v>
      </c>
      <c r="AH166" s="35" t="s">
        <v>310</v>
      </c>
      <c r="AO166" s="143"/>
    </row>
    <row r="167" spans="1:41" s="35" customFormat="1" ht="18.600000000000001" customHeight="1" outlineLevel="1">
      <c r="A167" s="34"/>
      <c r="B167" s="34"/>
      <c r="C167" s="129"/>
      <c r="D167" s="252" t="s">
        <v>841</v>
      </c>
      <c r="E167" s="72" t="s">
        <v>165</v>
      </c>
      <c r="F167" s="219">
        <v>0</v>
      </c>
      <c r="G167" s="102" t="str">
        <f>IF(ISBLANK(AH167),"",IFERROR(2*G166,""))</f>
        <v/>
      </c>
      <c r="H167" s="68"/>
      <c r="I167" s="69"/>
      <c r="J167" s="69"/>
      <c r="K167" s="69"/>
      <c r="L167" s="69"/>
      <c r="M167" s="70"/>
      <c r="N167" s="34"/>
      <c r="O167" s="175"/>
      <c r="P167" s="34" t="str">
        <f t="shared" si="11"/>
        <v/>
      </c>
      <c r="Q167" s="34"/>
      <c r="R167" s="34"/>
      <c r="S167" s="34"/>
      <c r="T167" s="34"/>
      <c r="U167" s="34"/>
      <c r="V167" s="34"/>
      <c r="W167" s="34"/>
      <c r="X167" s="34"/>
      <c r="Y167" s="34"/>
      <c r="Z167" s="34"/>
      <c r="AA167" s="34"/>
      <c r="AB167" s="34"/>
      <c r="AC167" s="34"/>
      <c r="AD167" s="34"/>
      <c r="AF167" s="35" t="str">
        <f t="shared" si="12"/>
        <v>Outperformance ODI Rate - enhanced</v>
      </c>
      <c r="AH167" s="35" t="s">
        <v>842</v>
      </c>
      <c r="AO167" s="143"/>
    </row>
    <row r="168" spans="1:41" s="35" customFormat="1" ht="18.600000000000001" customHeight="1" outlineLevel="1">
      <c r="A168" s="34"/>
      <c r="B168" s="34"/>
      <c r="C168" s="129"/>
      <c r="D168" s="252" t="s">
        <v>843</v>
      </c>
      <c r="E168" s="60" t="s">
        <v>844</v>
      </c>
      <c r="F168" s="219">
        <v>2</v>
      </c>
      <c r="G168" s="126" t="str">
        <f>IF(ISBLANK(AH168),"",IFERROR(INDEX(F_Inputs!$F$4:$O$99999,MATCH($E$2&amp;AH168,F_Inputs!$P$4:$P$99999,0),MATCH(AH$7,F_Inputs!$F$2:$O$2,0)),"Error"))</f>
        <v/>
      </c>
      <c r="H168" s="68"/>
      <c r="I168" s="69"/>
      <c r="J168" s="69"/>
      <c r="K168" s="69"/>
      <c r="L168" s="69"/>
      <c r="M168" s="70"/>
      <c r="N168" s="34"/>
      <c r="O168" s="175"/>
      <c r="P168" s="34" t="str">
        <f t="shared" si="11"/>
        <v/>
      </c>
      <c r="Q168" s="34"/>
      <c r="R168" s="34"/>
      <c r="S168" s="34"/>
      <c r="T168" s="34"/>
      <c r="U168" s="34"/>
      <c r="V168" s="34"/>
      <c r="W168" s="34"/>
      <c r="X168" s="34"/>
      <c r="Y168" s="34"/>
      <c r="Z168" s="34"/>
      <c r="AA168" s="34"/>
      <c r="AB168" s="34"/>
      <c r="AC168" s="34"/>
      <c r="AD168" s="34"/>
      <c r="AF168" s="35" t="str">
        <f t="shared" si="12"/>
        <v>Standard underperformance collar</v>
      </c>
      <c r="AO168" s="143"/>
    </row>
    <row r="169" spans="1:41" s="35" customFormat="1" ht="18.600000000000001" customHeight="1" outlineLevel="1">
      <c r="A169" s="34"/>
      <c r="B169" s="34"/>
      <c r="C169" s="129"/>
      <c r="D169" s="258" t="s">
        <v>845</v>
      </c>
      <c r="E169" s="98" t="s">
        <v>844</v>
      </c>
      <c r="F169" s="230">
        <v>2</v>
      </c>
      <c r="G169" s="126"/>
      <c r="H169" s="87"/>
      <c r="I169" s="88"/>
      <c r="J169" s="88"/>
      <c r="K169" s="88"/>
      <c r="L169" s="88"/>
      <c r="M169" s="89"/>
      <c r="N169" s="34"/>
      <c r="O169" s="175"/>
      <c r="P169" s="34" t="str">
        <f t="shared" si="11"/>
        <v/>
      </c>
      <c r="Q169" s="34"/>
      <c r="R169" s="34"/>
      <c r="S169" s="34"/>
      <c r="T169" s="34"/>
      <c r="U169" s="34"/>
      <c r="V169" s="34"/>
      <c r="W169" s="34"/>
      <c r="X169" s="34"/>
      <c r="Y169" s="34"/>
      <c r="Z169" s="34"/>
      <c r="AA169" s="34"/>
      <c r="AB169" s="34"/>
      <c r="AC169" s="34"/>
      <c r="AD169" s="34"/>
      <c r="AF169" s="35" t="str">
        <f t="shared" si="12"/>
        <v>Standard outperformance cap</v>
      </c>
      <c r="AH169" s="143" t="s">
        <v>312</v>
      </c>
      <c r="AO169" s="143"/>
    </row>
    <row r="170" spans="1:41" s="35" customFormat="1" ht="18.600000000000001" customHeight="1">
      <c r="A170" s="34"/>
      <c r="B170" s="34"/>
      <c r="C170" s="165" t="s">
        <v>767</v>
      </c>
      <c r="D170" s="254" t="s">
        <v>853</v>
      </c>
      <c r="E170" s="73"/>
      <c r="F170" s="81"/>
      <c r="G170" s="82"/>
      <c r="H170" s="82"/>
      <c r="I170" s="82"/>
      <c r="J170" s="82"/>
      <c r="K170" s="82"/>
      <c r="L170" s="82"/>
      <c r="M170" s="99"/>
      <c r="N170" s="34"/>
      <c r="O170" s="175"/>
      <c r="P170" s="34" t="str">
        <f t="shared" si="11"/>
        <v/>
      </c>
      <c r="Q170" s="34"/>
      <c r="R170" s="34"/>
      <c r="S170" s="34"/>
      <c r="T170" s="34"/>
      <c r="U170" s="34"/>
      <c r="V170" s="34"/>
      <c r="W170" s="34"/>
      <c r="X170" s="34"/>
      <c r="Y170" s="34"/>
      <c r="Z170" s="34"/>
      <c r="AA170" s="34"/>
      <c r="AB170" s="34"/>
      <c r="AC170" s="34"/>
      <c r="AD170" s="34"/>
      <c r="AF170" s="35" t="str">
        <f t="shared" si="12"/>
        <v>Leakage    (region 2)</v>
      </c>
      <c r="AG170" s="35" t="str">
        <f>D170</f>
        <v>Leakage    (region 2)</v>
      </c>
      <c r="AO170" s="143"/>
    </row>
    <row r="171" spans="1:41" s="35" customFormat="1" ht="18.600000000000001" customHeight="1">
      <c r="A171" s="34"/>
      <c r="B171" s="34"/>
      <c r="C171" s="218" t="str">
        <f>_xlfn.XLOOKUP(C170,Lists!$A$32:$A$60,Lists!$D$32:$D$60)</f>
        <v>Set at a company specific level</v>
      </c>
      <c r="D171" s="72" t="s">
        <v>835</v>
      </c>
      <c r="E171" s="72" t="str">
        <f>E155</f>
        <v>% Reduction from 2019-20 baseline</v>
      </c>
      <c r="F171" s="219">
        <v>1</v>
      </c>
      <c r="G171" s="77"/>
      <c r="H171" s="232" t="str">
        <f>IF(ISBLANK(AI171),"",IFERROR(INDEX(F_Inputs!$F$4:$O$99999,MATCH($E$2&amp;AI171,F_Inputs!$P$4:$P$99999,0),MATCH(AI$7,F_Inputs!$F$2:$O$2,0)),"Error"))</f>
        <v/>
      </c>
      <c r="I171" s="181" t="str">
        <f>IF(ISBLANK(AJ171),"",IFERROR(INDEX(F_Inputs!$F$4:$O$99999,MATCH($E$2&amp;AJ171,F_Inputs!$P$4:$P$99999,0),MATCH(AJ$7,F_Inputs!$F$2:$O$2,0)),"Error"))</f>
        <v/>
      </c>
      <c r="J171" s="181" t="str">
        <f>IF(ISBLANK(AK171),"",IFERROR(INDEX(F_Inputs!$F$4:$O$99999,MATCH($E$2&amp;AK171,F_Inputs!$P$4:$P$99999,0),MATCH(AK$7,F_Inputs!$F$2:$O$2,0)),"Error"))</f>
        <v/>
      </c>
      <c r="K171" s="181" t="str">
        <f>IF(ISBLANK(AL171),"",IFERROR(INDEX(F_Inputs!$F$4:$O$99999,MATCH($E$2&amp;AL171,F_Inputs!$P$4:$P$99999,0),MATCH(AL$7,F_Inputs!$F$2:$O$2,0)),"Error"))</f>
        <v/>
      </c>
      <c r="L171" s="181" t="str">
        <f>IF(ISBLANK(AM171),"",IFERROR(INDEX(F_Inputs!$F$4:$O$99999,MATCH($E$2&amp;AM171,F_Inputs!$P$4:$P$99999,0),MATCH(AM$7,F_Inputs!$F$2:$O$2,0)),"Error"))</f>
        <v/>
      </c>
      <c r="M171" s="181" t="str">
        <f>IF(ISBLANK(AN171),"",IFERROR(INDEX(F_Inputs!$F$4:$O$99999,MATCH($E$2&amp;AN171,F_Inputs!$P$4:$P$99999,0),MATCH(AN$7,F_Inputs!$F$2:$O$2,0)),"Error"))</f>
        <v/>
      </c>
      <c r="N171" s="34"/>
      <c r="O171" s="175"/>
      <c r="P171" s="34" t="str">
        <f t="shared" si="11"/>
        <v/>
      </c>
      <c r="Q171" s="34"/>
      <c r="R171" s="34"/>
      <c r="S171" s="34"/>
      <c r="T171" s="34"/>
      <c r="U171" s="34"/>
      <c r="V171" s="34"/>
      <c r="W171" s="34"/>
      <c r="X171" s="34"/>
      <c r="Y171" s="34"/>
      <c r="Z171" s="34"/>
      <c r="AA171" s="34"/>
      <c r="AB171" s="34"/>
      <c r="AC171" s="34"/>
      <c r="AD171" s="34"/>
      <c r="AF171" s="35" t="str">
        <f t="shared" si="12"/>
        <v>Performance Commitment Level</v>
      </c>
      <c r="AI171" s="35" t="s">
        <v>314</v>
      </c>
      <c r="AJ171" s="35" t="s">
        <v>314</v>
      </c>
      <c r="AK171" s="35" t="s">
        <v>314</v>
      </c>
      <c r="AL171" s="35" t="s">
        <v>314</v>
      </c>
      <c r="AM171" s="35" t="s">
        <v>314</v>
      </c>
      <c r="AN171" s="35" t="s">
        <v>314</v>
      </c>
      <c r="AO171" s="143"/>
    </row>
    <row r="172" spans="1:41" s="35" customFormat="1" ht="18.600000000000001" customHeight="1" outlineLevel="1">
      <c r="A172" s="34"/>
      <c r="B172" s="34"/>
      <c r="C172" s="129"/>
      <c r="D172" s="252" t="s">
        <v>837</v>
      </c>
      <c r="E172" s="72" t="str">
        <f>E171</f>
        <v>% Reduction from 2019-20 baseline</v>
      </c>
      <c r="F172" s="219">
        <v>2</v>
      </c>
      <c r="G172" s="93"/>
      <c r="H172" s="125"/>
      <c r="I172" s="100" t="str">
        <f>IF(ISBLANK(AJ172),"",IFERROR(INDEX(F_Inputs!$F$4:$O$99999,MATCH($E$2&amp;AJ172,F_Inputs!$P$4:$P$99999,0),MATCH(AJ$7,F_Inputs!$F$2:$O$2,0)),"Error"))</f>
        <v/>
      </c>
      <c r="J172" s="100" t="str">
        <f>IF(ISBLANK(AK172),"",IFERROR(INDEX(F_Inputs!$F$4:$O$99999,MATCH($E$2&amp;AK172,F_Inputs!$P$4:$P$99999,0),MATCH(AK$7,F_Inputs!$F$2:$O$2,0)),"Error"))</f>
        <v/>
      </c>
      <c r="K172" s="100" t="str">
        <f>IF(ISBLANK(AL172),"",IFERROR(INDEX(F_Inputs!$F$4:$O$99999,MATCH($E$2&amp;AL172,F_Inputs!$P$4:$P$99999,0),MATCH(AL$7,F_Inputs!$F$2:$O$2,0)),"Error"))</f>
        <v/>
      </c>
      <c r="L172" s="100" t="str">
        <f>IF(ISBLANK(AM172),"",IFERROR(INDEX(F_Inputs!$F$4:$O$99999,MATCH($E$2&amp;AM172,F_Inputs!$P$4:$P$99999,0),MATCH(AM$7,F_Inputs!$F$2:$O$2,0)),"Error"))</f>
        <v/>
      </c>
      <c r="M172" s="100" t="str">
        <f>IF(ISBLANK(AN172),"",IFERROR(INDEX(F_Inputs!$F$4:$O$99999,MATCH($E$2&amp;AN172,F_Inputs!$P$4:$P$99999,0),MATCH(AN$7,F_Inputs!$F$2:$O$2,0)),"Error"))</f>
        <v/>
      </c>
      <c r="N172" s="34"/>
      <c r="O172" s="34"/>
      <c r="P172" s="34" t="str">
        <f t="shared" si="11"/>
        <v/>
      </c>
      <c r="Q172" s="34"/>
      <c r="R172" s="34"/>
      <c r="S172" s="34"/>
      <c r="T172" s="34"/>
      <c r="U172" s="34"/>
      <c r="V172" s="34"/>
      <c r="W172" s="34"/>
      <c r="X172" s="34"/>
      <c r="Y172" s="34"/>
      <c r="Z172" s="34"/>
      <c r="AA172" s="34"/>
      <c r="AB172" s="34"/>
      <c r="AC172" s="34"/>
      <c r="AD172" s="34"/>
      <c r="AF172" s="35" t="str">
        <f t="shared" si="12"/>
        <v>Enhanced outperformance threshold</v>
      </c>
      <c r="AJ172" s="35" t="s">
        <v>315</v>
      </c>
      <c r="AK172" s="35" t="s">
        <v>315</v>
      </c>
      <c r="AL172" s="35" t="s">
        <v>315</v>
      </c>
      <c r="AM172" s="35" t="s">
        <v>315</v>
      </c>
      <c r="AN172" s="35" t="s">
        <v>315</v>
      </c>
      <c r="AO172" s="143"/>
    </row>
    <row r="173" spans="1:41" s="35" customFormat="1" ht="18.600000000000001" customHeight="1" outlineLevel="1">
      <c r="A173" s="34"/>
      <c r="B173" s="34"/>
      <c r="C173" s="129"/>
      <c r="D173" s="252" t="s">
        <v>839</v>
      </c>
      <c r="E173" s="72" t="s">
        <v>165</v>
      </c>
      <c r="F173" s="219">
        <v>0</v>
      </c>
      <c r="G173" s="103" t="str">
        <f>IF(ISBLANK(AH173),"",IFERROR(INDEX(F_Inputs!$F$4:$O$99999,MATCH($E$2&amp;AH173,F_Inputs!$P$4:$P$99999,0),MATCH(AH$7,F_Inputs!$F$2:$O$2,0)),"Error"))</f>
        <v/>
      </c>
      <c r="H173" s="84"/>
      <c r="I173" s="85"/>
      <c r="J173" s="85"/>
      <c r="K173" s="85"/>
      <c r="L173" s="85"/>
      <c r="M173" s="86"/>
      <c r="N173" s="34"/>
      <c r="O173" s="34"/>
      <c r="P173" s="34" t="str">
        <f t="shared" si="11"/>
        <v/>
      </c>
      <c r="Q173" s="34"/>
      <c r="R173" s="34"/>
      <c r="S173" s="34"/>
      <c r="T173" s="34"/>
      <c r="U173" s="34"/>
      <c r="V173" s="34"/>
      <c r="W173" s="34"/>
      <c r="X173" s="34"/>
      <c r="Y173" s="34"/>
      <c r="Z173" s="34"/>
      <c r="AA173" s="34"/>
      <c r="AB173" s="34"/>
      <c r="AC173" s="34"/>
      <c r="AD173" s="34"/>
      <c r="AF173" s="35" t="str">
        <f t="shared" si="12"/>
        <v>Underperformance ODI Rate - standard</v>
      </c>
      <c r="AH173" s="35" t="s">
        <v>317</v>
      </c>
      <c r="AO173" s="143"/>
    </row>
    <row r="174" spans="1:41" s="35" customFormat="1" ht="18.600000000000001" customHeight="1" outlineLevel="1">
      <c r="A174" s="34"/>
      <c r="B174" s="34"/>
      <c r="C174" s="129"/>
      <c r="D174" s="252" t="s">
        <v>840</v>
      </c>
      <c r="E174" s="72" t="s">
        <v>165</v>
      </c>
      <c r="F174" s="219">
        <v>0</v>
      </c>
      <c r="G174" s="103" t="str">
        <f>IF(ISBLANK(AH174),"",IFERROR(INDEX(F_Inputs!$F$4:$O$99999,MATCH($E$2&amp;AH174,F_Inputs!$P$4:$P$99999,0),MATCH(AH$7,F_Inputs!$F$2:$O$2,0)),"Error"))</f>
        <v/>
      </c>
      <c r="H174" s="68"/>
      <c r="I174" s="69"/>
      <c r="J174" s="69"/>
      <c r="K174" s="69"/>
      <c r="L174" s="69"/>
      <c r="M174" s="70"/>
      <c r="N174" s="34"/>
      <c r="O174" s="34"/>
      <c r="P174" s="34" t="str">
        <f t="shared" si="11"/>
        <v/>
      </c>
      <c r="Q174" s="34"/>
      <c r="R174" s="34"/>
      <c r="S174" s="34"/>
      <c r="T174" s="34"/>
      <c r="U174" s="34"/>
      <c r="V174" s="34"/>
      <c r="W174" s="34"/>
      <c r="X174" s="34"/>
      <c r="Y174" s="34"/>
      <c r="Z174" s="34"/>
      <c r="AA174" s="34"/>
      <c r="AB174" s="34"/>
      <c r="AC174" s="34"/>
      <c r="AD174" s="34"/>
      <c r="AE174" s="35" t="str">
        <f>IF(ISBLANK(BD174),"",IFERROR(INDEX(F_Inputs!$F$4:$O$99999,MATCH(BD174&amp;$B174,F_Inputs!$Q$7:$Q$99999,0),MATCH(BD$6,F_Inputs!$F$2:$O$2,0)),"Error"))</f>
        <v/>
      </c>
      <c r="AF174" s="35" t="str">
        <f t="shared" si="12"/>
        <v>Outperformance ODI Rate - standard</v>
      </c>
      <c r="AG174" s="35" t="str">
        <f>IF(ISBLANK(BF174),"",IFERROR(INDEX(F_Inputs!$F$4:$O$99999,MATCH(BF174&amp;$B174,F_Inputs!$Q$7:$Q$99999,0),MATCH(BF$6,F_Inputs!$F$2:$O$2,0)),"Error"))</f>
        <v/>
      </c>
      <c r="AH174" s="35" t="s">
        <v>317</v>
      </c>
      <c r="AO174" s="143"/>
    </row>
    <row r="175" spans="1:41" s="35" customFormat="1" ht="18.600000000000001" customHeight="1" outlineLevel="1">
      <c r="A175" s="34"/>
      <c r="B175" s="34"/>
      <c r="C175" s="129"/>
      <c r="D175" s="252" t="s">
        <v>841</v>
      </c>
      <c r="E175" s="72" t="s">
        <v>165</v>
      </c>
      <c r="F175" s="219">
        <v>0</v>
      </c>
      <c r="G175" s="104" t="str">
        <f>IF(ISBLANK(AH175),"",IFERROR(2*G174,""))</f>
        <v/>
      </c>
      <c r="H175" s="68"/>
      <c r="I175" s="69"/>
      <c r="J175" s="69"/>
      <c r="K175" s="69"/>
      <c r="L175" s="69"/>
      <c r="M175" s="70"/>
      <c r="N175" s="34"/>
      <c r="O175" s="34"/>
      <c r="P175" s="34" t="str">
        <f t="shared" si="11"/>
        <v/>
      </c>
      <c r="Q175" s="34"/>
      <c r="R175" s="34"/>
      <c r="S175" s="34"/>
      <c r="T175" s="34"/>
      <c r="U175" s="34"/>
      <c r="V175" s="34"/>
      <c r="W175" s="34"/>
      <c r="X175" s="34"/>
      <c r="Y175" s="34"/>
      <c r="Z175" s="34"/>
      <c r="AA175" s="34"/>
      <c r="AB175" s="34"/>
      <c r="AC175" s="34"/>
      <c r="AD175" s="34"/>
      <c r="AF175" s="35" t="str">
        <f t="shared" si="12"/>
        <v>Outperformance ODI Rate - enhanced</v>
      </c>
      <c r="AH175" s="35" t="s">
        <v>842</v>
      </c>
      <c r="AO175" s="143"/>
    </row>
    <row r="176" spans="1:41" s="35" customFormat="1" ht="18.600000000000001" customHeight="1" outlineLevel="1">
      <c r="A176" s="34"/>
      <c r="B176" s="34"/>
      <c r="C176" s="129"/>
      <c r="D176" s="252" t="s">
        <v>843</v>
      </c>
      <c r="E176" s="60" t="s">
        <v>844</v>
      </c>
      <c r="F176" s="219">
        <v>2</v>
      </c>
      <c r="G176" s="126" t="str">
        <f>IF(ISBLANK(AH176),"",IFERROR(INDEX(F_Inputs!$F$4:$O$99999,MATCH($E$2&amp;AH176,F_Inputs!$P$4:$P$99999,0),MATCH(AH$7,F_Inputs!$F$2:$O$2,0)),"Error"))</f>
        <v/>
      </c>
      <c r="H176" s="68"/>
      <c r="I176" s="69"/>
      <c r="J176" s="69"/>
      <c r="K176" s="69"/>
      <c r="L176" s="69"/>
      <c r="M176" s="70"/>
      <c r="N176" s="34"/>
      <c r="O176" s="34"/>
      <c r="P176" s="34" t="str">
        <f t="shared" si="11"/>
        <v/>
      </c>
      <c r="Q176" s="34"/>
      <c r="R176" s="34"/>
      <c r="S176" s="34"/>
      <c r="T176" s="34"/>
      <c r="U176" s="34"/>
      <c r="V176" s="34"/>
      <c r="W176" s="34"/>
      <c r="X176" s="34"/>
      <c r="Y176" s="34"/>
      <c r="Z176" s="34"/>
      <c r="AA176" s="34"/>
      <c r="AB176" s="34"/>
      <c r="AC176" s="34"/>
      <c r="AD176" s="34"/>
      <c r="AF176" s="35" t="str">
        <f t="shared" si="12"/>
        <v>Standard underperformance collar</v>
      </c>
      <c r="AO176" s="143"/>
    </row>
    <row r="177" spans="1:41" s="35" customFormat="1" ht="18.600000000000001" customHeight="1" outlineLevel="1">
      <c r="A177" s="34"/>
      <c r="B177" s="34"/>
      <c r="C177" s="129"/>
      <c r="D177" s="258" t="s">
        <v>845</v>
      </c>
      <c r="E177" s="98" t="s">
        <v>844</v>
      </c>
      <c r="F177" s="230">
        <v>2</v>
      </c>
      <c r="G177" s="126"/>
      <c r="H177" s="87"/>
      <c r="I177" s="88"/>
      <c r="J177" s="88"/>
      <c r="K177" s="88"/>
      <c r="L177" s="88"/>
      <c r="M177" s="89"/>
      <c r="N177" s="34"/>
      <c r="O177" s="34"/>
      <c r="P177" s="34" t="str">
        <f t="shared" si="11"/>
        <v/>
      </c>
      <c r="Q177" s="34"/>
      <c r="R177" s="34"/>
      <c r="S177" s="34"/>
      <c r="T177" s="34"/>
      <c r="U177" s="34"/>
      <c r="V177" s="34"/>
      <c r="W177" s="34"/>
      <c r="X177" s="34"/>
      <c r="Y177" s="34"/>
      <c r="Z177" s="34"/>
      <c r="AA177" s="34"/>
      <c r="AB177" s="34"/>
      <c r="AC177" s="34"/>
      <c r="AD177" s="34"/>
      <c r="AF177" s="35" t="str">
        <f t="shared" si="12"/>
        <v>Standard outperformance cap</v>
      </c>
      <c r="AH177" s="143" t="s">
        <v>319</v>
      </c>
      <c r="AO177" s="143"/>
    </row>
    <row r="178" spans="1:41" s="35" customFormat="1" ht="18.600000000000001" customHeight="1">
      <c r="A178" s="34"/>
      <c r="B178" s="34"/>
      <c r="C178" s="165" t="s">
        <v>771</v>
      </c>
      <c r="D178" s="254" t="s">
        <v>772</v>
      </c>
      <c r="E178" s="73"/>
      <c r="F178" s="81"/>
      <c r="G178" s="82"/>
      <c r="H178" s="82"/>
      <c r="I178" s="76"/>
      <c r="J178" s="76"/>
      <c r="K178" s="76"/>
      <c r="L178" s="76"/>
      <c r="M178" s="83"/>
      <c r="N178" s="34"/>
      <c r="O178" s="34"/>
      <c r="P178" s="34" t="str">
        <f t="shared" si="11"/>
        <v/>
      </c>
      <c r="Q178" s="34"/>
      <c r="R178" s="34"/>
      <c r="S178" s="34"/>
      <c r="T178" s="34"/>
      <c r="U178" s="34"/>
      <c r="V178" s="34"/>
      <c r="W178" s="34"/>
      <c r="X178" s="34"/>
      <c r="Y178" s="34"/>
      <c r="Z178" s="34"/>
      <c r="AA178" s="34"/>
      <c r="AB178" s="34"/>
      <c r="AC178" s="34"/>
      <c r="AD178" s="34"/>
      <c r="AF178" s="35" t="str">
        <f t="shared" si="12"/>
        <v>Per capita consumption  </v>
      </c>
      <c r="AG178" s="35" t="str">
        <f>D178</f>
        <v>Per capita consumption  </v>
      </c>
      <c r="AO178" s="143"/>
    </row>
    <row r="179" spans="1:41" s="35" customFormat="1" ht="18.600000000000001" customHeight="1">
      <c r="A179" s="34"/>
      <c r="B179" s="34"/>
      <c r="C179" s="218" t="str">
        <f>_xlfn.XLOOKUP(C178,Lists!$A$32:$A$60,Lists!$D$32:$D$60)</f>
        <v>Set at a company specific level</v>
      </c>
      <c r="D179" s="72" t="s">
        <v>835</v>
      </c>
      <c r="E179" s="72" t="str">
        <f>_xlfn.XLOOKUP(D178,Lists!B32:B60,Lists!F32:F60)</f>
        <v>% Reduction from 2019-20 baseline</v>
      </c>
      <c r="F179" s="219">
        <v>1</v>
      </c>
      <c r="G179" s="77" t="str">
        <f>IF(OR($E$2="NES",$E$2="SSC"),"",IF(ISBLANK(AH179),"",IFERROR(INDEX(F_Inputs!$F$4:$O$99999,MATCH($E$2&amp;AH179,F_Inputs!$P$4:$P$99999,0),MATCH(AH$7,F_Inputs!$F$2:$O$2,0)),"Error")))</f>
        <v/>
      </c>
      <c r="H179" s="232">
        <f>IF(OR($E$2="NES",$E$2="SSC"),"",IF(ISBLANK(AI179),"",IFERROR(INDEX(F_Inputs!$F$4:$O$99999,MATCH($E$2&amp;AI179,F_Inputs!$P$4:$P$99999,0),MATCH(AI$7,F_Inputs!$F$2:$O$2,0)),"Error")))</f>
        <v>3.6999999999999998E-2</v>
      </c>
      <c r="I179" s="232">
        <f>IF(OR($E$2="NES",$E$2="SSC"),"",IF(ISBLANK(AJ179),"",IFERROR(INDEX(F_Inputs!$F$4:$O$99999,MATCH($E$2&amp;AJ179,F_Inputs!$P$4:$P$99999,0),MATCH(AJ$7,F_Inputs!$F$2:$O$2,0)),"Error")))</f>
        <v>5.6000000000000008E-2</v>
      </c>
      <c r="J179" s="232">
        <f>IF(OR($E$2="NES",$E$2="SSC"),"",IF(ISBLANK(AK179),"",IFERROR(INDEX(F_Inputs!$F$4:$O$99999,MATCH($E$2&amp;AK179,F_Inputs!$P$4:$P$99999,0),MATCH(AK$7,F_Inputs!$F$2:$O$2,0)),"Error")))</f>
        <v>7.9000000000000001E-2</v>
      </c>
      <c r="K179" s="232">
        <f>IF(OR($E$2="NES",$E$2="SSC"),"",IF(ISBLANK(AL179),"",IFERROR(INDEX(F_Inputs!$F$4:$O$99999,MATCH($E$2&amp;AL179,F_Inputs!$P$4:$P$99999,0),MATCH(AL$7,F_Inputs!$F$2:$O$2,0)),"Error")))</f>
        <v>0.105</v>
      </c>
      <c r="L179" s="232">
        <f>IF(OR($E$2="NES",$E$2="SSC"),"",IF(ISBLANK(AM179),"",IFERROR(INDEX(F_Inputs!$F$4:$O$99999,MATCH($E$2&amp;AM179,F_Inputs!$P$4:$P$99999,0),MATCH(AM$7,F_Inputs!$F$2:$O$2,0)),"Error")))</f>
        <v>0.125</v>
      </c>
      <c r="M179" s="232">
        <f>IF(OR($E$2="NES",$E$2="SSC"),"",IF(ISBLANK(AN179),"",IFERROR(INDEX(F_Inputs!$F$4:$O$99999,MATCH($E$2&amp;AN179,F_Inputs!$P$4:$P$99999,0),MATCH(AN$7,F_Inputs!$F$2:$O$2,0)),"Error")))</f>
        <v>0.14000000000000001</v>
      </c>
      <c r="N179" s="34"/>
      <c r="O179" s="34"/>
      <c r="P179" s="34" t="str">
        <f t="shared" si="11"/>
        <v/>
      </c>
      <c r="Q179" s="34"/>
      <c r="R179" s="34"/>
      <c r="S179" s="34"/>
      <c r="T179" s="34"/>
      <c r="U179" s="34"/>
      <c r="V179" s="34"/>
      <c r="W179" s="34"/>
      <c r="X179" s="34"/>
      <c r="Y179" s="34"/>
      <c r="Z179" s="34"/>
      <c r="AA179" s="34"/>
      <c r="AB179" s="34"/>
      <c r="AC179" s="34"/>
      <c r="AD179" s="34"/>
      <c r="AF179" s="35" t="str">
        <f t="shared" si="12"/>
        <v>Performance Commitment Level</v>
      </c>
      <c r="AI179" s="35" t="s">
        <v>321</v>
      </c>
      <c r="AJ179" s="35" t="s">
        <v>321</v>
      </c>
      <c r="AK179" s="35" t="s">
        <v>321</v>
      </c>
      <c r="AL179" s="35" t="s">
        <v>321</v>
      </c>
      <c r="AM179" s="35" t="s">
        <v>321</v>
      </c>
      <c r="AN179" s="35" t="s">
        <v>321</v>
      </c>
      <c r="AO179" s="143"/>
    </row>
    <row r="180" spans="1:41" s="35" customFormat="1" ht="18.600000000000001" customHeight="1" outlineLevel="1">
      <c r="A180" s="34"/>
      <c r="B180" s="34"/>
      <c r="C180" s="129"/>
      <c r="D180" s="252" t="s">
        <v>837</v>
      </c>
      <c r="E180" s="72" t="str">
        <f>E179</f>
        <v>% Reduction from 2019-20 baseline</v>
      </c>
      <c r="F180" s="219">
        <v>1</v>
      </c>
      <c r="G180" s="97" t="str">
        <f>IF(OR($E$2="NES",$E$2="SSC"),"",IF(ISBLANK(AH180),"",IFERROR(INDEX(F_Inputs!$F$4:$O$99999,MATCH($E$2&amp;AH180,F_Inputs!$P$4:$P$99999,0),MATCH(AH$7,F_Inputs!$F$2:$O$2,0)),"Error")))</f>
        <v/>
      </c>
      <c r="H180" s="124" t="str">
        <f>IF(OR($E$2="NES",$E$2="SSC"),"",IF(ISBLANK(AI180),"",IFERROR(INDEX(F_Inputs!$F$4:$O$99999,MATCH($E$2&amp;AI180,F_Inputs!$P$4:$P$99999,0),MATCH(AI$7,F_Inputs!$F$2:$O$2,0)),"Error")))</f>
        <v/>
      </c>
      <c r="I180" s="232">
        <f>IF(OR($E$2="NES",$E$2="SSC"),"",IF(ISBLANK(AJ180),"",IFERROR(INDEX(F_Inputs!$F$4:$O$99999,MATCH($E$2&amp;AJ180,F_Inputs!$P$4:$P$99999,0),MATCH(AJ$7,F_Inputs!$F$2:$O$2,0)),"Error")))</f>
        <v>6.5750617283950819E-2</v>
      </c>
      <c r="J180" s="232">
        <f>IF(OR($E$2="NES",$E$2="SSC"),"",IF(ISBLANK(AK180),"",IFERROR(INDEX(F_Inputs!$F$4:$O$99999,MATCH($E$2&amp;AK180,F_Inputs!$P$4:$P$99999,0),MATCH(AK$7,F_Inputs!$F$2:$O$2,0)),"Error")))</f>
        <v>9.7414814814815079E-2</v>
      </c>
      <c r="K180" s="232">
        <f>IF(OR($E$2="NES",$E$2="SSC"),"",IF(ISBLANK(AL180),"",IFERROR(INDEX(F_Inputs!$F$4:$O$99999,MATCH($E$2&amp;AL180,F_Inputs!$P$4:$P$99999,0),MATCH(AL$7,F_Inputs!$F$2:$O$2,0)),"Error")))</f>
        <v>0.13179012345679031</v>
      </c>
      <c r="L180" s="232">
        <f>IF(OR($E$2="NES",$E$2="SSC"),"",IF(ISBLANK(AM180),"",IFERROR(INDEX(F_Inputs!$F$4:$O$99999,MATCH($E$2&amp;AM180,F_Inputs!$P$4:$P$99999,0),MATCH(AM$7,F_Inputs!$F$2:$O$2,0)),"Error")))</f>
        <v>0.15142962962963002</v>
      </c>
      <c r="M180" s="232">
        <f>IF(OR($E$2="NES",$E$2="SSC"),"",IF(ISBLANK(AN180),"",IFERROR(INDEX(F_Inputs!$F$4:$O$99999,MATCH($E$2&amp;AN180,F_Inputs!$P$4:$P$99999,0),MATCH(AN$7,F_Inputs!$F$2:$O$2,0)),"Error")))</f>
        <v>0.14496296296296307</v>
      </c>
      <c r="N180" s="175"/>
      <c r="O180" s="175"/>
      <c r="P180" s="34" t="str">
        <f t="shared" si="11"/>
        <v/>
      </c>
      <c r="Q180" s="34"/>
      <c r="R180" s="34"/>
      <c r="S180" s="34"/>
      <c r="T180" s="34"/>
      <c r="U180" s="34"/>
      <c r="V180" s="34"/>
      <c r="W180" s="34"/>
      <c r="X180" s="34"/>
      <c r="Y180" s="34"/>
      <c r="Z180" s="34"/>
      <c r="AA180" s="34"/>
      <c r="AB180" s="34"/>
      <c r="AC180" s="34"/>
      <c r="AD180" s="34"/>
      <c r="AF180" s="35" t="str">
        <f t="shared" si="12"/>
        <v>Enhanced outperformance threshold</v>
      </c>
      <c r="AJ180" s="35" t="s">
        <v>322</v>
      </c>
      <c r="AK180" s="35" t="s">
        <v>322</v>
      </c>
      <c r="AL180" s="35" t="s">
        <v>322</v>
      </c>
      <c r="AM180" s="35" t="s">
        <v>322</v>
      </c>
      <c r="AN180" s="35" t="s">
        <v>322</v>
      </c>
      <c r="AO180" s="143"/>
    </row>
    <row r="181" spans="1:41" s="35" customFormat="1" ht="18.600000000000001" customHeight="1" outlineLevel="1">
      <c r="A181" s="34"/>
      <c r="B181" s="34"/>
      <c r="C181" s="129"/>
      <c r="D181" s="252" t="s">
        <v>839</v>
      </c>
      <c r="E181" s="72" t="s">
        <v>165</v>
      </c>
      <c r="F181" s="219">
        <v>0</v>
      </c>
      <c r="G181" s="101">
        <f>IF(OR($E$2="NES",$E$2="SSC"),"",IF(ISBLANK(AH181),"",IFERROR(INDEX(F_Inputs!$F$4:$O$99999,MATCH($E$2&amp;AH181,F_Inputs!$P$4:$P$99999,0),MATCH(AH$7,F_Inputs!$F$2:$O$2,0)),"Error")))</f>
        <v>880260.51444342709</v>
      </c>
      <c r="H181" s="84"/>
      <c r="I181" s="85"/>
      <c r="J181" s="85"/>
      <c r="K181" s="85"/>
      <c r="L181" s="85"/>
      <c r="M181" s="86"/>
      <c r="N181" s="34"/>
      <c r="O181" s="34"/>
      <c r="P181" s="34" t="str">
        <f t="shared" si="11"/>
        <v/>
      </c>
      <c r="Q181" s="34"/>
      <c r="R181" s="34"/>
      <c r="S181" s="34"/>
      <c r="T181" s="34"/>
      <c r="U181" s="34"/>
      <c r="V181" s="34"/>
      <c r="W181" s="34"/>
      <c r="X181" s="34"/>
      <c r="Y181" s="34"/>
      <c r="Z181" s="34"/>
      <c r="AA181" s="34"/>
      <c r="AB181" s="34"/>
      <c r="AC181" s="34"/>
      <c r="AD181" s="34"/>
      <c r="AF181" s="35" t="str">
        <f t="shared" si="12"/>
        <v>Underperformance ODI Rate - standard</v>
      </c>
      <c r="AH181" s="35" t="s">
        <v>324</v>
      </c>
      <c r="AO181" s="143"/>
    </row>
    <row r="182" spans="1:41" s="35" customFormat="1" ht="18.600000000000001" customHeight="1" outlineLevel="1">
      <c r="A182" s="34"/>
      <c r="B182" s="34"/>
      <c r="C182" s="129"/>
      <c r="D182" s="252" t="s">
        <v>840</v>
      </c>
      <c r="E182" s="72" t="s">
        <v>165</v>
      </c>
      <c r="F182" s="219">
        <v>0</v>
      </c>
      <c r="G182" s="101">
        <f>IF(OR($E$2="NES",$E$2="SSC"),"",IF(ISBLANK(AH182),"",IFERROR(INDEX(F_Inputs!$F$4:$O$99999,MATCH($E$2&amp;AH182,F_Inputs!$P$4:$P$99999,0),MATCH(AH$7,F_Inputs!$F$2:$O$2,0)),"Error")))</f>
        <v>880260.51444342709</v>
      </c>
      <c r="H182" s="68"/>
      <c r="I182" s="69"/>
      <c r="J182" s="69"/>
      <c r="K182" s="69"/>
      <c r="L182" s="69"/>
      <c r="M182" s="70"/>
      <c r="N182" s="34"/>
      <c r="O182" s="34"/>
      <c r="P182" s="34" t="str">
        <f t="shared" si="11"/>
        <v/>
      </c>
      <c r="Q182" s="34"/>
      <c r="R182" s="34"/>
      <c r="S182" s="34"/>
      <c r="T182" s="34"/>
      <c r="U182" s="34"/>
      <c r="V182" s="34"/>
      <c r="W182" s="34"/>
      <c r="X182" s="34"/>
      <c r="Y182" s="34"/>
      <c r="Z182" s="34"/>
      <c r="AA182" s="34"/>
      <c r="AB182" s="34"/>
      <c r="AC182" s="34"/>
      <c r="AD182" s="34"/>
      <c r="AF182" s="35" t="str">
        <f t="shared" si="12"/>
        <v>Outperformance ODI Rate - standard</v>
      </c>
      <c r="AH182" s="35" t="s">
        <v>324</v>
      </c>
      <c r="AO182" s="143"/>
    </row>
    <row r="183" spans="1:41" s="35" customFormat="1" ht="18.600000000000001" customHeight="1" outlineLevel="1">
      <c r="A183" s="34"/>
      <c r="B183" s="34"/>
      <c r="C183" s="129"/>
      <c r="D183" s="252" t="s">
        <v>841</v>
      </c>
      <c r="E183" s="72" t="s">
        <v>165</v>
      </c>
      <c r="F183" s="219">
        <v>0</v>
      </c>
      <c r="G183" s="104">
        <f>IF(ISBLANK(AH183),"",IFERROR(2*G182,""))</f>
        <v>1760521.0288868542</v>
      </c>
      <c r="H183" s="68"/>
      <c r="I183" s="69"/>
      <c r="J183" s="69"/>
      <c r="K183" s="69"/>
      <c r="L183" s="69"/>
      <c r="M183" s="70"/>
      <c r="N183" s="34"/>
      <c r="O183" s="34"/>
      <c r="P183" s="34" t="str">
        <f t="shared" si="11"/>
        <v/>
      </c>
      <c r="Q183" s="34"/>
      <c r="R183" s="34"/>
      <c r="S183" s="34"/>
      <c r="T183" s="34"/>
      <c r="U183" s="34"/>
      <c r="V183" s="34"/>
      <c r="W183" s="34"/>
      <c r="X183" s="34"/>
      <c r="Y183" s="34"/>
      <c r="Z183" s="34"/>
      <c r="AA183" s="34"/>
      <c r="AB183" s="34"/>
      <c r="AC183" s="34"/>
      <c r="AD183" s="34"/>
      <c r="AF183" s="35" t="str">
        <f t="shared" si="12"/>
        <v>Outperformance ODI Rate - enhanced</v>
      </c>
      <c r="AH183" s="35" t="s">
        <v>842</v>
      </c>
      <c r="AO183" s="143"/>
    </row>
    <row r="184" spans="1:41" s="35" customFormat="1" ht="18.600000000000001" customHeight="1" outlineLevel="1">
      <c r="A184" s="34"/>
      <c r="B184" s="34"/>
      <c r="C184" s="129"/>
      <c r="D184" s="252" t="s">
        <v>843</v>
      </c>
      <c r="E184" s="60" t="s">
        <v>844</v>
      </c>
      <c r="F184" s="219">
        <v>2</v>
      </c>
      <c r="G184" s="100">
        <f>IF(OR($E$2="NES",$E$2="SSC"),"",IF(ISBLANK(AH184),"",IFERROR(INDEX(F_Inputs!$F$4:$O$99999,MATCH($E$2&amp;AH184,F_Inputs!$P$4:$P$99999,0),MATCH(AH$7,F_Inputs!$F$2:$O$2,0)),"Error")))</f>
        <v>-5.0000000000000001E-3</v>
      </c>
      <c r="H184" s="68"/>
      <c r="I184" s="69"/>
      <c r="J184" s="69"/>
      <c r="K184" s="69"/>
      <c r="L184" s="69"/>
      <c r="M184" s="70"/>
      <c r="N184" s="34"/>
      <c r="O184" s="34"/>
      <c r="P184" s="34" t="str">
        <f t="shared" si="11"/>
        <v/>
      </c>
      <c r="Q184" s="34"/>
      <c r="R184" s="34"/>
      <c r="S184" s="34"/>
      <c r="T184" s="34"/>
      <c r="U184" s="34"/>
      <c r="V184" s="34"/>
      <c r="W184" s="34"/>
      <c r="X184" s="34"/>
      <c r="Y184" s="34"/>
      <c r="Z184" s="34"/>
      <c r="AA184" s="34"/>
      <c r="AB184" s="34"/>
      <c r="AC184" s="34"/>
      <c r="AD184" s="34"/>
      <c r="AF184" s="35" t="str">
        <f t="shared" si="12"/>
        <v>Standard underperformance collar</v>
      </c>
      <c r="AH184" s="143" t="s">
        <v>326</v>
      </c>
      <c r="AO184" s="143"/>
    </row>
    <row r="185" spans="1:41" s="35" customFormat="1" ht="18.600000000000001" customHeight="1" outlineLevel="1">
      <c r="A185" s="34"/>
      <c r="B185" s="34"/>
      <c r="C185" s="129"/>
      <c r="D185" s="258" t="s">
        <v>845</v>
      </c>
      <c r="E185" s="98" t="s">
        <v>844</v>
      </c>
      <c r="F185" s="230">
        <v>2</v>
      </c>
      <c r="G185" s="100">
        <f>IF(OR($E$2="NES",$E$2="SSC"),"",IF(ISBLANK(AH185),"",IFERROR(INDEX(F_Inputs!$F$4:$O$99999,MATCH($E$2&amp;AH185,F_Inputs!$P$4:$P$99999,0),MATCH(AH$7,F_Inputs!$F$2:$O$2,0)),"Error")))</f>
        <v>0.01</v>
      </c>
      <c r="H185" s="87"/>
      <c r="I185" s="88"/>
      <c r="J185" s="88"/>
      <c r="K185" s="88"/>
      <c r="L185" s="88"/>
      <c r="M185" s="89"/>
      <c r="N185" s="34"/>
      <c r="O185" s="34"/>
      <c r="P185" s="34" t="str">
        <f t="shared" si="11"/>
        <v/>
      </c>
      <c r="Q185" s="34"/>
      <c r="R185" s="34"/>
      <c r="S185" s="34"/>
      <c r="T185" s="34"/>
      <c r="U185" s="34"/>
      <c r="V185" s="34"/>
      <c r="W185" s="34"/>
      <c r="X185" s="34"/>
      <c r="Y185" s="34"/>
      <c r="Z185" s="34"/>
      <c r="AA185" s="34"/>
      <c r="AB185" s="34"/>
      <c r="AC185" s="34"/>
      <c r="AD185" s="34"/>
      <c r="AF185" s="35" t="str">
        <f t="shared" si="12"/>
        <v>Standard outperformance cap</v>
      </c>
      <c r="AH185" s="143" t="s">
        <v>328</v>
      </c>
      <c r="AO185" s="143"/>
    </row>
    <row r="186" spans="1:41" s="35" customFormat="1" ht="18.600000000000001" customHeight="1">
      <c r="A186" s="34"/>
      <c r="B186" s="34"/>
      <c r="C186" s="165" t="s">
        <v>771</v>
      </c>
      <c r="D186" s="254" t="s">
        <v>854</v>
      </c>
      <c r="E186" s="73"/>
      <c r="F186" s="81"/>
      <c r="G186" s="82"/>
      <c r="H186" s="82"/>
      <c r="I186" s="82"/>
      <c r="J186" s="82"/>
      <c r="K186" s="82"/>
      <c r="L186" s="82"/>
      <c r="M186" s="99"/>
      <c r="N186" s="34"/>
      <c r="O186" s="34"/>
      <c r="P186" s="34" t="str">
        <f t="shared" si="11"/>
        <v/>
      </c>
      <c r="Q186" s="34"/>
      <c r="R186" s="34"/>
      <c r="S186" s="34"/>
      <c r="T186" s="34"/>
      <c r="U186" s="34"/>
      <c r="V186" s="34"/>
      <c r="W186" s="34"/>
      <c r="X186" s="34"/>
      <c r="Y186" s="34"/>
      <c r="Z186" s="34"/>
      <c r="AA186" s="34"/>
      <c r="AB186" s="34"/>
      <c r="AC186" s="34"/>
      <c r="AD186" s="34"/>
      <c r="AF186" s="35" t="str">
        <f t="shared" si="12"/>
        <v>Per capita consumption    (region 1)</v>
      </c>
      <c r="AG186" s="35" t="str">
        <f>D186</f>
        <v>Per capita consumption    (region 1)</v>
      </c>
      <c r="AO186" s="143"/>
    </row>
    <row r="187" spans="1:41" s="35" customFormat="1" ht="18.600000000000001" customHeight="1">
      <c r="A187" s="34"/>
      <c r="B187" s="34"/>
      <c r="C187" s="218" t="str">
        <f>_xlfn.XLOOKUP(C186,Lists!$A$32:$A$60,Lists!$D$32:$D$60)</f>
        <v>Set at a company specific level</v>
      </c>
      <c r="D187" s="72" t="s">
        <v>835</v>
      </c>
      <c r="E187" s="72" t="str">
        <f>E179</f>
        <v>% Reduction from 2019-20 baseline</v>
      </c>
      <c r="F187" s="219">
        <v>1</v>
      </c>
      <c r="G187" s="77"/>
      <c r="H187" s="232" t="str">
        <f>IF(ISBLANK(AI187),"",IFERROR(INDEX(F_Inputs!$F$4:$O$99999,MATCH($E$2&amp;AI187,F_Inputs!$P$4:$P$99999,0),MATCH(AI$7,F_Inputs!$F$2:$O$2,0)),"Error"))</f>
        <v/>
      </c>
      <c r="I187" s="181" t="str">
        <f>IF(ISBLANK(AJ187),"",IFERROR(INDEX(F_Inputs!$F$4:$O$99999,MATCH($E$2&amp;AJ187,F_Inputs!$P$4:$P$99999,0),MATCH(AJ$7,F_Inputs!$F$2:$O$2,0)),"Error"))</f>
        <v/>
      </c>
      <c r="J187" s="181" t="str">
        <f>IF(ISBLANK(AK187),"",IFERROR(INDEX(F_Inputs!$F$4:$O$99999,MATCH($E$2&amp;AK187,F_Inputs!$P$4:$P$99999,0),MATCH(AK$7,F_Inputs!$F$2:$O$2,0)),"Error"))</f>
        <v/>
      </c>
      <c r="K187" s="181" t="str">
        <f>IF(ISBLANK(AL187),"",IFERROR(INDEX(F_Inputs!$F$4:$O$99999,MATCH($E$2&amp;AL187,F_Inputs!$P$4:$P$99999,0),MATCH(AL$7,F_Inputs!$F$2:$O$2,0)),"Error"))</f>
        <v/>
      </c>
      <c r="L187" s="181" t="str">
        <f>IF(ISBLANK(AM187),"",IFERROR(INDEX(F_Inputs!$F$4:$O$99999,MATCH($E$2&amp;AM187,F_Inputs!$P$4:$P$99999,0),MATCH(AM$7,F_Inputs!$F$2:$O$2,0)),"Error"))</f>
        <v/>
      </c>
      <c r="M187" s="181" t="str">
        <f>IF(ISBLANK(AN187),"",IFERROR(INDEX(F_Inputs!$F$4:$O$99999,MATCH($E$2&amp;AN187,F_Inputs!$P$4:$P$99999,0),MATCH(AN$7,F_Inputs!$F$2:$O$2,0)),"Error"))</f>
        <v/>
      </c>
      <c r="N187" s="34"/>
      <c r="O187" s="34"/>
      <c r="P187" s="34" t="str">
        <f t="shared" si="11"/>
        <v/>
      </c>
      <c r="Q187" s="34"/>
      <c r="R187" s="34"/>
      <c r="S187" s="34"/>
      <c r="T187" s="34"/>
      <c r="U187" s="34"/>
      <c r="V187" s="34"/>
      <c r="W187" s="34"/>
      <c r="X187" s="34"/>
      <c r="Y187" s="34"/>
      <c r="Z187" s="34"/>
      <c r="AA187" s="34"/>
      <c r="AB187" s="34"/>
      <c r="AC187" s="34"/>
      <c r="AD187" s="34"/>
      <c r="AF187" s="35" t="str">
        <f t="shared" si="12"/>
        <v>Performance Commitment Level</v>
      </c>
      <c r="AI187" s="35" t="s">
        <v>330</v>
      </c>
      <c r="AJ187" s="35" t="s">
        <v>330</v>
      </c>
      <c r="AK187" s="35" t="s">
        <v>330</v>
      </c>
      <c r="AL187" s="35" t="s">
        <v>330</v>
      </c>
      <c r="AM187" s="35" t="s">
        <v>330</v>
      </c>
      <c r="AN187" s="35" t="s">
        <v>330</v>
      </c>
      <c r="AO187" s="143"/>
    </row>
    <row r="188" spans="1:41" s="35" customFormat="1" ht="18.600000000000001" customHeight="1" outlineLevel="1">
      <c r="A188" s="34"/>
      <c r="B188" s="34"/>
      <c r="C188" s="129"/>
      <c r="D188" s="252" t="s">
        <v>837</v>
      </c>
      <c r="E188" s="72" t="str">
        <f>E187</f>
        <v>% Reduction from 2019-20 baseline</v>
      </c>
      <c r="F188" s="219">
        <v>1</v>
      </c>
      <c r="G188" s="93"/>
      <c r="H188" s="125"/>
      <c r="I188" s="181" t="str">
        <f>IF(ISBLANK(AJ188),"",IFERROR(INDEX(F_Inputs!$F$4:$O$99999,MATCH($E$2&amp;AJ188,F_Inputs!$P$4:$P$99999,0),MATCH(AJ$7,F_Inputs!$F$2:$O$2,0)),"Error"))</f>
        <v/>
      </c>
      <c r="J188" s="181" t="str">
        <f>IF(ISBLANK(AK188),"",IFERROR(INDEX(F_Inputs!$F$4:$O$99999,MATCH($E$2&amp;AK188,F_Inputs!$P$4:$P$99999,0),MATCH(AK$7,F_Inputs!$F$2:$O$2,0)),"Error"))</f>
        <v/>
      </c>
      <c r="K188" s="181" t="str">
        <f>IF(ISBLANK(AL188),"",IFERROR(INDEX(F_Inputs!$F$4:$O$99999,MATCH($E$2&amp;AL188,F_Inputs!$P$4:$P$99999,0),MATCH(AL$7,F_Inputs!$F$2:$O$2,0)),"Error"))</f>
        <v/>
      </c>
      <c r="L188" s="181" t="str">
        <f>IF(ISBLANK(AM188),"",IFERROR(INDEX(F_Inputs!$F$4:$O$99999,MATCH($E$2&amp;AM188,F_Inputs!$P$4:$P$99999,0),MATCH(AM$7,F_Inputs!$F$2:$O$2,0)),"Error"))</f>
        <v/>
      </c>
      <c r="M188" s="181" t="str">
        <f>IF(ISBLANK(AN188),"",IFERROR(INDEX(F_Inputs!$F$4:$O$99999,MATCH($E$2&amp;AN188,F_Inputs!$P$4:$P$99999,0),MATCH(AN$7,F_Inputs!$F$2:$O$2,0)),"Error"))</f>
        <v/>
      </c>
      <c r="N188" s="175"/>
      <c r="O188" s="34"/>
      <c r="P188" s="34" t="str">
        <f t="shared" si="11"/>
        <v/>
      </c>
      <c r="Q188" s="34"/>
      <c r="R188" s="34"/>
      <c r="S188" s="34"/>
      <c r="T188" s="34"/>
      <c r="U188" s="34"/>
      <c r="V188" s="34"/>
      <c r="W188" s="34"/>
      <c r="X188" s="34"/>
      <c r="Y188" s="34"/>
      <c r="Z188" s="34"/>
      <c r="AA188" s="34"/>
      <c r="AB188" s="34"/>
      <c r="AC188" s="34"/>
      <c r="AD188" s="34"/>
      <c r="AF188" s="35" t="str">
        <f t="shared" si="12"/>
        <v>Enhanced outperformance threshold</v>
      </c>
      <c r="AJ188" s="35" t="s">
        <v>331</v>
      </c>
      <c r="AK188" s="35" t="s">
        <v>331</v>
      </c>
      <c r="AL188" s="35" t="s">
        <v>331</v>
      </c>
      <c r="AM188" s="35" t="s">
        <v>331</v>
      </c>
      <c r="AN188" s="35" t="s">
        <v>331</v>
      </c>
      <c r="AO188" s="143"/>
    </row>
    <row r="189" spans="1:41" s="35" customFormat="1" ht="18.600000000000001" customHeight="1" outlineLevel="1">
      <c r="A189" s="34"/>
      <c r="B189" s="34"/>
      <c r="C189" s="129"/>
      <c r="D189" s="252" t="s">
        <v>839</v>
      </c>
      <c r="E189" s="72" t="s">
        <v>165</v>
      </c>
      <c r="F189" s="219">
        <v>0</v>
      </c>
      <c r="G189" s="105" t="str">
        <f>IF(ISBLANK(AH189),"",IFERROR(INDEX(F_Inputs!$F$4:$O$99999,MATCH($E$2&amp;AH189,F_Inputs!$P$4:$P$99999,0),MATCH(AH$7,F_Inputs!$F$2:$O$2,0)),"Error"))</f>
        <v/>
      </c>
      <c r="H189" s="84"/>
      <c r="I189" s="85"/>
      <c r="J189" s="85"/>
      <c r="K189" s="85"/>
      <c r="L189" s="85"/>
      <c r="M189" s="86"/>
      <c r="N189" s="34"/>
      <c r="O189" s="34"/>
      <c r="P189" s="34" t="str">
        <f t="shared" si="11"/>
        <v/>
      </c>
      <c r="Q189" s="34"/>
      <c r="R189" s="34"/>
      <c r="S189" s="34"/>
      <c r="T189" s="34"/>
      <c r="U189" s="34"/>
      <c r="V189" s="34"/>
      <c r="W189" s="34"/>
      <c r="X189" s="34"/>
      <c r="Y189" s="34"/>
      <c r="Z189" s="34"/>
      <c r="AA189" s="34"/>
      <c r="AB189" s="34"/>
      <c r="AC189" s="34"/>
      <c r="AD189" s="34"/>
      <c r="AF189" s="35" t="str">
        <f t="shared" si="12"/>
        <v>Underperformance ODI Rate - standard</v>
      </c>
      <c r="AH189" s="35" t="s">
        <v>333</v>
      </c>
      <c r="AO189" s="143"/>
    </row>
    <row r="190" spans="1:41" s="35" customFormat="1" ht="18.600000000000001" customHeight="1" outlineLevel="1">
      <c r="A190" s="34"/>
      <c r="B190" s="34"/>
      <c r="C190" s="129"/>
      <c r="D190" s="252" t="s">
        <v>840</v>
      </c>
      <c r="E190" s="72" t="s">
        <v>165</v>
      </c>
      <c r="F190" s="219">
        <v>0</v>
      </c>
      <c r="G190" s="105" t="str">
        <f>IF(ISBLANK(AH190),"",IFERROR(INDEX(F_Inputs!$F$4:$O$99999,MATCH($E$2&amp;AH190,F_Inputs!$P$4:$P$99999,0),MATCH(AH$7,F_Inputs!$F$2:$O$2,0)),"Error"))</f>
        <v/>
      </c>
      <c r="H190" s="68"/>
      <c r="I190" s="69"/>
      <c r="J190" s="69"/>
      <c r="K190" s="69"/>
      <c r="L190" s="69"/>
      <c r="M190" s="70"/>
      <c r="N190" s="175"/>
      <c r="O190" s="34"/>
      <c r="P190" s="34" t="str">
        <f t="shared" si="11"/>
        <v/>
      </c>
      <c r="Q190" s="34"/>
      <c r="R190" s="34"/>
      <c r="S190" s="34"/>
      <c r="T190" s="34"/>
      <c r="U190" s="34"/>
      <c r="V190" s="34"/>
      <c r="W190" s="34"/>
      <c r="X190" s="34"/>
      <c r="Y190" s="34"/>
      <c r="Z190" s="34"/>
      <c r="AA190" s="34"/>
      <c r="AB190" s="34"/>
      <c r="AC190" s="34"/>
      <c r="AD190" s="34"/>
      <c r="AF190" s="35" t="str">
        <f t="shared" si="12"/>
        <v>Outperformance ODI Rate - standard</v>
      </c>
      <c r="AH190" s="35" t="s">
        <v>333</v>
      </c>
      <c r="AO190" s="143"/>
    </row>
    <row r="191" spans="1:41" s="35" customFormat="1" ht="18.600000000000001" customHeight="1" outlineLevel="1">
      <c r="A191" s="34"/>
      <c r="B191" s="34"/>
      <c r="C191" s="129"/>
      <c r="D191" s="252" t="s">
        <v>841</v>
      </c>
      <c r="E191" s="72" t="s">
        <v>165</v>
      </c>
      <c r="F191" s="219">
        <v>0</v>
      </c>
      <c r="G191" s="104" t="str">
        <f>IF(ISBLANK(AH191),"",IFERROR(2*G190,""))</f>
        <v/>
      </c>
      <c r="H191" s="68"/>
      <c r="I191" s="69"/>
      <c r="J191" s="69"/>
      <c r="K191" s="69"/>
      <c r="L191" s="69"/>
      <c r="M191" s="70"/>
      <c r="N191" s="34"/>
      <c r="O191" s="34"/>
      <c r="P191" s="34" t="str">
        <f t="shared" si="11"/>
        <v/>
      </c>
      <c r="Q191" s="34"/>
      <c r="R191" s="34"/>
      <c r="S191" s="34"/>
      <c r="T191" s="34"/>
      <c r="U191" s="34"/>
      <c r="V191" s="34"/>
      <c r="W191" s="34"/>
      <c r="X191" s="34"/>
      <c r="Y191" s="34"/>
      <c r="Z191" s="34"/>
      <c r="AA191" s="34"/>
      <c r="AB191" s="34"/>
      <c r="AC191" s="34"/>
      <c r="AD191" s="34"/>
      <c r="AF191" s="35" t="str">
        <f t="shared" si="12"/>
        <v>Outperformance ODI Rate - enhanced</v>
      </c>
      <c r="AH191" s="35" t="s">
        <v>842</v>
      </c>
      <c r="AO191" s="143"/>
    </row>
    <row r="192" spans="1:41" s="35" customFormat="1" ht="18.600000000000001" customHeight="1" outlineLevel="1">
      <c r="A192" s="34"/>
      <c r="B192" s="34"/>
      <c r="C192" s="129"/>
      <c r="D192" s="252" t="s">
        <v>843</v>
      </c>
      <c r="E192" s="60" t="s">
        <v>844</v>
      </c>
      <c r="F192" s="219">
        <v>2</v>
      </c>
      <c r="G192" s="100" t="str">
        <f>IF(ISBLANK(AH192),"",IFERROR(INDEX(F_Inputs!$F$4:$O$99999,MATCH($E$2&amp;AH192,F_Inputs!$P$4:$P$99999,0),MATCH(AH$7,F_Inputs!$F$2:$O$2,0)),"Error"))</f>
        <v/>
      </c>
      <c r="H192" s="68"/>
      <c r="I192" s="69"/>
      <c r="J192" s="69"/>
      <c r="K192" s="69"/>
      <c r="L192" s="69"/>
      <c r="M192" s="70"/>
      <c r="N192" s="34"/>
      <c r="O192" s="34"/>
      <c r="P192" s="34" t="str">
        <f t="shared" si="11"/>
        <v/>
      </c>
      <c r="Q192" s="34"/>
      <c r="R192" s="34"/>
      <c r="S192" s="34"/>
      <c r="T192" s="34"/>
      <c r="U192" s="34"/>
      <c r="V192" s="34"/>
      <c r="W192" s="34"/>
      <c r="X192" s="34"/>
      <c r="Y192" s="34"/>
      <c r="Z192" s="34"/>
      <c r="AA192" s="34"/>
      <c r="AB192" s="34"/>
      <c r="AC192" s="34"/>
      <c r="AD192" s="34"/>
      <c r="AF192" s="35" t="str">
        <f t="shared" si="12"/>
        <v>Standard underperformance collar</v>
      </c>
      <c r="AH192" s="143" t="s">
        <v>335</v>
      </c>
      <c r="AO192" s="143"/>
    </row>
    <row r="193" spans="1:41" s="35" customFormat="1" ht="18.600000000000001" customHeight="1" outlineLevel="1">
      <c r="A193" s="34"/>
      <c r="B193" s="34"/>
      <c r="C193" s="129"/>
      <c r="D193" s="258" t="s">
        <v>845</v>
      </c>
      <c r="E193" s="98" t="s">
        <v>844</v>
      </c>
      <c r="F193" s="230">
        <v>2</v>
      </c>
      <c r="G193" s="100" t="str">
        <f>IF(ISBLANK(AH193),"",IFERROR(INDEX(F_Inputs!$F$4:$O$99999,MATCH($E$2&amp;AH193,F_Inputs!$P$4:$P$99999,0),MATCH(AH$7,F_Inputs!$F$2:$O$2,0)),"Error"))</f>
        <v/>
      </c>
      <c r="H193" s="87"/>
      <c r="I193" s="88"/>
      <c r="J193" s="88"/>
      <c r="K193" s="88"/>
      <c r="L193" s="88"/>
      <c r="M193" s="89"/>
      <c r="N193" s="34"/>
      <c r="O193" s="34"/>
      <c r="P193" s="34" t="str">
        <f t="shared" si="11"/>
        <v/>
      </c>
      <c r="Q193" s="34"/>
      <c r="R193" s="34"/>
      <c r="S193" s="34"/>
      <c r="T193" s="34"/>
      <c r="U193" s="34"/>
      <c r="V193" s="34"/>
      <c r="W193" s="34"/>
      <c r="X193" s="34"/>
      <c r="Y193" s="34"/>
      <c r="Z193" s="34"/>
      <c r="AA193" s="34"/>
      <c r="AB193" s="34"/>
      <c r="AC193" s="34"/>
      <c r="AD193" s="34"/>
      <c r="AF193" s="35" t="str">
        <f t="shared" si="12"/>
        <v>Standard outperformance cap</v>
      </c>
      <c r="AH193" s="143" t="s">
        <v>337</v>
      </c>
      <c r="AO193" s="143"/>
    </row>
    <row r="194" spans="1:41" s="35" customFormat="1" ht="18.600000000000001" customHeight="1">
      <c r="A194" s="34"/>
      <c r="B194" s="34"/>
      <c r="C194" s="165" t="s">
        <v>771</v>
      </c>
      <c r="D194" s="254" t="s">
        <v>855</v>
      </c>
      <c r="E194" s="73"/>
      <c r="F194" s="81"/>
      <c r="G194" s="82"/>
      <c r="H194" s="82"/>
      <c r="I194" s="82"/>
      <c r="J194" s="82"/>
      <c r="K194" s="82"/>
      <c r="L194" s="82"/>
      <c r="M194" s="99"/>
      <c r="N194" s="34"/>
      <c r="O194" s="34"/>
      <c r="P194" s="34" t="str">
        <f t="shared" si="11"/>
        <v/>
      </c>
      <c r="Q194" s="34"/>
      <c r="R194" s="34"/>
      <c r="S194" s="34"/>
      <c r="T194" s="34"/>
      <c r="U194" s="34"/>
      <c r="V194" s="34"/>
      <c r="W194" s="34"/>
      <c r="X194" s="34"/>
      <c r="Y194" s="34"/>
      <c r="Z194" s="34"/>
      <c r="AA194" s="34"/>
      <c r="AB194" s="34"/>
      <c r="AC194" s="34"/>
      <c r="AD194" s="34"/>
      <c r="AF194" s="35" t="str">
        <f t="shared" si="12"/>
        <v>Per capita consumption    (region 2)</v>
      </c>
      <c r="AG194" s="35" t="str">
        <f>D194</f>
        <v>Per capita consumption    (region 2)</v>
      </c>
      <c r="AO194" s="143"/>
    </row>
    <row r="195" spans="1:41" s="35" customFormat="1" ht="18.600000000000001" customHeight="1">
      <c r="A195" s="34"/>
      <c r="B195" s="34"/>
      <c r="C195" s="218" t="str">
        <f>_xlfn.XLOOKUP(C194,Lists!$A$32:$A$60,Lists!$D$32:$D$60)</f>
        <v>Set at a company specific level</v>
      </c>
      <c r="D195" s="72" t="s">
        <v>835</v>
      </c>
      <c r="E195" s="72" t="str">
        <f>E179</f>
        <v>% Reduction from 2019-20 baseline</v>
      </c>
      <c r="F195" s="219">
        <v>1</v>
      </c>
      <c r="G195" s="77"/>
      <c r="H195" s="236" t="str">
        <f>IF(ISBLANK(AI195),"",IFERROR(INDEX(F_Inputs!$F$4:$O$99999,MATCH($E$2&amp;AI195,F_Inputs!$P$4:$P$99999,0),MATCH(AI$7,F_Inputs!$F$2:$O$2,0)),"Error"))</f>
        <v/>
      </c>
      <c r="I195" s="100" t="str">
        <f>IF(ISBLANK(AJ195),"",IFERROR(INDEX(F_Inputs!$F$4:$O$99999,MATCH($E$2&amp;AJ195,F_Inputs!$P$4:$P$99999,0),MATCH(AJ$7,F_Inputs!$F$2:$O$2,0)),"Error"))</f>
        <v/>
      </c>
      <c r="J195" s="100" t="str">
        <f>IF(ISBLANK(AK195),"",IFERROR(INDEX(F_Inputs!$F$4:$O$99999,MATCH($E$2&amp;AK195,F_Inputs!$P$4:$P$99999,0),MATCH(AK$7,F_Inputs!$F$2:$O$2,0)),"Error"))</f>
        <v/>
      </c>
      <c r="K195" s="100" t="str">
        <f>IF(ISBLANK(AL195),"",IFERROR(INDEX(F_Inputs!$F$4:$O$99999,MATCH($E$2&amp;AL195,F_Inputs!$P$4:$P$99999,0),MATCH(AL$7,F_Inputs!$F$2:$O$2,0)),"Error"))</f>
        <v/>
      </c>
      <c r="L195" s="100" t="str">
        <f>IF(ISBLANK(AM195),"",IFERROR(INDEX(F_Inputs!$F$4:$O$99999,MATCH($E$2&amp;AM195,F_Inputs!$P$4:$P$99999,0),MATCH(AM$7,F_Inputs!$F$2:$O$2,0)),"Error"))</f>
        <v/>
      </c>
      <c r="M195" s="100" t="str">
        <f>IF(ISBLANK(AN195),"",IFERROR(INDEX(F_Inputs!$F$4:$O$99999,MATCH($E$2&amp;AN195,F_Inputs!$P$4:$P$99999,0),MATCH(AN$7,F_Inputs!$F$2:$O$2,0)),"Error"))</f>
        <v/>
      </c>
      <c r="N195" s="34"/>
      <c r="O195" s="34"/>
      <c r="P195" s="34" t="str">
        <f t="shared" si="11"/>
        <v/>
      </c>
      <c r="Q195" s="34"/>
      <c r="R195" s="34"/>
      <c r="S195" s="34"/>
      <c r="T195" s="34"/>
      <c r="U195" s="34"/>
      <c r="V195" s="34"/>
      <c r="W195" s="34"/>
      <c r="X195" s="34"/>
      <c r="Y195" s="34"/>
      <c r="Z195" s="34"/>
      <c r="AA195" s="34"/>
      <c r="AB195" s="34"/>
      <c r="AC195" s="34"/>
      <c r="AD195" s="34"/>
      <c r="AE195" s="35" t="str">
        <f>IF(ISBLANK(BD195),"",IFERROR(INDEX(F_Inputs!$F$4:$O$99999,MATCH(BD195&amp;$B195,F_Inputs!$Q$7:$Q$99999,0),MATCH(BD$6,F_Inputs!$F$2:$O$2,0)),"Error"))</f>
        <v/>
      </c>
      <c r="AF195" s="35" t="str">
        <f t="shared" si="12"/>
        <v>Performance Commitment Level</v>
      </c>
      <c r="AG195" s="35" t="str">
        <f>IF(ISBLANK(BF195),"",IFERROR(INDEX(F_Inputs!$F$4:$O$99999,MATCH(BF195&amp;$B195,F_Inputs!$Q$7:$Q$99999,0),MATCH(BF$6,F_Inputs!$F$2:$O$2,0)),"Error"))</f>
        <v/>
      </c>
      <c r="AI195" s="35" t="s">
        <v>339</v>
      </c>
      <c r="AJ195" s="35" t="s">
        <v>339</v>
      </c>
      <c r="AK195" s="35" t="s">
        <v>339</v>
      </c>
      <c r="AL195" s="35" t="s">
        <v>339</v>
      </c>
      <c r="AM195" s="35" t="s">
        <v>339</v>
      </c>
      <c r="AN195" s="35" t="s">
        <v>339</v>
      </c>
      <c r="AO195" s="143"/>
    </row>
    <row r="196" spans="1:41" s="35" customFormat="1" ht="18.600000000000001" customHeight="1" outlineLevel="1">
      <c r="A196" s="34"/>
      <c r="B196" s="34"/>
      <c r="C196" s="129"/>
      <c r="D196" s="252" t="s">
        <v>837</v>
      </c>
      <c r="E196" s="72" t="str">
        <f>E195</f>
        <v>% Reduction from 2019-20 baseline</v>
      </c>
      <c r="F196" s="219">
        <v>1</v>
      </c>
      <c r="G196" s="93"/>
      <c r="H196" s="125"/>
      <c r="I196" s="100" t="str">
        <f>IF(ISBLANK(AJ196),"",IFERROR(INDEX(F_Inputs!$F$4:$O$99999,MATCH($E$2&amp;AJ196,F_Inputs!$P$4:$P$99999,0),MATCH(AJ$7,F_Inputs!$F$2:$O$2,0)),"Error"))</f>
        <v/>
      </c>
      <c r="J196" s="100" t="str">
        <f>IF(ISBLANK(AK196),"",IFERROR(INDEX(F_Inputs!$F$4:$O$99999,MATCH($E$2&amp;AK196,F_Inputs!$P$4:$P$99999,0),MATCH(AK$7,F_Inputs!$F$2:$O$2,0)),"Error"))</f>
        <v/>
      </c>
      <c r="K196" s="100" t="str">
        <f>IF(ISBLANK(AL196),"",IFERROR(INDEX(F_Inputs!$F$4:$O$99999,MATCH($E$2&amp;AL196,F_Inputs!$P$4:$P$99999,0),MATCH(AL$7,F_Inputs!$F$2:$O$2,0)),"Error"))</f>
        <v/>
      </c>
      <c r="L196" s="100" t="str">
        <f>IF(ISBLANK(AM196),"",IFERROR(INDEX(F_Inputs!$F$4:$O$99999,MATCH($E$2&amp;AM196,F_Inputs!$P$4:$P$99999,0),MATCH(AM$7,F_Inputs!$F$2:$O$2,0)),"Error"))</f>
        <v/>
      </c>
      <c r="M196" s="100" t="str">
        <f>IF(ISBLANK(AN196),"",IFERROR(INDEX(F_Inputs!$F$4:$O$99999,MATCH($E$2&amp;AN196,F_Inputs!$P$4:$P$99999,0),MATCH(AN$7,F_Inputs!$F$2:$O$2,0)),"Error"))</f>
        <v/>
      </c>
      <c r="N196" s="175"/>
      <c r="O196" s="34"/>
      <c r="P196" s="34" t="str">
        <f t="shared" si="11"/>
        <v/>
      </c>
      <c r="Q196" s="34"/>
      <c r="R196" s="34"/>
      <c r="S196" s="34"/>
      <c r="T196" s="34"/>
      <c r="U196" s="34"/>
      <c r="V196" s="34"/>
      <c r="W196" s="34"/>
      <c r="X196" s="34"/>
      <c r="Y196" s="34"/>
      <c r="Z196" s="34"/>
      <c r="AA196" s="34"/>
      <c r="AB196" s="34"/>
      <c r="AC196" s="34"/>
      <c r="AD196" s="34"/>
      <c r="AF196" s="35" t="str">
        <f t="shared" si="12"/>
        <v>Enhanced outperformance threshold</v>
      </c>
      <c r="AJ196" s="35" t="s">
        <v>340</v>
      </c>
      <c r="AK196" s="35" t="s">
        <v>340</v>
      </c>
      <c r="AL196" s="35" t="s">
        <v>340</v>
      </c>
      <c r="AM196" s="35" t="s">
        <v>340</v>
      </c>
      <c r="AN196" s="35" t="s">
        <v>340</v>
      </c>
      <c r="AO196" s="143"/>
    </row>
    <row r="197" spans="1:41" s="35" customFormat="1" ht="18.600000000000001" customHeight="1" outlineLevel="1">
      <c r="A197" s="34"/>
      <c r="B197" s="34"/>
      <c r="C197" s="129"/>
      <c r="D197" s="252" t="s">
        <v>839</v>
      </c>
      <c r="E197" s="72" t="s">
        <v>165</v>
      </c>
      <c r="F197" s="219">
        <v>0</v>
      </c>
      <c r="G197" s="105" t="str">
        <f>IF(ISBLANK(AH197),"",IFERROR(INDEX(F_Inputs!$F$4:$O$99999,MATCH($E$2&amp;AH197,F_Inputs!$P$4:$P$99999,0),MATCH(AH$7,F_Inputs!$F$2:$O$2,0)),"Error"))</f>
        <v/>
      </c>
      <c r="H197" s="84"/>
      <c r="I197" s="85"/>
      <c r="J197" s="85"/>
      <c r="K197" s="85"/>
      <c r="L197" s="85"/>
      <c r="M197" s="86"/>
      <c r="N197" s="34"/>
      <c r="O197" s="34"/>
      <c r="P197" s="34" t="str">
        <f t="shared" ref="P197:P260" si="13">A197&amp;B197</f>
        <v/>
      </c>
      <c r="Q197" s="34"/>
      <c r="R197" s="34"/>
      <c r="S197" s="34"/>
      <c r="T197" s="34"/>
      <c r="U197" s="34"/>
      <c r="V197" s="34"/>
      <c r="W197" s="34"/>
      <c r="X197" s="34"/>
      <c r="Y197" s="34"/>
      <c r="Z197" s="34"/>
      <c r="AA197" s="34"/>
      <c r="AB197" s="34"/>
      <c r="AC197" s="34"/>
      <c r="AD197" s="34"/>
      <c r="AF197" s="35" t="str">
        <f t="shared" si="12"/>
        <v>Underperformance ODI Rate - standard</v>
      </c>
      <c r="AH197" s="35" t="s">
        <v>342</v>
      </c>
      <c r="AO197" s="143"/>
    </row>
    <row r="198" spans="1:41" s="35" customFormat="1" ht="18.600000000000001" customHeight="1" outlineLevel="1">
      <c r="A198" s="34"/>
      <c r="B198" s="34"/>
      <c r="C198" s="129"/>
      <c r="D198" s="252" t="s">
        <v>840</v>
      </c>
      <c r="E198" s="72" t="s">
        <v>165</v>
      </c>
      <c r="F198" s="219">
        <v>0</v>
      </c>
      <c r="G198" s="105" t="str">
        <f>IF(ISBLANK(AH198),"",IFERROR(INDEX(F_Inputs!$F$4:$O$99999,MATCH($E$2&amp;AH198,F_Inputs!$P$4:$P$99999,0),MATCH(AH$7,F_Inputs!$F$2:$O$2,0)),"Error"))</f>
        <v/>
      </c>
      <c r="H198" s="68"/>
      <c r="I198" s="69"/>
      <c r="J198" s="69"/>
      <c r="K198" s="69"/>
      <c r="L198" s="69"/>
      <c r="M198" s="70"/>
      <c r="N198" s="175"/>
      <c r="O198" s="34"/>
      <c r="P198" s="34" t="str">
        <f t="shared" si="13"/>
        <v/>
      </c>
      <c r="Q198" s="34"/>
      <c r="R198" s="34"/>
      <c r="S198" s="34"/>
      <c r="T198" s="34"/>
      <c r="U198" s="34"/>
      <c r="V198" s="34"/>
      <c r="W198" s="34"/>
      <c r="X198" s="34"/>
      <c r="Y198" s="34"/>
      <c r="Z198" s="34"/>
      <c r="AA198" s="34"/>
      <c r="AB198" s="34"/>
      <c r="AC198" s="34"/>
      <c r="AD198" s="34"/>
      <c r="AF198" s="35" t="str">
        <f t="shared" si="12"/>
        <v>Outperformance ODI Rate - standard</v>
      </c>
      <c r="AH198" s="35" t="s">
        <v>342</v>
      </c>
      <c r="AO198" s="143"/>
    </row>
    <row r="199" spans="1:41" s="35" customFormat="1" ht="18.600000000000001" customHeight="1" outlineLevel="1">
      <c r="A199" s="34"/>
      <c r="B199" s="34"/>
      <c r="C199" s="129"/>
      <c r="D199" s="252" t="s">
        <v>841</v>
      </c>
      <c r="E199" s="72" t="s">
        <v>165</v>
      </c>
      <c r="F199" s="219">
        <v>0</v>
      </c>
      <c r="G199" s="104" t="str">
        <f>IF(ISBLANK(AH199),"",IFERROR(2*G198,""))</f>
        <v/>
      </c>
      <c r="H199" s="68"/>
      <c r="I199" s="69"/>
      <c r="J199" s="69"/>
      <c r="K199" s="69"/>
      <c r="L199" s="69"/>
      <c r="M199" s="70"/>
      <c r="N199" s="34"/>
      <c r="O199" s="34"/>
      <c r="P199" s="34" t="str">
        <f t="shared" si="13"/>
        <v/>
      </c>
      <c r="Q199" s="34"/>
      <c r="R199" s="34"/>
      <c r="S199" s="34"/>
      <c r="T199" s="34"/>
      <c r="U199" s="34"/>
      <c r="V199" s="34"/>
      <c r="W199" s="34"/>
      <c r="X199" s="34"/>
      <c r="Y199" s="34"/>
      <c r="Z199" s="34"/>
      <c r="AA199" s="34"/>
      <c r="AB199" s="34"/>
      <c r="AC199" s="34"/>
      <c r="AD199" s="34"/>
      <c r="AF199" s="35" t="str">
        <f t="shared" si="12"/>
        <v>Outperformance ODI Rate - enhanced</v>
      </c>
      <c r="AH199" s="35" t="s">
        <v>842</v>
      </c>
      <c r="AO199" s="143"/>
    </row>
    <row r="200" spans="1:41" s="35" customFormat="1" ht="18.600000000000001" customHeight="1" outlineLevel="1">
      <c r="A200" s="34"/>
      <c r="B200" s="34"/>
      <c r="C200" s="129"/>
      <c r="D200" s="252" t="s">
        <v>843</v>
      </c>
      <c r="E200" s="60" t="s">
        <v>844</v>
      </c>
      <c r="F200" s="219">
        <v>2</v>
      </c>
      <c r="G200" s="100" t="str">
        <f>IF(ISBLANK(AH200),"",IFERROR(INDEX(F_Inputs!$F$4:$O$99999,MATCH($E$2&amp;AH200,F_Inputs!$P$4:$P$99999,0),MATCH(AH$7,F_Inputs!$F$2:$O$2,0)),"Error"))</f>
        <v/>
      </c>
      <c r="H200" s="68"/>
      <c r="I200" s="69"/>
      <c r="J200" s="69"/>
      <c r="K200" s="69"/>
      <c r="L200" s="69"/>
      <c r="M200" s="70"/>
      <c r="N200" s="34"/>
      <c r="O200" s="34"/>
      <c r="P200" s="34" t="str">
        <f t="shared" si="13"/>
        <v/>
      </c>
      <c r="Q200" s="34"/>
      <c r="R200" s="34"/>
      <c r="S200" s="34"/>
      <c r="T200" s="34"/>
      <c r="U200" s="34"/>
      <c r="V200" s="34"/>
      <c r="W200" s="34"/>
      <c r="X200" s="34"/>
      <c r="Y200" s="34"/>
      <c r="Z200" s="34"/>
      <c r="AA200" s="34"/>
      <c r="AB200" s="34"/>
      <c r="AC200" s="34"/>
      <c r="AD200" s="34"/>
      <c r="AF200" s="35" t="str">
        <f t="shared" si="12"/>
        <v>Standard underperformance collar</v>
      </c>
      <c r="AH200" s="143" t="s">
        <v>344</v>
      </c>
      <c r="AO200" s="143"/>
    </row>
    <row r="201" spans="1:41" s="35" customFormat="1" ht="18.600000000000001" customHeight="1" outlineLevel="1">
      <c r="A201" s="34"/>
      <c r="B201" s="34"/>
      <c r="C201" s="129"/>
      <c r="D201" s="258" t="s">
        <v>845</v>
      </c>
      <c r="E201" s="98" t="s">
        <v>844</v>
      </c>
      <c r="F201" s="230">
        <v>2</v>
      </c>
      <c r="G201" s="100" t="str">
        <f>IF(ISBLANK(AH201),"",IFERROR(INDEX(F_Inputs!$F$4:$O$99999,MATCH($E$2&amp;AH201,F_Inputs!$P$4:$P$99999,0),MATCH(AH$7,F_Inputs!$F$2:$O$2,0)),"Error"))</f>
        <v/>
      </c>
      <c r="H201" s="87"/>
      <c r="I201" s="88"/>
      <c r="J201" s="88"/>
      <c r="K201" s="88"/>
      <c r="L201" s="88"/>
      <c r="M201" s="89"/>
      <c r="N201" s="34"/>
      <c r="O201" s="34"/>
      <c r="P201" s="34" t="str">
        <f t="shared" si="13"/>
        <v/>
      </c>
      <c r="Q201" s="34"/>
      <c r="R201" s="34"/>
      <c r="S201" s="34"/>
      <c r="T201" s="34"/>
      <c r="U201" s="34"/>
      <c r="V201" s="34"/>
      <c r="W201" s="34"/>
      <c r="X201" s="34"/>
      <c r="Y201" s="34"/>
      <c r="Z201" s="34"/>
      <c r="AA201" s="34"/>
      <c r="AB201" s="34"/>
      <c r="AC201" s="34"/>
      <c r="AD201" s="34"/>
      <c r="AF201" s="35" t="str">
        <f t="shared" si="12"/>
        <v>Standard outperformance cap</v>
      </c>
      <c r="AH201" s="143" t="s">
        <v>346</v>
      </c>
      <c r="AO201" s="143"/>
    </row>
    <row r="202" spans="1:41" s="35" customFormat="1" ht="18.600000000000001" customHeight="1">
      <c r="A202" s="34"/>
      <c r="B202" s="34"/>
      <c r="C202" s="165" t="s">
        <v>774</v>
      </c>
      <c r="D202" s="254" t="s">
        <v>775</v>
      </c>
      <c r="E202" s="73"/>
      <c r="F202" s="81"/>
      <c r="G202" s="82"/>
      <c r="H202" s="82"/>
      <c r="I202" s="76"/>
      <c r="J202" s="76"/>
      <c r="K202" s="76"/>
      <c r="L202" s="76"/>
      <c r="M202" s="83"/>
      <c r="N202" s="34"/>
      <c r="O202" s="34"/>
      <c r="P202" s="34" t="str">
        <f t="shared" si="13"/>
        <v/>
      </c>
      <c r="Q202" s="34"/>
      <c r="R202" s="34"/>
      <c r="S202" s="34"/>
      <c r="T202" s="34"/>
      <c r="U202" s="34"/>
      <c r="V202" s="34"/>
      <c r="W202" s="34"/>
      <c r="X202" s="34"/>
      <c r="Y202" s="34"/>
      <c r="Z202" s="34"/>
      <c r="AA202" s="34"/>
      <c r="AB202" s="34"/>
      <c r="AC202" s="34"/>
      <c r="AD202" s="34"/>
      <c r="AF202" s="35" t="str">
        <f t="shared" si="12"/>
        <v>Business demand  (company level)</v>
      </c>
      <c r="AG202" s="35" t="str">
        <f>D202</f>
        <v>Business demand  (company level)</v>
      </c>
      <c r="AO202" s="143"/>
    </row>
    <row r="203" spans="1:41" s="35" customFormat="1" ht="18.600000000000001" customHeight="1">
      <c r="A203" s="34"/>
      <c r="B203" s="34"/>
      <c r="C203" s="218" t="str">
        <f>_xlfn.XLOOKUP(C202,Lists!$A$32:$A$60,Lists!$D$32:$D$60)</f>
        <v>Set at a company specific level</v>
      </c>
      <c r="D203" s="72" t="s">
        <v>835</v>
      </c>
      <c r="E203" s="72" t="str">
        <f>_xlfn.XLOOKUP(D202,Lists!B32:B60,Lists!F32:F60)</f>
        <v>% Reduction from 2019-20 baseline</v>
      </c>
      <c r="F203" s="219">
        <v>1</v>
      </c>
      <c r="G203" s="77" t="str">
        <f>IF(OR($E$2="NES",$E$2="SSC"),"",IF(ISBLANK(AH203),"",IFERROR(INDEX(F_Inputs!$F$4:$O$99999,MATCH($E$2&amp;AH203,F_Inputs!$P$4:$P$99999,0),MATCH(AH$7,F_Inputs!$F$2:$O$2,0)),"Error")))</f>
        <v/>
      </c>
      <c r="H203" s="232">
        <f>IF(OR($E$2="NES",$E$2="SSC"),"",IF(ISBLANK(AI203),"",IFERROR(INDEX(F_Inputs!$F$4:$O$99999,MATCH($E$2&amp;AI203,F_Inputs!$P$4:$P$99999,0),MATCH(AI$7,F_Inputs!$F$2:$O$2,0)),"Error")))</f>
        <v>-4.8000000000000001E-2</v>
      </c>
      <c r="I203" s="232">
        <f>IF(OR($E$2="NES",$E$2="SSC"),"",IF(ISBLANK(AJ203),"",IFERROR(INDEX(F_Inputs!$F$4:$O$99999,MATCH($E$2&amp;AJ203,F_Inputs!$P$4:$P$99999,0),MATCH(AJ$7,F_Inputs!$F$2:$O$2,0)),"Error")))</f>
        <v>-5.2000000000000005E-2</v>
      </c>
      <c r="J203" s="232">
        <f>IF(OR($E$2="NES",$E$2="SSC"),"",IF(ISBLANK(AK203),"",IFERROR(INDEX(F_Inputs!$F$4:$O$99999,MATCH($E$2&amp;AK203,F_Inputs!$P$4:$P$99999,0),MATCH(AK$7,F_Inputs!$F$2:$O$2,0)),"Error")))</f>
        <v>-5.4000000000000006E-2</v>
      </c>
      <c r="K203" s="232">
        <f>IF(OR($E$2="NES",$E$2="SSC"),"",IF(ISBLANK(AL203),"",IFERROR(INDEX(F_Inputs!$F$4:$O$99999,MATCH($E$2&amp;AL203,F_Inputs!$P$4:$P$99999,0),MATCH(AL$7,F_Inputs!$F$2:$O$2,0)),"Error")))</f>
        <v>-5.2000000000000005E-2</v>
      </c>
      <c r="L203" s="232">
        <f>IF(OR($E$2="NES",$E$2="SSC"),"",IF(ISBLANK(AM203),"",IFERROR(INDEX(F_Inputs!$F$4:$O$99999,MATCH($E$2&amp;AM203,F_Inputs!$P$4:$P$99999,0),MATCH(AM$7,F_Inputs!$F$2:$O$2,0)),"Error")))</f>
        <v>-4.9000000000000002E-2</v>
      </c>
      <c r="M203" s="232">
        <f>IF(OR($E$2="NES",$E$2="SSC"),"",IF(ISBLANK(AN203),"",IFERROR(INDEX(F_Inputs!$F$4:$O$99999,MATCH($E$2&amp;AN203,F_Inputs!$P$4:$P$99999,0),MATCH(AN$7,F_Inputs!$F$2:$O$2,0)),"Error")))</f>
        <v>-4.7E-2</v>
      </c>
      <c r="N203" s="34"/>
      <c r="O203" s="34"/>
      <c r="P203" s="34" t="str">
        <f t="shared" si="13"/>
        <v/>
      </c>
      <c r="Q203" s="34"/>
      <c r="R203" s="34"/>
      <c r="S203" s="34"/>
      <c r="T203" s="34"/>
      <c r="U203" s="34"/>
      <c r="V203" s="34"/>
      <c r="W203" s="34"/>
      <c r="X203" s="34"/>
      <c r="Y203" s="34"/>
      <c r="Z203" s="34"/>
      <c r="AA203" s="34"/>
      <c r="AB203" s="34"/>
      <c r="AC203" s="34"/>
      <c r="AD203" s="34"/>
      <c r="AF203" s="35" t="str">
        <f t="shared" si="12"/>
        <v>Performance Commitment Level</v>
      </c>
      <c r="AI203" s="35" t="s">
        <v>348</v>
      </c>
      <c r="AJ203" s="35" t="s">
        <v>348</v>
      </c>
      <c r="AK203" s="35" t="s">
        <v>348</v>
      </c>
      <c r="AL203" s="35" t="s">
        <v>348</v>
      </c>
      <c r="AM203" s="35" t="s">
        <v>348</v>
      </c>
      <c r="AN203" s="35" t="s">
        <v>348</v>
      </c>
      <c r="AO203" s="143"/>
    </row>
    <row r="204" spans="1:41" s="35" customFormat="1" ht="18.600000000000001" customHeight="1" outlineLevel="1">
      <c r="A204" s="34"/>
      <c r="B204" s="34"/>
      <c r="C204" s="129"/>
      <c r="D204" s="252" t="s">
        <v>839</v>
      </c>
      <c r="E204" s="72" t="s">
        <v>165</v>
      </c>
      <c r="F204" s="219">
        <v>0</v>
      </c>
      <c r="G204" s="101">
        <f>IF(OR($E$2="NES",$E$2="SSC"),"",IF(ISBLANK(AH204),"",IFERROR(INDEX(F_Inputs!$F$4:$O$99999,MATCH($E$2&amp;AH204,F_Inputs!$P$4:$P$99999,0),MATCH(AH$7,F_Inputs!$F$2:$O$2,0)),"Error")))</f>
        <v>178976.80764958228</v>
      </c>
      <c r="H204" s="84"/>
      <c r="I204" s="85"/>
      <c r="J204" s="85"/>
      <c r="K204" s="85"/>
      <c r="L204" s="85"/>
      <c r="M204" s="86"/>
      <c r="N204" s="34"/>
      <c r="O204" s="34"/>
      <c r="P204" s="34" t="str">
        <f t="shared" si="13"/>
        <v/>
      </c>
      <c r="Q204" s="34"/>
      <c r="R204" s="34"/>
      <c r="S204" s="34"/>
      <c r="T204" s="34"/>
      <c r="U204" s="34"/>
      <c r="V204" s="34"/>
      <c r="W204" s="34"/>
      <c r="X204" s="34"/>
      <c r="Y204" s="34"/>
      <c r="Z204" s="34"/>
      <c r="AA204" s="34"/>
      <c r="AB204" s="34"/>
      <c r="AC204" s="34"/>
      <c r="AD204" s="34"/>
      <c r="AF204" s="35" t="str">
        <f t="shared" si="12"/>
        <v>Underperformance ODI Rate - standard</v>
      </c>
      <c r="AH204" s="35" t="s">
        <v>349</v>
      </c>
      <c r="AO204" s="143"/>
    </row>
    <row r="205" spans="1:41" s="35" customFormat="1" ht="18.600000000000001" customHeight="1" outlineLevel="1">
      <c r="A205" s="34"/>
      <c r="B205" s="34"/>
      <c r="C205" s="129"/>
      <c r="D205" s="252" t="s">
        <v>840</v>
      </c>
      <c r="E205" s="72" t="s">
        <v>165</v>
      </c>
      <c r="F205" s="219">
        <v>0</v>
      </c>
      <c r="G205" s="101">
        <f>IF(OR($E$2="NES",$E$2="SSC"),"",IF(ISBLANK(AH205),"",IFERROR(INDEX(F_Inputs!$F$4:$O$99999,MATCH($E$2&amp;AH205,F_Inputs!$P$4:$P$99999,0),MATCH(AH$7,F_Inputs!$F$2:$O$2,0)),"Error")))</f>
        <v>178976.80764958228</v>
      </c>
      <c r="H205" s="68"/>
      <c r="I205" s="69"/>
      <c r="J205" s="69"/>
      <c r="K205" s="69"/>
      <c r="L205" s="69"/>
      <c r="M205" s="70"/>
      <c r="N205" s="34"/>
      <c r="O205" s="34"/>
      <c r="P205" s="34" t="str">
        <f t="shared" si="13"/>
        <v/>
      </c>
      <c r="Q205" s="34"/>
      <c r="R205" s="34"/>
      <c r="S205" s="34"/>
      <c r="T205" s="34"/>
      <c r="U205" s="34"/>
      <c r="V205" s="34"/>
      <c r="W205" s="34"/>
      <c r="X205" s="34"/>
      <c r="Y205" s="34"/>
      <c r="Z205" s="34"/>
      <c r="AA205" s="34"/>
      <c r="AB205" s="34"/>
      <c r="AC205" s="34"/>
      <c r="AD205" s="34"/>
      <c r="AF205" s="35" t="str">
        <f t="shared" si="12"/>
        <v>Outperformance ODI Rate - standard</v>
      </c>
      <c r="AH205" s="35" t="s">
        <v>349</v>
      </c>
      <c r="AO205" s="143"/>
    </row>
    <row r="206" spans="1:41" s="35" customFormat="1" ht="18.600000000000001" customHeight="1" outlineLevel="1">
      <c r="A206" s="34"/>
      <c r="B206" s="34"/>
      <c r="C206" s="129"/>
      <c r="D206" s="252" t="s">
        <v>841</v>
      </c>
      <c r="E206" s="72" t="s">
        <v>165</v>
      </c>
      <c r="F206" s="219">
        <v>0</v>
      </c>
      <c r="G206" s="77"/>
      <c r="H206" s="68"/>
      <c r="I206" s="69"/>
      <c r="J206" s="69"/>
      <c r="K206" s="69"/>
      <c r="L206" s="69"/>
      <c r="M206" s="70"/>
      <c r="N206" s="34"/>
      <c r="O206" s="34"/>
      <c r="P206" s="34" t="str">
        <f t="shared" si="13"/>
        <v/>
      </c>
      <c r="Q206" s="34"/>
      <c r="R206" s="34"/>
      <c r="S206" s="34"/>
      <c r="T206" s="34"/>
      <c r="U206" s="34"/>
      <c r="V206" s="34"/>
      <c r="W206" s="34"/>
      <c r="X206" s="34"/>
      <c r="Y206" s="34"/>
      <c r="Z206" s="34"/>
      <c r="AA206" s="34"/>
      <c r="AB206" s="34"/>
      <c r="AC206" s="34"/>
      <c r="AD206" s="34"/>
      <c r="AF206" s="35" t="str">
        <f t="shared" si="12"/>
        <v>Outperformance ODI Rate - enhanced</v>
      </c>
      <c r="AO206" s="143"/>
    </row>
    <row r="207" spans="1:41" s="35" customFormat="1" ht="18.600000000000001" customHeight="1" outlineLevel="1">
      <c r="A207" s="34"/>
      <c r="B207" s="34"/>
      <c r="C207" s="129"/>
      <c r="D207" s="252" t="s">
        <v>843</v>
      </c>
      <c r="E207" s="60" t="s">
        <v>844</v>
      </c>
      <c r="F207" s="219">
        <v>2</v>
      </c>
      <c r="G207" s="100">
        <f>IF(OR($E$2="NES",$E$2="SSC"),"",IF(ISBLANK(AH207),"",IFERROR(INDEX(F_Inputs!$F$4:$O$99999,MATCH($E$2&amp;AH207,F_Inputs!$P$4:$P$99999,0),MATCH(AH$7,F_Inputs!$F$2:$O$2,0)),"Error")))</f>
        <v>-5.0000000000000001E-3</v>
      </c>
      <c r="H207" s="68"/>
      <c r="I207" s="69"/>
      <c r="J207" s="69"/>
      <c r="K207" s="69"/>
      <c r="L207" s="69"/>
      <c r="M207" s="70"/>
      <c r="N207" s="34"/>
      <c r="O207" s="34"/>
      <c r="P207" s="34" t="str">
        <f t="shared" si="13"/>
        <v/>
      </c>
      <c r="Q207" s="34"/>
      <c r="R207" s="34"/>
      <c r="S207" s="34"/>
      <c r="T207" s="34"/>
      <c r="U207" s="34"/>
      <c r="V207" s="34"/>
      <c r="W207" s="34"/>
      <c r="X207" s="34"/>
      <c r="Y207" s="34"/>
      <c r="Z207" s="34"/>
      <c r="AA207" s="34"/>
      <c r="AB207" s="34"/>
      <c r="AC207" s="34"/>
      <c r="AD207" s="34"/>
      <c r="AF207" s="35" t="str">
        <f t="shared" si="12"/>
        <v>Standard underperformance collar</v>
      </c>
      <c r="AH207" s="35" t="s">
        <v>350</v>
      </c>
      <c r="AO207" s="143"/>
    </row>
    <row r="208" spans="1:41" s="35" customFormat="1" ht="18.600000000000001" customHeight="1" outlineLevel="1">
      <c r="A208" s="34"/>
      <c r="B208" s="34"/>
      <c r="C208" s="129"/>
      <c r="D208" s="252" t="s">
        <v>845</v>
      </c>
      <c r="E208" s="60" t="s">
        <v>844</v>
      </c>
      <c r="F208" s="219">
        <v>2</v>
      </c>
      <c r="G208" s="100">
        <f>IF(OR($E$2="NES",$E$2="SSC"),"",IF(ISBLANK(AH208),"",IFERROR(INDEX(F_Inputs!$F$4:$O$99999,MATCH($E$2&amp;AH208,F_Inputs!$P$4:$P$99999,0),MATCH(AH$7,F_Inputs!$F$2:$O$2,0)),"Error")))</f>
        <v>5.0000000000000001E-3</v>
      </c>
      <c r="H208" s="87"/>
      <c r="I208" s="88"/>
      <c r="J208" s="88"/>
      <c r="K208" s="88"/>
      <c r="L208" s="88"/>
      <c r="M208" s="89"/>
      <c r="N208" s="34"/>
      <c r="O208" s="34"/>
      <c r="P208" s="34" t="str">
        <f t="shared" si="13"/>
        <v/>
      </c>
      <c r="Q208" s="34"/>
      <c r="R208" s="34"/>
      <c r="S208" s="34"/>
      <c r="T208" s="34"/>
      <c r="U208" s="34"/>
      <c r="V208" s="34"/>
      <c r="W208" s="34"/>
      <c r="X208" s="34"/>
      <c r="Y208" s="34"/>
      <c r="Z208" s="34"/>
      <c r="AA208" s="34"/>
      <c r="AB208" s="34"/>
      <c r="AC208" s="34"/>
      <c r="AD208" s="34"/>
      <c r="AF208" s="35" t="str">
        <f t="shared" si="12"/>
        <v>Standard outperformance cap</v>
      </c>
      <c r="AH208" s="35" t="s">
        <v>352</v>
      </c>
      <c r="AO208" s="143"/>
    </row>
    <row r="209" spans="1:41" s="35" customFormat="1" ht="18.600000000000001" customHeight="1">
      <c r="A209" s="34"/>
      <c r="B209" s="34"/>
      <c r="C209" s="165" t="s">
        <v>774</v>
      </c>
      <c r="D209" s="254" t="s">
        <v>856</v>
      </c>
      <c r="E209" s="73"/>
      <c r="F209" s="81"/>
      <c r="G209" s="82"/>
      <c r="H209" s="75"/>
      <c r="I209" s="75"/>
      <c r="J209" s="75"/>
      <c r="K209" s="75"/>
      <c r="L209" s="75"/>
      <c r="M209" s="106"/>
      <c r="N209" s="34"/>
      <c r="O209" s="34"/>
      <c r="P209" s="34" t="str">
        <f t="shared" si="13"/>
        <v/>
      </c>
      <c r="Q209" s="34"/>
      <c r="R209" s="34"/>
      <c r="S209" s="34"/>
      <c r="T209" s="34"/>
      <c r="U209" s="34"/>
      <c r="V209" s="34"/>
      <c r="W209" s="34"/>
      <c r="X209" s="34"/>
      <c r="Y209" s="34"/>
      <c r="Z209" s="34"/>
      <c r="AA209" s="34"/>
      <c r="AB209" s="34"/>
      <c r="AC209" s="34"/>
      <c r="AD209" s="34"/>
      <c r="AF209" s="35" t="str">
        <f t="shared" si="12"/>
        <v>Business demand  (region 1)</v>
      </c>
      <c r="AG209" s="35" t="str">
        <f>D209</f>
        <v>Business demand  (region 1)</v>
      </c>
      <c r="AO209" s="143"/>
    </row>
    <row r="210" spans="1:41" s="35" customFormat="1" ht="18.600000000000001" customHeight="1">
      <c r="A210" s="34"/>
      <c r="B210" s="34"/>
      <c r="C210" s="218" t="str">
        <f>_xlfn.XLOOKUP(C209,Lists!$A$32:$A$60,Lists!$D$32:$D$60)</f>
        <v>Set at a company specific level</v>
      </c>
      <c r="D210" s="72" t="s">
        <v>835</v>
      </c>
      <c r="E210" s="72" t="str">
        <f>E203</f>
        <v>% Reduction from 2019-20 baseline</v>
      </c>
      <c r="F210" s="219">
        <v>1</v>
      </c>
      <c r="G210" s="77"/>
      <c r="H210" s="232" t="str">
        <f>IF(ISBLANK(AI210),"",IFERROR(INDEX(F_Inputs!$F$4:$O$99999,MATCH($E$2&amp;AI210,F_Inputs!$P$4:$P$99999,0),MATCH(AI$7,F_Inputs!$F$2:$O$2,0)),"Error"))</f>
        <v/>
      </c>
      <c r="I210" s="181" t="str">
        <f>IF(ISBLANK(AJ210),"",IFERROR(INDEX(F_Inputs!$F$4:$O$99999,MATCH($E$2&amp;AJ210,F_Inputs!$P$4:$P$99999,0),MATCH(AJ$7,F_Inputs!$F$2:$O$2,0)),"Error"))</f>
        <v/>
      </c>
      <c r="J210" s="181" t="str">
        <f>IF(ISBLANK(AK210),"",IFERROR(INDEX(F_Inputs!$F$4:$O$99999,MATCH($E$2&amp;AK210,F_Inputs!$P$4:$P$99999,0),MATCH(AK$7,F_Inputs!$F$2:$O$2,0)),"Error"))</f>
        <v/>
      </c>
      <c r="K210" s="181" t="str">
        <f>IF(ISBLANK(AL210),"",IFERROR(INDEX(F_Inputs!$F$4:$O$99999,MATCH($E$2&amp;AL210,F_Inputs!$P$4:$P$99999,0),MATCH(AL$7,F_Inputs!$F$2:$O$2,0)),"Error"))</f>
        <v/>
      </c>
      <c r="L210" s="181" t="str">
        <f>IF(ISBLANK(AM210),"",IFERROR(INDEX(F_Inputs!$F$4:$O$99999,MATCH($E$2&amp;AM210,F_Inputs!$P$4:$P$99999,0),MATCH(AM$7,F_Inputs!$F$2:$O$2,0)),"Error"))</f>
        <v/>
      </c>
      <c r="M210" s="181" t="str">
        <f>IF(ISBLANK(AN210),"",IFERROR(INDEX(F_Inputs!$F$4:$O$99999,MATCH($E$2&amp;AN210,F_Inputs!$P$4:$P$99999,0),MATCH(AN$7,F_Inputs!$F$2:$O$2,0)),"Error"))</f>
        <v/>
      </c>
      <c r="N210" s="34"/>
      <c r="O210" s="34"/>
      <c r="P210" s="34" t="str">
        <f t="shared" si="13"/>
        <v/>
      </c>
      <c r="Q210" s="34"/>
      <c r="R210" s="34"/>
      <c r="S210" s="34"/>
      <c r="T210" s="34"/>
      <c r="U210" s="34"/>
      <c r="V210" s="34"/>
      <c r="W210" s="34"/>
      <c r="X210" s="34"/>
      <c r="Y210" s="34"/>
      <c r="Z210" s="34"/>
      <c r="AA210" s="34"/>
      <c r="AB210" s="34"/>
      <c r="AC210" s="34"/>
      <c r="AD210" s="34"/>
      <c r="AF210" s="35" t="str">
        <f t="shared" si="12"/>
        <v>Performance Commitment Level</v>
      </c>
      <c r="AI210" s="35" t="s">
        <v>354</v>
      </c>
      <c r="AJ210" s="35" t="s">
        <v>354</v>
      </c>
      <c r="AK210" s="35" t="s">
        <v>354</v>
      </c>
      <c r="AL210" s="35" t="s">
        <v>354</v>
      </c>
      <c r="AM210" s="35" t="s">
        <v>354</v>
      </c>
      <c r="AN210" s="35" t="s">
        <v>354</v>
      </c>
      <c r="AO210" s="143"/>
    </row>
    <row r="211" spans="1:41" s="35" customFormat="1" ht="18.600000000000001" customHeight="1" outlineLevel="1">
      <c r="A211" s="34"/>
      <c r="B211" s="34"/>
      <c r="C211" s="129"/>
      <c r="D211" s="252" t="s">
        <v>839</v>
      </c>
      <c r="E211" s="72" t="s">
        <v>165</v>
      </c>
      <c r="F211" s="219">
        <v>0</v>
      </c>
      <c r="G211" s="101" t="str">
        <f>IF(ISBLANK(AH211),"",IFERROR(INDEX(F_Inputs!$F$4:$O$99999,MATCH($E$2&amp;AH211,F_Inputs!$P$4:$P$99999,0),MATCH(AH$7,F_Inputs!$F$2:$O$2,0)),"Error"))</f>
        <v/>
      </c>
      <c r="H211" s="84"/>
      <c r="I211" s="85"/>
      <c r="J211" s="85"/>
      <c r="K211" s="85"/>
      <c r="L211" s="85"/>
      <c r="M211" s="86"/>
      <c r="N211" s="34"/>
      <c r="O211" s="34"/>
      <c r="P211" s="34" t="str">
        <f t="shared" si="13"/>
        <v/>
      </c>
      <c r="Q211" s="34"/>
      <c r="R211" s="34"/>
      <c r="S211" s="34"/>
      <c r="T211" s="34"/>
      <c r="U211" s="34"/>
      <c r="V211" s="34"/>
      <c r="W211" s="34"/>
      <c r="X211" s="34"/>
      <c r="Y211" s="34"/>
      <c r="Z211" s="34"/>
      <c r="AA211" s="34"/>
      <c r="AB211" s="34"/>
      <c r="AC211" s="34"/>
      <c r="AD211" s="34"/>
      <c r="AF211" s="35" t="str">
        <f t="shared" si="12"/>
        <v>Underperformance ODI Rate - standard</v>
      </c>
      <c r="AH211" s="35" t="s">
        <v>355</v>
      </c>
      <c r="AO211" s="143"/>
    </row>
    <row r="212" spans="1:41" s="35" customFormat="1" ht="18.600000000000001" customHeight="1" outlineLevel="1">
      <c r="A212" s="34"/>
      <c r="B212" s="34"/>
      <c r="C212" s="129"/>
      <c r="D212" s="252" t="s">
        <v>840</v>
      </c>
      <c r="E212" s="72" t="s">
        <v>165</v>
      </c>
      <c r="F212" s="219">
        <v>0</v>
      </c>
      <c r="G212" s="101" t="str">
        <f>IF(ISBLANK(AH212),"",IFERROR(INDEX(F_Inputs!$F$4:$O$99999,MATCH($E$2&amp;AH212,F_Inputs!$P$4:$P$99999,0),MATCH(AH$7,F_Inputs!$F$2:$O$2,0)),"Error"))</f>
        <v/>
      </c>
      <c r="H212" s="68"/>
      <c r="I212" s="69"/>
      <c r="J212" s="69"/>
      <c r="K212" s="69"/>
      <c r="L212" s="69"/>
      <c r="M212" s="70"/>
      <c r="N212" s="34"/>
      <c r="O212" s="34"/>
      <c r="P212" s="34" t="str">
        <f t="shared" si="13"/>
        <v/>
      </c>
      <c r="Q212" s="34"/>
      <c r="R212" s="34"/>
      <c r="S212" s="34"/>
      <c r="T212" s="34"/>
      <c r="U212" s="34"/>
      <c r="V212" s="34"/>
      <c r="W212" s="34"/>
      <c r="X212" s="34"/>
      <c r="Y212" s="34"/>
      <c r="Z212" s="34"/>
      <c r="AA212" s="34"/>
      <c r="AB212" s="34"/>
      <c r="AC212" s="34"/>
      <c r="AD212" s="34"/>
      <c r="AF212" s="35" t="str">
        <f t="shared" si="12"/>
        <v>Outperformance ODI Rate - standard</v>
      </c>
      <c r="AH212" s="35" t="s">
        <v>355</v>
      </c>
      <c r="AO212" s="143"/>
    </row>
    <row r="213" spans="1:41" s="35" customFormat="1" ht="18.600000000000001" customHeight="1" outlineLevel="1">
      <c r="A213" s="34"/>
      <c r="B213" s="34"/>
      <c r="C213" s="129"/>
      <c r="D213" s="252" t="s">
        <v>841</v>
      </c>
      <c r="E213" s="72" t="s">
        <v>165</v>
      </c>
      <c r="F213" s="219">
        <v>0</v>
      </c>
      <c r="G213" s="77"/>
      <c r="H213" s="68"/>
      <c r="I213" s="69"/>
      <c r="J213" s="69"/>
      <c r="K213" s="69"/>
      <c r="L213" s="69"/>
      <c r="M213" s="70"/>
      <c r="N213" s="34"/>
      <c r="O213" s="34"/>
      <c r="P213" s="34" t="str">
        <f t="shared" si="13"/>
        <v/>
      </c>
      <c r="Q213" s="34"/>
      <c r="R213" s="34"/>
      <c r="S213" s="34"/>
      <c r="T213" s="34"/>
      <c r="U213" s="34"/>
      <c r="V213" s="34"/>
      <c r="W213" s="34"/>
      <c r="X213" s="34"/>
      <c r="Y213" s="34"/>
      <c r="Z213" s="34"/>
      <c r="AA213" s="34"/>
      <c r="AB213" s="34"/>
      <c r="AC213" s="34"/>
      <c r="AD213" s="34"/>
      <c r="AF213" s="35" t="str">
        <f t="shared" si="12"/>
        <v>Outperformance ODI Rate - enhanced</v>
      </c>
      <c r="AO213" s="143"/>
    </row>
    <row r="214" spans="1:41" s="35" customFormat="1" ht="18.600000000000001" customHeight="1" outlineLevel="1">
      <c r="A214" s="34"/>
      <c r="B214" s="34"/>
      <c r="C214" s="129"/>
      <c r="D214" s="252" t="s">
        <v>843</v>
      </c>
      <c r="E214" s="60" t="s">
        <v>844</v>
      </c>
      <c r="F214" s="219">
        <v>2</v>
      </c>
      <c r="G214" s="100" t="str">
        <f>IF(ISBLANK(AH214),"",IFERROR(INDEX(F_Inputs!$F$4:$O$99999,MATCH($E$2&amp;AH214,F_Inputs!$P$4:$P$99999,0),MATCH(AH$7,F_Inputs!$F$2:$O$2,0)),"Error"))</f>
        <v/>
      </c>
      <c r="H214" s="68"/>
      <c r="I214" s="69"/>
      <c r="J214" s="69"/>
      <c r="K214" s="69"/>
      <c r="L214" s="69"/>
      <c r="M214" s="70"/>
      <c r="N214" s="34"/>
      <c r="O214" s="34"/>
      <c r="P214" s="34" t="str">
        <f t="shared" si="13"/>
        <v/>
      </c>
      <c r="Q214" s="34"/>
      <c r="R214" s="34"/>
      <c r="S214" s="34"/>
      <c r="T214" s="34"/>
      <c r="U214" s="34"/>
      <c r="V214" s="34"/>
      <c r="W214" s="34"/>
      <c r="X214" s="34"/>
      <c r="Y214" s="34"/>
      <c r="Z214" s="34"/>
      <c r="AA214" s="34"/>
      <c r="AB214" s="34"/>
      <c r="AC214" s="34"/>
      <c r="AD214" s="34"/>
      <c r="AF214" s="35" t="str">
        <f t="shared" si="12"/>
        <v>Standard underperformance collar</v>
      </c>
      <c r="AH214" s="35" t="s">
        <v>356</v>
      </c>
      <c r="AO214" s="143"/>
    </row>
    <row r="215" spans="1:41" s="35" customFormat="1" ht="18.600000000000001" customHeight="1" outlineLevel="1">
      <c r="A215" s="34"/>
      <c r="B215" s="34"/>
      <c r="C215" s="129"/>
      <c r="D215" s="252" t="s">
        <v>845</v>
      </c>
      <c r="E215" s="60" t="s">
        <v>844</v>
      </c>
      <c r="F215" s="219">
        <v>2</v>
      </c>
      <c r="G215" s="100" t="str">
        <f>IF(ISBLANK(AH215),"",IFERROR(INDEX(F_Inputs!$F$4:$O$99999,MATCH($E$2&amp;AH215,F_Inputs!$P$4:$P$99999,0),MATCH(AH$7,F_Inputs!$F$2:$O$2,0)),"Error"))</f>
        <v/>
      </c>
      <c r="H215" s="87"/>
      <c r="I215" s="88"/>
      <c r="J215" s="88"/>
      <c r="K215" s="88"/>
      <c r="L215" s="88"/>
      <c r="M215" s="89"/>
      <c r="N215" s="34"/>
      <c r="O215" s="34"/>
      <c r="P215" s="34" t="str">
        <f t="shared" si="13"/>
        <v/>
      </c>
      <c r="Q215" s="34"/>
      <c r="R215" s="34"/>
      <c r="S215" s="34"/>
      <c r="T215" s="34"/>
      <c r="U215" s="34"/>
      <c r="V215" s="34"/>
      <c r="W215" s="34"/>
      <c r="X215" s="34"/>
      <c r="Y215" s="34"/>
      <c r="Z215" s="34"/>
      <c r="AA215" s="34"/>
      <c r="AB215" s="34"/>
      <c r="AC215" s="34"/>
      <c r="AD215" s="34"/>
      <c r="AF215" s="35" t="str">
        <f t="shared" si="12"/>
        <v>Standard outperformance cap</v>
      </c>
      <c r="AH215" s="35" t="s">
        <v>358</v>
      </c>
      <c r="AO215" s="143"/>
    </row>
    <row r="216" spans="1:41" s="35" customFormat="1" ht="18.600000000000001" customHeight="1">
      <c r="A216" s="34"/>
      <c r="B216" s="34"/>
      <c r="C216" s="165" t="s">
        <v>774</v>
      </c>
      <c r="D216" s="254" t="s">
        <v>857</v>
      </c>
      <c r="E216" s="73"/>
      <c r="F216" s="81"/>
      <c r="G216" s="82"/>
      <c r="H216" s="75"/>
      <c r="I216" s="75"/>
      <c r="J216" s="75"/>
      <c r="K216" s="75"/>
      <c r="L216" s="75"/>
      <c r="M216" s="106"/>
      <c r="N216" s="34"/>
      <c r="O216" s="34"/>
      <c r="P216" s="34" t="str">
        <f t="shared" si="13"/>
        <v/>
      </c>
      <c r="Q216" s="34"/>
      <c r="R216" s="34"/>
      <c r="S216" s="34"/>
      <c r="T216" s="34"/>
      <c r="U216" s="34"/>
      <c r="V216" s="34"/>
      <c r="W216" s="34"/>
      <c r="X216" s="34"/>
      <c r="Y216" s="34"/>
      <c r="Z216" s="34"/>
      <c r="AA216" s="34"/>
      <c r="AB216" s="34"/>
      <c r="AC216" s="34"/>
      <c r="AD216" s="34"/>
      <c r="AF216" s="35" t="str">
        <f t="shared" si="12"/>
        <v>Business demand  (region 2)</v>
      </c>
      <c r="AG216" s="35" t="str">
        <f>D216</f>
        <v>Business demand  (region 2)</v>
      </c>
      <c r="AO216" s="143"/>
    </row>
    <row r="217" spans="1:41" s="35" customFormat="1" ht="18.600000000000001" customHeight="1">
      <c r="A217" s="34"/>
      <c r="B217" s="34"/>
      <c r="C217" s="218" t="str">
        <f>_xlfn.XLOOKUP(C216,Lists!$A$32:$A$60,Lists!$D$32:$D$60)</f>
        <v>Set at a company specific level</v>
      </c>
      <c r="D217" s="72" t="s">
        <v>835</v>
      </c>
      <c r="E217" s="72" t="str">
        <f>E203</f>
        <v>% Reduction from 2019-20 baseline</v>
      </c>
      <c r="F217" s="219">
        <v>1</v>
      </c>
      <c r="G217" s="77"/>
      <c r="H217" s="232" t="str">
        <f>IF(ISBLANK(AI217),"",IFERROR(INDEX(F_Inputs!$F$4:$O$99999,MATCH($E$2&amp;AI217,F_Inputs!$P$4:$P$99999,0),MATCH(AI$7,F_Inputs!$F$2:$O$2,0)),"Error"))</f>
        <v/>
      </c>
      <c r="I217" s="181" t="str">
        <f>IF(ISBLANK(AJ217),"",IFERROR(INDEX(F_Inputs!$F$4:$O$99999,MATCH($E$2&amp;AJ217,F_Inputs!$P$4:$P$99999,0),MATCH(AJ$7,F_Inputs!$F$2:$O$2,0)),"Error"))</f>
        <v/>
      </c>
      <c r="J217" s="181" t="str">
        <f>IF(ISBLANK(AK217),"",IFERROR(INDEX(F_Inputs!$F$4:$O$99999,MATCH($E$2&amp;AK217,F_Inputs!$P$4:$P$99999,0),MATCH(AK$7,F_Inputs!$F$2:$O$2,0)),"Error"))</f>
        <v/>
      </c>
      <c r="K217" s="181" t="str">
        <f>IF(ISBLANK(AL217),"",IFERROR(INDEX(F_Inputs!$F$4:$O$99999,MATCH($E$2&amp;AL217,F_Inputs!$P$4:$P$99999,0),MATCH(AL$7,F_Inputs!$F$2:$O$2,0)),"Error"))</f>
        <v/>
      </c>
      <c r="L217" s="181" t="str">
        <f>IF(ISBLANK(AM217),"",IFERROR(INDEX(F_Inputs!$F$4:$O$99999,MATCH($E$2&amp;AM217,F_Inputs!$P$4:$P$99999,0),MATCH(AM$7,F_Inputs!$F$2:$O$2,0)),"Error"))</f>
        <v/>
      </c>
      <c r="M217" s="181" t="str">
        <f>IF(ISBLANK(AN217),"",IFERROR(INDEX(F_Inputs!$F$4:$O$99999,MATCH($E$2&amp;AN217,F_Inputs!$P$4:$P$99999,0),MATCH(AN$7,F_Inputs!$F$2:$O$2,0)),"Error"))</f>
        <v/>
      </c>
      <c r="N217" s="34"/>
      <c r="O217" s="34"/>
      <c r="P217" s="34" t="str">
        <f t="shared" si="13"/>
        <v/>
      </c>
      <c r="Q217" s="34"/>
      <c r="R217" s="34"/>
      <c r="S217" s="34"/>
      <c r="T217" s="34"/>
      <c r="U217" s="34"/>
      <c r="V217" s="34"/>
      <c r="W217" s="34"/>
      <c r="X217" s="34"/>
      <c r="Y217" s="34"/>
      <c r="Z217" s="34"/>
      <c r="AA217" s="34"/>
      <c r="AB217" s="34"/>
      <c r="AC217" s="34"/>
      <c r="AD217" s="34"/>
      <c r="AE217" s="35" t="str">
        <f>IF(ISBLANK(BD217),"",IFERROR(INDEX(F_Inputs!$F$4:$O$99999,MATCH(BD217&amp;$B217,F_Inputs!$Q$7:$Q$99999,0),MATCH(BD$6,F_Inputs!$F$2:$O$2,0)),"Error"))</f>
        <v/>
      </c>
      <c r="AF217" s="35" t="str">
        <f t="shared" si="12"/>
        <v>Performance Commitment Level</v>
      </c>
      <c r="AG217" s="35" t="str">
        <f>IF(ISBLANK(BF217),"",IFERROR(INDEX(F_Inputs!$F$4:$O$99999,MATCH(BF217&amp;$B217,F_Inputs!$Q$7:$Q$99999,0),MATCH(BF$6,F_Inputs!$F$2:$O$2,0)),"Error"))</f>
        <v/>
      </c>
      <c r="AI217" s="35" t="s">
        <v>360</v>
      </c>
      <c r="AJ217" s="35" t="s">
        <v>360</v>
      </c>
      <c r="AK217" s="35" t="s">
        <v>360</v>
      </c>
      <c r="AL217" s="35" t="s">
        <v>360</v>
      </c>
      <c r="AM217" s="35" t="s">
        <v>360</v>
      </c>
      <c r="AN217" s="35" t="s">
        <v>360</v>
      </c>
      <c r="AO217" s="143"/>
    </row>
    <row r="218" spans="1:41" s="35" customFormat="1" ht="18.600000000000001" customHeight="1" outlineLevel="1">
      <c r="A218" s="34"/>
      <c r="B218" s="34"/>
      <c r="C218" s="129"/>
      <c r="D218" s="252" t="s">
        <v>839</v>
      </c>
      <c r="E218" s="72" t="s">
        <v>165</v>
      </c>
      <c r="F218" s="219">
        <v>0</v>
      </c>
      <c r="G218" s="101" t="str">
        <f>IF(ISBLANK(AH218),"",IFERROR(INDEX(F_Inputs!$F$4:$O$99999,MATCH($E$2&amp;AH218,F_Inputs!$P$4:$P$99999,0),MATCH(AH$7,F_Inputs!$F$2:$O$2,0)),"Error"))</f>
        <v/>
      </c>
      <c r="H218" s="84"/>
      <c r="I218" s="85"/>
      <c r="J218" s="85"/>
      <c r="K218" s="85"/>
      <c r="L218" s="85"/>
      <c r="M218" s="86"/>
      <c r="N218" s="34"/>
      <c r="O218" s="34"/>
      <c r="P218" s="34" t="str">
        <f t="shared" si="13"/>
        <v/>
      </c>
      <c r="Q218" s="34"/>
      <c r="R218" s="34"/>
      <c r="S218" s="34"/>
      <c r="T218" s="34"/>
      <c r="U218" s="34"/>
      <c r="V218" s="34"/>
      <c r="W218" s="34"/>
      <c r="X218" s="34"/>
      <c r="Y218" s="34"/>
      <c r="Z218" s="34"/>
      <c r="AA218" s="34"/>
      <c r="AB218" s="34"/>
      <c r="AC218" s="34"/>
      <c r="AD218" s="34"/>
      <c r="AF218" s="35" t="str">
        <f t="shared" si="12"/>
        <v>Underperformance ODI Rate - standard</v>
      </c>
      <c r="AH218" s="35" t="s">
        <v>361</v>
      </c>
      <c r="AO218" s="143"/>
    </row>
    <row r="219" spans="1:41" s="35" customFormat="1" ht="18.600000000000001" customHeight="1" outlineLevel="1">
      <c r="A219" s="34"/>
      <c r="B219" s="34"/>
      <c r="C219" s="129"/>
      <c r="D219" s="252" t="s">
        <v>840</v>
      </c>
      <c r="E219" s="72" t="s">
        <v>165</v>
      </c>
      <c r="F219" s="219">
        <v>0</v>
      </c>
      <c r="G219" s="101" t="str">
        <f>IF(ISBLANK(AH219),"",IFERROR(INDEX(F_Inputs!$F$4:$O$99999,MATCH($E$2&amp;AH219,F_Inputs!$P$4:$P$99999,0),MATCH(AH$7,F_Inputs!$F$2:$O$2,0)),"Error"))</f>
        <v/>
      </c>
      <c r="H219" s="68"/>
      <c r="I219" s="69"/>
      <c r="J219" s="69"/>
      <c r="K219" s="69"/>
      <c r="L219" s="69"/>
      <c r="M219" s="70"/>
      <c r="N219" s="34"/>
      <c r="O219" s="34"/>
      <c r="P219" s="34" t="str">
        <f t="shared" si="13"/>
        <v/>
      </c>
      <c r="Q219" s="34"/>
      <c r="R219" s="34"/>
      <c r="S219" s="34"/>
      <c r="T219" s="34"/>
      <c r="U219" s="34"/>
      <c r="V219" s="34"/>
      <c r="W219" s="34"/>
      <c r="X219" s="34"/>
      <c r="Y219" s="34"/>
      <c r="Z219" s="34"/>
      <c r="AA219" s="34"/>
      <c r="AB219" s="34"/>
      <c r="AC219" s="34"/>
      <c r="AD219" s="34"/>
      <c r="AF219" s="35" t="str">
        <f t="shared" si="12"/>
        <v>Outperformance ODI Rate - standard</v>
      </c>
      <c r="AH219" s="35" t="s">
        <v>361</v>
      </c>
      <c r="AO219" s="143"/>
    </row>
    <row r="220" spans="1:41" s="35" customFormat="1" ht="18.600000000000001" customHeight="1" outlineLevel="1">
      <c r="A220" s="34"/>
      <c r="B220" s="34"/>
      <c r="C220" s="129"/>
      <c r="D220" s="252" t="s">
        <v>841</v>
      </c>
      <c r="E220" s="72" t="s">
        <v>165</v>
      </c>
      <c r="F220" s="219">
        <v>0</v>
      </c>
      <c r="G220" s="77"/>
      <c r="H220" s="68"/>
      <c r="I220" s="69"/>
      <c r="J220" s="69"/>
      <c r="K220" s="69"/>
      <c r="L220" s="69"/>
      <c r="M220" s="70"/>
      <c r="N220" s="34"/>
      <c r="O220" s="34"/>
      <c r="P220" s="34" t="str">
        <f t="shared" si="13"/>
        <v/>
      </c>
      <c r="Q220" s="34"/>
      <c r="R220" s="34"/>
      <c r="S220" s="34"/>
      <c r="T220" s="34"/>
      <c r="U220" s="34"/>
      <c r="V220" s="34"/>
      <c r="W220" s="34"/>
      <c r="X220" s="34"/>
      <c r="Y220" s="34"/>
      <c r="Z220" s="34"/>
      <c r="AA220" s="34"/>
      <c r="AB220" s="34"/>
      <c r="AC220" s="34"/>
      <c r="AD220" s="34"/>
      <c r="AF220" s="35" t="str">
        <f t="shared" si="12"/>
        <v>Outperformance ODI Rate - enhanced</v>
      </c>
      <c r="AO220" s="143"/>
    </row>
    <row r="221" spans="1:41" s="35" customFormat="1" ht="18.600000000000001" customHeight="1" outlineLevel="1">
      <c r="A221" s="34"/>
      <c r="B221" s="34"/>
      <c r="C221" s="129"/>
      <c r="D221" s="252" t="s">
        <v>843</v>
      </c>
      <c r="E221" s="60" t="s">
        <v>844</v>
      </c>
      <c r="F221" s="219">
        <v>2</v>
      </c>
      <c r="G221" s="100" t="str">
        <f>IF(ISBLANK(AH221),"",IFERROR(INDEX(F_Inputs!$F$4:$O$99999,MATCH($E$2&amp;AH221,F_Inputs!$P$4:$P$99999,0),MATCH(AH$7,F_Inputs!$F$2:$O$2,0)),"Error"))</f>
        <v/>
      </c>
      <c r="H221" s="68"/>
      <c r="I221" s="69"/>
      <c r="J221" s="69"/>
      <c r="K221" s="69"/>
      <c r="L221" s="69"/>
      <c r="M221" s="70"/>
      <c r="N221" s="34"/>
      <c r="O221" s="34"/>
      <c r="P221" s="34" t="str">
        <f t="shared" si="13"/>
        <v/>
      </c>
      <c r="Q221" s="34"/>
      <c r="R221" s="34"/>
      <c r="S221" s="34"/>
      <c r="T221" s="34"/>
      <c r="U221" s="34"/>
      <c r="V221" s="34"/>
      <c r="W221" s="34"/>
      <c r="X221" s="34"/>
      <c r="Y221" s="34"/>
      <c r="Z221" s="34"/>
      <c r="AA221" s="34"/>
      <c r="AB221" s="34"/>
      <c r="AC221" s="34"/>
      <c r="AD221" s="34"/>
      <c r="AF221" s="35" t="str">
        <f t="shared" ref="AF221:AF230" si="14">D221</f>
        <v>Standard underperformance collar</v>
      </c>
      <c r="AH221" s="35" t="s">
        <v>362</v>
      </c>
      <c r="AO221" s="143"/>
    </row>
    <row r="222" spans="1:41" s="35" customFormat="1" ht="18.600000000000001" customHeight="1" outlineLevel="1">
      <c r="A222" s="34"/>
      <c r="B222" s="34"/>
      <c r="C222" s="129"/>
      <c r="D222" s="252" t="s">
        <v>845</v>
      </c>
      <c r="E222" s="72" t="s">
        <v>844</v>
      </c>
      <c r="F222" s="219">
        <v>2</v>
      </c>
      <c r="G222" s="100" t="str">
        <f>IF(ISBLANK(AH222),"",IFERROR(INDEX(F_Inputs!$F$4:$O$99999,MATCH($E$2&amp;AH222,F_Inputs!$P$4:$P$99999,0),MATCH(AH$7,F_Inputs!$F$2:$O$2,0)),"Error"))</f>
        <v/>
      </c>
      <c r="H222" s="87"/>
      <c r="I222" s="88"/>
      <c r="J222" s="88"/>
      <c r="K222" s="88"/>
      <c r="L222" s="88"/>
      <c r="M222" s="89"/>
      <c r="N222" s="34"/>
      <c r="O222" s="34"/>
      <c r="P222" s="34" t="str">
        <f t="shared" si="13"/>
        <v/>
      </c>
      <c r="Q222" s="34"/>
      <c r="R222" s="34"/>
      <c r="S222" s="34"/>
      <c r="T222" s="34"/>
      <c r="U222" s="34"/>
      <c r="V222" s="34"/>
      <c r="W222" s="34"/>
      <c r="X222" s="34"/>
      <c r="Y222" s="34"/>
      <c r="Z222" s="34"/>
      <c r="AA222" s="34"/>
      <c r="AB222" s="34"/>
      <c r="AC222" s="34"/>
      <c r="AD222" s="34"/>
      <c r="AF222" s="35" t="str">
        <f t="shared" si="14"/>
        <v>Standard outperformance cap</v>
      </c>
      <c r="AH222" s="35" t="s">
        <v>364</v>
      </c>
      <c r="AO222" s="143"/>
    </row>
    <row r="223" spans="1:41" s="35" customFormat="1" ht="18.600000000000001" customHeight="1">
      <c r="A223" s="34"/>
      <c r="B223" s="34"/>
      <c r="C223" s="259" t="s">
        <v>777</v>
      </c>
      <c r="D223" s="244" t="s">
        <v>778</v>
      </c>
      <c r="E223" s="117"/>
      <c r="F223" s="81"/>
      <c r="G223" s="82"/>
      <c r="H223" s="75"/>
      <c r="I223" s="75"/>
      <c r="J223" s="75"/>
      <c r="K223" s="75"/>
      <c r="L223" s="75"/>
      <c r="M223" s="106"/>
      <c r="N223" s="34"/>
      <c r="O223" s="34"/>
      <c r="P223" s="34" t="str">
        <f t="shared" si="13"/>
        <v/>
      </c>
      <c r="Q223" s="34"/>
      <c r="R223" s="34"/>
      <c r="S223" s="34"/>
      <c r="T223" s="34"/>
      <c r="U223" s="34"/>
      <c r="V223" s="34"/>
      <c r="W223" s="34"/>
      <c r="X223" s="34"/>
      <c r="Y223" s="34"/>
      <c r="Z223" s="34"/>
      <c r="AA223" s="34"/>
      <c r="AB223" s="34"/>
      <c r="AC223" s="34"/>
      <c r="AD223" s="34"/>
      <c r="AF223" s="35" t="str">
        <f t="shared" si="14"/>
        <v xml:space="preserve">Business customer experience in Wales </v>
      </c>
      <c r="AG223" s="35" t="str">
        <f>D223</f>
        <v xml:space="preserve">Business customer experience in Wales </v>
      </c>
      <c r="AO223" s="143"/>
    </row>
    <row r="224" spans="1:41" s="35" customFormat="1" ht="18.600000000000001" customHeight="1" outlineLevel="1">
      <c r="A224" s="34"/>
      <c r="B224" s="34"/>
      <c r="C224" s="237" t="str">
        <f>_xlfn.XLOOKUP(C223,Lists!$A$32:$A$60,Lists!$D$32:$D$60)</f>
        <v>Set at a company specific level</v>
      </c>
      <c r="D224" s="260" t="s">
        <v>835</v>
      </c>
      <c r="E224" s="238" t="str">
        <f>_xlfn.XLOOKUP(D223,Lists!B32:B60,Lists!F32:F60)</f>
        <v>Numerical score</v>
      </c>
      <c r="F224" s="239">
        <v>2</v>
      </c>
      <c r="G224" s="78"/>
      <c r="H224" s="221" t="str">
        <f>IF(ISBLANK(AI224),"",IFERROR(INDEX(F_Inputs!$F$4:$O$99999,MATCH($E$2&amp;AI224,F_Inputs!$P$4:$P$99999,0),MATCH(AI$7,F_Inputs!$F$2:$O$2,0)),"Error"))</f>
        <v/>
      </c>
      <c r="I224" s="105" t="str">
        <f>IF(ISBLANK(AJ224),"",IFERROR(INDEX(F_Inputs!$F$4:$O$99999,MATCH($E$2&amp;AJ224,F_Inputs!$P$4:$P$99999,0),MATCH(AJ$7,F_Inputs!$F$2:$O$2,0)),"Error"))</f>
        <v/>
      </c>
      <c r="J224" s="105" t="str">
        <f>IF(ISBLANK(AK224),"",IFERROR(INDEX(F_Inputs!$F$4:$O$99999,MATCH($E$2&amp;AK224,F_Inputs!$P$4:$P$99999,0),MATCH(AK$7,F_Inputs!$F$2:$O$2,0)),"Error"))</f>
        <v/>
      </c>
      <c r="K224" s="105" t="str">
        <f>IF(ISBLANK(AL224),"",IFERROR(INDEX(F_Inputs!$F$4:$O$99999,MATCH($E$2&amp;AL224,F_Inputs!$P$4:$P$99999,0),MATCH(AL$7,F_Inputs!$F$2:$O$2,0)),"Error"))</f>
        <v/>
      </c>
      <c r="L224" s="105" t="str">
        <f>IF(ISBLANK(AM224),"",IFERROR(INDEX(F_Inputs!$F$4:$O$99999,MATCH($E$2&amp;AM224,F_Inputs!$P$4:$P$99999,0),MATCH(AM$7,F_Inputs!$F$2:$O$2,0)),"Error"))</f>
        <v/>
      </c>
      <c r="M224" s="105" t="str">
        <f>IF(ISBLANK(AN224),"",IFERROR(INDEX(F_Inputs!$F$4:$O$99999,MATCH($E$2&amp;AN224,F_Inputs!$P$4:$P$99999,0),MATCH(AN$7,F_Inputs!$F$2:$O$2,0)),"Error"))</f>
        <v/>
      </c>
      <c r="N224" s="34"/>
      <c r="O224" s="34"/>
      <c r="P224" s="34" t="str">
        <f t="shared" si="13"/>
        <v/>
      </c>
      <c r="Q224" s="34"/>
      <c r="R224" s="34"/>
      <c r="S224" s="34"/>
      <c r="T224" s="34"/>
      <c r="U224" s="34"/>
      <c r="V224" s="34"/>
      <c r="W224" s="34"/>
      <c r="X224" s="34"/>
      <c r="Y224" s="34"/>
      <c r="Z224" s="34"/>
      <c r="AA224" s="34"/>
      <c r="AB224" s="34"/>
      <c r="AC224" s="34"/>
      <c r="AD224" s="34"/>
      <c r="AF224" s="35" t="str">
        <f t="shared" si="14"/>
        <v>Performance Commitment Level</v>
      </c>
      <c r="AI224" s="35" t="s">
        <v>366</v>
      </c>
      <c r="AJ224" s="35" t="s">
        <v>366</v>
      </c>
      <c r="AK224" s="35" t="s">
        <v>366</v>
      </c>
      <c r="AL224" s="35" t="s">
        <v>366</v>
      </c>
      <c r="AM224" s="35" t="s">
        <v>366</v>
      </c>
      <c r="AN224" s="35" t="s">
        <v>366</v>
      </c>
      <c r="AO224" s="143"/>
    </row>
    <row r="225" spans="1:47" s="35" customFormat="1" ht="18.600000000000001" customHeight="1" outlineLevel="1">
      <c r="A225" s="34"/>
      <c r="B225" s="34"/>
      <c r="C225" s="133"/>
      <c r="D225" s="261" t="s">
        <v>839</v>
      </c>
      <c r="E225" s="132" t="s">
        <v>380</v>
      </c>
      <c r="F225" s="219">
        <v>2</v>
      </c>
      <c r="G225" s="300" t="str">
        <f>IF(ISBLANK(AH225),"",IFERROR(INDEX(F_Inputs!$F$4:$O$99999,MATCH($E$2&amp;AH225,F_Inputs!$P$4:$P$99999,0),MATCH(AH$7,F_Inputs!$F$2:$O$2,0)),"Error"))</f>
        <v/>
      </c>
      <c r="H225" s="84"/>
      <c r="I225" s="85"/>
      <c r="J225" s="85"/>
      <c r="K225" s="85"/>
      <c r="L225" s="85"/>
      <c r="M225" s="86"/>
      <c r="N225" s="175"/>
      <c r="O225" s="34"/>
      <c r="P225" s="34" t="str">
        <f t="shared" si="13"/>
        <v/>
      </c>
      <c r="Q225" s="34"/>
      <c r="R225" s="34"/>
      <c r="S225" s="34"/>
      <c r="T225" s="34"/>
      <c r="U225" s="34"/>
      <c r="V225" s="34"/>
      <c r="W225" s="34"/>
      <c r="X225" s="34"/>
      <c r="Y225" s="34"/>
      <c r="Z225" s="34"/>
      <c r="AA225" s="34"/>
      <c r="AB225" s="34"/>
      <c r="AC225" s="34"/>
      <c r="AD225" s="34"/>
      <c r="AF225" s="35" t="str">
        <f t="shared" si="14"/>
        <v>Underperformance ODI Rate - standard</v>
      </c>
      <c r="AH225" s="35" t="s">
        <v>370</v>
      </c>
      <c r="AO225" s="143"/>
    </row>
    <row r="226" spans="1:47" s="35" customFormat="1" ht="18.600000000000001" customHeight="1" outlineLevel="1">
      <c r="A226" s="34"/>
      <c r="B226" s="34"/>
      <c r="C226" s="133"/>
      <c r="D226" s="262" t="s">
        <v>840</v>
      </c>
      <c r="E226" s="132" t="s">
        <v>380</v>
      </c>
      <c r="F226" s="219">
        <v>2</v>
      </c>
      <c r="G226" s="105" t="str">
        <f>IF(ISBLANK(AH226),"",IFERROR(INDEX(F_Inputs!$F$4:$O$99999,MATCH($E$2&amp;AH226,F_Inputs!$P$4:$P$99999,0),MATCH(AH$7,F_Inputs!$F$2:$O$2,0)),"Error"))</f>
        <v/>
      </c>
      <c r="H226" s="68"/>
      <c r="I226" s="69"/>
      <c r="J226" s="69"/>
      <c r="K226" s="69"/>
      <c r="L226" s="69"/>
      <c r="M226" s="70"/>
      <c r="N226" s="175"/>
      <c r="O226" s="34"/>
      <c r="P226" s="34" t="str">
        <f t="shared" si="13"/>
        <v/>
      </c>
      <c r="Q226" s="34"/>
      <c r="R226" s="34"/>
      <c r="S226" s="34"/>
      <c r="T226" s="34"/>
      <c r="U226" s="34"/>
      <c r="V226" s="34"/>
      <c r="W226" s="34"/>
      <c r="X226" s="34"/>
      <c r="Y226" s="34"/>
      <c r="Z226" s="34"/>
      <c r="AA226" s="34"/>
      <c r="AB226" s="34"/>
      <c r="AC226" s="34"/>
      <c r="AD226" s="34"/>
      <c r="AF226" s="35" t="str">
        <f t="shared" si="14"/>
        <v>Outperformance ODI Rate - standard</v>
      </c>
      <c r="AH226" s="35" t="s">
        <v>368</v>
      </c>
      <c r="AO226" s="143"/>
    </row>
    <row r="227" spans="1:47" s="35" customFormat="1" ht="18.600000000000001" customHeight="1" outlineLevel="1">
      <c r="A227" s="34"/>
      <c r="B227" s="34"/>
      <c r="C227" s="133"/>
      <c r="D227" s="261" t="s">
        <v>841</v>
      </c>
      <c r="E227" s="132" t="s">
        <v>380</v>
      </c>
      <c r="F227" s="219">
        <v>0</v>
      </c>
      <c r="G227" s="78"/>
      <c r="H227" s="68"/>
      <c r="I227" s="69"/>
      <c r="J227" s="69"/>
      <c r="K227" s="69"/>
      <c r="L227" s="69"/>
      <c r="M227" s="70"/>
      <c r="N227" s="175"/>
      <c r="O227" s="34"/>
      <c r="P227" s="34" t="str">
        <f t="shared" si="13"/>
        <v/>
      </c>
      <c r="Q227" s="34"/>
      <c r="R227" s="34"/>
      <c r="S227" s="34"/>
      <c r="T227" s="34"/>
      <c r="U227" s="34"/>
      <c r="V227" s="34"/>
      <c r="W227" s="34"/>
      <c r="X227" s="34"/>
      <c r="Y227" s="34"/>
      <c r="Z227" s="34"/>
      <c r="AA227" s="34"/>
      <c r="AB227" s="34"/>
      <c r="AC227" s="34"/>
      <c r="AD227" s="34"/>
      <c r="AF227" s="35" t="str">
        <f t="shared" si="14"/>
        <v>Outperformance ODI Rate - enhanced</v>
      </c>
      <c r="AH227" s="35" t="s">
        <v>842</v>
      </c>
      <c r="AO227" s="143"/>
    </row>
    <row r="228" spans="1:47" s="35" customFormat="1" ht="18.600000000000001" customHeight="1" outlineLevel="1">
      <c r="A228" s="34"/>
      <c r="B228" s="34"/>
      <c r="C228" s="133"/>
      <c r="D228" s="261" t="s">
        <v>843</v>
      </c>
      <c r="E228" s="114" t="s">
        <v>844</v>
      </c>
      <c r="F228" s="219">
        <v>2</v>
      </c>
      <c r="G228" s="100" t="str">
        <f>IF(ISBLANK(AH228),"",IFERROR(INDEX(F_Inputs!$F$4:$O$99999,MATCH($E$2&amp;AH228,F_Inputs!$P$4:$P$99999,0),MATCH(AH$7,F_Inputs!$F$2:$O$2,0)),"Error"))</f>
        <v/>
      </c>
      <c r="H228" s="68"/>
      <c r="I228" s="69"/>
      <c r="J228" s="69"/>
      <c r="K228" s="69"/>
      <c r="L228" s="69"/>
      <c r="M228" s="70"/>
      <c r="N228" s="34"/>
      <c r="O228" s="34"/>
      <c r="P228" s="34" t="str">
        <f t="shared" si="13"/>
        <v/>
      </c>
      <c r="Q228" s="34"/>
      <c r="R228" s="34"/>
      <c r="S228" s="34"/>
      <c r="T228" s="34"/>
      <c r="U228" s="34"/>
      <c r="V228" s="34"/>
      <c r="W228" s="34"/>
      <c r="X228" s="34"/>
      <c r="Y228" s="34"/>
      <c r="Z228" s="34"/>
      <c r="AA228" s="34"/>
      <c r="AB228" s="34"/>
      <c r="AC228" s="34"/>
      <c r="AD228" s="34"/>
      <c r="AF228" s="35" t="str">
        <f t="shared" si="14"/>
        <v>Standard underperformance collar</v>
      </c>
      <c r="AH228" s="35" t="s">
        <v>372</v>
      </c>
      <c r="AO228" s="143"/>
    </row>
    <row r="229" spans="1:47" s="35" customFormat="1" ht="18.600000000000001" customHeight="1" outlineLevel="1">
      <c r="A229" s="34"/>
      <c r="B229" s="34"/>
      <c r="C229" s="134"/>
      <c r="D229" s="263" t="s">
        <v>845</v>
      </c>
      <c r="E229" s="132" t="s">
        <v>844</v>
      </c>
      <c r="F229" s="219">
        <v>2</v>
      </c>
      <c r="G229" s="100" t="str">
        <f>IF(ISBLANK(AH229),"",IFERROR(INDEX(F_Inputs!$F$4:$O$99999,MATCH($E$2&amp;AH229,F_Inputs!$P$4:$P$99999,0),MATCH(AH$7,F_Inputs!$F$2:$O$2,0)),"Error"))</f>
        <v/>
      </c>
      <c r="H229" s="87"/>
      <c r="I229" s="88"/>
      <c r="J229" s="88"/>
      <c r="K229" s="88"/>
      <c r="L229" s="88"/>
      <c r="M229" s="89"/>
      <c r="N229" s="34"/>
      <c r="O229" s="34"/>
      <c r="P229" s="34" t="str">
        <f t="shared" si="13"/>
        <v/>
      </c>
      <c r="Q229" s="34"/>
      <c r="R229" s="34"/>
      <c r="S229" s="34"/>
      <c r="T229" s="34"/>
      <c r="U229" s="34"/>
      <c r="V229" s="34"/>
      <c r="W229" s="34"/>
      <c r="X229" s="34"/>
      <c r="Y229" s="34"/>
      <c r="Z229" s="34"/>
      <c r="AA229" s="34"/>
      <c r="AB229" s="34"/>
      <c r="AC229" s="34"/>
      <c r="AD229" s="34"/>
      <c r="AF229" s="35" t="str">
        <f t="shared" si="14"/>
        <v>Standard outperformance cap</v>
      </c>
      <c r="AH229" s="35" t="s">
        <v>374</v>
      </c>
      <c r="AO229" s="143"/>
    </row>
    <row r="230" spans="1:47" s="35" customFormat="1" ht="18.600000000000001">
      <c r="A230" s="34"/>
      <c r="B230" s="34"/>
      <c r="C230" s="39"/>
      <c r="D230" s="39"/>
      <c r="E230" s="39"/>
      <c r="F230" s="39"/>
      <c r="G230" s="107"/>
      <c r="H230" s="109"/>
      <c r="I230" s="108"/>
      <c r="J230" s="108"/>
      <c r="K230" s="108"/>
      <c r="L230" s="108"/>
      <c r="M230" s="108"/>
      <c r="N230" s="34"/>
      <c r="O230" s="34"/>
      <c r="P230" s="34" t="str">
        <f t="shared" si="13"/>
        <v/>
      </c>
      <c r="Q230" s="34"/>
      <c r="R230" s="34"/>
      <c r="S230" s="34"/>
      <c r="T230" s="34"/>
      <c r="U230" s="34"/>
      <c r="V230" s="34"/>
      <c r="W230" s="34"/>
      <c r="X230" s="34"/>
      <c r="Y230" s="34"/>
      <c r="Z230" s="34"/>
      <c r="AA230" s="34"/>
      <c r="AB230" s="34"/>
      <c r="AC230" s="34"/>
      <c r="AD230" s="34"/>
      <c r="AF230" s="35">
        <f t="shared" si="14"/>
        <v>0</v>
      </c>
      <c r="AO230" s="143"/>
    </row>
    <row r="231" spans="1:47" s="35" customFormat="1" ht="21">
      <c r="A231" s="34"/>
      <c r="B231" s="34"/>
      <c r="C231" s="56"/>
      <c r="D231" s="41" t="s">
        <v>858</v>
      </c>
      <c r="E231" s="39"/>
      <c r="F231" s="39"/>
      <c r="G231" s="109"/>
      <c r="H231" s="109"/>
      <c r="I231" s="108"/>
      <c r="J231" s="108"/>
      <c r="K231" s="108"/>
      <c r="L231" s="108"/>
      <c r="M231" s="108"/>
      <c r="N231" s="34"/>
      <c r="O231" s="34"/>
      <c r="P231" s="34" t="str">
        <f t="shared" si="13"/>
        <v/>
      </c>
      <c r="Q231" s="34"/>
      <c r="R231" s="34"/>
      <c r="S231" s="34"/>
      <c r="T231" s="34"/>
      <c r="U231" s="34"/>
      <c r="V231" s="34"/>
      <c r="W231" s="34"/>
      <c r="X231" s="34"/>
      <c r="Y231" s="34"/>
      <c r="Z231" s="34"/>
      <c r="AA231" s="34"/>
      <c r="AB231" s="34"/>
      <c r="AC231" s="34"/>
      <c r="AD231" s="34"/>
      <c r="AO231" s="143"/>
    </row>
    <row r="232" spans="1:47" s="35" customFormat="1" ht="18.600000000000001">
      <c r="A232" s="34"/>
      <c r="B232" s="34"/>
      <c r="C232" s="39"/>
      <c r="D232" s="39"/>
      <c r="E232" s="39"/>
      <c r="F232" s="39"/>
      <c r="G232" s="109"/>
      <c r="H232" s="109"/>
      <c r="I232" s="108"/>
      <c r="J232" s="108"/>
      <c r="K232" s="108"/>
      <c r="L232" s="108"/>
      <c r="M232" s="108"/>
      <c r="N232" s="34"/>
      <c r="O232" s="34"/>
      <c r="P232" s="34" t="str">
        <f t="shared" si="13"/>
        <v/>
      </c>
      <c r="Q232" s="34"/>
      <c r="R232" s="34"/>
      <c r="S232" s="34"/>
      <c r="T232" s="34"/>
      <c r="U232" s="34"/>
      <c r="V232" s="34"/>
      <c r="W232" s="34"/>
      <c r="X232" s="34"/>
      <c r="Y232" s="34"/>
      <c r="Z232" s="34"/>
      <c r="AA232" s="34"/>
      <c r="AB232" s="34"/>
      <c r="AC232" s="34"/>
      <c r="AD232" s="34"/>
      <c r="AO232" s="143"/>
    </row>
    <row r="233" spans="1:47" s="35" customFormat="1" ht="21">
      <c r="A233" s="34"/>
      <c r="B233" s="34"/>
      <c r="C233" s="140"/>
      <c r="D233" s="59" t="s">
        <v>859</v>
      </c>
      <c r="E233" s="140"/>
      <c r="F233" s="41"/>
      <c r="G233" s="41"/>
      <c r="H233" s="41"/>
      <c r="I233" s="141"/>
      <c r="J233" s="141"/>
      <c r="K233" s="141"/>
      <c r="L233" s="141"/>
      <c r="M233" s="141"/>
      <c r="N233" s="34"/>
      <c r="O233" s="34"/>
      <c r="P233" s="34" t="str">
        <f t="shared" si="13"/>
        <v/>
      </c>
      <c r="Q233" s="34"/>
      <c r="R233" s="34"/>
      <c r="S233" s="34"/>
      <c r="T233" s="34"/>
      <c r="U233" s="34"/>
      <c r="V233" s="34"/>
      <c r="W233" s="34"/>
      <c r="X233" s="34"/>
      <c r="Y233" s="34"/>
      <c r="Z233" s="34"/>
      <c r="AA233" s="34"/>
      <c r="AB233" s="34"/>
      <c r="AC233" s="34"/>
      <c r="AD233" s="34"/>
      <c r="AO233" s="143"/>
    </row>
    <row r="234" spans="1:47" s="35" customFormat="1" ht="21">
      <c r="A234" s="34"/>
      <c r="B234" s="34"/>
      <c r="C234" s="57" t="s">
        <v>831</v>
      </c>
      <c r="D234" s="142" t="s">
        <v>832</v>
      </c>
      <c r="E234" s="58" t="s">
        <v>699</v>
      </c>
      <c r="F234" s="58" t="s">
        <v>860</v>
      </c>
      <c r="G234" s="57" t="s">
        <v>144</v>
      </c>
      <c r="H234" s="57" t="s">
        <v>834</v>
      </c>
      <c r="I234" s="57" t="s">
        <v>147</v>
      </c>
      <c r="J234" s="57" t="s">
        <v>148</v>
      </c>
      <c r="K234" s="57" t="s">
        <v>149</v>
      </c>
      <c r="L234" s="57" t="s">
        <v>150</v>
      </c>
      <c r="M234" s="59" t="s">
        <v>151</v>
      </c>
      <c r="N234" s="34"/>
      <c r="O234" s="34"/>
      <c r="P234" s="34" t="str">
        <f t="shared" si="13"/>
        <v/>
      </c>
      <c r="Q234" s="34"/>
      <c r="R234" s="34"/>
      <c r="S234" s="34"/>
      <c r="T234" s="34"/>
      <c r="U234" s="34"/>
      <c r="V234" s="34"/>
      <c r="W234" s="34"/>
      <c r="X234" s="34"/>
      <c r="Y234" s="34"/>
      <c r="Z234" s="34"/>
      <c r="AA234" s="34"/>
      <c r="AB234" s="34"/>
      <c r="AC234" s="34"/>
      <c r="AD234" s="34"/>
      <c r="AE234" s="35" t="s">
        <v>861</v>
      </c>
      <c r="AH234" s="35" t="s">
        <v>144</v>
      </c>
      <c r="AI234" s="35" t="s">
        <v>146</v>
      </c>
      <c r="AJ234" s="35" t="s">
        <v>147</v>
      </c>
      <c r="AK234" s="35" t="s">
        <v>148</v>
      </c>
      <c r="AL234" s="35" t="s">
        <v>149</v>
      </c>
      <c r="AM234" s="35" t="s">
        <v>150</v>
      </c>
      <c r="AN234" s="35" t="s">
        <v>151</v>
      </c>
      <c r="AO234" s="143"/>
    </row>
    <row r="235" spans="1:47" ht="18.600000000000001">
      <c r="C235" s="165" t="s">
        <v>782</v>
      </c>
      <c r="D235" s="254" t="s">
        <v>783</v>
      </c>
      <c r="E235" s="61"/>
      <c r="F235" s="110"/>
      <c r="G235" s="82"/>
      <c r="H235" s="82"/>
      <c r="I235" s="82"/>
      <c r="J235" s="82"/>
      <c r="K235" s="82"/>
      <c r="L235" s="82"/>
      <c r="M235" s="99"/>
      <c r="P235" s="34" t="str">
        <f t="shared" si="13"/>
        <v/>
      </c>
      <c r="AE235" s="34" t="s">
        <v>632</v>
      </c>
      <c r="AG235" s="34" t="str">
        <f>D235</f>
        <v>Average times properties experience low pressure - Bespoke</v>
      </c>
      <c r="AR235" s="35"/>
      <c r="AU235" s="35"/>
    </row>
    <row r="236" spans="1:47" ht="18.600000000000001">
      <c r="C236" s="218" t="str">
        <f>_xlfn.XLOOKUP(C235,Lists!$A$32:$A$60,Lists!$D$32:$D$60)</f>
        <v>Set at a company specific level</v>
      </c>
      <c r="D236" s="72" t="s">
        <v>835</v>
      </c>
      <c r="E236" s="72" t="str">
        <f>_xlfn.XLOOKUP(D235,Lists!B32:B60,Lists!F32:F60)</f>
        <v>Average time of low pressure experienced per property (hh:mm:ss)</v>
      </c>
      <c r="F236" s="111" t="s">
        <v>836</v>
      </c>
      <c r="G236" s="77"/>
      <c r="H236" s="193" t="str">
        <f>IF(ISBLANK(AI236),"",IFERROR(INDEX(F_Inputs!$F$4:$O$99999,MATCH($E$2&amp;AI236,F_Inputs!$P$4:$P$99999,0),MATCH(AI$7,F_Inputs!$F$2:$O$2,0)),"Error"))</f>
        <v/>
      </c>
      <c r="I236" s="176" t="str">
        <f>IF(ISBLANK(AJ236),"",IFERROR(INDEX(F_Inputs!$F$4:$O$99999,MATCH($E$2&amp;AJ236,F_Inputs!$P$4:$P$99999,0),MATCH(AJ$7,F_Inputs!$F$2:$O$2,0)),"Error"))</f>
        <v/>
      </c>
      <c r="J236" s="176" t="str">
        <f>IF(ISBLANK(AK236),"",IFERROR(INDEX(F_Inputs!$F$4:$O$99999,MATCH($E$2&amp;AK236,F_Inputs!$P$4:$P$99999,0),MATCH(AK$7,F_Inputs!$F$2:$O$2,0)),"Error"))</f>
        <v/>
      </c>
      <c r="K236" s="176" t="str">
        <f>IF(ISBLANK(AL236),"",IFERROR(INDEX(F_Inputs!$F$4:$O$99999,MATCH($E$2&amp;AL236,F_Inputs!$P$4:$P$99999,0),MATCH(AL$7,F_Inputs!$F$2:$O$2,0)),"Error"))</f>
        <v/>
      </c>
      <c r="L236" s="176" t="str">
        <f>IF(ISBLANK(AM236),"",IFERROR(INDEX(F_Inputs!$F$4:$O$99999,MATCH($E$2&amp;AM236,F_Inputs!$P$4:$P$99999,0),MATCH(AM$7,F_Inputs!$F$2:$O$2,0)),"Error"))</f>
        <v/>
      </c>
      <c r="M236" s="176" t="str">
        <f>IF(ISBLANK(AN236),"",IFERROR(INDEX(F_Inputs!$F$4:$O$99999,MATCH($E$2&amp;AN236,F_Inputs!$P$4:$P$99999,0),MATCH(AN$7,F_Inputs!$F$2:$O$2,0)),"Error"))</f>
        <v/>
      </c>
      <c r="P236" s="34" t="str">
        <f t="shared" si="13"/>
        <v/>
      </c>
      <c r="AF236" s="34" t="str">
        <f>D236</f>
        <v>Performance Commitment Level</v>
      </c>
      <c r="AJ236" s="34" t="s">
        <v>376</v>
      </c>
      <c r="AK236" s="34" t="s">
        <v>376</v>
      </c>
      <c r="AL236" s="34" t="s">
        <v>376</v>
      </c>
      <c r="AM236" s="34" t="s">
        <v>376</v>
      </c>
      <c r="AN236" s="34" t="s">
        <v>376</v>
      </c>
      <c r="AR236" s="35"/>
      <c r="AU236" s="35"/>
    </row>
    <row r="237" spans="1:47" ht="18.600000000000001" outlineLevel="1">
      <c r="C237" s="129"/>
      <c r="D237" s="252" t="s">
        <v>839</v>
      </c>
      <c r="E237" s="72" t="s">
        <v>862</v>
      </c>
      <c r="F237" s="240">
        <v>2</v>
      </c>
      <c r="G237" s="225" t="str">
        <f>IF(ISBLANK(AH237),"",IFERROR(INDEX(F_Inputs!$F$4:$O$99999,MATCH($E$2&amp;AH237,F_Inputs!$P$4:$P$99999,0),MATCH(AH$7,F_Inputs!$F$2:$O$2,0)),"Error"))</f>
        <v/>
      </c>
      <c r="H237" s="84"/>
      <c r="I237" s="85"/>
      <c r="J237" s="85"/>
      <c r="K237" s="85"/>
      <c r="L237" s="85"/>
      <c r="M237" s="86"/>
      <c r="P237" s="34" t="str">
        <f t="shared" si="13"/>
        <v/>
      </c>
      <c r="AF237" s="34" t="str">
        <f t="shared" ref="AF237:AF269" si="15">D237</f>
        <v>Underperformance ODI Rate - standard</v>
      </c>
      <c r="AH237" s="302" t="s">
        <v>618</v>
      </c>
      <c r="AR237" s="35"/>
      <c r="AU237" s="35"/>
    </row>
    <row r="238" spans="1:47" ht="18.600000000000001" outlineLevel="1">
      <c r="C238" s="129"/>
      <c r="D238" s="252" t="s">
        <v>843</v>
      </c>
      <c r="E238" s="60" t="s">
        <v>844</v>
      </c>
      <c r="F238" s="240">
        <v>2</v>
      </c>
      <c r="G238" s="138" t="str">
        <f>IF(ISBLANK(AH238),"",IFERROR(INDEX(F_Inputs!$F$4:$O$99999,MATCH($E$2&amp;AH238,F_Inputs!$P$4:$P$99999,0),MATCH(AH$7,F_Inputs!$F$2:$O$2,0)),"Error"))</f>
        <v/>
      </c>
      <c r="H238" s="87"/>
      <c r="I238" s="88"/>
      <c r="J238" s="88"/>
      <c r="K238" s="88"/>
      <c r="L238" s="88"/>
      <c r="M238" s="89"/>
      <c r="P238" s="34" t="str">
        <f t="shared" si="13"/>
        <v/>
      </c>
      <c r="AF238" s="34" t="str">
        <f t="shared" si="15"/>
        <v>Standard underperformance collar</v>
      </c>
      <c r="AH238" s="34" t="s">
        <v>381</v>
      </c>
      <c r="AR238" s="35"/>
      <c r="AU238" s="35"/>
    </row>
    <row r="239" spans="1:47" ht="18.600000000000001">
      <c r="C239" s="165" t="s">
        <v>786</v>
      </c>
      <c r="D239" s="254" t="s">
        <v>787</v>
      </c>
      <c r="E239" s="73"/>
      <c r="F239" s="112"/>
      <c r="G239" s="82"/>
      <c r="H239" s="75"/>
      <c r="I239" s="75"/>
      <c r="J239" s="75"/>
      <c r="K239" s="75"/>
      <c r="L239" s="75"/>
      <c r="M239" s="106"/>
      <c r="P239" s="34" t="str">
        <f t="shared" si="13"/>
        <v/>
      </c>
      <c r="AE239" s="34" t="s">
        <v>154</v>
      </c>
      <c r="AF239" s="34" t="str">
        <f t="shared" si="15"/>
        <v>Lower carbon concrete assets - Bespoke</v>
      </c>
      <c r="AG239" s="34" t="str">
        <f>D239</f>
        <v>Lower carbon concrete assets - Bespoke</v>
      </c>
      <c r="AR239" s="35"/>
      <c r="AU239" s="35"/>
    </row>
    <row r="240" spans="1:47" ht="18.600000000000001">
      <c r="C240" s="218" t="str">
        <f>_xlfn.XLOOKUP(C239,Lists!$A$32:$A$60,Lists!$D$32:$D$60)</f>
        <v>Set at a company specific level</v>
      </c>
      <c r="D240" s="72" t="s">
        <v>835</v>
      </c>
      <c r="E240" s="227" t="str">
        <f>_xlfn.XLOOKUP(D239,Lists!B32:B60,Lists!F32:F60)</f>
        <v>Percentage reduction from baseline (cumulative)</v>
      </c>
      <c r="F240" s="241">
        <v>2</v>
      </c>
      <c r="G240" s="77" t="str">
        <f>IF(ISBLANK(AH240),"",IFERROR(INDEX(F_Inputs!$F$4:$O$99999,MATCH($E$2&amp;AH240,F_Inputs!$P$4:$P$99999,0),MATCH(AH$7,F_Inputs!$F$2:$O$2,0)),"Error"))</f>
        <v/>
      </c>
      <c r="H240" s="183" t="str">
        <f>IF(ISBLANK(AI240),"",IFERROR(INDEX(F_Inputs!$F$4:$O$99999,MATCH($E$2&amp;AI240,F_Inputs!$P$4:$P$99999,0),MATCH(AI$7,F_Inputs!$F$2:$O$2,0)),"Error"))</f>
        <v/>
      </c>
      <c r="I240" s="84"/>
      <c r="J240" s="85"/>
      <c r="K240" s="85"/>
      <c r="L240" s="85"/>
      <c r="M240" s="100">
        <f>IF(ISBLANK(AN240),"",IFERROR(INDEX(F_Inputs!$F$4:$O$99999,MATCH($E$2&amp;AN240,F_Inputs!$P$4:$P$99999,0),MATCH(AN$7,F_Inputs!$F$2:$O$2,0)),"Error"))</f>
        <v>0.05</v>
      </c>
      <c r="P240" s="34" t="str">
        <f t="shared" si="13"/>
        <v/>
      </c>
      <c r="AF240" s="34" t="str">
        <f t="shared" si="15"/>
        <v>Performance Commitment Level</v>
      </c>
      <c r="AJ240" s="34" t="s">
        <v>383</v>
      </c>
      <c r="AK240" s="34" t="s">
        <v>383</v>
      </c>
      <c r="AL240" s="34" t="s">
        <v>383</v>
      </c>
      <c r="AM240" s="34" t="s">
        <v>383</v>
      </c>
      <c r="AN240" s="34" t="s">
        <v>383</v>
      </c>
      <c r="AR240" s="35"/>
      <c r="AU240" s="35"/>
    </row>
    <row r="241" spans="3:47" ht="18.600000000000001" outlineLevel="1">
      <c r="C241" s="129"/>
      <c r="D241" s="252" t="s">
        <v>846</v>
      </c>
      <c r="E241" s="72" t="str">
        <f>E240</f>
        <v>Percentage reduction from baseline (cumulative)</v>
      </c>
      <c r="F241" s="240">
        <v>2</v>
      </c>
      <c r="G241" s="113" t="str">
        <f>IF(ISBLANK(AH241),"",IFERROR(INDEX(F_Inputs!$F$4:$O$99999,MATCH($E$2&amp;AH241,F_Inputs!$P$4:$P$99999,0),MATCH(AH$7,F_Inputs!$F$2:$O$2,0)),"Error"))</f>
        <v/>
      </c>
      <c r="H241" s="113" t="str">
        <f>IF(ISBLANK(AI241),"",IFERROR(INDEX(F_Inputs!$F$4:$O$99999,MATCH($E$2&amp;AI241,F_Inputs!$P$4:$P$99999,0),MATCH(AI$7,F_Inputs!$F$2:$O$2,0)),"Error"))</f>
        <v/>
      </c>
      <c r="I241" s="68"/>
      <c r="J241" s="198"/>
      <c r="K241" s="198"/>
      <c r="L241" s="198"/>
      <c r="M241" s="200">
        <f>IF(ISBLANK(AN241),"",IFERROR(INDEX(F_Inputs!$F$4:$O$99999,MATCH($E$2&amp;AN241,F_Inputs!$P$4:$P$99999,0),MATCH(AN$7,F_Inputs!$F$2:$O$2,0)),"Error"))</f>
        <v>0</v>
      </c>
      <c r="P241" s="34" t="str">
        <f t="shared" si="13"/>
        <v/>
      </c>
      <c r="AF241" s="34" t="str">
        <f t="shared" si="15"/>
        <v>Underperformance deadband</v>
      </c>
      <c r="AJ241" s="34" t="s">
        <v>385</v>
      </c>
      <c r="AK241" s="34" t="s">
        <v>385</v>
      </c>
      <c r="AL241" s="34" t="s">
        <v>385</v>
      </c>
      <c r="AM241" s="34" t="s">
        <v>385</v>
      </c>
      <c r="AN241" s="34" t="s">
        <v>385</v>
      </c>
      <c r="AR241" s="35"/>
      <c r="AU241" s="35"/>
    </row>
    <row r="242" spans="3:47" ht="18.600000000000001" outlineLevel="1">
      <c r="C242" s="129"/>
      <c r="D242" s="252" t="s">
        <v>839</v>
      </c>
      <c r="E242" s="72" t="s">
        <v>863</v>
      </c>
      <c r="F242" s="240">
        <v>2</v>
      </c>
      <c r="G242" s="101">
        <f>IF(ISBLANK(AH243),"",IFERROR(INDEX(F_Inputs!$F$4:$O$99999,MATCH($E$2&amp;AH243,F_Inputs!$P$4:$P$99999,0),MATCH(AH$7,F_Inputs!$F$2:$O$2,0)),"Error"))</f>
        <v>188</v>
      </c>
      <c r="H242" s="69"/>
      <c r="I242" s="68"/>
      <c r="J242" s="198"/>
      <c r="K242" s="198"/>
      <c r="L242" s="198"/>
      <c r="M242" s="70"/>
      <c r="P242" s="34" t="str">
        <f t="shared" si="13"/>
        <v/>
      </c>
      <c r="AF242" s="34" t="str">
        <f t="shared" si="15"/>
        <v>Underperformance ODI Rate - standard</v>
      </c>
      <c r="AH242" s="302" t="s">
        <v>604</v>
      </c>
      <c r="AR242" s="35"/>
      <c r="AU242" s="35"/>
    </row>
    <row r="243" spans="3:47" ht="18.600000000000001" outlineLevel="1">
      <c r="C243" s="129"/>
      <c r="D243" s="252" t="s">
        <v>840</v>
      </c>
      <c r="E243" s="72" t="s">
        <v>863</v>
      </c>
      <c r="F243" s="240">
        <v>2</v>
      </c>
      <c r="G243" s="101">
        <f>IF(ISBLANK(AH242),"",IFERROR(INDEX(F_Inputs!$F$4:$O$99999,MATCH($E$2&amp;AH242,F_Inputs!$P$4:$P$99999,0),MATCH(AH$7,F_Inputs!$F$2:$O$2,0)),"Error"))</f>
        <v>94</v>
      </c>
      <c r="H243" s="69"/>
      <c r="I243" s="68"/>
      <c r="J243" s="69"/>
      <c r="K243" s="69"/>
      <c r="L243" s="69"/>
      <c r="M243" s="70"/>
      <c r="P243" s="34" t="str">
        <f t="shared" si="13"/>
        <v/>
      </c>
      <c r="AF243" s="34" t="str">
        <f t="shared" si="15"/>
        <v>Outperformance ODI Rate - standard</v>
      </c>
      <c r="AH243" s="302" t="s">
        <v>602</v>
      </c>
      <c r="AR243" s="35"/>
      <c r="AU243" s="35"/>
    </row>
    <row r="244" spans="3:47" ht="18.600000000000001" outlineLevel="1">
      <c r="C244" s="129"/>
      <c r="D244" s="252" t="s">
        <v>843</v>
      </c>
      <c r="E244" s="60" t="s">
        <v>844</v>
      </c>
      <c r="F244" s="240">
        <v>2</v>
      </c>
      <c r="G244" s="100">
        <f>IF(ISBLANK(AH244),"",IFERROR(INDEX(F_Inputs!$F$4:$O$99999,MATCH($E$2&amp;AH244,F_Inputs!$P$4:$P$99999,0),MATCH(AH$7,F_Inputs!$F$2:$O$2,0)),"Error"))</f>
        <v>-5.0000000000000001E-3</v>
      </c>
      <c r="H244" s="69" t="str">
        <f>IF(ISBLANK(AM244),"",IFERROR(INDEX(F_Inputs!$F$4:$O$99999,MATCH(AM244&amp;$B244,F_Inputs!$Q$7:$Q$99999,0),MATCH(AM$6,F_Inputs!$F$2:$O$2,0)),"Error"))</f>
        <v/>
      </c>
      <c r="I244" s="68"/>
      <c r="J244" s="69"/>
      <c r="K244" s="69"/>
      <c r="L244" s="69"/>
      <c r="M244" s="70"/>
      <c r="P244" s="34" t="str">
        <f t="shared" si="13"/>
        <v/>
      </c>
      <c r="AE244" s="34" t="str">
        <f>IF(ISBLANK(BD244),"",IFERROR(INDEX(F_Inputs!$F$4:$O$99999,MATCH(BD244&amp;$B244,F_Inputs!$Q$7:$Q$99999,0),MATCH(BD$6,F_Inputs!$F$2:$O$2,0)),"Error"))</f>
        <v/>
      </c>
      <c r="AF244" s="34" t="str">
        <f t="shared" si="15"/>
        <v>Standard underperformance collar</v>
      </c>
      <c r="AG244" s="34" t="str">
        <f>IF(ISBLANK(BF244),"",IFERROR(INDEX(F_Inputs!$F$4:$O$99999,MATCH(BF244&amp;$B244,F_Inputs!$Q$7:$Q$99999,0),MATCH(BF$6,F_Inputs!$F$2:$O$2,0)),"Error"))</f>
        <v/>
      </c>
      <c r="AH244" s="34" t="s">
        <v>391</v>
      </c>
      <c r="AR244" s="35"/>
      <c r="AU244" s="35"/>
    </row>
    <row r="245" spans="3:47" ht="18.600000000000001" outlineLevel="1">
      <c r="C245" s="129"/>
      <c r="D245" s="252" t="s">
        <v>845</v>
      </c>
      <c r="E245" s="60" t="s">
        <v>844</v>
      </c>
      <c r="F245" s="242">
        <v>2</v>
      </c>
      <c r="G245" s="100">
        <f>IF(ISBLANK(AH245),"",IFERROR(INDEX(F_Inputs!$F$4:$O$99999,MATCH($E$2&amp;AH245,F_Inputs!$P$4:$P$99999,0),MATCH(AH$7,F_Inputs!$F$2:$O$2,0)),"Error"))</f>
        <v>5.0000000000000001E-3</v>
      </c>
      <c r="H245" s="69"/>
      <c r="I245" s="87"/>
      <c r="J245" s="88"/>
      <c r="K245" s="88"/>
      <c r="L245" s="88"/>
      <c r="M245" s="89"/>
      <c r="P245" s="34" t="str">
        <f t="shared" si="13"/>
        <v/>
      </c>
      <c r="AF245" s="34" t="str">
        <f t="shared" si="15"/>
        <v>Standard outperformance cap</v>
      </c>
      <c r="AH245" s="34" t="s">
        <v>393</v>
      </c>
      <c r="AR245" s="35"/>
      <c r="AU245" s="35"/>
    </row>
    <row r="246" spans="3:47" ht="18.600000000000001">
      <c r="C246" s="165" t="s">
        <v>789</v>
      </c>
      <c r="D246" s="254" t="s">
        <v>790</v>
      </c>
      <c r="E246" s="73"/>
      <c r="F246" s="112"/>
      <c r="G246" s="82"/>
      <c r="H246" s="82"/>
      <c r="I246" s="82"/>
      <c r="J246" s="82"/>
      <c r="K246" s="82"/>
      <c r="L246" s="82"/>
      <c r="M246" s="99"/>
      <c r="P246" s="34" t="str">
        <f t="shared" si="13"/>
        <v/>
      </c>
      <c r="AE246" s="34" t="s">
        <v>791</v>
      </c>
      <c r="AF246" s="34" t="str">
        <f t="shared" si="15"/>
        <v>Wonderful Windermere - Bespoke</v>
      </c>
      <c r="AG246" s="34" t="str">
        <f>D246</f>
        <v>Wonderful Windermere - Bespoke</v>
      </c>
      <c r="AR246" s="35"/>
      <c r="AU246" s="35"/>
    </row>
    <row r="247" spans="3:47" ht="18.600000000000001">
      <c r="C247" s="218" t="str">
        <f>_xlfn.XLOOKUP(C246,Lists!$A$32:$A$60,Lists!$D$32:$D$60)</f>
        <v>Set at a company specific level</v>
      </c>
      <c r="D247" s="72" t="s">
        <v>835</v>
      </c>
      <c r="E247" s="227" t="str">
        <f>_xlfn.XLOOKUP(D246,Lists!B32:B60,Lists!F32:F60)</f>
        <v>Kg of phosphorus equivalents reduction (cumulative)</v>
      </c>
      <c r="F247" s="241">
        <v>2</v>
      </c>
      <c r="G247" s="77" t="str">
        <f>IF(ISBLANK(AH247),"",IFERROR(INDEX(F_Inputs!$F$4:$O$99999,MATCH($E$2&amp;AH247,F_Inputs!$P$4:$P$99999,0),MATCH(AH$7,F_Inputs!$F$2:$O$2,0)),"Error"))</f>
        <v/>
      </c>
      <c r="H247" s="193" t="str">
        <f>IF(ISBLANK(AI247),"",IFERROR(INDEX(F_Inputs!$F$4:$O$99999,MATCH($E$2&amp;AI247,F_Inputs!$P$4:$P$99999,0),MATCH(AI$7,F_Inputs!$F$2:$O$2,0)),"Error"))</f>
        <v/>
      </c>
      <c r="I247" s="178" t="str">
        <f>IF(ISBLANK(AJ247),"",IFERROR(INDEX(F_Inputs!$F$4:$O$99999,MATCH($E$2&amp;AJ247,F_Inputs!$P$4:$P$99999,0),MATCH(AJ$7,F_Inputs!$F$2:$O$2,0)),"Error"))</f>
        <v/>
      </c>
      <c r="J247" s="178" t="str">
        <f>IF(ISBLANK(AK247),"",IFERROR(INDEX(F_Inputs!$F$4:$O$99999,MATCH($E$2&amp;AK247,F_Inputs!$P$4:$P$99999,0),MATCH(AK$7,F_Inputs!$F$2:$O$2,0)),"Error"))</f>
        <v/>
      </c>
      <c r="K247" s="178" t="str">
        <f>IF(ISBLANK(AL247),"",IFERROR(INDEX(F_Inputs!$F$4:$O$99999,MATCH($E$2&amp;AL247,F_Inputs!$P$4:$P$99999,0),MATCH(AL$7,F_Inputs!$F$2:$O$2,0)),"Error"))</f>
        <v/>
      </c>
      <c r="L247" s="178" t="str">
        <f>IF(ISBLANK(AM247),"",IFERROR(INDEX(F_Inputs!$F$4:$O$99999,MATCH($E$2&amp;AM247,F_Inputs!$P$4:$P$99999,0),MATCH(AM$7,F_Inputs!$F$2:$O$2,0)),"Error"))</f>
        <v/>
      </c>
      <c r="M247" s="178" t="str">
        <f>IF(ISBLANK(AN247),"",IFERROR(INDEX(F_Inputs!$F$4:$O$99999,MATCH($E$2&amp;AN247,F_Inputs!$P$4:$P$99999,0),MATCH(AN$7,F_Inputs!$F$2:$O$2,0)),"Error"))</f>
        <v/>
      </c>
      <c r="P247" s="34" t="str">
        <f t="shared" si="13"/>
        <v/>
      </c>
      <c r="AF247" s="34" t="str">
        <f t="shared" si="15"/>
        <v>Performance Commitment Level</v>
      </c>
      <c r="AJ247" s="34" t="s">
        <v>395</v>
      </c>
      <c r="AK247" s="34" t="s">
        <v>395</v>
      </c>
      <c r="AL247" s="34" t="s">
        <v>395</v>
      </c>
      <c r="AM247" s="34" t="s">
        <v>395</v>
      </c>
      <c r="AN247" s="34" t="s">
        <v>395</v>
      </c>
      <c r="AR247" s="35"/>
      <c r="AU247" s="35"/>
    </row>
    <row r="248" spans="3:47" ht="18.600000000000001" outlineLevel="1">
      <c r="C248" s="129"/>
      <c r="D248" s="252" t="s">
        <v>839</v>
      </c>
      <c r="E248" s="72" t="s">
        <v>864</v>
      </c>
      <c r="F248" s="240">
        <v>2</v>
      </c>
      <c r="G248" s="199" t="str">
        <f>IF(ISBLANK(AH248),"",IFERROR(INDEX(F_Inputs!$F$4:$O$99999,MATCH($E$2&amp;AH248,F_Inputs!$P$4:$P$99999,0),MATCH(AH$7,F_Inputs!$F$2:$O$2,0)),"Error"))</f>
        <v/>
      </c>
      <c r="H248" s="84"/>
      <c r="I248" s="85"/>
      <c r="J248" s="85"/>
      <c r="K248" s="85"/>
      <c r="L248" s="85"/>
      <c r="M248" s="86"/>
      <c r="P248" s="34" t="str">
        <f t="shared" si="13"/>
        <v/>
      </c>
      <c r="AF248" s="34" t="str">
        <f t="shared" si="15"/>
        <v>Underperformance ODI Rate - standard</v>
      </c>
      <c r="AH248" s="302" t="s">
        <v>616</v>
      </c>
      <c r="AR248" s="35"/>
      <c r="AU248" s="35"/>
    </row>
    <row r="249" spans="3:47" ht="18.600000000000001" outlineLevel="1">
      <c r="C249" s="129"/>
      <c r="D249" s="252" t="s">
        <v>840</v>
      </c>
      <c r="E249" s="72" t="s">
        <v>864</v>
      </c>
      <c r="F249" s="240">
        <v>2</v>
      </c>
      <c r="G249" s="199" t="str">
        <f>IF(ISBLANK(AH249),"",IFERROR(INDEX(F_Inputs!$F$4:$O$99999,MATCH($E$2&amp;AH249,F_Inputs!$P$4:$P$99999,0),MATCH(AH$7,F_Inputs!$F$2:$O$2,0)),"Error"))</f>
        <v/>
      </c>
      <c r="H249" s="68"/>
      <c r="I249" s="69"/>
      <c r="J249" s="69"/>
      <c r="K249" s="69"/>
      <c r="L249" s="69"/>
      <c r="M249" s="70"/>
      <c r="P249" s="34" t="str">
        <f t="shared" si="13"/>
        <v/>
      </c>
      <c r="AF249" s="34" t="str">
        <f t="shared" si="15"/>
        <v>Outperformance ODI Rate - standard</v>
      </c>
      <c r="AH249" s="302" t="s">
        <v>616</v>
      </c>
      <c r="AR249" s="35"/>
      <c r="AU249" s="35"/>
    </row>
    <row r="250" spans="3:47" ht="18.600000000000001" outlineLevel="1">
      <c r="C250" s="129"/>
      <c r="D250" s="252" t="s">
        <v>843</v>
      </c>
      <c r="E250" s="60" t="s">
        <v>397</v>
      </c>
      <c r="F250" s="243">
        <v>2</v>
      </c>
      <c r="G250" s="137" t="str">
        <f>IF(ISBLANK(AH250),"",IFERROR(INDEX(F_Inputs!$F$4:$O$99999,MATCH($E$2&amp;AH250,F_Inputs!$P$4:$P$99999,0),MATCH(AH$7,F_Inputs!$F$2:$O$2,0)),"Error"))</f>
        <v/>
      </c>
      <c r="H250" s="68"/>
      <c r="I250" s="69"/>
      <c r="J250" s="69"/>
      <c r="K250" s="69"/>
      <c r="L250" s="69"/>
      <c r="M250" s="70"/>
      <c r="P250" s="34" t="str">
        <f t="shared" si="13"/>
        <v/>
      </c>
      <c r="AF250" s="34" t="str">
        <f t="shared" si="15"/>
        <v>Standard underperformance collar</v>
      </c>
      <c r="AH250" s="34" t="s">
        <v>400</v>
      </c>
      <c r="AR250" s="35"/>
      <c r="AU250" s="35"/>
    </row>
    <row r="251" spans="3:47" ht="18.600000000000001" outlineLevel="1">
      <c r="C251" s="129"/>
      <c r="D251" s="252" t="s">
        <v>845</v>
      </c>
      <c r="E251" s="60" t="s">
        <v>397</v>
      </c>
      <c r="F251" s="242">
        <v>2</v>
      </c>
      <c r="G251" s="137" t="str">
        <f>IF(ISBLANK(AH251),"",IFERROR(INDEX(F_Inputs!$F$4:$O$99999,MATCH($E$2&amp;AH251,F_Inputs!$P$4:$P$99999,0),MATCH(AH$7,F_Inputs!$F$2:$O$2,0)),"Error"))</f>
        <v/>
      </c>
      <c r="H251" s="87"/>
      <c r="I251" s="88"/>
      <c r="J251" s="88"/>
      <c r="K251" s="88"/>
      <c r="L251" s="88"/>
      <c r="M251" s="89"/>
      <c r="P251" s="34" t="str">
        <f t="shared" si="13"/>
        <v/>
      </c>
      <c r="AF251" s="34" t="str">
        <f t="shared" si="15"/>
        <v>Standard outperformance cap</v>
      </c>
      <c r="AH251" s="34" t="s">
        <v>402</v>
      </c>
      <c r="AR251" s="35"/>
      <c r="AU251" s="35"/>
    </row>
    <row r="252" spans="3:47" ht="18.600000000000001">
      <c r="C252" s="165" t="s">
        <v>793</v>
      </c>
      <c r="D252" s="254" t="s">
        <v>794</v>
      </c>
      <c r="E252" s="73"/>
      <c r="F252" s="112"/>
      <c r="G252" s="82" t="str">
        <f>IF(ISBLANK(AH252),"",IFERROR(INDEX(F_Inputs!$F$4:$O$99999,MATCH($E$2&amp;AH252,F_Inputs!$P$4:$P$99999,0),MATCH(AH$7,F_Inputs!$F$2:$O$2,0)),"Error"))</f>
        <v/>
      </c>
      <c r="H252" s="75"/>
      <c r="I252" s="75"/>
      <c r="J252" s="75"/>
      <c r="K252" s="75"/>
      <c r="L252" s="75"/>
      <c r="M252" s="106"/>
      <c r="P252" s="34" t="str">
        <f t="shared" si="13"/>
        <v/>
      </c>
      <c r="AE252" s="34" t="s">
        <v>625</v>
      </c>
      <c r="AF252" s="34" t="str">
        <f t="shared" si="15"/>
        <v>Capital carbon - Bespoke</v>
      </c>
      <c r="AG252" s="34" t="str">
        <f>D252</f>
        <v>Capital carbon - Bespoke</v>
      </c>
      <c r="AR252" s="35"/>
      <c r="AU252" s="35"/>
    </row>
    <row r="253" spans="3:47" ht="18.600000000000001">
      <c r="C253" s="218" t="str">
        <f>_xlfn.XLOOKUP(C252,Lists!$A$32:$A$60,Lists!$D$32:$D$60)</f>
        <v>Set at a company specific level</v>
      </c>
      <c r="D253" s="72" t="s">
        <v>835</v>
      </c>
      <c r="E253" s="227" t="str">
        <f>_xlfn.XLOOKUP(D252,Lists!B32:B60,Lists!F32:F60)</f>
        <v>Percentage reduction from baseline (cumulative)</v>
      </c>
      <c r="F253" s="241">
        <v>2</v>
      </c>
      <c r="G253" s="77"/>
      <c r="H253" s="183" t="str">
        <f>IF(ISBLANK(AI253),"",IFERROR(INDEX(F_Inputs!$F$4:$O$99999,MATCH($E$2&amp;AI253,F_Inputs!$P$4:$P$99999,0),MATCH(AI$7,F_Inputs!$F$2:$O$2,0)),"Error"))</f>
        <v/>
      </c>
      <c r="I253" s="84"/>
      <c r="J253" s="85"/>
      <c r="K253" s="85"/>
      <c r="L253" s="85"/>
      <c r="M253" s="100" t="str">
        <f>IF(ISBLANK(AN253),"",IFERROR(INDEX(F_Inputs!$F$4:$O$99999,MATCH($E$2&amp;AN253,F_Inputs!$P$4:$P$99999,0),MATCH(AN$7,F_Inputs!$F$2:$O$2,0)),"Error"))</f>
        <v/>
      </c>
      <c r="P253" s="34" t="str">
        <f t="shared" si="13"/>
        <v/>
      </c>
      <c r="AF253" s="34" t="str">
        <f t="shared" si="15"/>
        <v>Performance Commitment Level</v>
      </c>
      <c r="AJ253" s="34" t="s">
        <v>404</v>
      </c>
      <c r="AK253" s="34" t="s">
        <v>404</v>
      </c>
      <c r="AL253" s="34" t="s">
        <v>404</v>
      </c>
      <c r="AM253" s="34" t="s">
        <v>404</v>
      </c>
      <c r="AN253" s="34" t="s">
        <v>404</v>
      </c>
      <c r="AR253" s="35"/>
      <c r="AU253" s="35"/>
    </row>
    <row r="254" spans="3:47" ht="18.600000000000001" outlineLevel="1">
      <c r="C254" s="129"/>
      <c r="D254" s="252" t="s">
        <v>846</v>
      </c>
      <c r="E254" s="72" t="str">
        <f>E253</f>
        <v>Percentage reduction from baseline (cumulative)</v>
      </c>
      <c r="F254" s="240">
        <v>2</v>
      </c>
      <c r="G254" s="113"/>
      <c r="H254" s="69" t="str">
        <f>IF(ISBLANK(AI254),"",IFERROR(INDEX(F_Inputs!$F$4:$O$99999,MATCH($E$2&amp;AI254,F_Inputs!$P$4:$P$99999,0),MATCH(AI$7,F_Inputs!$F$2:$O$2,0)),"Error"))</f>
        <v/>
      </c>
      <c r="I254" s="68"/>
      <c r="J254" s="198"/>
      <c r="K254" s="198"/>
      <c r="L254" s="198"/>
      <c r="M254" s="136" t="str">
        <f>IF(ISBLANK(AN254),"",IFERROR(INDEX(F_Inputs!$F$4:$O$99999,MATCH($E$2&amp;AN254,F_Inputs!$P$4:$P$99999,0),MATCH(AN$7,F_Inputs!$F$2:$O$2,0)),"Error"))</f>
        <v/>
      </c>
      <c r="P254" s="34" t="str">
        <f t="shared" si="13"/>
        <v/>
      </c>
      <c r="AF254" s="34" t="str">
        <f t="shared" si="15"/>
        <v>Underperformance deadband</v>
      </c>
      <c r="AJ254" s="34" t="s">
        <v>406</v>
      </c>
      <c r="AK254" s="34" t="s">
        <v>406</v>
      </c>
      <c r="AL254" s="34" t="s">
        <v>406</v>
      </c>
      <c r="AM254" s="34" t="s">
        <v>406</v>
      </c>
      <c r="AN254" s="34" t="s">
        <v>406</v>
      </c>
      <c r="AR254" s="35"/>
      <c r="AU254" s="35"/>
    </row>
    <row r="255" spans="3:47" ht="18.600000000000001" outlineLevel="1">
      <c r="C255" s="129"/>
      <c r="D255" s="252" t="s">
        <v>839</v>
      </c>
      <c r="E255" s="72" t="s">
        <v>863</v>
      </c>
      <c r="F255" s="240">
        <v>2</v>
      </c>
      <c r="G255" s="101" t="str">
        <f>IF(ISBLANK(AH255),"",IFERROR(INDEX(F_Inputs!$F$4:$O$99999,MATCH($E$2&amp;AH255,F_Inputs!$P$4:$P$99999,0),MATCH(AH$7,F_Inputs!$F$2:$O$2,0)),"Error"))</f>
        <v/>
      </c>
      <c r="H255" s="69"/>
      <c r="I255" s="68"/>
      <c r="J255" s="198"/>
      <c r="K255" s="198"/>
      <c r="L255" s="198"/>
      <c r="M255" s="86"/>
      <c r="P255" s="34" t="str">
        <f t="shared" si="13"/>
        <v/>
      </c>
      <c r="AF255" s="34" t="str">
        <f t="shared" si="15"/>
        <v>Underperformance ODI Rate - standard</v>
      </c>
      <c r="AH255" s="302" t="s">
        <v>612</v>
      </c>
      <c r="AR255" s="35"/>
      <c r="AU255" s="35"/>
    </row>
    <row r="256" spans="3:47" ht="18.600000000000001" outlineLevel="1">
      <c r="C256" s="129"/>
      <c r="D256" s="252" t="s">
        <v>840</v>
      </c>
      <c r="E256" s="72" t="s">
        <v>863</v>
      </c>
      <c r="F256" s="240">
        <v>2</v>
      </c>
      <c r="G256" s="101" t="str">
        <f>IF(ISBLANK(AH256),"",IFERROR(INDEX(F_Inputs!$F$4:$O$99999,MATCH($E$2&amp;AH256,F_Inputs!$P$4:$P$99999,0),MATCH(AH$7,F_Inputs!$F$2:$O$2,0)),"Error"))</f>
        <v/>
      </c>
      <c r="H256" s="69"/>
      <c r="I256" s="68"/>
      <c r="J256" s="69"/>
      <c r="K256" s="69"/>
      <c r="L256" s="69"/>
      <c r="M256" s="70"/>
      <c r="P256" s="34" t="str">
        <f t="shared" si="13"/>
        <v/>
      </c>
      <c r="AF256" s="34" t="str">
        <f t="shared" si="15"/>
        <v>Outperformance ODI Rate - standard</v>
      </c>
      <c r="AH256" s="302" t="s">
        <v>610</v>
      </c>
      <c r="AR256" s="35"/>
      <c r="AU256" s="35"/>
    </row>
    <row r="257" spans="3:47" ht="18.600000000000001" outlineLevel="1">
      <c r="C257" s="129"/>
      <c r="D257" s="252" t="s">
        <v>843</v>
      </c>
      <c r="E257" s="60" t="s">
        <v>844</v>
      </c>
      <c r="F257" s="240">
        <v>2</v>
      </c>
      <c r="G257" s="100" t="str">
        <f>IF(ISBLANK(AH257),"",IFERROR(INDEX(F_Inputs!$F$4:$O$99999,MATCH($E$2&amp;AH257,F_Inputs!$P$4:$P$99999,0),MATCH(AH$7,F_Inputs!$F$2:$O$2,0)),"Error"))</f>
        <v/>
      </c>
      <c r="H257" s="69"/>
      <c r="I257" s="68"/>
      <c r="J257" s="69"/>
      <c r="K257" s="69"/>
      <c r="L257" s="69"/>
      <c r="M257" s="70"/>
      <c r="P257" s="34" t="str">
        <f t="shared" si="13"/>
        <v/>
      </c>
      <c r="AF257" s="34" t="str">
        <f t="shared" si="15"/>
        <v>Standard underperformance collar</v>
      </c>
      <c r="AH257" s="34" t="s">
        <v>412</v>
      </c>
      <c r="AR257" s="35"/>
      <c r="AU257" s="35"/>
    </row>
    <row r="258" spans="3:47" ht="18.600000000000001" outlineLevel="1">
      <c r="C258" s="129"/>
      <c r="D258" s="252" t="s">
        <v>845</v>
      </c>
      <c r="E258" s="60" t="s">
        <v>844</v>
      </c>
      <c r="F258" s="242">
        <v>2</v>
      </c>
      <c r="G258" s="100" t="str">
        <f>IF(ISBLANK(AH258),"",IFERROR(INDEX(F_Inputs!$F$4:$O$99999,MATCH($E$2&amp;AH258,F_Inputs!$P$4:$P$99999,0),MATCH(AH$7,F_Inputs!$F$2:$O$2,0)),"Error"))</f>
        <v/>
      </c>
      <c r="H258" s="69"/>
      <c r="I258" s="87"/>
      <c r="J258" s="88"/>
      <c r="K258" s="88"/>
      <c r="L258" s="88"/>
      <c r="M258" s="89"/>
      <c r="P258" s="34" t="str">
        <f t="shared" si="13"/>
        <v/>
      </c>
      <c r="AF258" s="34" t="str">
        <f t="shared" si="15"/>
        <v>Standard outperformance cap</v>
      </c>
      <c r="AH258" s="34" t="s">
        <v>414</v>
      </c>
      <c r="AR258" s="35"/>
      <c r="AU258" s="35"/>
    </row>
    <row r="259" spans="3:47" ht="18.600000000000001">
      <c r="C259" s="165" t="s">
        <v>795</v>
      </c>
      <c r="D259" s="254" t="s">
        <v>796</v>
      </c>
      <c r="E259" s="73"/>
      <c r="F259" s="112"/>
      <c r="G259" s="82" t="str">
        <f>IF(ISBLANK(AH259),"",IFERROR(INDEX(F_Inputs!$F$4:$O$99999,MATCH($E$2&amp;AH259,F_Inputs!$P$4:$P$99999,0),MATCH(AH$7,F_Inputs!$F$2:$O$2,0)),"Error"))</f>
        <v/>
      </c>
      <c r="H259" s="82"/>
      <c r="I259" s="75"/>
      <c r="J259" s="75"/>
      <c r="K259" s="75"/>
      <c r="L259" s="75"/>
      <c r="M259" s="106"/>
      <c r="P259" s="34" t="str">
        <f t="shared" si="13"/>
        <v/>
      </c>
      <c r="AE259" s="34" t="s">
        <v>628</v>
      </c>
      <c r="AF259" s="34" t="str">
        <f t="shared" si="15"/>
        <v>Street works collaboration - Bespoke</v>
      </c>
      <c r="AG259" s="34" t="str">
        <f>D259</f>
        <v>Street works collaboration - Bespoke</v>
      </c>
      <c r="AR259" s="35"/>
      <c r="AU259" s="35"/>
    </row>
    <row r="260" spans="3:47" ht="18.600000000000001">
      <c r="C260" s="218" t="str">
        <f>_xlfn.XLOOKUP(C259,Lists!$A$32:$A$60,Lists!$D$32:$D$60)</f>
        <v>Set at a company specific level</v>
      </c>
      <c r="D260" s="72" t="s">
        <v>835</v>
      </c>
      <c r="E260" s="227" t="str">
        <f>_xlfn.XLOOKUP(D259,Lists!B32:B60,Lists!F32:F60)</f>
        <v>Number of projects complete</v>
      </c>
      <c r="F260" s="241">
        <v>0</v>
      </c>
      <c r="G260" s="91"/>
      <c r="H260" s="183" t="str">
        <f>IF(ISBLANK(AI260),"",IFERROR(INDEX(F_Inputs!$F$4:$O$99999,MATCH($E$2&amp;AI260,F_Inputs!$P$4:$P$99999,0),MATCH(AI$7,F_Inputs!$F$2:$O$2,0)),"Error"))</f>
        <v/>
      </c>
      <c r="I260" s="91" t="str">
        <f>IF(ISBLANK(AJ260),"",IFERROR(INDEX(F_Inputs!$F$4:$O$99999,MATCH($E$2&amp;AJ260,F_Inputs!$P$4:$P$99999,0),MATCH(AJ$7,F_Inputs!$F$2:$O$2,0)),"Error"))</f>
        <v/>
      </c>
      <c r="J260" s="91" t="str">
        <f>IF(ISBLANK(AK260),"",IFERROR(INDEX(F_Inputs!$F$4:$O$99999,MATCH($E$2&amp;AK260,F_Inputs!$P$4:$P$99999,0),MATCH(AK$7,F_Inputs!$F$2:$O$2,0)),"Error"))</f>
        <v/>
      </c>
      <c r="K260" s="91" t="str">
        <f>IF(ISBLANK(AL260),"",IFERROR(INDEX(F_Inputs!$F$4:$O$99999,MATCH($E$2&amp;AL260,F_Inputs!$P$4:$P$99999,0),MATCH(AL$7,F_Inputs!$F$2:$O$2,0)),"Error"))</f>
        <v/>
      </c>
      <c r="L260" s="91" t="str">
        <f>IF(ISBLANK(AM260),"",IFERROR(INDEX(F_Inputs!$F$4:$O$99999,MATCH($E$2&amp;AM260,F_Inputs!$P$4:$P$99999,0),MATCH(AM$7,F_Inputs!$F$2:$O$2,0)),"Error"))</f>
        <v/>
      </c>
      <c r="M260" s="101" t="str">
        <f>IF(ISBLANK(AN260),"",IFERROR(INDEX(F_Inputs!$F$4:$O$99999,MATCH($E$2&amp;AN260,F_Inputs!$P$4:$P$99999,0),MATCH(AN$7,F_Inputs!$F$2:$O$2,0)),"Error"))</f>
        <v/>
      </c>
      <c r="P260" s="34" t="str">
        <f t="shared" si="13"/>
        <v/>
      </c>
      <c r="AF260" s="34" t="str">
        <f t="shared" si="15"/>
        <v>Performance Commitment Level</v>
      </c>
      <c r="AJ260" s="34" t="s">
        <v>416</v>
      </c>
      <c r="AK260" s="34" t="s">
        <v>416</v>
      </c>
      <c r="AL260" s="34" t="s">
        <v>416</v>
      </c>
      <c r="AM260" s="34" t="s">
        <v>416</v>
      </c>
      <c r="AN260" s="34" t="s">
        <v>416</v>
      </c>
      <c r="AR260" s="35"/>
      <c r="AU260" s="35"/>
    </row>
    <row r="261" spans="3:47" ht="18.600000000000001" outlineLevel="1">
      <c r="C261" s="129"/>
      <c r="D261" s="252" t="s">
        <v>840</v>
      </c>
      <c r="E261" s="72" t="s">
        <v>865</v>
      </c>
      <c r="F261" s="240">
        <v>2</v>
      </c>
      <c r="G261" s="105" t="str">
        <f>IF(ISBLANK(AH261),"",IFERROR(INDEX(F_Inputs!$F$4:$O$99999,MATCH($E$2&amp;AH261,F_Inputs!$P$4:$P$99999,0),MATCH(AH$7,F_Inputs!$F$2:$O$2,0)),"Error"))</f>
        <v/>
      </c>
      <c r="H261" s="69"/>
      <c r="I261" s="80"/>
      <c r="J261" s="69"/>
      <c r="K261" s="69"/>
      <c r="L261" s="69"/>
      <c r="M261" s="79"/>
      <c r="P261" s="34" t="str">
        <f t="shared" ref="P261:P324" si="16">A261&amp;B261</f>
        <v/>
      </c>
      <c r="AF261" s="34" t="str">
        <f t="shared" si="15"/>
        <v>Outperformance ODI Rate - standard</v>
      </c>
      <c r="AH261" s="302" t="s">
        <v>614</v>
      </c>
      <c r="AR261" s="35"/>
      <c r="AU261" s="35"/>
    </row>
    <row r="262" spans="3:47" ht="18.600000000000001" outlineLevel="1">
      <c r="C262" s="129"/>
      <c r="D262" s="252" t="s">
        <v>845</v>
      </c>
      <c r="E262" s="60" t="s">
        <v>844</v>
      </c>
      <c r="F262" s="242">
        <v>2</v>
      </c>
      <c r="G262" s="100" t="str">
        <f>IF(ISBLANK(AH262),"",IFERROR(INDEX(F_Inputs!$F$4:$O$99999,MATCH($E$2&amp;AH262,F_Inputs!$P$4:$P$99999,0),MATCH(AH$7,F_Inputs!$F$2:$O$2,0)),"Error"))</f>
        <v/>
      </c>
      <c r="H262" s="69"/>
      <c r="I262" s="95"/>
      <c r="J262" s="71"/>
      <c r="K262" s="71"/>
      <c r="L262" s="71"/>
      <c r="M262" s="96"/>
      <c r="P262" s="34" t="str">
        <f t="shared" si="16"/>
        <v/>
      </c>
      <c r="AF262" s="34" t="str">
        <f t="shared" si="15"/>
        <v>Standard outperformance cap</v>
      </c>
      <c r="AH262" s="34" t="s">
        <v>420</v>
      </c>
      <c r="AR262" s="35"/>
      <c r="AU262" s="35"/>
    </row>
    <row r="263" spans="3:47" ht="18.600000000000001">
      <c r="C263" s="165" t="s">
        <v>798</v>
      </c>
      <c r="D263" s="254" t="s">
        <v>799</v>
      </c>
      <c r="E263" s="73"/>
      <c r="F263" s="112"/>
      <c r="G263" s="82" t="str">
        <f>IF(ISBLANK(AH263),"",IFERROR(INDEX(F_Inputs!$F$4:$O$99999,MATCH($E$2&amp;AH263,F_Inputs!$P$4:$P$99999,0),MATCH(AH$7,F_Inputs!$F$2:$O$2,0)),"Error"))</f>
        <v/>
      </c>
      <c r="H263" s="82"/>
      <c r="I263" s="82"/>
      <c r="J263" s="82"/>
      <c r="K263" s="82"/>
      <c r="L263" s="82"/>
      <c r="M263" s="99"/>
      <c r="P263" s="34" t="str">
        <f t="shared" si="16"/>
        <v/>
      </c>
      <c r="AE263" s="34" t="s">
        <v>791</v>
      </c>
      <c r="AF263" s="34" t="str">
        <f t="shared" si="15"/>
        <v>Embodied greenhouse gas emissions - Bespoke</v>
      </c>
      <c r="AG263" s="34" t="str">
        <f>D263</f>
        <v>Embodied greenhouse gas emissions - Bespoke</v>
      </c>
      <c r="AR263" s="35"/>
      <c r="AU263" s="35"/>
    </row>
    <row r="264" spans="3:47" ht="18.600000000000001">
      <c r="C264" s="218" t="str">
        <f>_xlfn.XLOOKUP(C263,Lists!$A$32:$A$60,Lists!$D$32:$D$60)</f>
        <v>Set at a company specific level</v>
      </c>
      <c r="D264" s="72" t="s">
        <v>835</v>
      </c>
      <c r="E264" s="227" t="str">
        <f>_xlfn.XLOOKUP(D263,Lists!B32:B60,Lists!F32:F60)</f>
        <v>Percentage reduction from baseline (cumulative)</v>
      </c>
      <c r="F264" s="241">
        <v>2</v>
      </c>
      <c r="G264" s="77"/>
      <c r="H264" s="193" t="str">
        <f>IF(ISBLANK(AI264),"",IFERROR(INDEX(F_Inputs!$F$4:$O$99999,MATCH($E$2&amp;AI264,F_Inputs!$P$4:$P$99999,0),MATCH(AI$7,F_Inputs!$F$2:$O$2,0)),"Error"))</f>
        <v/>
      </c>
      <c r="I264" s="85"/>
      <c r="J264" s="85"/>
      <c r="K264" s="85"/>
      <c r="L264" s="85"/>
      <c r="M264" s="100" t="str">
        <f>IF(ISBLANK(AN264),"",IFERROR(INDEX(F_Inputs!$F$4:$O$99999,MATCH($E$2&amp;AN264,F_Inputs!$P$4:$P$99999,0),MATCH(AN$7,F_Inputs!$F$2:$O$2,0)),"Error"))</f>
        <v/>
      </c>
      <c r="P264" s="34" t="str">
        <f t="shared" si="16"/>
        <v/>
      </c>
      <c r="AE264" s="34" t="s">
        <v>626</v>
      </c>
      <c r="AF264" s="34" t="str">
        <f t="shared" si="15"/>
        <v>Performance Commitment Level</v>
      </c>
      <c r="AJ264" s="34" t="s">
        <v>422</v>
      </c>
      <c r="AK264" s="34" t="s">
        <v>422</v>
      </c>
      <c r="AL264" s="34" t="s">
        <v>422</v>
      </c>
      <c r="AM264" s="34" t="s">
        <v>422</v>
      </c>
      <c r="AN264" s="34" t="s">
        <v>422</v>
      </c>
      <c r="AR264" s="35"/>
      <c r="AU264" s="35"/>
    </row>
    <row r="265" spans="3:47" ht="18.600000000000001" outlineLevel="1">
      <c r="C265" s="129"/>
      <c r="D265" s="252" t="s">
        <v>846</v>
      </c>
      <c r="E265" s="72" t="str">
        <f>E264</f>
        <v>Percentage reduction from baseline (cumulative)</v>
      </c>
      <c r="F265" s="240">
        <v>2</v>
      </c>
      <c r="G265" s="94"/>
      <c r="H265" s="119" t="str">
        <f>IF(ISBLANK(AI265),"",IFERROR(INDEX(F_Inputs!$F$4:$O$99999,MATCH($E$2&amp;AI265,F_Inputs!$P$4:$P$99999,0),MATCH(AI$7,F_Inputs!$F$2:$O$2,0)),"Error"))</f>
        <v/>
      </c>
      <c r="I265" s="198"/>
      <c r="J265" s="198"/>
      <c r="K265" s="198"/>
      <c r="L265" s="198"/>
      <c r="M265" s="136" t="str">
        <f>IF(ISBLANK(AN265),"",IFERROR(INDEX(F_Inputs!$F$4:$O$99999,MATCH($E$2&amp;AN265,F_Inputs!$P$4:$P$99999,0),MATCH(AN$7,F_Inputs!$F$2:$O$2,0)),"Error"))</f>
        <v/>
      </c>
      <c r="N265" s="175"/>
      <c r="P265" s="34" t="str">
        <f t="shared" si="16"/>
        <v/>
      </c>
      <c r="AE265" s="34" t="str">
        <f>IF(ISBLANK(BD265),"",IFERROR(INDEX(F_Inputs!$F$4:$O$99999,MATCH(BD265&amp;$B265,F_Inputs!$Q$7:$Q$99999,0),MATCH(BD$6,F_Inputs!$F$2:$O$2,0)),"Error"))</f>
        <v/>
      </c>
      <c r="AF265" s="34" t="str">
        <f t="shared" si="15"/>
        <v>Underperformance deadband</v>
      </c>
      <c r="AG265" s="34" t="str">
        <f>IF(ISBLANK(BF265),"",IFERROR(INDEX(F_Inputs!$F$4:$O$99999,MATCH(BF265&amp;$B265,F_Inputs!$Q$7:$Q$99999,0),MATCH(BF$6,F_Inputs!$F$2:$O$2,0)),"Error"))</f>
        <v/>
      </c>
      <c r="AH265" s="34" t="str">
        <f>IF(ISBLANK(BG265),"",IFERROR(INDEX(F_Inputs!$F$4:$O$99999,MATCH(BG265&amp;$B265,F_Inputs!$Q$7:$Q$99999,0),MATCH(BG$6,F_Inputs!$F$2:$O$2,0)),"Error"))</f>
        <v/>
      </c>
      <c r="AJ265" s="34" t="s">
        <v>586</v>
      </c>
      <c r="AK265" s="34" t="s">
        <v>586</v>
      </c>
      <c r="AL265" s="34" t="s">
        <v>586</v>
      </c>
      <c r="AM265" s="34" t="s">
        <v>586</v>
      </c>
      <c r="AN265" s="34" t="s">
        <v>586</v>
      </c>
      <c r="AR265" s="35"/>
      <c r="AU265" s="35"/>
    </row>
    <row r="266" spans="3:47" ht="18.600000000000001" outlineLevel="1">
      <c r="C266" s="129"/>
      <c r="D266" s="252" t="s">
        <v>839</v>
      </c>
      <c r="E266" s="72" t="s">
        <v>863</v>
      </c>
      <c r="F266" s="240">
        <v>2</v>
      </c>
      <c r="G266" s="101" t="str">
        <f>IF(ISBLANK(AH266),"",IFERROR(INDEX(F_Inputs!$F$4:$O$99999,MATCH($E$2&amp;AH266,F_Inputs!$P$4:$P$99999,0),MATCH(AH$7,F_Inputs!$F$2:$O$2,0)),"Error"))</f>
        <v/>
      </c>
      <c r="H266" s="160"/>
      <c r="I266" s="198"/>
      <c r="J266" s="198"/>
      <c r="K266" s="198"/>
      <c r="L266" s="198"/>
      <c r="M266" s="86"/>
      <c r="P266" s="34" t="str">
        <f t="shared" si="16"/>
        <v/>
      </c>
      <c r="AF266" s="34" t="str">
        <f t="shared" si="15"/>
        <v>Underperformance ODI Rate - standard</v>
      </c>
      <c r="AH266" s="302" t="s">
        <v>608</v>
      </c>
      <c r="AR266" s="35"/>
      <c r="AU266" s="35"/>
    </row>
    <row r="267" spans="3:47" ht="18.600000000000001" outlineLevel="1">
      <c r="C267" s="129"/>
      <c r="D267" s="252" t="s">
        <v>840</v>
      </c>
      <c r="E267" s="72" t="s">
        <v>863</v>
      </c>
      <c r="F267" s="240">
        <v>2</v>
      </c>
      <c r="G267" s="101" t="str">
        <f>IF(ISBLANK(AH267),"",IFERROR(INDEX(F_Inputs!$F$4:$O$99999,MATCH($E$2&amp;AH267,F_Inputs!$P$4:$P$99999,0),MATCH(AH$7,F_Inputs!$F$2:$O$2,0)),"Error"))</f>
        <v/>
      </c>
      <c r="H267" s="160"/>
      <c r="I267" s="69"/>
      <c r="J267" s="69"/>
      <c r="K267" s="69"/>
      <c r="L267" s="69"/>
      <c r="M267" s="70"/>
      <c r="P267" s="34" t="str">
        <f t="shared" si="16"/>
        <v/>
      </c>
      <c r="AF267" s="34" t="str">
        <f t="shared" si="15"/>
        <v>Outperformance ODI Rate - standard</v>
      </c>
      <c r="AH267" s="302" t="s">
        <v>606</v>
      </c>
      <c r="AR267" s="35"/>
      <c r="AU267" s="35"/>
    </row>
    <row r="268" spans="3:47" ht="18.600000000000001" outlineLevel="1">
      <c r="C268" s="129"/>
      <c r="D268" s="252" t="s">
        <v>843</v>
      </c>
      <c r="E268" s="60" t="s">
        <v>844</v>
      </c>
      <c r="F268" s="240">
        <v>2</v>
      </c>
      <c r="G268" s="138" t="str">
        <f>IF(ISBLANK(AH268),"",IFERROR(INDEX(F_Inputs!$F$4:$O$99999,MATCH($E$2&amp;AH268,F_Inputs!$P$4:$P$99999,0),MATCH(AH$7,F_Inputs!$F$2:$O$2,0)),"Error"))</f>
        <v/>
      </c>
      <c r="H268" s="160"/>
      <c r="I268" s="69"/>
      <c r="J268" s="69"/>
      <c r="K268" s="69"/>
      <c r="L268" s="69"/>
      <c r="M268" s="70"/>
      <c r="P268" s="34" t="str">
        <f t="shared" si="16"/>
        <v/>
      </c>
      <c r="AF268" s="34" t="str">
        <f t="shared" si="15"/>
        <v>Standard underperformance collar</v>
      </c>
      <c r="AH268" s="34" t="s">
        <v>428</v>
      </c>
      <c r="AR268" s="35"/>
      <c r="AU268" s="35"/>
    </row>
    <row r="269" spans="3:47" ht="18.600000000000001" outlineLevel="1">
      <c r="C269" s="135"/>
      <c r="D269" s="258" t="s">
        <v>845</v>
      </c>
      <c r="E269" s="72" t="s">
        <v>844</v>
      </c>
      <c r="F269" s="240">
        <v>2</v>
      </c>
      <c r="G269" s="138" t="str">
        <f>IF(ISBLANK(AH269),"",IFERROR(INDEX(F_Inputs!$F$4:$O$99999,MATCH($E$2&amp;AH269,F_Inputs!$P$4:$P$99999,0),MATCH(AH$7,F_Inputs!$F$2:$O$2,0)),"Error"))</f>
        <v/>
      </c>
      <c r="H269" s="139"/>
      <c r="I269" s="88"/>
      <c r="J269" s="88"/>
      <c r="K269" s="88"/>
      <c r="L269" s="88"/>
      <c r="M269" s="89"/>
      <c r="P269" s="34" t="str">
        <f t="shared" si="16"/>
        <v/>
      </c>
      <c r="AF269" s="34" t="str">
        <f t="shared" si="15"/>
        <v>Standard outperformance cap</v>
      </c>
      <c r="AH269" s="34" t="s">
        <v>430</v>
      </c>
      <c r="AR269" s="35"/>
      <c r="AU269" s="35"/>
    </row>
    <row r="270" spans="3:47">
      <c r="P270" s="34" t="str">
        <f t="shared" si="16"/>
        <v/>
      </c>
      <c r="AU270" s="35"/>
    </row>
    <row r="271" spans="3:47">
      <c r="P271" s="34" t="str">
        <f t="shared" si="16"/>
        <v/>
      </c>
    </row>
    <row r="272" spans="3:47">
      <c r="P272" s="34" t="str">
        <f t="shared" si="16"/>
        <v/>
      </c>
    </row>
    <row r="273" spans="1:16">
      <c r="P273" s="34" t="str">
        <f t="shared" si="16"/>
        <v/>
      </c>
    </row>
    <row r="274" spans="1:16" s="161" customFormat="1">
      <c r="A274" s="264"/>
      <c r="B274" s="264"/>
      <c r="G274" s="162"/>
      <c r="H274" s="162"/>
      <c r="P274" s="34" t="str">
        <f t="shared" si="16"/>
        <v/>
      </c>
    </row>
    <row r="275" spans="1:16">
      <c r="P275" s="34" t="str">
        <f t="shared" si="16"/>
        <v/>
      </c>
    </row>
    <row r="276" spans="1:16">
      <c r="P276" s="34" t="str">
        <f t="shared" si="16"/>
        <v/>
      </c>
    </row>
    <row r="277" spans="1:16">
      <c r="P277" s="34" t="str">
        <f t="shared" si="16"/>
        <v/>
      </c>
    </row>
    <row r="278" spans="1:16">
      <c r="P278" s="34" t="str">
        <f t="shared" si="16"/>
        <v/>
      </c>
    </row>
    <row r="279" spans="1:16">
      <c r="P279" s="34" t="str">
        <f t="shared" si="16"/>
        <v/>
      </c>
    </row>
    <row r="280" spans="1:16">
      <c r="P280" s="34" t="str">
        <f t="shared" si="16"/>
        <v/>
      </c>
    </row>
    <row r="281" spans="1:16">
      <c r="P281" s="34" t="str">
        <f t="shared" si="16"/>
        <v/>
      </c>
    </row>
    <row r="282" spans="1:16">
      <c r="P282" s="34" t="str">
        <f t="shared" si="16"/>
        <v/>
      </c>
    </row>
    <row r="283" spans="1:16">
      <c r="P283" s="34" t="str">
        <f t="shared" si="16"/>
        <v/>
      </c>
    </row>
    <row r="284" spans="1:16">
      <c r="P284" s="34" t="str">
        <f t="shared" si="16"/>
        <v/>
      </c>
    </row>
    <row r="285" spans="1:16">
      <c r="P285" s="34" t="str">
        <f t="shared" si="16"/>
        <v/>
      </c>
    </row>
    <row r="286" spans="1:16">
      <c r="P286" s="34" t="str">
        <f t="shared" si="16"/>
        <v/>
      </c>
    </row>
    <row r="287" spans="1:16">
      <c r="P287" s="34" t="str">
        <f t="shared" si="16"/>
        <v/>
      </c>
    </row>
    <row r="288" spans="1:16">
      <c r="P288" s="34" t="str">
        <f t="shared" si="16"/>
        <v/>
      </c>
    </row>
    <row r="289" spans="16:16">
      <c r="P289" s="34" t="str">
        <f t="shared" si="16"/>
        <v/>
      </c>
    </row>
    <row r="290" spans="16:16">
      <c r="P290" s="34" t="str">
        <f t="shared" si="16"/>
        <v/>
      </c>
    </row>
    <row r="291" spans="16:16">
      <c r="P291" s="34" t="str">
        <f t="shared" si="16"/>
        <v/>
      </c>
    </row>
    <row r="292" spans="16:16">
      <c r="P292" s="34" t="str">
        <f t="shared" si="16"/>
        <v/>
      </c>
    </row>
    <row r="293" spans="16:16">
      <c r="P293" s="34" t="str">
        <f t="shared" si="16"/>
        <v/>
      </c>
    </row>
    <row r="294" spans="16:16">
      <c r="P294" s="34" t="str">
        <f t="shared" si="16"/>
        <v/>
      </c>
    </row>
    <row r="295" spans="16:16">
      <c r="P295" s="34" t="str">
        <f t="shared" si="16"/>
        <v/>
      </c>
    </row>
    <row r="296" spans="16:16">
      <c r="P296" s="34" t="str">
        <f t="shared" si="16"/>
        <v/>
      </c>
    </row>
    <row r="297" spans="16:16">
      <c r="P297" s="34" t="str">
        <f t="shared" si="16"/>
        <v/>
      </c>
    </row>
    <row r="298" spans="16:16">
      <c r="P298" s="34" t="str">
        <f t="shared" si="16"/>
        <v/>
      </c>
    </row>
    <row r="299" spans="16:16">
      <c r="P299" s="34" t="str">
        <f t="shared" si="16"/>
        <v/>
      </c>
    </row>
    <row r="300" spans="16:16">
      <c r="P300" s="34" t="str">
        <f t="shared" si="16"/>
        <v/>
      </c>
    </row>
    <row r="301" spans="16:16">
      <c r="P301" s="34" t="str">
        <f t="shared" si="16"/>
        <v/>
      </c>
    </row>
    <row r="302" spans="16:16">
      <c r="P302" s="34" t="str">
        <f t="shared" si="16"/>
        <v/>
      </c>
    </row>
    <row r="303" spans="16:16">
      <c r="P303" s="34" t="str">
        <f t="shared" si="16"/>
        <v/>
      </c>
    </row>
    <row r="304" spans="16:16">
      <c r="P304" s="34" t="str">
        <f t="shared" si="16"/>
        <v/>
      </c>
    </row>
    <row r="305" spans="16:16">
      <c r="P305" s="34" t="str">
        <f t="shared" si="16"/>
        <v/>
      </c>
    </row>
    <row r="306" spans="16:16">
      <c r="P306" s="34" t="str">
        <f t="shared" si="16"/>
        <v/>
      </c>
    </row>
    <row r="307" spans="16:16">
      <c r="P307" s="34" t="str">
        <f t="shared" si="16"/>
        <v/>
      </c>
    </row>
    <row r="308" spans="16:16">
      <c r="P308" s="34" t="str">
        <f t="shared" si="16"/>
        <v/>
      </c>
    </row>
    <row r="309" spans="16:16">
      <c r="P309" s="34" t="str">
        <f t="shared" si="16"/>
        <v/>
      </c>
    </row>
    <row r="310" spans="16:16">
      <c r="P310" s="34" t="str">
        <f t="shared" si="16"/>
        <v/>
      </c>
    </row>
    <row r="311" spans="16:16">
      <c r="P311" s="34" t="str">
        <f t="shared" si="16"/>
        <v/>
      </c>
    </row>
    <row r="312" spans="16:16">
      <c r="P312" s="34" t="str">
        <f t="shared" si="16"/>
        <v/>
      </c>
    </row>
    <row r="313" spans="16:16">
      <c r="P313" s="34" t="str">
        <f t="shared" si="16"/>
        <v/>
      </c>
    </row>
    <row r="314" spans="16:16">
      <c r="P314" s="34" t="str">
        <f t="shared" si="16"/>
        <v/>
      </c>
    </row>
    <row r="315" spans="16:16">
      <c r="P315" s="34" t="str">
        <f t="shared" si="16"/>
        <v/>
      </c>
    </row>
    <row r="316" spans="16:16">
      <c r="P316" s="34" t="str">
        <f t="shared" si="16"/>
        <v/>
      </c>
    </row>
    <row r="317" spans="16:16">
      <c r="P317" s="34" t="str">
        <f t="shared" si="16"/>
        <v/>
      </c>
    </row>
    <row r="318" spans="16:16">
      <c r="P318" s="34" t="str">
        <f t="shared" si="16"/>
        <v/>
      </c>
    </row>
    <row r="319" spans="16:16">
      <c r="P319" s="34" t="str">
        <f t="shared" si="16"/>
        <v/>
      </c>
    </row>
    <row r="320" spans="16:16">
      <c r="P320" s="34" t="str">
        <f t="shared" si="16"/>
        <v/>
      </c>
    </row>
    <row r="321" spans="16:16">
      <c r="P321" s="34" t="str">
        <f t="shared" si="16"/>
        <v/>
      </c>
    </row>
    <row r="322" spans="16:16">
      <c r="P322" s="34" t="str">
        <f t="shared" si="16"/>
        <v/>
      </c>
    </row>
    <row r="323" spans="16:16">
      <c r="P323" s="34" t="str">
        <f t="shared" si="16"/>
        <v/>
      </c>
    </row>
    <row r="324" spans="16:16">
      <c r="P324" s="34" t="str">
        <f t="shared" si="16"/>
        <v/>
      </c>
    </row>
    <row r="325" spans="16:16">
      <c r="P325" s="34" t="str">
        <f t="shared" ref="P325:P388" si="17">A325&amp;B325</f>
        <v/>
      </c>
    </row>
    <row r="326" spans="16:16">
      <c r="P326" s="34" t="str">
        <f t="shared" si="17"/>
        <v/>
      </c>
    </row>
    <row r="327" spans="16:16">
      <c r="P327" s="34" t="str">
        <f t="shared" si="17"/>
        <v/>
      </c>
    </row>
    <row r="328" spans="16:16">
      <c r="P328" s="34" t="str">
        <f t="shared" si="17"/>
        <v/>
      </c>
    </row>
    <row r="329" spans="16:16">
      <c r="P329" s="34" t="str">
        <f t="shared" si="17"/>
        <v/>
      </c>
    </row>
    <row r="330" spans="16:16">
      <c r="P330" s="34" t="str">
        <f t="shared" si="17"/>
        <v/>
      </c>
    </row>
    <row r="331" spans="16:16">
      <c r="P331" s="34" t="str">
        <f t="shared" si="17"/>
        <v/>
      </c>
    </row>
    <row r="332" spans="16:16">
      <c r="P332" s="34" t="str">
        <f t="shared" si="17"/>
        <v/>
      </c>
    </row>
    <row r="333" spans="16:16">
      <c r="P333" s="34" t="str">
        <f t="shared" si="17"/>
        <v/>
      </c>
    </row>
    <row r="334" spans="16:16">
      <c r="P334" s="34" t="str">
        <f t="shared" si="17"/>
        <v/>
      </c>
    </row>
    <row r="335" spans="16:16">
      <c r="P335" s="34" t="str">
        <f t="shared" si="17"/>
        <v/>
      </c>
    </row>
    <row r="336" spans="16:16">
      <c r="P336" s="34" t="str">
        <f t="shared" si="17"/>
        <v/>
      </c>
    </row>
    <row r="337" spans="16:16">
      <c r="P337" s="34" t="str">
        <f t="shared" si="17"/>
        <v/>
      </c>
    </row>
    <row r="338" spans="16:16">
      <c r="P338" s="34" t="str">
        <f t="shared" si="17"/>
        <v/>
      </c>
    </row>
    <row r="339" spans="16:16">
      <c r="P339" s="34" t="str">
        <f t="shared" si="17"/>
        <v/>
      </c>
    </row>
    <row r="340" spans="16:16">
      <c r="P340" s="34" t="str">
        <f t="shared" si="17"/>
        <v/>
      </c>
    </row>
    <row r="341" spans="16:16">
      <c r="P341" s="34" t="str">
        <f t="shared" si="17"/>
        <v/>
      </c>
    </row>
    <row r="342" spans="16:16">
      <c r="P342" s="34" t="str">
        <f t="shared" si="17"/>
        <v/>
      </c>
    </row>
    <row r="343" spans="16:16">
      <c r="P343" s="34" t="str">
        <f t="shared" si="17"/>
        <v/>
      </c>
    </row>
    <row r="344" spans="16:16">
      <c r="P344" s="34" t="str">
        <f t="shared" si="17"/>
        <v/>
      </c>
    </row>
    <row r="345" spans="16:16">
      <c r="P345" s="34" t="str">
        <f t="shared" si="17"/>
        <v/>
      </c>
    </row>
    <row r="346" spans="16:16">
      <c r="P346" s="34" t="str">
        <f t="shared" si="17"/>
        <v/>
      </c>
    </row>
    <row r="347" spans="16:16">
      <c r="P347" s="34" t="str">
        <f t="shared" si="17"/>
        <v/>
      </c>
    </row>
    <row r="348" spans="16:16">
      <c r="P348" s="34" t="str">
        <f t="shared" si="17"/>
        <v/>
      </c>
    </row>
    <row r="349" spans="16:16">
      <c r="P349" s="34" t="str">
        <f t="shared" si="17"/>
        <v/>
      </c>
    </row>
    <row r="350" spans="16:16">
      <c r="P350" s="34" t="str">
        <f t="shared" si="17"/>
        <v/>
      </c>
    </row>
    <row r="351" spans="16:16">
      <c r="P351" s="34" t="str">
        <f t="shared" si="17"/>
        <v/>
      </c>
    </row>
    <row r="352" spans="16:16">
      <c r="P352" s="34" t="str">
        <f t="shared" si="17"/>
        <v/>
      </c>
    </row>
    <row r="353" spans="16:16">
      <c r="P353" s="34" t="str">
        <f t="shared" si="17"/>
        <v/>
      </c>
    </row>
    <row r="354" spans="16:16">
      <c r="P354" s="34" t="str">
        <f t="shared" si="17"/>
        <v/>
      </c>
    </row>
    <row r="355" spans="16:16">
      <c r="P355" s="34" t="str">
        <f t="shared" si="17"/>
        <v/>
      </c>
    </row>
    <row r="356" spans="16:16">
      <c r="P356" s="34" t="str">
        <f t="shared" si="17"/>
        <v/>
      </c>
    </row>
    <row r="357" spans="16:16">
      <c r="P357" s="34" t="str">
        <f t="shared" si="17"/>
        <v/>
      </c>
    </row>
    <row r="358" spans="16:16">
      <c r="P358" s="34" t="str">
        <f t="shared" si="17"/>
        <v/>
      </c>
    </row>
    <row r="359" spans="16:16">
      <c r="P359" s="34" t="str">
        <f t="shared" si="17"/>
        <v/>
      </c>
    </row>
    <row r="360" spans="16:16">
      <c r="P360" s="34" t="str">
        <f t="shared" si="17"/>
        <v/>
      </c>
    </row>
    <row r="361" spans="16:16">
      <c r="P361" s="34" t="str">
        <f t="shared" si="17"/>
        <v/>
      </c>
    </row>
    <row r="362" spans="16:16">
      <c r="P362" s="34" t="str">
        <f t="shared" si="17"/>
        <v/>
      </c>
    </row>
    <row r="363" spans="16:16">
      <c r="P363" s="34" t="str">
        <f t="shared" si="17"/>
        <v/>
      </c>
    </row>
    <row r="364" spans="16:16">
      <c r="P364" s="34" t="str">
        <f t="shared" si="17"/>
        <v/>
      </c>
    </row>
    <row r="365" spans="16:16">
      <c r="P365" s="34" t="str">
        <f t="shared" si="17"/>
        <v/>
      </c>
    </row>
    <row r="366" spans="16:16">
      <c r="P366" s="34" t="str">
        <f t="shared" si="17"/>
        <v/>
      </c>
    </row>
    <row r="367" spans="16:16">
      <c r="P367" s="34" t="str">
        <f t="shared" si="17"/>
        <v/>
      </c>
    </row>
    <row r="368" spans="16:16">
      <c r="P368" s="34" t="str">
        <f t="shared" si="17"/>
        <v/>
      </c>
    </row>
    <row r="369" spans="16:16">
      <c r="P369" s="34" t="str">
        <f t="shared" si="17"/>
        <v/>
      </c>
    </row>
    <row r="370" spans="16:16">
      <c r="P370" s="34" t="str">
        <f t="shared" si="17"/>
        <v/>
      </c>
    </row>
    <row r="371" spans="16:16">
      <c r="P371" s="34" t="str">
        <f t="shared" si="17"/>
        <v/>
      </c>
    </row>
    <row r="372" spans="16:16">
      <c r="P372" s="34" t="str">
        <f t="shared" si="17"/>
        <v/>
      </c>
    </row>
    <row r="373" spans="16:16">
      <c r="P373" s="34" t="str">
        <f t="shared" si="17"/>
        <v/>
      </c>
    </row>
    <row r="374" spans="16:16">
      <c r="P374" s="34" t="str">
        <f t="shared" si="17"/>
        <v/>
      </c>
    </row>
    <row r="375" spans="16:16">
      <c r="P375" s="34" t="str">
        <f t="shared" si="17"/>
        <v/>
      </c>
    </row>
    <row r="376" spans="16:16">
      <c r="P376" s="34" t="str">
        <f t="shared" si="17"/>
        <v/>
      </c>
    </row>
    <row r="377" spans="16:16">
      <c r="P377" s="34" t="str">
        <f t="shared" si="17"/>
        <v/>
      </c>
    </row>
    <row r="378" spans="16:16">
      <c r="P378" s="34" t="str">
        <f t="shared" si="17"/>
        <v/>
      </c>
    </row>
    <row r="379" spans="16:16">
      <c r="P379" s="34" t="str">
        <f t="shared" si="17"/>
        <v/>
      </c>
    </row>
    <row r="380" spans="16:16">
      <c r="P380" s="34" t="str">
        <f t="shared" si="17"/>
        <v/>
      </c>
    </row>
    <row r="381" spans="16:16">
      <c r="P381" s="34" t="str">
        <f t="shared" si="17"/>
        <v/>
      </c>
    </row>
    <row r="382" spans="16:16">
      <c r="P382" s="34" t="str">
        <f t="shared" si="17"/>
        <v/>
      </c>
    </row>
    <row r="383" spans="16:16">
      <c r="P383" s="34" t="str">
        <f t="shared" si="17"/>
        <v/>
      </c>
    </row>
    <row r="384" spans="16:16">
      <c r="P384" s="34" t="str">
        <f t="shared" si="17"/>
        <v/>
      </c>
    </row>
    <row r="385" spans="16:16">
      <c r="P385" s="34" t="str">
        <f t="shared" si="17"/>
        <v/>
      </c>
    </row>
    <row r="386" spans="16:16">
      <c r="P386" s="34" t="str">
        <f t="shared" si="17"/>
        <v/>
      </c>
    </row>
    <row r="387" spans="16:16">
      <c r="P387" s="34" t="str">
        <f t="shared" si="17"/>
        <v/>
      </c>
    </row>
    <row r="388" spans="16:16">
      <c r="P388" s="34" t="str">
        <f t="shared" si="17"/>
        <v/>
      </c>
    </row>
    <row r="389" spans="16:16">
      <c r="P389" s="34" t="str">
        <f t="shared" ref="P389:P452" si="18">A389&amp;B389</f>
        <v/>
      </c>
    </row>
    <row r="390" spans="16:16">
      <c r="P390" s="34" t="str">
        <f t="shared" si="18"/>
        <v/>
      </c>
    </row>
    <row r="391" spans="16:16">
      <c r="P391" s="34" t="str">
        <f t="shared" si="18"/>
        <v/>
      </c>
    </row>
    <row r="392" spans="16:16">
      <c r="P392" s="34" t="str">
        <f t="shared" si="18"/>
        <v/>
      </c>
    </row>
    <row r="393" spans="16:16">
      <c r="P393" s="34" t="str">
        <f t="shared" si="18"/>
        <v/>
      </c>
    </row>
    <row r="394" spans="16:16">
      <c r="P394" s="34" t="str">
        <f t="shared" si="18"/>
        <v/>
      </c>
    </row>
    <row r="395" spans="16:16">
      <c r="P395" s="34" t="str">
        <f t="shared" si="18"/>
        <v/>
      </c>
    </row>
    <row r="396" spans="16:16">
      <c r="P396" s="34" t="str">
        <f t="shared" si="18"/>
        <v/>
      </c>
    </row>
    <row r="397" spans="16:16">
      <c r="P397" s="34" t="str">
        <f t="shared" si="18"/>
        <v/>
      </c>
    </row>
    <row r="398" spans="16:16">
      <c r="P398" s="34" t="str">
        <f t="shared" si="18"/>
        <v/>
      </c>
    </row>
    <row r="399" spans="16:16">
      <c r="P399" s="34" t="str">
        <f t="shared" si="18"/>
        <v/>
      </c>
    </row>
    <row r="400" spans="16:16">
      <c r="P400" s="34" t="str">
        <f t="shared" si="18"/>
        <v/>
      </c>
    </row>
    <row r="401" spans="16:16">
      <c r="P401" s="34" t="str">
        <f t="shared" si="18"/>
        <v/>
      </c>
    </row>
    <row r="402" spans="16:16">
      <c r="P402" s="34" t="str">
        <f t="shared" si="18"/>
        <v/>
      </c>
    </row>
    <row r="403" spans="16:16">
      <c r="P403" s="34" t="str">
        <f t="shared" si="18"/>
        <v/>
      </c>
    </row>
    <row r="404" spans="16:16">
      <c r="P404" s="34" t="str">
        <f t="shared" si="18"/>
        <v/>
      </c>
    </row>
    <row r="405" spans="16:16">
      <c r="P405" s="34" t="str">
        <f t="shared" si="18"/>
        <v/>
      </c>
    </row>
    <row r="406" spans="16:16">
      <c r="P406" s="34" t="str">
        <f t="shared" si="18"/>
        <v/>
      </c>
    </row>
    <row r="407" spans="16:16">
      <c r="P407" s="34" t="str">
        <f t="shared" si="18"/>
        <v/>
      </c>
    </row>
    <row r="408" spans="16:16">
      <c r="P408" s="34" t="str">
        <f t="shared" si="18"/>
        <v/>
      </c>
    </row>
    <row r="409" spans="16:16">
      <c r="P409" s="34" t="str">
        <f t="shared" si="18"/>
        <v/>
      </c>
    </row>
    <row r="410" spans="16:16">
      <c r="P410" s="34" t="str">
        <f t="shared" si="18"/>
        <v/>
      </c>
    </row>
    <row r="411" spans="16:16">
      <c r="P411" s="34" t="str">
        <f t="shared" si="18"/>
        <v/>
      </c>
    </row>
    <row r="412" spans="16:16">
      <c r="P412" s="34" t="str">
        <f t="shared" si="18"/>
        <v/>
      </c>
    </row>
    <row r="413" spans="16:16">
      <c r="P413" s="34" t="str">
        <f t="shared" si="18"/>
        <v/>
      </c>
    </row>
    <row r="414" spans="16:16">
      <c r="P414" s="34" t="str">
        <f t="shared" si="18"/>
        <v/>
      </c>
    </row>
    <row r="415" spans="16:16">
      <c r="P415" s="34" t="str">
        <f t="shared" si="18"/>
        <v/>
      </c>
    </row>
    <row r="416" spans="16:16">
      <c r="P416" s="34" t="str">
        <f t="shared" si="18"/>
        <v/>
      </c>
    </row>
    <row r="417" spans="16:16">
      <c r="P417" s="34" t="str">
        <f t="shared" si="18"/>
        <v/>
      </c>
    </row>
    <row r="418" spans="16:16">
      <c r="P418" s="34" t="str">
        <f t="shared" si="18"/>
        <v/>
      </c>
    </row>
    <row r="419" spans="16:16">
      <c r="P419" s="34" t="str">
        <f t="shared" si="18"/>
        <v/>
      </c>
    </row>
    <row r="420" spans="16:16">
      <c r="P420" s="34" t="str">
        <f t="shared" si="18"/>
        <v/>
      </c>
    </row>
    <row r="421" spans="16:16">
      <c r="P421" s="34" t="str">
        <f t="shared" si="18"/>
        <v/>
      </c>
    </row>
    <row r="422" spans="16:16">
      <c r="P422" s="34" t="str">
        <f t="shared" si="18"/>
        <v/>
      </c>
    </row>
    <row r="423" spans="16:16">
      <c r="P423" s="34" t="str">
        <f t="shared" si="18"/>
        <v/>
      </c>
    </row>
    <row r="424" spans="16:16">
      <c r="P424" s="34" t="str">
        <f t="shared" si="18"/>
        <v/>
      </c>
    </row>
    <row r="425" spans="16:16">
      <c r="P425" s="34" t="str">
        <f t="shared" si="18"/>
        <v/>
      </c>
    </row>
    <row r="426" spans="16:16">
      <c r="P426" s="34" t="str">
        <f t="shared" si="18"/>
        <v/>
      </c>
    </row>
    <row r="427" spans="16:16">
      <c r="P427" s="34" t="str">
        <f t="shared" si="18"/>
        <v/>
      </c>
    </row>
    <row r="428" spans="16:16">
      <c r="P428" s="34" t="str">
        <f t="shared" si="18"/>
        <v/>
      </c>
    </row>
    <row r="429" spans="16:16">
      <c r="P429" s="34" t="str">
        <f t="shared" si="18"/>
        <v/>
      </c>
    </row>
    <row r="430" spans="16:16">
      <c r="P430" s="34" t="str">
        <f t="shared" si="18"/>
        <v/>
      </c>
    </row>
    <row r="431" spans="16:16">
      <c r="P431" s="34" t="str">
        <f t="shared" si="18"/>
        <v/>
      </c>
    </row>
    <row r="432" spans="16:16">
      <c r="P432" s="34" t="str">
        <f t="shared" si="18"/>
        <v/>
      </c>
    </row>
    <row r="433" spans="16:16">
      <c r="P433" s="34" t="str">
        <f t="shared" si="18"/>
        <v/>
      </c>
    </row>
    <row r="434" spans="16:16">
      <c r="P434" s="34" t="str">
        <f t="shared" si="18"/>
        <v/>
      </c>
    </row>
    <row r="435" spans="16:16">
      <c r="P435" s="34" t="str">
        <f t="shared" si="18"/>
        <v/>
      </c>
    </row>
    <row r="436" spans="16:16">
      <c r="P436" s="34" t="str">
        <f t="shared" si="18"/>
        <v/>
      </c>
    </row>
    <row r="437" spans="16:16">
      <c r="P437" s="34" t="str">
        <f t="shared" si="18"/>
        <v/>
      </c>
    </row>
    <row r="438" spans="16:16">
      <c r="P438" s="34" t="str">
        <f t="shared" si="18"/>
        <v/>
      </c>
    </row>
    <row r="439" spans="16:16">
      <c r="P439" s="34" t="str">
        <f t="shared" si="18"/>
        <v/>
      </c>
    </row>
    <row r="440" spans="16:16">
      <c r="P440" s="34" t="str">
        <f t="shared" si="18"/>
        <v/>
      </c>
    </row>
    <row r="441" spans="16:16">
      <c r="P441" s="34" t="str">
        <f t="shared" si="18"/>
        <v/>
      </c>
    </row>
    <row r="442" spans="16:16">
      <c r="P442" s="34" t="str">
        <f t="shared" si="18"/>
        <v/>
      </c>
    </row>
    <row r="443" spans="16:16">
      <c r="P443" s="34" t="str">
        <f t="shared" si="18"/>
        <v/>
      </c>
    </row>
    <row r="444" spans="16:16">
      <c r="P444" s="34" t="str">
        <f t="shared" si="18"/>
        <v/>
      </c>
    </row>
    <row r="445" spans="16:16">
      <c r="P445" s="34" t="str">
        <f t="shared" si="18"/>
        <v/>
      </c>
    </row>
    <row r="446" spans="16:16">
      <c r="P446" s="34" t="str">
        <f t="shared" si="18"/>
        <v/>
      </c>
    </row>
    <row r="447" spans="16:16">
      <c r="P447" s="34" t="str">
        <f t="shared" si="18"/>
        <v/>
      </c>
    </row>
    <row r="448" spans="16:16">
      <c r="P448" s="34" t="str">
        <f t="shared" si="18"/>
        <v/>
      </c>
    </row>
    <row r="449" spans="16:16">
      <c r="P449" s="34" t="str">
        <f t="shared" si="18"/>
        <v/>
      </c>
    </row>
    <row r="450" spans="16:16">
      <c r="P450" s="34" t="str">
        <f t="shared" si="18"/>
        <v/>
      </c>
    </row>
    <row r="451" spans="16:16">
      <c r="P451" s="34" t="str">
        <f t="shared" si="18"/>
        <v/>
      </c>
    </row>
    <row r="452" spans="16:16">
      <c r="P452" s="34" t="str">
        <f t="shared" si="18"/>
        <v/>
      </c>
    </row>
    <row r="453" spans="16:16">
      <c r="P453" s="34" t="str">
        <f t="shared" ref="P453:P516" si="19">A453&amp;B453</f>
        <v/>
      </c>
    </row>
    <row r="454" spans="16:16">
      <c r="P454" s="34" t="str">
        <f t="shared" si="19"/>
        <v/>
      </c>
    </row>
    <row r="455" spans="16:16">
      <c r="P455" s="34" t="str">
        <f t="shared" si="19"/>
        <v/>
      </c>
    </row>
    <row r="456" spans="16:16">
      <c r="P456" s="34" t="str">
        <f t="shared" si="19"/>
        <v/>
      </c>
    </row>
    <row r="457" spans="16:16">
      <c r="P457" s="34" t="str">
        <f t="shared" si="19"/>
        <v/>
      </c>
    </row>
    <row r="458" spans="16:16">
      <c r="P458" s="34" t="str">
        <f t="shared" si="19"/>
        <v/>
      </c>
    </row>
    <row r="459" spans="16:16">
      <c r="P459" s="34" t="str">
        <f t="shared" si="19"/>
        <v/>
      </c>
    </row>
    <row r="460" spans="16:16">
      <c r="P460" s="34" t="str">
        <f t="shared" si="19"/>
        <v/>
      </c>
    </row>
    <row r="461" spans="16:16">
      <c r="P461" s="34" t="str">
        <f t="shared" si="19"/>
        <v/>
      </c>
    </row>
    <row r="462" spans="16:16">
      <c r="P462" s="34" t="str">
        <f t="shared" si="19"/>
        <v/>
      </c>
    </row>
    <row r="463" spans="16:16">
      <c r="P463" s="34" t="str">
        <f t="shared" si="19"/>
        <v/>
      </c>
    </row>
    <row r="464" spans="16:16">
      <c r="P464" s="34" t="str">
        <f t="shared" si="19"/>
        <v/>
      </c>
    </row>
    <row r="465" spans="16:16">
      <c r="P465" s="34" t="str">
        <f t="shared" si="19"/>
        <v/>
      </c>
    </row>
    <row r="466" spans="16:16">
      <c r="P466" s="34" t="str">
        <f t="shared" si="19"/>
        <v/>
      </c>
    </row>
    <row r="467" spans="16:16">
      <c r="P467" s="34" t="str">
        <f t="shared" si="19"/>
        <v/>
      </c>
    </row>
    <row r="468" spans="16:16">
      <c r="P468" s="34" t="str">
        <f t="shared" si="19"/>
        <v/>
      </c>
    </row>
    <row r="469" spans="16:16">
      <c r="P469" s="34" t="str">
        <f t="shared" si="19"/>
        <v/>
      </c>
    </row>
    <row r="470" spans="16:16">
      <c r="P470" s="34" t="str">
        <f t="shared" si="19"/>
        <v/>
      </c>
    </row>
    <row r="471" spans="16:16">
      <c r="P471" s="34" t="str">
        <f t="shared" si="19"/>
        <v/>
      </c>
    </row>
    <row r="472" spans="16:16">
      <c r="P472" s="34" t="str">
        <f t="shared" si="19"/>
        <v/>
      </c>
    </row>
    <row r="473" spans="16:16">
      <c r="P473" s="34" t="str">
        <f t="shared" si="19"/>
        <v/>
      </c>
    </row>
    <row r="474" spans="16:16">
      <c r="P474" s="34" t="str">
        <f t="shared" si="19"/>
        <v/>
      </c>
    </row>
    <row r="475" spans="16:16">
      <c r="P475" s="34" t="str">
        <f t="shared" si="19"/>
        <v/>
      </c>
    </row>
    <row r="476" spans="16:16">
      <c r="P476" s="34" t="str">
        <f t="shared" si="19"/>
        <v/>
      </c>
    </row>
    <row r="477" spans="16:16">
      <c r="P477" s="34" t="str">
        <f t="shared" si="19"/>
        <v/>
      </c>
    </row>
    <row r="478" spans="16:16">
      <c r="P478" s="34" t="str">
        <f t="shared" si="19"/>
        <v/>
      </c>
    </row>
    <row r="479" spans="16:16">
      <c r="P479" s="34" t="str">
        <f t="shared" si="19"/>
        <v/>
      </c>
    </row>
    <row r="480" spans="16:16">
      <c r="P480" s="34" t="str">
        <f t="shared" si="19"/>
        <v/>
      </c>
    </row>
    <row r="481" spans="16:16">
      <c r="P481" s="34" t="str">
        <f t="shared" si="19"/>
        <v/>
      </c>
    </row>
    <row r="482" spans="16:16">
      <c r="P482" s="34" t="str">
        <f t="shared" si="19"/>
        <v/>
      </c>
    </row>
    <row r="483" spans="16:16">
      <c r="P483" s="34" t="str">
        <f t="shared" si="19"/>
        <v/>
      </c>
    </row>
    <row r="484" spans="16:16">
      <c r="P484" s="34" t="str">
        <f t="shared" si="19"/>
        <v/>
      </c>
    </row>
    <row r="485" spans="16:16">
      <c r="P485" s="34" t="str">
        <f t="shared" si="19"/>
        <v/>
      </c>
    </row>
    <row r="486" spans="16:16">
      <c r="P486" s="34" t="str">
        <f t="shared" si="19"/>
        <v/>
      </c>
    </row>
    <row r="487" spans="16:16">
      <c r="P487" s="34" t="str">
        <f t="shared" si="19"/>
        <v/>
      </c>
    </row>
    <row r="488" spans="16:16">
      <c r="P488" s="34" t="str">
        <f t="shared" si="19"/>
        <v/>
      </c>
    </row>
    <row r="489" spans="16:16">
      <c r="P489" s="34" t="str">
        <f t="shared" si="19"/>
        <v/>
      </c>
    </row>
    <row r="490" spans="16:16">
      <c r="P490" s="34" t="str">
        <f t="shared" si="19"/>
        <v/>
      </c>
    </row>
    <row r="491" spans="16:16">
      <c r="P491" s="34" t="str">
        <f t="shared" si="19"/>
        <v/>
      </c>
    </row>
    <row r="492" spans="16:16">
      <c r="P492" s="34" t="str">
        <f t="shared" si="19"/>
        <v/>
      </c>
    </row>
    <row r="493" spans="16:16">
      <c r="P493" s="34" t="str">
        <f t="shared" si="19"/>
        <v/>
      </c>
    </row>
    <row r="494" spans="16:16">
      <c r="P494" s="34" t="str">
        <f t="shared" si="19"/>
        <v/>
      </c>
    </row>
    <row r="495" spans="16:16">
      <c r="P495" s="34" t="str">
        <f t="shared" si="19"/>
        <v/>
      </c>
    </row>
    <row r="496" spans="16:16">
      <c r="P496" s="34" t="str">
        <f t="shared" si="19"/>
        <v/>
      </c>
    </row>
    <row r="497" spans="16:16">
      <c r="P497" s="34" t="str">
        <f t="shared" si="19"/>
        <v/>
      </c>
    </row>
    <row r="498" spans="16:16">
      <c r="P498" s="34" t="str">
        <f t="shared" si="19"/>
        <v/>
      </c>
    </row>
    <row r="499" spans="16:16">
      <c r="P499" s="34" t="str">
        <f t="shared" si="19"/>
        <v/>
      </c>
    </row>
    <row r="500" spans="16:16">
      <c r="P500" s="34" t="str">
        <f t="shared" si="19"/>
        <v/>
      </c>
    </row>
    <row r="501" spans="16:16">
      <c r="P501" s="34" t="str">
        <f t="shared" si="19"/>
        <v/>
      </c>
    </row>
    <row r="502" spans="16:16">
      <c r="P502" s="34" t="str">
        <f t="shared" si="19"/>
        <v/>
      </c>
    </row>
    <row r="503" spans="16:16">
      <c r="P503" s="34" t="str">
        <f t="shared" si="19"/>
        <v/>
      </c>
    </row>
    <row r="504" spans="16:16">
      <c r="P504" s="34" t="str">
        <f t="shared" si="19"/>
        <v/>
      </c>
    </row>
    <row r="505" spans="16:16">
      <c r="P505" s="34" t="str">
        <f t="shared" si="19"/>
        <v/>
      </c>
    </row>
    <row r="506" spans="16:16">
      <c r="P506" s="34" t="str">
        <f t="shared" si="19"/>
        <v/>
      </c>
    </row>
    <row r="507" spans="16:16">
      <c r="P507" s="34" t="str">
        <f t="shared" si="19"/>
        <v/>
      </c>
    </row>
    <row r="508" spans="16:16">
      <c r="P508" s="34" t="str">
        <f t="shared" si="19"/>
        <v/>
      </c>
    </row>
    <row r="509" spans="16:16">
      <c r="P509" s="34" t="str">
        <f t="shared" si="19"/>
        <v/>
      </c>
    </row>
    <row r="510" spans="16:16">
      <c r="P510" s="34" t="str">
        <f t="shared" si="19"/>
        <v/>
      </c>
    </row>
    <row r="511" spans="16:16">
      <c r="P511" s="34" t="str">
        <f t="shared" si="19"/>
        <v/>
      </c>
    </row>
    <row r="512" spans="16:16">
      <c r="P512" s="34" t="str">
        <f t="shared" si="19"/>
        <v/>
      </c>
    </row>
    <row r="513" spans="16:16">
      <c r="P513" s="34" t="str">
        <f t="shared" si="19"/>
        <v/>
      </c>
    </row>
    <row r="514" spans="16:16">
      <c r="P514" s="34" t="str">
        <f t="shared" si="19"/>
        <v/>
      </c>
    </row>
    <row r="515" spans="16:16">
      <c r="P515" s="34" t="str">
        <f t="shared" si="19"/>
        <v/>
      </c>
    </row>
    <row r="516" spans="16:16">
      <c r="P516" s="34" t="str">
        <f t="shared" si="19"/>
        <v/>
      </c>
    </row>
    <row r="517" spans="16:16">
      <c r="P517" s="34" t="str">
        <f t="shared" ref="P517:P580" si="20">A517&amp;B517</f>
        <v/>
      </c>
    </row>
    <row r="518" spans="16:16">
      <c r="P518" s="34" t="str">
        <f t="shared" si="20"/>
        <v/>
      </c>
    </row>
    <row r="519" spans="16:16">
      <c r="P519" s="34" t="str">
        <f t="shared" si="20"/>
        <v/>
      </c>
    </row>
    <row r="520" spans="16:16">
      <c r="P520" s="34" t="str">
        <f t="shared" si="20"/>
        <v/>
      </c>
    </row>
    <row r="521" spans="16:16">
      <c r="P521" s="34" t="str">
        <f t="shared" si="20"/>
        <v/>
      </c>
    </row>
    <row r="522" spans="16:16">
      <c r="P522" s="34" t="str">
        <f t="shared" si="20"/>
        <v/>
      </c>
    </row>
    <row r="523" spans="16:16">
      <c r="P523" s="34" t="str">
        <f t="shared" si="20"/>
        <v/>
      </c>
    </row>
    <row r="524" spans="16:16">
      <c r="P524" s="34" t="str">
        <f t="shared" si="20"/>
        <v/>
      </c>
    </row>
    <row r="525" spans="16:16">
      <c r="P525" s="34" t="str">
        <f t="shared" si="20"/>
        <v/>
      </c>
    </row>
    <row r="526" spans="16:16">
      <c r="P526" s="34" t="str">
        <f t="shared" si="20"/>
        <v/>
      </c>
    </row>
    <row r="527" spans="16:16">
      <c r="P527" s="34" t="str">
        <f t="shared" si="20"/>
        <v/>
      </c>
    </row>
    <row r="528" spans="16:16">
      <c r="P528" s="34" t="str">
        <f t="shared" si="20"/>
        <v/>
      </c>
    </row>
    <row r="529" spans="16:16">
      <c r="P529" s="34" t="str">
        <f t="shared" si="20"/>
        <v/>
      </c>
    </row>
    <row r="530" spans="16:16">
      <c r="P530" s="34" t="str">
        <f t="shared" si="20"/>
        <v/>
      </c>
    </row>
    <row r="531" spans="16:16">
      <c r="P531" s="34" t="str">
        <f t="shared" si="20"/>
        <v/>
      </c>
    </row>
    <row r="532" spans="16:16">
      <c r="P532" s="34" t="str">
        <f t="shared" si="20"/>
        <v/>
      </c>
    </row>
    <row r="533" spans="16:16">
      <c r="P533" s="34" t="str">
        <f t="shared" si="20"/>
        <v/>
      </c>
    </row>
    <row r="534" spans="16:16">
      <c r="P534" s="34" t="str">
        <f t="shared" si="20"/>
        <v/>
      </c>
    </row>
    <row r="535" spans="16:16">
      <c r="P535" s="34" t="str">
        <f t="shared" si="20"/>
        <v/>
      </c>
    </row>
    <row r="536" spans="16:16">
      <c r="P536" s="34" t="str">
        <f t="shared" si="20"/>
        <v/>
      </c>
    </row>
    <row r="537" spans="16:16">
      <c r="P537" s="34" t="str">
        <f t="shared" si="20"/>
        <v/>
      </c>
    </row>
    <row r="538" spans="16:16">
      <c r="P538" s="34" t="str">
        <f t="shared" si="20"/>
        <v/>
      </c>
    </row>
    <row r="539" spans="16:16">
      <c r="P539" s="34" t="str">
        <f t="shared" si="20"/>
        <v/>
      </c>
    </row>
    <row r="540" spans="16:16">
      <c r="P540" s="34" t="str">
        <f t="shared" si="20"/>
        <v/>
      </c>
    </row>
    <row r="541" spans="16:16">
      <c r="P541" s="34" t="str">
        <f t="shared" si="20"/>
        <v/>
      </c>
    </row>
    <row r="542" spans="16:16">
      <c r="P542" s="34" t="str">
        <f t="shared" si="20"/>
        <v/>
      </c>
    </row>
    <row r="543" spans="16:16">
      <c r="P543" s="34" t="str">
        <f t="shared" si="20"/>
        <v/>
      </c>
    </row>
    <row r="544" spans="16:16">
      <c r="P544" s="34" t="str">
        <f t="shared" si="20"/>
        <v/>
      </c>
    </row>
    <row r="545" spans="16:16">
      <c r="P545" s="34" t="str">
        <f t="shared" si="20"/>
        <v/>
      </c>
    </row>
    <row r="546" spans="16:16">
      <c r="P546" s="34" t="str">
        <f t="shared" si="20"/>
        <v/>
      </c>
    </row>
    <row r="547" spans="16:16">
      <c r="P547" s="34" t="str">
        <f t="shared" si="20"/>
        <v/>
      </c>
    </row>
    <row r="548" spans="16:16">
      <c r="P548" s="34" t="str">
        <f t="shared" si="20"/>
        <v/>
      </c>
    </row>
    <row r="549" spans="16:16">
      <c r="P549" s="34" t="str">
        <f t="shared" si="20"/>
        <v/>
      </c>
    </row>
    <row r="550" spans="16:16">
      <c r="P550" s="34" t="str">
        <f t="shared" si="20"/>
        <v/>
      </c>
    </row>
    <row r="551" spans="16:16">
      <c r="P551" s="34" t="str">
        <f t="shared" si="20"/>
        <v/>
      </c>
    </row>
    <row r="552" spans="16:16">
      <c r="P552" s="34" t="str">
        <f t="shared" si="20"/>
        <v/>
      </c>
    </row>
    <row r="553" spans="16:16">
      <c r="P553" s="34" t="str">
        <f t="shared" si="20"/>
        <v/>
      </c>
    </row>
    <row r="554" spans="16:16">
      <c r="P554" s="34" t="str">
        <f t="shared" si="20"/>
        <v/>
      </c>
    </row>
    <row r="555" spans="16:16">
      <c r="P555" s="34" t="str">
        <f t="shared" si="20"/>
        <v/>
      </c>
    </row>
    <row r="556" spans="16:16">
      <c r="P556" s="34" t="str">
        <f t="shared" si="20"/>
        <v/>
      </c>
    </row>
    <row r="557" spans="16:16">
      <c r="P557" s="34" t="str">
        <f t="shared" si="20"/>
        <v/>
      </c>
    </row>
    <row r="558" spans="16:16">
      <c r="P558" s="34" t="str">
        <f t="shared" si="20"/>
        <v/>
      </c>
    </row>
    <row r="559" spans="16:16">
      <c r="P559" s="34" t="str">
        <f t="shared" si="20"/>
        <v/>
      </c>
    </row>
    <row r="560" spans="16:16">
      <c r="P560" s="34" t="str">
        <f t="shared" si="20"/>
        <v/>
      </c>
    </row>
    <row r="561" spans="16:16">
      <c r="P561" s="34" t="str">
        <f t="shared" si="20"/>
        <v/>
      </c>
    </row>
    <row r="562" spans="16:16">
      <c r="P562" s="34" t="str">
        <f t="shared" si="20"/>
        <v/>
      </c>
    </row>
    <row r="563" spans="16:16">
      <c r="P563" s="34" t="str">
        <f t="shared" si="20"/>
        <v/>
      </c>
    </row>
    <row r="564" spans="16:16">
      <c r="P564" s="34" t="str">
        <f t="shared" si="20"/>
        <v/>
      </c>
    </row>
    <row r="565" spans="16:16">
      <c r="P565" s="34" t="str">
        <f t="shared" si="20"/>
        <v/>
      </c>
    </row>
    <row r="566" spans="16:16">
      <c r="P566" s="34" t="str">
        <f t="shared" si="20"/>
        <v/>
      </c>
    </row>
    <row r="567" spans="16:16">
      <c r="P567" s="34" t="str">
        <f t="shared" si="20"/>
        <v/>
      </c>
    </row>
    <row r="568" spans="16:16">
      <c r="P568" s="34" t="str">
        <f t="shared" si="20"/>
        <v/>
      </c>
    </row>
    <row r="569" spans="16:16">
      <c r="P569" s="34" t="str">
        <f t="shared" si="20"/>
        <v/>
      </c>
    </row>
    <row r="570" spans="16:16">
      <c r="P570" s="34" t="str">
        <f t="shared" si="20"/>
        <v/>
      </c>
    </row>
    <row r="571" spans="16:16">
      <c r="P571" s="34" t="str">
        <f t="shared" si="20"/>
        <v/>
      </c>
    </row>
    <row r="572" spans="16:16">
      <c r="P572" s="34" t="str">
        <f t="shared" si="20"/>
        <v/>
      </c>
    </row>
    <row r="573" spans="16:16">
      <c r="P573" s="34" t="str">
        <f t="shared" si="20"/>
        <v/>
      </c>
    </row>
    <row r="574" spans="16:16">
      <c r="P574" s="34" t="str">
        <f t="shared" si="20"/>
        <v/>
      </c>
    </row>
    <row r="575" spans="16:16">
      <c r="P575" s="34" t="str">
        <f t="shared" si="20"/>
        <v/>
      </c>
    </row>
    <row r="576" spans="16:16">
      <c r="P576" s="34" t="str">
        <f t="shared" si="20"/>
        <v/>
      </c>
    </row>
    <row r="577" spans="16:16">
      <c r="P577" s="34" t="str">
        <f t="shared" si="20"/>
        <v/>
      </c>
    </row>
    <row r="578" spans="16:16">
      <c r="P578" s="34" t="str">
        <f t="shared" si="20"/>
        <v/>
      </c>
    </row>
    <row r="579" spans="16:16">
      <c r="P579" s="34" t="str">
        <f t="shared" si="20"/>
        <v/>
      </c>
    </row>
    <row r="580" spans="16:16">
      <c r="P580" s="34" t="str">
        <f t="shared" si="20"/>
        <v/>
      </c>
    </row>
    <row r="581" spans="16:16">
      <c r="P581" s="34" t="str">
        <f t="shared" ref="P581:P644" si="21">A581&amp;B581</f>
        <v/>
      </c>
    </row>
    <row r="582" spans="16:16">
      <c r="P582" s="34" t="str">
        <f t="shared" si="21"/>
        <v/>
      </c>
    </row>
    <row r="583" spans="16:16">
      <c r="P583" s="34" t="str">
        <f t="shared" si="21"/>
        <v/>
      </c>
    </row>
    <row r="584" spans="16:16">
      <c r="P584" s="34" t="str">
        <f t="shared" si="21"/>
        <v/>
      </c>
    </row>
    <row r="585" spans="16:16">
      <c r="P585" s="34" t="str">
        <f t="shared" si="21"/>
        <v/>
      </c>
    </row>
    <row r="586" spans="16:16">
      <c r="P586" s="34" t="str">
        <f t="shared" si="21"/>
        <v/>
      </c>
    </row>
    <row r="587" spans="16:16">
      <c r="P587" s="34" t="str">
        <f t="shared" si="21"/>
        <v/>
      </c>
    </row>
    <row r="588" spans="16:16">
      <c r="P588" s="34" t="str">
        <f t="shared" si="21"/>
        <v/>
      </c>
    </row>
    <row r="589" spans="16:16">
      <c r="P589" s="34" t="str">
        <f t="shared" si="21"/>
        <v/>
      </c>
    </row>
    <row r="590" spans="16:16">
      <c r="P590" s="34" t="str">
        <f t="shared" si="21"/>
        <v/>
      </c>
    </row>
    <row r="591" spans="16:16">
      <c r="P591" s="34" t="str">
        <f t="shared" si="21"/>
        <v/>
      </c>
    </row>
    <row r="592" spans="16:16">
      <c r="P592" s="34" t="str">
        <f t="shared" si="21"/>
        <v/>
      </c>
    </row>
    <row r="593" spans="16:16">
      <c r="P593" s="34" t="str">
        <f t="shared" si="21"/>
        <v/>
      </c>
    </row>
    <row r="594" spans="16:16">
      <c r="P594" s="34" t="str">
        <f t="shared" si="21"/>
        <v/>
      </c>
    </row>
    <row r="595" spans="16:16">
      <c r="P595" s="34" t="str">
        <f t="shared" si="21"/>
        <v/>
      </c>
    </row>
    <row r="596" spans="16:16">
      <c r="P596" s="34" t="str">
        <f t="shared" si="21"/>
        <v/>
      </c>
    </row>
    <row r="597" spans="16:16">
      <c r="P597" s="34" t="str">
        <f t="shared" si="21"/>
        <v/>
      </c>
    </row>
    <row r="598" spans="16:16">
      <c r="P598" s="34" t="str">
        <f t="shared" si="21"/>
        <v/>
      </c>
    </row>
    <row r="599" spans="16:16">
      <c r="P599" s="34" t="str">
        <f t="shared" si="21"/>
        <v/>
      </c>
    </row>
    <row r="600" spans="16:16">
      <c r="P600" s="34" t="str">
        <f t="shared" si="21"/>
        <v/>
      </c>
    </row>
    <row r="601" spans="16:16">
      <c r="P601" s="34" t="str">
        <f t="shared" si="21"/>
        <v/>
      </c>
    </row>
    <row r="602" spans="16:16">
      <c r="P602" s="34" t="str">
        <f t="shared" si="21"/>
        <v/>
      </c>
    </row>
    <row r="603" spans="16:16">
      <c r="P603" s="34" t="str">
        <f t="shared" si="21"/>
        <v/>
      </c>
    </row>
    <row r="604" spans="16:16">
      <c r="P604" s="34" t="str">
        <f t="shared" si="21"/>
        <v/>
      </c>
    </row>
    <row r="605" spans="16:16">
      <c r="P605" s="34" t="str">
        <f t="shared" si="21"/>
        <v/>
      </c>
    </row>
    <row r="606" spans="16:16">
      <c r="P606" s="34" t="str">
        <f t="shared" si="21"/>
        <v/>
      </c>
    </row>
    <row r="607" spans="16:16">
      <c r="P607" s="34" t="str">
        <f t="shared" si="21"/>
        <v/>
      </c>
    </row>
    <row r="608" spans="16:16">
      <c r="P608" s="34" t="str">
        <f t="shared" si="21"/>
        <v/>
      </c>
    </row>
    <row r="609" spans="16:16">
      <c r="P609" s="34" t="str">
        <f t="shared" si="21"/>
        <v/>
      </c>
    </row>
    <row r="610" spans="16:16">
      <c r="P610" s="34" t="str">
        <f t="shared" si="21"/>
        <v/>
      </c>
    </row>
    <row r="611" spans="16:16">
      <c r="P611" s="34" t="str">
        <f t="shared" si="21"/>
        <v/>
      </c>
    </row>
    <row r="612" spans="16:16">
      <c r="P612" s="34" t="str">
        <f t="shared" si="21"/>
        <v/>
      </c>
    </row>
    <row r="613" spans="16:16">
      <c r="P613" s="34" t="str">
        <f t="shared" si="21"/>
        <v/>
      </c>
    </row>
    <row r="614" spans="16:16">
      <c r="P614" s="34" t="str">
        <f t="shared" si="21"/>
        <v/>
      </c>
    </row>
    <row r="615" spans="16:16">
      <c r="P615" s="34" t="str">
        <f t="shared" si="21"/>
        <v/>
      </c>
    </row>
    <row r="616" spans="16:16">
      <c r="P616" s="34" t="str">
        <f t="shared" si="21"/>
        <v/>
      </c>
    </row>
    <row r="617" spans="16:16">
      <c r="P617" s="34" t="str">
        <f t="shared" si="21"/>
        <v/>
      </c>
    </row>
    <row r="618" spans="16:16">
      <c r="P618" s="34" t="str">
        <f t="shared" si="21"/>
        <v/>
      </c>
    </row>
    <row r="619" spans="16:16">
      <c r="P619" s="34" t="str">
        <f t="shared" si="21"/>
        <v/>
      </c>
    </row>
    <row r="620" spans="16:16">
      <c r="P620" s="34" t="str">
        <f t="shared" si="21"/>
        <v/>
      </c>
    </row>
    <row r="621" spans="16:16">
      <c r="P621" s="34" t="str">
        <f t="shared" si="21"/>
        <v/>
      </c>
    </row>
    <row r="622" spans="16:16">
      <c r="P622" s="34" t="str">
        <f t="shared" si="21"/>
        <v/>
      </c>
    </row>
    <row r="623" spans="16:16">
      <c r="P623" s="34" t="str">
        <f t="shared" si="21"/>
        <v/>
      </c>
    </row>
    <row r="624" spans="16:16">
      <c r="P624" s="34" t="str">
        <f t="shared" si="21"/>
        <v/>
      </c>
    </row>
    <row r="625" spans="16:16">
      <c r="P625" s="34" t="str">
        <f t="shared" si="21"/>
        <v/>
      </c>
    </row>
    <row r="626" spans="16:16">
      <c r="P626" s="34" t="str">
        <f t="shared" si="21"/>
        <v/>
      </c>
    </row>
    <row r="627" spans="16:16">
      <c r="P627" s="34" t="str">
        <f t="shared" si="21"/>
        <v/>
      </c>
    </row>
    <row r="628" spans="16:16">
      <c r="P628" s="34" t="str">
        <f t="shared" si="21"/>
        <v/>
      </c>
    </row>
    <row r="629" spans="16:16">
      <c r="P629" s="34" t="str">
        <f t="shared" si="21"/>
        <v/>
      </c>
    </row>
    <row r="630" spans="16:16">
      <c r="P630" s="34" t="str">
        <f t="shared" si="21"/>
        <v/>
      </c>
    </row>
    <row r="631" spans="16:16">
      <c r="P631" s="34" t="str">
        <f t="shared" si="21"/>
        <v/>
      </c>
    </row>
    <row r="632" spans="16:16">
      <c r="P632" s="34" t="str">
        <f t="shared" si="21"/>
        <v/>
      </c>
    </row>
    <row r="633" spans="16:16">
      <c r="P633" s="34" t="str">
        <f t="shared" si="21"/>
        <v/>
      </c>
    </row>
    <row r="634" spans="16:16">
      <c r="P634" s="34" t="str">
        <f t="shared" si="21"/>
        <v/>
      </c>
    </row>
    <row r="635" spans="16:16">
      <c r="P635" s="34" t="str">
        <f t="shared" si="21"/>
        <v/>
      </c>
    </row>
    <row r="636" spans="16:16">
      <c r="P636" s="34" t="str">
        <f t="shared" si="21"/>
        <v/>
      </c>
    </row>
    <row r="637" spans="16:16">
      <c r="P637" s="34" t="str">
        <f t="shared" si="21"/>
        <v/>
      </c>
    </row>
    <row r="638" spans="16:16">
      <c r="P638" s="34" t="str">
        <f t="shared" si="21"/>
        <v/>
      </c>
    </row>
    <row r="639" spans="16:16">
      <c r="P639" s="34" t="str">
        <f t="shared" si="21"/>
        <v/>
      </c>
    </row>
    <row r="640" spans="16:16">
      <c r="P640" s="34" t="str">
        <f t="shared" si="21"/>
        <v/>
      </c>
    </row>
    <row r="641" spans="16:16">
      <c r="P641" s="34" t="str">
        <f t="shared" si="21"/>
        <v/>
      </c>
    </row>
    <row r="642" spans="16:16">
      <c r="P642" s="34" t="str">
        <f t="shared" si="21"/>
        <v/>
      </c>
    </row>
    <row r="643" spans="16:16">
      <c r="P643" s="34" t="str">
        <f t="shared" si="21"/>
        <v/>
      </c>
    </row>
    <row r="644" spans="16:16">
      <c r="P644" s="34" t="str">
        <f t="shared" si="21"/>
        <v/>
      </c>
    </row>
    <row r="645" spans="16:16">
      <c r="P645" s="34" t="str">
        <f t="shared" ref="P645:P708" si="22">A645&amp;B645</f>
        <v/>
      </c>
    </row>
    <row r="646" spans="16:16">
      <c r="P646" s="34" t="str">
        <f t="shared" si="22"/>
        <v/>
      </c>
    </row>
    <row r="647" spans="16:16">
      <c r="P647" s="34" t="str">
        <f t="shared" si="22"/>
        <v/>
      </c>
    </row>
    <row r="648" spans="16:16">
      <c r="P648" s="34" t="str">
        <f t="shared" si="22"/>
        <v/>
      </c>
    </row>
    <row r="649" spans="16:16">
      <c r="P649" s="34" t="str">
        <f t="shared" si="22"/>
        <v/>
      </c>
    </row>
    <row r="650" spans="16:16">
      <c r="P650" s="34" t="str">
        <f t="shared" si="22"/>
        <v/>
      </c>
    </row>
    <row r="651" spans="16:16">
      <c r="P651" s="34" t="str">
        <f t="shared" si="22"/>
        <v/>
      </c>
    </row>
    <row r="652" spans="16:16">
      <c r="P652" s="34" t="str">
        <f t="shared" si="22"/>
        <v/>
      </c>
    </row>
    <row r="653" spans="16:16">
      <c r="P653" s="34" t="str">
        <f t="shared" si="22"/>
        <v/>
      </c>
    </row>
    <row r="654" spans="16:16">
      <c r="P654" s="34" t="str">
        <f t="shared" si="22"/>
        <v/>
      </c>
    </row>
    <row r="655" spans="16:16">
      <c r="P655" s="34" t="str">
        <f t="shared" si="22"/>
        <v/>
      </c>
    </row>
    <row r="656" spans="16:16">
      <c r="P656" s="34" t="str">
        <f t="shared" si="22"/>
        <v/>
      </c>
    </row>
    <row r="657" spans="16:16">
      <c r="P657" s="34" t="str">
        <f t="shared" si="22"/>
        <v/>
      </c>
    </row>
    <row r="658" spans="16:16">
      <c r="P658" s="34" t="str">
        <f t="shared" si="22"/>
        <v/>
      </c>
    </row>
    <row r="659" spans="16:16">
      <c r="P659" s="34" t="str">
        <f t="shared" si="22"/>
        <v/>
      </c>
    </row>
    <row r="660" spans="16:16">
      <c r="P660" s="34" t="str">
        <f t="shared" si="22"/>
        <v/>
      </c>
    </row>
    <row r="661" spans="16:16">
      <c r="P661" s="34" t="str">
        <f t="shared" si="22"/>
        <v/>
      </c>
    </row>
    <row r="662" spans="16:16">
      <c r="P662" s="34" t="str">
        <f t="shared" si="22"/>
        <v/>
      </c>
    </row>
    <row r="663" spans="16:16">
      <c r="P663" s="34" t="str">
        <f t="shared" si="22"/>
        <v/>
      </c>
    </row>
    <row r="664" spans="16:16">
      <c r="P664" s="34" t="str">
        <f t="shared" si="22"/>
        <v/>
      </c>
    </row>
    <row r="665" spans="16:16">
      <c r="P665" s="34" t="str">
        <f t="shared" si="22"/>
        <v/>
      </c>
    </row>
    <row r="666" spans="16:16">
      <c r="P666" s="34" t="str">
        <f t="shared" si="22"/>
        <v/>
      </c>
    </row>
    <row r="667" spans="16:16">
      <c r="P667" s="34" t="str">
        <f t="shared" si="22"/>
        <v/>
      </c>
    </row>
    <row r="668" spans="16:16">
      <c r="P668" s="34" t="str">
        <f t="shared" si="22"/>
        <v/>
      </c>
    </row>
    <row r="669" spans="16:16">
      <c r="P669" s="34" t="str">
        <f t="shared" si="22"/>
        <v/>
      </c>
    </row>
    <row r="670" spans="16:16">
      <c r="P670" s="34" t="str">
        <f t="shared" si="22"/>
        <v/>
      </c>
    </row>
    <row r="671" spans="16:16">
      <c r="P671" s="34" t="str">
        <f t="shared" si="22"/>
        <v/>
      </c>
    </row>
    <row r="672" spans="16:16">
      <c r="P672" s="34" t="str">
        <f t="shared" si="22"/>
        <v/>
      </c>
    </row>
    <row r="673" spans="16:16">
      <c r="P673" s="34" t="str">
        <f t="shared" si="22"/>
        <v/>
      </c>
    </row>
    <row r="674" spans="16:16">
      <c r="P674" s="34" t="str">
        <f t="shared" si="22"/>
        <v/>
      </c>
    </row>
    <row r="675" spans="16:16">
      <c r="P675" s="34" t="str">
        <f t="shared" si="22"/>
        <v/>
      </c>
    </row>
    <row r="676" spans="16:16">
      <c r="P676" s="34" t="str">
        <f t="shared" si="22"/>
        <v/>
      </c>
    </row>
    <row r="677" spans="16:16">
      <c r="P677" s="34" t="str">
        <f t="shared" si="22"/>
        <v/>
      </c>
    </row>
    <row r="678" spans="16:16">
      <c r="P678" s="34" t="str">
        <f t="shared" si="22"/>
        <v/>
      </c>
    </row>
    <row r="679" spans="16:16">
      <c r="P679" s="34" t="str">
        <f t="shared" si="22"/>
        <v/>
      </c>
    </row>
    <row r="680" spans="16:16">
      <c r="P680" s="34" t="str">
        <f t="shared" si="22"/>
        <v/>
      </c>
    </row>
    <row r="681" spans="16:16">
      <c r="P681" s="34" t="str">
        <f t="shared" si="22"/>
        <v/>
      </c>
    </row>
    <row r="682" spans="16:16">
      <c r="P682" s="34" t="str">
        <f t="shared" si="22"/>
        <v/>
      </c>
    </row>
    <row r="683" spans="16:16">
      <c r="P683" s="34" t="str">
        <f t="shared" si="22"/>
        <v/>
      </c>
    </row>
    <row r="684" spans="16:16">
      <c r="P684" s="34" t="str">
        <f t="shared" si="22"/>
        <v/>
      </c>
    </row>
    <row r="685" spans="16:16">
      <c r="P685" s="34" t="str">
        <f t="shared" si="22"/>
        <v/>
      </c>
    </row>
    <row r="686" spans="16:16">
      <c r="P686" s="34" t="str">
        <f t="shared" si="22"/>
        <v/>
      </c>
    </row>
    <row r="687" spans="16:16">
      <c r="P687" s="34" t="str">
        <f t="shared" si="22"/>
        <v/>
      </c>
    </row>
    <row r="688" spans="16:16">
      <c r="P688" s="34" t="str">
        <f t="shared" si="22"/>
        <v/>
      </c>
    </row>
    <row r="689" spans="16:16">
      <c r="P689" s="34" t="str">
        <f t="shared" si="22"/>
        <v/>
      </c>
    </row>
    <row r="690" spans="16:16">
      <c r="P690" s="34" t="str">
        <f t="shared" si="22"/>
        <v/>
      </c>
    </row>
    <row r="691" spans="16:16">
      <c r="P691" s="34" t="str">
        <f t="shared" si="22"/>
        <v/>
      </c>
    </row>
    <row r="692" spans="16:16">
      <c r="P692" s="34" t="str">
        <f t="shared" si="22"/>
        <v/>
      </c>
    </row>
    <row r="693" spans="16:16">
      <c r="P693" s="34" t="str">
        <f t="shared" si="22"/>
        <v/>
      </c>
    </row>
    <row r="694" spans="16:16">
      <c r="P694" s="34" t="str">
        <f t="shared" si="22"/>
        <v/>
      </c>
    </row>
    <row r="695" spans="16:16">
      <c r="P695" s="34" t="str">
        <f t="shared" si="22"/>
        <v/>
      </c>
    </row>
    <row r="696" spans="16:16">
      <c r="P696" s="34" t="str">
        <f t="shared" si="22"/>
        <v/>
      </c>
    </row>
    <row r="697" spans="16:16">
      <c r="P697" s="34" t="str">
        <f t="shared" si="22"/>
        <v/>
      </c>
    </row>
    <row r="698" spans="16:16">
      <c r="P698" s="34" t="str">
        <f t="shared" si="22"/>
        <v/>
      </c>
    </row>
    <row r="699" spans="16:16">
      <c r="P699" s="34" t="str">
        <f t="shared" si="22"/>
        <v/>
      </c>
    </row>
    <row r="700" spans="16:16">
      <c r="P700" s="34" t="str">
        <f t="shared" si="22"/>
        <v/>
      </c>
    </row>
    <row r="701" spans="16:16">
      <c r="P701" s="34" t="str">
        <f t="shared" si="22"/>
        <v/>
      </c>
    </row>
    <row r="702" spans="16:16">
      <c r="P702" s="34" t="str">
        <f t="shared" si="22"/>
        <v/>
      </c>
    </row>
    <row r="703" spans="16:16">
      <c r="P703" s="34" t="str">
        <f t="shared" si="22"/>
        <v/>
      </c>
    </row>
    <row r="704" spans="16:16">
      <c r="P704" s="34" t="str">
        <f t="shared" si="22"/>
        <v/>
      </c>
    </row>
    <row r="705" spans="16:16">
      <c r="P705" s="34" t="str">
        <f t="shared" si="22"/>
        <v/>
      </c>
    </row>
    <row r="706" spans="16:16">
      <c r="P706" s="34" t="str">
        <f t="shared" si="22"/>
        <v/>
      </c>
    </row>
    <row r="707" spans="16:16">
      <c r="P707" s="34" t="str">
        <f t="shared" si="22"/>
        <v/>
      </c>
    </row>
    <row r="708" spans="16:16">
      <c r="P708" s="34" t="str">
        <f t="shared" si="22"/>
        <v/>
      </c>
    </row>
    <row r="709" spans="16:16">
      <c r="P709" s="34" t="str">
        <f t="shared" ref="P709:P772" si="23">A709&amp;B709</f>
        <v/>
      </c>
    </row>
    <row r="710" spans="16:16">
      <c r="P710" s="34" t="str">
        <f t="shared" si="23"/>
        <v/>
      </c>
    </row>
    <row r="711" spans="16:16">
      <c r="P711" s="34" t="str">
        <f t="shared" si="23"/>
        <v/>
      </c>
    </row>
    <row r="712" spans="16:16">
      <c r="P712" s="34" t="str">
        <f t="shared" si="23"/>
        <v/>
      </c>
    </row>
    <row r="713" spans="16:16">
      <c r="P713" s="34" t="str">
        <f t="shared" si="23"/>
        <v/>
      </c>
    </row>
    <row r="714" spans="16:16">
      <c r="P714" s="34" t="str">
        <f t="shared" si="23"/>
        <v/>
      </c>
    </row>
    <row r="715" spans="16:16">
      <c r="P715" s="34" t="str">
        <f t="shared" si="23"/>
        <v/>
      </c>
    </row>
    <row r="716" spans="16:16">
      <c r="P716" s="34" t="str">
        <f t="shared" si="23"/>
        <v/>
      </c>
    </row>
    <row r="717" spans="16:16">
      <c r="P717" s="34" t="str">
        <f t="shared" si="23"/>
        <v/>
      </c>
    </row>
    <row r="718" spans="16:16">
      <c r="P718" s="34" t="str">
        <f t="shared" si="23"/>
        <v/>
      </c>
    </row>
    <row r="719" spans="16:16">
      <c r="P719" s="34" t="str">
        <f t="shared" si="23"/>
        <v/>
      </c>
    </row>
    <row r="720" spans="16:16">
      <c r="P720" s="34" t="str">
        <f t="shared" si="23"/>
        <v/>
      </c>
    </row>
    <row r="721" spans="16:16">
      <c r="P721" s="34" t="str">
        <f t="shared" si="23"/>
        <v/>
      </c>
    </row>
    <row r="722" spans="16:16">
      <c r="P722" s="34" t="str">
        <f t="shared" si="23"/>
        <v/>
      </c>
    </row>
    <row r="723" spans="16:16">
      <c r="P723" s="34" t="str">
        <f t="shared" si="23"/>
        <v/>
      </c>
    </row>
    <row r="724" spans="16:16">
      <c r="P724" s="34" t="str">
        <f t="shared" si="23"/>
        <v/>
      </c>
    </row>
    <row r="725" spans="16:16">
      <c r="P725" s="34" t="str">
        <f t="shared" si="23"/>
        <v/>
      </c>
    </row>
    <row r="726" spans="16:16">
      <c r="P726" s="34" t="str">
        <f t="shared" si="23"/>
        <v/>
      </c>
    </row>
    <row r="727" spans="16:16">
      <c r="P727" s="34" t="str">
        <f t="shared" si="23"/>
        <v/>
      </c>
    </row>
    <row r="728" spans="16:16">
      <c r="P728" s="34" t="str">
        <f t="shared" si="23"/>
        <v/>
      </c>
    </row>
    <row r="729" spans="16:16">
      <c r="P729" s="34" t="str">
        <f t="shared" si="23"/>
        <v/>
      </c>
    </row>
    <row r="730" spans="16:16">
      <c r="P730" s="34" t="str">
        <f t="shared" si="23"/>
        <v/>
      </c>
    </row>
    <row r="731" spans="16:16">
      <c r="P731" s="34" t="str">
        <f t="shared" si="23"/>
        <v/>
      </c>
    </row>
    <row r="732" spans="16:16">
      <c r="P732" s="34" t="str">
        <f t="shared" si="23"/>
        <v/>
      </c>
    </row>
    <row r="733" spans="16:16">
      <c r="P733" s="34" t="str">
        <f t="shared" si="23"/>
        <v/>
      </c>
    </row>
    <row r="734" spans="16:16">
      <c r="P734" s="34" t="str">
        <f t="shared" si="23"/>
        <v/>
      </c>
    </row>
    <row r="735" spans="16:16">
      <c r="P735" s="34" t="str">
        <f t="shared" si="23"/>
        <v/>
      </c>
    </row>
    <row r="736" spans="16:16">
      <c r="P736" s="34" t="str">
        <f t="shared" si="23"/>
        <v/>
      </c>
    </row>
    <row r="737" spans="16:16">
      <c r="P737" s="34" t="str">
        <f t="shared" si="23"/>
        <v/>
      </c>
    </row>
    <row r="738" spans="16:16">
      <c r="P738" s="34" t="str">
        <f t="shared" si="23"/>
        <v/>
      </c>
    </row>
    <row r="739" spans="16:16">
      <c r="P739" s="34" t="str">
        <f t="shared" si="23"/>
        <v/>
      </c>
    </row>
    <row r="740" spans="16:16">
      <c r="P740" s="34" t="str">
        <f t="shared" si="23"/>
        <v/>
      </c>
    </row>
    <row r="741" spans="16:16">
      <c r="P741" s="34" t="str">
        <f t="shared" si="23"/>
        <v/>
      </c>
    </row>
    <row r="742" spans="16:16">
      <c r="P742" s="34" t="str">
        <f t="shared" si="23"/>
        <v/>
      </c>
    </row>
    <row r="743" spans="16:16">
      <c r="P743" s="34" t="str">
        <f t="shared" si="23"/>
        <v/>
      </c>
    </row>
    <row r="744" spans="16:16">
      <c r="P744" s="34" t="str">
        <f t="shared" si="23"/>
        <v/>
      </c>
    </row>
    <row r="745" spans="16:16">
      <c r="P745" s="34" t="str">
        <f t="shared" si="23"/>
        <v/>
      </c>
    </row>
    <row r="746" spans="16:16">
      <c r="P746" s="34" t="str">
        <f t="shared" si="23"/>
        <v/>
      </c>
    </row>
    <row r="747" spans="16:16">
      <c r="P747" s="34" t="str">
        <f t="shared" si="23"/>
        <v/>
      </c>
    </row>
    <row r="748" spans="16:16">
      <c r="P748" s="34" t="str">
        <f t="shared" si="23"/>
        <v/>
      </c>
    </row>
    <row r="749" spans="16:16">
      <c r="P749" s="34" t="str">
        <f t="shared" si="23"/>
        <v/>
      </c>
    </row>
    <row r="750" spans="16:16">
      <c r="P750" s="34" t="str">
        <f t="shared" si="23"/>
        <v/>
      </c>
    </row>
    <row r="751" spans="16:16">
      <c r="P751" s="34" t="str">
        <f t="shared" si="23"/>
        <v/>
      </c>
    </row>
    <row r="752" spans="16:16">
      <c r="P752" s="34" t="str">
        <f t="shared" si="23"/>
        <v/>
      </c>
    </row>
    <row r="753" spans="16:16">
      <c r="P753" s="34" t="str">
        <f t="shared" si="23"/>
        <v/>
      </c>
    </row>
    <row r="754" spans="16:16">
      <c r="P754" s="34" t="str">
        <f t="shared" si="23"/>
        <v/>
      </c>
    </row>
    <row r="755" spans="16:16">
      <c r="P755" s="34" t="str">
        <f t="shared" si="23"/>
        <v/>
      </c>
    </row>
    <row r="756" spans="16:16">
      <c r="P756" s="34" t="str">
        <f t="shared" si="23"/>
        <v/>
      </c>
    </row>
    <row r="757" spans="16:16">
      <c r="P757" s="34" t="str">
        <f t="shared" si="23"/>
        <v/>
      </c>
    </row>
    <row r="758" spans="16:16">
      <c r="P758" s="34" t="str">
        <f t="shared" si="23"/>
        <v/>
      </c>
    </row>
    <row r="759" spans="16:16">
      <c r="P759" s="34" t="str">
        <f t="shared" si="23"/>
        <v/>
      </c>
    </row>
    <row r="760" spans="16:16">
      <c r="P760" s="34" t="str">
        <f t="shared" si="23"/>
        <v/>
      </c>
    </row>
    <row r="761" spans="16:16">
      <c r="P761" s="34" t="str">
        <f t="shared" si="23"/>
        <v/>
      </c>
    </row>
    <row r="762" spans="16:16">
      <c r="P762" s="34" t="str">
        <f t="shared" si="23"/>
        <v/>
      </c>
    </row>
    <row r="763" spans="16:16">
      <c r="P763" s="34" t="str">
        <f t="shared" si="23"/>
        <v/>
      </c>
    </row>
    <row r="764" spans="16:16">
      <c r="P764" s="34" t="str">
        <f t="shared" si="23"/>
        <v/>
      </c>
    </row>
    <row r="765" spans="16:16">
      <c r="P765" s="34" t="str">
        <f t="shared" si="23"/>
        <v/>
      </c>
    </row>
    <row r="766" spans="16:16">
      <c r="P766" s="34" t="str">
        <f t="shared" si="23"/>
        <v/>
      </c>
    </row>
    <row r="767" spans="16:16">
      <c r="P767" s="34" t="str">
        <f t="shared" si="23"/>
        <v/>
      </c>
    </row>
    <row r="768" spans="16:16">
      <c r="P768" s="34" t="str">
        <f t="shared" si="23"/>
        <v/>
      </c>
    </row>
    <row r="769" spans="16:16">
      <c r="P769" s="34" t="str">
        <f t="shared" si="23"/>
        <v/>
      </c>
    </row>
    <row r="770" spans="16:16">
      <c r="P770" s="34" t="str">
        <f t="shared" si="23"/>
        <v/>
      </c>
    </row>
    <row r="771" spans="16:16">
      <c r="P771" s="34" t="str">
        <f t="shared" si="23"/>
        <v/>
      </c>
    </row>
    <row r="772" spans="16:16">
      <c r="P772" s="34" t="str">
        <f t="shared" si="23"/>
        <v/>
      </c>
    </row>
    <row r="773" spans="16:16">
      <c r="P773" s="34" t="str">
        <f t="shared" ref="P773:P836" si="24">A773&amp;B773</f>
        <v/>
      </c>
    </row>
    <row r="774" spans="16:16">
      <c r="P774" s="34" t="str">
        <f t="shared" si="24"/>
        <v/>
      </c>
    </row>
    <row r="775" spans="16:16">
      <c r="P775" s="34" t="str">
        <f t="shared" si="24"/>
        <v/>
      </c>
    </row>
    <row r="776" spans="16:16">
      <c r="P776" s="34" t="str">
        <f t="shared" si="24"/>
        <v/>
      </c>
    </row>
    <row r="777" spans="16:16">
      <c r="P777" s="34" t="str">
        <f t="shared" si="24"/>
        <v/>
      </c>
    </row>
    <row r="778" spans="16:16">
      <c r="P778" s="34" t="str">
        <f t="shared" si="24"/>
        <v/>
      </c>
    </row>
    <row r="779" spans="16:16">
      <c r="P779" s="34" t="str">
        <f t="shared" si="24"/>
        <v/>
      </c>
    </row>
    <row r="780" spans="16:16">
      <c r="P780" s="34" t="str">
        <f t="shared" si="24"/>
        <v/>
      </c>
    </row>
    <row r="781" spans="16:16">
      <c r="P781" s="34" t="str">
        <f t="shared" si="24"/>
        <v/>
      </c>
    </row>
    <row r="782" spans="16:16">
      <c r="P782" s="34" t="str">
        <f t="shared" si="24"/>
        <v/>
      </c>
    </row>
    <row r="783" spans="16:16">
      <c r="P783" s="34" t="str">
        <f t="shared" si="24"/>
        <v/>
      </c>
    </row>
    <row r="784" spans="16:16">
      <c r="P784" s="34" t="str">
        <f t="shared" si="24"/>
        <v/>
      </c>
    </row>
    <row r="785" spans="16:16">
      <c r="P785" s="34" t="str">
        <f t="shared" si="24"/>
        <v/>
      </c>
    </row>
    <row r="786" spans="16:16">
      <c r="P786" s="34" t="str">
        <f t="shared" si="24"/>
        <v/>
      </c>
    </row>
    <row r="787" spans="16:16">
      <c r="P787" s="34" t="str">
        <f t="shared" si="24"/>
        <v/>
      </c>
    </row>
    <row r="788" spans="16:16">
      <c r="P788" s="34" t="str">
        <f t="shared" si="24"/>
        <v/>
      </c>
    </row>
    <row r="789" spans="16:16">
      <c r="P789" s="34" t="str">
        <f t="shared" si="24"/>
        <v/>
      </c>
    </row>
    <row r="790" spans="16:16">
      <c r="P790" s="34" t="str">
        <f t="shared" si="24"/>
        <v/>
      </c>
    </row>
    <row r="791" spans="16:16">
      <c r="P791" s="34" t="str">
        <f t="shared" si="24"/>
        <v/>
      </c>
    </row>
    <row r="792" spans="16:16">
      <c r="P792" s="34" t="str">
        <f t="shared" si="24"/>
        <v/>
      </c>
    </row>
    <row r="793" spans="16:16">
      <c r="P793" s="34" t="str">
        <f t="shared" si="24"/>
        <v/>
      </c>
    </row>
    <row r="794" spans="16:16">
      <c r="P794" s="34" t="str">
        <f t="shared" si="24"/>
        <v/>
      </c>
    </row>
    <row r="795" spans="16:16">
      <c r="P795" s="34" t="str">
        <f t="shared" si="24"/>
        <v/>
      </c>
    </row>
    <row r="796" spans="16:16">
      <c r="P796" s="34" t="str">
        <f t="shared" si="24"/>
        <v/>
      </c>
    </row>
    <row r="797" spans="16:16">
      <c r="P797" s="34" t="str">
        <f t="shared" si="24"/>
        <v/>
      </c>
    </row>
    <row r="798" spans="16:16">
      <c r="P798" s="34" t="str">
        <f t="shared" si="24"/>
        <v/>
      </c>
    </row>
    <row r="799" spans="16:16">
      <c r="P799" s="34" t="str">
        <f t="shared" si="24"/>
        <v/>
      </c>
    </row>
    <row r="800" spans="16:16">
      <c r="P800" s="34" t="str">
        <f t="shared" si="24"/>
        <v/>
      </c>
    </row>
    <row r="801" spans="16:16">
      <c r="P801" s="34" t="str">
        <f t="shared" si="24"/>
        <v/>
      </c>
    </row>
    <row r="802" spans="16:16">
      <c r="P802" s="34" t="str">
        <f t="shared" si="24"/>
        <v/>
      </c>
    </row>
    <row r="803" spans="16:16">
      <c r="P803" s="34" t="str">
        <f t="shared" si="24"/>
        <v/>
      </c>
    </row>
    <row r="804" spans="16:16">
      <c r="P804" s="34" t="str">
        <f t="shared" si="24"/>
        <v/>
      </c>
    </row>
    <row r="805" spans="16:16">
      <c r="P805" s="34" t="str">
        <f t="shared" si="24"/>
        <v/>
      </c>
    </row>
    <row r="806" spans="16:16">
      <c r="P806" s="34" t="str">
        <f t="shared" si="24"/>
        <v/>
      </c>
    </row>
    <row r="807" spans="16:16">
      <c r="P807" s="34" t="str">
        <f t="shared" si="24"/>
        <v/>
      </c>
    </row>
    <row r="808" spans="16:16">
      <c r="P808" s="34" t="str">
        <f t="shared" si="24"/>
        <v/>
      </c>
    </row>
    <row r="809" spans="16:16">
      <c r="P809" s="34" t="str">
        <f t="shared" si="24"/>
        <v/>
      </c>
    </row>
    <row r="810" spans="16:16">
      <c r="P810" s="34" t="str">
        <f t="shared" si="24"/>
        <v/>
      </c>
    </row>
    <row r="811" spans="16:16">
      <c r="P811" s="34" t="str">
        <f t="shared" si="24"/>
        <v/>
      </c>
    </row>
    <row r="812" spans="16:16">
      <c r="P812" s="34" t="str">
        <f t="shared" si="24"/>
        <v/>
      </c>
    </row>
    <row r="813" spans="16:16">
      <c r="P813" s="34" t="str">
        <f t="shared" si="24"/>
        <v/>
      </c>
    </row>
    <row r="814" spans="16:16">
      <c r="P814" s="34" t="str">
        <f t="shared" si="24"/>
        <v/>
      </c>
    </row>
    <row r="815" spans="16:16">
      <c r="P815" s="34" t="str">
        <f t="shared" si="24"/>
        <v/>
      </c>
    </row>
    <row r="816" spans="16:16">
      <c r="P816" s="34" t="str">
        <f t="shared" si="24"/>
        <v/>
      </c>
    </row>
    <row r="817" spans="16:16">
      <c r="P817" s="34" t="str">
        <f t="shared" si="24"/>
        <v/>
      </c>
    </row>
    <row r="818" spans="16:16">
      <c r="P818" s="34" t="str">
        <f t="shared" si="24"/>
        <v/>
      </c>
    </row>
    <row r="819" spans="16:16">
      <c r="P819" s="34" t="str">
        <f t="shared" si="24"/>
        <v/>
      </c>
    </row>
    <row r="820" spans="16:16">
      <c r="P820" s="34" t="str">
        <f t="shared" si="24"/>
        <v/>
      </c>
    </row>
    <row r="821" spans="16:16">
      <c r="P821" s="34" t="str">
        <f t="shared" si="24"/>
        <v/>
      </c>
    </row>
    <row r="822" spans="16:16">
      <c r="P822" s="34" t="str">
        <f t="shared" si="24"/>
        <v/>
      </c>
    </row>
    <row r="823" spans="16:16">
      <c r="P823" s="34" t="str">
        <f t="shared" si="24"/>
        <v/>
      </c>
    </row>
    <row r="824" spans="16:16">
      <c r="P824" s="34" t="str">
        <f t="shared" si="24"/>
        <v/>
      </c>
    </row>
    <row r="825" spans="16:16">
      <c r="P825" s="34" t="str">
        <f t="shared" si="24"/>
        <v/>
      </c>
    </row>
    <row r="826" spans="16:16">
      <c r="P826" s="34" t="str">
        <f t="shared" si="24"/>
        <v/>
      </c>
    </row>
    <row r="827" spans="16:16">
      <c r="P827" s="34" t="str">
        <f t="shared" si="24"/>
        <v/>
      </c>
    </row>
    <row r="828" spans="16:16">
      <c r="P828" s="34" t="str">
        <f t="shared" si="24"/>
        <v/>
      </c>
    </row>
    <row r="829" spans="16:16">
      <c r="P829" s="34" t="str">
        <f t="shared" si="24"/>
        <v/>
      </c>
    </row>
    <row r="830" spans="16:16">
      <c r="P830" s="34" t="str">
        <f t="shared" si="24"/>
        <v/>
      </c>
    </row>
    <row r="831" spans="16:16">
      <c r="P831" s="34" t="str">
        <f t="shared" si="24"/>
        <v/>
      </c>
    </row>
    <row r="832" spans="16:16">
      <c r="P832" s="34" t="str">
        <f t="shared" si="24"/>
        <v/>
      </c>
    </row>
    <row r="833" spans="16:16">
      <c r="P833" s="34" t="str">
        <f t="shared" si="24"/>
        <v/>
      </c>
    </row>
    <row r="834" spans="16:16">
      <c r="P834" s="34" t="str">
        <f t="shared" si="24"/>
        <v/>
      </c>
    </row>
    <row r="835" spans="16:16">
      <c r="P835" s="34" t="str">
        <f t="shared" si="24"/>
        <v/>
      </c>
    </row>
    <row r="836" spans="16:16">
      <c r="P836" s="34" t="str">
        <f t="shared" si="24"/>
        <v/>
      </c>
    </row>
    <row r="837" spans="16:16">
      <c r="P837" s="34" t="str">
        <f t="shared" ref="P837:P900" si="25">A837&amp;B837</f>
        <v/>
      </c>
    </row>
    <row r="838" spans="16:16">
      <c r="P838" s="34" t="str">
        <f t="shared" si="25"/>
        <v/>
      </c>
    </row>
    <row r="839" spans="16:16">
      <c r="P839" s="34" t="str">
        <f t="shared" si="25"/>
        <v/>
      </c>
    </row>
    <row r="840" spans="16:16">
      <c r="P840" s="34" t="str">
        <f t="shared" si="25"/>
        <v/>
      </c>
    </row>
    <row r="841" spans="16:16">
      <c r="P841" s="34" t="str">
        <f t="shared" si="25"/>
        <v/>
      </c>
    </row>
    <row r="842" spans="16:16">
      <c r="P842" s="34" t="str">
        <f t="shared" si="25"/>
        <v/>
      </c>
    </row>
    <row r="843" spans="16:16">
      <c r="P843" s="34" t="str">
        <f t="shared" si="25"/>
        <v/>
      </c>
    </row>
    <row r="844" spans="16:16">
      <c r="P844" s="34" t="str">
        <f t="shared" si="25"/>
        <v/>
      </c>
    </row>
    <row r="845" spans="16:16">
      <c r="P845" s="34" t="str">
        <f t="shared" si="25"/>
        <v/>
      </c>
    </row>
    <row r="846" spans="16:16">
      <c r="P846" s="34" t="str">
        <f t="shared" si="25"/>
        <v/>
      </c>
    </row>
    <row r="847" spans="16:16">
      <c r="P847" s="34" t="str">
        <f t="shared" si="25"/>
        <v/>
      </c>
    </row>
    <row r="848" spans="16:16">
      <c r="P848" s="34" t="str">
        <f t="shared" si="25"/>
        <v/>
      </c>
    </row>
    <row r="849" spans="16:16">
      <c r="P849" s="34" t="str">
        <f t="shared" si="25"/>
        <v/>
      </c>
    </row>
    <row r="850" spans="16:16">
      <c r="P850" s="34" t="str">
        <f t="shared" si="25"/>
        <v/>
      </c>
    </row>
    <row r="851" spans="16:16">
      <c r="P851" s="34" t="str">
        <f t="shared" si="25"/>
        <v/>
      </c>
    </row>
    <row r="852" spans="16:16">
      <c r="P852" s="34" t="str">
        <f t="shared" si="25"/>
        <v/>
      </c>
    </row>
    <row r="853" spans="16:16">
      <c r="P853" s="34" t="str">
        <f t="shared" si="25"/>
        <v/>
      </c>
    </row>
    <row r="854" spans="16:16">
      <c r="P854" s="34" t="str">
        <f t="shared" si="25"/>
        <v/>
      </c>
    </row>
    <row r="855" spans="16:16">
      <c r="P855" s="34" t="str">
        <f t="shared" si="25"/>
        <v/>
      </c>
    </row>
    <row r="856" spans="16:16">
      <c r="P856" s="34" t="str">
        <f t="shared" si="25"/>
        <v/>
      </c>
    </row>
    <row r="857" spans="16:16">
      <c r="P857" s="34" t="str">
        <f t="shared" si="25"/>
        <v/>
      </c>
    </row>
    <row r="858" spans="16:16">
      <c r="P858" s="34" t="str">
        <f t="shared" si="25"/>
        <v/>
      </c>
    </row>
    <row r="859" spans="16:16">
      <c r="P859" s="34" t="str">
        <f t="shared" si="25"/>
        <v/>
      </c>
    </row>
    <row r="860" spans="16:16">
      <c r="P860" s="34" t="str">
        <f t="shared" si="25"/>
        <v/>
      </c>
    </row>
    <row r="861" spans="16:16">
      <c r="P861" s="34" t="str">
        <f t="shared" si="25"/>
        <v/>
      </c>
    </row>
    <row r="862" spans="16:16">
      <c r="P862" s="34" t="str">
        <f t="shared" si="25"/>
        <v/>
      </c>
    </row>
    <row r="863" spans="16:16">
      <c r="P863" s="34" t="str">
        <f t="shared" si="25"/>
        <v/>
      </c>
    </row>
    <row r="864" spans="16:16">
      <c r="P864" s="34" t="str">
        <f t="shared" si="25"/>
        <v/>
      </c>
    </row>
    <row r="865" spans="16:16">
      <c r="P865" s="34" t="str">
        <f t="shared" si="25"/>
        <v/>
      </c>
    </row>
    <row r="866" spans="16:16">
      <c r="P866" s="34" t="str">
        <f t="shared" si="25"/>
        <v/>
      </c>
    </row>
    <row r="867" spans="16:16">
      <c r="P867" s="34" t="str">
        <f t="shared" si="25"/>
        <v/>
      </c>
    </row>
    <row r="868" spans="16:16">
      <c r="P868" s="34" t="str">
        <f t="shared" si="25"/>
        <v/>
      </c>
    </row>
    <row r="869" spans="16:16">
      <c r="P869" s="34" t="str">
        <f t="shared" si="25"/>
        <v/>
      </c>
    </row>
    <row r="870" spans="16:16">
      <c r="P870" s="34" t="str">
        <f t="shared" si="25"/>
        <v/>
      </c>
    </row>
    <row r="871" spans="16:16">
      <c r="P871" s="34" t="str">
        <f t="shared" si="25"/>
        <v/>
      </c>
    </row>
    <row r="872" spans="16:16">
      <c r="P872" s="34" t="str">
        <f t="shared" si="25"/>
        <v/>
      </c>
    </row>
    <row r="873" spans="16:16">
      <c r="P873" s="34" t="str">
        <f t="shared" si="25"/>
        <v/>
      </c>
    </row>
    <row r="874" spans="16:16">
      <c r="P874" s="34" t="str">
        <f t="shared" si="25"/>
        <v/>
      </c>
    </row>
    <row r="875" spans="16:16">
      <c r="P875" s="34" t="str">
        <f t="shared" si="25"/>
        <v/>
      </c>
    </row>
    <row r="876" spans="16:16">
      <c r="P876" s="34" t="str">
        <f t="shared" si="25"/>
        <v/>
      </c>
    </row>
    <row r="877" spans="16:16">
      <c r="P877" s="34" t="str">
        <f t="shared" si="25"/>
        <v/>
      </c>
    </row>
    <row r="878" spans="16:16">
      <c r="P878" s="34" t="str">
        <f t="shared" si="25"/>
        <v/>
      </c>
    </row>
    <row r="879" spans="16:16">
      <c r="P879" s="34" t="str">
        <f t="shared" si="25"/>
        <v/>
      </c>
    </row>
    <row r="880" spans="16:16">
      <c r="P880" s="34" t="str">
        <f t="shared" si="25"/>
        <v/>
      </c>
    </row>
    <row r="881" spans="16:16">
      <c r="P881" s="34" t="str">
        <f t="shared" si="25"/>
        <v/>
      </c>
    </row>
    <row r="882" spans="16:16">
      <c r="P882" s="34" t="str">
        <f t="shared" si="25"/>
        <v/>
      </c>
    </row>
    <row r="883" spans="16:16">
      <c r="P883" s="34" t="str">
        <f t="shared" si="25"/>
        <v/>
      </c>
    </row>
    <row r="884" spans="16:16">
      <c r="P884" s="34" t="str">
        <f t="shared" si="25"/>
        <v/>
      </c>
    </row>
    <row r="885" spans="16:16">
      <c r="P885" s="34" t="str">
        <f t="shared" si="25"/>
        <v/>
      </c>
    </row>
    <row r="886" spans="16:16">
      <c r="P886" s="34" t="str">
        <f t="shared" si="25"/>
        <v/>
      </c>
    </row>
    <row r="887" spans="16:16">
      <c r="P887" s="34" t="str">
        <f t="shared" si="25"/>
        <v/>
      </c>
    </row>
    <row r="888" spans="16:16">
      <c r="P888" s="34" t="str">
        <f t="shared" si="25"/>
        <v/>
      </c>
    </row>
    <row r="889" spans="16:16">
      <c r="P889" s="34" t="str">
        <f t="shared" si="25"/>
        <v/>
      </c>
    </row>
    <row r="890" spans="16:16">
      <c r="P890" s="34" t="str">
        <f t="shared" si="25"/>
        <v/>
      </c>
    </row>
    <row r="891" spans="16:16">
      <c r="P891" s="34" t="str">
        <f t="shared" si="25"/>
        <v/>
      </c>
    </row>
    <row r="892" spans="16:16">
      <c r="P892" s="34" t="str">
        <f t="shared" si="25"/>
        <v/>
      </c>
    </row>
    <row r="893" spans="16:16">
      <c r="P893" s="34" t="str">
        <f t="shared" si="25"/>
        <v/>
      </c>
    </row>
    <row r="894" spans="16:16">
      <c r="P894" s="34" t="str">
        <f t="shared" si="25"/>
        <v/>
      </c>
    </row>
    <row r="895" spans="16:16">
      <c r="P895" s="34" t="str">
        <f t="shared" si="25"/>
        <v/>
      </c>
    </row>
    <row r="896" spans="16:16">
      <c r="P896" s="34" t="str">
        <f t="shared" si="25"/>
        <v/>
      </c>
    </row>
    <row r="897" spans="16:16">
      <c r="P897" s="34" t="str">
        <f t="shared" si="25"/>
        <v/>
      </c>
    </row>
    <row r="898" spans="16:16">
      <c r="P898" s="34" t="str">
        <f t="shared" si="25"/>
        <v/>
      </c>
    </row>
    <row r="899" spans="16:16">
      <c r="P899" s="34" t="str">
        <f t="shared" si="25"/>
        <v/>
      </c>
    </row>
    <row r="900" spans="16:16">
      <c r="P900" s="34" t="str">
        <f t="shared" si="25"/>
        <v/>
      </c>
    </row>
    <row r="901" spans="16:16">
      <c r="P901" s="34" t="str">
        <f t="shared" ref="P901:P964" si="26">A901&amp;B901</f>
        <v/>
      </c>
    </row>
    <row r="902" spans="16:16">
      <c r="P902" s="34" t="str">
        <f t="shared" si="26"/>
        <v/>
      </c>
    </row>
    <row r="903" spans="16:16">
      <c r="P903" s="34" t="str">
        <f t="shared" si="26"/>
        <v/>
      </c>
    </row>
    <row r="904" spans="16:16">
      <c r="P904" s="34" t="str">
        <f t="shared" si="26"/>
        <v/>
      </c>
    </row>
    <row r="905" spans="16:16">
      <c r="P905" s="34" t="str">
        <f t="shared" si="26"/>
        <v/>
      </c>
    </row>
    <row r="906" spans="16:16">
      <c r="P906" s="34" t="str">
        <f t="shared" si="26"/>
        <v/>
      </c>
    </row>
    <row r="907" spans="16:16">
      <c r="P907" s="34" t="str">
        <f t="shared" si="26"/>
        <v/>
      </c>
    </row>
    <row r="908" spans="16:16">
      <c r="P908" s="34" t="str">
        <f t="shared" si="26"/>
        <v/>
      </c>
    </row>
    <row r="909" spans="16:16">
      <c r="P909" s="34" t="str">
        <f t="shared" si="26"/>
        <v/>
      </c>
    </row>
    <row r="910" spans="16:16">
      <c r="P910" s="34" t="str">
        <f t="shared" si="26"/>
        <v/>
      </c>
    </row>
    <row r="911" spans="16:16">
      <c r="P911" s="34" t="str">
        <f t="shared" si="26"/>
        <v/>
      </c>
    </row>
    <row r="912" spans="16:16">
      <c r="P912" s="34" t="str">
        <f t="shared" si="26"/>
        <v/>
      </c>
    </row>
    <row r="913" spans="16:16">
      <c r="P913" s="34" t="str">
        <f t="shared" si="26"/>
        <v/>
      </c>
    </row>
    <row r="914" spans="16:16">
      <c r="P914" s="34" t="str">
        <f t="shared" si="26"/>
        <v/>
      </c>
    </row>
    <row r="915" spans="16:16">
      <c r="P915" s="34" t="str">
        <f t="shared" si="26"/>
        <v/>
      </c>
    </row>
    <row r="916" spans="16:16">
      <c r="P916" s="34" t="str">
        <f t="shared" si="26"/>
        <v/>
      </c>
    </row>
    <row r="917" spans="16:16">
      <c r="P917" s="34" t="str">
        <f t="shared" si="26"/>
        <v/>
      </c>
    </row>
    <row r="918" spans="16:16">
      <c r="P918" s="34" t="str">
        <f t="shared" si="26"/>
        <v/>
      </c>
    </row>
    <row r="919" spans="16:16">
      <c r="P919" s="34" t="str">
        <f t="shared" si="26"/>
        <v/>
      </c>
    </row>
    <row r="920" spans="16:16">
      <c r="P920" s="34" t="str">
        <f t="shared" si="26"/>
        <v/>
      </c>
    </row>
    <row r="921" spans="16:16">
      <c r="P921" s="34" t="str">
        <f t="shared" si="26"/>
        <v/>
      </c>
    </row>
    <row r="922" spans="16:16">
      <c r="P922" s="34" t="str">
        <f t="shared" si="26"/>
        <v/>
      </c>
    </row>
    <row r="923" spans="16:16">
      <c r="P923" s="34" t="str">
        <f t="shared" si="26"/>
        <v/>
      </c>
    </row>
    <row r="924" spans="16:16">
      <c r="P924" s="34" t="str">
        <f t="shared" si="26"/>
        <v/>
      </c>
    </row>
    <row r="925" spans="16:16">
      <c r="P925" s="34" t="str">
        <f t="shared" si="26"/>
        <v/>
      </c>
    </row>
    <row r="926" spans="16:16">
      <c r="P926" s="34" t="str">
        <f t="shared" si="26"/>
        <v/>
      </c>
    </row>
    <row r="927" spans="16:16">
      <c r="P927" s="34" t="str">
        <f t="shared" si="26"/>
        <v/>
      </c>
    </row>
    <row r="928" spans="16:16">
      <c r="P928" s="34" t="str">
        <f t="shared" si="26"/>
        <v/>
      </c>
    </row>
    <row r="929" spans="16:16">
      <c r="P929" s="34" t="str">
        <f t="shared" si="26"/>
        <v/>
      </c>
    </row>
    <row r="930" spans="16:16">
      <c r="P930" s="34" t="str">
        <f t="shared" si="26"/>
        <v/>
      </c>
    </row>
    <row r="931" spans="16:16">
      <c r="P931" s="34" t="str">
        <f t="shared" si="26"/>
        <v/>
      </c>
    </row>
    <row r="932" spans="16:16">
      <c r="P932" s="34" t="str">
        <f t="shared" si="26"/>
        <v/>
      </c>
    </row>
    <row r="933" spans="16:16">
      <c r="P933" s="34" t="str">
        <f t="shared" si="26"/>
        <v/>
      </c>
    </row>
    <row r="934" spans="16:16">
      <c r="P934" s="34" t="str">
        <f t="shared" si="26"/>
        <v/>
      </c>
    </row>
    <row r="935" spans="16:16">
      <c r="P935" s="34" t="str">
        <f t="shared" si="26"/>
        <v/>
      </c>
    </row>
    <row r="936" spans="16:16">
      <c r="P936" s="34" t="str">
        <f t="shared" si="26"/>
        <v/>
      </c>
    </row>
    <row r="937" spans="16:16">
      <c r="P937" s="34" t="str">
        <f t="shared" si="26"/>
        <v/>
      </c>
    </row>
    <row r="938" spans="16:16">
      <c r="P938" s="34" t="str">
        <f t="shared" si="26"/>
        <v/>
      </c>
    </row>
    <row r="939" spans="16:16">
      <c r="P939" s="34" t="str">
        <f t="shared" si="26"/>
        <v/>
      </c>
    </row>
    <row r="940" spans="16:16">
      <c r="P940" s="34" t="str">
        <f t="shared" si="26"/>
        <v/>
      </c>
    </row>
    <row r="941" spans="16:16">
      <c r="P941" s="34" t="str">
        <f t="shared" si="26"/>
        <v/>
      </c>
    </row>
    <row r="942" spans="16:16">
      <c r="P942" s="34" t="str">
        <f t="shared" si="26"/>
        <v/>
      </c>
    </row>
    <row r="943" spans="16:16">
      <c r="P943" s="34" t="str">
        <f t="shared" si="26"/>
        <v/>
      </c>
    </row>
    <row r="944" spans="16:16">
      <c r="P944" s="34" t="str">
        <f t="shared" si="26"/>
        <v/>
      </c>
    </row>
    <row r="945" spans="16:16">
      <c r="P945" s="34" t="str">
        <f t="shared" si="26"/>
        <v/>
      </c>
    </row>
    <row r="946" spans="16:16">
      <c r="P946" s="34" t="str">
        <f t="shared" si="26"/>
        <v/>
      </c>
    </row>
    <row r="947" spans="16:16">
      <c r="P947" s="34" t="str">
        <f t="shared" si="26"/>
        <v/>
      </c>
    </row>
    <row r="948" spans="16:16">
      <c r="P948" s="34" t="str">
        <f t="shared" si="26"/>
        <v/>
      </c>
    </row>
    <row r="949" spans="16:16">
      <c r="P949" s="34" t="str">
        <f t="shared" si="26"/>
        <v/>
      </c>
    </row>
    <row r="950" spans="16:16">
      <c r="P950" s="34" t="str">
        <f t="shared" si="26"/>
        <v/>
      </c>
    </row>
    <row r="951" spans="16:16">
      <c r="P951" s="34" t="str">
        <f t="shared" si="26"/>
        <v/>
      </c>
    </row>
    <row r="952" spans="16:16">
      <c r="P952" s="34" t="str">
        <f t="shared" si="26"/>
        <v/>
      </c>
    </row>
    <row r="953" spans="16:16">
      <c r="P953" s="34" t="str">
        <f t="shared" si="26"/>
        <v/>
      </c>
    </row>
    <row r="954" spans="16:16">
      <c r="P954" s="34" t="str">
        <f t="shared" si="26"/>
        <v/>
      </c>
    </row>
    <row r="955" spans="16:16">
      <c r="P955" s="34" t="str">
        <f t="shared" si="26"/>
        <v/>
      </c>
    </row>
    <row r="956" spans="16:16">
      <c r="P956" s="34" t="str">
        <f t="shared" si="26"/>
        <v/>
      </c>
    </row>
    <row r="957" spans="16:16">
      <c r="P957" s="34" t="str">
        <f t="shared" si="26"/>
        <v/>
      </c>
    </row>
    <row r="958" spans="16:16">
      <c r="P958" s="34" t="str">
        <f t="shared" si="26"/>
        <v/>
      </c>
    </row>
    <row r="959" spans="16:16">
      <c r="P959" s="34" t="str">
        <f t="shared" si="26"/>
        <v/>
      </c>
    </row>
    <row r="960" spans="16:16">
      <c r="P960" s="34" t="str">
        <f t="shared" si="26"/>
        <v/>
      </c>
    </row>
    <row r="961" spans="16:16">
      <c r="P961" s="34" t="str">
        <f t="shared" si="26"/>
        <v/>
      </c>
    </row>
    <row r="962" spans="16:16">
      <c r="P962" s="34" t="str">
        <f t="shared" si="26"/>
        <v/>
      </c>
    </row>
    <row r="963" spans="16:16">
      <c r="P963" s="34" t="str">
        <f t="shared" si="26"/>
        <v/>
      </c>
    </row>
    <row r="964" spans="16:16">
      <c r="P964" s="34" t="str">
        <f t="shared" si="26"/>
        <v/>
      </c>
    </row>
    <row r="965" spans="16:16">
      <c r="P965" s="34" t="str">
        <f t="shared" ref="P965:P1028" si="27">A965&amp;B965</f>
        <v/>
      </c>
    </row>
    <row r="966" spans="16:16">
      <c r="P966" s="34" t="str">
        <f t="shared" si="27"/>
        <v/>
      </c>
    </row>
    <row r="967" spans="16:16">
      <c r="P967" s="34" t="str">
        <f t="shared" si="27"/>
        <v/>
      </c>
    </row>
    <row r="968" spans="16:16">
      <c r="P968" s="34" t="str">
        <f t="shared" si="27"/>
        <v/>
      </c>
    </row>
    <row r="969" spans="16:16">
      <c r="P969" s="34" t="str">
        <f t="shared" si="27"/>
        <v/>
      </c>
    </row>
    <row r="970" spans="16:16">
      <c r="P970" s="34" t="str">
        <f t="shared" si="27"/>
        <v/>
      </c>
    </row>
    <row r="971" spans="16:16">
      <c r="P971" s="34" t="str">
        <f t="shared" si="27"/>
        <v/>
      </c>
    </row>
    <row r="972" spans="16:16">
      <c r="P972" s="34" t="str">
        <f t="shared" si="27"/>
        <v/>
      </c>
    </row>
    <row r="973" spans="16:16">
      <c r="P973" s="34" t="str">
        <f t="shared" si="27"/>
        <v/>
      </c>
    </row>
    <row r="974" spans="16:16">
      <c r="P974" s="34" t="str">
        <f t="shared" si="27"/>
        <v/>
      </c>
    </row>
    <row r="975" spans="16:16">
      <c r="P975" s="34" t="str">
        <f t="shared" si="27"/>
        <v/>
      </c>
    </row>
    <row r="976" spans="16:16">
      <c r="P976" s="34" t="str">
        <f t="shared" si="27"/>
        <v/>
      </c>
    </row>
    <row r="977" spans="16:16">
      <c r="P977" s="34" t="str">
        <f t="shared" si="27"/>
        <v/>
      </c>
    </row>
    <row r="978" spans="16:16">
      <c r="P978" s="34" t="str">
        <f t="shared" si="27"/>
        <v/>
      </c>
    </row>
    <row r="979" spans="16:16">
      <c r="P979" s="34" t="str">
        <f t="shared" si="27"/>
        <v/>
      </c>
    </row>
    <row r="980" spans="16:16">
      <c r="P980" s="34" t="str">
        <f t="shared" si="27"/>
        <v/>
      </c>
    </row>
    <row r="981" spans="16:16">
      <c r="P981" s="34" t="str">
        <f t="shared" si="27"/>
        <v/>
      </c>
    </row>
    <row r="982" spans="16:16">
      <c r="P982" s="34" t="str">
        <f t="shared" si="27"/>
        <v/>
      </c>
    </row>
    <row r="983" spans="16:16">
      <c r="P983" s="34" t="str">
        <f t="shared" si="27"/>
        <v/>
      </c>
    </row>
    <row r="984" spans="16:16">
      <c r="P984" s="34" t="str">
        <f t="shared" si="27"/>
        <v/>
      </c>
    </row>
    <row r="985" spans="16:16">
      <c r="P985" s="34" t="str">
        <f t="shared" si="27"/>
        <v/>
      </c>
    </row>
    <row r="986" spans="16:16">
      <c r="P986" s="34" t="str">
        <f t="shared" si="27"/>
        <v/>
      </c>
    </row>
    <row r="987" spans="16:16">
      <c r="P987" s="34" t="str">
        <f t="shared" si="27"/>
        <v/>
      </c>
    </row>
    <row r="988" spans="16:16">
      <c r="P988" s="34" t="str">
        <f t="shared" si="27"/>
        <v/>
      </c>
    </row>
    <row r="989" spans="16:16">
      <c r="P989" s="34" t="str">
        <f t="shared" si="27"/>
        <v/>
      </c>
    </row>
    <row r="990" spans="16:16">
      <c r="P990" s="34" t="str">
        <f t="shared" si="27"/>
        <v/>
      </c>
    </row>
    <row r="991" spans="16:16">
      <c r="P991" s="34" t="str">
        <f t="shared" si="27"/>
        <v/>
      </c>
    </row>
    <row r="992" spans="16:16">
      <c r="P992" s="34" t="str">
        <f t="shared" si="27"/>
        <v/>
      </c>
    </row>
    <row r="993" spans="16:16">
      <c r="P993" s="34" t="str">
        <f t="shared" si="27"/>
        <v/>
      </c>
    </row>
    <row r="994" spans="16:16">
      <c r="P994" s="34" t="str">
        <f t="shared" si="27"/>
        <v/>
      </c>
    </row>
    <row r="995" spans="16:16">
      <c r="P995" s="34" t="str">
        <f t="shared" si="27"/>
        <v/>
      </c>
    </row>
    <row r="996" spans="16:16">
      <c r="P996" s="34" t="str">
        <f t="shared" si="27"/>
        <v/>
      </c>
    </row>
    <row r="997" spans="16:16">
      <c r="P997" s="34" t="str">
        <f t="shared" si="27"/>
        <v/>
      </c>
    </row>
    <row r="998" spans="16:16">
      <c r="P998" s="34" t="str">
        <f t="shared" si="27"/>
        <v/>
      </c>
    </row>
    <row r="999" spans="16:16">
      <c r="P999" s="34" t="str">
        <f t="shared" si="27"/>
        <v/>
      </c>
    </row>
    <row r="1000" spans="16:16">
      <c r="P1000" s="34" t="str">
        <f t="shared" si="27"/>
        <v/>
      </c>
    </row>
    <row r="1001" spans="16:16">
      <c r="P1001" s="34" t="str">
        <f t="shared" si="27"/>
        <v/>
      </c>
    </row>
    <row r="1002" spans="16:16">
      <c r="P1002" s="34" t="str">
        <f t="shared" si="27"/>
        <v/>
      </c>
    </row>
    <row r="1003" spans="16:16">
      <c r="P1003" s="34" t="str">
        <f t="shared" si="27"/>
        <v/>
      </c>
    </row>
    <row r="1004" spans="16:16">
      <c r="P1004" s="34" t="str">
        <f t="shared" si="27"/>
        <v/>
      </c>
    </row>
    <row r="1005" spans="16:16">
      <c r="P1005" s="34" t="str">
        <f t="shared" si="27"/>
        <v/>
      </c>
    </row>
    <row r="1006" spans="16:16">
      <c r="P1006" s="34" t="str">
        <f t="shared" si="27"/>
        <v/>
      </c>
    </row>
    <row r="1007" spans="16:16">
      <c r="P1007" s="34" t="str">
        <f t="shared" si="27"/>
        <v/>
      </c>
    </row>
    <row r="1008" spans="16:16">
      <c r="P1008" s="34" t="str">
        <f t="shared" si="27"/>
        <v/>
      </c>
    </row>
    <row r="1009" spans="16:16">
      <c r="P1009" s="34" t="str">
        <f t="shared" si="27"/>
        <v/>
      </c>
    </row>
    <row r="1010" spans="16:16">
      <c r="P1010" s="34" t="str">
        <f t="shared" si="27"/>
        <v/>
      </c>
    </row>
    <row r="1011" spans="16:16">
      <c r="P1011" s="34" t="str">
        <f t="shared" si="27"/>
        <v/>
      </c>
    </row>
    <row r="1012" spans="16:16">
      <c r="P1012" s="34" t="str">
        <f t="shared" si="27"/>
        <v/>
      </c>
    </row>
    <row r="1013" spans="16:16">
      <c r="P1013" s="34" t="str">
        <f t="shared" si="27"/>
        <v/>
      </c>
    </row>
    <row r="1014" spans="16:16">
      <c r="P1014" s="34" t="str">
        <f t="shared" si="27"/>
        <v/>
      </c>
    </row>
    <row r="1015" spans="16:16">
      <c r="P1015" s="34" t="str">
        <f t="shared" si="27"/>
        <v/>
      </c>
    </row>
    <row r="1016" spans="16:16">
      <c r="P1016" s="34" t="str">
        <f t="shared" si="27"/>
        <v/>
      </c>
    </row>
    <row r="1017" spans="16:16">
      <c r="P1017" s="34" t="str">
        <f t="shared" si="27"/>
        <v/>
      </c>
    </row>
    <row r="1018" spans="16:16">
      <c r="P1018" s="34" t="str">
        <f t="shared" si="27"/>
        <v/>
      </c>
    </row>
    <row r="1019" spans="16:16">
      <c r="P1019" s="34" t="str">
        <f t="shared" si="27"/>
        <v/>
      </c>
    </row>
    <row r="1020" spans="16:16">
      <c r="P1020" s="34" t="str">
        <f t="shared" si="27"/>
        <v/>
      </c>
    </row>
    <row r="1021" spans="16:16">
      <c r="P1021" s="34" t="str">
        <f t="shared" si="27"/>
        <v/>
      </c>
    </row>
    <row r="1022" spans="16:16">
      <c r="P1022" s="34" t="str">
        <f t="shared" si="27"/>
        <v/>
      </c>
    </row>
    <row r="1023" spans="16:16">
      <c r="P1023" s="34" t="str">
        <f t="shared" si="27"/>
        <v/>
      </c>
    </row>
    <row r="1024" spans="16:16">
      <c r="P1024" s="34" t="str">
        <f t="shared" si="27"/>
        <v/>
      </c>
    </row>
    <row r="1025" spans="16:16">
      <c r="P1025" s="34" t="str">
        <f t="shared" si="27"/>
        <v/>
      </c>
    </row>
    <row r="1026" spans="16:16">
      <c r="P1026" s="34" t="str">
        <f t="shared" si="27"/>
        <v/>
      </c>
    </row>
    <row r="1027" spans="16:16">
      <c r="P1027" s="34" t="str">
        <f t="shared" si="27"/>
        <v/>
      </c>
    </row>
    <row r="1028" spans="16:16">
      <c r="P1028" s="34" t="str">
        <f t="shared" si="27"/>
        <v/>
      </c>
    </row>
    <row r="1029" spans="16:16">
      <c r="P1029" s="34" t="str">
        <f t="shared" ref="P1029:P1092" si="28">A1029&amp;B1029</f>
        <v/>
      </c>
    </row>
    <row r="1030" spans="16:16">
      <c r="P1030" s="34" t="str">
        <f t="shared" si="28"/>
        <v/>
      </c>
    </row>
    <row r="1031" spans="16:16">
      <c r="P1031" s="34" t="str">
        <f t="shared" si="28"/>
        <v/>
      </c>
    </row>
    <row r="1032" spans="16:16">
      <c r="P1032" s="34" t="str">
        <f t="shared" si="28"/>
        <v/>
      </c>
    </row>
    <row r="1033" spans="16:16">
      <c r="P1033" s="34" t="str">
        <f t="shared" si="28"/>
        <v/>
      </c>
    </row>
    <row r="1034" spans="16:16">
      <c r="P1034" s="34" t="str">
        <f t="shared" si="28"/>
        <v/>
      </c>
    </row>
    <row r="1035" spans="16:16">
      <c r="P1035" s="34" t="str">
        <f t="shared" si="28"/>
        <v/>
      </c>
    </row>
    <row r="1036" spans="16:16">
      <c r="P1036" s="34" t="str">
        <f t="shared" si="28"/>
        <v/>
      </c>
    </row>
    <row r="1037" spans="16:16">
      <c r="P1037" s="34" t="str">
        <f t="shared" si="28"/>
        <v/>
      </c>
    </row>
    <row r="1038" spans="16:16">
      <c r="P1038" s="34" t="str">
        <f t="shared" si="28"/>
        <v/>
      </c>
    </row>
    <row r="1039" spans="16:16">
      <c r="P1039" s="34" t="str">
        <f t="shared" si="28"/>
        <v/>
      </c>
    </row>
    <row r="1040" spans="16:16">
      <c r="P1040" s="34" t="str">
        <f t="shared" si="28"/>
        <v/>
      </c>
    </row>
    <row r="1041" spans="16:16">
      <c r="P1041" s="34" t="str">
        <f t="shared" si="28"/>
        <v/>
      </c>
    </row>
    <row r="1042" spans="16:16">
      <c r="P1042" s="34" t="str">
        <f t="shared" si="28"/>
        <v/>
      </c>
    </row>
    <row r="1043" spans="16:16">
      <c r="P1043" s="34" t="str">
        <f t="shared" si="28"/>
        <v/>
      </c>
    </row>
    <row r="1044" spans="16:16">
      <c r="P1044" s="34" t="str">
        <f t="shared" si="28"/>
        <v/>
      </c>
    </row>
    <row r="1045" spans="16:16">
      <c r="P1045" s="34" t="str">
        <f t="shared" si="28"/>
        <v/>
      </c>
    </row>
    <row r="1046" spans="16:16">
      <c r="P1046" s="34" t="str">
        <f t="shared" si="28"/>
        <v/>
      </c>
    </row>
    <row r="1047" spans="16:16">
      <c r="P1047" s="34" t="str">
        <f t="shared" si="28"/>
        <v/>
      </c>
    </row>
    <row r="1048" spans="16:16">
      <c r="P1048" s="34" t="str">
        <f t="shared" si="28"/>
        <v/>
      </c>
    </row>
    <row r="1049" spans="16:16">
      <c r="P1049" s="34" t="str">
        <f t="shared" si="28"/>
        <v/>
      </c>
    </row>
    <row r="1050" spans="16:16">
      <c r="P1050" s="34" t="str">
        <f t="shared" si="28"/>
        <v/>
      </c>
    </row>
    <row r="1051" spans="16:16">
      <c r="P1051" s="34" t="str">
        <f t="shared" si="28"/>
        <v/>
      </c>
    </row>
    <row r="1052" spans="16:16">
      <c r="P1052" s="34" t="str">
        <f t="shared" si="28"/>
        <v/>
      </c>
    </row>
    <row r="1053" spans="16:16">
      <c r="P1053" s="34" t="str">
        <f t="shared" si="28"/>
        <v/>
      </c>
    </row>
    <row r="1054" spans="16:16">
      <c r="P1054" s="34" t="str">
        <f t="shared" si="28"/>
        <v/>
      </c>
    </row>
    <row r="1055" spans="16:16">
      <c r="P1055" s="34" t="str">
        <f t="shared" si="28"/>
        <v/>
      </c>
    </row>
    <row r="1056" spans="16:16">
      <c r="P1056" s="34" t="str">
        <f t="shared" si="28"/>
        <v/>
      </c>
    </row>
    <row r="1057" spans="16:16">
      <c r="P1057" s="34" t="str">
        <f t="shared" si="28"/>
        <v/>
      </c>
    </row>
    <row r="1058" spans="16:16">
      <c r="P1058" s="34" t="str">
        <f t="shared" si="28"/>
        <v/>
      </c>
    </row>
    <row r="1059" spans="16:16">
      <c r="P1059" s="34" t="str">
        <f t="shared" si="28"/>
        <v/>
      </c>
    </row>
    <row r="1060" spans="16:16">
      <c r="P1060" s="34" t="str">
        <f t="shared" si="28"/>
        <v/>
      </c>
    </row>
    <row r="1061" spans="16:16">
      <c r="P1061" s="34" t="str">
        <f t="shared" si="28"/>
        <v/>
      </c>
    </row>
    <row r="1062" spans="16:16">
      <c r="P1062" s="34" t="str">
        <f t="shared" si="28"/>
        <v/>
      </c>
    </row>
    <row r="1063" spans="16:16">
      <c r="P1063" s="34" t="str">
        <f t="shared" si="28"/>
        <v/>
      </c>
    </row>
    <row r="1064" spans="16:16">
      <c r="P1064" s="34" t="str">
        <f t="shared" si="28"/>
        <v/>
      </c>
    </row>
    <row r="1065" spans="16:16">
      <c r="P1065" s="34" t="str">
        <f t="shared" si="28"/>
        <v/>
      </c>
    </row>
    <row r="1066" spans="16:16">
      <c r="P1066" s="34" t="str">
        <f t="shared" si="28"/>
        <v/>
      </c>
    </row>
    <row r="1067" spans="16:16">
      <c r="P1067" s="34" t="str">
        <f t="shared" si="28"/>
        <v/>
      </c>
    </row>
    <row r="1068" spans="16:16">
      <c r="P1068" s="34" t="str">
        <f t="shared" si="28"/>
        <v/>
      </c>
    </row>
    <row r="1069" spans="16:16">
      <c r="P1069" s="34" t="str">
        <f t="shared" si="28"/>
        <v/>
      </c>
    </row>
    <row r="1070" spans="16:16">
      <c r="P1070" s="34" t="str">
        <f t="shared" si="28"/>
        <v/>
      </c>
    </row>
    <row r="1071" spans="16:16">
      <c r="P1071" s="34" t="str">
        <f t="shared" si="28"/>
        <v/>
      </c>
    </row>
    <row r="1072" spans="16:16">
      <c r="P1072" s="34" t="str">
        <f t="shared" si="28"/>
        <v/>
      </c>
    </row>
    <row r="1073" spans="16:16">
      <c r="P1073" s="34" t="str">
        <f t="shared" si="28"/>
        <v/>
      </c>
    </row>
    <row r="1074" spans="16:16">
      <c r="P1074" s="34" t="str">
        <f t="shared" si="28"/>
        <v/>
      </c>
    </row>
    <row r="1075" spans="16:16">
      <c r="P1075" s="34" t="str">
        <f t="shared" si="28"/>
        <v/>
      </c>
    </row>
    <row r="1076" spans="16:16">
      <c r="P1076" s="34" t="str">
        <f t="shared" si="28"/>
        <v/>
      </c>
    </row>
    <row r="1077" spans="16:16">
      <c r="P1077" s="34" t="str">
        <f t="shared" si="28"/>
        <v/>
      </c>
    </row>
    <row r="1078" spans="16:16">
      <c r="P1078" s="34" t="str">
        <f t="shared" si="28"/>
        <v/>
      </c>
    </row>
    <row r="1079" spans="16:16">
      <c r="P1079" s="34" t="str">
        <f t="shared" si="28"/>
        <v/>
      </c>
    </row>
    <row r="1080" spans="16:16">
      <c r="P1080" s="34" t="str">
        <f t="shared" si="28"/>
        <v/>
      </c>
    </row>
    <row r="1081" spans="16:16">
      <c r="P1081" s="34" t="str">
        <f t="shared" si="28"/>
        <v/>
      </c>
    </row>
    <row r="1082" spans="16:16">
      <c r="P1082" s="34" t="str">
        <f t="shared" si="28"/>
        <v/>
      </c>
    </row>
    <row r="1083" spans="16:16">
      <c r="P1083" s="34" t="str">
        <f t="shared" si="28"/>
        <v/>
      </c>
    </row>
    <row r="1084" spans="16:16">
      <c r="P1084" s="34" t="str">
        <f t="shared" si="28"/>
        <v/>
      </c>
    </row>
    <row r="1085" spans="16:16">
      <c r="P1085" s="34" t="str">
        <f t="shared" si="28"/>
        <v/>
      </c>
    </row>
    <row r="1086" spans="16:16">
      <c r="P1086" s="34" t="str">
        <f t="shared" si="28"/>
        <v/>
      </c>
    </row>
    <row r="1087" spans="16:16">
      <c r="P1087" s="34" t="str">
        <f t="shared" si="28"/>
        <v/>
      </c>
    </row>
    <row r="1088" spans="16:16">
      <c r="P1088" s="34" t="str">
        <f t="shared" si="28"/>
        <v/>
      </c>
    </row>
    <row r="1089" spans="16:16">
      <c r="P1089" s="34" t="str">
        <f t="shared" si="28"/>
        <v/>
      </c>
    </row>
    <row r="1090" spans="16:16">
      <c r="P1090" s="34" t="str">
        <f t="shared" si="28"/>
        <v/>
      </c>
    </row>
    <row r="1091" spans="16:16">
      <c r="P1091" s="34" t="str">
        <f t="shared" si="28"/>
        <v/>
      </c>
    </row>
    <row r="1092" spans="16:16">
      <c r="P1092" s="34" t="str">
        <f t="shared" si="28"/>
        <v/>
      </c>
    </row>
    <row r="1093" spans="16:16">
      <c r="P1093" s="34" t="str">
        <f t="shared" ref="P1093:P1156" si="29">A1093&amp;B1093</f>
        <v/>
      </c>
    </row>
    <row r="1094" spans="16:16">
      <c r="P1094" s="34" t="str">
        <f t="shared" si="29"/>
        <v/>
      </c>
    </row>
    <row r="1095" spans="16:16">
      <c r="P1095" s="34" t="str">
        <f t="shared" si="29"/>
        <v/>
      </c>
    </row>
    <row r="1096" spans="16:16">
      <c r="P1096" s="34" t="str">
        <f t="shared" si="29"/>
        <v/>
      </c>
    </row>
    <row r="1097" spans="16:16">
      <c r="P1097" s="34" t="str">
        <f t="shared" si="29"/>
        <v/>
      </c>
    </row>
    <row r="1098" spans="16:16">
      <c r="P1098" s="34" t="str">
        <f t="shared" si="29"/>
        <v/>
      </c>
    </row>
    <row r="1099" spans="16:16">
      <c r="P1099" s="34" t="str">
        <f t="shared" si="29"/>
        <v/>
      </c>
    </row>
    <row r="1100" spans="16:16">
      <c r="P1100" s="34" t="str">
        <f t="shared" si="29"/>
        <v/>
      </c>
    </row>
    <row r="1101" spans="16:16">
      <c r="P1101" s="34" t="str">
        <f t="shared" si="29"/>
        <v/>
      </c>
    </row>
    <row r="1102" spans="16:16">
      <c r="P1102" s="34" t="str">
        <f t="shared" si="29"/>
        <v/>
      </c>
    </row>
    <row r="1103" spans="16:16">
      <c r="P1103" s="34" t="str">
        <f t="shared" si="29"/>
        <v/>
      </c>
    </row>
    <row r="1104" spans="16:16">
      <c r="P1104" s="34" t="str">
        <f t="shared" si="29"/>
        <v/>
      </c>
    </row>
    <row r="1105" spans="16:16">
      <c r="P1105" s="34" t="str">
        <f t="shared" si="29"/>
        <v/>
      </c>
    </row>
    <row r="1106" spans="16:16">
      <c r="P1106" s="34" t="str">
        <f t="shared" si="29"/>
        <v/>
      </c>
    </row>
    <row r="1107" spans="16:16">
      <c r="P1107" s="34" t="str">
        <f t="shared" si="29"/>
        <v/>
      </c>
    </row>
    <row r="1108" spans="16:16">
      <c r="P1108" s="34" t="str">
        <f t="shared" si="29"/>
        <v/>
      </c>
    </row>
    <row r="1109" spans="16:16">
      <c r="P1109" s="34" t="str">
        <f t="shared" si="29"/>
        <v/>
      </c>
    </row>
    <row r="1110" spans="16:16">
      <c r="P1110" s="34" t="str">
        <f t="shared" si="29"/>
        <v/>
      </c>
    </row>
    <row r="1111" spans="16:16">
      <c r="P1111" s="34" t="str">
        <f t="shared" si="29"/>
        <v/>
      </c>
    </row>
    <row r="1112" spans="16:16">
      <c r="P1112" s="34" t="str">
        <f t="shared" si="29"/>
        <v/>
      </c>
    </row>
    <row r="1113" spans="16:16">
      <c r="P1113" s="34" t="str">
        <f t="shared" si="29"/>
        <v/>
      </c>
    </row>
    <row r="1114" spans="16:16">
      <c r="P1114" s="34" t="str">
        <f t="shared" si="29"/>
        <v/>
      </c>
    </row>
    <row r="1115" spans="16:16">
      <c r="P1115" s="34" t="str">
        <f t="shared" si="29"/>
        <v/>
      </c>
    </row>
    <row r="1116" spans="16:16">
      <c r="P1116" s="34" t="str">
        <f t="shared" si="29"/>
        <v/>
      </c>
    </row>
    <row r="1117" spans="16:16">
      <c r="P1117" s="34" t="str">
        <f t="shared" si="29"/>
        <v/>
      </c>
    </row>
    <row r="1118" spans="16:16">
      <c r="P1118" s="34" t="str">
        <f t="shared" si="29"/>
        <v/>
      </c>
    </row>
    <row r="1119" spans="16:16">
      <c r="P1119" s="34" t="str">
        <f t="shared" si="29"/>
        <v/>
      </c>
    </row>
    <row r="1120" spans="16:16">
      <c r="P1120" s="34" t="str">
        <f t="shared" si="29"/>
        <v/>
      </c>
    </row>
    <row r="1121" spans="16:16">
      <c r="P1121" s="34" t="str">
        <f t="shared" si="29"/>
        <v/>
      </c>
    </row>
    <row r="1122" spans="16:16">
      <c r="P1122" s="34" t="str">
        <f t="shared" si="29"/>
        <v/>
      </c>
    </row>
    <row r="1123" spans="16:16">
      <c r="P1123" s="34" t="str">
        <f t="shared" si="29"/>
        <v/>
      </c>
    </row>
    <row r="1124" spans="16:16">
      <c r="P1124" s="34" t="str">
        <f t="shared" si="29"/>
        <v/>
      </c>
    </row>
    <row r="1125" spans="16:16">
      <c r="P1125" s="34" t="str">
        <f t="shared" si="29"/>
        <v/>
      </c>
    </row>
    <row r="1126" spans="16:16">
      <c r="P1126" s="34" t="str">
        <f t="shared" si="29"/>
        <v/>
      </c>
    </row>
    <row r="1127" spans="16:16">
      <c r="P1127" s="34" t="str">
        <f t="shared" si="29"/>
        <v/>
      </c>
    </row>
    <row r="1128" spans="16:16">
      <c r="P1128" s="34" t="str">
        <f t="shared" si="29"/>
        <v/>
      </c>
    </row>
    <row r="1129" spans="16:16">
      <c r="P1129" s="34" t="str">
        <f t="shared" si="29"/>
        <v/>
      </c>
    </row>
    <row r="1130" spans="16:16">
      <c r="P1130" s="34" t="str">
        <f t="shared" si="29"/>
        <v/>
      </c>
    </row>
    <row r="1131" spans="16:16">
      <c r="P1131" s="34" t="str">
        <f t="shared" si="29"/>
        <v/>
      </c>
    </row>
    <row r="1132" spans="16:16">
      <c r="P1132" s="34" t="str">
        <f t="shared" si="29"/>
        <v/>
      </c>
    </row>
    <row r="1133" spans="16:16">
      <c r="P1133" s="34" t="str">
        <f t="shared" si="29"/>
        <v/>
      </c>
    </row>
    <row r="1134" spans="16:16">
      <c r="P1134" s="34" t="str">
        <f t="shared" si="29"/>
        <v/>
      </c>
    </row>
    <row r="1135" spans="16:16">
      <c r="P1135" s="34" t="str">
        <f t="shared" si="29"/>
        <v/>
      </c>
    </row>
    <row r="1136" spans="16:16">
      <c r="P1136" s="34" t="str">
        <f t="shared" si="29"/>
        <v/>
      </c>
    </row>
    <row r="1137" spans="16:16">
      <c r="P1137" s="34" t="str">
        <f t="shared" si="29"/>
        <v/>
      </c>
    </row>
    <row r="1138" spans="16:16">
      <c r="P1138" s="34" t="str">
        <f t="shared" si="29"/>
        <v/>
      </c>
    </row>
    <row r="1139" spans="16:16">
      <c r="P1139" s="34" t="str">
        <f t="shared" si="29"/>
        <v/>
      </c>
    </row>
    <row r="1140" spans="16:16">
      <c r="P1140" s="34" t="str">
        <f t="shared" si="29"/>
        <v/>
      </c>
    </row>
    <row r="1141" spans="16:16">
      <c r="P1141" s="34" t="str">
        <f t="shared" si="29"/>
        <v/>
      </c>
    </row>
    <row r="1142" spans="16:16">
      <c r="P1142" s="34" t="str">
        <f t="shared" si="29"/>
        <v/>
      </c>
    </row>
    <row r="1143" spans="16:16">
      <c r="P1143" s="34" t="str">
        <f t="shared" si="29"/>
        <v/>
      </c>
    </row>
    <row r="1144" spans="16:16">
      <c r="P1144" s="34" t="str">
        <f t="shared" si="29"/>
        <v/>
      </c>
    </row>
    <row r="1145" spans="16:16">
      <c r="P1145" s="34" t="str">
        <f t="shared" si="29"/>
        <v/>
      </c>
    </row>
    <row r="1146" spans="16:16">
      <c r="P1146" s="34" t="str">
        <f t="shared" si="29"/>
        <v/>
      </c>
    </row>
    <row r="1147" spans="16:16">
      <c r="P1147" s="34" t="str">
        <f t="shared" si="29"/>
        <v/>
      </c>
    </row>
    <row r="1148" spans="16:16">
      <c r="P1148" s="34" t="str">
        <f t="shared" si="29"/>
        <v/>
      </c>
    </row>
    <row r="1149" spans="16:16">
      <c r="P1149" s="34" t="str">
        <f t="shared" si="29"/>
        <v/>
      </c>
    </row>
    <row r="1150" spans="16:16">
      <c r="P1150" s="34" t="str">
        <f t="shared" si="29"/>
        <v/>
      </c>
    </row>
    <row r="1151" spans="16:16">
      <c r="P1151" s="34" t="str">
        <f t="shared" si="29"/>
        <v/>
      </c>
    </row>
    <row r="1152" spans="16:16">
      <c r="P1152" s="34" t="str">
        <f t="shared" si="29"/>
        <v/>
      </c>
    </row>
    <row r="1153" spans="16:16">
      <c r="P1153" s="34" t="str">
        <f t="shared" si="29"/>
        <v/>
      </c>
    </row>
    <row r="1154" spans="16:16">
      <c r="P1154" s="34" t="str">
        <f t="shared" si="29"/>
        <v/>
      </c>
    </row>
    <row r="1155" spans="16:16">
      <c r="P1155" s="34" t="str">
        <f t="shared" si="29"/>
        <v/>
      </c>
    </row>
    <row r="1156" spans="16:16">
      <c r="P1156" s="34" t="str">
        <f t="shared" si="29"/>
        <v/>
      </c>
    </row>
    <row r="1157" spans="16:16">
      <c r="P1157" s="34" t="str">
        <f t="shared" ref="P1157:P1220" si="30">A1157&amp;B1157</f>
        <v/>
      </c>
    </row>
    <row r="1158" spans="16:16">
      <c r="P1158" s="34" t="str">
        <f t="shared" si="30"/>
        <v/>
      </c>
    </row>
    <row r="1159" spans="16:16">
      <c r="P1159" s="34" t="str">
        <f t="shared" si="30"/>
        <v/>
      </c>
    </row>
    <row r="1160" spans="16:16">
      <c r="P1160" s="34" t="str">
        <f t="shared" si="30"/>
        <v/>
      </c>
    </row>
    <row r="1161" spans="16:16">
      <c r="P1161" s="34" t="str">
        <f t="shared" si="30"/>
        <v/>
      </c>
    </row>
    <row r="1162" spans="16:16">
      <c r="P1162" s="34" t="str">
        <f t="shared" si="30"/>
        <v/>
      </c>
    </row>
    <row r="1163" spans="16:16">
      <c r="P1163" s="34" t="str">
        <f t="shared" si="30"/>
        <v/>
      </c>
    </row>
    <row r="1164" spans="16:16">
      <c r="P1164" s="34" t="str">
        <f t="shared" si="30"/>
        <v/>
      </c>
    </row>
    <row r="1165" spans="16:16">
      <c r="P1165" s="34" t="str">
        <f t="shared" si="30"/>
        <v/>
      </c>
    </row>
    <row r="1166" spans="16:16">
      <c r="P1166" s="34" t="str">
        <f t="shared" si="30"/>
        <v/>
      </c>
    </row>
    <row r="1167" spans="16:16">
      <c r="P1167" s="34" t="str">
        <f t="shared" si="30"/>
        <v/>
      </c>
    </row>
    <row r="1168" spans="16:16">
      <c r="P1168" s="34" t="str">
        <f t="shared" si="30"/>
        <v/>
      </c>
    </row>
    <row r="1169" spans="16:16">
      <c r="P1169" s="34" t="str">
        <f t="shared" si="30"/>
        <v/>
      </c>
    </row>
    <row r="1170" spans="16:16">
      <c r="P1170" s="34" t="str">
        <f t="shared" si="30"/>
        <v/>
      </c>
    </row>
    <row r="1171" spans="16:16">
      <c r="P1171" s="34" t="str">
        <f t="shared" si="30"/>
        <v/>
      </c>
    </row>
    <row r="1172" spans="16:16">
      <c r="P1172" s="34" t="str">
        <f t="shared" si="30"/>
        <v/>
      </c>
    </row>
    <row r="1173" spans="16:16">
      <c r="P1173" s="34" t="str">
        <f t="shared" si="30"/>
        <v/>
      </c>
    </row>
    <row r="1174" spans="16:16">
      <c r="P1174" s="34" t="str">
        <f t="shared" si="30"/>
        <v/>
      </c>
    </row>
    <row r="1175" spans="16:16">
      <c r="P1175" s="34" t="str">
        <f t="shared" si="30"/>
        <v/>
      </c>
    </row>
    <row r="1176" spans="16:16">
      <c r="P1176" s="34" t="str">
        <f t="shared" si="30"/>
        <v/>
      </c>
    </row>
    <row r="1177" spans="16:16">
      <c r="P1177" s="34" t="str">
        <f t="shared" si="30"/>
        <v/>
      </c>
    </row>
    <row r="1178" spans="16:16">
      <c r="P1178" s="34" t="str">
        <f t="shared" si="30"/>
        <v/>
      </c>
    </row>
    <row r="1179" spans="16:16">
      <c r="P1179" s="34" t="str">
        <f t="shared" si="30"/>
        <v/>
      </c>
    </row>
    <row r="1180" spans="16:16">
      <c r="P1180" s="34" t="str">
        <f t="shared" si="30"/>
        <v/>
      </c>
    </row>
    <row r="1181" spans="16:16">
      <c r="P1181" s="34" t="str">
        <f t="shared" si="30"/>
        <v/>
      </c>
    </row>
    <row r="1182" spans="16:16">
      <c r="P1182" s="34" t="str">
        <f t="shared" si="30"/>
        <v/>
      </c>
    </row>
    <row r="1183" spans="16:16">
      <c r="P1183" s="34" t="str">
        <f t="shared" si="30"/>
        <v/>
      </c>
    </row>
    <row r="1184" spans="16:16">
      <c r="P1184" s="34" t="str">
        <f t="shared" si="30"/>
        <v/>
      </c>
    </row>
    <row r="1185" spans="16:16">
      <c r="P1185" s="34" t="str">
        <f t="shared" si="30"/>
        <v/>
      </c>
    </row>
    <row r="1186" spans="16:16">
      <c r="P1186" s="34" t="str">
        <f t="shared" si="30"/>
        <v/>
      </c>
    </row>
    <row r="1187" spans="16:16">
      <c r="P1187" s="34" t="str">
        <f t="shared" si="30"/>
        <v/>
      </c>
    </row>
    <row r="1188" spans="16:16">
      <c r="P1188" s="34" t="str">
        <f t="shared" si="30"/>
        <v/>
      </c>
    </row>
    <row r="1189" spans="16:16">
      <c r="P1189" s="34" t="str">
        <f t="shared" si="30"/>
        <v/>
      </c>
    </row>
    <row r="1190" spans="16:16">
      <c r="P1190" s="34" t="str">
        <f t="shared" si="30"/>
        <v/>
      </c>
    </row>
    <row r="1191" spans="16:16">
      <c r="P1191" s="34" t="str">
        <f t="shared" si="30"/>
        <v/>
      </c>
    </row>
    <row r="1192" spans="16:16">
      <c r="P1192" s="34" t="str">
        <f t="shared" si="30"/>
        <v/>
      </c>
    </row>
    <row r="1193" spans="16:16">
      <c r="P1193" s="34" t="str">
        <f t="shared" si="30"/>
        <v/>
      </c>
    </row>
    <row r="1194" spans="16:16">
      <c r="P1194" s="34" t="str">
        <f t="shared" si="30"/>
        <v/>
      </c>
    </row>
    <row r="1195" spans="16:16">
      <c r="P1195" s="34" t="str">
        <f t="shared" si="30"/>
        <v/>
      </c>
    </row>
    <row r="1196" spans="16:16">
      <c r="P1196" s="34" t="str">
        <f t="shared" si="30"/>
        <v/>
      </c>
    </row>
    <row r="1197" spans="16:16">
      <c r="P1197" s="34" t="str">
        <f t="shared" si="30"/>
        <v/>
      </c>
    </row>
    <row r="1198" spans="16:16">
      <c r="P1198" s="34" t="str">
        <f t="shared" si="30"/>
        <v/>
      </c>
    </row>
    <row r="1199" spans="16:16">
      <c r="P1199" s="34" t="str">
        <f t="shared" si="30"/>
        <v/>
      </c>
    </row>
    <row r="1200" spans="16:16">
      <c r="P1200" s="34" t="str">
        <f t="shared" si="30"/>
        <v/>
      </c>
    </row>
    <row r="1201" spans="16:16">
      <c r="P1201" s="34" t="str">
        <f t="shared" si="30"/>
        <v/>
      </c>
    </row>
    <row r="1202" spans="16:16">
      <c r="P1202" s="34" t="str">
        <f t="shared" si="30"/>
        <v/>
      </c>
    </row>
    <row r="1203" spans="16:16">
      <c r="P1203" s="34" t="str">
        <f t="shared" si="30"/>
        <v/>
      </c>
    </row>
    <row r="1204" spans="16:16">
      <c r="P1204" s="34" t="str">
        <f t="shared" si="30"/>
        <v/>
      </c>
    </row>
    <row r="1205" spans="16:16">
      <c r="P1205" s="34" t="str">
        <f t="shared" si="30"/>
        <v/>
      </c>
    </row>
    <row r="1206" spans="16:16">
      <c r="P1206" s="34" t="str">
        <f t="shared" si="30"/>
        <v/>
      </c>
    </row>
    <row r="1207" spans="16:16">
      <c r="P1207" s="34" t="str">
        <f t="shared" si="30"/>
        <v/>
      </c>
    </row>
    <row r="1208" spans="16:16">
      <c r="P1208" s="34" t="str">
        <f t="shared" si="30"/>
        <v/>
      </c>
    </row>
    <row r="1209" spans="16:16">
      <c r="P1209" s="34" t="str">
        <f t="shared" si="30"/>
        <v/>
      </c>
    </row>
    <row r="1210" spans="16:16">
      <c r="P1210" s="34" t="str">
        <f t="shared" si="30"/>
        <v/>
      </c>
    </row>
    <row r="1211" spans="16:16">
      <c r="P1211" s="34" t="str">
        <f t="shared" si="30"/>
        <v/>
      </c>
    </row>
    <row r="1212" spans="16:16">
      <c r="P1212" s="34" t="str">
        <f t="shared" si="30"/>
        <v/>
      </c>
    </row>
    <row r="1213" spans="16:16">
      <c r="P1213" s="34" t="str">
        <f t="shared" si="30"/>
        <v/>
      </c>
    </row>
    <row r="1214" spans="16:16">
      <c r="P1214" s="34" t="str">
        <f t="shared" si="30"/>
        <v/>
      </c>
    </row>
    <row r="1215" spans="16:16">
      <c r="P1215" s="34" t="str">
        <f t="shared" si="30"/>
        <v/>
      </c>
    </row>
    <row r="1216" spans="16:16">
      <c r="P1216" s="34" t="str">
        <f t="shared" si="30"/>
        <v/>
      </c>
    </row>
    <row r="1217" spans="16:16">
      <c r="P1217" s="34" t="str">
        <f t="shared" si="30"/>
        <v/>
      </c>
    </row>
    <row r="1218" spans="16:16">
      <c r="P1218" s="34" t="str">
        <f t="shared" si="30"/>
        <v/>
      </c>
    </row>
    <row r="1219" spans="16:16">
      <c r="P1219" s="34" t="str">
        <f t="shared" si="30"/>
        <v/>
      </c>
    </row>
    <row r="1220" spans="16:16">
      <c r="P1220" s="34" t="str">
        <f t="shared" si="30"/>
        <v/>
      </c>
    </row>
    <row r="1221" spans="16:16">
      <c r="P1221" s="34" t="str">
        <f t="shared" ref="P1221:P1284" si="31">A1221&amp;B1221</f>
        <v/>
      </c>
    </row>
    <row r="1222" spans="16:16">
      <c r="P1222" s="34" t="str">
        <f t="shared" si="31"/>
        <v/>
      </c>
    </row>
    <row r="1223" spans="16:16">
      <c r="P1223" s="34" t="str">
        <f t="shared" si="31"/>
        <v/>
      </c>
    </row>
    <row r="1224" spans="16:16">
      <c r="P1224" s="34" t="str">
        <f t="shared" si="31"/>
        <v/>
      </c>
    </row>
    <row r="1225" spans="16:16">
      <c r="P1225" s="34" t="str">
        <f t="shared" si="31"/>
        <v/>
      </c>
    </row>
    <row r="1226" spans="16:16">
      <c r="P1226" s="34" t="str">
        <f t="shared" si="31"/>
        <v/>
      </c>
    </row>
    <row r="1227" spans="16:16">
      <c r="P1227" s="34" t="str">
        <f t="shared" si="31"/>
        <v/>
      </c>
    </row>
    <row r="1228" spans="16:16">
      <c r="P1228" s="34" t="str">
        <f t="shared" si="31"/>
        <v/>
      </c>
    </row>
    <row r="1229" spans="16:16">
      <c r="P1229" s="34" t="str">
        <f t="shared" si="31"/>
        <v/>
      </c>
    </row>
    <row r="1230" spans="16:16">
      <c r="P1230" s="34" t="str">
        <f t="shared" si="31"/>
        <v/>
      </c>
    </row>
    <row r="1231" spans="16:16">
      <c r="P1231" s="34" t="str">
        <f t="shared" si="31"/>
        <v/>
      </c>
    </row>
    <row r="1232" spans="16:16">
      <c r="P1232" s="34" t="str">
        <f t="shared" si="31"/>
        <v/>
      </c>
    </row>
    <row r="1233" spans="16:16">
      <c r="P1233" s="34" t="str">
        <f t="shared" si="31"/>
        <v/>
      </c>
    </row>
    <row r="1234" spans="16:16">
      <c r="P1234" s="34" t="str">
        <f t="shared" si="31"/>
        <v/>
      </c>
    </row>
    <row r="1235" spans="16:16">
      <c r="P1235" s="34" t="str">
        <f t="shared" si="31"/>
        <v/>
      </c>
    </row>
    <row r="1236" spans="16:16">
      <c r="P1236" s="34" t="str">
        <f t="shared" si="31"/>
        <v/>
      </c>
    </row>
    <row r="1237" spans="16:16">
      <c r="P1237" s="34" t="str">
        <f t="shared" si="31"/>
        <v/>
      </c>
    </row>
    <row r="1238" spans="16:16">
      <c r="P1238" s="34" t="str">
        <f t="shared" si="31"/>
        <v/>
      </c>
    </row>
    <row r="1239" spans="16:16">
      <c r="P1239" s="34" t="str">
        <f t="shared" si="31"/>
        <v/>
      </c>
    </row>
    <row r="1240" spans="16:16">
      <c r="P1240" s="34" t="str">
        <f t="shared" si="31"/>
        <v/>
      </c>
    </row>
    <row r="1241" spans="16:16">
      <c r="P1241" s="34" t="str">
        <f t="shared" si="31"/>
        <v/>
      </c>
    </row>
    <row r="1242" spans="16:16">
      <c r="P1242" s="34" t="str">
        <f t="shared" si="31"/>
        <v/>
      </c>
    </row>
    <row r="1243" spans="16:16">
      <c r="P1243" s="34" t="str">
        <f t="shared" si="31"/>
        <v/>
      </c>
    </row>
    <row r="1244" spans="16:16">
      <c r="P1244" s="34" t="str">
        <f t="shared" si="31"/>
        <v/>
      </c>
    </row>
    <row r="1245" spans="16:16">
      <c r="P1245" s="34" t="str">
        <f t="shared" si="31"/>
        <v/>
      </c>
    </row>
    <row r="1246" spans="16:16">
      <c r="P1246" s="34" t="str">
        <f t="shared" si="31"/>
        <v/>
      </c>
    </row>
    <row r="1247" spans="16:16">
      <c r="P1247" s="34" t="str">
        <f t="shared" si="31"/>
        <v/>
      </c>
    </row>
    <row r="1248" spans="16:16">
      <c r="P1248" s="34" t="str">
        <f t="shared" si="31"/>
        <v/>
      </c>
    </row>
    <row r="1249" spans="16:16">
      <c r="P1249" s="34" t="str">
        <f t="shared" si="31"/>
        <v/>
      </c>
    </row>
    <row r="1250" spans="16:16">
      <c r="P1250" s="34" t="str">
        <f t="shared" si="31"/>
        <v/>
      </c>
    </row>
    <row r="1251" spans="16:16">
      <c r="P1251" s="34" t="str">
        <f t="shared" si="31"/>
        <v/>
      </c>
    </row>
    <row r="1252" spans="16:16">
      <c r="P1252" s="34" t="str">
        <f t="shared" si="31"/>
        <v/>
      </c>
    </row>
    <row r="1253" spans="16:16">
      <c r="P1253" s="34" t="str">
        <f t="shared" si="31"/>
        <v/>
      </c>
    </row>
    <row r="1254" spans="16:16">
      <c r="P1254" s="34" t="str">
        <f t="shared" si="31"/>
        <v/>
      </c>
    </row>
    <row r="1255" spans="16:16">
      <c r="P1255" s="34" t="str">
        <f t="shared" si="31"/>
        <v/>
      </c>
    </row>
    <row r="1256" spans="16:16">
      <c r="P1256" s="34" t="str">
        <f t="shared" si="31"/>
        <v/>
      </c>
    </row>
    <row r="1257" spans="16:16">
      <c r="P1257" s="34" t="str">
        <f t="shared" si="31"/>
        <v/>
      </c>
    </row>
    <row r="1258" spans="16:16">
      <c r="P1258" s="34" t="str">
        <f t="shared" si="31"/>
        <v/>
      </c>
    </row>
    <row r="1259" spans="16:16">
      <c r="P1259" s="34" t="str">
        <f t="shared" si="31"/>
        <v/>
      </c>
    </row>
    <row r="1260" spans="16:16">
      <c r="P1260" s="34" t="str">
        <f t="shared" si="31"/>
        <v/>
      </c>
    </row>
    <row r="1261" spans="16:16">
      <c r="P1261" s="34" t="str">
        <f t="shared" si="31"/>
        <v/>
      </c>
    </row>
    <row r="1262" spans="16:16">
      <c r="P1262" s="34" t="str">
        <f t="shared" si="31"/>
        <v/>
      </c>
    </row>
    <row r="1263" spans="16:16">
      <c r="P1263" s="34" t="str">
        <f t="shared" si="31"/>
        <v/>
      </c>
    </row>
    <row r="1264" spans="16:16">
      <c r="P1264" s="34" t="str">
        <f t="shared" si="31"/>
        <v/>
      </c>
    </row>
    <row r="1265" spans="16:16">
      <c r="P1265" s="34" t="str">
        <f t="shared" si="31"/>
        <v/>
      </c>
    </row>
    <row r="1266" spans="16:16">
      <c r="P1266" s="34" t="str">
        <f t="shared" si="31"/>
        <v/>
      </c>
    </row>
    <row r="1267" spans="16:16">
      <c r="P1267" s="34" t="str">
        <f t="shared" si="31"/>
        <v/>
      </c>
    </row>
    <row r="1268" spans="16:16">
      <c r="P1268" s="34" t="str">
        <f t="shared" si="31"/>
        <v/>
      </c>
    </row>
    <row r="1269" spans="16:16">
      <c r="P1269" s="34" t="str">
        <f t="shared" si="31"/>
        <v/>
      </c>
    </row>
    <row r="1270" spans="16:16">
      <c r="P1270" s="34" t="str">
        <f t="shared" si="31"/>
        <v/>
      </c>
    </row>
    <row r="1271" spans="16:16">
      <c r="P1271" s="34" t="str">
        <f t="shared" si="31"/>
        <v/>
      </c>
    </row>
    <row r="1272" spans="16:16">
      <c r="P1272" s="34" t="str">
        <f t="shared" si="31"/>
        <v/>
      </c>
    </row>
    <row r="1273" spans="16:16">
      <c r="P1273" s="34" t="str">
        <f t="shared" si="31"/>
        <v/>
      </c>
    </row>
    <row r="1274" spans="16:16">
      <c r="P1274" s="34" t="str">
        <f t="shared" si="31"/>
        <v/>
      </c>
    </row>
    <row r="1275" spans="16:16">
      <c r="P1275" s="34" t="str">
        <f t="shared" si="31"/>
        <v/>
      </c>
    </row>
    <row r="1276" spans="16:16">
      <c r="P1276" s="34" t="str">
        <f t="shared" si="31"/>
        <v/>
      </c>
    </row>
    <row r="1277" spans="16:16">
      <c r="P1277" s="34" t="str">
        <f t="shared" si="31"/>
        <v/>
      </c>
    </row>
    <row r="1278" spans="16:16">
      <c r="P1278" s="34" t="str">
        <f t="shared" si="31"/>
        <v/>
      </c>
    </row>
    <row r="1279" spans="16:16">
      <c r="P1279" s="34" t="str">
        <f t="shared" si="31"/>
        <v/>
      </c>
    </row>
    <row r="1280" spans="16:16">
      <c r="P1280" s="34" t="str">
        <f t="shared" si="31"/>
        <v/>
      </c>
    </row>
    <row r="1281" spans="16:16">
      <c r="P1281" s="34" t="str">
        <f t="shared" si="31"/>
        <v/>
      </c>
    </row>
    <row r="1282" spans="16:16">
      <c r="P1282" s="34" t="str">
        <f t="shared" si="31"/>
        <v/>
      </c>
    </row>
    <row r="1283" spans="16:16">
      <c r="P1283" s="34" t="str">
        <f t="shared" si="31"/>
        <v/>
      </c>
    </row>
    <row r="1284" spans="16:16">
      <c r="P1284" s="34" t="str">
        <f t="shared" si="31"/>
        <v/>
      </c>
    </row>
    <row r="1285" spans="16:16">
      <c r="P1285" s="34" t="str">
        <f t="shared" ref="P1285:P1348" si="32">A1285&amp;B1285</f>
        <v/>
      </c>
    </row>
    <row r="1286" spans="16:16">
      <c r="P1286" s="34" t="str">
        <f t="shared" si="32"/>
        <v/>
      </c>
    </row>
    <row r="1287" spans="16:16">
      <c r="P1287" s="34" t="str">
        <f t="shared" si="32"/>
        <v/>
      </c>
    </row>
    <row r="1288" spans="16:16">
      <c r="P1288" s="34" t="str">
        <f t="shared" si="32"/>
        <v/>
      </c>
    </row>
    <row r="1289" spans="16:16">
      <c r="P1289" s="34" t="str">
        <f t="shared" si="32"/>
        <v/>
      </c>
    </row>
    <row r="1290" spans="16:16">
      <c r="P1290" s="34" t="str">
        <f t="shared" si="32"/>
        <v/>
      </c>
    </row>
    <row r="1291" spans="16:16">
      <c r="P1291" s="34" t="str">
        <f t="shared" si="32"/>
        <v/>
      </c>
    </row>
    <row r="1292" spans="16:16">
      <c r="P1292" s="34" t="str">
        <f t="shared" si="32"/>
        <v/>
      </c>
    </row>
    <row r="1293" spans="16:16">
      <c r="P1293" s="34" t="str">
        <f t="shared" si="32"/>
        <v/>
      </c>
    </row>
    <row r="1294" spans="16:16">
      <c r="P1294" s="34" t="str">
        <f t="shared" si="32"/>
        <v/>
      </c>
    </row>
    <row r="1295" spans="16:16">
      <c r="P1295" s="34" t="str">
        <f t="shared" si="32"/>
        <v/>
      </c>
    </row>
    <row r="1296" spans="16:16">
      <c r="P1296" s="34" t="str">
        <f t="shared" si="32"/>
        <v/>
      </c>
    </row>
    <row r="1297" spans="16:16">
      <c r="P1297" s="34" t="str">
        <f t="shared" si="32"/>
        <v/>
      </c>
    </row>
    <row r="1298" spans="16:16">
      <c r="P1298" s="34" t="str">
        <f t="shared" si="32"/>
        <v/>
      </c>
    </row>
    <row r="1299" spans="16:16">
      <c r="P1299" s="34" t="str">
        <f t="shared" si="32"/>
        <v/>
      </c>
    </row>
    <row r="1300" spans="16:16">
      <c r="P1300" s="34" t="str">
        <f t="shared" si="32"/>
        <v/>
      </c>
    </row>
    <row r="1301" spans="16:16">
      <c r="P1301" s="34" t="str">
        <f t="shared" si="32"/>
        <v/>
      </c>
    </row>
    <row r="1302" spans="16:16">
      <c r="P1302" s="34" t="str">
        <f t="shared" si="32"/>
        <v/>
      </c>
    </row>
    <row r="1303" spans="16:16">
      <c r="P1303" s="34" t="str">
        <f t="shared" si="32"/>
        <v/>
      </c>
    </row>
    <row r="1304" spans="16:16">
      <c r="P1304" s="34" t="str">
        <f t="shared" si="32"/>
        <v/>
      </c>
    </row>
    <row r="1305" spans="16:16">
      <c r="P1305" s="34" t="str">
        <f t="shared" si="32"/>
        <v/>
      </c>
    </row>
    <row r="1306" spans="16:16">
      <c r="P1306" s="34" t="str">
        <f t="shared" si="32"/>
        <v/>
      </c>
    </row>
    <row r="1307" spans="16:16">
      <c r="P1307" s="34" t="str">
        <f t="shared" si="32"/>
        <v/>
      </c>
    </row>
    <row r="1308" spans="16:16">
      <c r="P1308" s="34" t="str">
        <f t="shared" si="32"/>
        <v/>
      </c>
    </row>
    <row r="1309" spans="16:16">
      <c r="P1309" s="34" t="str">
        <f t="shared" si="32"/>
        <v/>
      </c>
    </row>
    <row r="1310" spans="16:16">
      <c r="P1310" s="34" t="str">
        <f t="shared" si="32"/>
        <v/>
      </c>
    </row>
    <row r="1311" spans="16:16">
      <c r="P1311" s="34" t="str">
        <f t="shared" si="32"/>
        <v/>
      </c>
    </row>
    <row r="1312" spans="16:16">
      <c r="P1312" s="34" t="str">
        <f t="shared" si="32"/>
        <v/>
      </c>
    </row>
    <row r="1313" spans="16:16">
      <c r="P1313" s="34" t="str">
        <f t="shared" si="32"/>
        <v/>
      </c>
    </row>
    <row r="1314" spans="16:16">
      <c r="P1314" s="34" t="str">
        <f t="shared" si="32"/>
        <v/>
      </c>
    </row>
    <row r="1315" spans="16:16">
      <c r="P1315" s="34" t="str">
        <f t="shared" si="32"/>
        <v/>
      </c>
    </row>
    <row r="1316" spans="16:16">
      <c r="P1316" s="34" t="str">
        <f t="shared" si="32"/>
        <v/>
      </c>
    </row>
    <row r="1317" spans="16:16">
      <c r="P1317" s="34" t="str">
        <f t="shared" si="32"/>
        <v/>
      </c>
    </row>
    <row r="1318" spans="16:16">
      <c r="P1318" s="34" t="str">
        <f t="shared" si="32"/>
        <v/>
      </c>
    </row>
    <row r="1319" spans="16:16">
      <c r="P1319" s="34" t="str">
        <f t="shared" si="32"/>
        <v/>
      </c>
    </row>
    <row r="1320" spans="16:16">
      <c r="P1320" s="34" t="str">
        <f t="shared" si="32"/>
        <v/>
      </c>
    </row>
    <row r="1321" spans="16:16">
      <c r="P1321" s="34" t="str">
        <f t="shared" si="32"/>
        <v/>
      </c>
    </row>
    <row r="1322" spans="16:16">
      <c r="P1322" s="34" t="str">
        <f t="shared" si="32"/>
        <v/>
      </c>
    </row>
    <row r="1323" spans="16:16">
      <c r="P1323" s="34" t="str">
        <f t="shared" si="32"/>
        <v/>
      </c>
    </row>
    <row r="1324" spans="16:16">
      <c r="P1324" s="34" t="str">
        <f t="shared" si="32"/>
        <v/>
      </c>
    </row>
    <row r="1325" spans="16:16">
      <c r="P1325" s="34" t="str">
        <f t="shared" si="32"/>
        <v/>
      </c>
    </row>
    <row r="1326" spans="16:16">
      <c r="P1326" s="34" t="str">
        <f t="shared" si="32"/>
        <v/>
      </c>
    </row>
    <row r="1327" spans="16:16">
      <c r="P1327" s="34" t="str">
        <f t="shared" si="32"/>
        <v/>
      </c>
    </row>
    <row r="1328" spans="16:16">
      <c r="P1328" s="34" t="str">
        <f t="shared" si="32"/>
        <v/>
      </c>
    </row>
    <row r="1329" spans="16:16">
      <c r="P1329" s="34" t="str">
        <f t="shared" si="32"/>
        <v/>
      </c>
    </row>
    <row r="1330" spans="16:16">
      <c r="P1330" s="34" t="str">
        <f t="shared" si="32"/>
        <v/>
      </c>
    </row>
    <row r="1331" spans="16:16">
      <c r="P1331" s="34" t="str">
        <f t="shared" si="32"/>
        <v/>
      </c>
    </row>
    <row r="1332" spans="16:16">
      <c r="P1332" s="34" t="str">
        <f t="shared" si="32"/>
        <v/>
      </c>
    </row>
    <row r="1333" spans="16:16">
      <c r="P1333" s="34" t="str">
        <f t="shared" si="32"/>
        <v/>
      </c>
    </row>
    <row r="1334" spans="16:16">
      <c r="P1334" s="34" t="str">
        <f t="shared" si="32"/>
        <v/>
      </c>
    </row>
    <row r="1335" spans="16:16">
      <c r="P1335" s="34" t="str">
        <f t="shared" si="32"/>
        <v/>
      </c>
    </row>
    <row r="1336" spans="16:16">
      <c r="P1336" s="34" t="str">
        <f t="shared" si="32"/>
        <v/>
      </c>
    </row>
    <row r="1337" spans="16:16">
      <c r="P1337" s="34" t="str">
        <f t="shared" si="32"/>
        <v/>
      </c>
    </row>
    <row r="1338" spans="16:16">
      <c r="P1338" s="34" t="str">
        <f t="shared" si="32"/>
        <v/>
      </c>
    </row>
    <row r="1339" spans="16:16">
      <c r="P1339" s="34" t="str">
        <f t="shared" si="32"/>
        <v/>
      </c>
    </row>
    <row r="1340" spans="16:16">
      <c r="P1340" s="34" t="str">
        <f t="shared" si="32"/>
        <v/>
      </c>
    </row>
    <row r="1341" spans="16:16">
      <c r="P1341" s="34" t="str">
        <f t="shared" si="32"/>
        <v/>
      </c>
    </row>
    <row r="1342" spans="16:16">
      <c r="P1342" s="34" t="str">
        <f t="shared" si="32"/>
        <v/>
      </c>
    </row>
    <row r="1343" spans="16:16">
      <c r="P1343" s="34" t="str">
        <f t="shared" si="32"/>
        <v/>
      </c>
    </row>
    <row r="1344" spans="16:16">
      <c r="P1344" s="34" t="str">
        <f t="shared" si="32"/>
        <v/>
      </c>
    </row>
    <row r="1345" spans="16:16">
      <c r="P1345" s="34" t="str">
        <f t="shared" si="32"/>
        <v/>
      </c>
    </row>
    <row r="1346" spans="16:16">
      <c r="P1346" s="34" t="str">
        <f t="shared" si="32"/>
        <v/>
      </c>
    </row>
    <row r="1347" spans="16:16">
      <c r="P1347" s="34" t="str">
        <f t="shared" si="32"/>
        <v/>
      </c>
    </row>
    <row r="1348" spans="16:16">
      <c r="P1348" s="34" t="str">
        <f t="shared" si="32"/>
        <v/>
      </c>
    </row>
    <row r="1349" spans="16:16">
      <c r="P1349" s="34" t="str">
        <f t="shared" ref="P1349:P1412" si="33">A1349&amp;B1349</f>
        <v/>
      </c>
    </row>
    <row r="1350" spans="16:16">
      <c r="P1350" s="34" t="str">
        <f t="shared" si="33"/>
        <v/>
      </c>
    </row>
    <row r="1351" spans="16:16">
      <c r="P1351" s="34" t="str">
        <f t="shared" si="33"/>
        <v/>
      </c>
    </row>
    <row r="1352" spans="16:16">
      <c r="P1352" s="34" t="str">
        <f t="shared" si="33"/>
        <v/>
      </c>
    </row>
    <row r="1353" spans="16:16">
      <c r="P1353" s="34" t="str">
        <f t="shared" si="33"/>
        <v/>
      </c>
    </row>
    <row r="1354" spans="16:16">
      <c r="P1354" s="34" t="str">
        <f t="shared" si="33"/>
        <v/>
      </c>
    </row>
    <row r="1355" spans="16:16">
      <c r="P1355" s="34" t="str">
        <f t="shared" si="33"/>
        <v/>
      </c>
    </row>
    <row r="1356" spans="16:16">
      <c r="P1356" s="34" t="str">
        <f t="shared" si="33"/>
        <v/>
      </c>
    </row>
    <row r="1357" spans="16:16">
      <c r="P1357" s="34" t="str">
        <f t="shared" si="33"/>
        <v/>
      </c>
    </row>
    <row r="1358" spans="16:16">
      <c r="P1358" s="34" t="str">
        <f t="shared" si="33"/>
        <v/>
      </c>
    </row>
    <row r="1359" spans="16:16">
      <c r="P1359" s="34" t="str">
        <f t="shared" si="33"/>
        <v/>
      </c>
    </row>
    <row r="1360" spans="16:16">
      <c r="P1360" s="34" t="str">
        <f t="shared" si="33"/>
        <v/>
      </c>
    </row>
    <row r="1361" spans="16:16">
      <c r="P1361" s="34" t="str">
        <f t="shared" si="33"/>
        <v/>
      </c>
    </row>
    <row r="1362" spans="16:16">
      <c r="P1362" s="34" t="str">
        <f t="shared" si="33"/>
        <v/>
      </c>
    </row>
    <row r="1363" spans="16:16">
      <c r="P1363" s="34" t="str">
        <f t="shared" si="33"/>
        <v/>
      </c>
    </row>
    <row r="1364" spans="16:16">
      <c r="P1364" s="34" t="str">
        <f t="shared" si="33"/>
        <v/>
      </c>
    </row>
    <row r="1365" spans="16:16">
      <c r="P1365" s="34" t="str">
        <f t="shared" si="33"/>
        <v/>
      </c>
    </row>
    <row r="1366" spans="16:16">
      <c r="P1366" s="34" t="str">
        <f t="shared" si="33"/>
        <v/>
      </c>
    </row>
    <row r="1367" spans="16:16">
      <c r="P1367" s="34" t="str">
        <f t="shared" si="33"/>
        <v/>
      </c>
    </row>
    <row r="1368" spans="16:16">
      <c r="P1368" s="34" t="str">
        <f t="shared" si="33"/>
        <v/>
      </c>
    </row>
    <row r="1369" spans="16:16">
      <c r="P1369" s="34" t="str">
        <f t="shared" si="33"/>
        <v/>
      </c>
    </row>
    <row r="1370" spans="16:16">
      <c r="P1370" s="34" t="str">
        <f t="shared" si="33"/>
        <v/>
      </c>
    </row>
    <row r="1371" spans="16:16">
      <c r="P1371" s="34" t="str">
        <f t="shared" si="33"/>
        <v/>
      </c>
    </row>
    <row r="1372" spans="16:16">
      <c r="P1372" s="34" t="str">
        <f t="shared" si="33"/>
        <v/>
      </c>
    </row>
    <row r="1373" spans="16:16">
      <c r="P1373" s="34" t="str">
        <f t="shared" si="33"/>
        <v/>
      </c>
    </row>
    <row r="1374" spans="16:16">
      <c r="P1374" s="34" t="str">
        <f t="shared" si="33"/>
        <v/>
      </c>
    </row>
    <row r="1375" spans="16:16">
      <c r="P1375" s="34" t="str">
        <f t="shared" si="33"/>
        <v/>
      </c>
    </row>
    <row r="1376" spans="16:16">
      <c r="P1376" s="34" t="str">
        <f t="shared" si="33"/>
        <v/>
      </c>
    </row>
    <row r="1377" spans="16:16">
      <c r="P1377" s="34" t="str">
        <f t="shared" si="33"/>
        <v/>
      </c>
    </row>
    <row r="1378" spans="16:16">
      <c r="P1378" s="34" t="str">
        <f t="shared" si="33"/>
        <v/>
      </c>
    </row>
    <row r="1379" spans="16:16">
      <c r="P1379" s="34" t="str">
        <f t="shared" si="33"/>
        <v/>
      </c>
    </row>
    <row r="1380" spans="16:16">
      <c r="P1380" s="34" t="str">
        <f t="shared" si="33"/>
        <v/>
      </c>
    </row>
    <row r="1381" spans="16:16">
      <c r="P1381" s="34" t="str">
        <f t="shared" si="33"/>
        <v/>
      </c>
    </row>
    <row r="1382" spans="16:16">
      <c r="P1382" s="34" t="str">
        <f t="shared" si="33"/>
        <v/>
      </c>
    </row>
    <row r="1383" spans="16:16">
      <c r="P1383" s="34" t="str">
        <f t="shared" si="33"/>
        <v/>
      </c>
    </row>
    <row r="1384" spans="16:16">
      <c r="P1384" s="34" t="str">
        <f t="shared" si="33"/>
        <v/>
      </c>
    </row>
    <row r="1385" spans="16:16">
      <c r="P1385" s="34" t="str">
        <f t="shared" si="33"/>
        <v/>
      </c>
    </row>
    <row r="1386" spans="16:16">
      <c r="P1386" s="34" t="str">
        <f t="shared" si="33"/>
        <v/>
      </c>
    </row>
    <row r="1387" spans="16:16">
      <c r="P1387" s="34" t="str">
        <f t="shared" si="33"/>
        <v/>
      </c>
    </row>
    <row r="1388" spans="16:16">
      <c r="P1388" s="34" t="str">
        <f t="shared" si="33"/>
        <v/>
      </c>
    </row>
    <row r="1389" spans="16:16">
      <c r="P1389" s="34" t="str">
        <f t="shared" si="33"/>
        <v/>
      </c>
    </row>
    <row r="1390" spans="16:16">
      <c r="P1390" s="34" t="str">
        <f t="shared" si="33"/>
        <v/>
      </c>
    </row>
    <row r="1391" spans="16:16">
      <c r="P1391" s="34" t="str">
        <f t="shared" si="33"/>
        <v/>
      </c>
    </row>
    <row r="1392" spans="16:16">
      <c r="P1392" s="34" t="str">
        <f t="shared" si="33"/>
        <v/>
      </c>
    </row>
    <row r="1393" spans="16:16">
      <c r="P1393" s="34" t="str">
        <f t="shared" si="33"/>
        <v/>
      </c>
    </row>
    <row r="1394" spans="16:16">
      <c r="P1394" s="34" t="str">
        <f t="shared" si="33"/>
        <v/>
      </c>
    </row>
    <row r="1395" spans="16:16">
      <c r="P1395" s="34" t="str">
        <f t="shared" si="33"/>
        <v/>
      </c>
    </row>
    <row r="1396" spans="16:16">
      <c r="P1396" s="34" t="str">
        <f t="shared" si="33"/>
        <v/>
      </c>
    </row>
    <row r="1397" spans="16:16">
      <c r="P1397" s="34" t="str">
        <f t="shared" si="33"/>
        <v/>
      </c>
    </row>
    <row r="1398" spans="16:16">
      <c r="P1398" s="34" t="str">
        <f t="shared" si="33"/>
        <v/>
      </c>
    </row>
    <row r="1399" spans="16:16">
      <c r="P1399" s="34" t="str">
        <f t="shared" si="33"/>
        <v/>
      </c>
    </row>
    <row r="1400" spans="16:16">
      <c r="P1400" s="34" t="str">
        <f t="shared" si="33"/>
        <v/>
      </c>
    </row>
    <row r="1401" spans="16:16">
      <c r="P1401" s="34" t="str">
        <f t="shared" si="33"/>
        <v/>
      </c>
    </row>
    <row r="1402" spans="16:16">
      <c r="P1402" s="34" t="str">
        <f t="shared" si="33"/>
        <v/>
      </c>
    </row>
    <row r="1403" spans="16:16">
      <c r="P1403" s="34" t="str">
        <f t="shared" si="33"/>
        <v/>
      </c>
    </row>
    <row r="1404" spans="16:16">
      <c r="P1404" s="34" t="str">
        <f t="shared" si="33"/>
        <v/>
      </c>
    </row>
    <row r="1405" spans="16:16">
      <c r="P1405" s="34" t="str">
        <f t="shared" si="33"/>
        <v/>
      </c>
    </row>
    <row r="1406" spans="16:16">
      <c r="P1406" s="34" t="str">
        <f t="shared" si="33"/>
        <v/>
      </c>
    </row>
    <row r="1407" spans="16:16">
      <c r="P1407" s="34" t="str">
        <f t="shared" si="33"/>
        <v/>
      </c>
    </row>
    <row r="1408" spans="16:16">
      <c r="P1408" s="34" t="str">
        <f t="shared" si="33"/>
        <v/>
      </c>
    </row>
    <row r="1409" spans="16:16">
      <c r="P1409" s="34" t="str">
        <f t="shared" si="33"/>
        <v/>
      </c>
    </row>
    <row r="1410" spans="16:16">
      <c r="P1410" s="34" t="str">
        <f t="shared" si="33"/>
        <v/>
      </c>
    </row>
    <row r="1411" spans="16:16">
      <c r="P1411" s="34" t="str">
        <f t="shared" si="33"/>
        <v/>
      </c>
    </row>
    <row r="1412" spans="16:16">
      <c r="P1412" s="34" t="str">
        <f t="shared" si="33"/>
        <v/>
      </c>
    </row>
    <row r="1413" spans="16:16">
      <c r="P1413" s="34" t="str">
        <f t="shared" ref="P1413:P1476" si="34">A1413&amp;B1413</f>
        <v/>
      </c>
    </row>
    <row r="1414" spans="16:16">
      <c r="P1414" s="34" t="str">
        <f t="shared" si="34"/>
        <v/>
      </c>
    </row>
    <row r="1415" spans="16:16">
      <c r="P1415" s="34" t="str">
        <f t="shared" si="34"/>
        <v/>
      </c>
    </row>
    <row r="1416" spans="16:16">
      <c r="P1416" s="34" t="str">
        <f t="shared" si="34"/>
        <v/>
      </c>
    </row>
    <row r="1417" spans="16:16">
      <c r="P1417" s="34" t="str">
        <f t="shared" si="34"/>
        <v/>
      </c>
    </row>
    <row r="1418" spans="16:16">
      <c r="P1418" s="34" t="str">
        <f t="shared" si="34"/>
        <v/>
      </c>
    </row>
    <row r="1419" spans="16:16">
      <c r="P1419" s="34" t="str">
        <f t="shared" si="34"/>
        <v/>
      </c>
    </row>
    <row r="1420" spans="16:16">
      <c r="P1420" s="34" t="str">
        <f t="shared" si="34"/>
        <v/>
      </c>
    </row>
    <row r="1421" spans="16:16">
      <c r="P1421" s="34" t="str">
        <f t="shared" si="34"/>
        <v/>
      </c>
    </row>
    <row r="1422" spans="16:16">
      <c r="P1422" s="34" t="str">
        <f t="shared" si="34"/>
        <v/>
      </c>
    </row>
    <row r="1423" spans="16:16">
      <c r="P1423" s="34" t="str">
        <f t="shared" si="34"/>
        <v/>
      </c>
    </row>
    <row r="1424" spans="16:16">
      <c r="P1424" s="34" t="str">
        <f t="shared" si="34"/>
        <v/>
      </c>
    </row>
    <row r="1425" spans="16:16">
      <c r="P1425" s="34" t="str">
        <f t="shared" si="34"/>
        <v/>
      </c>
    </row>
    <row r="1426" spans="16:16">
      <c r="P1426" s="34" t="str">
        <f t="shared" si="34"/>
        <v/>
      </c>
    </row>
    <row r="1427" spans="16:16">
      <c r="P1427" s="34" t="str">
        <f t="shared" si="34"/>
        <v/>
      </c>
    </row>
    <row r="1428" spans="16:16">
      <c r="P1428" s="34" t="str">
        <f t="shared" si="34"/>
        <v/>
      </c>
    </row>
    <row r="1429" spans="16:16">
      <c r="P1429" s="34" t="str">
        <f t="shared" si="34"/>
        <v/>
      </c>
    </row>
    <row r="1430" spans="16:16">
      <c r="P1430" s="34" t="str">
        <f t="shared" si="34"/>
        <v/>
      </c>
    </row>
    <row r="1431" spans="16:16">
      <c r="P1431" s="34" t="str">
        <f t="shared" si="34"/>
        <v/>
      </c>
    </row>
    <row r="1432" spans="16:16">
      <c r="P1432" s="34" t="str">
        <f t="shared" si="34"/>
        <v/>
      </c>
    </row>
    <row r="1433" spans="16:16">
      <c r="P1433" s="34" t="str">
        <f t="shared" si="34"/>
        <v/>
      </c>
    </row>
    <row r="1434" spans="16:16">
      <c r="P1434" s="34" t="str">
        <f t="shared" si="34"/>
        <v/>
      </c>
    </row>
    <row r="1435" spans="16:16">
      <c r="P1435" s="34" t="str">
        <f t="shared" si="34"/>
        <v/>
      </c>
    </row>
    <row r="1436" spans="16:16">
      <c r="P1436" s="34" t="str">
        <f t="shared" si="34"/>
        <v/>
      </c>
    </row>
    <row r="1437" spans="16:16">
      <c r="P1437" s="34" t="str">
        <f t="shared" si="34"/>
        <v/>
      </c>
    </row>
    <row r="1438" spans="16:16">
      <c r="P1438" s="34" t="str">
        <f t="shared" si="34"/>
        <v/>
      </c>
    </row>
    <row r="1439" spans="16:16">
      <c r="P1439" s="34" t="str">
        <f t="shared" si="34"/>
        <v/>
      </c>
    </row>
    <row r="1440" spans="16:16">
      <c r="P1440" s="34" t="str">
        <f t="shared" si="34"/>
        <v/>
      </c>
    </row>
    <row r="1441" spans="16:16">
      <c r="P1441" s="34" t="str">
        <f t="shared" si="34"/>
        <v/>
      </c>
    </row>
    <row r="1442" spans="16:16">
      <c r="P1442" s="34" t="str">
        <f t="shared" si="34"/>
        <v/>
      </c>
    </row>
    <row r="1443" spans="16:16">
      <c r="P1443" s="34" t="str">
        <f t="shared" si="34"/>
        <v/>
      </c>
    </row>
    <row r="1444" spans="16:16">
      <c r="P1444" s="34" t="str">
        <f t="shared" si="34"/>
        <v/>
      </c>
    </row>
    <row r="1445" spans="16:16">
      <c r="P1445" s="34" t="str">
        <f t="shared" si="34"/>
        <v/>
      </c>
    </row>
    <row r="1446" spans="16:16">
      <c r="P1446" s="34" t="str">
        <f t="shared" si="34"/>
        <v/>
      </c>
    </row>
    <row r="1447" spans="16:16">
      <c r="P1447" s="34" t="str">
        <f t="shared" si="34"/>
        <v/>
      </c>
    </row>
    <row r="1448" spans="16:16">
      <c r="P1448" s="34" t="str">
        <f t="shared" si="34"/>
        <v/>
      </c>
    </row>
    <row r="1449" spans="16:16">
      <c r="P1449" s="34" t="str">
        <f t="shared" si="34"/>
        <v/>
      </c>
    </row>
    <row r="1450" spans="16:16">
      <c r="P1450" s="34" t="str">
        <f t="shared" si="34"/>
        <v/>
      </c>
    </row>
    <row r="1451" spans="16:16">
      <c r="P1451" s="34" t="str">
        <f t="shared" si="34"/>
        <v/>
      </c>
    </row>
    <row r="1452" spans="16:16">
      <c r="P1452" s="34" t="str">
        <f t="shared" si="34"/>
        <v/>
      </c>
    </row>
    <row r="1453" spans="16:16">
      <c r="P1453" s="34" t="str">
        <f t="shared" si="34"/>
        <v/>
      </c>
    </row>
    <row r="1454" spans="16:16">
      <c r="P1454" s="34" t="str">
        <f t="shared" si="34"/>
        <v/>
      </c>
    </row>
    <row r="1455" spans="16:16">
      <c r="P1455" s="34" t="str">
        <f t="shared" si="34"/>
        <v/>
      </c>
    </row>
    <row r="1456" spans="16:16">
      <c r="P1456" s="34" t="str">
        <f t="shared" si="34"/>
        <v/>
      </c>
    </row>
    <row r="1457" spans="16:16">
      <c r="P1457" s="34" t="str">
        <f t="shared" si="34"/>
        <v/>
      </c>
    </row>
    <row r="1458" spans="16:16">
      <c r="P1458" s="34" t="str">
        <f t="shared" si="34"/>
        <v/>
      </c>
    </row>
    <row r="1459" spans="16:16">
      <c r="P1459" s="34" t="str">
        <f t="shared" si="34"/>
        <v/>
      </c>
    </row>
    <row r="1460" spans="16:16">
      <c r="P1460" s="34" t="str">
        <f t="shared" si="34"/>
        <v/>
      </c>
    </row>
    <row r="1461" spans="16:16">
      <c r="P1461" s="34" t="str">
        <f t="shared" si="34"/>
        <v/>
      </c>
    </row>
    <row r="1462" spans="16:16">
      <c r="P1462" s="34" t="str">
        <f t="shared" si="34"/>
        <v/>
      </c>
    </row>
    <row r="1463" spans="16:16">
      <c r="P1463" s="34" t="str">
        <f t="shared" si="34"/>
        <v/>
      </c>
    </row>
    <row r="1464" spans="16:16">
      <c r="P1464" s="34" t="str">
        <f t="shared" si="34"/>
        <v/>
      </c>
    </row>
    <row r="1465" spans="16:16">
      <c r="P1465" s="34" t="str">
        <f t="shared" si="34"/>
        <v/>
      </c>
    </row>
    <row r="1466" spans="16:16">
      <c r="P1466" s="34" t="str">
        <f t="shared" si="34"/>
        <v/>
      </c>
    </row>
    <row r="1467" spans="16:16">
      <c r="P1467" s="34" t="str">
        <f t="shared" si="34"/>
        <v/>
      </c>
    </row>
    <row r="1468" spans="16:16">
      <c r="P1468" s="34" t="str">
        <f t="shared" si="34"/>
        <v/>
      </c>
    </row>
    <row r="1469" spans="16:16">
      <c r="P1469" s="34" t="str">
        <f t="shared" si="34"/>
        <v/>
      </c>
    </row>
    <row r="1470" spans="16:16">
      <c r="P1470" s="34" t="str">
        <f t="shared" si="34"/>
        <v/>
      </c>
    </row>
    <row r="1471" spans="16:16">
      <c r="P1471" s="34" t="str">
        <f t="shared" si="34"/>
        <v/>
      </c>
    </row>
    <row r="1472" spans="16:16">
      <c r="P1472" s="34" t="str">
        <f t="shared" si="34"/>
        <v/>
      </c>
    </row>
    <row r="1473" spans="16:16">
      <c r="P1473" s="34" t="str">
        <f t="shared" si="34"/>
        <v/>
      </c>
    </row>
    <row r="1474" spans="16:16">
      <c r="P1474" s="34" t="str">
        <f t="shared" si="34"/>
        <v/>
      </c>
    </row>
    <row r="1475" spans="16:16">
      <c r="P1475" s="34" t="str">
        <f t="shared" si="34"/>
        <v/>
      </c>
    </row>
    <row r="1476" spans="16:16">
      <c r="P1476" s="34" t="str">
        <f t="shared" si="34"/>
        <v/>
      </c>
    </row>
    <row r="1477" spans="16:16">
      <c r="P1477" s="34" t="str">
        <f t="shared" ref="P1477:P1540" si="35">A1477&amp;B1477</f>
        <v/>
      </c>
    </row>
    <row r="1478" spans="16:16">
      <c r="P1478" s="34" t="str">
        <f t="shared" si="35"/>
        <v/>
      </c>
    </row>
    <row r="1479" spans="16:16">
      <c r="P1479" s="34" t="str">
        <f t="shared" si="35"/>
        <v/>
      </c>
    </row>
    <row r="1480" spans="16:16">
      <c r="P1480" s="34" t="str">
        <f t="shared" si="35"/>
        <v/>
      </c>
    </row>
    <row r="1481" spans="16:16">
      <c r="P1481" s="34" t="str">
        <f t="shared" si="35"/>
        <v/>
      </c>
    </row>
    <row r="1482" spans="16:16">
      <c r="P1482" s="34" t="str">
        <f t="shared" si="35"/>
        <v/>
      </c>
    </row>
    <row r="1483" spans="16:16">
      <c r="P1483" s="34" t="str">
        <f t="shared" si="35"/>
        <v/>
      </c>
    </row>
    <row r="1484" spans="16:16">
      <c r="P1484" s="34" t="str">
        <f t="shared" si="35"/>
        <v/>
      </c>
    </row>
    <row r="1485" spans="16:16">
      <c r="P1485" s="34" t="str">
        <f t="shared" si="35"/>
        <v/>
      </c>
    </row>
    <row r="1486" spans="16:16">
      <c r="P1486" s="34" t="str">
        <f t="shared" si="35"/>
        <v/>
      </c>
    </row>
    <row r="1487" spans="16:16">
      <c r="P1487" s="34" t="str">
        <f t="shared" si="35"/>
        <v/>
      </c>
    </row>
    <row r="1488" spans="16:16">
      <c r="P1488" s="34" t="str">
        <f t="shared" si="35"/>
        <v/>
      </c>
    </row>
    <row r="1489" spans="16:16">
      <c r="P1489" s="34" t="str">
        <f t="shared" si="35"/>
        <v/>
      </c>
    </row>
    <row r="1490" spans="16:16">
      <c r="P1490" s="34" t="str">
        <f t="shared" si="35"/>
        <v/>
      </c>
    </row>
    <row r="1491" spans="16:16">
      <c r="P1491" s="34" t="str">
        <f t="shared" si="35"/>
        <v/>
      </c>
    </row>
    <row r="1492" spans="16:16">
      <c r="P1492" s="34" t="str">
        <f t="shared" si="35"/>
        <v/>
      </c>
    </row>
    <row r="1493" spans="16:16">
      <c r="P1493" s="34" t="str">
        <f t="shared" si="35"/>
        <v/>
      </c>
    </row>
    <row r="1494" spans="16:16">
      <c r="P1494" s="34" t="str">
        <f t="shared" si="35"/>
        <v/>
      </c>
    </row>
    <row r="1495" spans="16:16">
      <c r="P1495" s="34" t="str">
        <f t="shared" si="35"/>
        <v/>
      </c>
    </row>
    <row r="1496" spans="16:16">
      <c r="P1496" s="34" t="str">
        <f t="shared" si="35"/>
        <v/>
      </c>
    </row>
    <row r="1497" spans="16:16">
      <c r="P1497" s="34" t="str">
        <f t="shared" si="35"/>
        <v/>
      </c>
    </row>
    <row r="1498" spans="16:16">
      <c r="P1498" s="34" t="str">
        <f t="shared" si="35"/>
        <v/>
      </c>
    </row>
    <row r="1499" spans="16:16">
      <c r="P1499" s="34" t="str">
        <f t="shared" si="35"/>
        <v/>
      </c>
    </row>
    <row r="1500" spans="16:16">
      <c r="P1500" s="34" t="str">
        <f t="shared" si="35"/>
        <v/>
      </c>
    </row>
    <row r="1501" spans="16:16">
      <c r="P1501" s="34" t="str">
        <f t="shared" si="35"/>
        <v/>
      </c>
    </row>
    <row r="1502" spans="16:16">
      <c r="P1502" s="34" t="str">
        <f t="shared" si="35"/>
        <v/>
      </c>
    </row>
    <row r="1503" spans="16:16">
      <c r="P1503" s="34" t="str">
        <f t="shared" si="35"/>
        <v/>
      </c>
    </row>
    <row r="1504" spans="16:16">
      <c r="P1504" s="34" t="str">
        <f t="shared" si="35"/>
        <v/>
      </c>
    </row>
    <row r="1505" spans="16:16">
      <c r="P1505" s="34" t="str">
        <f t="shared" si="35"/>
        <v/>
      </c>
    </row>
    <row r="1506" spans="16:16">
      <c r="P1506" s="34" t="str">
        <f t="shared" si="35"/>
        <v/>
      </c>
    </row>
    <row r="1507" spans="16:16">
      <c r="P1507" s="34" t="str">
        <f t="shared" si="35"/>
        <v/>
      </c>
    </row>
    <row r="1508" spans="16:16">
      <c r="P1508" s="34" t="str">
        <f t="shared" si="35"/>
        <v/>
      </c>
    </row>
    <row r="1509" spans="16:16">
      <c r="P1509" s="34" t="str">
        <f t="shared" si="35"/>
        <v/>
      </c>
    </row>
    <row r="1510" spans="16:16">
      <c r="P1510" s="34" t="str">
        <f t="shared" si="35"/>
        <v/>
      </c>
    </row>
    <row r="1511" spans="16:16">
      <c r="P1511" s="34" t="str">
        <f t="shared" si="35"/>
        <v/>
      </c>
    </row>
    <row r="1512" spans="16:16">
      <c r="P1512" s="34" t="str">
        <f t="shared" si="35"/>
        <v/>
      </c>
    </row>
    <row r="1513" spans="16:16">
      <c r="P1513" s="34" t="str">
        <f t="shared" si="35"/>
        <v/>
      </c>
    </row>
    <row r="1514" spans="16:16">
      <c r="P1514" s="34" t="str">
        <f t="shared" si="35"/>
        <v/>
      </c>
    </row>
    <row r="1515" spans="16:16">
      <c r="P1515" s="34" t="str">
        <f t="shared" si="35"/>
        <v/>
      </c>
    </row>
    <row r="1516" spans="16:16">
      <c r="P1516" s="34" t="str">
        <f t="shared" si="35"/>
        <v/>
      </c>
    </row>
    <row r="1517" spans="16:16">
      <c r="P1517" s="34" t="str">
        <f t="shared" si="35"/>
        <v/>
      </c>
    </row>
    <row r="1518" spans="16:16">
      <c r="P1518" s="34" t="str">
        <f t="shared" si="35"/>
        <v/>
      </c>
    </row>
    <row r="1519" spans="16:16">
      <c r="P1519" s="34" t="str">
        <f t="shared" si="35"/>
        <v/>
      </c>
    </row>
    <row r="1520" spans="16:16">
      <c r="P1520" s="34" t="str">
        <f t="shared" si="35"/>
        <v/>
      </c>
    </row>
    <row r="1521" spans="16:16">
      <c r="P1521" s="34" t="str">
        <f t="shared" si="35"/>
        <v/>
      </c>
    </row>
    <row r="1522" spans="16:16">
      <c r="P1522" s="34" t="str">
        <f t="shared" si="35"/>
        <v/>
      </c>
    </row>
    <row r="1523" spans="16:16">
      <c r="P1523" s="34" t="str">
        <f t="shared" si="35"/>
        <v/>
      </c>
    </row>
    <row r="1524" spans="16:16">
      <c r="P1524" s="34" t="str">
        <f t="shared" si="35"/>
        <v/>
      </c>
    </row>
    <row r="1525" spans="16:16">
      <c r="P1525" s="34" t="str">
        <f t="shared" si="35"/>
        <v/>
      </c>
    </row>
    <row r="1526" spans="16:16">
      <c r="P1526" s="34" t="str">
        <f t="shared" si="35"/>
        <v/>
      </c>
    </row>
    <row r="1527" spans="16:16">
      <c r="P1527" s="34" t="str">
        <f t="shared" si="35"/>
        <v/>
      </c>
    </row>
    <row r="1528" spans="16:16">
      <c r="P1528" s="34" t="str">
        <f t="shared" si="35"/>
        <v/>
      </c>
    </row>
    <row r="1529" spans="16:16">
      <c r="P1529" s="34" t="str">
        <f t="shared" si="35"/>
        <v/>
      </c>
    </row>
    <row r="1530" spans="16:16">
      <c r="P1530" s="34" t="str">
        <f t="shared" si="35"/>
        <v/>
      </c>
    </row>
    <row r="1531" spans="16:16">
      <c r="P1531" s="34" t="str">
        <f t="shared" si="35"/>
        <v/>
      </c>
    </row>
    <row r="1532" spans="16:16">
      <c r="P1532" s="34" t="str">
        <f t="shared" si="35"/>
        <v/>
      </c>
    </row>
    <row r="1533" spans="16:16">
      <c r="P1533" s="34" t="str">
        <f t="shared" si="35"/>
        <v/>
      </c>
    </row>
    <row r="1534" spans="16:16">
      <c r="P1534" s="34" t="str">
        <f t="shared" si="35"/>
        <v/>
      </c>
    </row>
    <row r="1535" spans="16:16">
      <c r="P1535" s="34" t="str">
        <f t="shared" si="35"/>
        <v/>
      </c>
    </row>
    <row r="1536" spans="16:16">
      <c r="P1536" s="34" t="str">
        <f t="shared" si="35"/>
        <v/>
      </c>
    </row>
    <row r="1537" spans="16:16">
      <c r="P1537" s="34" t="str">
        <f t="shared" si="35"/>
        <v/>
      </c>
    </row>
    <row r="1538" spans="16:16">
      <c r="P1538" s="34" t="str">
        <f t="shared" si="35"/>
        <v/>
      </c>
    </row>
    <row r="1539" spans="16:16">
      <c r="P1539" s="34" t="str">
        <f t="shared" si="35"/>
        <v/>
      </c>
    </row>
    <row r="1540" spans="16:16">
      <c r="P1540" s="34" t="str">
        <f t="shared" si="35"/>
        <v/>
      </c>
    </row>
    <row r="1541" spans="16:16">
      <c r="P1541" s="34" t="str">
        <f t="shared" ref="P1541:P1604" si="36">A1541&amp;B1541</f>
        <v/>
      </c>
    </row>
    <row r="1542" spans="16:16">
      <c r="P1542" s="34" t="str">
        <f t="shared" si="36"/>
        <v/>
      </c>
    </row>
    <row r="1543" spans="16:16">
      <c r="P1543" s="34" t="str">
        <f t="shared" si="36"/>
        <v/>
      </c>
    </row>
    <row r="1544" spans="16:16">
      <c r="P1544" s="34" t="str">
        <f t="shared" si="36"/>
        <v/>
      </c>
    </row>
    <row r="1545" spans="16:16">
      <c r="P1545" s="34" t="str">
        <f t="shared" si="36"/>
        <v/>
      </c>
    </row>
    <row r="1546" spans="16:16">
      <c r="P1546" s="34" t="str">
        <f t="shared" si="36"/>
        <v/>
      </c>
    </row>
    <row r="1547" spans="16:16">
      <c r="P1547" s="34" t="str">
        <f t="shared" si="36"/>
        <v/>
      </c>
    </row>
    <row r="1548" spans="16:16">
      <c r="P1548" s="34" t="str">
        <f t="shared" si="36"/>
        <v/>
      </c>
    </row>
    <row r="1549" spans="16:16">
      <c r="P1549" s="34" t="str">
        <f t="shared" si="36"/>
        <v/>
      </c>
    </row>
    <row r="1550" spans="16:16">
      <c r="P1550" s="34" t="str">
        <f t="shared" si="36"/>
        <v/>
      </c>
    </row>
    <row r="1551" spans="16:16">
      <c r="P1551" s="34" t="str">
        <f t="shared" si="36"/>
        <v/>
      </c>
    </row>
    <row r="1552" spans="16:16">
      <c r="P1552" s="34" t="str">
        <f t="shared" si="36"/>
        <v/>
      </c>
    </row>
    <row r="1553" spans="16:16">
      <c r="P1553" s="34" t="str">
        <f t="shared" si="36"/>
        <v/>
      </c>
    </row>
    <row r="1554" spans="16:16">
      <c r="P1554" s="34" t="str">
        <f t="shared" si="36"/>
        <v/>
      </c>
    </row>
    <row r="1555" spans="16:16">
      <c r="P1555" s="34" t="str">
        <f t="shared" si="36"/>
        <v/>
      </c>
    </row>
    <row r="1556" spans="16:16">
      <c r="P1556" s="34" t="str">
        <f t="shared" si="36"/>
        <v/>
      </c>
    </row>
    <row r="1557" spans="16:16">
      <c r="P1557" s="34" t="str">
        <f t="shared" si="36"/>
        <v/>
      </c>
    </row>
    <row r="1558" spans="16:16">
      <c r="P1558" s="34" t="str">
        <f t="shared" si="36"/>
        <v/>
      </c>
    </row>
    <row r="1559" spans="16:16">
      <c r="P1559" s="34" t="str">
        <f t="shared" si="36"/>
        <v/>
      </c>
    </row>
    <row r="1560" spans="16:16">
      <c r="P1560" s="34" t="str">
        <f t="shared" si="36"/>
        <v/>
      </c>
    </row>
    <row r="1561" spans="16:16">
      <c r="P1561" s="34" t="str">
        <f t="shared" si="36"/>
        <v/>
      </c>
    </row>
    <row r="1562" spans="16:16">
      <c r="P1562" s="34" t="str">
        <f t="shared" si="36"/>
        <v/>
      </c>
    </row>
    <row r="1563" spans="16:16">
      <c r="P1563" s="34" t="str">
        <f t="shared" si="36"/>
        <v/>
      </c>
    </row>
    <row r="1564" spans="16:16">
      <c r="P1564" s="34" t="str">
        <f t="shared" si="36"/>
        <v/>
      </c>
    </row>
    <row r="1565" spans="16:16">
      <c r="P1565" s="34" t="str">
        <f t="shared" si="36"/>
        <v/>
      </c>
    </row>
    <row r="1566" spans="16:16">
      <c r="P1566" s="34" t="str">
        <f t="shared" si="36"/>
        <v/>
      </c>
    </row>
    <row r="1567" spans="16:16">
      <c r="P1567" s="34" t="str">
        <f t="shared" si="36"/>
        <v/>
      </c>
    </row>
    <row r="1568" spans="16:16">
      <c r="P1568" s="34" t="str">
        <f t="shared" si="36"/>
        <v/>
      </c>
    </row>
    <row r="1569" spans="16:16">
      <c r="P1569" s="34" t="str">
        <f t="shared" si="36"/>
        <v/>
      </c>
    </row>
    <row r="1570" spans="16:16">
      <c r="P1570" s="34" t="str">
        <f t="shared" si="36"/>
        <v/>
      </c>
    </row>
    <row r="1571" spans="16:16">
      <c r="P1571" s="34" t="str">
        <f t="shared" si="36"/>
        <v/>
      </c>
    </row>
    <row r="1572" spans="16:16">
      <c r="P1572" s="34" t="str">
        <f t="shared" si="36"/>
        <v/>
      </c>
    </row>
    <row r="1573" spans="16:16">
      <c r="P1573" s="34" t="str">
        <f t="shared" si="36"/>
        <v/>
      </c>
    </row>
    <row r="1574" spans="16:16">
      <c r="P1574" s="34" t="str">
        <f t="shared" si="36"/>
        <v/>
      </c>
    </row>
    <row r="1575" spans="16:16">
      <c r="P1575" s="34" t="str">
        <f t="shared" si="36"/>
        <v/>
      </c>
    </row>
    <row r="1576" spans="16:16">
      <c r="P1576" s="34" t="str">
        <f t="shared" si="36"/>
        <v/>
      </c>
    </row>
    <row r="1577" spans="16:16">
      <c r="P1577" s="34" t="str">
        <f t="shared" si="36"/>
        <v/>
      </c>
    </row>
    <row r="1578" spans="16:16">
      <c r="P1578" s="34" t="str">
        <f t="shared" si="36"/>
        <v/>
      </c>
    </row>
    <row r="1579" spans="16:16">
      <c r="P1579" s="34" t="str">
        <f t="shared" si="36"/>
        <v/>
      </c>
    </row>
    <row r="1580" spans="16:16">
      <c r="P1580" s="34" t="str">
        <f t="shared" si="36"/>
        <v/>
      </c>
    </row>
    <row r="1581" spans="16:16">
      <c r="P1581" s="34" t="str">
        <f t="shared" si="36"/>
        <v/>
      </c>
    </row>
    <row r="1582" spans="16:16">
      <c r="P1582" s="34" t="str">
        <f t="shared" si="36"/>
        <v/>
      </c>
    </row>
    <row r="1583" spans="16:16">
      <c r="P1583" s="34" t="str">
        <f t="shared" si="36"/>
        <v/>
      </c>
    </row>
    <row r="1584" spans="16:16">
      <c r="P1584" s="34" t="str">
        <f t="shared" si="36"/>
        <v/>
      </c>
    </row>
    <row r="1585" spans="16:16">
      <c r="P1585" s="34" t="str">
        <f t="shared" si="36"/>
        <v/>
      </c>
    </row>
    <row r="1586" spans="16:16">
      <c r="P1586" s="34" t="str">
        <f t="shared" si="36"/>
        <v/>
      </c>
    </row>
    <row r="1587" spans="16:16">
      <c r="P1587" s="34" t="str">
        <f t="shared" si="36"/>
        <v/>
      </c>
    </row>
    <row r="1588" spans="16:16">
      <c r="P1588" s="34" t="str">
        <f t="shared" si="36"/>
        <v/>
      </c>
    </row>
    <row r="1589" spans="16:16">
      <c r="P1589" s="34" t="str">
        <f t="shared" si="36"/>
        <v/>
      </c>
    </row>
    <row r="1590" spans="16:16">
      <c r="P1590" s="34" t="str">
        <f t="shared" si="36"/>
        <v/>
      </c>
    </row>
    <row r="1591" spans="16:16">
      <c r="P1591" s="34" t="str">
        <f t="shared" si="36"/>
        <v/>
      </c>
    </row>
    <row r="1592" spans="16:16">
      <c r="P1592" s="34" t="str">
        <f t="shared" si="36"/>
        <v/>
      </c>
    </row>
    <row r="1593" spans="16:16">
      <c r="P1593" s="34" t="str">
        <f t="shared" si="36"/>
        <v/>
      </c>
    </row>
    <row r="1594" spans="16:16">
      <c r="P1594" s="34" t="str">
        <f t="shared" si="36"/>
        <v/>
      </c>
    </row>
    <row r="1595" spans="16:16">
      <c r="P1595" s="34" t="str">
        <f t="shared" si="36"/>
        <v/>
      </c>
    </row>
    <row r="1596" spans="16:16">
      <c r="P1596" s="34" t="str">
        <f t="shared" si="36"/>
        <v/>
      </c>
    </row>
    <row r="1597" spans="16:16">
      <c r="P1597" s="34" t="str">
        <f t="shared" si="36"/>
        <v/>
      </c>
    </row>
    <row r="1598" spans="16:16">
      <c r="P1598" s="34" t="str">
        <f t="shared" si="36"/>
        <v/>
      </c>
    </row>
    <row r="1599" spans="16:16">
      <c r="P1599" s="34" t="str">
        <f t="shared" si="36"/>
        <v/>
      </c>
    </row>
    <row r="1600" spans="16:16">
      <c r="P1600" s="34" t="str">
        <f t="shared" si="36"/>
        <v/>
      </c>
    </row>
    <row r="1601" spans="16:16">
      <c r="P1601" s="34" t="str">
        <f t="shared" si="36"/>
        <v/>
      </c>
    </row>
    <row r="1602" spans="16:16">
      <c r="P1602" s="34" t="str">
        <f t="shared" si="36"/>
        <v/>
      </c>
    </row>
    <row r="1603" spans="16:16">
      <c r="P1603" s="34" t="str">
        <f t="shared" si="36"/>
        <v/>
      </c>
    </row>
    <row r="1604" spans="16:16">
      <c r="P1604" s="34" t="str">
        <f t="shared" si="36"/>
        <v/>
      </c>
    </row>
    <row r="1605" spans="16:16">
      <c r="P1605" s="34" t="str">
        <f t="shared" ref="P1605:P1668" si="37">A1605&amp;B1605</f>
        <v/>
      </c>
    </row>
    <row r="1606" spans="16:16">
      <c r="P1606" s="34" t="str">
        <f t="shared" si="37"/>
        <v/>
      </c>
    </row>
    <row r="1607" spans="16:16">
      <c r="P1607" s="34" t="str">
        <f t="shared" si="37"/>
        <v/>
      </c>
    </row>
    <row r="1608" spans="16:16">
      <c r="P1608" s="34" t="str">
        <f t="shared" si="37"/>
        <v/>
      </c>
    </row>
    <row r="1609" spans="16:16">
      <c r="P1609" s="34" t="str">
        <f t="shared" si="37"/>
        <v/>
      </c>
    </row>
    <row r="1610" spans="16:16">
      <c r="P1610" s="34" t="str">
        <f t="shared" si="37"/>
        <v/>
      </c>
    </row>
    <row r="1611" spans="16:16">
      <c r="P1611" s="34" t="str">
        <f t="shared" si="37"/>
        <v/>
      </c>
    </row>
    <row r="1612" spans="16:16">
      <c r="P1612" s="34" t="str">
        <f t="shared" si="37"/>
        <v/>
      </c>
    </row>
    <row r="1613" spans="16:16">
      <c r="P1613" s="34" t="str">
        <f t="shared" si="37"/>
        <v/>
      </c>
    </row>
    <row r="1614" spans="16:16">
      <c r="P1614" s="34" t="str">
        <f t="shared" si="37"/>
        <v/>
      </c>
    </row>
    <row r="1615" spans="16:16">
      <c r="P1615" s="34" t="str">
        <f t="shared" si="37"/>
        <v/>
      </c>
    </row>
    <row r="1616" spans="16:16">
      <c r="P1616" s="34" t="str">
        <f t="shared" si="37"/>
        <v/>
      </c>
    </row>
    <row r="1617" spans="16:16">
      <c r="P1617" s="34" t="str">
        <f t="shared" si="37"/>
        <v/>
      </c>
    </row>
    <row r="1618" spans="16:16">
      <c r="P1618" s="34" t="str">
        <f t="shared" si="37"/>
        <v/>
      </c>
    </row>
    <row r="1619" spans="16:16">
      <c r="P1619" s="34" t="str">
        <f t="shared" si="37"/>
        <v/>
      </c>
    </row>
    <row r="1620" spans="16:16">
      <c r="P1620" s="34" t="str">
        <f t="shared" si="37"/>
        <v/>
      </c>
    </row>
    <row r="1621" spans="16:16">
      <c r="P1621" s="34" t="str">
        <f t="shared" si="37"/>
        <v/>
      </c>
    </row>
    <row r="1622" spans="16:16">
      <c r="P1622" s="34" t="str">
        <f t="shared" si="37"/>
        <v/>
      </c>
    </row>
    <row r="1623" spans="16:16">
      <c r="P1623" s="34" t="str">
        <f t="shared" si="37"/>
        <v/>
      </c>
    </row>
    <row r="1624" spans="16:16">
      <c r="P1624" s="34" t="str">
        <f t="shared" si="37"/>
        <v/>
      </c>
    </row>
    <row r="1625" spans="16:16">
      <c r="P1625" s="34" t="str">
        <f t="shared" si="37"/>
        <v/>
      </c>
    </row>
    <row r="1626" spans="16:16">
      <c r="P1626" s="34" t="str">
        <f t="shared" si="37"/>
        <v/>
      </c>
    </row>
    <row r="1627" spans="16:16">
      <c r="P1627" s="34" t="str">
        <f t="shared" si="37"/>
        <v/>
      </c>
    </row>
    <row r="1628" spans="16:16">
      <c r="P1628" s="34" t="str">
        <f t="shared" si="37"/>
        <v/>
      </c>
    </row>
    <row r="1629" spans="16:16">
      <c r="P1629" s="34" t="str">
        <f t="shared" si="37"/>
        <v/>
      </c>
    </row>
    <row r="1630" spans="16:16">
      <c r="P1630" s="34" t="str">
        <f t="shared" si="37"/>
        <v/>
      </c>
    </row>
    <row r="1631" spans="16:16">
      <c r="P1631" s="34" t="str">
        <f t="shared" si="37"/>
        <v/>
      </c>
    </row>
    <row r="1632" spans="16:16">
      <c r="P1632" s="34" t="str">
        <f t="shared" si="37"/>
        <v/>
      </c>
    </row>
    <row r="1633" spans="16:16">
      <c r="P1633" s="34" t="str">
        <f t="shared" si="37"/>
        <v/>
      </c>
    </row>
    <row r="1634" spans="16:16">
      <c r="P1634" s="34" t="str">
        <f t="shared" si="37"/>
        <v/>
      </c>
    </row>
    <row r="1635" spans="16:16">
      <c r="P1635" s="34" t="str">
        <f t="shared" si="37"/>
        <v/>
      </c>
    </row>
    <row r="1636" spans="16:16">
      <c r="P1636" s="34" t="str">
        <f t="shared" si="37"/>
        <v/>
      </c>
    </row>
    <row r="1637" spans="16:16">
      <c r="P1637" s="34" t="str">
        <f t="shared" si="37"/>
        <v/>
      </c>
    </row>
    <row r="1638" spans="16:16">
      <c r="P1638" s="34" t="str">
        <f t="shared" si="37"/>
        <v/>
      </c>
    </row>
    <row r="1639" spans="16:16">
      <c r="P1639" s="34" t="str">
        <f t="shared" si="37"/>
        <v/>
      </c>
    </row>
    <row r="1640" spans="16:16">
      <c r="P1640" s="34" t="str">
        <f t="shared" si="37"/>
        <v/>
      </c>
    </row>
    <row r="1641" spans="16:16">
      <c r="P1641" s="34" t="str">
        <f t="shared" si="37"/>
        <v/>
      </c>
    </row>
    <row r="1642" spans="16:16">
      <c r="P1642" s="34" t="str">
        <f t="shared" si="37"/>
        <v/>
      </c>
    </row>
    <row r="1643" spans="16:16">
      <c r="P1643" s="34" t="str">
        <f t="shared" si="37"/>
        <v/>
      </c>
    </row>
    <row r="1644" spans="16:16">
      <c r="P1644" s="34" t="str">
        <f t="shared" si="37"/>
        <v/>
      </c>
    </row>
    <row r="1645" spans="16:16">
      <c r="P1645" s="34" t="str">
        <f t="shared" si="37"/>
        <v/>
      </c>
    </row>
    <row r="1646" spans="16:16">
      <c r="P1646" s="34" t="str">
        <f t="shared" si="37"/>
        <v/>
      </c>
    </row>
    <row r="1647" spans="16:16">
      <c r="P1647" s="34" t="str">
        <f t="shared" si="37"/>
        <v/>
      </c>
    </row>
    <row r="1648" spans="16:16">
      <c r="P1648" s="34" t="str">
        <f t="shared" si="37"/>
        <v/>
      </c>
    </row>
    <row r="1649" spans="16:16">
      <c r="P1649" s="34" t="str">
        <f t="shared" si="37"/>
        <v/>
      </c>
    </row>
    <row r="1650" spans="16:16">
      <c r="P1650" s="34" t="str">
        <f t="shared" si="37"/>
        <v/>
      </c>
    </row>
    <row r="1651" spans="16:16">
      <c r="P1651" s="34" t="str">
        <f t="shared" si="37"/>
        <v/>
      </c>
    </row>
    <row r="1652" spans="16:16">
      <c r="P1652" s="34" t="str">
        <f t="shared" si="37"/>
        <v/>
      </c>
    </row>
    <row r="1653" spans="16:16">
      <c r="P1653" s="34" t="str">
        <f t="shared" si="37"/>
        <v/>
      </c>
    </row>
    <row r="1654" spans="16:16">
      <c r="P1654" s="34" t="str">
        <f t="shared" si="37"/>
        <v/>
      </c>
    </row>
    <row r="1655" spans="16:16">
      <c r="P1655" s="34" t="str">
        <f t="shared" si="37"/>
        <v/>
      </c>
    </row>
    <row r="1656" spans="16:16">
      <c r="P1656" s="34" t="str">
        <f t="shared" si="37"/>
        <v/>
      </c>
    </row>
    <row r="1657" spans="16:16">
      <c r="P1657" s="34" t="str">
        <f t="shared" si="37"/>
        <v/>
      </c>
    </row>
    <row r="1658" spans="16:16">
      <c r="P1658" s="34" t="str">
        <f t="shared" si="37"/>
        <v/>
      </c>
    </row>
    <row r="1659" spans="16:16">
      <c r="P1659" s="34" t="str">
        <f t="shared" si="37"/>
        <v/>
      </c>
    </row>
    <row r="1660" spans="16:16">
      <c r="P1660" s="34" t="str">
        <f t="shared" si="37"/>
        <v/>
      </c>
    </row>
    <row r="1661" spans="16:16">
      <c r="P1661" s="34" t="str">
        <f t="shared" si="37"/>
        <v/>
      </c>
    </row>
    <row r="1662" spans="16:16">
      <c r="P1662" s="34" t="str">
        <f t="shared" si="37"/>
        <v/>
      </c>
    </row>
    <row r="1663" spans="16:16">
      <c r="P1663" s="34" t="str">
        <f t="shared" si="37"/>
        <v/>
      </c>
    </row>
    <row r="1664" spans="16:16">
      <c r="P1664" s="34" t="str">
        <f t="shared" si="37"/>
        <v/>
      </c>
    </row>
    <row r="1665" spans="16:16">
      <c r="P1665" s="34" t="str">
        <f t="shared" si="37"/>
        <v/>
      </c>
    </row>
    <row r="1666" spans="16:16">
      <c r="P1666" s="34" t="str">
        <f t="shared" si="37"/>
        <v/>
      </c>
    </row>
    <row r="1667" spans="16:16">
      <c r="P1667" s="34" t="str">
        <f t="shared" si="37"/>
        <v/>
      </c>
    </row>
    <row r="1668" spans="16:16">
      <c r="P1668" s="34" t="str">
        <f t="shared" si="37"/>
        <v/>
      </c>
    </row>
    <row r="1669" spans="16:16">
      <c r="P1669" s="34" t="str">
        <f t="shared" ref="P1669:P1732" si="38">A1669&amp;B1669</f>
        <v/>
      </c>
    </row>
    <row r="1670" spans="16:16">
      <c r="P1670" s="34" t="str">
        <f t="shared" si="38"/>
        <v/>
      </c>
    </row>
    <row r="1671" spans="16:16">
      <c r="P1671" s="34" t="str">
        <f t="shared" si="38"/>
        <v/>
      </c>
    </row>
    <row r="1672" spans="16:16">
      <c r="P1672" s="34" t="str">
        <f t="shared" si="38"/>
        <v/>
      </c>
    </row>
    <row r="1673" spans="16:16">
      <c r="P1673" s="34" t="str">
        <f t="shared" si="38"/>
        <v/>
      </c>
    </row>
    <row r="1674" spans="16:16">
      <c r="P1674" s="34" t="str">
        <f t="shared" si="38"/>
        <v/>
      </c>
    </row>
    <row r="1675" spans="16:16">
      <c r="P1675" s="34" t="str">
        <f t="shared" si="38"/>
        <v/>
      </c>
    </row>
    <row r="1676" spans="16:16">
      <c r="P1676" s="34" t="str">
        <f t="shared" si="38"/>
        <v/>
      </c>
    </row>
    <row r="1677" spans="16:16">
      <c r="P1677" s="34" t="str">
        <f t="shared" si="38"/>
        <v/>
      </c>
    </row>
    <row r="1678" spans="16:16">
      <c r="P1678" s="34" t="str">
        <f t="shared" si="38"/>
        <v/>
      </c>
    </row>
    <row r="1679" spans="16:16">
      <c r="P1679" s="34" t="str">
        <f t="shared" si="38"/>
        <v/>
      </c>
    </row>
    <row r="1680" spans="16:16">
      <c r="P1680" s="34" t="str">
        <f t="shared" si="38"/>
        <v/>
      </c>
    </row>
    <row r="1681" spans="16:16">
      <c r="P1681" s="34" t="str">
        <f t="shared" si="38"/>
        <v/>
      </c>
    </row>
    <row r="1682" spans="16:16">
      <c r="P1682" s="34" t="str">
        <f t="shared" si="38"/>
        <v/>
      </c>
    </row>
    <row r="1683" spans="16:16">
      <c r="P1683" s="34" t="str">
        <f t="shared" si="38"/>
        <v/>
      </c>
    </row>
    <row r="1684" spans="16:16">
      <c r="P1684" s="34" t="str">
        <f t="shared" si="38"/>
        <v/>
      </c>
    </row>
    <row r="1685" spans="16:16">
      <c r="P1685" s="34" t="str">
        <f t="shared" si="38"/>
        <v/>
      </c>
    </row>
    <row r="1686" spans="16:16">
      <c r="P1686" s="34" t="str">
        <f t="shared" si="38"/>
        <v/>
      </c>
    </row>
    <row r="1687" spans="16:16">
      <c r="P1687" s="34" t="str">
        <f t="shared" si="38"/>
        <v/>
      </c>
    </row>
    <row r="1688" spans="16:16">
      <c r="P1688" s="34" t="str">
        <f t="shared" si="38"/>
        <v/>
      </c>
    </row>
    <row r="1689" spans="16:16">
      <c r="P1689" s="34" t="str">
        <f t="shared" si="38"/>
        <v/>
      </c>
    </row>
    <row r="1690" spans="16:16">
      <c r="P1690" s="34" t="str">
        <f t="shared" si="38"/>
        <v/>
      </c>
    </row>
    <row r="1691" spans="16:16">
      <c r="P1691" s="34" t="str">
        <f t="shared" si="38"/>
        <v/>
      </c>
    </row>
    <row r="1692" spans="16:16">
      <c r="P1692" s="34" t="str">
        <f t="shared" si="38"/>
        <v/>
      </c>
    </row>
    <row r="1693" spans="16:16">
      <c r="P1693" s="34" t="str">
        <f t="shared" si="38"/>
        <v/>
      </c>
    </row>
    <row r="1694" spans="16:16">
      <c r="P1694" s="34" t="str">
        <f t="shared" si="38"/>
        <v/>
      </c>
    </row>
    <row r="1695" spans="16:16">
      <c r="P1695" s="34" t="str">
        <f t="shared" si="38"/>
        <v/>
      </c>
    </row>
    <row r="1696" spans="16:16">
      <c r="P1696" s="34" t="str">
        <f t="shared" si="38"/>
        <v/>
      </c>
    </row>
    <row r="1697" spans="16:16">
      <c r="P1697" s="34" t="str">
        <f t="shared" si="38"/>
        <v/>
      </c>
    </row>
    <row r="1698" spans="16:16">
      <c r="P1698" s="34" t="str">
        <f t="shared" si="38"/>
        <v/>
      </c>
    </row>
    <row r="1699" spans="16:16">
      <c r="P1699" s="34" t="str">
        <f t="shared" si="38"/>
        <v/>
      </c>
    </row>
    <row r="1700" spans="16:16">
      <c r="P1700" s="34" t="str">
        <f t="shared" si="38"/>
        <v/>
      </c>
    </row>
    <row r="1701" spans="16:16">
      <c r="P1701" s="34" t="str">
        <f t="shared" si="38"/>
        <v/>
      </c>
    </row>
    <row r="1702" spans="16:16">
      <c r="P1702" s="34" t="str">
        <f t="shared" si="38"/>
        <v/>
      </c>
    </row>
    <row r="1703" spans="16:16">
      <c r="P1703" s="34" t="str">
        <f t="shared" si="38"/>
        <v/>
      </c>
    </row>
    <row r="1704" spans="16:16">
      <c r="P1704" s="34" t="str">
        <f t="shared" si="38"/>
        <v/>
      </c>
    </row>
    <row r="1705" spans="16:16">
      <c r="P1705" s="34" t="str">
        <f t="shared" si="38"/>
        <v/>
      </c>
    </row>
    <row r="1706" spans="16:16">
      <c r="P1706" s="34" t="str">
        <f t="shared" si="38"/>
        <v/>
      </c>
    </row>
    <row r="1707" spans="16:16">
      <c r="P1707" s="34" t="str">
        <f t="shared" si="38"/>
        <v/>
      </c>
    </row>
    <row r="1708" spans="16:16">
      <c r="P1708" s="34" t="str">
        <f t="shared" si="38"/>
        <v/>
      </c>
    </row>
    <row r="1709" spans="16:16">
      <c r="P1709" s="34" t="str">
        <f t="shared" si="38"/>
        <v/>
      </c>
    </row>
    <row r="1710" spans="16:16">
      <c r="P1710" s="34" t="str">
        <f t="shared" si="38"/>
        <v/>
      </c>
    </row>
    <row r="1711" spans="16:16">
      <c r="P1711" s="34" t="str">
        <f t="shared" si="38"/>
        <v/>
      </c>
    </row>
    <row r="1712" spans="16:16">
      <c r="P1712" s="34" t="str">
        <f t="shared" si="38"/>
        <v/>
      </c>
    </row>
    <row r="1713" spans="16:16">
      <c r="P1713" s="34" t="str">
        <f t="shared" si="38"/>
        <v/>
      </c>
    </row>
    <row r="1714" spans="16:16">
      <c r="P1714" s="34" t="str">
        <f t="shared" si="38"/>
        <v/>
      </c>
    </row>
    <row r="1715" spans="16:16">
      <c r="P1715" s="34" t="str">
        <f t="shared" si="38"/>
        <v/>
      </c>
    </row>
    <row r="1716" spans="16:16">
      <c r="P1716" s="34" t="str">
        <f t="shared" si="38"/>
        <v/>
      </c>
    </row>
    <row r="1717" spans="16:16">
      <c r="P1717" s="34" t="str">
        <f t="shared" si="38"/>
        <v/>
      </c>
    </row>
    <row r="1718" spans="16:16">
      <c r="P1718" s="34" t="str">
        <f t="shared" si="38"/>
        <v/>
      </c>
    </row>
    <row r="1719" spans="16:16">
      <c r="P1719" s="34" t="str">
        <f t="shared" si="38"/>
        <v/>
      </c>
    </row>
    <row r="1720" spans="16:16">
      <c r="P1720" s="34" t="str">
        <f t="shared" si="38"/>
        <v/>
      </c>
    </row>
    <row r="1721" spans="16:16">
      <c r="P1721" s="34" t="str">
        <f t="shared" si="38"/>
        <v/>
      </c>
    </row>
    <row r="1722" spans="16:16">
      <c r="P1722" s="34" t="str">
        <f t="shared" si="38"/>
        <v/>
      </c>
    </row>
    <row r="1723" spans="16:16">
      <c r="P1723" s="34" t="str">
        <f t="shared" si="38"/>
        <v/>
      </c>
    </row>
    <row r="1724" spans="16:16">
      <c r="P1724" s="34" t="str">
        <f t="shared" si="38"/>
        <v/>
      </c>
    </row>
    <row r="1725" spans="16:16">
      <c r="P1725" s="34" t="str">
        <f t="shared" si="38"/>
        <v/>
      </c>
    </row>
    <row r="1726" spans="16:16">
      <c r="P1726" s="34" t="str">
        <f t="shared" si="38"/>
        <v/>
      </c>
    </row>
    <row r="1727" spans="16:16">
      <c r="P1727" s="34" t="str">
        <f t="shared" si="38"/>
        <v/>
      </c>
    </row>
    <row r="1728" spans="16:16">
      <c r="P1728" s="34" t="str">
        <f t="shared" si="38"/>
        <v/>
      </c>
    </row>
    <row r="1729" spans="16:16">
      <c r="P1729" s="34" t="str">
        <f t="shared" si="38"/>
        <v/>
      </c>
    </row>
    <row r="1730" spans="16:16">
      <c r="P1730" s="34" t="str">
        <f t="shared" si="38"/>
        <v/>
      </c>
    </row>
    <row r="1731" spans="16:16">
      <c r="P1731" s="34" t="str">
        <f t="shared" si="38"/>
        <v/>
      </c>
    </row>
    <row r="1732" spans="16:16">
      <c r="P1732" s="34" t="str">
        <f t="shared" si="38"/>
        <v/>
      </c>
    </row>
    <row r="1733" spans="16:16">
      <c r="P1733" s="34" t="str">
        <f t="shared" ref="P1733:P1796" si="39">A1733&amp;B1733</f>
        <v/>
      </c>
    </row>
    <row r="1734" spans="16:16">
      <c r="P1734" s="34" t="str">
        <f t="shared" si="39"/>
        <v/>
      </c>
    </row>
    <row r="1735" spans="16:16">
      <c r="P1735" s="34" t="str">
        <f t="shared" si="39"/>
        <v/>
      </c>
    </row>
    <row r="1736" spans="16:16">
      <c r="P1736" s="34" t="str">
        <f t="shared" si="39"/>
        <v/>
      </c>
    </row>
    <row r="1737" spans="16:16">
      <c r="P1737" s="34" t="str">
        <f t="shared" si="39"/>
        <v/>
      </c>
    </row>
    <row r="1738" spans="16:16">
      <c r="P1738" s="34" t="str">
        <f t="shared" si="39"/>
        <v/>
      </c>
    </row>
    <row r="1739" spans="16:16">
      <c r="P1739" s="34" t="str">
        <f t="shared" si="39"/>
        <v/>
      </c>
    </row>
    <row r="1740" spans="16:16">
      <c r="P1740" s="34" t="str">
        <f t="shared" si="39"/>
        <v/>
      </c>
    </row>
    <row r="1741" spans="16:16">
      <c r="P1741" s="34" t="str">
        <f t="shared" si="39"/>
        <v/>
      </c>
    </row>
    <row r="1742" spans="16:16">
      <c r="P1742" s="34" t="str">
        <f t="shared" si="39"/>
        <v/>
      </c>
    </row>
    <row r="1743" spans="16:16">
      <c r="P1743" s="34" t="str">
        <f t="shared" si="39"/>
        <v/>
      </c>
    </row>
    <row r="1744" spans="16:16">
      <c r="P1744" s="34" t="str">
        <f t="shared" si="39"/>
        <v/>
      </c>
    </row>
    <row r="1745" spans="16:16">
      <c r="P1745" s="34" t="str">
        <f t="shared" si="39"/>
        <v/>
      </c>
    </row>
    <row r="1746" spans="16:16">
      <c r="P1746" s="34" t="str">
        <f t="shared" si="39"/>
        <v/>
      </c>
    </row>
    <row r="1747" spans="16:16">
      <c r="P1747" s="34" t="str">
        <f t="shared" si="39"/>
        <v/>
      </c>
    </row>
    <row r="1748" spans="16:16">
      <c r="P1748" s="34" t="str">
        <f t="shared" si="39"/>
        <v/>
      </c>
    </row>
    <row r="1749" spans="16:16">
      <c r="P1749" s="34" t="str">
        <f t="shared" si="39"/>
        <v/>
      </c>
    </row>
    <row r="1750" spans="16:16">
      <c r="P1750" s="34" t="str">
        <f t="shared" si="39"/>
        <v/>
      </c>
    </row>
    <row r="1751" spans="16:16">
      <c r="P1751" s="34" t="str">
        <f t="shared" si="39"/>
        <v/>
      </c>
    </row>
    <row r="1752" spans="16:16">
      <c r="P1752" s="34" t="str">
        <f t="shared" si="39"/>
        <v/>
      </c>
    </row>
    <row r="1753" spans="16:16">
      <c r="P1753" s="34" t="str">
        <f t="shared" si="39"/>
        <v/>
      </c>
    </row>
    <row r="1754" spans="16:16">
      <c r="P1754" s="34" t="str">
        <f t="shared" si="39"/>
        <v/>
      </c>
    </row>
    <row r="1755" spans="16:16">
      <c r="P1755" s="34" t="str">
        <f t="shared" si="39"/>
        <v/>
      </c>
    </row>
    <row r="1756" spans="16:16">
      <c r="P1756" s="34" t="str">
        <f t="shared" si="39"/>
        <v/>
      </c>
    </row>
    <row r="1757" spans="16:16">
      <c r="P1757" s="34" t="str">
        <f t="shared" si="39"/>
        <v/>
      </c>
    </row>
    <row r="1758" spans="16:16">
      <c r="P1758" s="34" t="str">
        <f t="shared" si="39"/>
        <v/>
      </c>
    </row>
    <row r="1759" spans="16:16">
      <c r="P1759" s="34" t="str">
        <f t="shared" si="39"/>
        <v/>
      </c>
    </row>
    <row r="1760" spans="16:16">
      <c r="P1760" s="34" t="str">
        <f t="shared" si="39"/>
        <v/>
      </c>
    </row>
    <row r="1761" spans="16:16">
      <c r="P1761" s="34" t="str">
        <f t="shared" si="39"/>
        <v/>
      </c>
    </row>
    <row r="1762" spans="16:16">
      <c r="P1762" s="34" t="str">
        <f t="shared" si="39"/>
        <v/>
      </c>
    </row>
    <row r="1763" spans="16:16">
      <c r="P1763" s="34" t="str">
        <f t="shared" si="39"/>
        <v/>
      </c>
    </row>
    <row r="1764" spans="16:16">
      <c r="P1764" s="34" t="str">
        <f t="shared" si="39"/>
        <v/>
      </c>
    </row>
    <row r="1765" spans="16:16">
      <c r="P1765" s="34" t="str">
        <f t="shared" si="39"/>
        <v/>
      </c>
    </row>
    <row r="1766" spans="16:16">
      <c r="P1766" s="34" t="str">
        <f t="shared" si="39"/>
        <v/>
      </c>
    </row>
    <row r="1767" spans="16:16">
      <c r="P1767" s="34" t="str">
        <f t="shared" si="39"/>
        <v/>
      </c>
    </row>
    <row r="1768" spans="16:16">
      <c r="P1768" s="34" t="str">
        <f t="shared" si="39"/>
        <v/>
      </c>
    </row>
    <row r="1769" spans="16:16">
      <c r="P1769" s="34" t="str">
        <f t="shared" si="39"/>
        <v/>
      </c>
    </row>
    <row r="1770" spans="16:16">
      <c r="P1770" s="34" t="str">
        <f t="shared" si="39"/>
        <v/>
      </c>
    </row>
    <row r="1771" spans="16:16">
      <c r="P1771" s="34" t="str">
        <f t="shared" si="39"/>
        <v/>
      </c>
    </row>
    <row r="1772" spans="16:16">
      <c r="P1772" s="34" t="str">
        <f t="shared" si="39"/>
        <v/>
      </c>
    </row>
    <row r="1773" spans="16:16">
      <c r="P1773" s="34" t="str">
        <f t="shared" si="39"/>
        <v/>
      </c>
    </row>
    <row r="1774" spans="16:16">
      <c r="P1774" s="34" t="str">
        <f t="shared" si="39"/>
        <v/>
      </c>
    </row>
    <row r="1775" spans="16:16">
      <c r="P1775" s="34" t="str">
        <f t="shared" si="39"/>
        <v/>
      </c>
    </row>
    <row r="1776" spans="16:16">
      <c r="P1776" s="34" t="str">
        <f t="shared" si="39"/>
        <v/>
      </c>
    </row>
    <row r="1777" spans="16:16">
      <c r="P1777" s="34" t="str">
        <f t="shared" si="39"/>
        <v/>
      </c>
    </row>
    <row r="1778" spans="16:16">
      <c r="P1778" s="34" t="str">
        <f t="shared" si="39"/>
        <v/>
      </c>
    </row>
    <row r="1779" spans="16:16">
      <c r="P1779" s="34" t="str">
        <f t="shared" si="39"/>
        <v/>
      </c>
    </row>
    <row r="1780" spans="16:16">
      <c r="P1780" s="34" t="str">
        <f t="shared" si="39"/>
        <v/>
      </c>
    </row>
    <row r="1781" spans="16:16">
      <c r="P1781" s="34" t="str">
        <f t="shared" si="39"/>
        <v/>
      </c>
    </row>
    <row r="1782" spans="16:16">
      <c r="P1782" s="34" t="str">
        <f t="shared" si="39"/>
        <v/>
      </c>
    </row>
    <row r="1783" spans="16:16">
      <c r="P1783" s="34" t="str">
        <f t="shared" si="39"/>
        <v/>
      </c>
    </row>
    <row r="1784" spans="16:16">
      <c r="P1784" s="34" t="str">
        <f t="shared" si="39"/>
        <v/>
      </c>
    </row>
    <row r="1785" spans="16:16">
      <c r="P1785" s="34" t="str">
        <f t="shared" si="39"/>
        <v/>
      </c>
    </row>
    <row r="1786" spans="16:16">
      <c r="P1786" s="34" t="str">
        <f t="shared" si="39"/>
        <v/>
      </c>
    </row>
    <row r="1787" spans="16:16">
      <c r="P1787" s="34" t="str">
        <f t="shared" si="39"/>
        <v/>
      </c>
    </row>
    <row r="1788" spans="16:16">
      <c r="P1788" s="34" t="str">
        <f t="shared" si="39"/>
        <v/>
      </c>
    </row>
    <row r="1789" spans="16:16">
      <c r="P1789" s="34" t="str">
        <f t="shared" si="39"/>
        <v/>
      </c>
    </row>
    <row r="1790" spans="16:16">
      <c r="P1790" s="34" t="str">
        <f t="shared" si="39"/>
        <v/>
      </c>
    </row>
    <row r="1791" spans="16:16">
      <c r="P1791" s="34" t="str">
        <f t="shared" si="39"/>
        <v/>
      </c>
    </row>
    <row r="1792" spans="16:16">
      <c r="P1792" s="34" t="str">
        <f t="shared" si="39"/>
        <v/>
      </c>
    </row>
    <row r="1793" spans="16:16">
      <c r="P1793" s="34" t="str">
        <f t="shared" si="39"/>
        <v/>
      </c>
    </row>
    <row r="1794" spans="16:16">
      <c r="P1794" s="34" t="str">
        <f t="shared" si="39"/>
        <v/>
      </c>
    </row>
    <row r="1795" spans="16:16">
      <c r="P1795" s="34" t="str">
        <f t="shared" si="39"/>
        <v/>
      </c>
    </row>
    <row r="1796" spans="16:16">
      <c r="P1796" s="34" t="str">
        <f t="shared" si="39"/>
        <v/>
      </c>
    </row>
    <row r="1797" spans="16:16">
      <c r="P1797" s="34" t="str">
        <f t="shared" ref="P1797:P1860" si="40">A1797&amp;B1797</f>
        <v/>
      </c>
    </row>
    <row r="1798" spans="16:16">
      <c r="P1798" s="34" t="str">
        <f t="shared" si="40"/>
        <v/>
      </c>
    </row>
    <row r="1799" spans="16:16">
      <c r="P1799" s="34" t="str">
        <f t="shared" si="40"/>
        <v/>
      </c>
    </row>
    <row r="1800" spans="16:16">
      <c r="P1800" s="34" t="str">
        <f t="shared" si="40"/>
        <v/>
      </c>
    </row>
    <row r="1801" spans="16:16">
      <c r="P1801" s="34" t="str">
        <f t="shared" si="40"/>
        <v/>
      </c>
    </row>
    <row r="1802" spans="16:16">
      <c r="P1802" s="34" t="str">
        <f t="shared" si="40"/>
        <v/>
      </c>
    </row>
    <row r="1803" spans="16:16">
      <c r="P1803" s="34" t="str">
        <f t="shared" si="40"/>
        <v/>
      </c>
    </row>
    <row r="1804" spans="16:16">
      <c r="P1804" s="34" t="str">
        <f t="shared" si="40"/>
        <v/>
      </c>
    </row>
    <row r="1805" spans="16:16">
      <c r="P1805" s="34" t="str">
        <f t="shared" si="40"/>
        <v/>
      </c>
    </row>
    <row r="1806" spans="16:16">
      <c r="P1806" s="34" t="str">
        <f t="shared" si="40"/>
        <v/>
      </c>
    </row>
    <row r="1807" spans="16:16">
      <c r="P1807" s="34" t="str">
        <f t="shared" si="40"/>
        <v/>
      </c>
    </row>
    <row r="1808" spans="16:16">
      <c r="P1808" s="34" t="str">
        <f t="shared" si="40"/>
        <v/>
      </c>
    </row>
    <row r="1809" spans="16:16">
      <c r="P1809" s="34" t="str">
        <f t="shared" si="40"/>
        <v/>
      </c>
    </row>
    <row r="1810" spans="16:16">
      <c r="P1810" s="34" t="str">
        <f t="shared" si="40"/>
        <v/>
      </c>
    </row>
    <row r="1811" spans="16:16">
      <c r="P1811" s="34" t="str">
        <f t="shared" si="40"/>
        <v/>
      </c>
    </row>
    <row r="1812" spans="16:16">
      <c r="P1812" s="34" t="str">
        <f t="shared" si="40"/>
        <v/>
      </c>
    </row>
    <row r="1813" spans="16:16">
      <c r="P1813" s="34" t="str">
        <f t="shared" si="40"/>
        <v/>
      </c>
    </row>
    <row r="1814" spans="16:16">
      <c r="P1814" s="34" t="str">
        <f t="shared" si="40"/>
        <v/>
      </c>
    </row>
    <row r="1815" spans="16:16">
      <c r="P1815" s="34" t="str">
        <f t="shared" si="40"/>
        <v/>
      </c>
    </row>
    <row r="1816" spans="16:16">
      <c r="P1816" s="34" t="str">
        <f t="shared" si="40"/>
        <v/>
      </c>
    </row>
    <row r="1817" spans="16:16">
      <c r="P1817" s="34" t="str">
        <f t="shared" si="40"/>
        <v/>
      </c>
    </row>
    <row r="1818" spans="16:16">
      <c r="P1818" s="34" t="str">
        <f t="shared" si="40"/>
        <v/>
      </c>
    </row>
    <row r="1819" spans="16:16">
      <c r="P1819" s="34" t="str">
        <f t="shared" si="40"/>
        <v/>
      </c>
    </row>
    <row r="1820" spans="16:16">
      <c r="P1820" s="34" t="str">
        <f t="shared" si="40"/>
        <v/>
      </c>
    </row>
    <row r="1821" spans="16:16">
      <c r="P1821" s="34" t="str">
        <f t="shared" si="40"/>
        <v/>
      </c>
    </row>
    <row r="1822" spans="16:16">
      <c r="P1822" s="34" t="str">
        <f t="shared" si="40"/>
        <v/>
      </c>
    </row>
    <row r="1823" spans="16:16">
      <c r="P1823" s="34" t="str">
        <f t="shared" si="40"/>
        <v/>
      </c>
    </row>
    <row r="1824" spans="16:16">
      <c r="P1824" s="34" t="str">
        <f t="shared" si="40"/>
        <v/>
      </c>
    </row>
    <row r="1825" spans="16:16">
      <c r="P1825" s="34" t="str">
        <f t="shared" si="40"/>
        <v/>
      </c>
    </row>
    <row r="1826" spans="16:16">
      <c r="P1826" s="34" t="str">
        <f t="shared" si="40"/>
        <v/>
      </c>
    </row>
    <row r="1827" spans="16:16">
      <c r="P1827" s="34" t="str">
        <f t="shared" si="40"/>
        <v/>
      </c>
    </row>
    <row r="1828" spans="16:16">
      <c r="P1828" s="34" t="str">
        <f t="shared" si="40"/>
        <v/>
      </c>
    </row>
    <row r="1829" spans="16:16">
      <c r="P1829" s="34" t="str">
        <f t="shared" si="40"/>
        <v/>
      </c>
    </row>
    <row r="1830" spans="16:16">
      <c r="P1830" s="34" t="str">
        <f t="shared" si="40"/>
        <v/>
      </c>
    </row>
    <row r="1831" spans="16:16">
      <c r="P1831" s="34" t="str">
        <f t="shared" si="40"/>
        <v/>
      </c>
    </row>
    <row r="1832" spans="16:16">
      <c r="P1832" s="34" t="str">
        <f t="shared" si="40"/>
        <v/>
      </c>
    </row>
    <row r="1833" spans="16:16">
      <c r="P1833" s="34" t="str">
        <f t="shared" si="40"/>
        <v/>
      </c>
    </row>
    <row r="1834" spans="16:16">
      <c r="P1834" s="34" t="str">
        <f t="shared" si="40"/>
        <v/>
      </c>
    </row>
    <row r="1835" spans="16:16">
      <c r="P1835" s="34" t="str">
        <f t="shared" si="40"/>
        <v/>
      </c>
    </row>
    <row r="1836" spans="16:16">
      <c r="P1836" s="34" t="str">
        <f t="shared" si="40"/>
        <v/>
      </c>
    </row>
    <row r="1837" spans="16:16">
      <c r="P1837" s="34" t="str">
        <f t="shared" si="40"/>
        <v/>
      </c>
    </row>
    <row r="1838" spans="16:16">
      <c r="P1838" s="34" t="str">
        <f t="shared" si="40"/>
        <v/>
      </c>
    </row>
    <row r="1839" spans="16:16">
      <c r="P1839" s="34" t="str">
        <f t="shared" si="40"/>
        <v/>
      </c>
    </row>
    <row r="1840" spans="16:16">
      <c r="P1840" s="34" t="str">
        <f t="shared" si="40"/>
        <v/>
      </c>
    </row>
    <row r="1841" spans="16:16">
      <c r="P1841" s="34" t="str">
        <f t="shared" si="40"/>
        <v/>
      </c>
    </row>
    <row r="1842" spans="16:16">
      <c r="P1842" s="34" t="str">
        <f t="shared" si="40"/>
        <v/>
      </c>
    </row>
    <row r="1843" spans="16:16">
      <c r="P1843" s="34" t="str">
        <f t="shared" si="40"/>
        <v/>
      </c>
    </row>
    <row r="1844" spans="16:16">
      <c r="P1844" s="34" t="str">
        <f t="shared" si="40"/>
        <v/>
      </c>
    </row>
    <row r="1845" spans="16:16">
      <c r="P1845" s="34" t="str">
        <f t="shared" si="40"/>
        <v/>
      </c>
    </row>
    <row r="1846" spans="16:16">
      <c r="P1846" s="34" t="str">
        <f t="shared" si="40"/>
        <v/>
      </c>
    </row>
    <row r="1847" spans="16:16">
      <c r="P1847" s="34" t="str">
        <f t="shared" si="40"/>
        <v/>
      </c>
    </row>
    <row r="1848" spans="16:16">
      <c r="P1848" s="34" t="str">
        <f t="shared" si="40"/>
        <v/>
      </c>
    </row>
    <row r="1849" spans="16:16">
      <c r="P1849" s="34" t="str">
        <f t="shared" si="40"/>
        <v/>
      </c>
    </row>
    <row r="1850" spans="16:16">
      <c r="P1850" s="34" t="str">
        <f t="shared" si="40"/>
        <v/>
      </c>
    </row>
    <row r="1851" spans="16:16">
      <c r="P1851" s="34" t="str">
        <f t="shared" si="40"/>
        <v/>
      </c>
    </row>
    <row r="1852" spans="16:16">
      <c r="P1852" s="34" t="str">
        <f t="shared" si="40"/>
        <v/>
      </c>
    </row>
    <row r="1853" spans="16:16">
      <c r="P1853" s="34" t="str">
        <f t="shared" si="40"/>
        <v/>
      </c>
    </row>
    <row r="1854" spans="16:16">
      <c r="P1854" s="34" t="str">
        <f t="shared" si="40"/>
        <v/>
      </c>
    </row>
    <row r="1855" spans="16:16">
      <c r="P1855" s="34" t="str">
        <f t="shared" si="40"/>
        <v/>
      </c>
    </row>
    <row r="1856" spans="16:16">
      <c r="P1856" s="34" t="str">
        <f t="shared" si="40"/>
        <v/>
      </c>
    </row>
    <row r="1857" spans="16:16">
      <c r="P1857" s="34" t="str">
        <f t="shared" si="40"/>
        <v/>
      </c>
    </row>
    <row r="1858" spans="16:16">
      <c r="P1858" s="34" t="str">
        <f t="shared" si="40"/>
        <v/>
      </c>
    </row>
    <row r="1859" spans="16:16">
      <c r="P1859" s="34" t="str">
        <f t="shared" si="40"/>
        <v/>
      </c>
    </row>
    <row r="1860" spans="16:16">
      <c r="P1860" s="34" t="str">
        <f t="shared" si="40"/>
        <v/>
      </c>
    </row>
    <row r="1861" spans="16:16">
      <c r="P1861" s="34" t="str">
        <f t="shared" ref="P1861:P1924" si="41">A1861&amp;B1861</f>
        <v/>
      </c>
    </row>
    <row r="1862" spans="16:16">
      <c r="P1862" s="34" t="str">
        <f t="shared" si="41"/>
        <v/>
      </c>
    </row>
    <row r="1863" spans="16:16">
      <c r="P1863" s="34" t="str">
        <f t="shared" si="41"/>
        <v/>
      </c>
    </row>
    <row r="1864" spans="16:16">
      <c r="P1864" s="34" t="str">
        <f t="shared" si="41"/>
        <v/>
      </c>
    </row>
    <row r="1865" spans="16:16">
      <c r="P1865" s="34" t="str">
        <f t="shared" si="41"/>
        <v/>
      </c>
    </row>
    <row r="1866" spans="16:16">
      <c r="P1866" s="34" t="str">
        <f t="shared" si="41"/>
        <v/>
      </c>
    </row>
    <row r="1867" spans="16:16">
      <c r="P1867" s="34" t="str">
        <f t="shared" si="41"/>
        <v/>
      </c>
    </row>
    <row r="1868" spans="16:16">
      <c r="P1868" s="34" t="str">
        <f t="shared" si="41"/>
        <v/>
      </c>
    </row>
    <row r="1869" spans="16:16">
      <c r="P1869" s="34" t="str">
        <f t="shared" si="41"/>
        <v/>
      </c>
    </row>
    <row r="1870" spans="16:16">
      <c r="P1870" s="34" t="str">
        <f t="shared" si="41"/>
        <v/>
      </c>
    </row>
    <row r="1871" spans="16:16">
      <c r="P1871" s="34" t="str">
        <f t="shared" si="41"/>
        <v/>
      </c>
    </row>
    <row r="1872" spans="16:16">
      <c r="P1872" s="34" t="str">
        <f t="shared" si="41"/>
        <v/>
      </c>
    </row>
    <row r="1873" spans="16:16">
      <c r="P1873" s="34" t="str">
        <f t="shared" si="41"/>
        <v/>
      </c>
    </row>
    <row r="1874" spans="16:16">
      <c r="P1874" s="34" t="str">
        <f t="shared" si="41"/>
        <v/>
      </c>
    </row>
    <row r="1875" spans="16:16">
      <c r="P1875" s="34" t="str">
        <f t="shared" si="41"/>
        <v/>
      </c>
    </row>
    <row r="1876" spans="16:16">
      <c r="P1876" s="34" t="str">
        <f t="shared" si="41"/>
        <v/>
      </c>
    </row>
    <row r="1877" spans="16:16">
      <c r="P1877" s="34" t="str">
        <f t="shared" si="41"/>
        <v/>
      </c>
    </row>
    <row r="1878" spans="16:16">
      <c r="P1878" s="34" t="str">
        <f t="shared" si="41"/>
        <v/>
      </c>
    </row>
    <row r="1879" spans="16:16">
      <c r="P1879" s="34" t="str">
        <f t="shared" si="41"/>
        <v/>
      </c>
    </row>
    <row r="1880" spans="16:16">
      <c r="P1880" s="34" t="str">
        <f t="shared" si="41"/>
        <v/>
      </c>
    </row>
    <row r="1881" spans="16:16">
      <c r="P1881" s="34" t="str">
        <f t="shared" si="41"/>
        <v/>
      </c>
    </row>
    <row r="1882" spans="16:16">
      <c r="P1882" s="34" t="str">
        <f t="shared" si="41"/>
        <v/>
      </c>
    </row>
    <row r="1883" spans="16:16">
      <c r="P1883" s="34" t="str">
        <f t="shared" si="41"/>
        <v/>
      </c>
    </row>
    <row r="1884" spans="16:16">
      <c r="P1884" s="34" t="str">
        <f t="shared" si="41"/>
        <v/>
      </c>
    </row>
    <row r="1885" spans="16:16">
      <c r="P1885" s="34" t="str">
        <f t="shared" si="41"/>
        <v/>
      </c>
    </row>
    <row r="1886" spans="16:16">
      <c r="P1886" s="34" t="str">
        <f t="shared" si="41"/>
        <v/>
      </c>
    </row>
    <row r="1887" spans="16:16">
      <c r="P1887" s="34" t="str">
        <f t="shared" si="41"/>
        <v/>
      </c>
    </row>
    <row r="1888" spans="16:16">
      <c r="P1888" s="34" t="str">
        <f t="shared" si="41"/>
        <v/>
      </c>
    </row>
    <row r="1889" spans="16:16">
      <c r="P1889" s="34" t="str">
        <f t="shared" si="41"/>
        <v/>
      </c>
    </row>
    <row r="1890" spans="16:16">
      <c r="P1890" s="34" t="str">
        <f t="shared" si="41"/>
        <v/>
      </c>
    </row>
    <row r="1891" spans="16:16">
      <c r="P1891" s="34" t="str">
        <f t="shared" si="41"/>
        <v/>
      </c>
    </row>
    <row r="1892" spans="16:16">
      <c r="P1892" s="34" t="str">
        <f t="shared" si="41"/>
        <v/>
      </c>
    </row>
    <row r="1893" spans="16:16">
      <c r="P1893" s="34" t="str">
        <f t="shared" si="41"/>
        <v/>
      </c>
    </row>
    <row r="1894" spans="16:16">
      <c r="P1894" s="34" t="str">
        <f t="shared" si="41"/>
        <v/>
      </c>
    </row>
    <row r="1895" spans="16:16">
      <c r="P1895" s="34" t="str">
        <f t="shared" si="41"/>
        <v/>
      </c>
    </row>
    <row r="1896" spans="16:16">
      <c r="P1896" s="34" t="str">
        <f t="shared" si="41"/>
        <v/>
      </c>
    </row>
    <row r="1897" spans="16:16">
      <c r="P1897" s="34" t="str">
        <f t="shared" si="41"/>
        <v/>
      </c>
    </row>
    <row r="1898" spans="16:16">
      <c r="P1898" s="34" t="str">
        <f t="shared" si="41"/>
        <v/>
      </c>
    </row>
    <row r="1899" spans="16:16">
      <c r="P1899" s="34" t="str">
        <f t="shared" si="41"/>
        <v/>
      </c>
    </row>
    <row r="1900" spans="16:16">
      <c r="P1900" s="34" t="str">
        <f t="shared" si="41"/>
        <v/>
      </c>
    </row>
    <row r="1901" spans="16:16">
      <c r="P1901" s="34" t="str">
        <f t="shared" si="41"/>
        <v/>
      </c>
    </row>
    <row r="1902" spans="16:16">
      <c r="P1902" s="34" t="str">
        <f t="shared" si="41"/>
        <v/>
      </c>
    </row>
    <row r="1903" spans="16:16">
      <c r="P1903" s="34" t="str">
        <f t="shared" si="41"/>
        <v/>
      </c>
    </row>
    <row r="1904" spans="16:16">
      <c r="P1904" s="34" t="str">
        <f t="shared" si="41"/>
        <v/>
      </c>
    </row>
    <row r="1905" spans="16:16">
      <c r="P1905" s="34" t="str">
        <f t="shared" si="41"/>
        <v/>
      </c>
    </row>
    <row r="1906" spans="16:16">
      <c r="P1906" s="34" t="str">
        <f t="shared" si="41"/>
        <v/>
      </c>
    </row>
    <row r="1907" spans="16:16">
      <c r="P1907" s="34" t="str">
        <f t="shared" si="41"/>
        <v/>
      </c>
    </row>
    <row r="1908" spans="16:16">
      <c r="P1908" s="34" t="str">
        <f t="shared" si="41"/>
        <v/>
      </c>
    </row>
    <row r="1909" spans="16:16">
      <c r="P1909" s="34" t="str">
        <f t="shared" si="41"/>
        <v/>
      </c>
    </row>
    <row r="1910" spans="16:16">
      <c r="P1910" s="34" t="str">
        <f t="shared" si="41"/>
        <v/>
      </c>
    </row>
    <row r="1911" spans="16:16">
      <c r="P1911" s="34" t="str">
        <f t="shared" si="41"/>
        <v/>
      </c>
    </row>
    <row r="1912" spans="16:16">
      <c r="P1912" s="34" t="str">
        <f t="shared" si="41"/>
        <v/>
      </c>
    </row>
    <row r="1913" spans="16:16">
      <c r="P1913" s="34" t="str">
        <f t="shared" si="41"/>
        <v/>
      </c>
    </row>
    <row r="1914" spans="16:16">
      <c r="P1914" s="34" t="str">
        <f t="shared" si="41"/>
        <v/>
      </c>
    </row>
    <row r="1915" spans="16:16">
      <c r="P1915" s="34" t="str">
        <f t="shared" si="41"/>
        <v/>
      </c>
    </row>
    <row r="1916" spans="16:16">
      <c r="P1916" s="34" t="str">
        <f t="shared" si="41"/>
        <v/>
      </c>
    </row>
    <row r="1917" spans="16:16">
      <c r="P1917" s="34" t="str">
        <f t="shared" si="41"/>
        <v/>
      </c>
    </row>
    <row r="1918" spans="16:16">
      <c r="P1918" s="34" t="str">
        <f t="shared" si="41"/>
        <v/>
      </c>
    </row>
    <row r="1919" spans="16:16">
      <c r="P1919" s="34" t="str">
        <f t="shared" si="41"/>
        <v/>
      </c>
    </row>
    <row r="1920" spans="16:16">
      <c r="P1920" s="34" t="str">
        <f t="shared" si="41"/>
        <v/>
      </c>
    </row>
    <row r="1921" spans="16:16">
      <c r="P1921" s="34" t="str">
        <f t="shared" si="41"/>
        <v/>
      </c>
    </row>
    <row r="1922" spans="16:16">
      <c r="P1922" s="34" t="str">
        <f t="shared" si="41"/>
        <v/>
      </c>
    </row>
    <row r="1923" spans="16:16">
      <c r="P1923" s="34" t="str">
        <f t="shared" si="41"/>
        <v/>
      </c>
    </row>
    <row r="1924" spans="16:16">
      <c r="P1924" s="34" t="str">
        <f t="shared" si="41"/>
        <v/>
      </c>
    </row>
    <row r="1925" spans="16:16">
      <c r="P1925" s="34" t="str">
        <f t="shared" ref="P1925:P1988" si="42">A1925&amp;B1925</f>
        <v/>
      </c>
    </row>
    <row r="1926" spans="16:16">
      <c r="P1926" s="34" t="str">
        <f t="shared" si="42"/>
        <v/>
      </c>
    </row>
    <row r="1927" spans="16:16">
      <c r="P1927" s="34" t="str">
        <f t="shared" si="42"/>
        <v/>
      </c>
    </row>
    <row r="1928" spans="16:16">
      <c r="P1928" s="34" t="str">
        <f t="shared" si="42"/>
        <v/>
      </c>
    </row>
    <row r="1929" spans="16:16">
      <c r="P1929" s="34" t="str">
        <f t="shared" si="42"/>
        <v/>
      </c>
    </row>
    <row r="1930" spans="16:16">
      <c r="P1930" s="34" t="str">
        <f t="shared" si="42"/>
        <v/>
      </c>
    </row>
    <row r="1931" spans="16:16">
      <c r="P1931" s="34" t="str">
        <f t="shared" si="42"/>
        <v/>
      </c>
    </row>
    <row r="1932" spans="16:16">
      <c r="P1932" s="34" t="str">
        <f t="shared" si="42"/>
        <v/>
      </c>
    </row>
    <row r="1933" spans="16:16">
      <c r="P1933" s="34" t="str">
        <f t="shared" si="42"/>
        <v/>
      </c>
    </row>
    <row r="1934" spans="16:16">
      <c r="P1934" s="34" t="str">
        <f t="shared" si="42"/>
        <v/>
      </c>
    </row>
    <row r="1935" spans="16:16">
      <c r="P1935" s="34" t="str">
        <f t="shared" si="42"/>
        <v/>
      </c>
    </row>
    <row r="1936" spans="16:16">
      <c r="P1936" s="34" t="str">
        <f t="shared" si="42"/>
        <v/>
      </c>
    </row>
    <row r="1937" spans="16:16">
      <c r="P1937" s="34" t="str">
        <f t="shared" si="42"/>
        <v/>
      </c>
    </row>
    <row r="1938" spans="16:16">
      <c r="P1938" s="34" t="str">
        <f t="shared" si="42"/>
        <v/>
      </c>
    </row>
    <row r="1939" spans="16:16">
      <c r="P1939" s="34" t="str">
        <f t="shared" si="42"/>
        <v/>
      </c>
    </row>
    <row r="1940" spans="16:16">
      <c r="P1940" s="34" t="str">
        <f t="shared" si="42"/>
        <v/>
      </c>
    </row>
    <row r="1941" spans="16:16">
      <c r="P1941" s="34" t="str">
        <f t="shared" si="42"/>
        <v/>
      </c>
    </row>
    <row r="1942" spans="16:16">
      <c r="P1942" s="34" t="str">
        <f t="shared" si="42"/>
        <v/>
      </c>
    </row>
    <row r="1943" spans="16:16">
      <c r="P1943" s="34" t="str">
        <f t="shared" si="42"/>
        <v/>
      </c>
    </row>
    <row r="1944" spans="16:16">
      <c r="P1944" s="34" t="str">
        <f t="shared" si="42"/>
        <v/>
      </c>
    </row>
    <row r="1945" spans="16:16">
      <c r="P1945" s="34" t="str">
        <f t="shared" si="42"/>
        <v/>
      </c>
    </row>
    <row r="1946" spans="16:16">
      <c r="P1946" s="34" t="str">
        <f t="shared" si="42"/>
        <v/>
      </c>
    </row>
    <row r="1947" spans="16:16">
      <c r="P1947" s="34" t="str">
        <f t="shared" si="42"/>
        <v/>
      </c>
    </row>
    <row r="1948" spans="16:16">
      <c r="P1948" s="34" t="str">
        <f t="shared" si="42"/>
        <v/>
      </c>
    </row>
    <row r="1949" spans="16:16">
      <c r="P1949" s="34" t="str">
        <f t="shared" si="42"/>
        <v/>
      </c>
    </row>
    <row r="1950" spans="16:16">
      <c r="P1950" s="34" t="str">
        <f t="shared" si="42"/>
        <v/>
      </c>
    </row>
    <row r="1951" spans="16:16">
      <c r="P1951" s="34" t="str">
        <f t="shared" si="42"/>
        <v/>
      </c>
    </row>
    <row r="1952" spans="16:16">
      <c r="P1952" s="34" t="str">
        <f t="shared" si="42"/>
        <v/>
      </c>
    </row>
    <row r="1953" spans="16:16">
      <c r="P1953" s="34" t="str">
        <f t="shared" si="42"/>
        <v/>
      </c>
    </row>
    <row r="1954" spans="16:16">
      <c r="P1954" s="34" t="str">
        <f t="shared" si="42"/>
        <v/>
      </c>
    </row>
    <row r="1955" spans="16:16">
      <c r="P1955" s="34" t="str">
        <f t="shared" si="42"/>
        <v/>
      </c>
    </row>
    <row r="1956" spans="16:16">
      <c r="P1956" s="34" t="str">
        <f t="shared" si="42"/>
        <v/>
      </c>
    </row>
    <row r="1957" spans="16:16">
      <c r="P1957" s="34" t="str">
        <f t="shared" si="42"/>
        <v/>
      </c>
    </row>
    <row r="1958" spans="16:16">
      <c r="P1958" s="34" t="str">
        <f t="shared" si="42"/>
        <v/>
      </c>
    </row>
    <row r="1959" spans="16:16">
      <c r="P1959" s="34" t="str">
        <f t="shared" si="42"/>
        <v/>
      </c>
    </row>
    <row r="1960" spans="16:16">
      <c r="P1960" s="34" t="str">
        <f t="shared" si="42"/>
        <v/>
      </c>
    </row>
    <row r="1961" spans="16:16">
      <c r="P1961" s="34" t="str">
        <f t="shared" si="42"/>
        <v/>
      </c>
    </row>
    <row r="1962" spans="16:16">
      <c r="P1962" s="34" t="str">
        <f t="shared" si="42"/>
        <v/>
      </c>
    </row>
    <row r="1963" spans="16:16">
      <c r="P1963" s="34" t="str">
        <f t="shared" si="42"/>
        <v/>
      </c>
    </row>
    <row r="1964" spans="16:16">
      <c r="P1964" s="34" t="str">
        <f t="shared" si="42"/>
        <v/>
      </c>
    </row>
    <row r="1965" spans="16:16">
      <c r="P1965" s="34" t="str">
        <f t="shared" si="42"/>
        <v/>
      </c>
    </row>
    <row r="1966" spans="16:16">
      <c r="P1966" s="34" t="str">
        <f t="shared" si="42"/>
        <v/>
      </c>
    </row>
    <row r="1967" spans="16:16">
      <c r="P1967" s="34" t="str">
        <f t="shared" si="42"/>
        <v/>
      </c>
    </row>
    <row r="1968" spans="16:16">
      <c r="P1968" s="34" t="str">
        <f t="shared" si="42"/>
        <v/>
      </c>
    </row>
    <row r="1969" spans="16:16">
      <c r="P1969" s="34" t="str">
        <f t="shared" si="42"/>
        <v/>
      </c>
    </row>
    <row r="1970" spans="16:16">
      <c r="P1970" s="34" t="str">
        <f t="shared" si="42"/>
        <v/>
      </c>
    </row>
    <row r="1971" spans="16:16">
      <c r="P1971" s="34" t="str">
        <f t="shared" si="42"/>
        <v/>
      </c>
    </row>
    <row r="1972" spans="16:16">
      <c r="P1972" s="34" t="str">
        <f t="shared" si="42"/>
        <v/>
      </c>
    </row>
    <row r="1973" spans="16:16">
      <c r="P1973" s="34" t="str">
        <f t="shared" si="42"/>
        <v/>
      </c>
    </row>
    <row r="1974" spans="16:16">
      <c r="P1974" s="34" t="str">
        <f t="shared" si="42"/>
        <v/>
      </c>
    </row>
    <row r="1975" spans="16:16">
      <c r="P1975" s="34" t="str">
        <f t="shared" si="42"/>
        <v/>
      </c>
    </row>
    <row r="1976" spans="16:16">
      <c r="P1976" s="34" t="str">
        <f t="shared" si="42"/>
        <v/>
      </c>
    </row>
    <row r="1977" spans="16:16">
      <c r="P1977" s="34" t="str">
        <f t="shared" si="42"/>
        <v/>
      </c>
    </row>
    <row r="1978" spans="16:16">
      <c r="P1978" s="34" t="str">
        <f t="shared" si="42"/>
        <v/>
      </c>
    </row>
    <row r="1979" spans="16:16">
      <c r="P1979" s="34" t="str">
        <f t="shared" si="42"/>
        <v/>
      </c>
    </row>
    <row r="1980" spans="16:16">
      <c r="P1980" s="34" t="str">
        <f t="shared" si="42"/>
        <v/>
      </c>
    </row>
    <row r="1981" spans="16:16">
      <c r="P1981" s="34" t="str">
        <f t="shared" si="42"/>
        <v/>
      </c>
    </row>
    <row r="1982" spans="16:16">
      <c r="P1982" s="34" t="str">
        <f t="shared" si="42"/>
        <v/>
      </c>
    </row>
    <row r="1983" spans="16:16">
      <c r="P1983" s="34" t="str">
        <f t="shared" si="42"/>
        <v/>
      </c>
    </row>
    <row r="1984" spans="16:16">
      <c r="P1984" s="34" t="str">
        <f t="shared" si="42"/>
        <v/>
      </c>
    </row>
    <row r="1985" spans="16:16">
      <c r="P1985" s="34" t="str">
        <f t="shared" si="42"/>
        <v/>
      </c>
    </row>
    <row r="1986" spans="16:16">
      <c r="P1986" s="34" t="str">
        <f t="shared" si="42"/>
        <v/>
      </c>
    </row>
    <row r="1987" spans="16:16">
      <c r="P1987" s="34" t="str">
        <f t="shared" si="42"/>
        <v/>
      </c>
    </row>
    <row r="1988" spans="16:16">
      <c r="P1988" s="34" t="str">
        <f t="shared" si="42"/>
        <v/>
      </c>
    </row>
    <row r="1989" spans="16:16">
      <c r="P1989" s="34" t="str">
        <f t="shared" ref="P1989:P2052" si="43">A1989&amp;B1989</f>
        <v/>
      </c>
    </row>
    <row r="1990" spans="16:16">
      <c r="P1990" s="34" t="str">
        <f t="shared" si="43"/>
        <v/>
      </c>
    </row>
    <row r="1991" spans="16:16">
      <c r="P1991" s="34" t="str">
        <f t="shared" si="43"/>
        <v/>
      </c>
    </row>
    <row r="1992" spans="16:16">
      <c r="P1992" s="34" t="str">
        <f t="shared" si="43"/>
        <v/>
      </c>
    </row>
    <row r="1993" spans="16:16">
      <c r="P1993" s="34" t="str">
        <f t="shared" si="43"/>
        <v/>
      </c>
    </row>
    <row r="1994" spans="16:16">
      <c r="P1994" s="34" t="str">
        <f t="shared" si="43"/>
        <v/>
      </c>
    </row>
    <row r="1995" spans="16:16">
      <c r="P1995" s="34" t="str">
        <f t="shared" si="43"/>
        <v/>
      </c>
    </row>
    <row r="1996" spans="16:16">
      <c r="P1996" s="34" t="str">
        <f t="shared" si="43"/>
        <v/>
      </c>
    </row>
    <row r="1997" spans="16:16">
      <c r="P1997" s="34" t="str">
        <f t="shared" si="43"/>
        <v/>
      </c>
    </row>
    <row r="1998" spans="16:16">
      <c r="P1998" s="34" t="str">
        <f t="shared" si="43"/>
        <v/>
      </c>
    </row>
    <row r="1999" spans="16:16">
      <c r="P1999" s="34" t="str">
        <f t="shared" si="43"/>
        <v/>
      </c>
    </row>
    <row r="2000" spans="16:16">
      <c r="P2000" s="34" t="str">
        <f t="shared" si="43"/>
        <v/>
      </c>
    </row>
    <row r="2001" spans="16:16">
      <c r="P2001" s="34" t="str">
        <f t="shared" si="43"/>
        <v/>
      </c>
    </row>
    <row r="2002" spans="16:16">
      <c r="P2002" s="34" t="str">
        <f t="shared" si="43"/>
        <v/>
      </c>
    </row>
    <row r="2003" spans="16:16">
      <c r="P2003" s="34" t="str">
        <f t="shared" si="43"/>
        <v/>
      </c>
    </row>
    <row r="2004" spans="16:16">
      <c r="P2004" s="34" t="str">
        <f t="shared" si="43"/>
        <v/>
      </c>
    </row>
    <row r="2005" spans="16:16">
      <c r="P2005" s="34" t="str">
        <f t="shared" si="43"/>
        <v/>
      </c>
    </row>
    <row r="2006" spans="16:16">
      <c r="P2006" s="34" t="str">
        <f t="shared" si="43"/>
        <v/>
      </c>
    </row>
    <row r="2007" spans="16:16">
      <c r="P2007" s="34" t="str">
        <f t="shared" si="43"/>
        <v/>
      </c>
    </row>
    <row r="2008" spans="16:16">
      <c r="P2008" s="34" t="str">
        <f t="shared" si="43"/>
        <v/>
      </c>
    </row>
    <row r="2009" spans="16:16">
      <c r="P2009" s="34" t="str">
        <f t="shared" si="43"/>
        <v/>
      </c>
    </row>
    <row r="2010" spans="16:16">
      <c r="P2010" s="34" t="str">
        <f t="shared" si="43"/>
        <v/>
      </c>
    </row>
    <row r="2011" spans="16:16">
      <c r="P2011" s="34" t="str">
        <f t="shared" si="43"/>
        <v/>
      </c>
    </row>
    <row r="2012" spans="16:16">
      <c r="P2012" s="34" t="str">
        <f t="shared" si="43"/>
        <v/>
      </c>
    </row>
    <row r="2013" spans="16:16">
      <c r="P2013" s="34" t="str">
        <f t="shared" si="43"/>
        <v/>
      </c>
    </row>
    <row r="2014" spans="16:16">
      <c r="P2014" s="34" t="str">
        <f t="shared" si="43"/>
        <v/>
      </c>
    </row>
    <row r="2015" spans="16:16">
      <c r="P2015" s="34" t="str">
        <f t="shared" si="43"/>
        <v/>
      </c>
    </row>
    <row r="2016" spans="16:16">
      <c r="P2016" s="34" t="str">
        <f t="shared" si="43"/>
        <v/>
      </c>
    </row>
    <row r="2017" spans="16:16">
      <c r="P2017" s="34" t="str">
        <f t="shared" si="43"/>
        <v/>
      </c>
    </row>
    <row r="2018" spans="16:16">
      <c r="P2018" s="34" t="str">
        <f t="shared" si="43"/>
        <v/>
      </c>
    </row>
    <row r="2019" spans="16:16">
      <c r="P2019" s="34" t="str">
        <f t="shared" si="43"/>
        <v/>
      </c>
    </row>
    <row r="2020" spans="16:16">
      <c r="P2020" s="34" t="str">
        <f t="shared" si="43"/>
        <v/>
      </c>
    </row>
    <row r="2021" spans="16:16">
      <c r="P2021" s="34" t="str">
        <f t="shared" si="43"/>
        <v/>
      </c>
    </row>
    <row r="2022" spans="16:16">
      <c r="P2022" s="34" t="str">
        <f t="shared" si="43"/>
        <v/>
      </c>
    </row>
    <row r="2023" spans="16:16">
      <c r="P2023" s="34" t="str">
        <f t="shared" si="43"/>
        <v/>
      </c>
    </row>
    <row r="2024" spans="16:16">
      <c r="P2024" s="34" t="str">
        <f t="shared" si="43"/>
        <v/>
      </c>
    </row>
    <row r="2025" spans="16:16">
      <c r="P2025" s="34" t="str">
        <f t="shared" si="43"/>
        <v/>
      </c>
    </row>
    <row r="2026" spans="16:16">
      <c r="P2026" s="34" t="str">
        <f t="shared" si="43"/>
        <v/>
      </c>
    </row>
    <row r="2027" spans="16:16">
      <c r="P2027" s="34" t="str">
        <f t="shared" si="43"/>
        <v/>
      </c>
    </row>
    <row r="2028" spans="16:16">
      <c r="P2028" s="34" t="str">
        <f t="shared" si="43"/>
        <v/>
      </c>
    </row>
    <row r="2029" spans="16:16">
      <c r="P2029" s="34" t="str">
        <f t="shared" si="43"/>
        <v/>
      </c>
    </row>
    <row r="2030" spans="16:16">
      <c r="P2030" s="34" t="str">
        <f t="shared" si="43"/>
        <v/>
      </c>
    </row>
    <row r="2031" spans="16:16">
      <c r="P2031" s="34" t="str">
        <f t="shared" si="43"/>
        <v/>
      </c>
    </row>
    <row r="2032" spans="16:16">
      <c r="P2032" s="34" t="str">
        <f t="shared" si="43"/>
        <v/>
      </c>
    </row>
    <row r="2033" spans="16:16">
      <c r="P2033" s="34" t="str">
        <f t="shared" si="43"/>
        <v/>
      </c>
    </row>
    <row r="2034" spans="16:16">
      <c r="P2034" s="34" t="str">
        <f t="shared" si="43"/>
        <v/>
      </c>
    </row>
    <row r="2035" spans="16:16">
      <c r="P2035" s="34" t="str">
        <f t="shared" si="43"/>
        <v/>
      </c>
    </row>
    <row r="2036" spans="16:16">
      <c r="P2036" s="34" t="str">
        <f t="shared" si="43"/>
        <v/>
      </c>
    </row>
    <row r="2037" spans="16:16">
      <c r="P2037" s="34" t="str">
        <f t="shared" si="43"/>
        <v/>
      </c>
    </row>
    <row r="2038" spans="16:16">
      <c r="P2038" s="34" t="str">
        <f t="shared" si="43"/>
        <v/>
      </c>
    </row>
    <row r="2039" spans="16:16">
      <c r="P2039" s="34" t="str">
        <f t="shared" si="43"/>
        <v/>
      </c>
    </row>
    <row r="2040" spans="16:16">
      <c r="P2040" s="34" t="str">
        <f t="shared" si="43"/>
        <v/>
      </c>
    </row>
    <row r="2041" spans="16:16">
      <c r="P2041" s="34" t="str">
        <f t="shared" si="43"/>
        <v/>
      </c>
    </row>
    <row r="2042" spans="16:16">
      <c r="P2042" s="34" t="str">
        <f t="shared" si="43"/>
        <v/>
      </c>
    </row>
    <row r="2043" spans="16:16">
      <c r="P2043" s="34" t="str">
        <f t="shared" si="43"/>
        <v/>
      </c>
    </row>
    <row r="2044" spans="16:16">
      <c r="P2044" s="34" t="str">
        <f t="shared" si="43"/>
        <v/>
      </c>
    </row>
    <row r="2045" spans="16:16">
      <c r="P2045" s="34" t="str">
        <f t="shared" si="43"/>
        <v/>
      </c>
    </row>
    <row r="2046" spans="16:16">
      <c r="P2046" s="34" t="str">
        <f t="shared" si="43"/>
        <v/>
      </c>
    </row>
    <row r="2047" spans="16:16">
      <c r="P2047" s="34" t="str">
        <f t="shared" si="43"/>
        <v/>
      </c>
    </row>
    <row r="2048" spans="16:16">
      <c r="P2048" s="34" t="str">
        <f t="shared" si="43"/>
        <v/>
      </c>
    </row>
    <row r="2049" spans="16:16">
      <c r="P2049" s="34" t="str">
        <f t="shared" si="43"/>
        <v/>
      </c>
    </row>
    <row r="2050" spans="16:16">
      <c r="P2050" s="34" t="str">
        <f t="shared" si="43"/>
        <v/>
      </c>
    </row>
    <row r="2051" spans="16:16">
      <c r="P2051" s="34" t="str">
        <f t="shared" si="43"/>
        <v/>
      </c>
    </row>
    <row r="2052" spans="16:16">
      <c r="P2052" s="34" t="str">
        <f t="shared" si="43"/>
        <v/>
      </c>
    </row>
    <row r="2053" spans="16:16">
      <c r="P2053" s="34" t="str">
        <f t="shared" ref="P2053:P2116" si="44">A2053&amp;B2053</f>
        <v/>
      </c>
    </row>
    <row r="2054" spans="16:16">
      <c r="P2054" s="34" t="str">
        <f t="shared" si="44"/>
        <v/>
      </c>
    </row>
    <row r="2055" spans="16:16">
      <c r="P2055" s="34" t="str">
        <f t="shared" si="44"/>
        <v/>
      </c>
    </row>
    <row r="2056" spans="16:16">
      <c r="P2056" s="34" t="str">
        <f t="shared" si="44"/>
        <v/>
      </c>
    </row>
    <row r="2057" spans="16:16">
      <c r="P2057" s="34" t="str">
        <f t="shared" si="44"/>
        <v/>
      </c>
    </row>
    <row r="2058" spans="16:16">
      <c r="P2058" s="34" t="str">
        <f t="shared" si="44"/>
        <v/>
      </c>
    </row>
    <row r="2059" spans="16:16">
      <c r="P2059" s="34" t="str">
        <f t="shared" si="44"/>
        <v/>
      </c>
    </row>
    <row r="2060" spans="16:16">
      <c r="P2060" s="34" t="str">
        <f t="shared" si="44"/>
        <v/>
      </c>
    </row>
    <row r="2061" spans="16:16">
      <c r="P2061" s="34" t="str">
        <f t="shared" si="44"/>
        <v/>
      </c>
    </row>
    <row r="2062" spans="16:16">
      <c r="P2062" s="34" t="str">
        <f t="shared" si="44"/>
        <v/>
      </c>
    </row>
    <row r="2063" spans="16:16">
      <c r="P2063" s="34" t="str">
        <f t="shared" si="44"/>
        <v/>
      </c>
    </row>
    <row r="2064" spans="16:16">
      <c r="P2064" s="34" t="str">
        <f t="shared" si="44"/>
        <v/>
      </c>
    </row>
    <row r="2065" spans="16:16">
      <c r="P2065" s="34" t="str">
        <f t="shared" si="44"/>
        <v/>
      </c>
    </row>
    <row r="2066" spans="16:16">
      <c r="P2066" s="34" t="str">
        <f t="shared" si="44"/>
        <v/>
      </c>
    </row>
    <row r="2067" spans="16:16">
      <c r="P2067" s="34" t="str">
        <f t="shared" si="44"/>
        <v/>
      </c>
    </row>
    <row r="2068" spans="16:16">
      <c r="P2068" s="34" t="str">
        <f t="shared" si="44"/>
        <v/>
      </c>
    </row>
    <row r="2069" spans="16:16">
      <c r="P2069" s="34" t="str">
        <f t="shared" si="44"/>
        <v/>
      </c>
    </row>
    <row r="2070" spans="16:16">
      <c r="P2070" s="34" t="str">
        <f t="shared" si="44"/>
        <v/>
      </c>
    </row>
    <row r="2071" spans="16:16">
      <c r="P2071" s="34" t="str">
        <f t="shared" si="44"/>
        <v/>
      </c>
    </row>
    <row r="2072" spans="16:16">
      <c r="P2072" s="34" t="str">
        <f t="shared" si="44"/>
        <v/>
      </c>
    </row>
    <row r="2073" spans="16:16">
      <c r="P2073" s="34" t="str">
        <f t="shared" si="44"/>
        <v/>
      </c>
    </row>
    <row r="2074" spans="16:16">
      <c r="P2074" s="34" t="str">
        <f t="shared" si="44"/>
        <v/>
      </c>
    </row>
    <row r="2075" spans="16:16">
      <c r="P2075" s="34" t="str">
        <f t="shared" si="44"/>
        <v/>
      </c>
    </row>
    <row r="2076" spans="16:16">
      <c r="P2076" s="34" t="str">
        <f t="shared" si="44"/>
        <v/>
      </c>
    </row>
    <row r="2077" spans="16:16">
      <c r="P2077" s="34" t="str">
        <f t="shared" si="44"/>
        <v/>
      </c>
    </row>
    <row r="2078" spans="16:16">
      <c r="P2078" s="34" t="str">
        <f t="shared" si="44"/>
        <v/>
      </c>
    </row>
    <row r="2079" spans="16:16">
      <c r="P2079" s="34" t="str">
        <f t="shared" si="44"/>
        <v/>
      </c>
    </row>
    <row r="2080" spans="16:16">
      <c r="P2080" s="34" t="str">
        <f t="shared" si="44"/>
        <v/>
      </c>
    </row>
    <row r="2081" spans="16:16">
      <c r="P2081" s="34" t="str">
        <f t="shared" si="44"/>
        <v/>
      </c>
    </row>
    <row r="2082" spans="16:16">
      <c r="P2082" s="34" t="str">
        <f t="shared" si="44"/>
        <v/>
      </c>
    </row>
    <row r="2083" spans="16:16">
      <c r="P2083" s="34" t="str">
        <f t="shared" si="44"/>
        <v/>
      </c>
    </row>
    <row r="2084" spans="16:16">
      <c r="P2084" s="34" t="str">
        <f t="shared" si="44"/>
        <v/>
      </c>
    </row>
    <row r="2085" spans="16:16">
      <c r="P2085" s="34" t="str">
        <f t="shared" si="44"/>
        <v/>
      </c>
    </row>
    <row r="2086" spans="16:16">
      <c r="P2086" s="34" t="str">
        <f t="shared" si="44"/>
        <v/>
      </c>
    </row>
    <row r="2087" spans="16:16">
      <c r="P2087" s="34" t="str">
        <f t="shared" si="44"/>
        <v/>
      </c>
    </row>
    <row r="2088" spans="16:16">
      <c r="P2088" s="34" t="str">
        <f t="shared" si="44"/>
        <v/>
      </c>
    </row>
    <row r="2089" spans="16:16">
      <c r="P2089" s="34" t="str">
        <f t="shared" si="44"/>
        <v/>
      </c>
    </row>
    <row r="2090" spans="16:16">
      <c r="P2090" s="34" t="str">
        <f t="shared" si="44"/>
        <v/>
      </c>
    </row>
    <row r="2091" spans="16:16">
      <c r="P2091" s="34" t="str">
        <f t="shared" si="44"/>
        <v/>
      </c>
    </row>
    <row r="2092" spans="16:16">
      <c r="P2092" s="34" t="str">
        <f t="shared" si="44"/>
        <v/>
      </c>
    </row>
    <row r="2093" spans="16:16">
      <c r="P2093" s="34" t="str">
        <f t="shared" si="44"/>
        <v/>
      </c>
    </row>
    <row r="2094" spans="16:16">
      <c r="P2094" s="34" t="str">
        <f t="shared" si="44"/>
        <v/>
      </c>
    </row>
    <row r="2095" spans="16:16">
      <c r="P2095" s="34" t="str">
        <f t="shared" si="44"/>
        <v/>
      </c>
    </row>
    <row r="2096" spans="16:16">
      <c r="P2096" s="34" t="str">
        <f t="shared" si="44"/>
        <v/>
      </c>
    </row>
    <row r="2097" spans="16:16">
      <c r="P2097" s="34" t="str">
        <f t="shared" si="44"/>
        <v/>
      </c>
    </row>
    <row r="2098" spans="16:16">
      <c r="P2098" s="34" t="str">
        <f t="shared" si="44"/>
        <v/>
      </c>
    </row>
    <row r="2099" spans="16:16">
      <c r="P2099" s="34" t="str">
        <f t="shared" si="44"/>
        <v/>
      </c>
    </row>
    <row r="2100" spans="16:16">
      <c r="P2100" s="34" t="str">
        <f t="shared" si="44"/>
        <v/>
      </c>
    </row>
    <row r="2101" spans="16:16">
      <c r="P2101" s="34" t="str">
        <f t="shared" si="44"/>
        <v/>
      </c>
    </row>
    <row r="2102" spans="16:16">
      <c r="P2102" s="34" t="str">
        <f t="shared" si="44"/>
        <v/>
      </c>
    </row>
    <row r="2103" spans="16:16">
      <c r="P2103" s="34" t="str">
        <f t="shared" si="44"/>
        <v/>
      </c>
    </row>
    <row r="2104" spans="16:16">
      <c r="P2104" s="34" t="str">
        <f t="shared" si="44"/>
        <v/>
      </c>
    </row>
    <row r="2105" spans="16:16">
      <c r="P2105" s="34" t="str">
        <f t="shared" si="44"/>
        <v/>
      </c>
    </row>
    <row r="2106" spans="16:16">
      <c r="P2106" s="34" t="str">
        <f t="shared" si="44"/>
        <v/>
      </c>
    </row>
    <row r="2107" spans="16:16">
      <c r="P2107" s="34" t="str">
        <f t="shared" si="44"/>
        <v/>
      </c>
    </row>
    <row r="2108" spans="16:16">
      <c r="P2108" s="34" t="str">
        <f t="shared" si="44"/>
        <v/>
      </c>
    </row>
    <row r="2109" spans="16:16">
      <c r="P2109" s="34" t="str">
        <f t="shared" si="44"/>
        <v/>
      </c>
    </row>
    <row r="2110" spans="16:16">
      <c r="P2110" s="34" t="str">
        <f t="shared" si="44"/>
        <v/>
      </c>
    </row>
    <row r="2111" spans="16:16">
      <c r="P2111" s="34" t="str">
        <f t="shared" si="44"/>
        <v/>
      </c>
    </row>
    <row r="2112" spans="16:16">
      <c r="P2112" s="34" t="str">
        <f t="shared" si="44"/>
        <v/>
      </c>
    </row>
    <row r="2113" spans="16:16">
      <c r="P2113" s="34" t="str">
        <f t="shared" si="44"/>
        <v/>
      </c>
    </row>
    <row r="2114" spans="16:16">
      <c r="P2114" s="34" t="str">
        <f t="shared" si="44"/>
        <v/>
      </c>
    </row>
    <row r="2115" spans="16:16">
      <c r="P2115" s="34" t="str">
        <f t="shared" si="44"/>
        <v/>
      </c>
    </row>
    <row r="2116" spans="16:16">
      <c r="P2116" s="34" t="str">
        <f t="shared" si="44"/>
        <v/>
      </c>
    </row>
    <row r="2117" spans="16:16">
      <c r="P2117" s="34" t="str">
        <f t="shared" ref="P2117:P2180" si="45">A2117&amp;B2117</f>
        <v/>
      </c>
    </row>
    <row r="2118" spans="16:16">
      <c r="P2118" s="34" t="str">
        <f t="shared" si="45"/>
        <v/>
      </c>
    </row>
    <row r="2119" spans="16:16">
      <c r="P2119" s="34" t="str">
        <f t="shared" si="45"/>
        <v/>
      </c>
    </row>
    <row r="2120" spans="16:16">
      <c r="P2120" s="34" t="str">
        <f t="shared" si="45"/>
        <v/>
      </c>
    </row>
    <row r="2121" spans="16:16">
      <c r="P2121" s="34" t="str">
        <f t="shared" si="45"/>
        <v/>
      </c>
    </row>
    <row r="2122" spans="16:16">
      <c r="P2122" s="34" t="str">
        <f t="shared" si="45"/>
        <v/>
      </c>
    </row>
    <row r="2123" spans="16:16">
      <c r="P2123" s="34" t="str">
        <f t="shared" si="45"/>
        <v/>
      </c>
    </row>
    <row r="2124" spans="16:16">
      <c r="P2124" s="34" t="str">
        <f t="shared" si="45"/>
        <v/>
      </c>
    </row>
    <row r="2125" spans="16:16">
      <c r="P2125" s="34" t="str">
        <f t="shared" si="45"/>
        <v/>
      </c>
    </row>
    <row r="2126" spans="16:16">
      <c r="P2126" s="34" t="str">
        <f t="shared" si="45"/>
        <v/>
      </c>
    </row>
    <row r="2127" spans="16:16">
      <c r="P2127" s="34" t="str">
        <f t="shared" si="45"/>
        <v/>
      </c>
    </row>
    <row r="2128" spans="16:16">
      <c r="P2128" s="34" t="str">
        <f t="shared" si="45"/>
        <v/>
      </c>
    </row>
    <row r="2129" spans="16:16">
      <c r="P2129" s="34" t="str">
        <f t="shared" si="45"/>
        <v/>
      </c>
    </row>
    <row r="2130" spans="16:16">
      <c r="P2130" s="34" t="str">
        <f t="shared" si="45"/>
        <v/>
      </c>
    </row>
    <row r="2131" spans="16:16">
      <c r="P2131" s="34" t="str">
        <f t="shared" si="45"/>
        <v/>
      </c>
    </row>
    <row r="2132" spans="16:16">
      <c r="P2132" s="34" t="str">
        <f t="shared" si="45"/>
        <v/>
      </c>
    </row>
    <row r="2133" spans="16:16">
      <c r="P2133" s="34" t="str">
        <f t="shared" si="45"/>
        <v/>
      </c>
    </row>
    <row r="2134" spans="16:16">
      <c r="P2134" s="34" t="str">
        <f t="shared" si="45"/>
        <v/>
      </c>
    </row>
    <row r="2135" spans="16:16">
      <c r="P2135" s="34" t="str">
        <f t="shared" si="45"/>
        <v/>
      </c>
    </row>
    <row r="2136" spans="16:16">
      <c r="P2136" s="34" t="str">
        <f t="shared" si="45"/>
        <v/>
      </c>
    </row>
    <row r="2137" spans="16:16">
      <c r="P2137" s="34" t="str">
        <f t="shared" si="45"/>
        <v/>
      </c>
    </row>
    <row r="2138" spans="16:16">
      <c r="P2138" s="34" t="str">
        <f t="shared" si="45"/>
        <v/>
      </c>
    </row>
    <row r="2139" spans="16:16">
      <c r="P2139" s="34" t="str">
        <f t="shared" si="45"/>
        <v/>
      </c>
    </row>
    <row r="2140" spans="16:16">
      <c r="P2140" s="34" t="str">
        <f t="shared" si="45"/>
        <v/>
      </c>
    </row>
    <row r="2141" spans="16:16">
      <c r="P2141" s="34" t="str">
        <f t="shared" si="45"/>
        <v/>
      </c>
    </row>
    <row r="2142" spans="16:16">
      <c r="P2142" s="34" t="str">
        <f t="shared" si="45"/>
        <v/>
      </c>
    </row>
    <row r="2143" spans="16:16">
      <c r="P2143" s="34" t="str">
        <f t="shared" si="45"/>
        <v/>
      </c>
    </row>
    <row r="2144" spans="16:16">
      <c r="P2144" s="34" t="str">
        <f t="shared" si="45"/>
        <v/>
      </c>
    </row>
    <row r="2145" spans="16:16">
      <c r="P2145" s="34" t="str">
        <f t="shared" si="45"/>
        <v/>
      </c>
    </row>
    <row r="2146" spans="16:16">
      <c r="P2146" s="34" t="str">
        <f t="shared" si="45"/>
        <v/>
      </c>
    </row>
    <row r="2147" spans="16:16">
      <c r="P2147" s="34" t="str">
        <f t="shared" si="45"/>
        <v/>
      </c>
    </row>
    <row r="2148" spans="16:16">
      <c r="P2148" s="34" t="str">
        <f t="shared" si="45"/>
        <v/>
      </c>
    </row>
    <row r="2149" spans="16:16">
      <c r="P2149" s="34" t="str">
        <f t="shared" si="45"/>
        <v/>
      </c>
    </row>
    <row r="2150" spans="16:16">
      <c r="P2150" s="34" t="str">
        <f t="shared" si="45"/>
        <v/>
      </c>
    </row>
    <row r="2151" spans="16:16">
      <c r="P2151" s="34" t="str">
        <f t="shared" si="45"/>
        <v/>
      </c>
    </row>
    <row r="2152" spans="16:16">
      <c r="P2152" s="34" t="str">
        <f t="shared" si="45"/>
        <v/>
      </c>
    </row>
    <row r="2153" spans="16:16">
      <c r="P2153" s="34" t="str">
        <f t="shared" si="45"/>
        <v/>
      </c>
    </row>
    <row r="2154" spans="16:16">
      <c r="P2154" s="34" t="str">
        <f t="shared" si="45"/>
        <v/>
      </c>
    </row>
    <row r="2155" spans="16:16">
      <c r="P2155" s="34" t="str">
        <f t="shared" si="45"/>
        <v/>
      </c>
    </row>
    <row r="2156" spans="16:16">
      <c r="P2156" s="34" t="str">
        <f t="shared" si="45"/>
        <v/>
      </c>
    </row>
    <row r="2157" spans="16:16">
      <c r="P2157" s="34" t="str">
        <f t="shared" si="45"/>
        <v/>
      </c>
    </row>
    <row r="2158" spans="16:16">
      <c r="P2158" s="34" t="str">
        <f t="shared" si="45"/>
        <v/>
      </c>
    </row>
    <row r="2159" spans="16:16">
      <c r="P2159" s="34" t="str">
        <f t="shared" si="45"/>
        <v/>
      </c>
    </row>
    <row r="2160" spans="16:16">
      <c r="P2160" s="34" t="str">
        <f t="shared" si="45"/>
        <v/>
      </c>
    </row>
    <row r="2161" spans="16:16">
      <c r="P2161" s="34" t="str">
        <f t="shared" si="45"/>
        <v/>
      </c>
    </row>
    <row r="2162" spans="16:16">
      <c r="P2162" s="34" t="str">
        <f t="shared" si="45"/>
        <v/>
      </c>
    </row>
    <row r="2163" spans="16:16">
      <c r="P2163" s="34" t="str">
        <f t="shared" si="45"/>
        <v/>
      </c>
    </row>
    <row r="2164" spans="16:16">
      <c r="P2164" s="34" t="str">
        <f t="shared" si="45"/>
        <v/>
      </c>
    </row>
    <row r="2165" spans="16:16">
      <c r="P2165" s="34" t="str">
        <f t="shared" si="45"/>
        <v/>
      </c>
    </row>
    <row r="2166" spans="16:16">
      <c r="P2166" s="34" t="str">
        <f t="shared" si="45"/>
        <v/>
      </c>
    </row>
    <row r="2167" spans="16:16">
      <c r="P2167" s="34" t="str">
        <f t="shared" si="45"/>
        <v/>
      </c>
    </row>
    <row r="2168" spans="16:16">
      <c r="P2168" s="34" t="str">
        <f t="shared" si="45"/>
        <v/>
      </c>
    </row>
    <row r="2169" spans="16:16">
      <c r="P2169" s="34" t="str">
        <f t="shared" si="45"/>
        <v/>
      </c>
    </row>
    <row r="2170" spans="16:16">
      <c r="P2170" s="34" t="str">
        <f t="shared" si="45"/>
        <v/>
      </c>
    </row>
    <row r="2171" spans="16:16">
      <c r="P2171" s="34" t="str">
        <f t="shared" si="45"/>
        <v/>
      </c>
    </row>
    <row r="2172" spans="16:16">
      <c r="P2172" s="34" t="str">
        <f t="shared" si="45"/>
        <v/>
      </c>
    </row>
    <row r="2173" spans="16:16">
      <c r="P2173" s="34" t="str">
        <f t="shared" si="45"/>
        <v/>
      </c>
    </row>
    <row r="2174" spans="16:16">
      <c r="P2174" s="34" t="str">
        <f t="shared" si="45"/>
        <v/>
      </c>
    </row>
    <row r="2175" spans="16:16">
      <c r="P2175" s="34" t="str">
        <f t="shared" si="45"/>
        <v/>
      </c>
    </row>
    <row r="2176" spans="16:16">
      <c r="P2176" s="34" t="str">
        <f t="shared" si="45"/>
        <v/>
      </c>
    </row>
    <row r="2177" spans="16:16">
      <c r="P2177" s="34" t="str">
        <f t="shared" si="45"/>
        <v/>
      </c>
    </row>
    <row r="2178" spans="16:16">
      <c r="P2178" s="34" t="str">
        <f t="shared" si="45"/>
        <v/>
      </c>
    </row>
    <row r="2179" spans="16:16">
      <c r="P2179" s="34" t="str">
        <f t="shared" si="45"/>
        <v/>
      </c>
    </row>
    <row r="2180" spans="16:16">
      <c r="P2180" s="34" t="str">
        <f t="shared" si="45"/>
        <v/>
      </c>
    </row>
    <row r="2181" spans="16:16">
      <c r="P2181" s="34" t="str">
        <f t="shared" ref="P2181:P2244" si="46">A2181&amp;B2181</f>
        <v/>
      </c>
    </row>
    <row r="2182" spans="16:16">
      <c r="P2182" s="34" t="str">
        <f t="shared" si="46"/>
        <v/>
      </c>
    </row>
    <row r="2183" spans="16:16">
      <c r="P2183" s="34" t="str">
        <f t="shared" si="46"/>
        <v/>
      </c>
    </row>
    <row r="2184" spans="16:16">
      <c r="P2184" s="34" t="str">
        <f t="shared" si="46"/>
        <v/>
      </c>
    </row>
    <row r="2185" spans="16:16">
      <c r="P2185" s="34" t="str">
        <f t="shared" si="46"/>
        <v/>
      </c>
    </row>
    <row r="2186" spans="16:16">
      <c r="P2186" s="34" t="str">
        <f t="shared" si="46"/>
        <v/>
      </c>
    </row>
    <row r="2187" spans="16:16">
      <c r="P2187" s="34" t="str">
        <f t="shared" si="46"/>
        <v/>
      </c>
    </row>
    <row r="2188" spans="16:16">
      <c r="P2188" s="34" t="str">
        <f t="shared" si="46"/>
        <v/>
      </c>
    </row>
    <row r="2189" spans="16:16">
      <c r="P2189" s="34" t="str">
        <f t="shared" si="46"/>
        <v/>
      </c>
    </row>
    <row r="2190" spans="16:16">
      <c r="P2190" s="34" t="str">
        <f t="shared" si="46"/>
        <v/>
      </c>
    </row>
    <row r="2191" spans="16:16">
      <c r="P2191" s="34" t="str">
        <f t="shared" si="46"/>
        <v/>
      </c>
    </row>
    <row r="2192" spans="16:16">
      <c r="P2192" s="34" t="str">
        <f t="shared" si="46"/>
        <v/>
      </c>
    </row>
    <row r="2193" spans="16:16">
      <c r="P2193" s="34" t="str">
        <f t="shared" si="46"/>
        <v/>
      </c>
    </row>
    <row r="2194" spans="16:16">
      <c r="P2194" s="34" t="str">
        <f t="shared" si="46"/>
        <v/>
      </c>
    </row>
    <row r="2195" spans="16:16">
      <c r="P2195" s="34" t="str">
        <f t="shared" si="46"/>
        <v/>
      </c>
    </row>
    <row r="2196" spans="16:16">
      <c r="P2196" s="34" t="str">
        <f t="shared" si="46"/>
        <v/>
      </c>
    </row>
    <row r="2197" spans="16:16">
      <c r="P2197" s="34" t="str">
        <f t="shared" si="46"/>
        <v/>
      </c>
    </row>
    <row r="2198" spans="16:16">
      <c r="P2198" s="34" t="str">
        <f t="shared" si="46"/>
        <v/>
      </c>
    </row>
    <row r="2199" spans="16:16">
      <c r="P2199" s="34" t="str">
        <f t="shared" si="46"/>
        <v/>
      </c>
    </row>
    <row r="2200" spans="16:16">
      <c r="P2200" s="34" t="str">
        <f t="shared" si="46"/>
        <v/>
      </c>
    </row>
    <row r="2201" spans="16:16">
      <c r="P2201" s="34" t="str">
        <f t="shared" si="46"/>
        <v/>
      </c>
    </row>
    <row r="2202" spans="16:16">
      <c r="P2202" s="34" t="str">
        <f t="shared" si="46"/>
        <v/>
      </c>
    </row>
    <row r="2203" spans="16:16">
      <c r="P2203" s="34" t="str">
        <f t="shared" si="46"/>
        <v/>
      </c>
    </row>
    <row r="2204" spans="16:16">
      <c r="P2204" s="34" t="str">
        <f t="shared" si="46"/>
        <v/>
      </c>
    </row>
    <row r="2205" spans="16:16">
      <c r="P2205" s="34" t="str">
        <f t="shared" si="46"/>
        <v/>
      </c>
    </row>
    <row r="2206" spans="16:16">
      <c r="P2206" s="34" t="str">
        <f t="shared" si="46"/>
        <v/>
      </c>
    </row>
    <row r="2207" spans="16:16">
      <c r="P2207" s="34" t="str">
        <f t="shared" si="46"/>
        <v/>
      </c>
    </row>
    <row r="2208" spans="16:16">
      <c r="P2208" s="34" t="str">
        <f t="shared" si="46"/>
        <v/>
      </c>
    </row>
    <row r="2209" spans="16:16">
      <c r="P2209" s="34" t="str">
        <f t="shared" si="46"/>
        <v/>
      </c>
    </row>
    <row r="2210" spans="16:16">
      <c r="P2210" s="34" t="str">
        <f t="shared" si="46"/>
        <v/>
      </c>
    </row>
    <row r="2211" spans="16:16">
      <c r="P2211" s="34" t="str">
        <f t="shared" si="46"/>
        <v/>
      </c>
    </row>
    <row r="2212" spans="16:16">
      <c r="P2212" s="34" t="str">
        <f t="shared" si="46"/>
        <v/>
      </c>
    </row>
    <row r="2213" spans="16:16">
      <c r="P2213" s="34" t="str">
        <f t="shared" si="46"/>
        <v/>
      </c>
    </row>
    <row r="2214" spans="16:16">
      <c r="P2214" s="34" t="str">
        <f t="shared" si="46"/>
        <v/>
      </c>
    </row>
    <row r="2215" spans="16:16">
      <c r="P2215" s="34" t="str">
        <f t="shared" si="46"/>
        <v/>
      </c>
    </row>
    <row r="2216" spans="16:16">
      <c r="P2216" s="34" t="str">
        <f t="shared" si="46"/>
        <v/>
      </c>
    </row>
    <row r="2217" spans="16:16">
      <c r="P2217" s="34" t="str">
        <f t="shared" si="46"/>
        <v/>
      </c>
    </row>
    <row r="2218" spans="16:16">
      <c r="P2218" s="34" t="str">
        <f t="shared" si="46"/>
        <v/>
      </c>
    </row>
    <row r="2219" spans="16:16">
      <c r="P2219" s="34" t="str">
        <f t="shared" si="46"/>
        <v/>
      </c>
    </row>
    <row r="2220" spans="16:16">
      <c r="P2220" s="34" t="str">
        <f t="shared" si="46"/>
        <v/>
      </c>
    </row>
    <row r="2221" spans="16:16">
      <c r="P2221" s="34" t="str">
        <f t="shared" si="46"/>
        <v/>
      </c>
    </row>
    <row r="2222" spans="16:16">
      <c r="P2222" s="34" t="str">
        <f t="shared" si="46"/>
        <v/>
      </c>
    </row>
    <row r="2223" spans="16:16">
      <c r="P2223" s="34" t="str">
        <f t="shared" si="46"/>
        <v/>
      </c>
    </row>
    <row r="2224" spans="16:16">
      <c r="P2224" s="34" t="str">
        <f t="shared" si="46"/>
        <v/>
      </c>
    </row>
    <row r="2225" spans="16:16">
      <c r="P2225" s="34" t="str">
        <f t="shared" si="46"/>
        <v/>
      </c>
    </row>
    <row r="2226" spans="16:16">
      <c r="P2226" s="34" t="str">
        <f t="shared" si="46"/>
        <v/>
      </c>
    </row>
    <row r="2227" spans="16:16">
      <c r="P2227" s="34" t="str">
        <f t="shared" si="46"/>
        <v/>
      </c>
    </row>
    <row r="2228" spans="16:16">
      <c r="P2228" s="34" t="str">
        <f t="shared" si="46"/>
        <v/>
      </c>
    </row>
    <row r="2229" spans="16:16">
      <c r="P2229" s="34" t="str">
        <f t="shared" si="46"/>
        <v/>
      </c>
    </row>
    <row r="2230" spans="16:16">
      <c r="P2230" s="34" t="str">
        <f t="shared" si="46"/>
        <v/>
      </c>
    </row>
    <row r="2231" spans="16:16">
      <c r="P2231" s="34" t="str">
        <f t="shared" si="46"/>
        <v/>
      </c>
    </row>
    <row r="2232" spans="16:16">
      <c r="P2232" s="34" t="str">
        <f t="shared" si="46"/>
        <v/>
      </c>
    </row>
    <row r="2233" spans="16:16">
      <c r="P2233" s="34" t="str">
        <f t="shared" si="46"/>
        <v/>
      </c>
    </row>
    <row r="2234" spans="16:16">
      <c r="P2234" s="34" t="str">
        <f t="shared" si="46"/>
        <v/>
      </c>
    </row>
    <row r="2235" spans="16:16">
      <c r="P2235" s="34" t="str">
        <f t="shared" si="46"/>
        <v/>
      </c>
    </row>
    <row r="2236" spans="16:16">
      <c r="P2236" s="34" t="str">
        <f t="shared" si="46"/>
        <v/>
      </c>
    </row>
    <row r="2237" spans="16:16">
      <c r="P2237" s="34" t="str">
        <f t="shared" si="46"/>
        <v/>
      </c>
    </row>
    <row r="2238" spans="16:16">
      <c r="P2238" s="34" t="str">
        <f t="shared" si="46"/>
        <v/>
      </c>
    </row>
    <row r="2239" spans="16:16">
      <c r="P2239" s="34" t="str">
        <f t="shared" si="46"/>
        <v/>
      </c>
    </row>
    <row r="2240" spans="16:16">
      <c r="P2240" s="34" t="str">
        <f t="shared" si="46"/>
        <v/>
      </c>
    </row>
    <row r="2241" spans="16:16">
      <c r="P2241" s="34" t="str">
        <f t="shared" si="46"/>
        <v/>
      </c>
    </row>
    <row r="2242" spans="16:16">
      <c r="P2242" s="34" t="str">
        <f t="shared" si="46"/>
        <v/>
      </c>
    </row>
    <row r="2243" spans="16:16">
      <c r="P2243" s="34" t="str">
        <f t="shared" si="46"/>
        <v/>
      </c>
    </row>
    <row r="2244" spans="16:16">
      <c r="P2244" s="34" t="str">
        <f t="shared" si="46"/>
        <v/>
      </c>
    </row>
    <row r="2245" spans="16:16">
      <c r="P2245" s="34" t="str">
        <f t="shared" ref="P2245:P2308" si="47">A2245&amp;B2245</f>
        <v/>
      </c>
    </row>
    <row r="2246" spans="16:16">
      <c r="P2246" s="34" t="str">
        <f t="shared" si="47"/>
        <v/>
      </c>
    </row>
    <row r="2247" spans="16:16">
      <c r="P2247" s="34" t="str">
        <f t="shared" si="47"/>
        <v/>
      </c>
    </row>
    <row r="2248" spans="16:16">
      <c r="P2248" s="34" t="str">
        <f t="shared" si="47"/>
        <v/>
      </c>
    </row>
    <row r="2249" spans="16:16">
      <c r="P2249" s="34" t="str">
        <f t="shared" si="47"/>
        <v/>
      </c>
    </row>
    <row r="2250" spans="16:16">
      <c r="P2250" s="34" t="str">
        <f t="shared" si="47"/>
        <v/>
      </c>
    </row>
    <row r="2251" spans="16:16">
      <c r="P2251" s="34" t="str">
        <f t="shared" si="47"/>
        <v/>
      </c>
    </row>
    <row r="2252" spans="16:16">
      <c r="P2252" s="34" t="str">
        <f t="shared" si="47"/>
        <v/>
      </c>
    </row>
    <row r="2253" spans="16:16">
      <c r="P2253" s="34" t="str">
        <f t="shared" si="47"/>
        <v/>
      </c>
    </row>
    <row r="2254" spans="16:16">
      <c r="P2254" s="34" t="str">
        <f t="shared" si="47"/>
        <v/>
      </c>
    </row>
    <row r="2255" spans="16:16">
      <c r="P2255" s="34" t="str">
        <f t="shared" si="47"/>
        <v/>
      </c>
    </row>
    <row r="2256" spans="16:16">
      <c r="P2256" s="34" t="str">
        <f t="shared" si="47"/>
        <v/>
      </c>
    </row>
    <row r="2257" spans="16:16">
      <c r="P2257" s="34" t="str">
        <f t="shared" si="47"/>
        <v/>
      </c>
    </row>
    <row r="2258" spans="16:16">
      <c r="P2258" s="34" t="str">
        <f t="shared" si="47"/>
        <v/>
      </c>
    </row>
    <row r="2259" spans="16:16">
      <c r="P2259" s="34" t="str">
        <f t="shared" si="47"/>
        <v/>
      </c>
    </row>
    <row r="2260" spans="16:16">
      <c r="P2260" s="34" t="str">
        <f t="shared" si="47"/>
        <v/>
      </c>
    </row>
    <row r="2261" spans="16:16">
      <c r="P2261" s="34" t="str">
        <f t="shared" si="47"/>
        <v/>
      </c>
    </row>
    <row r="2262" spans="16:16">
      <c r="P2262" s="34" t="str">
        <f t="shared" si="47"/>
        <v/>
      </c>
    </row>
    <row r="2263" spans="16:16">
      <c r="P2263" s="34" t="str">
        <f t="shared" si="47"/>
        <v/>
      </c>
    </row>
    <row r="2264" spans="16:16">
      <c r="P2264" s="34" t="str">
        <f t="shared" si="47"/>
        <v/>
      </c>
    </row>
    <row r="2265" spans="16:16">
      <c r="P2265" s="34" t="str">
        <f t="shared" si="47"/>
        <v/>
      </c>
    </row>
    <row r="2266" spans="16:16">
      <c r="P2266" s="34" t="str">
        <f t="shared" si="47"/>
        <v/>
      </c>
    </row>
    <row r="2267" spans="16:16">
      <c r="P2267" s="34" t="str">
        <f t="shared" si="47"/>
        <v/>
      </c>
    </row>
    <row r="2268" spans="16:16">
      <c r="P2268" s="34" t="str">
        <f t="shared" si="47"/>
        <v/>
      </c>
    </row>
    <row r="2269" spans="16:16">
      <c r="P2269" s="34" t="str">
        <f t="shared" si="47"/>
        <v/>
      </c>
    </row>
    <row r="2270" spans="16:16">
      <c r="P2270" s="34" t="str">
        <f t="shared" si="47"/>
        <v/>
      </c>
    </row>
    <row r="2271" spans="16:16">
      <c r="P2271" s="34" t="str">
        <f t="shared" si="47"/>
        <v/>
      </c>
    </row>
    <row r="2272" spans="16:16">
      <c r="P2272" s="34" t="str">
        <f t="shared" si="47"/>
        <v/>
      </c>
    </row>
    <row r="2273" spans="16:16">
      <c r="P2273" s="34" t="str">
        <f t="shared" si="47"/>
        <v/>
      </c>
    </row>
    <row r="2274" spans="16:16">
      <c r="P2274" s="34" t="str">
        <f t="shared" si="47"/>
        <v/>
      </c>
    </row>
    <row r="2275" spans="16:16">
      <c r="P2275" s="34" t="str">
        <f t="shared" si="47"/>
        <v/>
      </c>
    </row>
    <row r="2276" spans="16:16">
      <c r="P2276" s="34" t="str">
        <f t="shared" si="47"/>
        <v/>
      </c>
    </row>
    <row r="2277" spans="16:16">
      <c r="P2277" s="34" t="str">
        <f t="shared" si="47"/>
        <v/>
      </c>
    </row>
    <row r="2278" spans="16:16">
      <c r="P2278" s="34" t="str">
        <f t="shared" si="47"/>
        <v/>
      </c>
    </row>
    <row r="2279" spans="16:16">
      <c r="P2279" s="34" t="str">
        <f t="shared" si="47"/>
        <v/>
      </c>
    </row>
    <row r="2280" spans="16:16">
      <c r="P2280" s="34" t="str">
        <f t="shared" si="47"/>
        <v/>
      </c>
    </row>
    <row r="2281" spans="16:16">
      <c r="P2281" s="34" t="str">
        <f t="shared" si="47"/>
        <v/>
      </c>
    </row>
    <row r="2282" spans="16:16">
      <c r="P2282" s="34" t="str">
        <f t="shared" si="47"/>
        <v/>
      </c>
    </row>
    <row r="2283" spans="16:16">
      <c r="P2283" s="34" t="str">
        <f t="shared" si="47"/>
        <v/>
      </c>
    </row>
    <row r="2284" spans="16:16">
      <c r="P2284" s="34" t="str">
        <f t="shared" si="47"/>
        <v/>
      </c>
    </row>
    <row r="2285" spans="16:16">
      <c r="P2285" s="34" t="str">
        <f t="shared" si="47"/>
        <v/>
      </c>
    </row>
    <row r="2286" spans="16:16">
      <c r="P2286" s="34" t="str">
        <f t="shared" si="47"/>
        <v/>
      </c>
    </row>
    <row r="2287" spans="16:16">
      <c r="P2287" s="34" t="str">
        <f t="shared" si="47"/>
        <v/>
      </c>
    </row>
    <row r="2288" spans="16:16">
      <c r="P2288" s="34" t="str">
        <f t="shared" si="47"/>
        <v/>
      </c>
    </row>
    <row r="2289" spans="16:16">
      <c r="P2289" s="34" t="str">
        <f t="shared" si="47"/>
        <v/>
      </c>
    </row>
    <row r="2290" spans="16:16">
      <c r="P2290" s="34" t="str">
        <f t="shared" si="47"/>
        <v/>
      </c>
    </row>
    <row r="2291" spans="16:16">
      <c r="P2291" s="34" t="str">
        <f t="shared" si="47"/>
        <v/>
      </c>
    </row>
    <row r="2292" spans="16:16">
      <c r="P2292" s="34" t="str">
        <f t="shared" si="47"/>
        <v/>
      </c>
    </row>
    <row r="2293" spans="16:16">
      <c r="P2293" s="34" t="str">
        <f t="shared" si="47"/>
        <v/>
      </c>
    </row>
    <row r="2294" spans="16:16">
      <c r="P2294" s="34" t="str">
        <f t="shared" si="47"/>
        <v/>
      </c>
    </row>
    <row r="2295" spans="16:16">
      <c r="P2295" s="34" t="str">
        <f t="shared" si="47"/>
        <v/>
      </c>
    </row>
    <row r="2296" spans="16:16">
      <c r="P2296" s="34" t="str">
        <f t="shared" si="47"/>
        <v/>
      </c>
    </row>
    <row r="2297" spans="16:16">
      <c r="P2297" s="34" t="str">
        <f t="shared" si="47"/>
        <v/>
      </c>
    </row>
    <row r="2298" spans="16:16">
      <c r="P2298" s="34" t="str">
        <f t="shared" si="47"/>
        <v/>
      </c>
    </row>
    <row r="2299" spans="16:16">
      <c r="P2299" s="34" t="str">
        <f t="shared" si="47"/>
        <v/>
      </c>
    </row>
    <row r="2300" spans="16:16">
      <c r="P2300" s="34" t="str">
        <f t="shared" si="47"/>
        <v/>
      </c>
    </row>
    <row r="2301" spans="16:16">
      <c r="P2301" s="34" t="str">
        <f t="shared" si="47"/>
        <v/>
      </c>
    </row>
    <row r="2302" spans="16:16">
      <c r="P2302" s="34" t="str">
        <f t="shared" si="47"/>
        <v/>
      </c>
    </row>
    <row r="2303" spans="16:16">
      <c r="P2303" s="34" t="str">
        <f t="shared" si="47"/>
        <v/>
      </c>
    </row>
    <row r="2304" spans="16:16">
      <c r="P2304" s="34" t="str">
        <f t="shared" si="47"/>
        <v/>
      </c>
    </row>
    <row r="2305" spans="16:16">
      <c r="P2305" s="34" t="str">
        <f t="shared" si="47"/>
        <v/>
      </c>
    </row>
    <row r="2306" spans="16:16">
      <c r="P2306" s="34" t="str">
        <f t="shared" si="47"/>
        <v/>
      </c>
    </row>
    <row r="2307" spans="16:16">
      <c r="P2307" s="34" t="str">
        <f t="shared" si="47"/>
        <v/>
      </c>
    </row>
    <row r="2308" spans="16:16">
      <c r="P2308" s="34" t="str">
        <f t="shared" si="47"/>
        <v/>
      </c>
    </row>
    <row r="2309" spans="16:16">
      <c r="P2309" s="34" t="str">
        <f t="shared" ref="P2309:P2372" si="48">A2309&amp;B2309</f>
        <v/>
      </c>
    </row>
    <row r="2310" spans="16:16">
      <c r="P2310" s="34" t="str">
        <f t="shared" si="48"/>
        <v/>
      </c>
    </row>
    <row r="2311" spans="16:16">
      <c r="P2311" s="34" t="str">
        <f t="shared" si="48"/>
        <v/>
      </c>
    </row>
    <row r="2312" spans="16:16">
      <c r="P2312" s="34" t="str">
        <f t="shared" si="48"/>
        <v/>
      </c>
    </row>
    <row r="2313" spans="16:16">
      <c r="P2313" s="34" t="str">
        <f t="shared" si="48"/>
        <v/>
      </c>
    </row>
    <row r="2314" spans="16:16">
      <c r="P2314" s="34" t="str">
        <f t="shared" si="48"/>
        <v/>
      </c>
    </row>
    <row r="2315" spans="16:16">
      <c r="P2315" s="34" t="str">
        <f t="shared" si="48"/>
        <v/>
      </c>
    </row>
    <row r="2316" spans="16:16">
      <c r="P2316" s="34" t="str">
        <f t="shared" si="48"/>
        <v/>
      </c>
    </row>
    <row r="2317" spans="16:16">
      <c r="P2317" s="34" t="str">
        <f t="shared" si="48"/>
        <v/>
      </c>
    </row>
    <row r="2318" spans="16:16">
      <c r="P2318" s="34" t="str">
        <f t="shared" si="48"/>
        <v/>
      </c>
    </row>
    <row r="2319" spans="16:16">
      <c r="P2319" s="34" t="str">
        <f t="shared" si="48"/>
        <v/>
      </c>
    </row>
    <row r="2320" spans="16:16">
      <c r="P2320" s="34" t="str">
        <f t="shared" si="48"/>
        <v/>
      </c>
    </row>
    <row r="2321" spans="16:16">
      <c r="P2321" s="34" t="str">
        <f t="shared" si="48"/>
        <v/>
      </c>
    </row>
    <row r="2322" spans="16:16">
      <c r="P2322" s="34" t="str">
        <f t="shared" si="48"/>
        <v/>
      </c>
    </row>
    <row r="2323" spans="16:16">
      <c r="P2323" s="34" t="str">
        <f t="shared" si="48"/>
        <v/>
      </c>
    </row>
    <row r="2324" spans="16:16">
      <c r="P2324" s="34" t="str">
        <f t="shared" si="48"/>
        <v/>
      </c>
    </row>
    <row r="2325" spans="16:16">
      <c r="P2325" s="34" t="str">
        <f t="shared" si="48"/>
        <v/>
      </c>
    </row>
    <row r="2326" spans="16:16">
      <c r="P2326" s="34" t="str">
        <f t="shared" si="48"/>
        <v/>
      </c>
    </row>
    <row r="2327" spans="16:16">
      <c r="P2327" s="34" t="str">
        <f t="shared" si="48"/>
        <v/>
      </c>
    </row>
    <row r="2328" spans="16:16">
      <c r="P2328" s="34" t="str">
        <f t="shared" si="48"/>
        <v/>
      </c>
    </row>
    <row r="2329" spans="16:16">
      <c r="P2329" s="34" t="str">
        <f t="shared" si="48"/>
        <v/>
      </c>
    </row>
    <row r="2330" spans="16:16">
      <c r="P2330" s="34" t="str">
        <f t="shared" si="48"/>
        <v/>
      </c>
    </row>
    <row r="2331" spans="16:16">
      <c r="P2331" s="34" t="str">
        <f t="shared" si="48"/>
        <v/>
      </c>
    </row>
    <row r="2332" spans="16:16">
      <c r="P2332" s="34" t="str">
        <f t="shared" si="48"/>
        <v/>
      </c>
    </row>
    <row r="2333" spans="16:16">
      <c r="P2333" s="34" t="str">
        <f t="shared" si="48"/>
        <v/>
      </c>
    </row>
    <row r="2334" spans="16:16">
      <c r="P2334" s="34" t="str">
        <f t="shared" si="48"/>
        <v/>
      </c>
    </row>
    <row r="2335" spans="16:16">
      <c r="P2335" s="34" t="str">
        <f t="shared" si="48"/>
        <v/>
      </c>
    </row>
    <row r="2336" spans="16:16">
      <c r="P2336" s="34" t="str">
        <f t="shared" si="48"/>
        <v/>
      </c>
    </row>
    <row r="2337" spans="16:16">
      <c r="P2337" s="34" t="str">
        <f t="shared" si="48"/>
        <v/>
      </c>
    </row>
    <row r="2338" spans="16:16">
      <c r="P2338" s="34" t="str">
        <f t="shared" si="48"/>
        <v/>
      </c>
    </row>
    <row r="2339" spans="16:16">
      <c r="P2339" s="34" t="str">
        <f t="shared" si="48"/>
        <v/>
      </c>
    </row>
    <row r="2340" spans="16:16">
      <c r="P2340" s="34" t="str">
        <f t="shared" si="48"/>
        <v/>
      </c>
    </row>
    <row r="2341" spans="16:16">
      <c r="P2341" s="34" t="str">
        <f t="shared" si="48"/>
        <v/>
      </c>
    </row>
    <row r="2342" spans="16:16">
      <c r="P2342" s="34" t="str">
        <f t="shared" si="48"/>
        <v/>
      </c>
    </row>
    <row r="2343" spans="16:16">
      <c r="P2343" s="34" t="str">
        <f t="shared" si="48"/>
        <v/>
      </c>
    </row>
    <row r="2344" spans="16:16">
      <c r="P2344" s="34" t="str">
        <f t="shared" si="48"/>
        <v/>
      </c>
    </row>
    <row r="2345" spans="16:16">
      <c r="P2345" s="34" t="str">
        <f t="shared" si="48"/>
        <v/>
      </c>
    </row>
    <row r="2346" spans="16:16">
      <c r="P2346" s="34" t="str">
        <f t="shared" si="48"/>
        <v/>
      </c>
    </row>
    <row r="2347" spans="16:16">
      <c r="P2347" s="34" t="str">
        <f t="shared" si="48"/>
        <v/>
      </c>
    </row>
    <row r="2348" spans="16:16">
      <c r="P2348" s="34" t="str">
        <f t="shared" si="48"/>
        <v/>
      </c>
    </row>
    <row r="2349" spans="16:16">
      <c r="P2349" s="34" t="str">
        <f t="shared" si="48"/>
        <v/>
      </c>
    </row>
    <row r="2350" spans="16:16">
      <c r="P2350" s="34" t="str">
        <f t="shared" si="48"/>
        <v/>
      </c>
    </row>
    <row r="2351" spans="16:16">
      <c r="P2351" s="34" t="str">
        <f t="shared" si="48"/>
        <v/>
      </c>
    </row>
    <row r="2352" spans="16:16">
      <c r="P2352" s="34" t="str">
        <f t="shared" si="48"/>
        <v/>
      </c>
    </row>
    <row r="2353" spans="16:16">
      <c r="P2353" s="34" t="str">
        <f t="shared" si="48"/>
        <v/>
      </c>
    </row>
    <row r="2354" spans="16:16">
      <c r="P2354" s="34" t="str">
        <f t="shared" si="48"/>
        <v/>
      </c>
    </row>
    <row r="2355" spans="16:16">
      <c r="P2355" s="34" t="str">
        <f t="shared" si="48"/>
        <v/>
      </c>
    </row>
    <row r="2356" spans="16:16">
      <c r="P2356" s="34" t="str">
        <f t="shared" si="48"/>
        <v/>
      </c>
    </row>
    <row r="2357" spans="16:16">
      <c r="P2357" s="34" t="str">
        <f t="shared" si="48"/>
        <v/>
      </c>
    </row>
    <row r="2358" spans="16:16">
      <c r="P2358" s="34" t="str">
        <f t="shared" si="48"/>
        <v/>
      </c>
    </row>
    <row r="2359" spans="16:16">
      <c r="P2359" s="34" t="str">
        <f t="shared" si="48"/>
        <v/>
      </c>
    </row>
    <row r="2360" spans="16:16">
      <c r="P2360" s="34" t="str">
        <f t="shared" si="48"/>
        <v/>
      </c>
    </row>
    <row r="2361" spans="16:16">
      <c r="P2361" s="34" t="str">
        <f t="shared" si="48"/>
        <v/>
      </c>
    </row>
    <row r="2362" spans="16:16">
      <c r="P2362" s="34" t="str">
        <f t="shared" si="48"/>
        <v/>
      </c>
    </row>
    <row r="2363" spans="16:16">
      <c r="P2363" s="34" t="str">
        <f t="shared" si="48"/>
        <v/>
      </c>
    </row>
    <row r="2364" spans="16:16">
      <c r="P2364" s="34" t="str">
        <f t="shared" si="48"/>
        <v/>
      </c>
    </row>
    <row r="2365" spans="16:16">
      <c r="P2365" s="34" t="str">
        <f t="shared" si="48"/>
        <v/>
      </c>
    </row>
    <row r="2366" spans="16:16">
      <c r="P2366" s="34" t="str">
        <f t="shared" si="48"/>
        <v/>
      </c>
    </row>
    <row r="2367" spans="16:16">
      <c r="P2367" s="34" t="str">
        <f t="shared" si="48"/>
        <v/>
      </c>
    </row>
    <row r="2368" spans="16:16">
      <c r="P2368" s="34" t="str">
        <f t="shared" si="48"/>
        <v/>
      </c>
    </row>
    <row r="2369" spans="16:16">
      <c r="P2369" s="34" t="str">
        <f t="shared" si="48"/>
        <v/>
      </c>
    </row>
    <row r="2370" spans="16:16">
      <c r="P2370" s="34" t="str">
        <f t="shared" si="48"/>
        <v/>
      </c>
    </row>
    <row r="2371" spans="16:16">
      <c r="P2371" s="34" t="str">
        <f t="shared" si="48"/>
        <v/>
      </c>
    </row>
    <row r="2372" spans="16:16">
      <c r="P2372" s="34" t="str">
        <f t="shared" si="48"/>
        <v/>
      </c>
    </row>
    <row r="2373" spans="16:16">
      <c r="P2373" s="34" t="str">
        <f t="shared" ref="P2373:P2436" si="49">A2373&amp;B2373</f>
        <v/>
      </c>
    </row>
    <row r="2374" spans="16:16">
      <c r="P2374" s="34" t="str">
        <f t="shared" si="49"/>
        <v/>
      </c>
    </row>
    <row r="2375" spans="16:16">
      <c r="P2375" s="34" t="str">
        <f t="shared" si="49"/>
        <v/>
      </c>
    </row>
    <row r="2376" spans="16:16">
      <c r="P2376" s="34" t="str">
        <f t="shared" si="49"/>
        <v/>
      </c>
    </row>
    <row r="2377" spans="16:16">
      <c r="P2377" s="34" t="str">
        <f t="shared" si="49"/>
        <v/>
      </c>
    </row>
    <row r="2378" spans="16:16">
      <c r="P2378" s="34" t="str">
        <f t="shared" si="49"/>
        <v/>
      </c>
    </row>
    <row r="2379" spans="16:16">
      <c r="P2379" s="34" t="str">
        <f t="shared" si="49"/>
        <v/>
      </c>
    </row>
    <row r="2380" spans="16:16">
      <c r="P2380" s="34" t="str">
        <f t="shared" si="49"/>
        <v/>
      </c>
    </row>
    <row r="2381" spans="16:16">
      <c r="P2381" s="34" t="str">
        <f t="shared" si="49"/>
        <v/>
      </c>
    </row>
    <row r="2382" spans="16:16">
      <c r="P2382" s="34" t="str">
        <f t="shared" si="49"/>
        <v/>
      </c>
    </row>
    <row r="2383" spans="16:16">
      <c r="P2383" s="34" t="str">
        <f t="shared" si="49"/>
        <v/>
      </c>
    </row>
    <row r="2384" spans="16:16">
      <c r="P2384" s="34" t="str">
        <f t="shared" si="49"/>
        <v/>
      </c>
    </row>
    <row r="2385" spans="16:16">
      <c r="P2385" s="34" t="str">
        <f t="shared" si="49"/>
        <v/>
      </c>
    </row>
    <row r="2386" spans="16:16">
      <c r="P2386" s="34" t="str">
        <f t="shared" si="49"/>
        <v/>
      </c>
    </row>
    <row r="2387" spans="16:16">
      <c r="P2387" s="34" t="str">
        <f t="shared" si="49"/>
        <v/>
      </c>
    </row>
    <row r="2388" spans="16:16">
      <c r="P2388" s="34" t="str">
        <f t="shared" si="49"/>
        <v/>
      </c>
    </row>
    <row r="2389" spans="16:16">
      <c r="P2389" s="34" t="str">
        <f t="shared" si="49"/>
        <v/>
      </c>
    </row>
    <row r="2390" spans="16:16">
      <c r="P2390" s="34" t="str">
        <f t="shared" si="49"/>
        <v/>
      </c>
    </row>
    <row r="2391" spans="16:16">
      <c r="P2391" s="34" t="str">
        <f t="shared" si="49"/>
        <v/>
      </c>
    </row>
    <row r="2392" spans="16:16">
      <c r="P2392" s="34" t="str">
        <f t="shared" si="49"/>
        <v/>
      </c>
    </row>
    <row r="2393" spans="16:16">
      <c r="P2393" s="34" t="str">
        <f t="shared" si="49"/>
        <v/>
      </c>
    </row>
    <row r="2394" spans="16:16">
      <c r="P2394" s="34" t="str">
        <f t="shared" si="49"/>
        <v/>
      </c>
    </row>
    <row r="2395" spans="16:16">
      <c r="P2395" s="34" t="str">
        <f t="shared" si="49"/>
        <v/>
      </c>
    </row>
    <row r="2396" spans="16:16">
      <c r="P2396" s="34" t="str">
        <f t="shared" si="49"/>
        <v/>
      </c>
    </row>
    <row r="2397" spans="16:16">
      <c r="P2397" s="34" t="str">
        <f t="shared" si="49"/>
        <v/>
      </c>
    </row>
    <row r="2398" spans="16:16">
      <c r="P2398" s="34" t="str">
        <f t="shared" si="49"/>
        <v/>
      </c>
    </row>
    <row r="2399" spans="16:16">
      <c r="P2399" s="34" t="str">
        <f t="shared" si="49"/>
        <v/>
      </c>
    </row>
    <row r="2400" spans="16:16">
      <c r="P2400" s="34" t="str">
        <f t="shared" si="49"/>
        <v/>
      </c>
    </row>
    <row r="2401" spans="16:16">
      <c r="P2401" s="34" t="str">
        <f t="shared" si="49"/>
        <v/>
      </c>
    </row>
    <row r="2402" spans="16:16">
      <c r="P2402" s="34" t="str">
        <f t="shared" si="49"/>
        <v/>
      </c>
    </row>
    <row r="2403" spans="16:16">
      <c r="P2403" s="34" t="str">
        <f t="shared" si="49"/>
        <v/>
      </c>
    </row>
    <row r="2404" spans="16:16">
      <c r="P2404" s="34" t="str">
        <f t="shared" si="49"/>
        <v/>
      </c>
    </row>
    <row r="2405" spans="16:16">
      <c r="P2405" s="34" t="str">
        <f t="shared" si="49"/>
        <v/>
      </c>
    </row>
    <row r="2406" spans="16:16">
      <c r="P2406" s="34" t="str">
        <f t="shared" si="49"/>
        <v/>
      </c>
    </row>
    <row r="2407" spans="16:16">
      <c r="P2407" s="34" t="str">
        <f t="shared" si="49"/>
        <v/>
      </c>
    </row>
    <row r="2408" spans="16:16">
      <c r="P2408" s="34" t="str">
        <f t="shared" si="49"/>
        <v/>
      </c>
    </row>
    <row r="2409" spans="16:16">
      <c r="P2409" s="34" t="str">
        <f t="shared" si="49"/>
        <v/>
      </c>
    </row>
    <row r="2410" spans="16:16">
      <c r="P2410" s="34" t="str">
        <f t="shared" si="49"/>
        <v/>
      </c>
    </row>
    <row r="2411" spans="16:16">
      <c r="P2411" s="34" t="str">
        <f t="shared" si="49"/>
        <v/>
      </c>
    </row>
    <row r="2412" spans="16:16">
      <c r="P2412" s="34" t="str">
        <f t="shared" si="49"/>
        <v/>
      </c>
    </row>
    <row r="2413" spans="16:16">
      <c r="P2413" s="34" t="str">
        <f t="shared" si="49"/>
        <v/>
      </c>
    </row>
    <row r="2414" spans="16:16">
      <c r="P2414" s="34" t="str">
        <f t="shared" si="49"/>
        <v/>
      </c>
    </row>
    <row r="2415" spans="16:16">
      <c r="P2415" s="34" t="str">
        <f t="shared" si="49"/>
        <v/>
      </c>
    </row>
    <row r="2416" spans="16:16">
      <c r="P2416" s="34" t="str">
        <f t="shared" si="49"/>
        <v/>
      </c>
    </row>
    <row r="2417" spans="16:16">
      <c r="P2417" s="34" t="str">
        <f t="shared" si="49"/>
        <v/>
      </c>
    </row>
    <row r="2418" spans="16:16">
      <c r="P2418" s="34" t="str">
        <f t="shared" si="49"/>
        <v/>
      </c>
    </row>
    <row r="2419" spans="16:16">
      <c r="P2419" s="34" t="str">
        <f t="shared" si="49"/>
        <v/>
      </c>
    </row>
    <row r="2420" spans="16:16">
      <c r="P2420" s="34" t="str">
        <f t="shared" si="49"/>
        <v/>
      </c>
    </row>
    <row r="2421" spans="16:16">
      <c r="P2421" s="34" t="str">
        <f t="shared" si="49"/>
        <v/>
      </c>
    </row>
    <row r="2422" spans="16:16">
      <c r="P2422" s="34" t="str">
        <f t="shared" si="49"/>
        <v/>
      </c>
    </row>
    <row r="2423" spans="16:16">
      <c r="P2423" s="34" t="str">
        <f t="shared" si="49"/>
        <v/>
      </c>
    </row>
    <row r="2424" spans="16:16">
      <c r="P2424" s="34" t="str">
        <f t="shared" si="49"/>
        <v/>
      </c>
    </row>
    <row r="2425" spans="16:16">
      <c r="P2425" s="34" t="str">
        <f t="shared" si="49"/>
        <v/>
      </c>
    </row>
    <row r="2426" spans="16:16">
      <c r="P2426" s="34" t="str">
        <f t="shared" si="49"/>
        <v/>
      </c>
    </row>
    <row r="2427" spans="16:16">
      <c r="P2427" s="34" t="str">
        <f t="shared" si="49"/>
        <v/>
      </c>
    </row>
    <row r="2428" spans="16:16">
      <c r="P2428" s="34" t="str">
        <f t="shared" si="49"/>
        <v/>
      </c>
    </row>
    <row r="2429" spans="16:16">
      <c r="P2429" s="34" t="str">
        <f t="shared" si="49"/>
        <v/>
      </c>
    </row>
    <row r="2430" spans="16:16">
      <c r="P2430" s="34" t="str">
        <f t="shared" si="49"/>
        <v/>
      </c>
    </row>
    <row r="2431" spans="16:16">
      <c r="P2431" s="34" t="str">
        <f t="shared" si="49"/>
        <v/>
      </c>
    </row>
    <row r="2432" spans="16:16">
      <c r="P2432" s="34" t="str">
        <f t="shared" si="49"/>
        <v/>
      </c>
    </row>
    <row r="2433" spans="16:16">
      <c r="P2433" s="34" t="str">
        <f t="shared" si="49"/>
        <v/>
      </c>
    </row>
    <row r="2434" spans="16:16">
      <c r="P2434" s="34" t="str">
        <f t="shared" si="49"/>
        <v/>
      </c>
    </row>
    <row r="2435" spans="16:16">
      <c r="P2435" s="34" t="str">
        <f t="shared" si="49"/>
        <v/>
      </c>
    </row>
    <row r="2436" spans="16:16">
      <c r="P2436" s="34" t="str">
        <f t="shared" si="49"/>
        <v/>
      </c>
    </row>
    <row r="2437" spans="16:16">
      <c r="P2437" s="34" t="str">
        <f t="shared" ref="P2437:P2500" si="50">A2437&amp;B2437</f>
        <v/>
      </c>
    </row>
    <row r="2438" spans="16:16">
      <c r="P2438" s="34" t="str">
        <f t="shared" si="50"/>
        <v/>
      </c>
    </row>
    <row r="2439" spans="16:16">
      <c r="P2439" s="34" t="str">
        <f t="shared" si="50"/>
        <v/>
      </c>
    </row>
    <row r="2440" spans="16:16">
      <c r="P2440" s="34" t="str">
        <f t="shared" si="50"/>
        <v/>
      </c>
    </row>
    <row r="2441" spans="16:16">
      <c r="P2441" s="34" t="str">
        <f t="shared" si="50"/>
        <v/>
      </c>
    </row>
    <row r="2442" spans="16:16">
      <c r="P2442" s="34" t="str">
        <f t="shared" si="50"/>
        <v/>
      </c>
    </row>
    <row r="2443" spans="16:16">
      <c r="P2443" s="34" t="str">
        <f t="shared" si="50"/>
        <v/>
      </c>
    </row>
    <row r="2444" spans="16:16">
      <c r="P2444" s="34" t="str">
        <f t="shared" si="50"/>
        <v/>
      </c>
    </row>
    <row r="2445" spans="16:16">
      <c r="P2445" s="34" t="str">
        <f t="shared" si="50"/>
        <v/>
      </c>
    </row>
    <row r="2446" spans="16:16">
      <c r="P2446" s="34" t="str">
        <f t="shared" si="50"/>
        <v/>
      </c>
    </row>
    <row r="2447" spans="16:16">
      <c r="P2447" s="34" t="str">
        <f t="shared" si="50"/>
        <v/>
      </c>
    </row>
    <row r="2448" spans="16:16">
      <c r="P2448" s="34" t="str">
        <f t="shared" si="50"/>
        <v/>
      </c>
    </row>
    <row r="2449" spans="16:16">
      <c r="P2449" s="34" t="str">
        <f t="shared" si="50"/>
        <v/>
      </c>
    </row>
    <row r="2450" spans="16:16">
      <c r="P2450" s="34" t="str">
        <f t="shared" si="50"/>
        <v/>
      </c>
    </row>
    <row r="2451" spans="16:16">
      <c r="P2451" s="34" t="str">
        <f t="shared" si="50"/>
        <v/>
      </c>
    </row>
    <row r="2452" spans="16:16">
      <c r="P2452" s="34" t="str">
        <f t="shared" si="50"/>
        <v/>
      </c>
    </row>
    <row r="2453" spans="16:16">
      <c r="P2453" s="34" t="str">
        <f t="shared" si="50"/>
        <v/>
      </c>
    </row>
    <row r="2454" spans="16:16">
      <c r="P2454" s="34" t="str">
        <f t="shared" si="50"/>
        <v/>
      </c>
    </row>
    <row r="2455" spans="16:16">
      <c r="P2455" s="34" t="str">
        <f t="shared" si="50"/>
        <v/>
      </c>
    </row>
    <row r="2456" spans="16:16">
      <c r="P2456" s="34" t="str">
        <f t="shared" si="50"/>
        <v/>
      </c>
    </row>
    <row r="2457" spans="16:16">
      <c r="P2457" s="34" t="str">
        <f t="shared" si="50"/>
        <v/>
      </c>
    </row>
    <row r="2458" spans="16:16">
      <c r="P2458" s="34" t="str">
        <f t="shared" si="50"/>
        <v/>
      </c>
    </row>
    <row r="2459" spans="16:16">
      <c r="P2459" s="34" t="str">
        <f t="shared" si="50"/>
        <v/>
      </c>
    </row>
    <row r="2460" spans="16:16">
      <c r="P2460" s="34" t="str">
        <f t="shared" si="50"/>
        <v/>
      </c>
    </row>
    <row r="2461" spans="16:16">
      <c r="P2461" s="34" t="str">
        <f t="shared" si="50"/>
        <v/>
      </c>
    </row>
    <row r="2462" spans="16:16">
      <c r="P2462" s="34" t="str">
        <f t="shared" si="50"/>
        <v/>
      </c>
    </row>
    <row r="2463" spans="16:16">
      <c r="P2463" s="34" t="str">
        <f t="shared" si="50"/>
        <v/>
      </c>
    </row>
    <row r="2464" spans="16:16">
      <c r="P2464" s="34" t="str">
        <f t="shared" si="50"/>
        <v/>
      </c>
    </row>
    <row r="2465" spans="16:16">
      <c r="P2465" s="34" t="str">
        <f t="shared" si="50"/>
        <v/>
      </c>
    </row>
    <row r="2466" spans="16:16">
      <c r="P2466" s="34" t="str">
        <f t="shared" si="50"/>
        <v/>
      </c>
    </row>
    <row r="2467" spans="16:16">
      <c r="P2467" s="34" t="str">
        <f t="shared" si="50"/>
        <v/>
      </c>
    </row>
    <row r="2468" spans="16:16">
      <c r="P2468" s="34" t="str">
        <f t="shared" si="50"/>
        <v/>
      </c>
    </row>
    <row r="2469" spans="16:16">
      <c r="P2469" s="34" t="str">
        <f t="shared" si="50"/>
        <v/>
      </c>
    </row>
    <row r="2470" spans="16:16">
      <c r="P2470" s="34" t="str">
        <f t="shared" si="50"/>
        <v/>
      </c>
    </row>
    <row r="2471" spans="16:16">
      <c r="P2471" s="34" t="str">
        <f t="shared" si="50"/>
        <v/>
      </c>
    </row>
    <row r="2472" spans="16:16">
      <c r="P2472" s="34" t="str">
        <f t="shared" si="50"/>
        <v/>
      </c>
    </row>
    <row r="2473" spans="16:16">
      <c r="P2473" s="34" t="str">
        <f t="shared" si="50"/>
        <v/>
      </c>
    </row>
    <row r="2474" spans="16:16">
      <c r="P2474" s="34" t="str">
        <f t="shared" si="50"/>
        <v/>
      </c>
    </row>
    <row r="2475" spans="16:16">
      <c r="P2475" s="34" t="str">
        <f t="shared" si="50"/>
        <v/>
      </c>
    </row>
    <row r="2476" spans="16:16">
      <c r="P2476" s="34" t="str">
        <f t="shared" si="50"/>
        <v/>
      </c>
    </row>
    <row r="2477" spans="16:16">
      <c r="P2477" s="34" t="str">
        <f t="shared" si="50"/>
        <v/>
      </c>
    </row>
    <row r="2478" spans="16:16">
      <c r="P2478" s="34" t="str">
        <f t="shared" si="50"/>
        <v/>
      </c>
    </row>
    <row r="2479" spans="16:16">
      <c r="P2479" s="34" t="str">
        <f t="shared" si="50"/>
        <v/>
      </c>
    </row>
    <row r="2480" spans="16:16">
      <c r="P2480" s="34" t="str">
        <f t="shared" si="50"/>
        <v/>
      </c>
    </row>
    <row r="2481" spans="16:16">
      <c r="P2481" s="34" t="str">
        <f t="shared" si="50"/>
        <v/>
      </c>
    </row>
    <row r="2482" spans="16:16">
      <c r="P2482" s="34" t="str">
        <f t="shared" si="50"/>
        <v/>
      </c>
    </row>
    <row r="2483" spans="16:16">
      <c r="P2483" s="34" t="str">
        <f t="shared" si="50"/>
        <v/>
      </c>
    </row>
    <row r="2484" spans="16:16">
      <c r="P2484" s="34" t="str">
        <f t="shared" si="50"/>
        <v/>
      </c>
    </row>
    <row r="2485" spans="16:16">
      <c r="P2485" s="34" t="str">
        <f t="shared" si="50"/>
        <v/>
      </c>
    </row>
    <row r="2486" spans="16:16">
      <c r="P2486" s="34" t="str">
        <f t="shared" si="50"/>
        <v/>
      </c>
    </row>
    <row r="2487" spans="16:16">
      <c r="P2487" s="34" t="str">
        <f t="shared" si="50"/>
        <v/>
      </c>
    </row>
    <row r="2488" spans="16:16">
      <c r="P2488" s="34" t="str">
        <f t="shared" si="50"/>
        <v/>
      </c>
    </row>
    <row r="2489" spans="16:16">
      <c r="P2489" s="34" t="str">
        <f t="shared" si="50"/>
        <v/>
      </c>
    </row>
    <row r="2490" spans="16:16">
      <c r="P2490" s="34" t="str">
        <f t="shared" si="50"/>
        <v/>
      </c>
    </row>
    <row r="2491" spans="16:16">
      <c r="P2491" s="34" t="str">
        <f t="shared" si="50"/>
        <v/>
      </c>
    </row>
    <row r="2492" spans="16:16">
      <c r="P2492" s="34" t="str">
        <f t="shared" si="50"/>
        <v/>
      </c>
    </row>
    <row r="2493" spans="16:16">
      <c r="P2493" s="34" t="str">
        <f t="shared" si="50"/>
        <v/>
      </c>
    </row>
    <row r="2494" spans="16:16">
      <c r="P2494" s="34" t="str">
        <f t="shared" si="50"/>
        <v/>
      </c>
    </row>
    <row r="2495" spans="16:16">
      <c r="P2495" s="34" t="str">
        <f t="shared" si="50"/>
        <v/>
      </c>
    </row>
    <row r="2496" spans="16:16">
      <c r="P2496" s="34" t="str">
        <f t="shared" si="50"/>
        <v/>
      </c>
    </row>
    <row r="2497" spans="16:16">
      <c r="P2497" s="34" t="str">
        <f t="shared" si="50"/>
        <v/>
      </c>
    </row>
    <row r="2498" spans="16:16">
      <c r="P2498" s="34" t="str">
        <f t="shared" si="50"/>
        <v/>
      </c>
    </row>
    <row r="2499" spans="16:16">
      <c r="P2499" s="34" t="str">
        <f t="shared" si="50"/>
        <v/>
      </c>
    </row>
    <row r="2500" spans="16:16">
      <c r="P2500" s="34" t="str">
        <f t="shared" si="50"/>
        <v/>
      </c>
    </row>
    <row r="2501" spans="16:16">
      <c r="P2501" s="34" t="str">
        <f t="shared" ref="P2501:P2564" si="51">A2501&amp;B2501</f>
        <v/>
      </c>
    </row>
    <row r="2502" spans="16:16">
      <c r="P2502" s="34" t="str">
        <f t="shared" si="51"/>
        <v/>
      </c>
    </row>
    <row r="2503" spans="16:16">
      <c r="P2503" s="34" t="str">
        <f t="shared" si="51"/>
        <v/>
      </c>
    </row>
    <row r="2504" spans="16:16">
      <c r="P2504" s="34" t="str">
        <f t="shared" si="51"/>
        <v/>
      </c>
    </row>
    <row r="2505" spans="16:16">
      <c r="P2505" s="34" t="str">
        <f t="shared" si="51"/>
        <v/>
      </c>
    </row>
    <row r="2506" spans="16:16">
      <c r="P2506" s="34" t="str">
        <f t="shared" si="51"/>
        <v/>
      </c>
    </row>
    <row r="2507" spans="16:16">
      <c r="P2507" s="34" t="str">
        <f t="shared" si="51"/>
        <v/>
      </c>
    </row>
    <row r="2508" spans="16:16">
      <c r="P2508" s="34" t="str">
        <f t="shared" si="51"/>
        <v/>
      </c>
    </row>
    <row r="2509" spans="16:16">
      <c r="P2509" s="34" t="str">
        <f t="shared" si="51"/>
        <v/>
      </c>
    </row>
    <row r="2510" spans="16:16">
      <c r="P2510" s="34" t="str">
        <f t="shared" si="51"/>
        <v/>
      </c>
    </row>
    <row r="2511" spans="16:16">
      <c r="P2511" s="34" t="str">
        <f t="shared" si="51"/>
        <v/>
      </c>
    </row>
    <row r="2512" spans="16:16">
      <c r="P2512" s="34" t="str">
        <f t="shared" si="51"/>
        <v/>
      </c>
    </row>
    <row r="2513" spans="16:16">
      <c r="P2513" s="34" t="str">
        <f t="shared" si="51"/>
        <v/>
      </c>
    </row>
    <row r="2514" spans="16:16">
      <c r="P2514" s="34" t="str">
        <f t="shared" si="51"/>
        <v/>
      </c>
    </row>
    <row r="2515" spans="16:16">
      <c r="P2515" s="34" t="str">
        <f t="shared" si="51"/>
        <v/>
      </c>
    </row>
    <row r="2516" spans="16:16">
      <c r="P2516" s="34" t="str">
        <f t="shared" si="51"/>
        <v/>
      </c>
    </row>
    <row r="2517" spans="16:16">
      <c r="P2517" s="34" t="str">
        <f t="shared" si="51"/>
        <v/>
      </c>
    </row>
    <row r="2518" spans="16:16">
      <c r="P2518" s="34" t="str">
        <f t="shared" si="51"/>
        <v/>
      </c>
    </row>
    <row r="2519" spans="16:16">
      <c r="P2519" s="34" t="str">
        <f t="shared" si="51"/>
        <v/>
      </c>
    </row>
    <row r="2520" spans="16:16">
      <c r="P2520" s="34" t="str">
        <f t="shared" si="51"/>
        <v/>
      </c>
    </row>
    <row r="2521" spans="16:16">
      <c r="P2521" s="34" t="str">
        <f t="shared" si="51"/>
        <v/>
      </c>
    </row>
    <row r="2522" spans="16:16">
      <c r="P2522" s="34" t="str">
        <f t="shared" si="51"/>
        <v/>
      </c>
    </row>
    <row r="2523" spans="16:16">
      <c r="P2523" s="34" t="str">
        <f t="shared" si="51"/>
        <v/>
      </c>
    </row>
    <row r="2524" spans="16:16">
      <c r="P2524" s="34" t="str">
        <f t="shared" si="51"/>
        <v/>
      </c>
    </row>
    <row r="2525" spans="16:16">
      <c r="P2525" s="34" t="str">
        <f t="shared" si="51"/>
        <v/>
      </c>
    </row>
    <row r="2526" spans="16:16">
      <c r="P2526" s="34" t="str">
        <f t="shared" si="51"/>
        <v/>
      </c>
    </row>
    <row r="2527" spans="16:16">
      <c r="P2527" s="34" t="str">
        <f t="shared" si="51"/>
        <v/>
      </c>
    </row>
    <row r="2528" spans="16:16">
      <c r="P2528" s="34" t="str">
        <f t="shared" si="51"/>
        <v/>
      </c>
    </row>
    <row r="2529" spans="16:16">
      <c r="P2529" s="34" t="str">
        <f t="shared" si="51"/>
        <v/>
      </c>
    </row>
    <row r="2530" spans="16:16">
      <c r="P2530" s="34" t="str">
        <f t="shared" si="51"/>
        <v/>
      </c>
    </row>
    <row r="2531" spans="16:16">
      <c r="P2531" s="34" t="str">
        <f t="shared" si="51"/>
        <v/>
      </c>
    </row>
    <row r="2532" spans="16:16">
      <c r="P2532" s="34" t="str">
        <f t="shared" si="51"/>
        <v/>
      </c>
    </row>
    <row r="2533" spans="16:16">
      <c r="P2533" s="34" t="str">
        <f t="shared" si="51"/>
        <v/>
      </c>
    </row>
    <row r="2534" spans="16:16">
      <c r="P2534" s="34" t="str">
        <f t="shared" si="51"/>
        <v/>
      </c>
    </row>
    <row r="2535" spans="16:16">
      <c r="P2535" s="34" t="str">
        <f t="shared" si="51"/>
        <v/>
      </c>
    </row>
    <row r="2536" spans="16:16">
      <c r="P2536" s="34" t="str">
        <f t="shared" si="51"/>
        <v/>
      </c>
    </row>
    <row r="2537" spans="16:16">
      <c r="P2537" s="34" t="str">
        <f t="shared" si="51"/>
        <v/>
      </c>
    </row>
    <row r="2538" spans="16:16">
      <c r="P2538" s="34" t="str">
        <f t="shared" si="51"/>
        <v/>
      </c>
    </row>
    <row r="2539" spans="16:16">
      <c r="P2539" s="34" t="str">
        <f t="shared" si="51"/>
        <v/>
      </c>
    </row>
    <row r="2540" spans="16:16">
      <c r="P2540" s="34" t="str">
        <f t="shared" si="51"/>
        <v/>
      </c>
    </row>
    <row r="2541" spans="16:16">
      <c r="P2541" s="34" t="str">
        <f t="shared" si="51"/>
        <v/>
      </c>
    </row>
    <row r="2542" spans="16:16">
      <c r="P2542" s="34" t="str">
        <f t="shared" si="51"/>
        <v/>
      </c>
    </row>
    <row r="2543" spans="16:16">
      <c r="P2543" s="34" t="str">
        <f t="shared" si="51"/>
        <v/>
      </c>
    </row>
    <row r="2544" spans="16:16">
      <c r="P2544" s="34" t="str">
        <f t="shared" si="51"/>
        <v/>
      </c>
    </row>
    <row r="2545" spans="16:16">
      <c r="P2545" s="34" t="str">
        <f t="shared" si="51"/>
        <v/>
      </c>
    </row>
    <row r="2546" spans="16:16">
      <c r="P2546" s="34" t="str">
        <f t="shared" si="51"/>
        <v/>
      </c>
    </row>
    <row r="2547" spans="16:16">
      <c r="P2547" s="34" t="str">
        <f t="shared" si="51"/>
        <v/>
      </c>
    </row>
    <row r="2548" spans="16:16">
      <c r="P2548" s="34" t="str">
        <f t="shared" si="51"/>
        <v/>
      </c>
    </row>
    <row r="2549" spans="16:16">
      <c r="P2549" s="34" t="str">
        <f t="shared" si="51"/>
        <v/>
      </c>
    </row>
    <row r="2550" spans="16:16">
      <c r="P2550" s="34" t="str">
        <f t="shared" si="51"/>
        <v/>
      </c>
    </row>
    <row r="2551" spans="16:16">
      <c r="P2551" s="34" t="str">
        <f t="shared" si="51"/>
        <v/>
      </c>
    </row>
    <row r="2552" spans="16:16">
      <c r="P2552" s="34" t="str">
        <f t="shared" si="51"/>
        <v/>
      </c>
    </row>
    <row r="2553" spans="16:16">
      <c r="P2553" s="34" t="str">
        <f t="shared" si="51"/>
        <v/>
      </c>
    </row>
    <row r="2554" spans="16:16">
      <c r="P2554" s="34" t="str">
        <f t="shared" si="51"/>
        <v/>
      </c>
    </row>
    <row r="2555" spans="16:16">
      <c r="P2555" s="34" t="str">
        <f t="shared" si="51"/>
        <v/>
      </c>
    </row>
    <row r="2556" spans="16:16">
      <c r="P2556" s="34" t="str">
        <f t="shared" si="51"/>
        <v/>
      </c>
    </row>
    <row r="2557" spans="16:16">
      <c r="P2557" s="34" t="str">
        <f t="shared" si="51"/>
        <v/>
      </c>
    </row>
    <row r="2558" spans="16:16">
      <c r="P2558" s="34" t="str">
        <f t="shared" si="51"/>
        <v/>
      </c>
    </row>
    <row r="2559" spans="16:16">
      <c r="P2559" s="34" t="str">
        <f t="shared" si="51"/>
        <v/>
      </c>
    </row>
    <row r="2560" spans="16:16">
      <c r="P2560" s="34" t="str">
        <f t="shared" si="51"/>
        <v/>
      </c>
    </row>
    <row r="2561" spans="16:16">
      <c r="P2561" s="34" t="str">
        <f t="shared" si="51"/>
        <v/>
      </c>
    </row>
    <row r="2562" spans="16:16">
      <c r="P2562" s="34" t="str">
        <f t="shared" si="51"/>
        <v/>
      </c>
    </row>
    <row r="2563" spans="16:16">
      <c r="P2563" s="34" t="str">
        <f t="shared" si="51"/>
        <v/>
      </c>
    </row>
    <row r="2564" spans="16:16">
      <c r="P2564" s="34" t="str">
        <f t="shared" si="51"/>
        <v/>
      </c>
    </row>
    <row r="2565" spans="16:16">
      <c r="P2565" s="34" t="str">
        <f t="shared" ref="P2565:P2628" si="52">A2565&amp;B2565</f>
        <v/>
      </c>
    </row>
    <row r="2566" spans="16:16">
      <c r="P2566" s="34" t="str">
        <f t="shared" si="52"/>
        <v/>
      </c>
    </row>
    <row r="2567" spans="16:16">
      <c r="P2567" s="34" t="str">
        <f t="shared" si="52"/>
        <v/>
      </c>
    </row>
    <row r="2568" spans="16:16">
      <c r="P2568" s="34" t="str">
        <f t="shared" si="52"/>
        <v/>
      </c>
    </row>
    <row r="2569" spans="16:16">
      <c r="P2569" s="34" t="str">
        <f t="shared" si="52"/>
        <v/>
      </c>
    </row>
    <row r="2570" spans="16:16">
      <c r="P2570" s="34" t="str">
        <f t="shared" si="52"/>
        <v/>
      </c>
    </row>
    <row r="2571" spans="16:16">
      <c r="P2571" s="34" t="str">
        <f t="shared" si="52"/>
        <v/>
      </c>
    </row>
    <row r="2572" spans="16:16">
      <c r="P2572" s="34" t="str">
        <f t="shared" si="52"/>
        <v/>
      </c>
    </row>
    <row r="2573" spans="16:16">
      <c r="P2573" s="34" t="str">
        <f t="shared" si="52"/>
        <v/>
      </c>
    </row>
    <row r="2574" spans="16:16">
      <c r="P2574" s="34" t="str">
        <f t="shared" si="52"/>
        <v/>
      </c>
    </row>
    <row r="2575" spans="16:16">
      <c r="P2575" s="34" t="str">
        <f t="shared" si="52"/>
        <v/>
      </c>
    </row>
    <row r="2576" spans="16:16">
      <c r="P2576" s="34" t="str">
        <f t="shared" si="52"/>
        <v/>
      </c>
    </row>
    <row r="2577" spans="16:16">
      <c r="P2577" s="34" t="str">
        <f t="shared" si="52"/>
        <v/>
      </c>
    </row>
    <row r="2578" spans="16:16">
      <c r="P2578" s="34" t="str">
        <f t="shared" si="52"/>
        <v/>
      </c>
    </row>
    <row r="2579" spans="16:16">
      <c r="P2579" s="34" t="str">
        <f t="shared" si="52"/>
        <v/>
      </c>
    </row>
    <row r="2580" spans="16:16">
      <c r="P2580" s="34" t="str">
        <f t="shared" si="52"/>
        <v/>
      </c>
    </row>
    <row r="2581" spans="16:16">
      <c r="P2581" s="34" t="str">
        <f t="shared" si="52"/>
        <v/>
      </c>
    </row>
    <row r="2582" spans="16:16">
      <c r="P2582" s="34" t="str">
        <f t="shared" si="52"/>
        <v/>
      </c>
    </row>
    <row r="2583" spans="16:16">
      <c r="P2583" s="34" t="str">
        <f t="shared" si="52"/>
        <v/>
      </c>
    </row>
    <row r="2584" spans="16:16">
      <c r="P2584" s="34" t="str">
        <f t="shared" si="52"/>
        <v/>
      </c>
    </row>
    <row r="2585" spans="16:16">
      <c r="P2585" s="34" t="str">
        <f t="shared" si="52"/>
        <v/>
      </c>
    </row>
    <row r="2586" spans="16:16">
      <c r="P2586" s="34" t="str">
        <f t="shared" si="52"/>
        <v/>
      </c>
    </row>
    <row r="2587" spans="16:16">
      <c r="P2587" s="34" t="str">
        <f t="shared" si="52"/>
        <v/>
      </c>
    </row>
    <row r="2588" spans="16:16">
      <c r="P2588" s="34" t="str">
        <f t="shared" si="52"/>
        <v/>
      </c>
    </row>
    <row r="2589" spans="16:16">
      <c r="P2589" s="34" t="str">
        <f t="shared" si="52"/>
        <v/>
      </c>
    </row>
    <row r="2590" spans="16:16">
      <c r="P2590" s="34" t="str">
        <f t="shared" si="52"/>
        <v/>
      </c>
    </row>
    <row r="2591" spans="16:16">
      <c r="P2591" s="34" t="str">
        <f t="shared" si="52"/>
        <v/>
      </c>
    </row>
    <row r="2592" spans="16:16">
      <c r="P2592" s="34" t="str">
        <f t="shared" si="52"/>
        <v/>
      </c>
    </row>
    <row r="2593" spans="16:16">
      <c r="P2593" s="34" t="str">
        <f t="shared" si="52"/>
        <v/>
      </c>
    </row>
    <row r="2594" spans="16:16">
      <c r="P2594" s="34" t="str">
        <f t="shared" si="52"/>
        <v/>
      </c>
    </row>
    <row r="2595" spans="16:16">
      <c r="P2595" s="34" t="str">
        <f t="shared" si="52"/>
        <v/>
      </c>
    </row>
    <row r="2596" spans="16:16">
      <c r="P2596" s="34" t="str">
        <f t="shared" si="52"/>
        <v/>
      </c>
    </row>
    <row r="2597" spans="16:16">
      <c r="P2597" s="34" t="str">
        <f t="shared" si="52"/>
        <v/>
      </c>
    </row>
    <row r="2598" spans="16:16">
      <c r="P2598" s="34" t="str">
        <f t="shared" si="52"/>
        <v/>
      </c>
    </row>
    <row r="2599" spans="16:16">
      <c r="P2599" s="34" t="str">
        <f t="shared" si="52"/>
        <v/>
      </c>
    </row>
    <row r="2600" spans="16:16">
      <c r="P2600" s="34" t="str">
        <f t="shared" si="52"/>
        <v/>
      </c>
    </row>
    <row r="2601" spans="16:16">
      <c r="P2601" s="34" t="str">
        <f t="shared" si="52"/>
        <v/>
      </c>
    </row>
    <row r="2602" spans="16:16">
      <c r="P2602" s="34" t="str">
        <f t="shared" si="52"/>
        <v/>
      </c>
    </row>
    <row r="2603" spans="16:16">
      <c r="P2603" s="34" t="str">
        <f t="shared" si="52"/>
        <v/>
      </c>
    </row>
    <row r="2604" spans="16:16">
      <c r="P2604" s="34" t="str">
        <f t="shared" si="52"/>
        <v/>
      </c>
    </row>
    <row r="2605" spans="16:16">
      <c r="P2605" s="34" t="str">
        <f t="shared" si="52"/>
        <v/>
      </c>
    </row>
    <row r="2606" spans="16:16">
      <c r="P2606" s="34" t="str">
        <f t="shared" si="52"/>
        <v/>
      </c>
    </row>
    <row r="2607" spans="16:16">
      <c r="P2607" s="34" t="str">
        <f t="shared" si="52"/>
        <v/>
      </c>
    </row>
    <row r="2608" spans="16:16">
      <c r="P2608" s="34" t="str">
        <f t="shared" si="52"/>
        <v/>
      </c>
    </row>
    <row r="2609" spans="16:16">
      <c r="P2609" s="34" t="str">
        <f t="shared" si="52"/>
        <v/>
      </c>
    </row>
    <row r="2610" spans="16:16">
      <c r="P2610" s="34" t="str">
        <f t="shared" si="52"/>
        <v/>
      </c>
    </row>
    <row r="2611" spans="16:16">
      <c r="P2611" s="34" t="str">
        <f t="shared" si="52"/>
        <v/>
      </c>
    </row>
    <row r="2612" spans="16:16">
      <c r="P2612" s="34" t="str">
        <f t="shared" si="52"/>
        <v/>
      </c>
    </row>
    <row r="2613" spans="16:16">
      <c r="P2613" s="34" t="str">
        <f t="shared" si="52"/>
        <v/>
      </c>
    </row>
    <row r="2614" spans="16:16">
      <c r="P2614" s="34" t="str">
        <f t="shared" si="52"/>
        <v/>
      </c>
    </row>
    <row r="2615" spans="16:16">
      <c r="P2615" s="34" t="str">
        <f t="shared" si="52"/>
        <v/>
      </c>
    </row>
    <row r="2616" spans="16:16">
      <c r="P2616" s="34" t="str">
        <f t="shared" si="52"/>
        <v/>
      </c>
    </row>
    <row r="2617" spans="16:16">
      <c r="P2617" s="34" t="str">
        <f t="shared" si="52"/>
        <v/>
      </c>
    </row>
    <row r="2618" spans="16:16">
      <c r="P2618" s="34" t="str">
        <f t="shared" si="52"/>
        <v/>
      </c>
    </row>
    <row r="2619" spans="16:16">
      <c r="P2619" s="34" t="str">
        <f t="shared" si="52"/>
        <v/>
      </c>
    </row>
    <row r="2620" spans="16:16">
      <c r="P2620" s="34" t="str">
        <f t="shared" si="52"/>
        <v/>
      </c>
    </row>
    <row r="2621" spans="16:16">
      <c r="P2621" s="34" t="str">
        <f t="shared" si="52"/>
        <v/>
      </c>
    </row>
    <row r="2622" spans="16:16">
      <c r="P2622" s="34" t="str">
        <f t="shared" si="52"/>
        <v/>
      </c>
    </row>
    <row r="2623" spans="16:16">
      <c r="P2623" s="34" t="str">
        <f t="shared" si="52"/>
        <v/>
      </c>
    </row>
    <row r="2624" spans="16:16">
      <c r="P2624" s="34" t="str">
        <f t="shared" si="52"/>
        <v/>
      </c>
    </row>
    <row r="2625" spans="16:16">
      <c r="P2625" s="34" t="str">
        <f t="shared" si="52"/>
        <v/>
      </c>
    </row>
    <row r="2626" spans="16:16">
      <c r="P2626" s="34" t="str">
        <f t="shared" si="52"/>
        <v/>
      </c>
    </row>
    <row r="2627" spans="16:16">
      <c r="P2627" s="34" t="str">
        <f t="shared" si="52"/>
        <v/>
      </c>
    </row>
    <row r="2628" spans="16:16">
      <c r="P2628" s="34" t="str">
        <f t="shared" si="52"/>
        <v/>
      </c>
    </row>
    <row r="2629" spans="16:16">
      <c r="P2629" s="34" t="str">
        <f t="shared" ref="P2629:P2692" si="53">A2629&amp;B2629</f>
        <v/>
      </c>
    </row>
    <row r="2630" spans="16:16">
      <c r="P2630" s="34" t="str">
        <f t="shared" si="53"/>
        <v/>
      </c>
    </row>
    <row r="2631" spans="16:16">
      <c r="P2631" s="34" t="str">
        <f t="shared" si="53"/>
        <v/>
      </c>
    </row>
    <row r="2632" spans="16:16">
      <c r="P2632" s="34" t="str">
        <f t="shared" si="53"/>
        <v/>
      </c>
    </row>
    <row r="2633" spans="16:16">
      <c r="P2633" s="34" t="str">
        <f t="shared" si="53"/>
        <v/>
      </c>
    </row>
    <row r="2634" spans="16:16">
      <c r="P2634" s="34" t="str">
        <f t="shared" si="53"/>
        <v/>
      </c>
    </row>
    <row r="2635" spans="16:16">
      <c r="P2635" s="34" t="str">
        <f t="shared" si="53"/>
        <v/>
      </c>
    </row>
    <row r="2636" spans="16:16">
      <c r="P2636" s="34" t="str">
        <f t="shared" si="53"/>
        <v/>
      </c>
    </row>
    <row r="2637" spans="16:16">
      <c r="P2637" s="34" t="str">
        <f t="shared" si="53"/>
        <v/>
      </c>
    </row>
    <row r="2638" spans="16:16">
      <c r="P2638" s="34" t="str">
        <f t="shared" si="53"/>
        <v/>
      </c>
    </row>
    <row r="2639" spans="16:16">
      <c r="P2639" s="34" t="str">
        <f t="shared" si="53"/>
        <v/>
      </c>
    </row>
    <row r="2640" spans="16:16">
      <c r="P2640" s="34" t="str">
        <f t="shared" si="53"/>
        <v/>
      </c>
    </row>
    <row r="2641" spans="16:16">
      <c r="P2641" s="34" t="str">
        <f t="shared" si="53"/>
        <v/>
      </c>
    </row>
    <row r="2642" spans="16:16">
      <c r="P2642" s="34" t="str">
        <f t="shared" si="53"/>
        <v/>
      </c>
    </row>
    <row r="2643" spans="16:16">
      <c r="P2643" s="34" t="str">
        <f t="shared" si="53"/>
        <v/>
      </c>
    </row>
    <row r="2644" spans="16:16">
      <c r="P2644" s="34" t="str">
        <f t="shared" si="53"/>
        <v/>
      </c>
    </row>
    <row r="2645" spans="16:16">
      <c r="P2645" s="34" t="str">
        <f t="shared" si="53"/>
        <v/>
      </c>
    </row>
    <row r="2646" spans="16:16">
      <c r="P2646" s="34" t="str">
        <f t="shared" si="53"/>
        <v/>
      </c>
    </row>
    <row r="2647" spans="16:16">
      <c r="P2647" s="34" t="str">
        <f t="shared" si="53"/>
        <v/>
      </c>
    </row>
    <row r="2648" spans="16:16">
      <c r="P2648" s="34" t="str">
        <f t="shared" si="53"/>
        <v/>
      </c>
    </row>
    <row r="2649" spans="16:16">
      <c r="P2649" s="34" t="str">
        <f t="shared" si="53"/>
        <v/>
      </c>
    </row>
    <row r="2650" spans="16:16">
      <c r="P2650" s="34" t="str">
        <f t="shared" si="53"/>
        <v/>
      </c>
    </row>
    <row r="2651" spans="16:16">
      <c r="P2651" s="34" t="str">
        <f t="shared" si="53"/>
        <v/>
      </c>
    </row>
    <row r="2652" spans="16:16">
      <c r="P2652" s="34" t="str">
        <f t="shared" si="53"/>
        <v/>
      </c>
    </row>
    <row r="2653" spans="16:16">
      <c r="P2653" s="34" t="str">
        <f t="shared" si="53"/>
        <v/>
      </c>
    </row>
    <row r="2654" spans="16:16">
      <c r="P2654" s="34" t="str">
        <f t="shared" si="53"/>
        <v/>
      </c>
    </row>
    <row r="2655" spans="16:16">
      <c r="P2655" s="34" t="str">
        <f t="shared" si="53"/>
        <v/>
      </c>
    </row>
    <row r="2656" spans="16:16">
      <c r="P2656" s="34" t="str">
        <f t="shared" si="53"/>
        <v/>
      </c>
    </row>
    <row r="2657" spans="16:16">
      <c r="P2657" s="34" t="str">
        <f t="shared" si="53"/>
        <v/>
      </c>
    </row>
    <row r="2658" spans="16:16">
      <c r="P2658" s="34" t="str">
        <f t="shared" si="53"/>
        <v/>
      </c>
    </row>
    <row r="2659" spans="16:16">
      <c r="P2659" s="34" t="str">
        <f t="shared" si="53"/>
        <v/>
      </c>
    </row>
    <row r="2660" spans="16:16">
      <c r="P2660" s="34" t="str">
        <f t="shared" si="53"/>
        <v/>
      </c>
    </row>
    <row r="2661" spans="16:16">
      <c r="P2661" s="34" t="str">
        <f t="shared" si="53"/>
        <v/>
      </c>
    </row>
    <row r="2662" spans="16:16">
      <c r="P2662" s="34" t="str">
        <f t="shared" si="53"/>
        <v/>
      </c>
    </row>
    <row r="2663" spans="16:16">
      <c r="P2663" s="34" t="str">
        <f t="shared" si="53"/>
        <v/>
      </c>
    </row>
    <row r="2664" spans="16:16">
      <c r="P2664" s="34" t="str">
        <f t="shared" si="53"/>
        <v/>
      </c>
    </row>
    <row r="2665" spans="16:16">
      <c r="P2665" s="34" t="str">
        <f t="shared" si="53"/>
        <v/>
      </c>
    </row>
    <row r="2666" spans="16:16">
      <c r="P2666" s="34" t="str">
        <f t="shared" si="53"/>
        <v/>
      </c>
    </row>
    <row r="2667" spans="16:16">
      <c r="P2667" s="34" t="str">
        <f t="shared" si="53"/>
        <v/>
      </c>
    </row>
    <row r="2668" spans="16:16">
      <c r="P2668" s="34" t="str">
        <f t="shared" si="53"/>
        <v/>
      </c>
    </row>
    <row r="2669" spans="16:16">
      <c r="P2669" s="34" t="str">
        <f t="shared" si="53"/>
        <v/>
      </c>
    </row>
    <row r="2670" spans="16:16">
      <c r="P2670" s="34" t="str">
        <f t="shared" si="53"/>
        <v/>
      </c>
    </row>
    <row r="2671" spans="16:16">
      <c r="P2671" s="34" t="str">
        <f t="shared" si="53"/>
        <v/>
      </c>
    </row>
    <row r="2672" spans="16:16">
      <c r="P2672" s="34" t="str">
        <f t="shared" si="53"/>
        <v/>
      </c>
    </row>
    <row r="2673" spans="16:16">
      <c r="P2673" s="34" t="str">
        <f t="shared" si="53"/>
        <v/>
      </c>
    </row>
    <row r="2674" spans="16:16">
      <c r="P2674" s="34" t="str">
        <f t="shared" si="53"/>
        <v/>
      </c>
    </row>
    <row r="2675" spans="16:16">
      <c r="P2675" s="34" t="str">
        <f t="shared" si="53"/>
        <v/>
      </c>
    </row>
    <row r="2676" spans="16:16">
      <c r="P2676" s="34" t="str">
        <f t="shared" si="53"/>
        <v/>
      </c>
    </row>
    <row r="2677" spans="16:16">
      <c r="P2677" s="34" t="str">
        <f t="shared" si="53"/>
        <v/>
      </c>
    </row>
    <row r="2678" spans="16:16">
      <c r="P2678" s="34" t="str">
        <f t="shared" si="53"/>
        <v/>
      </c>
    </row>
    <row r="2679" spans="16:16">
      <c r="P2679" s="34" t="str">
        <f t="shared" si="53"/>
        <v/>
      </c>
    </row>
    <row r="2680" spans="16:16">
      <c r="P2680" s="34" t="str">
        <f t="shared" si="53"/>
        <v/>
      </c>
    </row>
    <row r="2681" spans="16:16">
      <c r="P2681" s="34" t="str">
        <f t="shared" si="53"/>
        <v/>
      </c>
    </row>
    <row r="2682" spans="16:16">
      <c r="P2682" s="34" t="str">
        <f t="shared" si="53"/>
        <v/>
      </c>
    </row>
    <row r="2683" spans="16:16">
      <c r="P2683" s="34" t="str">
        <f t="shared" si="53"/>
        <v/>
      </c>
    </row>
    <row r="2684" spans="16:16">
      <c r="P2684" s="34" t="str">
        <f t="shared" si="53"/>
        <v/>
      </c>
    </row>
    <row r="2685" spans="16:16">
      <c r="P2685" s="34" t="str">
        <f t="shared" si="53"/>
        <v/>
      </c>
    </row>
    <row r="2686" spans="16:16">
      <c r="P2686" s="34" t="str">
        <f t="shared" si="53"/>
        <v/>
      </c>
    </row>
    <row r="2687" spans="16:16">
      <c r="P2687" s="34" t="str">
        <f t="shared" si="53"/>
        <v/>
      </c>
    </row>
    <row r="2688" spans="16:16">
      <c r="P2688" s="34" t="str">
        <f t="shared" si="53"/>
        <v/>
      </c>
    </row>
    <row r="2689" spans="16:16">
      <c r="P2689" s="34" t="str">
        <f t="shared" si="53"/>
        <v/>
      </c>
    </row>
    <row r="2690" spans="16:16">
      <c r="P2690" s="34" t="str">
        <f t="shared" si="53"/>
        <v/>
      </c>
    </row>
    <row r="2691" spans="16:16">
      <c r="P2691" s="34" t="str">
        <f t="shared" si="53"/>
        <v/>
      </c>
    </row>
    <row r="2692" spans="16:16">
      <c r="P2692" s="34" t="str">
        <f t="shared" si="53"/>
        <v/>
      </c>
    </row>
    <row r="2693" spans="16:16">
      <c r="P2693" s="34" t="str">
        <f t="shared" ref="P2693:P2756" si="54">A2693&amp;B2693</f>
        <v/>
      </c>
    </row>
    <row r="2694" spans="16:16">
      <c r="P2694" s="34" t="str">
        <f t="shared" si="54"/>
        <v/>
      </c>
    </row>
    <row r="2695" spans="16:16">
      <c r="P2695" s="34" t="str">
        <f t="shared" si="54"/>
        <v/>
      </c>
    </row>
    <row r="2696" spans="16:16">
      <c r="P2696" s="34" t="str">
        <f t="shared" si="54"/>
        <v/>
      </c>
    </row>
    <row r="2697" spans="16:16">
      <c r="P2697" s="34" t="str">
        <f t="shared" si="54"/>
        <v/>
      </c>
    </row>
    <row r="2698" spans="16:16">
      <c r="P2698" s="34" t="str">
        <f t="shared" si="54"/>
        <v/>
      </c>
    </row>
    <row r="2699" spans="16:16">
      <c r="P2699" s="34" t="str">
        <f t="shared" si="54"/>
        <v/>
      </c>
    </row>
    <row r="2700" spans="16:16">
      <c r="P2700" s="34" t="str">
        <f t="shared" si="54"/>
        <v/>
      </c>
    </row>
    <row r="2701" spans="16:16">
      <c r="P2701" s="34" t="str">
        <f t="shared" si="54"/>
        <v/>
      </c>
    </row>
    <row r="2702" spans="16:16">
      <c r="P2702" s="34" t="str">
        <f t="shared" si="54"/>
        <v/>
      </c>
    </row>
    <row r="2703" spans="16:16">
      <c r="P2703" s="34" t="str">
        <f t="shared" si="54"/>
        <v/>
      </c>
    </row>
    <row r="2704" spans="16:16">
      <c r="P2704" s="34" t="str">
        <f t="shared" si="54"/>
        <v/>
      </c>
    </row>
    <row r="2705" spans="16:16">
      <c r="P2705" s="34" t="str">
        <f t="shared" si="54"/>
        <v/>
      </c>
    </row>
    <row r="2706" spans="16:16">
      <c r="P2706" s="34" t="str">
        <f t="shared" si="54"/>
        <v/>
      </c>
    </row>
    <row r="2707" spans="16:16">
      <c r="P2707" s="34" t="str">
        <f t="shared" si="54"/>
        <v/>
      </c>
    </row>
    <row r="2708" spans="16:16">
      <c r="P2708" s="34" t="str">
        <f t="shared" si="54"/>
        <v/>
      </c>
    </row>
    <row r="2709" spans="16:16">
      <c r="P2709" s="34" t="str">
        <f t="shared" si="54"/>
        <v/>
      </c>
    </row>
    <row r="2710" spans="16:16">
      <c r="P2710" s="34" t="str">
        <f t="shared" si="54"/>
        <v/>
      </c>
    </row>
    <row r="2711" spans="16:16">
      <c r="P2711" s="34" t="str">
        <f t="shared" si="54"/>
        <v/>
      </c>
    </row>
    <row r="2712" spans="16:16">
      <c r="P2712" s="34" t="str">
        <f t="shared" si="54"/>
        <v/>
      </c>
    </row>
    <row r="2713" spans="16:16">
      <c r="P2713" s="34" t="str">
        <f t="shared" si="54"/>
        <v/>
      </c>
    </row>
    <row r="2714" spans="16:16">
      <c r="P2714" s="34" t="str">
        <f t="shared" si="54"/>
        <v/>
      </c>
    </row>
    <row r="2715" spans="16:16">
      <c r="P2715" s="34" t="str">
        <f t="shared" si="54"/>
        <v/>
      </c>
    </row>
    <row r="2716" spans="16:16">
      <c r="P2716" s="34" t="str">
        <f t="shared" si="54"/>
        <v/>
      </c>
    </row>
    <row r="2717" spans="16:16">
      <c r="P2717" s="34" t="str">
        <f t="shared" si="54"/>
        <v/>
      </c>
    </row>
    <row r="2718" spans="16:16">
      <c r="P2718" s="34" t="str">
        <f t="shared" si="54"/>
        <v/>
      </c>
    </row>
    <row r="2719" spans="16:16">
      <c r="P2719" s="34" t="str">
        <f t="shared" si="54"/>
        <v/>
      </c>
    </row>
    <row r="2720" spans="16:16">
      <c r="P2720" s="34" t="str">
        <f t="shared" si="54"/>
        <v/>
      </c>
    </row>
    <row r="2721" spans="16:16">
      <c r="P2721" s="34" t="str">
        <f t="shared" si="54"/>
        <v/>
      </c>
    </row>
    <row r="2722" spans="16:16">
      <c r="P2722" s="34" t="str">
        <f t="shared" si="54"/>
        <v/>
      </c>
    </row>
    <row r="2723" spans="16:16">
      <c r="P2723" s="34" t="str">
        <f t="shared" si="54"/>
        <v/>
      </c>
    </row>
    <row r="2724" spans="16:16">
      <c r="P2724" s="34" t="str">
        <f t="shared" si="54"/>
        <v/>
      </c>
    </row>
    <row r="2725" spans="16:16">
      <c r="P2725" s="34" t="str">
        <f t="shared" si="54"/>
        <v/>
      </c>
    </row>
    <row r="2726" spans="16:16">
      <c r="P2726" s="34" t="str">
        <f t="shared" si="54"/>
        <v/>
      </c>
    </row>
    <row r="2727" spans="16:16">
      <c r="P2727" s="34" t="str">
        <f t="shared" si="54"/>
        <v/>
      </c>
    </row>
    <row r="2728" spans="16:16">
      <c r="P2728" s="34" t="str">
        <f t="shared" si="54"/>
        <v/>
      </c>
    </row>
    <row r="2729" spans="16:16">
      <c r="P2729" s="34" t="str">
        <f t="shared" si="54"/>
        <v/>
      </c>
    </row>
    <row r="2730" spans="16:16">
      <c r="P2730" s="34" t="str">
        <f t="shared" si="54"/>
        <v/>
      </c>
    </row>
    <row r="2731" spans="16:16">
      <c r="P2731" s="34" t="str">
        <f t="shared" si="54"/>
        <v/>
      </c>
    </row>
    <row r="2732" spans="16:16">
      <c r="P2732" s="34" t="str">
        <f t="shared" si="54"/>
        <v/>
      </c>
    </row>
    <row r="2733" spans="16:16">
      <c r="P2733" s="34" t="str">
        <f t="shared" si="54"/>
        <v/>
      </c>
    </row>
    <row r="2734" spans="16:16">
      <c r="P2734" s="34" t="str">
        <f t="shared" si="54"/>
        <v/>
      </c>
    </row>
    <row r="2735" spans="16:16">
      <c r="P2735" s="34" t="str">
        <f t="shared" si="54"/>
        <v/>
      </c>
    </row>
    <row r="2736" spans="16:16">
      <c r="P2736" s="34" t="str">
        <f t="shared" si="54"/>
        <v/>
      </c>
    </row>
    <row r="2737" spans="16:16">
      <c r="P2737" s="34" t="str">
        <f t="shared" si="54"/>
        <v/>
      </c>
    </row>
    <row r="2738" spans="16:16">
      <c r="P2738" s="34" t="str">
        <f t="shared" si="54"/>
        <v/>
      </c>
    </row>
    <row r="2739" spans="16:16">
      <c r="P2739" s="34" t="str">
        <f t="shared" si="54"/>
        <v/>
      </c>
    </row>
    <row r="2740" spans="16:16">
      <c r="P2740" s="34" t="str">
        <f t="shared" si="54"/>
        <v/>
      </c>
    </row>
    <row r="2741" spans="16:16">
      <c r="P2741" s="34" t="str">
        <f t="shared" si="54"/>
        <v/>
      </c>
    </row>
    <row r="2742" spans="16:16">
      <c r="P2742" s="34" t="str">
        <f t="shared" si="54"/>
        <v/>
      </c>
    </row>
    <row r="2743" spans="16:16">
      <c r="P2743" s="34" t="str">
        <f t="shared" si="54"/>
        <v/>
      </c>
    </row>
    <row r="2744" spans="16:16">
      <c r="P2744" s="34" t="str">
        <f t="shared" si="54"/>
        <v/>
      </c>
    </row>
    <row r="2745" spans="16:16">
      <c r="P2745" s="34" t="str">
        <f t="shared" si="54"/>
        <v/>
      </c>
    </row>
    <row r="2746" spans="16:16">
      <c r="P2746" s="34" t="str">
        <f t="shared" si="54"/>
        <v/>
      </c>
    </row>
    <row r="2747" spans="16:16">
      <c r="P2747" s="34" t="str">
        <f t="shared" si="54"/>
        <v/>
      </c>
    </row>
    <row r="2748" spans="16:16">
      <c r="P2748" s="34" t="str">
        <f t="shared" si="54"/>
        <v/>
      </c>
    </row>
    <row r="2749" spans="16:16">
      <c r="P2749" s="34" t="str">
        <f t="shared" si="54"/>
        <v/>
      </c>
    </row>
    <row r="2750" spans="16:16">
      <c r="P2750" s="34" t="str">
        <f t="shared" si="54"/>
        <v/>
      </c>
    </row>
    <row r="2751" spans="16:16">
      <c r="P2751" s="34" t="str">
        <f t="shared" si="54"/>
        <v/>
      </c>
    </row>
    <row r="2752" spans="16:16">
      <c r="P2752" s="34" t="str">
        <f t="shared" si="54"/>
        <v/>
      </c>
    </row>
    <row r="2753" spans="16:16">
      <c r="P2753" s="34" t="str">
        <f t="shared" si="54"/>
        <v/>
      </c>
    </row>
    <row r="2754" spans="16:16">
      <c r="P2754" s="34" t="str">
        <f t="shared" si="54"/>
        <v/>
      </c>
    </row>
    <row r="2755" spans="16:16">
      <c r="P2755" s="34" t="str">
        <f t="shared" si="54"/>
        <v/>
      </c>
    </row>
    <row r="2756" spans="16:16">
      <c r="P2756" s="34" t="str">
        <f t="shared" si="54"/>
        <v/>
      </c>
    </row>
    <row r="2757" spans="16:16">
      <c r="P2757" s="34" t="str">
        <f t="shared" ref="P2757:P2820" si="55">A2757&amp;B2757</f>
        <v/>
      </c>
    </row>
    <row r="2758" spans="16:16">
      <c r="P2758" s="34" t="str">
        <f t="shared" si="55"/>
        <v/>
      </c>
    </row>
    <row r="2759" spans="16:16">
      <c r="P2759" s="34" t="str">
        <f t="shared" si="55"/>
        <v/>
      </c>
    </row>
    <row r="2760" spans="16:16">
      <c r="P2760" s="34" t="str">
        <f t="shared" si="55"/>
        <v/>
      </c>
    </row>
    <row r="2761" spans="16:16">
      <c r="P2761" s="34" t="str">
        <f t="shared" si="55"/>
        <v/>
      </c>
    </row>
    <row r="2762" spans="16:16">
      <c r="P2762" s="34" t="str">
        <f t="shared" si="55"/>
        <v/>
      </c>
    </row>
    <row r="2763" spans="16:16">
      <c r="P2763" s="34" t="str">
        <f t="shared" si="55"/>
        <v/>
      </c>
    </row>
    <row r="2764" spans="16:16">
      <c r="P2764" s="34" t="str">
        <f t="shared" si="55"/>
        <v/>
      </c>
    </row>
    <row r="2765" spans="16:16">
      <c r="P2765" s="34" t="str">
        <f t="shared" si="55"/>
        <v/>
      </c>
    </row>
    <row r="2766" spans="16:16">
      <c r="P2766" s="34" t="str">
        <f t="shared" si="55"/>
        <v/>
      </c>
    </row>
    <row r="2767" spans="16:16">
      <c r="P2767" s="34" t="str">
        <f t="shared" si="55"/>
        <v/>
      </c>
    </row>
    <row r="2768" spans="16:16">
      <c r="P2768" s="34" t="str">
        <f t="shared" si="55"/>
        <v/>
      </c>
    </row>
    <row r="2769" spans="16:16">
      <c r="P2769" s="34" t="str">
        <f t="shared" si="55"/>
        <v/>
      </c>
    </row>
    <row r="2770" spans="16:16">
      <c r="P2770" s="34" t="str">
        <f t="shared" si="55"/>
        <v/>
      </c>
    </row>
    <row r="2771" spans="16:16">
      <c r="P2771" s="34" t="str">
        <f t="shared" si="55"/>
        <v/>
      </c>
    </row>
    <row r="2772" spans="16:16">
      <c r="P2772" s="34" t="str">
        <f t="shared" si="55"/>
        <v/>
      </c>
    </row>
    <row r="2773" spans="16:16">
      <c r="P2773" s="34" t="str">
        <f t="shared" si="55"/>
        <v/>
      </c>
    </row>
    <row r="2774" spans="16:16">
      <c r="P2774" s="34" t="str">
        <f t="shared" si="55"/>
        <v/>
      </c>
    </row>
    <row r="2775" spans="16:16">
      <c r="P2775" s="34" t="str">
        <f t="shared" si="55"/>
        <v/>
      </c>
    </row>
    <row r="2776" spans="16:16">
      <c r="P2776" s="34" t="str">
        <f t="shared" si="55"/>
        <v/>
      </c>
    </row>
    <row r="2777" spans="16:16">
      <c r="P2777" s="34" t="str">
        <f t="shared" si="55"/>
        <v/>
      </c>
    </row>
    <row r="2778" spans="16:16">
      <c r="P2778" s="34" t="str">
        <f t="shared" si="55"/>
        <v/>
      </c>
    </row>
    <row r="2779" spans="16:16">
      <c r="P2779" s="34" t="str">
        <f t="shared" si="55"/>
        <v/>
      </c>
    </row>
    <row r="2780" spans="16:16">
      <c r="P2780" s="34" t="str">
        <f t="shared" si="55"/>
        <v/>
      </c>
    </row>
    <row r="2781" spans="16:16">
      <c r="P2781" s="34" t="str">
        <f t="shared" si="55"/>
        <v/>
      </c>
    </row>
    <row r="2782" spans="16:16">
      <c r="P2782" s="34" t="str">
        <f t="shared" si="55"/>
        <v/>
      </c>
    </row>
    <row r="2783" spans="16:16">
      <c r="P2783" s="34" t="str">
        <f t="shared" si="55"/>
        <v/>
      </c>
    </row>
    <row r="2784" spans="16:16">
      <c r="P2784" s="34" t="str">
        <f t="shared" si="55"/>
        <v/>
      </c>
    </row>
    <row r="2785" spans="16:16">
      <c r="P2785" s="34" t="str">
        <f t="shared" si="55"/>
        <v/>
      </c>
    </row>
    <row r="2786" spans="16:16">
      <c r="P2786" s="34" t="str">
        <f t="shared" si="55"/>
        <v/>
      </c>
    </row>
    <row r="2787" spans="16:16">
      <c r="P2787" s="34" t="str">
        <f t="shared" si="55"/>
        <v/>
      </c>
    </row>
    <row r="2788" spans="16:16">
      <c r="P2788" s="34" t="str">
        <f t="shared" si="55"/>
        <v/>
      </c>
    </row>
    <row r="2789" spans="16:16">
      <c r="P2789" s="34" t="str">
        <f t="shared" si="55"/>
        <v/>
      </c>
    </row>
    <row r="2790" spans="16:16">
      <c r="P2790" s="34" t="str">
        <f t="shared" si="55"/>
        <v/>
      </c>
    </row>
    <row r="2791" spans="16:16">
      <c r="P2791" s="34" t="str">
        <f t="shared" si="55"/>
        <v/>
      </c>
    </row>
    <row r="2792" spans="16:16">
      <c r="P2792" s="34" t="str">
        <f t="shared" si="55"/>
        <v/>
      </c>
    </row>
    <row r="2793" spans="16:16">
      <c r="P2793" s="34" t="str">
        <f t="shared" si="55"/>
        <v/>
      </c>
    </row>
    <row r="2794" spans="16:16">
      <c r="P2794" s="34" t="str">
        <f t="shared" si="55"/>
        <v/>
      </c>
    </row>
    <row r="2795" spans="16:16">
      <c r="P2795" s="34" t="str">
        <f t="shared" si="55"/>
        <v/>
      </c>
    </row>
    <row r="2796" spans="16:16">
      <c r="P2796" s="34" t="str">
        <f t="shared" si="55"/>
        <v/>
      </c>
    </row>
    <row r="2797" spans="16:16">
      <c r="P2797" s="34" t="str">
        <f t="shared" si="55"/>
        <v/>
      </c>
    </row>
    <row r="2798" spans="16:16">
      <c r="P2798" s="34" t="str">
        <f t="shared" si="55"/>
        <v/>
      </c>
    </row>
    <row r="2799" spans="16:16">
      <c r="P2799" s="34" t="str">
        <f t="shared" si="55"/>
        <v/>
      </c>
    </row>
    <row r="2800" spans="16:16">
      <c r="P2800" s="34" t="str">
        <f t="shared" si="55"/>
        <v/>
      </c>
    </row>
    <row r="2801" spans="16:16">
      <c r="P2801" s="34" t="str">
        <f t="shared" si="55"/>
        <v/>
      </c>
    </row>
    <row r="2802" spans="16:16">
      <c r="P2802" s="34" t="str">
        <f t="shared" si="55"/>
        <v/>
      </c>
    </row>
    <row r="2803" spans="16:16">
      <c r="P2803" s="34" t="str">
        <f t="shared" si="55"/>
        <v/>
      </c>
    </row>
    <row r="2804" spans="16:16">
      <c r="P2804" s="34" t="str">
        <f t="shared" si="55"/>
        <v/>
      </c>
    </row>
    <row r="2805" spans="16:16">
      <c r="P2805" s="34" t="str">
        <f t="shared" si="55"/>
        <v/>
      </c>
    </row>
    <row r="2806" spans="16:16">
      <c r="P2806" s="34" t="str">
        <f t="shared" si="55"/>
        <v/>
      </c>
    </row>
    <row r="2807" spans="16:16">
      <c r="P2807" s="34" t="str">
        <f t="shared" si="55"/>
        <v/>
      </c>
    </row>
    <row r="2808" spans="16:16">
      <c r="P2808" s="34" t="str">
        <f t="shared" si="55"/>
        <v/>
      </c>
    </row>
    <row r="2809" spans="16:16">
      <c r="P2809" s="34" t="str">
        <f t="shared" si="55"/>
        <v/>
      </c>
    </row>
    <row r="2810" spans="16:16">
      <c r="P2810" s="34" t="str">
        <f t="shared" si="55"/>
        <v/>
      </c>
    </row>
    <row r="2811" spans="16:16">
      <c r="P2811" s="34" t="str">
        <f t="shared" si="55"/>
        <v/>
      </c>
    </row>
    <row r="2812" spans="16:16">
      <c r="P2812" s="34" t="str">
        <f t="shared" si="55"/>
        <v/>
      </c>
    </row>
    <row r="2813" spans="16:16">
      <c r="P2813" s="34" t="str">
        <f t="shared" si="55"/>
        <v/>
      </c>
    </row>
    <row r="2814" spans="16:16">
      <c r="P2814" s="34" t="str">
        <f t="shared" si="55"/>
        <v/>
      </c>
    </row>
    <row r="2815" spans="16:16">
      <c r="P2815" s="34" t="str">
        <f t="shared" si="55"/>
        <v/>
      </c>
    </row>
    <row r="2816" spans="16:16">
      <c r="P2816" s="34" t="str">
        <f t="shared" si="55"/>
        <v/>
      </c>
    </row>
    <row r="2817" spans="16:16">
      <c r="P2817" s="34" t="str">
        <f t="shared" si="55"/>
        <v/>
      </c>
    </row>
    <row r="2818" spans="16:16">
      <c r="P2818" s="34" t="str">
        <f t="shared" si="55"/>
        <v/>
      </c>
    </row>
    <row r="2819" spans="16:16">
      <c r="P2819" s="34" t="str">
        <f t="shared" si="55"/>
        <v/>
      </c>
    </row>
    <row r="2820" spans="16:16">
      <c r="P2820" s="34" t="str">
        <f t="shared" si="55"/>
        <v/>
      </c>
    </row>
    <row r="2821" spans="16:16">
      <c r="P2821" s="34" t="str">
        <f t="shared" ref="P2821:P2884" si="56">A2821&amp;B2821</f>
        <v/>
      </c>
    </row>
    <row r="2822" spans="16:16">
      <c r="P2822" s="34" t="str">
        <f t="shared" si="56"/>
        <v/>
      </c>
    </row>
    <row r="2823" spans="16:16">
      <c r="P2823" s="34" t="str">
        <f t="shared" si="56"/>
        <v/>
      </c>
    </row>
    <row r="2824" spans="16:16">
      <c r="P2824" s="34" t="str">
        <f t="shared" si="56"/>
        <v/>
      </c>
    </row>
    <row r="2825" spans="16:16">
      <c r="P2825" s="34" t="str">
        <f t="shared" si="56"/>
        <v/>
      </c>
    </row>
    <row r="2826" spans="16:16">
      <c r="P2826" s="34" t="str">
        <f t="shared" si="56"/>
        <v/>
      </c>
    </row>
    <row r="2827" spans="16:16">
      <c r="P2827" s="34" t="str">
        <f t="shared" si="56"/>
        <v/>
      </c>
    </row>
    <row r="2828" spans="16:16">
      <c r="P2828" s="34" t="str">
        <f t="shared" si="56"/>
        <v/>
      </c>
    </row>
    <row r="2829" spans="16:16">
      <c r="P2829" s="34" t="str">
        <f t="shared" si="56"/>
        <v/>
      </c>
    </row>
    <row r="2830" spans="16:16">
      <c r="P2830" s="34" t="str">
        <f t="shared" si="56"/>
        <v/>
      </c>
    </row>
    <row r="2831" spans="16:16">
      <c r="P2831" s="34" t="str">
        <f t="shared" si="56"/>
        <v/>
      </c>
    </row>
    <row r="2832" spans="16:16">
      <c r="P2832" s="34" t="str">
        <f t="shared" si="56"/>
        <v/>
      </c>
    </row>
    <row r="2833" spans="16:16">
      <c r="P2833" s="34" t="str">
        <f t="shared" si="56"/>
        <v/>
      </c>
    </row>
    <row r="2834" spans="16:16">
      <c r="P2834" s="34" t="str">
        <f t="shared" si="56"/>
        <v/>
      </c>
    </row>
    <row r="2835" spans="16:16">
      <c r="P2835" s="34" t="str">
        <f t="shared" si="56"/>
        <v/>
      </c>
    </row>
    <row r="2836" spans="16:16">
      <c r="P2836" s="34" t="str">
        <f t="shared" si="56"/>
        <v/>
      </c>
    </row>
    <row r="2837" spans="16:16">
      <c r="P2837" s="34" t="str">
        <f t="shared" si="56"/>
        <v/>
      </c>
    </row>
    <row r="2838" spans="16:16">
      <c r="P2838" s="34" t="str">
        <f t="shared" si="56"/>
        <v/>
      </c>
    </row>
    <row r="2839" spans="16:16">
      <c r="P2839" s="34" t="str">
        <f t="shared" si="56"/>
        <v/>
      </c>
    </row>
    <row r="2840" spans="16:16">
      <c r="P2840" s="34" t="str">
        <f t="shared" si="56"/>
        <v/>
      </c>
    </row>
    <row r="2841" spans="16:16">
      <c r="P2841" s="34" t="str">
        <f t="shared" si="56"/>
        <v/>
      </c>
    </row>
    <row r="2842" spans="16:16">
      <c r="P2842" s="34" t="str">
        <f t="shared" si="56"/>
        <v/>
      </c>
    </row>
    <row r="2843" spans="16:16">
      <c r="P2843" s="34" t="str">
        <f t="shared" si="56"/>
        <v/>
      </c>
    </row>
    <row r="2844" spans="16:16">
      <c r="P2844" s="34" t="str">
        <f t="shared" si="56"/>
        <v/>
      </c>
    </row>
    <row r="2845" spans="16:16">
      <c r="P2845" s="34" t="str">
        <f t="shared" si="56"/>
        <v/>
      </c>
    </row>
    <row r="2846" spans="16:16">
      <c r="P2846" s="34" t="str">
        <f t="shared" si="56"/>
        <v/>
      </c>
    </row>
    <row r="2847" spans="16:16">
      <c r="P2847" s="34" t="str">
        <f t="shared" si="56"/>
        <v/>
      </c>
    </row>
    <row r="2848" spans="16:16">
      <c r="P2848" s="34" t="str">
        <f t="shared" si="56"/>
        <v/>
      </c>
    </row>
    <row r="2849" spans="16:16">
      <c r="P2849" s="34" t="str">
        <f t="shared" si="56"/>
        <v/>
      </c>
    </row>
    <row r="2850" spans="16:16">
      <c r="P2850" s="34" t="str">
        <f t="shared" si="56"/>
        <v/>
      </c>
    </row>
    <row r="2851" spans="16:16">
      <c r="P2851" s="34" t="str">
        <f t="shared" si="56"/>
        <v/>
      </c>
    </row>
    <row r="2852" spans="16:16">
      <c r="P2852" s="34" t="str">
        <f t="shared" si="56"/>
        <v/>
      </c>
    </row>
    <row r="2853" spans="16:16">
      <c r="P2853" s="34" t="str">
        <f t="shared" si="56"/>
        <v/>
      </c>
    </row>
    <row r="2854" spans="16:16">
      <c r="P2854" s="34" t="str">
        <f t="shared" si="56"/>
        <v/>
      </c>
    </row>
    <row r="2855" spans="16:16">
      <c r="P2855" s="34" t="str">
        <f t="shared" si="56"/>
        <v/>
      </c>
    </row>
    <row r="2856" spans="16:16">
      <c r="P2856" s="34" t="str">
        <f t="shared" si="56"/>
        <v/>
      </c>
    </row>
    <row r="2857" spans="16:16">
      <c r="P2857" s="34" t="str">
        <f t="shared" si="56"/>
        <v/>
      </c>
    </row>
    <row r="2858" spans="16:16">
      <c r="P2858" s="34" t="str">
        <f t="shared" si="56"/>
        <v/>
      </c>
    </row>
    <row r="2859" spans="16:16">
      <c r="P2859" s="34" t="str">
        <f t="shared" si="56"/>
        <v/>
      </c>
    </row>
    <row r="2860" spans="16:16">
      <c r="P2860" s="34" t="str">
        <f t="shared" si="56"/>
        <v/>
      </c>
    </row>
    <row r="2861" spans="16:16">
      <c r="P2861" s="34" t="str">
        <f t="shared" si="56"/>
        <v/>
      </c>
    </row>
    <row r="2862" spans="16:16">
      <c r="P2862" s="34" t="str">
        <f t="shared" si="56"/>
        <v/>
      </c>
    </row>
    <row r="2863" spans="16:16">
      <c r="P2863" s="34" t="str">
        <f t="shared" si="56"/>
        <v/>
      </c>
    </row>
    <row r="2864" spans="16:16">
      <c r="P2864" s="34" t="str">
        <f t="shared" si="56"/>
        <v/>
      </c>
    </row>
    <row r="2865" spans="16:16">
      <c r="P2865" s="34" t="str">
        <f t="shared" si="56"/>
        <v/>
      </c>
    </row>
    <row r="2866" spans="16:16">
      <c r="P2866" s="34" t="str">
        <f t="shared" si="56"/>
        <v/>
      </c>
    </row>
    <row r="2867" spans="16:16">
      <c r="P2867" s="34" t="str">
        <f t="shared" si="56"/>
        <v/>
      </c>
    </row>
    <row r="2868" spans="16:16">
      <c r="P2868" s="34" t="str">
        <f t="shared" si="56"/>
        <v/>
      </c>
    </row>
    <row r="2869" spans="16:16">
      <c r="P2869" s="34" t="str">
        <f t="shared" si="56"/>
        <v/>
      </c>
    </row>
    <row r="2870" spans="16:16">
      <c r="P2870" s="34" t="str">
        <f t="shared" si="56"/>
        <v/>
      </c>
    </row>
    <row r="2871" spans="16:16">
      <c r="P2871" s="34" t="str">
        <f t="shared" si="56"/>
        <v/>
      </c>
    </row>
    <row r="2872" spans="16:16">
      <c r="P2872" s="34" t="str">
        <f t="shared" si="56"/>
        <v/>
      </c>
    </row>
    <row r="2873" spans="16:16">
      <c r="P2873" s="34" t="str">
        <f t="shared" si="56"/>
        <v/>
      </c>
    </row>
    <row r="2874" spans="16:16">
      <c r="P2874" s="34" t="str">
        <f t="shared" si="56"/>
        <v/>
      </c>
    </row>
    <row r="2875" spans="16:16">
      <c r="P2875" s="34" t="str">
        <f t="shared" si="56"/>
        <v/>
      </c>
    </row>
    <row r="2876" spans="16:16">
      <c r="P2876" s="34" t="str">
        <f t="shared" si="56"/>
        <v/>
      </c>
    </row>
    <row r="2877" spans="16:16">
      <c r="P2877" s="34" t="str">
        <f t="shared" si="56"/>
        <v/>
      </c>
    </row>
    <row r="2878" spans="16:16">
      <c r="P2878" s="34" t="str">
        <f t="shared" si="56"/>
        <v/>
      </c>
    </row>
    <row r="2879" spans="16:16">
      <c r="P2879" s="34" t="str">
        <f t="shared" si="56"/>
        <v/>
      </c>
    </row>
    <row r="2880" spans="16:16">
      <c r="P2880" s="34" t="str">
        <f t="shared" si="56"/>
        <v/>
      </c>
    </row>
    <row r="2881" spans="16:16">
      <c r="P2881" s="34" t="str">
        <f t="shared" si="56"/>
        <v/>
      </c>
    </row>
    <row r="2882" spans="16:16">
      <c r="P2882" s="34" t="str">
        <f t="shared" si="56"/>
        <v/>
      </c>
    </row>
    <row r="2883" spans="16:16">
      <c r="P2883" s="34" t="str">
        <f t="shared" si="56"/>
        <v/>
      </c>
    </row>
    <row r="2884" spans="16:16">
      <c r="P2884" s="34" t="str">
        <f t="shared" si="56"/>
        <v/>
      </c>
    </row>
    <row r="2885" spans="16:16">
      <c r="P2885" s="34" t="str">
        <f t="shared" ref="P2885:P2948" si="57">A2885&amp;B2885</f>
        <v/>
      </c>
    </row>
    <row r="2886" spans="16:16">
      <c r="P2886" s="34" t="str">
        <f t="shared" si="57"/>
        <v/>
      </c>
    </row>
    <row r="2887" spans="16:16">
      <c r="P2887" s="34" t="str">
        <f t="shared" si="57"/>
        <v/>
      </c>
    </row>
    <row r="2888" spans="16:16">
      <c r="P2888" s="34" t="str">
        <f t="shared" si="57"/>
        <v/>
      </c>
    </row>
    <row r="2889" spans="16:16">
      <c r="P2889" s="34" t="str">
        <f t="shared" si="57"/>
        <v/>
      </c>
    </row>
    <row r="2890" spans="16:16">
      <c r="P2890" s="34" t="str">
        <f t="shared" si="57"/>
        <v/>
      </c>
    </row>
    <row r="2891" spans="16:16">
      <c r="P2891" s="34" t="str">
        <f t="shared" si="57"/>
        <v/>
      </c>
    </row>
    <row r="2892" spans="16:16">
      <c r="P2892" s="34" t="str">
        <f t="shared" si="57"/>
        <v/>
      </c>
    </row>
    <row r="2893" spans="16:16">
      <c r="P2893" s="34" t="str">
        <f t="shared" si="57"/>
        <v/>
      </c>
    </row>
    <row r="2894" spans="16:16">
      <c r="P2894" s="34" t="str">
        <f t="shared" si="57"/>
        <v/>
      </c>
    </row>
    <row r="2895" spans="16:16">
      <c r="P2895" s="34" t="str">
        <f t="shared" si="57"/>
        <v/>
      </c>
    </row>
    <row r="2896" spans="16:16">
      <c r="P2896" s="34" t="str">
        <f t="shared" si="57"/>
        <v/>
      </c>
    </row>
    <row r="2897" spans="16:16">
      <c r="P2897" s="34" t="str">
        <f t="shared" si="57"/>
        <v/>
      </c>
    </row>
    <row r="2898" spans="16:16">
      <c r="P2898" s="34" t="str">
        <f t="shared" si="57"/>
        <v/>
      </c>
    </row>
    <row r="2899" spans="16:16">
      <c r="P2899" s="34" t="str">
        <f t="shared" si="57"/>
        <v/>
      </c>
    </row>
    <row r="2900" spans="16:16">
      <c r="P2900" s="34" t="str">
        <f t="shared" si="57"/>
        <v/>
      </c>
    </row>
    <row r="2901" spans="16:16">
      <c r="P2901" s="34" t="str">
        <f t="shared" si="57"/>
        <v/>
      </c>
    </row>
    <row r="2902" spans="16:16">
      <c r="P2902" s="34" t="str">
        <f t="shared" si="57"/>
        <v/>
      </c>
    </row>
    <row r="2903" spans="16:16">
      <c r="P2903" s="34" t="str">
        <f t="shared" si="57"/>
        <v/>
      </c>
    </row>
    <row r="2904" spans="16:16">
      <c r="P2904" s="34" t="str">
        <f t="shared" si="57"/>
        <v/>
      </c>
    </row>
    <row r="2905" spans="16:16">
      <c r="P2905" s="34" t="str">
        <f t="shared" si="57"/>
        <v/>
      </c>
    </row>
    <row r="2906" spans="16:16">
      <c r="P2906" s="34" t="str">
        <f t="shared" si="57"/>
        <v/>
      </c>
    </row>
    <row r="2907" spans="16:16">
      <c r="P2907" s="34" t="str">
        <f t="shared" si="57"/>
        <v/>
      </c>
    </row>
    <row r="2908" spans="16:16">
      <c r="P2908" s="34" t="str">
        <f t="shared" si="57"/>
        <v/>
      </c>
    </row>
    <row r="2909" spans="16:16">
      <c r="P2909" s="34" t="str">
        <f t="shared" si="57"/>
        <v/>
      </c>
    </row>
    <row r="2910" spans="16:16">
      <c r="P2910" s="34" t="str">
        <f t="shared" si="57"/>
        <v/>
      </c>
    </row>
    <row r="2911" spans="16:16">
      <c r="P2911" s="34" t="str">
        <f t="shared" si="57"/>
        <v/>
      </c>
    </row>
    <row r="2912" spans="16:16">
      <c r="P2912" s="34" t="str">
        <f t="shared" si="57"/>
        <v/>
      </c>
    </row>
    <row r="2913" spans="16:16">
      <c r="P2913" s="34" t="str">
        <f t="shared" si="57"/>
        <v/>
      </c>
    </row>
    <row r="2914" spans="16:16">
      <c r="P2914" s="34" t="str">
        <f t="shared" si="57"/>
        <v/>
      </c>
    </row>
    <row r="2915" spans="16:16">
      <c r="P2915" s="34" t="str">
        <f t="shared" si="57"/>
        <v/>
      </c>
    </row>
    <row r="2916" spans="16:16">
      <c r="P2916" s="34" t="str">
        <f t="shared" si="57"/>
        <v/>
      </c>
    </row>
    <row r="2917" spans="16:16">
      <c r="P2917" s="34" t="str">
        <f t="shared" si="57"/>
        <v/>
      </c>
    </row>
    <row r="2918" spans="16:16">
      <c r="P2918" s="34" t="str">
        <f t="shared" si="57"/>
        <v/>
      </c>
    </row>
    <row r="2919" spans="16:16">
      <c r="P2919" s="34" t="str">
        <f t="shared" si="57"/>
        <v/>
      </c>
    </row>
    <row r="2920" spans="16:16">
      <c r="P2920" s="34" t="str">
        <f t="shared" si="57"/>
        <v/>
      </c>
    </row>
    <row r="2921" spans="16:16">
      <c r="P2921" s="34" t="str">
        <f t="shared" si="57"/>
        <v/>
      </c>
    </row>
    <row r="2922" spans="16:16">
      <c r="P2922" s="34" t="str">
        <f t="shared" si="57"/>
        <v/>
      </c>
    </row>
    <row r="2923" spans="16:16">
      <c r="P2923" s="34" t="str">
        <f t="shared" si="57"/>
        <v/>
      </c>
    </row>
    <row r="2924" spans="16:16">
      <c r="P2924" s="34" t="str">
        <f t="shared" si="57"/>
        <v/>
      </c>
    </row>
    <row r="2925" spans="16:16">
      <c r="P2925" s="34" t="str">
        <f t="shared" si="57"/>
        <v/>
      </c>
    </row>
    <row r="2926" spans="16:16">
      <c r="P2926" s="34" t="str">
        <f t="shared" si="57"/>
        <v/>
      </c>
    </row>
    <row r="2927" spans="16:16">
      <c r="P2927" s="34" t="str">
        <f t="shared" si="57"/>
        <v/>
      </c>
    </row>
    <row r="2928" spans="16:16">
      <c r="P2928" s="34" t="str">
        <f t="shared" si="57"/>
        <v/>
      </c>
    </row>
    <row r="2929" spans="16:16">
      <c r="P2929" s="34" t="str">
        <f t="shared" si="57"/>
        <v/>
      </c>
    </row>
    <row r="2930" spans="16:16">
      <c r="P2930" s="34" t="str">
        <f t="shared" si="57"/>
        <v/>
      </c>
    </row>
    <row r="2931" spans="16:16">
      <c r="P2931" s="34" t="str">
        <f t="shared" si="57"/>
        <v/>
      </c>
    </row>
    <row r="2932" spans="16:16">
      <c r="P2932" s="34" t="str">
        <f t="shared" si="57"/>
        <v/>
      </c>
    </row>
    <row r="2933" spans="16:16">
      <c r="P2933" s="34" t="str">
        <f t="shared" si="57"/>
        <v/>
      </c>
    </row>
    <row r="2934" spans="16:16">
      <c r="P2934" s="34" t="str">
        <f t="shared" si="57"/>
        <v/>
      </c>
    </row>
    <row r="2935" spans="16:16">
      <c r="P2935" s="34" t="str">
        <f t="shared" si="57"/>
        <v/>
      </c>
    </row>
    <row r="2936" spans="16:16">
      <c r="P2936" s="34" t="str">
        <f t="shared" si="57"/>
        <v/>
      </c>
    </row>
    <row r="2937" spans="16:16">
      <c r="P2937" s="34" t="str">
        <f t="shared" si="57"/>
        <v/>
      </c>
    </row>
    <row r="2938" spans="16:16">
      <c r="P2938" s="34" t="str">
        <f t="shared" si="57"/>
        <v/>
      </c>
    </row>
    <row r="2939" spans="16:16">
      <c r="P2939" s="34" t="str">
        <f t="shared" si="57"/>
        <v/>
      </c>
    </row>
    <row r="2940" spans="16:16">
      <c r="P2940" s="34" t="str">
        <f t="shared" si="57"/>
        <v/>
      </c>
    </row>
    <row r="2941" spans="16:16">
      <c r="P2941" s="34" t="str">
        <f t="shared" si="57"/>
        <v/>
      </c>
    </row>
    <row r="2942" spans="16:16">
      <c r="P2942" s="34" t="str">
        <f t="shared" si="57"/>
        <v/>
      </c>
    </row>
    <row r="2943" spans="16:16">
      <c r="P2943" s="34" t="str">
        <f t="shared" si="57"/>
        <v/>
      </c>
    </row>
    <row r="2944" spans="16:16">
      <c r="P2944" s="34" t="str">
        <f t="shared" si="57"/>
        <v/>
      </c>
    </row>
    <row r="2945" spans="16:16">
      <c r="P2945" s="34" t="str">
        <f t="shared" si="57"/>
        <v/>
      </c>
    </row>
    <row r="2946" spans="16:16">
      <c r="P2946" s="34" t="str">
        <f t="shared" si="57"/>
        <v/>
      </c>
    </row>
    <row r="2947" spans="16:16">
      <c r="P2947" s="34" t="str">
        <f t="shared" si="57"/>
        <v/>
      </c>
    </row>
    <row r="2948" spans="16:16">
      <c r="P2948" s="34" t="str">
        <f t="shared" si="57"/>
        <v/>
      </c>
    </row>
    <row r="2949" spans="16:16">
      <c r="P2949" s="34" t="str">
        <f t="shared" ref="P2949:P3012" si="58">A2949&amp;B2949</f>
        <v/>
      </c>
    </row>
    <row r="2950" spans="16:16">
      <c r="P2950" s="34" t="str">
        <f t="shared" si="58"/>
        <v/>
      </c>
    </row>
    <row r="2951" spans="16:16">
      <c r="P2951" s="34" t="str">
        <f t="shared" si="58"/>
        <v/>
      </c>
    </row>
    <row r="2952" spans="16:16">
      <c r="P2952" s="34" t="str">
        <f t="shared" si="58"/>
        <v/>
      </c>
    </row>
    <row r="2953" spans="16:16">
      <c r="P2953" s="34" t="str">
        <f t="shared" si="58"/>
        <v/>
      </c>
    </row>
    <row r="2954" spans="16:16">
      <c r="P2954" s="34" t="str">
        <f t="shared" si="58"/>
        <v/>
      </c>
    </row>
    <row r="2955" spans="16:16">
      <c r="P2955" s="34" t="str">
        <f t="shared" si="58"/>
        <v/>
      </c>
    </row>
    <row r="2956" spans="16:16">
      <c r="P2956" s="34" t="str">
        <f t="shared" si="58"/>
        <v/>
      </c>
    </row>
    <row r="2957" spans="16:16">
      <c r="P2957" s="34" t="str">
        <f t="shared" si="58"/>
        <v/>
      </c>
    </row>
    <row r="2958" spans="16:16">
      <c r="P2958" s="34" t="str">
        <f t="shared" si="58"/>
        <v/>
      </c>
    </row>
    <row r="2959" spans="16:16">
      <c r="P2959" s="34" t="str">
        <f t="shared" si="58"/>
        <v/>
      </c>
    </row>
    <row r="2960" spans="16:16">
      <c r="P2960" s="34" t="str">
        <f t="shared" si="58"/>
        <v/>
      </c>
    </row>
    <row r="2961" spans="16:16">
      <c r="P2961" s="34" t="str">
        <f t="shared" si="58"/>
        <v/>
      </c>
    </row>
    <row r="2962" spans="16:16">
      <c r="P2962" s="34" t="str">
        <f t="shared" si="58"/>
        <v/>
      </c>
    </row>
    <row r="2963" spans="16:16">
      <c r="P2963" s="34" t="str">
        <f t="shared" si="58"/>
        <v/>
      </c>
    </row>
    <row r="2964" spans="16:16">
      <c r="P2964" s="34" t="str">
        <f t="shared" si="58"/>
        <v/>
      </c>
    </row>
    <row r="2965" spans="16:16">
      <c r="P2965" s="34" t="str">
        <f t="shared" si="58"/>
        <v/>
      </c>
    </row>
    <row r="2966" spans="16:16">
      <c r="P2966" s="34" t="str">
        <f t="shared" si="58"/>
        <v/>
      </c>
    </row>
    <row r="2967" spans="16:16">
      <c r="P2967" s="34" t="str">
        <f t="shared" si="58"/>
        <v/>
      </c>
    </row>
    <row r="2968" spans="16:16">
      <c r="P2968" s="34" t="str">
        <f t="shared" si="58"/>
        <v/>
      </c>
    </row>
    <row r="2969" spans="16:16">
      <c r="P2969" s="34" t="str">
        <f t="shared" si="58"/>
        <v/>
      </c>
    </row>
    <row r="2970" spans="16:16">
      <c r="P2970" s="34" t="str">
        <f t="shared" si="58"/>
        <v/>
      </c>
    </row>
    <row r="2971" spans="16:16">
      <c r="P2971" s="34" t="str">
        <f t="shared" si="58"/>
        <v/>
      </c>
    </row>
    <row r="2972" spans="16:16">
      <c r="P2972" s="34" t="str">
        <f t="shared" si="58"/>
        <v/>
      </c>
    </row>
    <row r="2973" spans="16:16">
      <c r="P2973" s="34" t="str">
        <f t="shared" si="58"/>
        <v/>
      </c>
    </row>
    <row r="2974" spans="16:16">
      <c r="P2974" s="34" t="str">
        <f t="shared" si="58"/>
        <v/>
      </c>
    </row>
    <row r="2975" spans="16:16">
      <c r="P2975" s="34" t="str">
        <f t="shared" si="58"/>
        <v/>
      </c>
    </row>
    <row r="2976" spans="16:16">
      <c r="P2976" s="34" t="str">
        <f t="shared" si="58"/>
        <v/>
      </c>
    </row>
    <row r="2977" spans="16:16">
      <c r="P2977" s="34" t="str">
        <f t="shared" si="58"/>
        <v/>
      </c>
    </row>
    <row r="2978" spans="16:16">
      <c r="P2978" s="34" t="str">
        <f t="shared" si="58"/>
        <v/>
      </c>
    </row>
    <row r="2979" spans="16:16">
      <c r="P2979" s="34" t="str">
        <f t="shared" si="58"/>
        <v/>
      </c>
    </row>
    <row r="2980" spans="16:16">
      <c r="P2980" s="34" t="str">
        <f t="shared" si="58"/>
        <v/>
      </c>
    </row>
    <row r="2981" spans="16:16">
      <c r="P2981" s="34" t="str">
        <f t="shared" si="58"/>
        <v/>
      </c>
    </row>
    <row r="2982" spans="16:16">
      <c r="P2982" s="34" t="str">
        <f t="shared" si="58"/>
        <v/>
      </c>
    </row>
    <row r="2983" spans="16:16">
      <c r="P2983" s="34" t="str">
        <f t="shared" si="58"/>
        <v/>
      </c>
    </row>
    <row r="2984" spans="16:16">
      <c r="P2984" s="34" t="str">
        <f t="shared" si="58"/>
        <v/>
      </c>
    </row>
    <row r="2985" spans="16:16">
      <c r="P2985" s="34" t="str">
        <f t="shared" si="58"/>
        <v/>
      </c>
    </row>
    <row r="2986" spans="16:16">
      <c r="P2986" s="34" t="str">
        <f t="shared" si="58"/>
        <v/>
      </c>
    </row>
    <row r="2987" spans="16:16">
      <c r="P2987" s="34" t="str">
        <f t="shared" si="58"/>
        <v/>
      </c>
    </row>
    <row r="2988" spans="16:16">
      <c r="P2988" s="34" t="str">
        <f t="shared" si="58"/>
        <v/>
      </c>
    </row>
    <row r="2989" spans="16:16">
      <c r="P2989" s="34" t="str">
        <f t="shared" si="58"/>
        <v/>
      </c>
    </row>
    <row r="2990" spans="16:16">
      <c r="P2990" s="34" t="str">
        <f t="shared" si="58"/>
        <v/>
      </c>
    </row>
    <row r="2991" spans="16:16">
      <c r="P2991" s="34" t="str">
        <f t="shared" si="58"/>
        <v/>
      </c>
    </row>
    <row r="2992" spans="16:16">
      <c r="P2992" s="34" t="str">
        <f t="shared" si="58"/>
        <v/>
      </c>
    </row>
    <row r="2993" spans="16:16">
      <c r="P2993" s="34" t="str">
        <f t="shared" si="58"/>
        <v/>
      </c>
    </row>
    <row r="2994" spans="16:16">
      <c r="P2994" s="34" t="str">
        <f t="shared" si="58"/>
        <v/>
      </c>
    </row>
    <row r="2995" spans="16:16">
      <c r="P2995" s="34" t="str">
        <f t="shared" si="58"/>
        <v/>
      </c>
    </row>
    <row r="2996" spans="16:16">
      <c r="P2996" s="34" t="str">
        <f t="shared" si="58"/>
        <v/>
      </c>
    </row>
    <row r="2997" spans="16:16">
      <c r="P2997" s="34" t="str">
        <f t="shared" si="58"/>
        <v/>
      </c>
    </row>
    <row r="2998" spans="16:16">
      <c r="P2998" s="34" t="str">
        <f t="shared" si="58"/>
        <v/>
      </c>
    </row>
    <row r="2999" spans="16:16">
      <c r="P2999" s="34" t="str">
        <f t="shared" si="58"/>
        <v/>
      </c>
    </row>
    <row r="3000" spans="16:16">
      <c r="P3000" s="34" t="str">
        <f t="shared" si="58"/>
        <v/>
      </c>
    </row>
    <row r="3001" spans="16:16">
      <c r="P3001" s="34" t="str">
        <f t="shared" si="58"/>
        <v/>
      </c>
    </row>
    <row r="3002" spans="16:16">
      <c r="P3002" s="34" t="str">
        <f t="shared" si="58"/>
        <v/>
      </c>
    </row>
    <row r="3003" spans="16:16">
      <c r="P3003" s="34" t="str">
        <f t="shared" si="58"/>
        <v/>
      </c>
    </row>
    <row r="3004" spans="16:16">
      <c r="P3004" s="34" t="str">
        <f t="shared" si="58"/>
        <v/>
      </c>
    </row>
    <row r="3005" spans="16:16">
      <c r="P3005" s="34" t="str">
        <f t="shared" si="58"/>
        <v/>
      </c>
    </row>
    <row r="3006" spans="16:16">
      <c r="P3006" s="34" t="str">
        <f t="shared" si="58"/>
        <v/>
      </c>
    </row>
    <row r="3007" spans="16:16">
      <c r="P3007" s="34" t="str">
        <f t="shared" si="58"/>
        <v/>
      </c>
    </row>
    <row r="3008" spans="16:16">
      <c r="P3008" s="34" t="str">
        <f t="shared" si="58"/>
        <v/>
      </c>
    </row>
    <row r="3009" spans="16:16">
      <c r="P3009" s="34" t="str">
        <f t="shared" si="58"/>
        <v/>
      </c>
    </row>
    <row r="3010" spans="16:16">
      <c r="P3010" s="34" t="str">
        <f t="shared" si="58"/>
        <v/>
      </c>
    </row>
    <row r="3011" spans="16:16">
      <c r="P3011" s="34" t="str">
        <f t="shared" si="58"/>
        <v/>
      </c>
    </row>
    <row r="3012" spans="16:16">
      <c r="P3012" s="34" t="str">
        <f t="shared" si="58"/>
        <v/>
      </c>
    </row>
    <row r="3013" spans="16:16">
      <c r="P3013" s="34" t="str">
        <f t="shared" ref="P3013:P3076" si="59">A3013&amp;B3013</f>
        <v/>
      </c>
    </row>
    <row r="3014" spans="16:16">
      <c r="P3014" s="34" t="str">
        <f t="shared" si="59"/>
        <v/>
      </c>
    </row>
    <row r="3015" spans="16:16">
      <c r="P3015" s="34" t="str">
        <f t="shared" si="59"/>
        <v/>
      </c>
    </row>
    <row r="3016" spans="16:16">
      <c r="P3016" s="34" t="str">
        <f t="shared" si="59"/>
        <v/>
      </c>
    </row>
    <row r="3017" spans="16:16">
      <c r="P3017" s="34" t="str">
        <f t="shared" si="59"/>
        <v/>
      </c>
    </row>
    <row r="3018" spans="16:16">
      <c r="P3018" s="34" t="str">
        <f t="shared" si="59"/>
        <v/>
      </c>
    </row>
    <row r="3019" spans="16:16">
      <c r="P3019" s="34" t="str">
        <f t="shared" si="59"/>
        <v/>
      </c>
    </row>
    <row r="3020" spans="16:16">
      <c r="P3020" s="34" t="str">
        <f t="shared" si="59"/>
        <v/>
      </c>
    </row>
    <row r="3021" spans="16:16">
      <c r="P3021" s="34" t="str">
        <f t="shared" si="59"/>
        <v/>
      </c>
    </row>
    <row r="3022" spans="16:16">
      <c r="P3022" s="34" t="str">
        <f t="shared" si="59"/>
        <v/>
      </c>
    </row>
    <row r="3023" spans="16:16">
      <c r="P3023" s="34" t="str">
        <f t="shared" si="59"/>
        <v/>
      </c>
    </row>
    <row r="3024" spans="16:16">
      <c r="P3024" s="34" t="str">
        <f t="shared" si="59"/>
        <v/>
      </c>
    </row>
    <row r="3025" spans="16:16">
      <c r="P3025" s="34" t="str">
        <f t="shared" si="59"/>
        <v/>
      </c>
    </row>
    <row r="3026" spans="16:16">
      <c r="P3026" s="34" t="str">
        <f t="shared" si="59"/>
        <v/>
      </c>
    </row>
    <row r="3027" spans="16:16">
      <c r="P3027" s="34" t="str">
        <f t="shared" si="59"/>
        <v/>
      </c>
    </row>
    <row r="3028" spans="16:16">
      <c r="P3028" s="34" t="str">
        <f t="shared" si="59"/>
        <v/>
      </c>
    </row>
    <row r="3029" spans="16:16">
      <c r="P3029" s="34" t="str">
        <f t="shared" si="59"/>
        <v/>
      </c>
    </row>
    <row r="3030" spans="16:16">
      <c r="P3030" s="34" t="str">
        <f t="shared" si="59"/>
        <v/>
      </c>
    </row>
    <row r="3031" spans="16:16">
      <c r="P3031" s="34" t="str">
        <f t="shared" si="59"/>
        <v/>
      </c>
    </row>
    <row r="3032" spans="16:16">
      <c r="P3032" s="34" t="str">
        <f t="shared" si="59"/>
        <v/>
      </c>
    </row>
    <row r="3033" spans="16:16">
      <c r="P3033" s="34" t="str">
        <f t="shared" si="59"/>
        <v/>
      </c>
    </row>
    <row r="3034" spans="16:16">
      <c r="P3034" s="34" t="str">
        <f t="shared" si="59"/>
        <v/>
      </c>
    </row>
    <row r="3035" spans="16:16">
      <c r="P3035" s="34" t="str">
        <f t="shared" si="59"/>
        <v/>
      </c>
    </row>
    <row r="3036" spans="16:16">
      <c r="P3036" s="34" t="str">
        <f t="shared" si="59"/>
        <v/>
      </c>
    </row>
    <row r="3037" spans="16:16">
      <c r="P3037" s="34" t="str">
        <f t="shared" si="59"/>
        <v/>
      </c>
    </row>
    <row r="3038" spans="16:16">
      <c r="P3038" s="34" t="str">
        <f t="shared" si="59"/>
        <v/>
      </c>
    </row>
    <row r="3039" spans="16:16">
      <c r="P3039" s="34" t="str">
        <f t="shared" si="59"/>
        <v/>
      </c>
    </row>
    <row r="3040" spans="16:16">
      <c r="P3040" s="34" t="str">
        <f t="shared" si="59"/>
        <v/>
      </c>
    </row>
    <row r="3041" spans="16:16">
      <c r="P3041" s="34" t="str">
        <f t="shared" si="59"/>
        <v/>
      </c>
    </row>
    <row r="3042" spans="16:16">
      <c r="P3042" s="34" t="str">
        <f t="shared" si="59"/>
        <v/>
      </c>
    </row>
    <row r="3043" spans="16:16">
      <c r="P3043" s="34" t="str">
        <f t="shared" si="59"/>
        <v/>
      </c>
    </row>
    <row r="3044" spans="16:16">
      <c r="P3044" s="34" t="str">
        <f t="shared" si="59"/>
        <v/>
      </c>
    </row>
    <row r="3045" spans="16:16">
      <c r="P3045" s="34" t="str">
        <f t="shared" si="59"/>
        <v/>
      </c>
    </row>
    <row r="3046" spans="16:16">
      <c r="P3046" s="34" t="str">
        <f t="shared" si="59"/>
        <v/>
      </c>
    </row>
    <row r="3047" spans="16:16">
      <c r="P3047" s="34" t="str">
        <f t="shared" si="59"/>
        <v/>
      </c>
    </row>
    <row r="3048" spans="16:16">
      <c r="P3048" s="34" t="str">
        <f t="shared" si="59"/>
        <v/>
      </c>
    </row>
    <row r="3049" spans="16:16">
      <c r="P3049" s="34" t="str">
        <f t="shared" si="59"/>
        <v/>
      </c>
    </row>
    <row r="3050" spans="16:16">
      <c r="P3050" s="34" t="str">
        <f t="shared" si="59"/>
        <v/>
      </c>
    </row>
    <row r="3051" spans="16:16">
      <c r="P3051" s="34" t="str">
        <f t="shared" si="59"/>
        <v/>
      </c>
    </row>
    <row r="3052" spans="16:16">
      <c r="P3052" s="34" t="str">
        <f t="shared" si="59"/>
        <v/>
      </c>
    </row>
    <row r="3053" spans="16:16">
      <c r="P3053" s="34" t="str">
        <f t="shared" si="59"/>
        <v/>
      </c>
    </row>
    <row r="3054" spans="16:16">
      <c r="P3054" s="34" t="str">
        <f t="shared" si="59"/>
        <v/>
      </c>
    </row>
    <row r="3055" spans="16:16">
      <c r="P3055" s="34" t="str">
        <f t="shared" si="59"/>
        <v/>
      </c>
    </row>
    <row r="3056" spans="16:16">
      <c r="P3056" s="34" t="str">
        <f t="shared" si="59"/>
        <v/>
      </c>
    </row>
    <row r="3057" spans="16:16">
      <c r="P3057" s="34" t="str">
        <f t="shared" si="59"/>
        <v/>
      </c>
    </row>
    <row r="3058" spans="16:16">
      <c r="P3058" s="34" t="str">
        <f t="shared" si="59"/>
        <v/>
      </c>
    </row>
    <row r="3059" spans="16:16">
      <c r="P3059" s="34" t="str">
        <f t="shared" si="59"/>
        <v/>
      </c>
    </row>
    <row r="3060" spans="16:16">
      <c r="P3060" s="34" t="str">
        <f t="shared" si="59"/>
        <v/>
      </c>
    </row>
    <row r="3061" spans="16:16">
      <c r="P3061" s="34" t="str">
        <f t="shared" si="59"/>
        <v/>
      </c>
    </row>
    <row r="3062" spans="16:16">
      <c r="P3062" s="34" t="str">
        <f t="shared" si="59"/>
        <v/>
      </c>
    </row>
    <row r="3063" spans="16:16">
      <c r="P3063" s="34" t="str">
        <f t="shared" si="59"/>
        <v/>
      </c>
    </row>
    <row r="3064" spans="16:16">
      <c r="P3064" s="34" t="str">
        <f t="shared" si="59"/>
        <v/>
      </c>
    </row>
    <row r="3065" spans="16:16">
      <c r="P3065" s="34" t="str">
        <f t="shared" si="59"/>
        <v/>
      </c>
    </row>
    <row r="3066" spans="16:16">
      <c r="P3066" s="34" t="str">
        <f t="shared" si="59"/>
        <v/>
      </c>
    </row>
    <row r="3067" spans="16:16">
      <c r="P3067" s="34" t="str">
        <f t="shared" si="59"/>
        <v/>
      </c>
    </row>
    <row r="3068" spans="16:16">
      <c r="P3068" s="34" t="str">
        <f t="shared" si="59"/>
        <v/>
      </c>
    </row>
    <row r="3069" spans="16:16">
      <c r="P3069" s="34" t="str">
        <f t="shared" si="59"/>
        <v/>
      </c>
    </row>
    <row r="3070" spans="16:16">
      <c r="P3070" s="34" t="str">
        <f t="shared" si="59"/>
        <v/>
      </c>
    </row>
    <row r="3071" spans="16:16">
      <c r="P3071" s="34" t="str">
        <f t="shared" si="59"/>
        <v/>
      </c>
    </row>
    <row r="3072" spans="16:16">
      <c r="P3072" s="34" t="str">
        <f t="shared" si="59"/>
        <v/>
      </c>
    </row>
    <row r="3073" spans="16:16">
      <c r="P3073" s="34" t="str">
        <f t="shared" si="59"/>
        <v/>
      </c>
    </row>
    <row r="3074" spans="16:16">
      <c r="P3074" s="34" t="str">
        <f t="shared" si="59"/>
        <v/>
      </c>
    </row>
    <row r="3075" spans="16:16">
      <c r="P3075" s="34" t="str">
        <f t="shared" si="59"/>
        <v/>
      </c>
    </row>
    <row r="3076" spans="16:16">
      <c r="P3076" s="34" t="str">
        <f t="shared" si="59"/>
        <v/>
      </c>
    </row>
    <row r="3077" spans="16:16">
      <c r="P3077" s="34" t="str">
        <f t="shared" ref="P3077:P3140" si="60">A3077&amp;B3077</f>
        <v/>
      </c>
    </row>
    <row r="3078" spans="16:16">
      <c r="P3078" s="34" t="str">
        <f t="shared" si="60"/>
        <v/>
      </c>
    </row>
    <row r="3079" spans="16:16">
      <c r="P3079" s="34" t="str">
        <f t="shared" si="60"/>
        <v/>
      </c>
    </row>
    <row r="3080" spans="16:16">
      <c r="P3080" s="34" t="str">
        <f t="shared" si="60"/>
        <v/>
      </c>
    </row>
    <row r="3081" spans="16:16">
      <c r="P3081" s="34" t="str">
        <f t="shared" si="60"/>
        <v/>
      </c>
    </row>
    <row r="3082" spans="16:16">
      <c r="P3082" s="34" t="str">
        <f t="shared" si="60"/>
        <v/>
      </c>
    </row>
    <row r="3083" spans="16:16">
      <c r="P3083" s="34" t="str">
        <f t="shared" si="60"/>
        <v/>
      </c>
    </row>
    <row r="3084" spans="16:16">
      <c r="P3084" s="34" t="str">
        <f t="shared" si="60"/>
        <v/>
      </c>
    </row>
    <row r="3085" spans="16:16">
      <c r="P3085" s="34" t="str">
        <f t="shared" si="60"/>
        <v/>
      </c>
    </row>
    <row r="3086" spans="16:16">
      <c r="P3086" s="34" t="str">
        <f t="shared" si="60"/>
        <v/>
      </c>
    </row>
    <row r="3087" spans="16:16">
      <c r="P3087" s="34" t="str">
        <f t="shared" si="60"/>
        <v/>
      </c>
    </row>
    <row r="3088" spans="16:16">
      <c r="P3088" s="34" t="str">
        <f t="shared" si="60"/>
        <v/>
      </c>
    </row>
    <row r="3089" spans="16:16">
      <c r="P3089" s="34" t="str">
        <f t="shared" si="60"/>
        <v/>
      </c>
    </row>
    <row r="3090" spans="16:16">
      <c r="P3090" s="34" t="str">
        <f t="shared" si="60"/>
        <v/>
      </c>
    </row>
    <row r="3091" spans="16:16">
      <c r="P3091" s="34" t="str">
        <f t="shared" si="60"/>
        <v/>
      </c>
    </row>
    <row r="3092" spans="16:16">
      <c r="P3092" s="34" t="str">
        <f t="shared" si="60"/>
        <v/>
      </c>
    </row>
    <row r="3093" spans="16:16">
      <c r="P3093" s="34" t="str">
        <f t="shared" si="60"/>
        <v/>
      </c>
    </row>
    <row r="3094" spans="16:16">
      <c r="P3094" s="34" t="str">
        <f t="shared" si="60"/>
        <v/>
      </c>
    </row>
    <row r="3095" spans="16:16">
      <c r="P3095" s="34" t="str">
        <f t="shared" si="60"/>
        <v/>
      </c>
    </row>
    <row r="3096" spans="16:16">
      <c r="P3096" s="34" t="str">
        <f t="shared" si="60"/>
        <v/>
      </c>
    </row>
    <row r="3097" spans="16:16">
      <c r="P3097" s="34" t="str">
        <f t="shared" si="60"/>
        <v/>
      </c>
    </row>
    <row r="3098" spans="16:16">
      <c r="P3098" s="34" t="str">
        <f t="shared" si="60"/>
        <v/>
      </c>
    </row>
    <row r="3099" spans="16:16">
      <c r="P3099" s="34" t="str">
        <f t="shared" si="60"/>
        <v/>
      </c>
    </row>
    <row r="3100" spans="16:16">
      <c r="P3100" s="34" t="str">
        <f t="shared" si="60"/>
        <v/>
      </c>
    </row>
    <row r="3101" spans="16:16">
      <c r="P3101" s="34" t="str">
        <f t="shared" si="60"/>
        <v/>
      </c>
    </row>
    <row r="3102" spans="16:16">
      <c r="P3102" s="34" t="str">
        <f t="shared" si="60"/>
        <v/>
      </c>
    </row>
    <row r="3103" spans="16:16">
      <c r="P3103" s="34" t="str">
        <f t="shared" si="60"/>
        <v/>
      </c>
    </row>
    <row r="3104" spans="16:16">
      <c r="P3104" s="34" t="str">
        <f t="shared" si="60"/>
        <v/>
      </c>
    </row>
    <row r="3105" spans="16:16">
      <c r="P3105" s="34" t="str">
        <f t="shared" si="60"/>
        <v/>
      </c>
    </row>
    <row r="3106" spans="16:16">
      <c r="P3106" s="34" t="str">
        <f t="shared" si="60"/>
        <v/>
      </c>
    </row>
    <row r="3107" spans="16:16">
      <c r="P3107" s="34" t="str">
        <f t="shared" si="60"/>
        <v/>
      </c>
    </row>
    <row r="3108" spans="16:16">
      <c r="P3108" s="34" t="str">
        <f t="shared" si="60"/>
        <v/>
      </c>
    </row>
    <row r="3109" spans="16:16">
      <c r="P3109" s="34" t="str">
        <f t="shared" si="60"/>
        <v/>
      </c>
    </row>
    <row r="3110" spans="16:16">
      <c r="P3110" s="34" t="str">
        <f t="shared" si="60"/>
        <v/>
      </c>
    </row>
    <row r="3111" spans="16:16">
      <c r="P3111" s="34" t="str">
        <f t="shared" si="60"/>
        <v/>
      </c>
    </row>
    <row r="3112" spans="16:16">
      <c r="P3112" s="34" t="str">
        <f t="shared" si="60"/>
        <v/>
      </c>
    </row>
    <row r="3113" spans="16:16">
      <c r="P3113" s="34" t="str">
        <f t="shared" si="60"/>
        <v/>
      </c>
    </row>
    <row r="3114" spans="16:16">
      <c r="P3114" s="34" t="str">
        <f t="shared" si="60"/>
        <v/>
      </c>
    </row>
    <row r="3115" spans="16:16">
      <c r="P3115" s="34" t="str">
        <f t="shared" si="60"/>
        <v/>
      </c>
    </row>
    <row r="3116" spans="16:16">
      <c r="P3116" s="34" t="str">
        <f t="shared" si="60"/>
        <v/>
      </c>
    </row>
    <row r="3117" spans="16:16">
      <c r="P3117" s="34" t="str">
        <f t="shared" si="60"/>
        <v/>
      </c>
    </row>
    <row r="3118" spans="16:16">
      <c r="P3118" s="34" t="str">
        <f t="shared" si="60"/>
        <v/>
      </c>
    </row>
    <row r="3119" spans="16:16">
      <c r="P3119" s="34" t="str">
        <f t="shared" si="60"/>
        <v/>
      </c>
    </row>
    <row r="3120" spans="16:16">
      <c r="P3120" s="34" t="str">
        <f t="shared" si="60"/>
        <v/>
      </c>
    </row>
    <row r="3121" spans="16:16">
      <c r="P3121" s="34" t="str">
        <f t="shared" si="60"/>
        <v/>
      </c>
    </row>
    <row r="3122" spans="16:16">
      <c r="P3122" s="34" t="str">
        <f t="shared" si="60"/>
        <v/>
      </c>
    </row>
    <row r="3123" spans="16:16">
      <c r="P3123" s="34" t="str">
        <f t="shared" si="60"/>
        <v/>
      </c>
    </row>
    <row r="3124" spans="16:16">
      <c r="P3124" s="34" t="str">
        <f t="shared" si="60"/>
        <v/>
      </c>
    </row>
    <row r="3125" spans="16:16">
      <c r="P3125" s="34" t="str">
        <f t="shared" si="60"/>
        <v/>
      </c>
    </row>
    <row r="3126" spans="16:16">
      <c r="P3126" s="34" t="str">
        <f t="shared" si="60"/>
        <v/>
      </c>
    </row>
    <row r="3127" spans="16:16">
      <c r="P3127" s="34" t="str">
        <f t="shared" si="60"/>
        <v/>
      </c>
    </row>
    <row r="3128" spans="16:16">
      <c r="P3128" s="34" t="str">
        <f t="shared" si="60"/>
        <v/>
      </c>
    </row>
    <row r="3129" spans="16:16">
      <c r="P3129" s="34" t="str">
        <f t="shared" si="60"/>
        <v/>
      </c>
    </row>
    <row r="3130" spans="16:16">
      <c r="P3130" s="34" t="str">
        <f t="shared" si="60"/>
        <v/>
      </c>
    </row>
    <row r="3131" spans="16:16">
      <c r="P3131" s="34" t="str">
        <f t="shared" si="60"/>
        <v/>
      </c>
    </row>
    <row r="3132" spans="16:16">
      <c r="P3132" s="34" t="str">
        <f t="shared" si="60"/>
        <v/>
      </c>
    </row>
    <row r="3133" spans="16:16">
      <c r="P3133" s="34" t="str">
        <f t="shared" si="60"/>
        <v/>
      </c>
    </row>
    <row r="3134" spans="16:16">
      <c r="P3134" s="34" t="str">
        <f t="shared" si="60"/>
        <v/>
      </c>
    </row>
    <row r="3135" spans="16:16">
      <c r="P3135" s="34" t="str">
        <f t="shared" si="60"/>
        <v/>
      </c>
    </row>
    <row r="3136" spans="16:16">
      <c r="P3136" s="34" t="str">
        <f t="shared" si="60"/>
        <v/>
      </c>
    </row>
    <row r="3137" spans="16:16">
      <c r="P3137" s="34" t="str">
        <f t="shared" si="60"/>
        <v/>
      </c>
    </row>
    <row r="3138" spans="16:16">
      <c r="P3138" s="34" t="str">
        <f t="shared" si="60"/>
        <v/>
      </c>
    </row>
    <row r="3139" spans="16:16">
      <c r="P3139" s="34" t="str">
        <f t="shared" si="60"/>
        <v/>
      </c>
    </row>
    <row r="3140" spans="16:16">
      <c r="P3140" s="34" t="str">
        <f t="shared" si="60"/>
        <v/>
      </c>
    </row>
    <row r="3141" spans="16:16">
      <c r="P3141" s="34" t="str">
        <f t="shared" ref="P3141:P3204" si="61">A3141&amp;B3141</f>
        <v/>
      </c>
    </row>
    <row r="3142" spans="16:16">
      <c r="P3142" s="34" t="str">
        <f t="shared" si="61"/>
        <v/>
      </c>
    </row>
    <row r="3143" spans="16:16">
      <c r="P3143" s="34" t="str">
        <f t="shared" si="61"/>
        <v/>
      </c>
    </row>
    <row r="3144" spans="16:16">
      <c r="P3144" s="34" t="str">
        <f t="shared" si="61"/>
        <v/>
      </c>
    </row>
    <row r="3145" spans="16:16">
      <c r="P3145" s="34" t="str">
        <f t="shared" si="61"/>
        <v/>
      </c>
    </row>
    <row r="3146" spans="16:16">
      <c r="P3146" s="34" t="str">
        <f t="shared" si="61"/>
        <v/>
      </c>
    </row>
    <row r="3147" spans="16:16">
      <c r="P3147" s="34" t="str">
        <f t="shared" si="61"/>
        <v/>
      </c>
    </row>
    <row r="3148" spans="16:16">
      <c r="P3148" s="34" t="str">
        <f t="shared" si="61"/>
        <v/>
      </c>
    </row>
    <row r="3149" spans="16:16">
      <c r="P3149" s="34" t="str">
        <f t="shared" si="61"/>
        <v/>
      </c>
    </row>
    <row r="3150" spans="16:16">
      <c r="P3150" s="34" t="str">
        <f t="shared" si="61"/>
        <v/>
      </c>
    </row>
    <row r="3151" spans="16:16">
      <c r="P3151" s="34" t="str">
        <f t="shared" si="61"/>
        <v/>
      </c>
    </row>
    <row r="3152" spans="16:16">
      <c r="P3152" s="34" t="str">
        <f t="shared" si="61"/>
        <v/>
      </c>
    </row>
    <row r="3153" spans="16:16">
      <c r="P3153" s="34" t="str">
        <f t="shared" si="61"/>
        <v/>
      </c>
    </row>
    <row r="3154" spans="16:16">
      <c r="P3154" s="34" t="str">
        <f t="shared" si="61"/>
        <v/>
      </c>
    </row>
    <row r="3155" spans="16:16">
      <c r="P3155" s="34" t="str">
        <f t="shared" si="61"/>
        <v/>
      </c>
    </row>
    <row r="3156" spans="16:16">
      <c r="P3156" s="34" t="str">
        <f t="shared" si="61"/>
        <v/>
      </c>
    </row>
    <row r="3157" spans="16:16">
      <c r="P3157" s="34" t="str">
        <f t="shared" si="61"/>
        <v/>
      </c>
    </row>
    <row r="3158" spans="16:16">
      <c r="P3158" s="34" t="str">
        <f t="shared" si="61"/>
        <v/>
      </c>
    </row>
    <row r="3159" spans="16:16">
      <c r="P3159" s="34" t="str">
        <f t="shared" si="61"/>
        <v/>
      </c>
    </row>
    <row r="3160" spans="16:16">
      <c r="P3160" s="34" t="str">
        <f t="shared" si="61"/>
        <v/>
      </c>
    </row>
    <row r="3161" spans="16:16">
      <c r="P3161" s="34" t="str">
        <f t="shared" si="61"/>
        <v/>
      </c>
    </row>
    <row r="3162" spans="16:16">
      <c r="P3162" s="34" t="str">
        <f t="shared" si="61"/>
        <v/>
      </c>
    </row>
    <row r="3163" spans="16:16">
      <c r="P3163" s="34" t="str">
        <f t="shared" si="61"/>
        <v/>
      </c>
    </row>
    <row r="3164" spans="16:16">
      <c r="P3164" s="34" t="str">
        <f t="shared" si="61"/>
        <v/>
      </c>
    </row>
    <row r="3165" spans="16:16">
      <c r="P3165" s="34" t="str">
        <f t="shared" si="61"/>
        <v/>
      </c>
    </row>
    <row r="3166" spans="16:16">
      <c r="P3166" s="34" t="str">
        <f t="shared" si="61"/>
        <v/>
      </c>
    </row>
    <row r="3167" spans="16:16">
      <c r="P3167" s="34" t="str">
        <f t="shared" si="61"/>
        <v/>
      </c>
    </row>
    <row r="3168" spans="16:16">
      <c r="P3168" s="34" t="str">
        <f t="shared" si="61"/>
        <v/>
      </c>
    </row>
    <row r="3169" spans="16:16">
      <c r="P3169" s="34" t="str">
        <f t="shared" si="61"/>
        <v/>
      </c>
    </row>
    <row r="3170" spans="16:16">
      <c r="P3170" s="34" t="str">
        <f t="shared" si="61"/>
        <v/>
      </c>
    </row>
    <row r="3171" spans="16:16">
      <c r="P3171" s="34" t="str">
        <f t="shared" si="61"/>
        <v/>
      </c>
    </row>
    <row r="3172" spans="16:16">
      <c r="P3172" s="34" t="str">
        <f t="shared" si="61"/>
        <v/>
      </c>
    </row>
    <row r="3173" spans="16:16">
      <c r="P3173" s="34" t="str">
        <f t="shared" si="61"/>
        <v/>
      </c>
    </row>
    <row r="3174" spans="16:16">
      <c r="P3174" s="34" t="str">
        <f t="shared" si="61"/>
        <v/>
      </c>
    </row>
    <row r="3175" spans="16:16">
      <c r="P3175" s="34" t="str">
        <f t="shared" si="61"/>
        <v/>
      </c>
    </row>
    <row r="3176" spans="16:16">
      <c r="P3176" s="34" t="str">
        <f t="shared" si="61"/>
        <v/>
      </c>
    </row>
    <row r="3177" spans="16:16">
      <c r="P3177" s="34" t="str">
        <f t="shared" si="61"/>
        <v/>
      </c>
    </row>
    <row r="3178" spans="16:16">
      <c r="P3178" s="34" t="str">
        <f t="shared" si="61"/>
        <v/>
      </c>
    </row>
    <row r="3179" spans="16:16">
      <c r="P3179" s="34" t="str">
        <f t="shared" si="61"/>
        <v/>
      </c>
    </row>
    <row r="3180" spans="16:16">
      <c r="P3180" s="34" t="str">
        <f t="shared" si="61"/>
        <v/>
      </c>
    </row>
    <row r="3181" spans="16:16">
      <c r="P3181" s="34" t="str">
        <f t="shared" si="61"/>
        <v/>
      </c>
    </row>
    <row r="3182" spans="16:16">
      <c r="P3182" s="34" t="str">
        <f t="shared" si="61"/>
        <v/>
      </c>
    </row>
    <row r="3183" spans="16:16">
      <c r="P3183" s="34" t="str">
        <f t="shared" si="61"/>
        <v/>
      </c>
    </row>
    <row r="3184" spans="16:16">
      <c r="P3184" s="34" t="str">
        <f t="shared" si="61"/>
        <v/>
      </c>
    </row>
    <row r="3185" spans="16:16">
      <c r="P3185" s="34" t="str">
        <f t="shared" si="61"/>
        <v/>
      </c>
    </row>
    <row r="3186" spans="16:16">
      <c r="P3186" s="34" t="str">
        <f t="shared" si="61"/>
        <v/>
      </c>
    </row>
    <row r="3187" spans="16:16">
      <c r="P3187" s="34" t="str">
        <f t="shared" si="61"/>
        <v/>
      </c>
    </row>
    <row r="3188" spans="16:16">
      <c r="P3188" s="34" t="str">
        <f t="shared" si="61"/>
        <v/>
      </c>
    </row>
    <row r="3189" spans="16:16">
      <c r="P3189" s="34" t="str">
        <f t="shared" si="61"/>
        <v/>
      </c>
    </row>
    <row r="3190" spans="16:16">
      <c r="P3190" s="34" t="str">
        <f t="shared" si="61"/>
        <v/>
      </c>
    </row>
    <row r="3191" spans="16:16">
      <c r="P3191" s="34" t="str">
        <f t="shared" si="61"/>
        <v/>
      </c>
    </row>
    <row r="3192" spans="16:16">
      <c r="P3192" s="34" t="str">
        <f t="shared" si="61"/>
        <v/>
      </c>
    </row>
    <row r="3193" spans="16:16">
      <c r="P3193" s="34" t="str">
        <f t="shared" si="61"/>
        <v/>
      </c>
    </row>
    <row r="3194" spans="16:16">
      <c r="P3194" s="34" t="str">
        <f t="shared" si="61"/>
        <v/>
      </c>
    </row>
    <row r="3195" spans="16:16">
      <c r="P3195" s="34" t="str">
        <f t="shared" si="61"/>
        <v/>
      </c>
    </row>
    <row r="3196" spans="16:16">
      <c r="P3196" s="34" t="str">
        <f t="shared" si="61"/>
        <v/>
      </c>
    </row>
    <row r="3197" spans="16:16">
      <c r="P3197" s="34" t="str">
        <f t="shared" si="61"/>
        <v/>
      </c>
    </row>
    <row r="3198" spans="16:16">
      <c r="P3198" s="34" t="str">
        <f t="shared" si="61"/>
        <v/>
      </c>
    </row>
    <row r="3199" spans="16:16">
      <c r="P3199" s="34" t="str">
        <f t="shared" si="61"/>
        <v/>
      </c>
    </row>
    <row r="3200" spans="16:16">
      <c r="P3200" s="34" t="str">
        <f t="shared" si="61"/>
        <v/>
      </c>
    </row>
    <row r="3201" spans="16:16">
      <c r="P3201" s="34" t="str">
        <f t="shared" si="61"/>
        <v/>
      </c>
    </row>
    <row r="3202" spans="16:16">
      <c r="P3202" s="34" t="str">
        <f t="shared" si="61"/>
        <v/>
      </c>
    </row>
    <row r="3203" spans="16:16">
      <c r="P3203" s="34" t="str">
        <f t="shared" si="61"/>
        <v/>
      </c>
    </row>
    <row r="3204" spans="16:16">
      <c r="P3204" s="34" t="str">
        <f t="shared" si="61"/>
        <v/>
      </c>
    </row>
    <row r="3205" spans="16:16">
      <c r="P3205" s="34" t="str">
        <f t="shared" ref="P3205:P3268" si="62">A3205&amp;B3205</f>
        <v/>
      </c>
    </row>
    <row r="3206" spans="16:16">
      <c r="P3206" s="34" t="str">
        <f t="shared" si="62"/>
        <v/>
      </c>
    </row>
    <row r="3207" spans="16:16">
      <c r="P3207" s="34" t="str">
        <f t="shared" si="62"/>
        <v/>
      </c>
    </row>
    <row r="3208" spans="16:16">
      <c r="P3208" s="34" t="str">
        <f t="shared" si="62"/>
        <v/>
      </c>
    </row>
    <row r="3209" spans="16:16">
      <c r="P3209" s="34" t="str">
        <f t="shared" si="62"/>
        <v/>
      </c>
    </row>
    <row r="3210" spans="16:16">
      <c r="P3210" s="34" t="str">
        <f t="shared" si="62"/>
        <v/>
      </c>
    </row>
    <row r="3211" spans="16:16">
      <c r="P3211" s="34" t="str">
        <f t="shared" si="62"/>
        <v/>
      </c>
    </row>
    <row r="3212" spans="16:16">
      <c r="P3212" s="34" t="str">
        <f t="shared" si="62"/>
        <v/>
      </c>
    </row>
    <row r="3213" spans="16:16">
      <c r="P3213" s="34" t="str">
        <f t="shared" si="62"/>
        <v/>
      </c>
    </row>
    <row r="3214" spans="16:16">
      <c r="P3214" s="34" t="str">
        <f t="shared" si="62"/>
        <v/>
      </c>
    </row>
    <row r="3215" spans="16:16">
      <c r="P3215" s="34" t="str">
        <f t="shared" si="62"/>
        <v/>
      </c>
    </row>
    <row r="3216" spans="16:16">
      <c r="P3216" s="34" t="str">
        <f t="shared" si="62"/>
        <v/>
      </c>
    </row>
    <row r="3217" spans="16:16">
      <c r="P3217" s="34" t="str">
        <f t="shared" si="62"/>
        <v/>
      </c>
    </row>
    <row r="3218" spans="16:16">
      <c r="P3218" s="34" t="str">
        <f t="shared" si="62"/>
        <v/>
      </c>
    </row>
    <row r="3219" spans="16:16">
      <c r="P3219" s="34" t="str">
        <f t="shared" si="62"/>
        <v/>
      </c>
    </row>
    <row r="3220" spans="16:16">
      <c r="P3220" s="34" t="str">
        <f t="shared" si="62"/>
        <v/>
      </c>
    </row>
    <row r="3221" spans="16:16">
      <c r="P3221" s="34" t="str">
        <f t="shared" si="62"/>
        <v/>
      </c>
    </row>
    <row r="3222" spans="16:16">
      <c r="P3222" s="34" t="str">
        <f t="shared" si="62"/>
        <v/>
      </c>
    </row>
    <row r="3223" spans="16:16">
      <c r="P3223" s="34" t="str">
        <f t="shared" si="62"/>
        <v/>
      </c>
    </row>
    <row r="3224" spans="16:16">
      <c r="P3224" s="34" t="str">
        <f t="shared" si="62"/>
        <v/>
      </c>
    </row>
    <row r="3225" spans="16:16">
      <c r="P3225" s="34" t="str">
        <f t="shared" si="62"/>
        <v/>
      </c>
    </row>
    <row r="3226" spans="16:16">
      <c r="P3226" s="34" t="str">
        <f t="shared" si="62"/>
        <v/>
      </c>
    </row>
    <row r="3227" spans="16:16">
      <c r="P3227" s="34" t="str">
        <f t="shared" si="62"/>
        <v/>
      </c>
    </row>
    <row r="3228" spans="16:16">
      <c r="P3228" s="34" t="str">
        <f t="shared" si="62"/>
        <v/>
      </c>
    </row>
    <row r="3229" spans="16:16">
      <c r="P3229" s="34" t="str">
        <f t="shared" si="62"/>
        <v/>
      </c>
    </row>
    <row r="3230" spans="16:16">
      <c r="P3230" s="34" t="str">
        <f t="shared" si="62"/>
        <v/>
      </c>
    </row>
    <row r="3231" spans="16:16">
      <c r="P3231" s="34" t="str">
        <f t="shared" si="62"/>
        <v/>
      </c>
    </row>
    <row r="3232" spans="16:16">
      <c r="P3232" s="34" t="str">
        <f t="shared" si="62"/>
        <v/>
      </c>
    </row>
    <row r="3233" spans="16:16">
      <c r="P3233" s="34" t="str">
        <f t="shared" si="62"/>
        <v/>
      </c>
    </row>
    <row r="3234" spans="16:16">
      <c r="P3234" s="34" t="str">
        <f t="shared" si="62"/>
        <v/>
      </c>
    </row>
    <row r="3235" spans="16:16">
      <c r="P3235" s="34" t="str">
        <f t="shared" si="62"/>
        <v/>
      </c>
    </row>
    <row r="3236" spans="16:16">
      <c r="P3236" s="34" t="str">
        <f t="shared" si="62"/>
        <v/>
      </c>
    </row>
    <row r="3237" spans="16:16">
      <c r="P3237" s="34" t="str">
        <f t="shared" si="62"/>
        <v/>
      </c>
    </row>
    <row r="3238" spans="16:16">
      <c r="P3238" s="34" t="str">
        <f t="shared" si="62"/>
        <v/>
      </c>
    </row>
    <row r="3239" spans="16:16">
      <c r="P3239" s="34" t="str">
        <f t="shared" si="62"/>
        <v/>
      </c>
    </row>
    <row r="3240" spans="16:16">
      <c r="P3240" s="34" t="str">
        <f t="shared" si="62"/>
        <v/>
      </c>
    </row>
    <row r="3241" spans="16:16">
      <c r="P3241" s="34" t="str">
        <f t="shared" si="62"/>
        <v/>
      </c>
    </row>
    <row r="3242" spans="16:16">
      <c r="P3242" s="34" t="str">
        <f t="shared" si="62"/>
        <v/>
      </c>
    </row>
    <row r="3243" spans="16:16">
      <c r="P3243" s="34" t="str">
        <f t="shared" si="62"/>
        <v/>
      </c>
    </row>
    <row r="3244" spans="16:16">
      <c r="P3244" s="34" t="str">
        <f t="shared" si="62"/>
        <v/>
      </c>
    </row>
    <row r="3245" spans="16:16">
      <c r="P3245" s="34" t="str">
        <f t="shared" si="62"/>
        <v/>
      </c>
    </row>
    <row r="3246" spans="16:16">
      <c r="P3246" s="34" t="str">
        <f t="shared" si="62"/>
        <v/>
      </c>
    </row>
    <row r="3247" spans="16:16">
      <c r="P3247" s="34" t="str">
        <f t="shared" si="62"/>
        <v/>
      </c>
    </row>
    <row r="3248" spans="16:16">
      <c r="P3248" s="34" t="str">
        <f t="shared" si="62"/>
        <v/>
      </c>
    </row>
    <row r="3249" spans="16:16">
      <c r="P3249" s="34" t="str">
        <f t="shared" si="62"/>
        <v/>
      </c>
    </row>
    <row r="3250" spans="16:16">
      <c r="P3250" s="34" t="str">
        <f t="shared" si="62"/>
        <v/>
      </c>
    </row>
    <row r="3251" spans="16:16">
      <c r="P3251" s="34" t="str">
        <f t="shared" si="62"/>
        <v/>
      </c>
    </row>
    <row r="3252" spans="16:16">
      <c r="P3252" s="34" t="str">
        <f t="shared" si="62"/>
        <v/>
      </c>
    </row>
    <row r="3253" spans="16:16">
      <c r="P3253" s="34" t="str">
        <f t="shared" si="62"/>
        <v/>
      </c>
    </row>
    <row r="3254" spans="16:16">
      <c r="P3254" s="34" t="str">
        <f t="shared" si="62"/>
        <v/>
      </c>
    </row>
    <row r="3255" spans="16:16">
      <c r="P3255" s="34" t="str">
        <f t="shared" si="62"/>
        <v/>
      </c>
    </row>
    <row r="3256" spans="16:16">
      <c r="P3256" s="34" t="str">
        <f t="shared" si="62"/>
        <v/>
      </c>
    </row>
    <row r="3257" spans="16:16">
      <c r="P3257" s="34" t="str">
        <f t="shared" si="62"/>
        <v/>
      </c>
    </row>
    <row r="3258" spans="16:16">
      <c r="P3258" s="34" t="str">
        <f t="shared" si="62"/>
        <v/>
      </c>
    </row>
    <row r="3259" spans="16:16">
      <c r="P3259" s="34" t="str">
        <f t="shared" si="62"/>
        <v/>
      </c>
    </row>
    <row r="3260" spans="16:16">
      <c r="P3260" s="34" t="str">
        <f t="shared" si="62"/>
        <v/>
      </c>
    </row>
    <row r="3261" spans="16:16">
      <c r="P3261" s="34" t="str">
        <f t="shared" si="62"/>
        <v/>
      </c>
    </row>
    <row r="3262" spans="16:16">
      <c r="P3262" s="34" t="str">
        <f t="shared" si="62"/>
        <v/>
      </c>
    </row>
    <row r="3263" spans="16:16">
      <c r="P3263" s="34" t="str">
        <f t="shared" si="62"/>
        <v/>
      </c>
    </row>
    <row r="3264" spans="16:16">
      <c r="P3264" s="34" t="str">
        <f t="shared" si="62"/>
        <v/>
      </c>
    </row>
    <row r="3265" spans="16:16">
      <c r="P3265" s="34" t="str">
        <f t="shared" si="62"/>
        <v/>
      </c>
    </row>
    <row r="3266" spans="16:16">
      <c r="P3266" s="34" t="str">
        <f t="shared" si="62"/>
        <v/>
      </c>
    </row>
    <row r="3267" spans="16:16">
      <c r="P3267" s="34" t="str">
        <f t="shared" si="62"/>
        <v/>
      </c>
    </row>
    <row r="3268" spans="16:16">
      <c r="P3268" s="34" t="str">
        <f t="shared" si="62"/>
        <v/>
      </c>
    </row>
    <row r="3269" spans="16:16">
      <c r="P3269" s="34" t="str">
        <f t="shared" ref="P3269:P3332" si="63">A3269&amp;B3269</f>
        <v/>
      </c>
    </row>
    <row r="3270" spans="16:16">
      <c r="P3270" s="34" t="str">
        <f t="shared" si="63"/>
        <v/>
      </c>
    </row>
    <row r="3271" spans="16:16">
      <c r="P3271" s="34" t="str">
        <f t="shared" si="63"/>
        <v/>
      </c>
    </row>
    <row r="3272" spans="16:16">
      <c r="P3272" s="34" t="str">
        <f t="shared" si="63"/>
        <v/>
      </c>
    </row>
    <row r="3273" spans="16:16">
      <c r="P3273" s="34" t="str">
        <f t="shared" si="63"/>
        <v/>
      </c>
    </row>
    <row r="3274" spans="16:16">
      <c r="P3274" s="34" t="str">
        <f t="shared" si="63"/>
        <v/>
      </c>
    </row>
    <row r="3275" spans="16:16">
      <c r="P3275" s="34" t="str">
        <f t="shared" si="63"/>
        <v/>
      </c>
    </row>
    <row r="3276" spans="16:16">
      <c r="P3276" s="34" t="str">
        <f t="shared" si="63"/>
        <v/>
      </c>
    </row>
    <row r="3277" spans="16:16">
      <c r="P3277" s="34" t="str">
        <f t="shared" si="63"/>
        <v/>
      </c>
    </row>
    <row r="3278" spans="16:16">
      <c r="P3278" s="34" t="str">
        <f t="shared" si="63"/>
        <v/>
      </c>
    </row>
    <row r="3279" spans="16:16">
      <c r="P3279" s="34" t="str">
        <f t="shared" si="63"/>
        <v/>
      </c>
    </row>
    <row r="3280" spans="16:16">
      <c r="P3280" s="34" t="str">
        <f t="shared" si="63"/>
        <v/>
      </c>
    </row>
    <row r="3281" spans="16:16">
      <c r="P3281" s="34" t="str">
        <f t="shared" si="63"/>
        <v/>
      </c>
    </row>
    <row r="3282" spans="16:16">
      <c r="P3282" s="34" t="str">
        <f t="shared" si="63"/>
        <v/>
      </c>
    </row>
    <row r="3283" spans="16:16">
      <c r="P3283" s="34" t="str">
        <f t="shared" si="63"/>
        <v/>
      </c>
    </row>
    <row r="3284" spans="16:16">
      <c r="P3284" s="34" t="str">
        <f t="shared" si="63"/>
        <v/>
      </c>
    </row>
    <row r="3285" spans="16:16">
      <c r="P3285" s="34" t="str">
        <f t="shared" si="63"/>
        <v/>
      </c>
    </row>
    <row r="3286" spans="16:16">
      <c r="P3286" s="34" t="str">
        <f t="shared" si="63"/>
        <v/>
      </c>
    </row>
    <row r="3287" spans="16:16">
      <c r="P3287" s="34" t="str">
        <f t="shared" si="63"/>
        <v/>
      </c>
    </row>
    <row r="3288" spans="16:16">
      <c r="P3288" s="34" t="str">
        <f t="shared" si="63"/>
        <v/>
      </c>
    </row>
    <row r="3289" spans="16:16">
      <c r="P3289" s="34" t="str">
        <f t="shared" si="63"/>
        <v/>
      </c>
    </row>
    <row r="3290" spans="16:16">
      <c r="P3290" s="34" t="str">
        <f t="shared" si="63"/>
        <v/>
      </c>
    </row>
    <row r="3291" spans="16:16">
      <c r="P3291" s="34" t="str">
        <f t="shared" si="63"/>
        <v/>
      </c>
    </row>
    <row r="3292" spans="16:16">
      <c r="P3292" s="34" t="str">
        <f t="shared" si="63"/>
        <v/>
      </c>
    </row>
    <row r="3293" spans="16:16">
      <c r="P3293" s="34" t="str">
        <f t="shared" si="63"/>
        <v/>
      </c>
    </row>
    <row r="3294" spans="16:16">
      <c r="P3294" s="34" t="str">
        <f t="shared" si="63"/>
        <v/>
      </c>
    </row>
    <row r="3295" spans="16:16">
      <c r="P3295" s="34" t="str">
        <f t="shared" si="63"/>
        <v/>
      </c>
    </row>
    <row r="3296" spans="16:16">
      <c r="P3296" s="34" t="str">
        <f t="shared" si="63"/>
        <v/>
      </c>
    </row>
    <row r="3297" spans="16:16">
      <c r="P3297" s="34" t="str">
        <f t="shared" si="63"/>
        <v/>
      </c>
    </row>
    <row r="3298" spans="16:16">
      <c r="P3298" s="34" t="str">
        <f t="shared" si="63"/>
        <v/>
      </c>
    </row>
    <row r="3299" spans="16:16">
      <c r="P3299" s="34" t="str">
        <f t="shared" si="63"/>
        <v/>
      </c>
    </row>
    <row r="3300" spans="16:16">
      <c r="P3300" s="34" t="str">
        <f t="shared" si="63"/>
        <v/>
      </c>
    </row>
    <row r="3301" spans="16:16">
      <c r="P3301" s="34" t="str">
        <f t="shared" si="63"/>
        <v/>
      </c>
    </row>
    <row r="3302" spans="16:16">
      <c r="P3302" s="34" t="str">
        <f t="shared" si="63"/>
        <v/>
      </c>
    </row>
    <row r="3303" spans="16:16">
      <c r="P3303" s="34" t="str">
        <f t="shared" si="63"/>
        <v/>
      </c>
    </row>
    <row r="3304" spans="16:16">
      <c r="P3304" s="34" t="str">
        <f t="shared" si="63"/>
        <v/>
      </c>
    </row>
    <row r="3305" spans="16:16">
      <c r="P3305" s="34" t="str">
        <f t="shared" si="63"/>
        <v/>
      </c>
    </row>
    <row r="3306" spans="16:16">
      <c r="P3306" s="34" t="str">
        <f t="shared" si="63"/>
        <v/>
      </c>
    </row>
    <row r="3307" spans="16:16">
      <c r="P3307" s="34" t="str">
        <f t="shared" si="63"/>
        <v/>
      </c>
    </row>
    <row r="3308" spans="16:16">
      <c r="P3308" s="34" t="str">
        <f t="shared" si="63"/>
        <v/>
      </c>
    </row>
    <row r="3309" spans="16:16">
      <c r="P3309" s="34" t="str">
        <f t="shared" si="63"/>
        <v/>
      </c>
    </row>
    <row r="3310" spans="16:16">
      <c r="P3310" s="34" t="str">
        <f t="shared" si="63"/>
        <v/>
      </c>
    </row>
    <row r="3311" spans="16:16">
      <c r="P3311" s="34" t="str">
        <f t="shared" si="63"/>
        <v/>
      </c>
    </row>
    <row r="3312" spans="16:16">
      <c r="P3312" s="34" t="str">
        <f t="shared" si="63"/>
        <v/>
      </c>
    </row>
    <row r="3313" spans="16:16">
      <c r="P3313" s="34" t="str">
        <f t="shared" si="63"/>
        <v/>
      </c>
    </row>
    <row r="3314" spans="16:16">
      <c r="P3314" s="34" t="str">
        <f t="shared" si="63"/>
        <v/>
      </c>
    </row>
    <row r="3315" spans="16:16">
      <c r="P3315" s="34" t="str">
        <f t="shared" si="63"/>
        <v/>
      </c>
    </row>
    <row r="3316" spans="16:16">
      <c r="P3316" s="34" t="str">
        <f t="shared" si="63"/>
        <v/>
      </c>
    </row>
    <row r="3317" spans="16:16">
      <c r="P3317" s="34" t="str">
        <f t="shared" si="63"/>
        <v/>
      </c>
    </row>
    <row r="3318" spans="16:16">
      <c r="P3318" s="34" t="str">
        <f t="shared" si="63"/>
        <v/>
      </c>
    </row>
    <row r="3319" spans="16:16">
      <c r="P3319" s="34" t="str">
        <f t="shared" si="63"/>
        <v/>
      </c>
    </row>
    <row r="3320" spans="16:16">
      <c r="P3320" s="34" t="str">
        <f t="shared" si="63"/>
        <v/>
      </c>
    </row>
    <row r="3321" spans="16:16">
      <c r="P3321" s="34" t="str">
        <f t="shared" si="63"/>
        <v/>
      </c>
    </row>
    <row r="3322" spans="16:16">
      <c r="P3322" s="34" t="str">
        <f t="shared" si="63"/>
        <v/>
      </c>
    </row>
    <row r="3323" spans="16:16">
      <c r="P3323" s="34" t="str">
        <f t="shared" si="63"/>
        <v/>
      </c>
    </row>
    <row r="3324" spans="16:16">
      <c r="P3324" s="34" t="str">
        <f t="shared" si="63"/>
        <v/>
      </c>
    </row>
    <row r="3325" spans="16:16">
      <c r="P3325" s="34" t="str">
        <f t="shared" si="63"/>
        <v/>
      </c>
    </row>
    <row r="3326" spans="16:16">
      <c r="P3326" s="34" t="str">
        <f t="shared" si="63"/>
        <v/>
      </c>
    </row>
    <row r="3327" spans="16:16">
      <c r="P3327" s="34" t="str">
        <f t="shared" si="63"/>
        <v/>
      </c>
    </row>
    <row r="3328" spans="16:16">
      <c r="P3328" s="34" t="str">
        <f t="shared" si="63"/>
        <v/>
      </c>
    </row>
    <row r="3329" spans="16:16">
      <c r="P3329" s="34" t="str">
        <f t="shared" si="63"/>
        <v/>
      </c>
    </row>
    <row r="3330" spans="16:16">
      <c r="P3330" s="34" t="str">
        <f t="shared" si="63"/>
        <v/>
      </c>
    </row>
    <row r="3331" spans="16:16">
      <c r="P3331" s="34" t="str">
        <f t="shared" si="63"/>
        <v/>
      </c>
    </row>
    <row r="3332" spans="16:16">
      <c r="P3332" s="34" t="str">
        <f t="shared" si="63"/>
        <v/>
      </c>
    </row>
    <row r="3333" spans="16:16">
      <c r="P3333" s="34" t="str">
        <f t="shared" ref="P3333:P3396" si="64">A3333&amp;B3333</f>
        <v/>
      </c>
    </row>
    <row r="3334" spans="16:16">
      <c r="P3334" s="34" t="str">
        <f t="shared" si="64"/>
        <v/>
      </c>
    </row>
    <row r="3335" spans="16:16">
      <c r="P3335" s="34" t="str">
        <f t="shared" si="64"/>
        <v/>
      </c>
    </row>
    <row r="3336" spans="16:16">
      <c r="P3336" s="34" t="str">
        <f t="shared" si="64"/>
        <v/>
      </c>
    </row>
    <row r="3337" spans="16:16">
      <c r="P3337" s="34" t="str">
        <f t="shared" si="64"/>
        <v/>
      </c>
    </row>
    <row r="3338" spans="16:16">
      <c r="P3338" s="34" t="str">
        <f t="shared" si="64"/>
        <v/>
      </c>
    </row>
    <row r="3339" spans="16:16">
      <c r="P3339" s="34" t="str">
        <f t="shared" si="64"/>
        <v/>
      </c>
    </row>
    <row r="3340" spans="16:16">
      <c r="P3340" s="34" t="str">
        <f t="shared" si="64"/>
        <v/>
      </c>
    </row>
    <row r="3341" spans="16:16">
      <c r="P3341" s="34" t="str">
        <f t="shared" si="64"/>
        <v/>
      </c>
    </row>
    <row r="3342" spans="16:16">
      <c r="P3342" s="34" t="str">
        <f t="shared" si="64"/>
        <v/>
      </c>
    </row>
    <row r="3343" spans="16:16">
      <c r="P3343" s="34" t="str">
        <f t="shared" si="64"/>
        <v/>
      </c>
    </row>
    <row r="3344" spans="16:16">
      <c r="P3344" s="34" t="str">
        <f t="shared" si="64"/>
        <v/>
      </c>
    </row>
    <row r="3345" spans="16:16">
      <c r="P3345" s="34" t="str">
        <f t="shared" si="64"/>
        <v/>
      </c>
    </row>
    <row r="3346" spans="16:16">
      <c r="P3346" s="34" t="str">
        <f t="shared" si="64"/>
        <v/>
      </c>
    </row>
    <row r="3347" spans="16:16">
      <c r="P3347" s="34" t="str">
        <f t="shared" si="64"/>
        <v/>
      </c>
    </row>
    <row r="3348" spans="16:16">
      <c r="P3348" s="34" t="str">
        <f t="shared" si="64"/>
        <v/>
      </c>
    </row>
    <row r="3349" spans="16:16">
      <c r="P3349" s="34" t="str">
        <f t="shared" si="64"/>
        <v/>
      </c>
    </row>
    <row r="3350" spans="16:16">
      <c r="P3350" s="34" t="str">
        <f t="shared" si="64"/>
        <v/>
      </c>
    </row>
    <row r="3351" spans="16:16">
      <c r="P3351" s="34" t="str">
        <f t="shared" si="64"/>
        <v/>
      </c>
    </row>
    <row r="3352" spans="16:16">
      <c r="P3352" s="34" t="str">
        <f t="shared" si="64"/>
        <v/>
      </c>
    </row>
    <row r="3353" spans="16:16">
      <c r="P3353" s="34" t="str">
        <f t="shared" si="64"/>
        <v/>
      </c>
    </row>
    <row r="3354" spans="16:16">
      <c r="P3354" s="34" t="str">
        <f t="shared" si="64"/>
        <v/>
      </c>
    </row>
    <row r="3355" spans="16:16">
      <c r="P3355" s="34" t="str">
        <f t="shared" si="64"/>
        <v/>
      </c>
    </row>
    <row r="3356" spans="16:16">
      <c r="P3356" s="34" t="str">
        <f t="shared" si="64"/>
        <v/>
      </c>
    </row>
    <row r="3357" spans="16:16">
      <c r="P3357" s="34" t="str">
        <f t="shared" si="64"/>
        <v/>
      </c>
    </row>
    <row r="3358" spans="16:16">
      <c r="P3358" s="34" t="str">
        <f t="shared" si="64"/>
        <v/>
      </c>
    </row>
    <row r="3359" spans="16:16">
      <c r="P3359" s="34" t="str">
        <f t="shared" si="64"/>
        <v/>
      </c>
    </row>
    <row r="3360" spans="16:16">
      <c r="P3360" s="34" t="str">
        <f t="shared" si="64"/>
        <v/>
      </c>
    </row>
    <row r="3361" spans="16:16">
      <c r="P3361" s="34" t="str">
        <f t="shared" si="64"/>
        <v/>
      </c>
    </row>
    <row r="3362" spans="16:16">
      <c r="P3362" s="34" t="str">
        <f t="shared" si="64"/>
        <v/>
      </c>
    </row>
    <row r="3363" spans="16:16">
      <c r="P3363" s="34" t="str">
        <f t="shared" si="64"/>
        <v/>
      </c>
    </row>
    <row r="3364" spans="16:16">
      <c r="P3364" s="34" t="str">
        <f t="shared" si="64"/>
        <v/>
      </c>
    </row>
    <row r="3365" spans="16:16">
      <c r="P3365" s="34" t="str">
        <f t="shared" si="64"/>
        <v/>
      </c>
    </row>
    <row r="3366" spans="16:16">
      <c r="P3366" s="34" t="str">
        <f t="shared" si="64"/>
        <v/>
      </c>
    </row>
    <row r="3367" spans="16:16">
      <c r="P3367" s="34" t="str">
        <f t="shared" si="64"/>
        <v/>
      </c>
    </row>
    <row r="3368" spans="16:16">
      <c r="P3368" s="34" t="str">
        <f t="shared" si="64"/>
        <v/>
      </c>
    </row>
    <row r="3369" spans="16:16">
      <c r="P3369" s="34" t="str">
        <f t="shared" si="64"/>
        <v/>
      </c>
    </row>
    <row r="3370" spans="16:16">
      <c r="P3370" s="34" t="str">
        <f t="shared" si="64"/>
        <v/>
      </c>
    </row>
    <row r="3371" spans="16:16">
      <c r="P3371" s="34" t="str">
        <f t="shared" si="64"/>
        <v/>
      </c>
    </row>
    <row r="3372" spans="16:16">
      <c r="P3372" s="34" t="str">
        <f t="shared" si="64"/>
        <v/>
      </c>
    </row>
    <row r="3373" spans="16:16">
      <c r="P3373" s="34" t="str">
        <f t="shared" si="64"/>
        <v/>
      </c>
    </row>
    <row r="3374" spans="16:16">
      <c r="P3374" s="34" t="str">
        <f t="shared" si="64"/>
        <v/>
      </c>
    </row>
    <row r="3375" spans="16:16">
      <c r="P3375" s="34" t="str">
        <f t="shared" si="64"/>
        <v/>
      </c>
    </row>
    <row r="3376" spans="16:16">
      <c r="P3376" s="34" t="str">
        <f t="shared" si="64"/>
        <v/>
      </c>
    </row>
    <row r="3377" spans="16:16">
      <c r="P3377" s="34" t="str">
        <f t="shared" si="64"/>
        <v/>
      </c>
    </row>
    <row r="3378" spans="16:16">
      <c r="P3378" s="34" t="str">
        <f t="shared" si="64"/>
        <v/>
      </c>
    </row>
    <row r="3379" spans="16:16">
      <c r="P3379" s="34" t="str">
        <f t="shared" si="64"/>
        <v/>
      </c>
    </row>
    <row r="3380" spans="16:16">
      <c r="P3380" s="34" t="str">
        <f t="shared" si="64"/>
        <v/>
      </c>
    </row>
    <row r="3381" spans="16:16">
      <c r="P3381" s="34" t="str">
        <f t="shared" si="64"/>
        <v/>
      </c>
    </row>
    <row r="3382" spans="16:16">
      <c r="P3382" s="34" t="str">
        <f t="shared" si="64"/>
        <v/>
      </c>
    </row>
    <row r="3383" spans="16:16">
      <c r="P3383" s="34" t="str">
        <f t="shared" si="64"/>
        <v/>
      </c>
    </row>
    <row r="3384" spans="16:16">
      <c r="P3384" s="34" t="str">
        <f t="shared" si="64"/>
        <v/>
      </c>
    </row>
    <row r="3385" spans="16:16">
      <c r="P3385" s="34" t="str">
        <f t="shared" si="64"/>
        <v/>
      </c>
    </row>
    <row r="3386" spans="16:16">
      <c r="P3386" s="34" t="str">
        <f t="shared" si="64"/>
        <v/>
      </c>
    </row>
    <row r="3387" spans="16:16">
      <c r="P3387" s="34" t="str">
        <f t="shared" si="64"/>
        <v/>
      </c>
    </row>
    <row r="3388" spans="16:16">
      <c r="P3388" s="34" t="str">
        <f t="shared" si="64"/>
        <v/>
      </c>
    </row>
    <row r="3389" spans="16:16">
      <c r="P3389" s="34" t="str">
        <f t="shared" si="64"/>
        <v/>
      </c>
    </row>
    <row r="3390" spans="16:16">
      <c r="P3390" s="34" t="str">
        <f t="shared" si="64"/>
        <v/>
      </c>
    </row>
    <row r="3391" spans="16:16">
      <c r="P3391" s="34" t="str">
        <f t="shared" si="64"/>
        <v/>
      </c>
    </row>
    <row r="3392" spans="16:16">
      <c r="P3392" s="34" t="str">
        <f t="shared" si="64"/>
        <v/>
      </c>
    </row>
    <row r="3393" spans="16:16">
      <c r="P3393" s="34" t="str">
        <f t="shared" si="64"/>
        <v/>
      </c>
    </row>
    <row r="3394" spans="16:16">
      <c r="P3394" s="34" t="str">
        <f t="shared" si="64"/>
        <v/>
      </c>
    </row>
    <row r="3395" spans="16:16">
      <c r="P3395" s="34" t="str">
        <f t="shared" si="64"/>
        <v/>
      </c>
    </row>
    <row r="3396" spans="16:16">
      <c r="P3396" s="34" t="str">
        <f t="shared" si="64"/>
        <v/>
      </c>
    </row>
    <row r="3397" spans="16:16">
      <c r="P3397" s="34" t="str">
        <f t="shared" ref="P3397:P3460" si="65">A3397&amp;B3397</f>
        <v/>
      </c>
    </row>
    <row r="3398" spans="16:16">
      <c r="P3398" s="34" t="str">
        <f t="shared" si="65"/>
        <v/>
      </c>
    </row>
    <row r="3399" spans="16:16">
      <c r="P3399" s="34" t="str">
        <f t="shared" si="65"/>
        <v/>
      </c>
    </row>
    <row r="3400" spans="16:16">
      <c r="P3400" s="34" t="str">
        <f t="shared" si="65"/>
        <v/>
      </c>
    </row>
    <row r="3401" spans="16:16">
      <c r="P3401" s="34" t="str">
        <f t="shared" si="65"/>
        <v/>
      </c>
    </row>
    <row r="3402" spans="16:16">
      <c r="P3402" s="34" t="str">
        <f t="shared" si="65"/>
        <v/>
      </c>
    </row>
    <row r="3403" spans="16:16">
      <c r="P3403" s="34" t="str">
        <f t="shared" si="65"/>
        <v/>
      </c>
    </row>
    <row r="3404" spans="16:16">
      <c r="P3404" s="34" t="str">
        <f t="shared" si="65"/>
        <v/>
      </c>
    </row>
    <row r="3405" spans="16:16">
      <c r="P3405" s="34" t="str">
        <f t="shared" si="65"/>
        <v/>
      </c>
    </row>
    <row r="3406" spans="16:16">
      <c r="P3406" s="34" t="str">
        <f t="shared" si="65"/>
        <v/>
      </c>
    </row>
    <row r="3407" spans="16:16">
      <c r="P3407" s="34" t="str">
        <f t="shared" si="65"/>
        <v/>
      </c>
    </row>
    <row r="3408" spans="16:16">
      <c r="P3408" s="34" t="str">
        <f t="shared" si="65"/>
        <v/>
      </c>
    </row>
    <row r="3409" spans="16:16">
      <c r="P3409" s="34" t="str">
        <f t="shared" si="65"/>
        <v/>
      </c>
    </row>
    <row r="3410" spans="16:16">
      <c r="P3410" s="34" t="str">
        <f t="shared" si="65"/>
        <v/>
      </c>
    </row>
    <row r="3411" spans="16:16">
      <c r="P3411" s="34" t="str">
        <f t="shared" si="65"/>
        <v/>
      </c>
    </row>
    <row r="3412" spans="16:16">
      <c r="P3412" s="34" t="str">
        <f t="shared" si="65"/>
        <v/>
      </c>
    </row>
    <row r="3413" spans="16:16">
      <c r="P3413" s="34" t="str">
        <f t="shared" si="65"/>
        <v/>
      </c>
    </row>
    <row r="3414" spans="16:16">
      <c r="P3414" s="34" t="str">
        <f t="shared" si="65"/>
        <v/>
      </c>
    </row>
    <row r="3415" spans="16:16">
      <c r="P3415" s="34" t="str">
        <f t="shared" si="65"/>
        <v/>
      </c>
    </row>
    <row r="3416" spans="16:16">
      <c r="P3416" s="34" t="str">
        <f t="shared" si="65"/>
        <v/>
      </c>
    </row>
    <row r="3417" spans="16:16">
      <c r="P3417" s="34" t="str">
        <f t="shared" si="65"/>
        <v/>
      </c>
    </row>
    <row r="3418" spans="16:16">
      <c r="P3418" s="34" t="str">
        <f t="shared" si="65"/>
        <v/>
      </c>
    </row>
    <row r="3419" spans="16:16">
      <c r="P3419" s="34" t="str">
        <f t="shared" si="65"/>
        <v/>
      </c>
    </row>
    <row r="3420" spans="16:16">
      <c r="P3420" s="34" t="str">
        <f t="shared" si="65"/>
        <v/>
      </c>
    </row>
    <row r="3421" spans="16:16">
      <c r="P3421" s="34" t="str">
        <f t="shared" si="65"/>
        <v/>
      </c>
    </row>
    <row r="3422" spans="16:16">
      <c r="P3422" s="34" t="str">
        <f t="shared" si="65"/>
        <v/>
      </c>
    </row>
    <row r="3423" spans="16:16">
      <c r="P3423" s="34" t="str">
        <f t="shared" si="65"/>
        <v/>
      </c>
    </row>
    <row r="3424" spans="16:16">
      <c r="P3424" s="34" t="str">
        <f t="shared" si="65"/>
        <v/>
      </c>
    </row>
    <row r="3425" spans="16:16">
      <c r="P3425" s="34" t="str">
        <f t="shared" si="65"/>
        <v/>
      </c>
    </row>
    <row r="3426" spans="16:16">
      <c r="P3426" s="34" t="str">
        <f t="shared" si="65"/>
        <v/>
      </c>
    </row>
    <row r="3427" spans="16:16">
      <c r="P3427" s="34" t="str">
        <f t="shared" si="65"/>
        <v/>
      </c>
    </row>
    <row r="3428" spans="16:16">
      <c r="P3428" s="34" t="str">
        <f t="shared" si="65"/>
        <v/>
      </c>
    </row>
    <row r="3429" spans="16:16">
      <c r="P3429" s="34" t="str">
        <f t="shared" si="65"/>
        <v/>
      </c>
    </row>
    <row r="3430" spans="16:16">
      <c r="P3430" s="34" t="str">
        <f t="shared" si="65"/>
        <v/>
      </c>
    </row>
    <row r="3431" spans="16:16">
      <c r="P3431" s="34" t="str">
        <f t="shared" si="65"/>
        <v/>
      </c>
    </row>
    <row r="3432" spans="16:16">
      <c r="P3432" s="34" t="str">
        <f t="shared" si="65"/>
        <v/>
      </c>
    </row>
    <row r="3433" spans="16:16">
      <c r="P3433" s="34" t="str">
        <f t="shared" si="65"/>
        <v/>
      </c>
    </row>
    <row r="3434" spans="16:16">
      <c r="P3434" s="34" t="str">
        <f t="shared" si="65"/>
        <v/>
      </c>
    </row>
    <row r="3435" spans="16:16">
      <c r="P3435" s="34" t="str">
        <f t="shared" si="65"/>
        <v/>
      </c>
    </row>
    <row r="3436" spans="16:16">
      <c r="P3436" s="34" t="str">
        <f t="shared" si="65"/>
        <v/>
      </c>
    </row>
    <row r="3437" spans="16:16">
      <c r="P3437" s="34" t="str">
        <f t="shared" si="65"/>
        <v/>
      </c>
    </row>
    <row r="3438" spans="16:16">
      <c r="P3438" s="34" t="str">
        <f t="shared" si="65"/>
        <v/>
      </c>
    </row>
    <row r="3439" spans="16:16">
      <c r="P3439" s="34" t="str">
        <f t="shared" si="65"/>
        <v/>
      </c>
    </row>
    <row r="3440" spans="16:16">
      <c r="P3440" s="34" t="str">
        <f t="shared" si="65"/>
        <v/>
      </c>
    </row>
    <row r="3441" spans="16:16">
      <c r="P3441" s="34" t="str">
        <f t="shared" si="65"/>
        <v/>
      </c>
    </row>
    <row r="3442" spans="16:16">
      <c r="P3442" s="34" t="str">
        <f t="shared" si="65"/>
        <v/>
      </c>
    </row>
    <row r="3443" spans="16:16">
      <c r="P3443" s="34" t="str">
        <f t="shared" si="65"/>
        <v/>
      </c>
    </row>
    <row r="3444" spans="16:16">
      <c r="P3444" s="34" t="str">
        <f t="shared" si="65"/>
        <v/>
      </c>
    </row>
    <row r="3445" spans="16:16">
      <c r="P3445" s="34" t="str">
        <f t="shared" si="65"/>
        <v/>
      </c>
    </row>
    <row r="3446" spans="16:16">
      <c r="P3446" s="34" t="str">
        <f t="shared" si="65"/>
        <v/>
      </c>
    </row>
    <row r="3447" spans="16:16">
      <c r="P3447" s="34" t="str">
        <f t="shared" si="65"/>
        <v/>
      </c>
    </row>
    <row r="3448" spans="16:16">
      <c r="P3448" s="34" t="str">
        <f t="shared" si="65"/>
        <v/>
      </c>
    </row>
    <row r="3449" spans="16:16">
      <c r="P3449" s="34" t="str">
        <f t="shared" si="65"/>
        <v/>
      </c>
    </row>
    <row r="3450" spans="16:16">
      <c r="P3450" s="34" t="str">
        <f t="shared" si="65"/>
        <v/>
      </c>
    </row>
    <row r="3451" spans="16:16">
      <c r="P3451" s="34" t="str">
        <f t="shared" si="65"/>
        <v/>
      </c>
    </row>
    <row r="3452" spans="16:16">
      <c r="P3452" s="34" t="str">
        <f t="shared" si="65"/>
        <v/>
      </c>
    </row>
    <row r="3453" spans="16:16">
      <c r="P3453" s="34" t="str">
        <f t="shared" si="65"/>
        <v/>
      </c>
    </row>
    <row r="3454" spans="16:16">
      <c r="P3454" s="34" t="str">
        <f t="shared" si="65"/>
        <v/>
      </c>
    </row>
    <row r="3455" spans="16:16">
      <c r="P3455" s="34" t="str">
        <f t="shared" si="65"/>
        <v/>
      </c>
    </row>
    <row r="3456" spans="16:16">
      <c r="P3456" s="34" t="str">
        <f t="shared" si="65"/>
        <v/>
      </c>
    </row>
    <row r="3457" spans="16:16">
      <c r="P3457" s="34" t="str">
        <f t="shared" si="65"/>
        <v/>
      </c>
    </row>
    <row r="3458" spans="16:16">
      <c r="P3458" s="34" t="str">
        <f t="shared" si="65"/>
        <v/>
      </c>
    </row>
    <row r="3459" spans="16:16">
      <c r="P3459" s="34" t="str">
        <f t="shared" si="65"/>
        <v/>
      </c>
    </row>
    <row r="3460" spans="16:16">
      <c r="P3460" s="34" t="str">
        <f t="shared" si="65"/>
        <v/>
      </c>
    </row>
    <row r="3461" spans="16:16">
      <c r="P3461" s="34" t="str">
        <f t="shared" ref="P3461:P3524" si="66">A3461&amp;B3461</f>
        <v/>
      </c>
    </row>
    <row r="3462" spans="16:16">
      <c r="P3462" s="34" t="str">
        <f t="shared" si="66"/>
        <v/>
      </c>
    </row>
    <row r="3463" spans="16:16">
      <c r="P3463" s="34" t="str">
        <f t="shared" si="66"/>
        <v/>
      </c>
    </row>
    <row r="3464" spans="16:16">
      <c r="P3464" s="34" t="str">
        <f t="shared" si="66"/>
        <v/>
      </c>
    </row>
    <row r="3465" spans="16:16">
      <c r="P3465" s="34" t="str">
        <f t="shared" si="66"/>
        <v/>
      </c>
    </row>
    <row r="3466" spans="16:16">
      <c r="P3466" s="34" t="str">
        <f t="shared" si="66"/>
        <v/>
      </c>
    </row>
    <row r="3467" spans="16:16">
      <c r="P3467" s="34" t="str">
        <f t="shared" si="66"/>
        <v/>
      </c>
    </row>
    <row r="3468" spans="16:16">
      <c r="P3468" s="34" t="str">
        <f t="shared" si="66"/>
        <v/>
      </c>
    </row>
    <row r="3469" spans="16:16">
      <c r="P3469" s="34" t="str">
        <f t="shared" si="66"/>
        <v/>
      </c>
    </row>
    <row r="3470" spans="16:16">
      <c r="P3470" s="34" t="str">
        <f t="shared" si="66"/>
        <v/>
      </c>
    </row>
    <row r="3471" spans="16:16">
      <c r="P3471" s="34" t="str">
        <f t="shared" si="66"/>
        <v/>
      </c>
    </row>
    <row r="3472" spans="16:16">
      <c r="P3472" s="34" t="str">
        <f t="shared" si="66"/>
        <v/>
      </c>
    </row>
    <row r="3473" spans="16:16">
      <c r="P3473" s="34" t="str">
        <f t="shared" si="66"/>
        <v/>
      </c>
    </row>
    <row r="3474" spans="16:16">
      <c r="P3474" s="34" t="str">
        <f t="shared" si="66"/>
        <v/>
      </c>
    </row>
    <row r="3475" spans="16:16">
      <c r="P3475" s="34" t="str">
        <f t="shared" si="66"/>
        <v/>
      </c>
    </row>
    <row r="3476" spans="16:16">
      <c r="P3476" s="34" t="str">
        <f t="shared" si="66"/>
        <v/>
      </c>
    </row>
    <row r="3477" spans="16:16">
      <c r="P3477" s="34" t="str">
        <f t="shared" si="66"/>
        <v/>
      </c>
    </row>
    <row r="3478" spans="16:16">
      <c r="P3478" s="34" t="str">
        <f t="shared" si="66"/>
        <v/>
      </c>
    </row>
    <row r="3479" spans="16:16">
      <c r="P3479" s="34" t="str">
        <f t="shared" si="66"/>
        <v/>
      </c>
    </row>
    <row r="3480" spans="16:16">
      <c r="P3480" s="34" t="str">
        <f t="shared" si="66"/>
        <v/>
      </c>
    </row>
    <row r="3481" spans="16:16">
      <c r="P3481" s="34" t="str">
        <f t="shared" si="66"/>
        <v/>
      </c>
    </row>
    <row r="3482" spans="16:16">
      <c r="P3482" s="34" t="str">
        <f t="shared" si="66"/>
        <v/>
      </c>
    </row>
    <row r="3483" spans="16:16">
      <c r="P3483" s="34" t="str">
        <f t="shared" si="66"/>
        <v/>
      </c>
    </row>
    <row r="3484" spans="16:16">
      <c r="P3484" s="34" t="str">
        <f t="shared" si="66"/>
        <v/>
      </c>
    </row>
    <row r="3485" spans="16:16">
      <c r="P3485" s="34" t="str">
        <f t="shared" si="66"/>
        <v/>
      </c>
    </row>
    <row r="3486" spans="16:16">
      <c r="P3486" s="34" t="str">
        <f t="shared" si="66"/>
        <v/>
      </c>
    </row>
    <row r="3487" spans="16:16">
      <c r="P3487" s="34" t="str">
        <f t="shared" si="66"/>
        <v/>
      </c>
    </row>
    <row r="3488" spans="16:16">
      <c r="P3488" s="34" t="str">
        <f t="shared" si="66"/>
        <v/>
      </c>
    </row>
    <row r="3489" spans="16:16">
      <c r="P3489" s="34" t="str">
        <f t="shared" si="66"/>
        <v/>
      </c>
    </row>
    <row r="3490" spans="16:16">
      <c r="P3490" s="34" t="str">
        <f t="shared" si="66"/>
        <v/>
      </c>
    </row>
    <row r="3491" spans="16:16">
      <c r="P3491" s="34" t="str">
        <f t="shared" si="66"/>
        <v/>
      </c>
    </row>
    <row r="3492" spans="16:16">
      <c r="P3492" s="34" t="str">
        <f t="shared" si="66"/>
        <v/>
      </c>
    </row>
    <row r="3493" spans="16:16">
      <c r="P3493" s="34" t="str">
        <f t="shared" si="66"/>
        <v/>
      </c>
    </row>
    <row r="3494" spans="16:16">
      <c r="P3494" s="34" t="str">
        <f t="shared" si="66"/>
        <v/>
      </c>
    </row>
    <row r="3495" spans="16:16">
      <c r="P3495" s="34" t="str">
        <f t="shared" si="66"/>
        <v/>
      </c>
    </row>
    <row r="3496" spans="16:16">
      <c r="P3496" s="34" t="str">
        <f t="shared" si="66"/>
        <v/>
      </c>
    </row>
    <row r="3497" spans="16:16">
      <c r="P3497" s="34" t="str">
        <f t="shared" si="66"/>
        <v/>
      </c>
    </row>
    <row r="3498" spans="16:16">
      <c r="P3498" s="34" t="str">
        <f t="shared" si="66"/>
        <v/>
      </c>
    </row>
    <row r="3499" spans="16:16">
      <c r="P3499" s="34" t="str">
        <f t="shared" si="66"/>
        <v/>
      </c>
    </row>
    <row r="3500" spans="16:16">
      <c r="P3500" s="34" t="str">
        <f t="shared" si="66"/>
        <v/>
      </c>
    </row>
    <row r="3501" spans="16:16">
      <c r="P3501" s="34" t="str">
        <f t="shared" si="66"/>
        <v/>
      </c>
    </row>
    <row r="3502" spans="16:16">
      <c r="P3502" s="34" t="str">
        <f t="shared" si="66"/>
        <v/>
      </c>
    </row>
    <row r="3503" spans="16:16">
      <c r="P3503" s="34" t="str">
        <f t="shared" si="66"/>
        <v/>
      </c>
    </row>
    <row r="3504" spans="16:16">
      <c r="P3504" s="34" t="str">
        <f t="shared" si="66"/>
        <v/>
      </c>
    </row>
    <row r="3505" spans="16:16">
      <c r="P3505" s="34" t="str">
        <f t="shared" si="66"/>
        <v/>
      </c>
    </row>
    <row r="3506" spans="16:16">
      <c r="P3506" s="34" t="str">
        <f t="shared" si="66"/>
        <v/>
      </c>
    </row>
    <row r="3507" spans="16:16">
      <c r="P3507" s="34" t="str">
        <f t="shared" si="66"/>
        <v/>
      </c>
    </row>
    <row r="3508" spans="16:16">
      <c r="P3508" s="34" t="str">
        <f t="shared" si="66"/>
        <v/>
      </c>
    </row>
    <row r="3509" spans="16:16">
      <c r="P3509" s="34" t="str">
        <f t="shared" si="66"/>
        <v/>
      </c>
    </row>
    <row r="3510" spans="16:16">
      <c r="P3510" s="34" t="str">
        <f t="shared" si="66"/>
        <v/>
      </c>
    </row>
    <row r="3511" spans="16:16">
      <c r="P3511" s="34" t="str">
        <f t="shared" si="66"/>
        <v/>
      </c>
    </row>
    <row r="3512" spans="16:16">
      <c r="P3512" s="34" t="str">
        <f t="shared" si="66"/>
        <v/>
      </c>
    </row>
    <row r="3513" spans="16:16">
      <c r="P3513" s="34" t="str">
        <f t="shared" si="66"/>
        <v/>
      </c>
    </row>
    <row r="3514" spans="16:16">
      <c r="P3514" s="34" t="str">
        <f t="shared" si="66"/>
        <v/>
      </c>
    </row>
    <row r="3515" spans="16:16">
      <c r="P3515" s="34" t="str">
        <f t="shared" si="66"/>
        <v/>
      </c>
    </row>
    <row r="3516" spans="16:16">
      <c r="P3516" s="34" t="str">
        <f t="shared" si="66"/>
        <v/>
      </c>
    </row>
    <row r="3517" spans="16:16">
      <c r="P3517" s="34" t="str">
        <f t="shared" si="66"/>
        <v/>
      </c>
    </row>
    <row r="3518" spans="16:16">
      <c r="P3518" s="34" t="str">
        <f t="shared" si="66"/>
        <v/>
      </c>
    </row>
    <row r="3519" spans="16:16">
      <c r="P3519" s="34" t="str">
        <f t="shared" si="66"/>
        <v/>
      </c>
    </row>
    <row r="3520" spans="16:16">
      <c r="P3520" s="34" t="str">
        <f t="shared" si="66"/>
        <v/>
      </c>
    </row>
    <row r="3521" spans="16:16">
      <c r="P3521" s="34" t="str">
        <f t="shared" si="66"/>
        <v/>
      </c>
    </row>
    <row r="3522" spans="16:16">
      <c r="P3522" s="34" t="str">
        <f t="shared" si="66"/>
        <v/>
      </c>
    </row>
    <row r="3523" spans="16:16">
      <c r="P3523" s="34" t="str">
        <f t="shared" si="66"/>
        <v/>
      </c>
    </row>
    <row r="3524" spans="16:16">
      <c r="P3524" s="34" t="str">
        <f t="shared" si="66"/>
        <v/>
      </c>
    </row>
    <row r="3525" spans="16:16">
      <c r="P3525" s="34" t="str">
        <f t="shared" ref="P3525:P3588" si="67">A3525&amp;B3525</f>
        <v/>
      </c>
    </row>
    <row r="3526" spans="16:16">
      <c r="P3526" s="34" t="str">
        <f t="shared" si="67"/>
        <v/>
      </c>
    </row>
    <row r="3527" spans="16:16">
      <c r="P3527" s="34" t="str">
        <f t="shared" si="67"/>
        <v/>
      </c>
    </row>
    <row r="3528" spans="16:16">
      <c r="P3528" s="34" t="str">
        <f t="shared" si="67"/>
        <v/>
      </c>
    </row>
    <row r="3529" spans="16:16">
      <c r="P3529" s="34" t="str">
        <f t="shared" si="67"/>
        <v/>
      </c>
    </row>
    <row r="3530" spans="16:16">
      <c r="P3530" s="34" t="str">
        <f t="shared" si="67"/>
        <v/>
      </c>
    </row>
    <row r="3531" spans="16:16">
      <c r="P3531" s="34" t="str">
        <f t="shared" si="67"/>
        <v/>
      </c>
    </row>
    <row r="3532" spans="16:16">
      <c r="P3532" s="34" t="str">
        <f t="shared" si="67"/>
        <v/>
      </c>
    </row>
    <row r="3533" spans="16:16">
      <c r="P3533" s="34" t="str">
        <f t="shared" si="67"/>
        <v/>
      </c>
    </row>
    <row r="3534" spans="16:16">
      <c r="P3534" s="34" t="str">
        <f t="shared" si="67"/>
        <v/>
      </c>
    </row>
    <row r="3535" spans="16:16">
      <c r="P3535" s="34" t="str">
        <f t="shared" si="67"/>
        <v/>
      </c>
    </row>
    <row r="3536" spans="16:16">
      <c r="P3536" s="34" t="str">
        <f t="shared" si="67"/>
        <v/>
      </c>
    </row>
    <row r="3537" spans="16:16">
      <c r="P3537" s="34" t="str">
        <f t="shared" si="67"/>
        <v/>
      </c>
    </row>
    <row r="3538" spans="16:16">
      <c r="P3538" s="34" t="str">
        <f t="shared" si="67"/>
        <v/>
      </c>
    </row>
    <row r="3539" spans="16:16">
      <c r="P3539" s="34" t="str">
        <f t="shared" si="67"/>
        <v/>
      </c>
    </row>
    <row r="3540" spans="16:16">
      <c r="P3540" s="34" t="str">
        <f t="shared" si="67"/>
        <v/>
      </c>
    </row>
    <row r="3541" spans="16:16">
      <c r="P3541" s="34" t="str">
        <f t="shared" si="67"/>
        <v/>
      </c>
    </row>
    <row r="3542" spans="16:16">
      <c r="P3542" s="34" t="str">
        <f t="shared" si="67"/>
        <v/>
      </c>
    </row>
    <row r="3543" spans="16:16">
      <c r="P3543" s="34" t="str">
        <f t="shared" si="67"/>
        <v/>
      </c>
    </row>
    <row r="3544" spans="16:16">
      <c r="P3544" s="34" t="str">
        <f t="shared" si="67"/>
        <v/>
      </c>
    </row>
    <row r="3545" spans="16:16">
      <c r="P3545" s="34" t="str">
        <f t="shared" si="67"/>
        <v/>
      </c>
    </row>
    <row r="3546" spans="16:16">
      <c r="P3546" s="34" t="str">
        <f t="shared" si="67"/>
        <v/>
      </c>
    </row>
    <row r="3547" spans="16:16">
      <c r="P3547" s="34" t="str">
        <f t="shared" si="67"/>
        <v/>
      </c>
    </row>
    <row r="3548" spans="16:16">
      <c r="P3548" s="34" t="str">
        <f t="shared" si="67"/>
        <v/>
      </c>
    </row>
    <row r="3549" spans="16:16">
      <c r="P3549" s="34" t="str">
        <f t="shared" si="67"/>
        <v/>
      </c>
    </row>
    <row r="3550" spans="16:16">
      <c r="P3550" s="34" t="str">
        <f t="shared" si="67"/>
        <v/>
      </c>
    </row>
    <row r="3551" spans="16:16">
      <c r="P3551" s="34" t="str">
        <f t="shared" si="67"/>
        <v/>
      </c>
    </row>
    <row r="3552" spans="16:16">
      <c r="P3552" s="34" t="str">
        <f t="shared" si="67"/>
        <v/>
      </c>
    </row>
    <row r="3553" spans="16:16">
      <c r="P3553" s="34" t="str">
        <f t="shared" si="67"/>
        <v/>
      </c>
    </row>
    <row r="3554" spans="16:16">
      <c r="P3554" s="34" t="str">
        <f t="shared" si="67"/>
        <v/>
      </c>
    </row>
    <row r="3555" spans="16:16">
      <c r="P3555" s="34" t="str">
        <f t="shared" si="67"/>
        <v/>
      </c>
    </row>
    <row r="3556" spans="16:16">
      <c r="P3556" s="34" t="str">
        <f t="shared" si="67"/>
        <v/>
      </c>
    </row>
    <row r="3557" spans="16:16">
      <c r="P3557" s="34" t="str">
        <f t="shared" si="67"/>
        <v/>
      </c>
    </row>
    <row r="3558" spans="16:16">
      <c r="P3558" s="34" t="str">
        <f t="shared" si="67"/>
        <v/>
      </c>
    </row>
    <row r="3559" spans="16:16">
      <c r="P3559" s="34" t="str">
        <f t="shared" si="67"/>
        <v/>
      </c>
    </row>
    <row r="3560" spans="16:16">
      <c r="P3560" s="34" t="str">
        <f t="shared" si="67"/>
        <v/>
      </c>
    </row>
    <row r="3561" spans="16:16">
      <c r="P3561" s="34" t="str">
        <f t="shared" si="67"/>
        <v/>
      </c>
    </row>
    <row r="3562" spans="16:16">
      <c r="P3562" s="34" t="str">
        <f t="shared" si="67"/>
        <v/>
      </c>
    </row>
    <row r="3563" spans="16:16">
      <c r="P3563" s="34" t="str">
        <f t="shared" si="67"/>
        <v/>
      </c>
    </row>
    <row r="3564" spans="16:16">
      <c r="P3564" s="34" t="str">
        <f t="shared" si="67"/>
        <v/>
      </c>
    </row>
    <row r="3565" spans="16:16">
      <c r="P3565" s="34" t="str">
        <f t="shared" si="67"/>
        <v/>
      </c>
    </row>
    <row r="3566" spans="16:16">
      <c r="P3566" s="34" t="str">
        <f t="shared" si="67"/>
        <v/>
      </c>
    </row>
    <row r="3567" spans="16:16">
      <c r="P3567" s="34" t="str">
        <f t="shared" si="67"/>
        <v/>
      </c>
    </row>
    <row r="3568" spans="16:16">
      <c r="P3568" s="34" t="str">
        <f t="shared" si="67"/>
        <v/>
      </c>
    </row>
    <row r="3569" spans="16:16">
      <c r="P3569" s="34" t="str">
        <f t="shared" si="67"/>
        <v/>
      </c>
    </row>
    <row r="3570" spans="16:16">
      <c r="P3570" s="34" t="str">
        <f t="shared" si="67"/>
        <v/>
      </c>
    </row>
    <row r="3571" spans="16:16">
      <c r="P3571" s="34" t="str">
        <f t="shared" si="67"/>
        <v/>
      </c>
    </row>
    <row r="3572" spans="16:16">
      <c r="P3572" s="34" t="str">
        <f t="shared" si="67"/>
        <v/>
      </c>
    </row>
    <row r="3573" spans="16:16">
      <c r="P3573" s="34" t="str">
        <f t="shared" si="67"/>
        <v/>
      </c>
    </row>
    <row r="3574" spans="16:16">
      <c r="P3574" s="34" t="str">
        <f t="shared" si="67"/>
        <v/>
      </c>
    </row>
    <row r="3575" spans="16:16">
      <c r="P3575" s="34" t="str">
        <f t="shared" si="67"/>
        <v/>
      </c>
    </row>
    <row r="3576" spans="16:16">
      <c r="P3576" s="34" t="str">
        <f t="shared" si="67"/>
        <v/>
      </c>
    </row>
    <row r="3577" spans="16:16">
      <c r="P3577" s="34" t="str">
        <f t="shared" si="67"/>
        <v/>
      </c>
    </row>
    <row r="3578" spans="16:16">
      <c r="P3578" s="34" t="str">
        <f t="shared" si="67"/>
        <v/>
      </c>
    </row>
    <row r="3579" spans="16:16">
      <c r="P3579" s="34" t="str">
        <f t="shared" si="67"/>
        <v/>
      </c>
    </row>
    <row r="3580" spans="16:16">
      <c r="P3580" s="34" t="str">
        <f t="shared" si="67"/>
        <v/>
      </c>
    </row>
    <row r="3581" spans="16:16">
      <c r="P3581" s="34" t="str">
        <f t="shared" si="67"/>
        <v/>
      </c>
    </row>
    <row r="3582" spans="16:16">
      <c r="P3582" s="34" t="str">
        <f t="shared" si="67"/>
        <v/>
      </c>
    </row>
    <row r="3583" spans="16:16">
      <c r="P3583" s="34" t="str">
        <f t="shared" si="67"/>
        <v/>
      </c>
    </row>
    <row r="3584" spans="16:16">
      <c r="P3584" s="34" t="str">
        <f t="shared" si="67"/>
        <v/>
      </c>
    </row>
    <row r="3585" spans="16:16">
      <c r="P3585" s="34" t="str">
        <f t="shared" si="67"/>
        <v/>
      </c>
    </row>
    <row r="3586" spans="16:16">
      <c r="P3586" s="34" t="str">
        <f t="shared" si="67"/>
        <v/>
      </c>
    </row>
    <row r="3587" spans="16:16">
      <c r="P3587" s="34" t="str">
        <f t="shared" si="67"/>
        <v/>
      </c>
    </row>
    <row r="3588" spans="16:16">
      <c r="P3588" s="34" t="str">
        <f t="shared" si="67"/>
        <v/>
      </c>
    </row>
    <row r="3589" spans="16:16">
      <c r="P3589" s="34" t="str">
        <f t="shared" ref="P3589:P3652" si="68">A3589&amp;B3589</f>
        <v/>
      </c>
    </row>
    <row r="3590" spans="16:16">
      <c r="P3590" s="34" t="str">
        <f t="shared" si="68"/>
        <v/>
      </c>
    </row>
    <row r="3591" spans="16:16">
      <c r="P3591" s="34" t="str">
        <f t="shared" si="68"/>
        <v/>
      </c>
    </row>
    <row r="3592" spans="16:16">
      <c r="P3592" s="34" t="str">
        <f t="shared" si="68"/>
        <v/>
      </c>
    </row>
    <row r="3593" spans="16:16">
      <c r="P3593" s="34" t="str">
        <f t="shared" si="68"/>
        <v/>
      </c>
    </row>
    <row r="3594" spans="16:16">
      <c r="P3594" s="34" t="str">
        <f t="shared" si="68"/>
        <v/>
      </c>
    </row>
    <row r="3595" spans="16:16">
      <c r="P3595" s="34" t="str">
        <f t="shared" si="68"/>
        <v/>
      </c>
    </row>
    <row r="3596" spans="16:16">
      <c r="P3596" s="34" t="str">
        <f t="shared" si="68"/>
        <v/>
      </c>
    </row>
    <row r="3597" spans="16:16">
      <c r="P3597" s="34" t="str">
        <f t="shared" si="68"/>
        <v/>
      </c>
    </row>
    <row r="3598" spans="16:16">
      <c r="P3598" s="34" t="str">
        <f t="shared" si="68"/>
        <v/>
      </c>
    </row>
    <row r="3599" spans="16:16">
      <c r="P3599" s="34" t="str">
        <f t="shared" si="68"/>
        <v/>
      </c>
    </row>
    <row r="3600" spans="16:16">
      <c r="P3600" s="34" t="str">
        <f t="shared" si="68"/>
        <v/>
      </c>
    </row>
    <row r="3601" spans="16:16">
      <c r="P3601" s="34" t="str">
        <f t="shared" si="68"/>
        <v/>
      </c>
    </row>
    <row r="3602" spans="16:16">
      <c r="P3602" s="34" t="str">
        <f t="shared" si="68"/>
        <v/>
      </c>
    </row>
    <row r="3603" spans="16:16">
      <c r="P3603" s="34" t="str">
        <f t="shared" si="68"/>
        <v/>
      </c>
    </row>
    <row r="3604" spans="16:16">
      <c r="P3604" s="34" t="str">
        <f t="shared" si="68"/>
        <v/>
      </c>
    </row>
    <row r="3605" spans="16:16">
      <c r="P3605" s="34" t="str">
        <f t="shared" si="68"/>
        <v/>
      </c>
    </row>
    <row r="3606" spans="16:16">
      <c r="P3606" s="34" t="str">
        <f t="shared" si="68"/>
        <v/>
      </c>
    </row>
    <row r="3607" spans="16:16">
      <c r="P3607" s="34" t="str">
        <f t="shared" si="68"/>
        <v/>
      </c>
    </row>
    <row r="3608" spans="16:16">
      <c r="P3608" s="34" t="str">
        <f t="shared" si="68"/>
        <v/>
      </c>
    </row>
    <row r="3609" spans="16:16">
      <c r="P3609" s="34" t="str">
        <f t="shared" si="68"/>
        <v/>
      </c>
    </row>
    <row r="3610" spans="16:16">
      <c r="P3610" s="34" t="str">
        <f t="shared" si="68"/>
        <v/>
      </c>
    </row>
    <row r="3611" spans="16:16">
      <c r="P3611" s="34" t="str">
        <f t="shared" si="68"/>
        <v/>
      </c>
    </row>
    <row r="3612" spans="16:16">
      <c r="P3612" s="34" t="str">
        <f t="shared" si="68"/>
        <v/>
      </c>
    </row>
    <row r="3613" spans="16:16">
      <c r="P3613" s="34" t="str">
        <f t="shared" si="68"/>
        <v/>
      </c>
    </row>
    <row r="3614" spans="16:16">
      <c r="P3614" s="34" t="str">
        <f t="shared" si="68"/>
        <v/>
      </c>
    </row>
    <row r="3615" spans="16:16">
      <c r="P3615" s="34" t="str">
        <f t="shared" si="68"/>
        <v/>
      </c>
    </row>
    <row r="3616" spans="16:16">
      <c r="P3616" s="34" t="str">
        <f t="shared" si="68"/>
        <v/>
      </c>
    </row>
    <row r="3617" spans="16:16">
      <c r="P3617" s="34" t="str">
        <f t="shared" si="68"/>
        <v/>
      </c>
    </row>
    <row r="3618" spans="16:16">
      <c r="P3618" s="34" t="str">
        <f t="shared" si="68"/>
        <v/>
      </c>
    </row>
    <row r="3619" spans="16:16">
      <c r="P3619" s="34" t="str">
        <f t="shared" si="68"/>
        <v/>
      </c>
    </row>
    <row r="3620" spans="16:16">
      <c r="P3620" s="34" t="str">
        <f t="shared" si="68"/>
        <v/>
      </c>
    </row>
    <row r="3621" spans="16:16">
      <c r="P3621" s="34" t="str">
        <f t="shared" si="68"/>
        <v/>
      </c>
    </row>
    <row r="3622" spans="16:16">
      <c r="P3622" s="34" t="str">
        <f t="shared" si="68"/>
        <v/>
      </c>
    </row>
    <row r="3623" spans="16:16">
      <c r="P3623" s="34" t="str">
        <f t="shared" si="68"/>
        <v/>
      </c>
    </row>
    <row r="3624" spans="16:16">
      <c r="P3624" s="34" t="str">
        <f t="shared" si="68"/>
        <v/>
      </c>
    </row>
    <row r="3625" spans="16:16">
      <c r="P3625" s="34" t="str">
        <f t="shared" si="68"/>
        <v/>
      </c>
    </row>
    <row r="3626" spans="16:16">
      <c r="P3626" s="34" t="str">
        <f t="shared" si="68"/>
        <v/>
      </c>
    </row>
    <row r="3627" spans="16:16">
      <c r="P3627" s="34" t="str">
        <f t="shared" si="68"/>
        <v/>
      </c>
    </row>
    <row r="3628" spans="16:16">
      <c r="P3628" s="34" t="str">
        <f t="shared" si="68"/>
        <v/>
      </c>
    </row>
    <row r="3629" spans="16:16">
      <c r="P3629" s="34" t="str">
        <f t="shared" si="68"/>
        <v/>
      </c>
    </row>
    <row r="3630" spans="16:16">
      <c r="P3630" s="34" t="str">
        <f t="shared" si="68"/>
        <v/>
      </c>
    </row>
    <row r="3631" spans="16:16">
      <c r="P3631" s="34" t="str">
        <f t="shared" si="68"/>
        <v/>
      </c>
    </row>
    <row r="3632" spans="16:16">
      <c r="P3632" s="34" t="str">
        <f t="shared" si="68"/>
        <v/>
      </c>
    </row>
    <row r="3633" spans="16:16">
      <c r="P3633" s="34" t="str">
        <f t="shared" si="68"/>
        <v/>
      </c>
    </row>
    <row r="3634" spans="16:16">
      <c r="P3634" s="34" t="str">
        <f t="shared" si="68"/>
        <v/>
      </c>
    </row>
    <row r="3635" spans="16:16">
      <c r="P3635" s="34" t="str">
        <f t="shared" si="68"/>
        <v/>
      </c>
    </row>
    <row r="3636" spans="16:16">
      <c r="P3636" s="34" t="str">
        <f t="shared" si="68"/>
        <v/>
      </c>
    </row>
    <row r="3637" spans="16:16">
      <c r="P3637" s="34" t="str">
        <f t="shared" si="68"/>
        <v/>
      </c>
    </row>
    <row r="3638" spans="16:16">
      <c r="P3638" s="34" t="str">
        <f t="shared" si="68"/>
        <v/>
      </c>
    </row>
    <row r="3639" spans="16:16">
      <c r="P3639" s="34" t="str">
        <f t="shared" si="68"/>
        <v/>
      </c>
    </row>
    <row r="3640" spans="16:16">
      <c r="P3640" s="34" t="str">
        <f t="shared" si="68"/>
        <v/>
      </c>
    </row>
    <row r="3641" spans="16:16">
      <c r="P3641" s="34" t="str">
        <f t="shared" si="68"/>
        <v/>
      </c>
    </row>
    <row r="3642" spans="16:16">
      <c r="P3642" s="34" t="str">
        <f t="shared" si="68"/>
        <v/>
      </c>
    </row>
    <row r="3643" spans="16:16">
      <c r="P3643" s="34" t="str">
        <f t="shared" si="68"/>
        <v/>
      </c>
    </row>
    <row r="3644" spans="16:16">
      <c r="P3644" s="34" t="str">
        <f t="shared" si="68"/>
        <v/>
      </c>
    </row>
    <row r="3645" spans="16:16">
      <c r="P3645" s="34" t="str">
        <f t="shared" si="68"/>
        <v/>
      </c>
    </row>
    <row r="3646" spans="16:16">
      <c r="P3646" s="34" t="str">
        <f t="shared" si="68"/>
        <v/>
      </c>
    </row>
    <row r="3647" spans="16:16">
      <c r="P3647" s="34" t="str">
        <f t="shared" si="68"/>
        <v/>
      </c>
    </row>
    <row r="3648" spans="16:16">
      <c r="P3648" s="34" t="str">
        <f t="shared" si="68"/>
        <v/>
      </c>
    </row>
    <row r="3649" spans="16:16">
      <c r="P3649" s="34" t="str">
        <f t="shared" si="68"/>
        <v/>
      </c>
    </row>
    <row r="3650" spans="16:16">
      <c r="P3650" s="34" t="str">
        <f t="shared" si="68"/>
        <v/>
      </c>
    </row>
    <row r="3651" spans="16:16">
      <c r="P3651" s="34" t="str">
        <f t="shared" si="68"/>
        <v/>
      </c>
    </row>
    <row r="3652" spans="16:16">
      <c r="P3652" s="34" t="str">
        <f t="shared" si="68"/>
        <v/>
      </c>
    </row>
    <row r="3653" spans="16:16">
      <c r="P3653" s="34" t="str">
        <f t="shared" ref="P3653:P3716" si="69">A3653&amp;B3653</f>
        <v/>
      </c>
    </row>
    <row r="3654" spans="16:16">
      <c r="P3654" s="34" t="str">
        <f t="shared" si="69"/>
        <v/>
      </c>
    </row>
    <row r="3655" spans="16:16">
      <c r="P3655" s="34" t="str">
        <f t="shared" si="69"/>
        <v/>
      </c>
    </row>
    <row r="3656" spans="16:16">
      <c r="P3656" s="34" t="str">
        <f t="shared" si="69"/>
        <v/>
      </c>
    </row>
    <row r="3657" spans="16:16">
      <c r="P3657" s="34" t="str">
        <f t="shared" si="69"/>
        <v/>
      </c>
    </row>
    <row r="3658" spans="16:16">
      <c r="P3658" s="34" t="str">
        <f t="shared" si="69"/>
        <v/>
      </c>
    </row>
    <row r="3659" spans="16:16">
      <c r="P3659" s="34" t="str">
        <f t="shared" si="69"/>
        <v/>
      </c>
    </row>
    <row r="3660" spans="16:16">
      <c r="P3660" s="34" t="str">
        <f t="shared" si="69"/>
        <v/>
      </c>
    </row>
    <row r="3661" spans="16:16">
      <c r="P3661" s="34" t="str">
        <f t="shared" si="69"/>
        <v/>
      </c>
    </row>
    <row r="3662" spans="16:16">
      <c r="P3662" s="34" t="str">
        <f t="shared" si="69"/>
        <v/>
      </c>
    </row>
    <row r="3663" spans="16:16">
      <c r="P3663" s="34" t="str">
        <f t="shared" si="69"/>
        <v/>
      </c>
    </row>
    <row r="3664" spans="16:16">
      <c r="P3664" s="34" t="str">
        <f t="shared" si="69"/>
        <v/>
      </c>
    </row>
    <row r="3665" spans="16:16">
      <c r="P3665" s="34" t="str">
        <f t="shared" si="69"/>
        <v/>
      </c>
    </row>
    <row r="3666" spans="16:16">
      <c r="P3666" s="34" t="str">
        <f t="shared" si="69"/>
        <v/>
      </c>
    </row>
    <row r="3667" spans="16:16">
      <c r="P3667" s="34" t="str">
        <f t="shared" si="69"/>
        <v/>
      </c>
    </row>
    <row r="3668" spans="16:16">
      <c r="P3668" s="34" t="str">
        <f t="shared" si="69"/>
        <v/>
      </c>
    </row>
    <row r="3669" spans="16:16">
      <c r="P3669" s="34" t="str">
        <f t="shared" si="69"/>
        <v/>
      </c>
    </row>
    <row r="3670" spans="16:16">
      <c r="P3670" s="34" t="str">
        <f t="shared" si="69"/>
        <v/>
      </c>
    </row>
    <row r="3671" spans="16:16">
      <c r="P3671" s="34" t="str">
        <f t="shared" si="69"/>
        <v/>
      </c>
    </row>
    <row r="3672" spans="16:16">
      <c r="P3672" s="34" t="str">
        <f t="shared" si="69"/>
        <v/>
      </c>
    </row>
    <row r="3673" spans="16:16">
      <c r="P3673" s="34" t="str">
        <f t="shared" si="69"/>
        <v/>
      </c>
    </row>
    <row r="3674" spans="16:16">
      <c r="P3674" s="34" t="str">
        <f t="shared" si="69"/>
        <v/>
      </c>
    </row>
    <row r="3675" spans="16:16">
      <c r="P3675" s="34" t="str">
        <f t="shared" si="69"/>
        <v/>
      </c>
    </row>
    <row r="3676" spans="16:16">
      <c r="P3676" s="34" t="str">
        <f t="shared" si="69"/>
        <v/>
      </c>
    </row>
    <row r="3677" spans="16:16">
      <c r="P3677" s="34" t="str">
        <f t="shared" si="69"/>
        <v/>
      </c>
    </row>
    <row r="3678" spans="16:16">
      <c r="P3678" s="34" t="str">
        <f t="shared" si="69"/>
        <v/>
      </c>
    </row>
    <row r="3679" spans="16:16">
      <c r="P3679" s="34" t="str">
        <f t="shared" si="69"/>
        <v/>
      </c>
    </row>
    <row r="3680" spans="16:16">
      <c r="P3680" s="34" t="str">
        <f t="shared" si="69"/>
        <v/>
      </c>
    </row>
    <row r="3681" spans="16:16">
      <c r="P3681" s="34" t="str">
        <f t="shared" si="69"/>
        <v/>
      </c>
    </row>
    <row r="3682" spans="16:16">
      <c r="P3682" s="34" t="str">
        <f t="shared" si="69"/>
        <v/>
      </c>
    </row>
    <row r="3683" spans="16:16">
      <c r="P3683" s="34" t="str">
        <f t="shared" si="69"/>
        <v/>
      </c>
    </row>
    <row r="3684" spans="16:16">
      <c r="P3684" s="34" t="str">
        <f t="shared" si="69"/>
        <v/>
      </c>
    </row>
    <row r="3685" spans="16:16">
      <c r="P3685" s="34" t="str">
        <f t="shared" si="69"/>
        <v/>
      </c>
    </row>
    <row r="3686" spans="16:16">
      <c r="P3686" s="34" t="str">
        <f t="shared" si="69"/>
        <v/>
      </c>
    </row>
    <row r="3687" spans="16:16">
      <c r="P3687" s="34" t="str">
        <f t="shared" si="69"/>
        <v/>
      </c>
    </row>
    <row r="3688" spans="16:16">
      <c r="P3688" s="34" t="str">
        <f t="shared" si="69"/>
        <v/>
      </c>
    </row>
    <row r="3689" spans="16:16">
      <c r="P3689" s="34" t="str">
        <f t="shared" si="69"/>
        <v/>
      </c>
    </row>
    <row r="3690" spans="16:16">
      <c r="P3690" s="34" t="str">
        <f t="shared" si="69"/>
        <v/>
      </c>
    </row>
    <row r="3691" spans="16:16">
      <c r="P3691" s="34" t="str">
        <f t="shared" si="69"/>
        <v/>
      </c>
    </row>
    <row r="3692" spans="16:16">
      <c r="P3692" s="34" t="str">
        <f t="shared" si="69"/>
        <v/>
      </c>
    </row>
    <row r="3693" spans="16:16">
      <c r="P3693" s="34" t="str">
        <f t="shared" si="69"/>
        <v/>
      </c>
    </row>
    <row r="3694" spans="16:16">
      <c r="P3694" s="34" t="str">
        <f t="shared" si="69"/>
        <v/>
      </c>
    </row>
    <row r="3695" spans="16:16">
      <c r="P3695" s="34" t="str">
        <f t="shared" si="69"/>
        <v/>
      </c>
    </row>
    <row r="3696" spans="16:16">
      <c r="P3696" s="34" t="str">
        <f t="shared" si="69"/>
        <v/>
      </c>
    </row>
    <row r="3697" spans="16:16">
      <c r="P3697" s="34" t="str">
        <f t="shared" si="69"/>
        <v/>
      </c>
    </row>
    <row r="3698" spans="16:16">
      <c r="P3698" s="34" t="str">
        <f t="shared" si="69"/>
        <v/>
      </c>
    </row>
    <row r="3699" spans="16:16">
      <c r="P3699" s="34" t="str">
        <f t="shared" si="69"/>
        <v/>
      </c>
    </row>
    <row r="3700" spans="16:16">
      <c r="P3700" s="34" t="str">
        <f t="shared" si="69"/>
        <v/>
      </c>
    </row>
    <row r="3701" spans="16:16">
      <c r="P3701" s="34" t="str">
        <f t="shared" si="69"/>
        <v/>
      </c>
    </row>
    <row r="3702" spans="16:16">
      <c r="P3702" s="34" t="str">
        <f t="shared" si="69"/>
        <v/>
      </c>
    </row>
    <row r="3703" spans="16:16">
      <c r="P3703" s="34" t="str">
        <f t="shared" si="69"/>
        <v/>
      </c>
    </row>
    <row r="3704" spans="16:16">
      <c r="P3704" s="34" t="str">
        <f t="shared" si="69"/>
        <v/>
      </c>
    </row>
    <row r="3705" spans="16:16">
      <c r="P3705" s="34" t="str">
        <f t="shared" si="69"/>
        <v/>
      </c>
    </row>
    <row r="3706" spans="16:16">
      <c r="P3706" s="34" t="str">
        <f t="shared" si="69"/>
        <v/>
      </c>
    </row>
    <row r="3707" spans="16:16">
      <c r="P3707" s="34" t="str">
        <f t="shared" si="69"/>
        <v/>
      </c>
    </row>
    <row r="3708" spans="16:16">
      <c r="P3708" s="34" t="str">
        <f t="shared" si="69"/>
        <v/>
      </c>
    </row>
    <row r="3709" spans="16:16">
      <c r="P3709" s="34" t="str">
        <f t="shared" si="69"/>
        <v/>
      </c>
    </row>
    <row r="3710" spans="16:16">
      <c r="P3710" s="34" t="str">
        <f t="shared" si="69"/>
        <v/>
      </c>
    </row>
    <row r="3711" spans="16:16">
      <c r="P3711" s="34" t="str">
        <f t="shared" si="69"/>
        <v/>
      </c>
    </row>
    <row r="3712" spans="16:16">
      <c r="P3712" s="34" t="str">
        <f t="shared" si="69"/>
        <v/>
      </c>
    </row>
    <row r="3713" spans="16:16">
      <c r="P3713" s="34" t="str">
        <f t="shared" si="69"/>
        <v/>
      </c>
    </row>
    <row r="3714" spans="16:16">
      <c r="P3714" s="34" t="str">
        <f t="shared" si="69"/>
        <v/>
      </c>
    </row>
    <row r="3715" spans="16:16">
      <c r="P3715" s="34" t="str">
        <f t="shared" si="69"/>
        <v/>
      </c>
    </row>
    <row r="3716" spans="16:16">
      <c r="P3716" s="34" t="str">
        <f t="shared" si="69"/>
        <v/>
      </c>
    </row>
    <row r="3717" spans="16:16">
      <c r="P3717" s="34" t="str">
        <f t="shared" ref="P3717:P3780" si="70">A3717&amp;B3717</f>
        <v/>
      </c>
    </row>
    <row r="3718" spans="16:16">
      <c r="P3718" s="34" t="str">
        <f t="shared" si="70"/>
        <v/>
      </c>
    </row>
    <row r="3719" spans="16:16">
      <c r="P3719" s="34" t="str">
        <f t="shared" si="70"/>
        <v/>
      </c>
    </row>
    <row r="3720" spans="16:16">
      <c r="P3720" s="34" t="str">
        <f t="shared" si="70"/>
        <v/>
      </c>
    </row>
    <row r="3721" spans="16:16">
      <c r="P3721" s="34" t="str">
        <f t="shared" si="70"/>
        <v/>
      </c>
    </row>
    <row r="3722" spans="16:16">
      <c r="P3722" s="34" t="str">
        <f t="shared" si="70"/>
        <v/>
      </c>
    </row>
    <row r="3723" spans="16:16">
      <c r="P3723" s="34" t="str">
        <f t="shared" si="70"/>
        <v/>
      </c>
    </row>
    <row r="3724" spans="16:16">
      <c r="P3724" s="34" t="str">
        <f t="shared" si="70"/>
        <v/>
      </c>
    </row>
    <row r="3725" spans="16:16">
      <c r="P3725" s="34" t="str">
        <f t="shared" si="70"/>
        <v/>
      </c>
    </row>
    <row r="3726" spans="16:16">
      <c r="P3726" s="34" t="str">
        <f t="shared" si="70"/>
        <v/>
      </c>
    </row>
    <row r="3727" spans="16:16">
      <c r="P3727" s="34" t="str">
        <f t="shared" si="70"/>
        <v/>
      </c>
    </row>
    <row r="3728" spans="16:16">
      <c r="P3728" s="34" t="str">
        <f t="shared" si="70"/>
        <v/>
      </c>
    </row>
    <row r="3729" spans="16:16">
      <c r="P3729" s="34" t="str">
        <f t="shared" si="70"/>
        <v/>
      </c>
    </row>
    <row r="3730" spans="16:16">
      <c r="P3730" s="34" t="str">
        <f t="shared" si="70"/>
        <v/>
      </c>
    </row>
    <row r="3731" spans="16:16">
      <c r="P3731" s="34" t="str">
        <f t="shared" si="70"/>
        <v/>
      </c>
    </row>
    <row r="3732" spans="16:16">
      <c r="P3732" s="34" t="str">
        <f t="shared" si="70"/>
        <v/>
      </c>
    </row>
    <row r="3733" spans="16:16">
      <c r="P3733" s="34" t="str">
        <f t="shared" si="70"/>
        <v/>
      </c>
    </row>
    <row r="3734" spans="16:16">
      <c r="P3734" s="34" t="str">
        <f t="shared" si="70"/>
        <v/>
      </c>
    </row>
    <row r="3735" spans="16:16">
      <c r="P3735" s="34" t="str">
        <f t="shared" si="70"/>
        <v/>
      </c>
    </row>
    <row r="3736" spans="16:16">
      <c r="P3736" s="34" t="str">
        <f t="shared" si="70"/>
        <v/>
      </c>
    </row>
    <row r="3737" spans="16:16">
      <c r="P3737" s="34" t="str">
        <f t="shared" si="70"/>
        <v/>
      </c>
    </row>
    <row r="3738" spans="16:16">
      <c r="P3738" s="34" t="str">
        <f t="shared" si="70"/>
        <v/>
      </c>
    </row>
    <row r="3739" spans="16:16">
      <c r="P3739" s="34" t="str">
        <f t="shared" si="70"/>
        <v/>
      </c>
    </row>
    <row r="3740" spans="16:16">
      <c r="P3740" s="34" t="str">
        <f t="shared" si="70"/>
        <v/>
      </c>
    </row>
    <row r="3741" spans="16:16">
      <c r="P3741" s="34" t="str">
        <f t="shared" si="70"/>
        <v/>
      </c>
    </row>
    <row r="3742" spans="16:16">
      <c r="P3742" s="34" t="str">
        <f t="shared" si="70"/>
        <v/>
      </c>
    </row>
    <row r="3743" spans="16:16">
      <c r="P3743" s="34" t="str">
        <f t="shared" si="70"/>
        <v/>
      </c>
    </row>
    <row r="3744" spans="16:16">
      <c r="P3744" s="34" t="str">
        <f t="shared" si="70"/>
        <v/>
      </c>
    </row>
    <row r="3745" spans="16:16">
      <c r="P3745" s="34" t="str">
        <f t="shared" si="70"/>
        <v/>
      </c>
    </row>
    <row r="3746" spans="16:16">
      <c r="P3746" s="34" t="str">
        <f t="shared" si="70"/>
        <v/>
      </c>
    </row>
    <row r="3747" spans="16:16">
      <c r="P3747" s="34" t="str">
        <f t="shared" si="70"/>
        <v/>
      </c>
    </row>
    <row r="3748" spans="16:16">
      <c r="P3748" s="34" t="str">
        <f t="shared" si="70"/>
        <v/>
      </c>
    </row>
    <row r="3749" spans="16:16">
      <c r="P3749" s="34" t="str">
        <f t="shared" si="70"/>
        <v/>
      </c>
    </row>
    <row r="3750" spans="16:16">
      <c r="P3750" s="34" t="str">
        <f t="shared" si="70"/>
        <v/>
      </c>
    </row>
    <row r="3751" spans="16:16">
      <c r="P3751" s="34" t="str">
        <f t="shared" si="70"/>
        <v/>
      </c>
    </row>
    <row r="3752" spans="16:16">
      <c r="P3752" s="34" t="str">
        <f t="shared" si="70"/>
        <v/>
      </c>
    </row>
    <row r="3753" spans="16:16">
      <c r="P3753" s="34" t="str">
        <f t="shared" si="70"/>
        <v/>
      </c>
    </row>
    <row r="3754" spans="16:16">
      <c r="P3754" s="34" t="str">
        <f t="shared" si="70"/>
        <v/>
      </c>
    </row>
    <row r="3755" spans="16:16">
      <c r="P3755" s="34" t="str">
        <f t="shared" si="70"/>
        <v/>
      </c>
    </row>
    <row r="3756" spans="16:16">
      <c r="P3756" s="34" t="str">
        <f t="shared" si="70"/>
        <v/>
      </c>
    </row>
    <row r="3757" spans="16:16">
      <c r="P3757" s="34" t="str">
        <f t="shared" si="70"/>
        <v/>
      </c>
    </row>
    <row r="3758" spans="16:16">
      <c r="P3758" s="34" t="str">
        <f t="shared" si="70"/>
        <v/>
      </c>
    </row>
    <row r="3759" spans="16:16">
      <c r="P3759" s="34" t="str">
        <f t="shared" si="70"/>
        <v/>
      </c>
    </row>
    <row r="3760" spans="16:16">
      <c r="P3760" s="34" t="str">
        <f t="shared" si="70"/>
        <v/>
      </c>
    </row>
    <row r="3761" spans="16:16">
      <c r="P3761" s="34" t="str">
        <f t="shared" si="70"/>
        <v/>
      </c>
    </row>
    <row r="3762" spans="16:16">
      <c r="P3762" s="34" t="str">
        <f t="shared" si="70"/>
        <v/>
      </c>
    </row>
    <row r="3763" spans="16:16">
      <c r="P3763" s="34" t="str">
        <f t="shared" si="70"/>
        <v/>
      </c>
    </row>
    <row r="3764" spans="16:16">
      <c r="P3764" s="34" t="str">
        <f t="shared" si="70"/>
        <v/>
      </c>
    </row>
    <row r="3765" spans="16:16">
      <c r="P3765" s="34" t="str">
        <f t="shared" si="70"/>
        <v/>
      </c>
    </row>
    <row r="3766" spans="16:16">
      <c r="P3766" s="34" t="str">
        <f t="shared" si="70"/>
        <v/>
      </c>
    </row>
    <row r="3767" spans="16:16">
      <c r="P3767" s="34" t="str">
        <f t="shared" si="70"/>
        <v/>
      </c>
    </row>
    <row r="3768" spans="16:16">
      <c r="P3768" s="34" t="str">
        <f t="shared" si="70"/>
        <v/>
      </c>
    </row>
    <row r="3769" spans="16:16">
      <c r="P3769" s="34" t="str">
        <f t="shared" si="70"/>
        <v/>
      </c>
    </row>
    <row r="3770" spans="16:16">
      <c r="P3770" s="34" t="str">
        <f t="shared" si="70"/>
        <v/>
      </c>
    </row>
    <row r="3771" spans="16:16">
      <c r="P3771" s="34" t="str">
        <f t="shared" si="70"/>
        <v/>
      </c>
    </row>
    <row r="3772" spans="16:16">
      <c r="P3772" s="34" t="str">
        <f t="shared" si="70"/>
        <v/>
      </c>
    </row>
    <row r="3773" spans="16:16">
      <c r="P3773" s="34" t="str">
        <f t="shared" si="70"/>
        <v/>
      </c>
    </row>
    <row r="3774" spans="16:16">
      <c r="P3774" s="34" t="str">
        <f t="shared" si="70"/>
        <v/>
      </c>
    </row>
    <row r="3775" spans="16:16">
      <c r="P3775" s="34" t="str">
        <f t="shared" si="70"/>
        <v/>
      </c>
    </row>
    <row r="3776" spans="16:16">
      <c r="P3776" s="34" t="str">
        <f t="shared" si="70"/>
        <v/>
      </c>
    </row>
    <row r="3777" spans="16:16">
      <c r="P3777" s="34" t="str">
        <f t="shared" si="70"/>
        <v/>
      </c>
    </row>
    <row r="3778" spans="16:16">
      <c r="P3778" s="34" t="str">
        <f t="shared" si="70"/>
        <v/>
      </c>
    </row>
    <row r="3779" spans="16:16">
      <c r="P3779" s="34" t="str">
        <f t="shared" si="70"/>
        <v/>
      </c>
    </row>
    <row r="3780" spans="16:16">
      <c r="P3780" s="34" t="str">
        <f t="shared" si="70"/>
        <v/>
      </c>
    </row>
    <row r="3781" spans="16:16">
      <c r="P3781" s="34" t="str">
        <f t="shared" ref="P3781:P3844" si="71">A3781&amp;B3781</f>
        <v/>
      </c>
    </row>
    <row r="3782" spans="16:16">
      <c r="P3782" s="34" t="str">
        <f t="shared" si="71"/>
        <v/>
      </c>
    </row>
    <row r="3783" spans="16:16">
      <c r="P3783" s="34" t="str">
        <f t="shared" si="71"/>
        <v/>
      </c>
    </row>
    <row r="3784" spans="16:16">
      <c r="P3784" s="34" t="str">
        <f t="shared" si="71"/>
        <v/>
      </c>
    </row>
    <row r="3785" spans="16:16">
      <c r="P3785" s="34" t="str">
        <f t="shared" si="71"/>
        <v/>
      </c>
    </row>
    <row r="3786" spans="16:16">
      <c r="P3786" s="34" t="str">
        <f t="shared" si="71"/>
        <v/>
      </c>
    </row>
    <row r="3787" spans="16:16">
      <c r="P3787" s="34" t="str">
        <f t="shared" si="71"/>
        <v/>
      </c>
    </row>
    <row r="3788" spans="16:16">
      <c r="P3788" s="34" t="str">
        <f t="shared" si="71"/>
        <v/>
      </c>
    </row>
    <row r="3789" spans="16:16">
      <c r="P3789" s="34" t="str">
        <f t="shared" si="71"/>
        <v/>
      </c>
    </row>
    <row r="3790" spans="16:16">
      <c r="P3790" s="34" t="str">
        <f t="shared" si="71"/>
        <v/>
      </c>
    </row>
    <row r="3791" spans="16:16">
      <c r="P3791" s="34" t="str">
        <f t="shared" si="71"/>
        <v/>
      </c>
    </row>
    <row r="3792" spans="16:16">
      <c r="P3792" s="34" t="str">
        <f t="shared" si="71"/>
        <v/>
      </c>
    </row>
    <row r="3793" spans="16:16">
      <c r="P3793" s="34" t="str">
        <f t="shared" si="71"/>
        <v/>
      </c>
    </row>
    <row r="3794" spans="16:16">
      <c r="P3794" s="34" t="str">
        <f t="shared" si="71"/>
        <v/>
      </c>
    </row>
    <row r="3795" spans="16:16">
      <c r="P3795" s="34" t="str">
        <f t="shared" si="71"/>
        <v/>
      </c>
    </row>
    <row r="3796" spans="16:16">
      <c r="P3796" s="34" t="str">
        <f t="shared" si="71"/>
        <v/>
      </c>
    </row>
    <row r="3797" spans="16:16">
      <c r="P3797" s="34" t="str">
        <f t="shared" si="71"/>
        <v/>
      </c>
    </row>
    <row r="3798" spans="16:16">
      <c r="P3798" s="34" t="str">
        <f t="shared" si="71"/>
        <v/>
      </c>
    </row>
    <row r="3799" spans="16:16">
      <c r="P3799" s="34" t="str">
        <f t="shared" si="71"/>
        <v/>
      </c>
    </row>
    <row r="3800" spans="16:16">
      <c r="P3800" s="34" t="str">
        <f t="shared" si="71"/>
        <v/>
      </c>
    </row>
    <row r="3801" spans="16:16">
      <c r="P3801" s="34" t="str">
        <f t="shared" si="71"/>
        <v/>
      </c>
    </row>
    <row r="3802" spans="16:16">
      <c r="P3802" s="34" t="str">
        <f t="shared" si="71"/>
        <v/>
      </c>
    </row>
    <row r="3803" spans="16:16">
      <c r="P3803" s="34" t="str">
        <f t="shared" si="71"/>
        <v/>
      </c>
    </row>
    <row r="3804" spans="16:16">
      <c r="P3804" s="34" t="str">
        <f t="shared" si="71"/>
        <v/>
      </c>
    </row>
    <row r="3805" spans="16:16">
      <c r="P3805" s="34" t="str">
        <f t="shared" si="71"/>
        <v/>
      </c>
    </row>
    <row r="3806" spans="16:16">
      <c r="P3806" s="34" t="str">
        <f t="shared" si="71"/>
        <v/>
      </c>
    </row>
    <row r="3807" spans="16:16">
      <c r="P3807" s="34" t="str">
        <f t="shared" si="71"/>
        <v/>
      </c>
    </row>
    <row r="3808" spans="16:16">
      <c r="P3808" s="34" t="str">
        <f t="shared" si="71"/>
        <v/>
      </c>
    </row>
    <row r="3809" spans="16:16">
      <c r="P3809" s="34" t="str">
        <f t="shared" si="71"/>
        <v/>
      </c>
    </row>
    <row r="3810" spans="16:16">
      <c r="P3810" s="34" t="str">
        <f t="shared" si="71"/>
        <v/>
      </c>
    </row>
    <row r="3811" spans="16:16">
      <c r="P3811" s="34" t="str">
        <f t="shared" si="71"/>
        <v/>
      </c>
    </row>
    <row r="3812" spans="16:16">
      <c r="P3812" s="34" t="str">
        <f t="shared" si="71"/>
        <v/>
      </c>
    </row>
    <row r="3813" spans="16:16">
      <c r="P3813" s="34" t="str">
        <f t="shared" si="71"/>
        <v/>
      </c>
    </row>
    <row r="3814" spans="16:16">
      <c r="P3814" s="34" t="str">
        <f t="shared" si="71"/>
        <v/>
      </c>
    </row>
    <row r="3815" spans="16:16">
      <c r="P3815" s="34" t="str">
        <f t="shared" si="71"/>
        <v/>
      </c>
    </row>
    <row r="3816" spans="16:16">
      <c r="P3816" s="34" t="str">
        <f t="shared" si="71"/>
        <v/>
      </c>
    </row>
    <row r="3817" spans="16:16">
      <c r="P3817" s="34" t="str">
        <f t="shared" si="71"/>
        <v/>
      </c>
    </row>
    <row r="3818" spans="16:16">
      <c r="P3818" s="34" t="str">
        <f t="shared" si="71"/>
        <v/>
      </c>
    </row>
    <row r="3819" spans="16:16">
      <c r="P3819" s="34" t="str">
        <f t="shared" si="71"/>
        <v/>
      </c>
    </row>
    <row r="3820" spans="16:16">
      <c r="P3820" s="34" t="str">
        <f t="shared" si="71"/>
        <v/>
      </c>
    </row>
    <row r="3821" spans="16:16">
      <c r="P3821" s="34" t="str">
        <f t="shared" si="71"/>
        <v/>
      </c>
    </row>
    <row r="3822" spans="16:16">
      <c r="P3822" s="34" t="str">
        <f t="shared" si="71"/>
        <v/>
      </c>
    </row>
    <row r="3823" spans="16:16">
      <c r="P3823" s="34" t="str">
        <f t="shared" si="71"/>
        <v/>
      </c>
    </row>
    <row r="3824" spans="16:16">
      <c r="P3824" s="34" t="str">
        <f t="shared" si="71"/>
        <v/>
      </c>
    </row>
    <row r="3825" spans="16:16">
      <c r="P3825" s="34" t="str">
        <f t="shared" si="71"/>
        <v/>
      </c>
    </row>
    <row r="3826" spans="16:16">
      <c r="P3826" s="34" t="str">
        <f t="shared" si="71"/>
        <v/>
      </c>
    </row>
    <row r="3827" spans="16:16">
      <c r="P3827" s="34" t="str">
        <f t="shared" si="71"/>
        <v/>
      </c>
    </row>
    <row r="3828" spans="16:16">
      <c r="P3828" s="34" t="str">
        <f t="shared" si="71"/>
        <v/>
      </c>
    </row>
    <row r="3829" spans="16:16">
      <c r="P3829" s="34" t="str">
        <f t="shared" si="71"/>
        <v/>
      </c>
    </row>
    <row r="3830" spans="16:16">
      <c r="P3830" s="34" t="str">
        <f t="shared" si="71"/>
        <v/>
      </c>
    </row>
    <row r="3831" spans="16:16">
      <c r="P3831" s="34" t="str">
        <f t="shared" si="71"/>
        <v/>
      </c>
    </row>
    <row r="3832" spans="16:16">
      <c r="P3832" s="34" t="str">
        <f t="shared" si="71"/>
        <v/>
      </c>
    </row>
    <row r="3833" spans="16:16">
      <c r="P3833" s="34" t="str">
        <f t="shared" si="71"/>
        <v/>
      </c>
    </row>
    <row r="3834" spans="16:16">
      <c r="P3834" s="34" t="str">
        <f t="shared" si="71"/>
        <v/>
      </c>
    </row>
    <row r="3835" spans="16:16">
      <c r="P3835" s="34" t="str">
        <f t="shared" si="71"/>
        <v/>
      </c>
    </row>
    <row r="3836" spans="16:16">
      <c r="P3836" s="34" t="str">
        <f t="shared" si="71"/>
        <v/>
      </c>
    </row>
    <row r="3837" spans="16:16">
      <c r="P3837" s="34" t="str">
        <f t="shared" si="71"/>
        <v/>
      </c>
    </row>
    <row r="3838" spans="16:16">
      <c r="P3838" s="34" t="str">
        <f t="shared" si="71"/>
        <v/>
      </c>
    </row>
    <row r="3839" spans="16:16">
      <c r="P3839" s="34" t="str">
        <f t="shared" si="71"/>
        <v/>
      </c>
    </row>
    <row r="3840" spans="16:16">
      <c r="P3840" s="34" t="str">
        <f t="shared" si="71"/>
        <v/>
      </c>
    </row>
    <row r="3841" spans="16:16">
      <c r="P3841" s="34" t="str">
        <f t="shared" si="71"/>
        <v/>
      </c>
    </row>
    <row r="3842" spans="16:16">
      <c r="P3842" s="34" t="str">
        <f t="shared" si="71"/>
        <v/>
      </c>
    </row>
    <row r="3843" spans="16:16">
      <c r="P3843" s="34" t="str">
        <f t="shared" si="71"/>
        <v/>
      </c>
    </row>
    <row r="3844" spans="16:16">
      <c r="P3844" s="34" t="str">
        <f t="shared" si="71"/>
        <v/>
      </c>
    </row>
    <row r="3845" spans="16:16">
      <c r="P3845" s="34" t="str">
        <f t="shared" ref="P3845:P3908" si="72">A3845&amp;B3845</f>
        <v/>
      </c>
    </row>
    <row r="3846" spans="16:16">
      <c r="P3846" s="34" t="str">
        <f t="shared" si="72"/>
        <v/>
      </c>
    </row>
    <row r="3847" spans="16:16">
      <c r="P3847" s="34" t="str">
        <f t="shared" si="72"/>
        <v/>
      </c>
    </row>
    <row r="3848" spans="16:16">
      <c r="P3848" s="34" t="str">
        <f t="shared" si="72"/>
        <v/>
      </c>
    </row>
    <row r="3849" spans="16:16">
      <c r="P3849" s="34" t="str">
        <f t="shared" si="72"/>
        <v/>
      </c>
    </row>
    <row r="3850" spans="16:16">
      <c r="P3850" s="34" t="str">
        <f t="shared" si="72"/>
        <v/>
      </c>
    </row>
    <row r="3851" spans="16:16">
      <c r="P3851" s="34" t="str">
        <f t="shared" si="72"/>
        <v/>
      </c>
    </row>
    <row r="3852" spans="16:16">
      <c r="P3852" s="34" t="str">
        <f t="shared" si="72"/>
        <v/>
      </c>
    </row>
    <row r="3853" spans="16:16">
      <c r="P3853" s="34" t="str">
        <f t="shared" si="72"/>
        <v/>
      </c>
    </row>
    <row r="3854" spans="16:16">
      <c r="P3854" s="34" t="str">
        <f t="shared" si="72"/>
        <v/>
      </c>
    </row>
    <row r="3855" spans="16:16">
      <c r="P3855" s="34" t="str">
        <f t="shared" si="72"/>
        <v/>
      </c>
    </row>
    <row r="3856" spans="16:16">
      <c r="P3856" s="34" t="str">
        <f t="shared" si="72"/>
        <v/>
      </c>
    </row>
    <row r="3857" spans="16:16">
      <c r="P3857" s="34" t="str">
        <f t="shared" si="72"/>
        <v/>
      </c>
    </row>
    <row r="3858" spans="16:16">
      <c r="P3858" s="34" t="str">
        <f t="shared" si="72"/>
        <v/>
      </c>
    </row>
    <row r="3859" spans="16:16">
      <c r="P3859" s="34" t="str">
        <f t="shared" si="72"/>
        <v/>
      </c>
    </row>
    <row r="3860" spans="16:16">
      <c r="P3860" s="34" t="str">
        <f t="shared" si="72"/>
        <v/>
      </c>
    </row>
    <row r="3861" spans="16:16">
      <c r="P3861" s="34" t="str">
        <f t="shared" si="72"/>
        <v/>
      </c>
    </row>
    <row r="3862" spans="16:16">
      <c r="P3862" s="34" t="str">
        <f t="shared" si="72"/>
        <v/>
      </c>
    </row>
    <row r="3863" spans="16:16">
      <c r="P3863" s="34" t="str">
        <f t="shared" si="72"/>
        <v/>
      </c>
    </row>
    <row r="3864" spans="16:16">
      <c r="P3864" s="34" t="str">
        <f t="shared" si="72"/>
        <v/>
      </c>
    </row>
    <row r="3865" spans="16:16">
      <c r="P3865" s="34" t="str">
        <f t="shared" si="72"/>
        <v/>
      </c>
    </row>
    <row r="3866" spans="16:16">
      <c r="P3866" s="34" t="str">
        <f t="shared" si="72"/>
        <v/>
      </c>
    </row>
    <row r="3867" spans="16:16">
      <c r="P3867" s="34" t="str">
        <f t="shared" si="72"/>
        <v/>
      </c>
    </row>
    <row r="3868" spans="16:16">
      <c r="P3868" s="34" t="str">
        <f t="shared" si="72"/>
        <v/>
      </c>
    </row>
    <row r="3869" spans="16:16">
      <c r="P3869" s="34" t="str">
        <f t="shared" si="72"/>
        <v/>
      </c>
    </row>
    <row r="3870" spans="16:16">
      <c r="P3870" s="34" t="str">
        <f t="shared" si="72"/>
        <v/>
      </c>
    </row>
    <row r="3871" spans="16:16">
      <c r="P3871" s="34" t="str">
        <f t="shared" si="72"/>
        <v/>
      </c>
    </row>
    <row r="3872" spans="16:16">
      <c r="P3872" s="34" t="str">
        <f t="shared" si="72"/>
        <v/>
      </c>
    </row>
    <row r="3873" spans="16:16">
      <c r="P3873" s="34" t="str">
        <f t="shared" si="72"/>
        <v/>
      </c>
    </row>
    <row r="3874" spans="16:16">
      <c r="P3874" s="34" t="str">
        <f t="shared" si="72"/>
        <v/>
      </c>
    </row>
    <row r="3875" spans="16:16">
      <c r="P3875" s="34" t="str">
        <f t="shared" si="72"/>
        <v/>
      </c>
    </row>
    <row r="3876" spans="16:16">
      <c r="P3876" s="34" t="str">
        <f t="shared" si="72"/>
        <v/>
      </c>
    </row>
    <row r="3877" spans="16:16">
      <c r="P3877" s="34" t="str">
        <f t="shared" si="72"/>
        <v/>
      </c>
    </row>
    <row r="3878" spans="16:16">
      <c r="P3878" s="34" t="str">
        <f t="shared" si="72"/>
        <v/>
      </c>
    </row>
    <row r="3879" spans="16:16">
      <c r="P3879" s="34" t="str">
        <f t="shared" si="72"/>
        <v/>
      </c>
    </row>
    <row r="3880" spans="16:16">
      <c r="P3880" s="34" t="str">
        <f t="shared" si="72"/>
        <v/>
      </c>
    </row>
    <row r="3881" spans="16:16">
      <c r="P3881" s="34" t="str">
        <f t="shared" si="72"/>
        <v/>
      </c>
    </row>
    <row r="3882" spans="16:16">
      <c r="P3882" s="34" t="str">
        <f t="shared" si="72"/>
        <v/>
      </c>
    </row>
    <row r="3883" spans="16:16">
      <c r="P3883" s="34" t="str">
        <f t="shared" si="72"/>
        <v/>
      </c>
    </row>
    <row r="3884" spans="16:16">
      <c r="P3884" s="34" t="str">
        <f t="shared" si="72"/>
        <v/>
      </c>
    </row>
    <row r="3885" spans="16:16">
      <c r="P3885" s="34" t="str">
        <f t="shared" si="72"/>
        <v/>
      </c>
    </row>
    <row r="3886" spans="16:16">
      <c r="P3886" s="34" t="str">
        <f t="shared" si="72"/>
        <v/>
      </c>
    </row>
    <row r="3887" spans="16:16">
      <c r="P3887" s="34" t="str">
        <f t="shared" si="72"/>
        <v/>
      </c>
    </row>
    <row r="3888" spans="16:16">
      <c r="P3888" s="34" t="str">
        <f t="shared" si="72"/>
        <v/>
      </c>
    </row>
    <row r="3889" spans="16:16">
      <c r="P3889" s="34" t="str">
        <f t="shared" si="72"/>
        <v/>
      </c>
    </row>
    <row r="3890" spans="16:16">
      <c r="P3890" s="34" t="str">
        <f t="shared" si="72"/>
        <v/>
      </c>
    </row>
    <row r="3891" spans="16:16">
      <c r="P3891" s="34" t="str">
        <f t="shared" si="72"/>
        <v/>
      </c>
    </row>
    <row r="3892" spans="16:16">
      <c r="P3892" s="34" t="str">
        <f t="shared" si="72"/>
        <v/>
      </c>
    </row>
    <row r="3893" spans="16:16">
      <c r="P3893" s="34" t="str">
        <f t="shared" si="72"/>
        <v/>
      </c>
    </row>
    <row r="3894" spans="16:16">
      <c r="P3894" s="34" t="str">
        <f t="shared" si="72"/>
        <v/>
      </c>
    </row>
    <row r="3895" spans="16:16">
      <c r="P3895" s="34" t="str">
        <f t="shared" si="72"/>
        <v/>
      </c>
    </row>
    <row r="3896" spans="16:16">
      <c r="P3896" s="34" t="str">
        <f t="shared" si="72"/>
        <v/>
      </c>
    </row>
    <row r="3897" spans="16:16">
      <c r="P3897" s="34" t="str">
        <f t="shared" si="72"/>
        <v/>
      </c>
    </row>
    <row r="3898" spans="16:16">
      <c r="P3898" s="34" t="str">
        <f t="shared" si="72"/>
        <v/>
      </c>
    </row>
    <row r="3899" spans="16:16">
      <c r="P3899" s="34" t="str">
        <f t="shared" si="72"/>
        <v/>
      </c>
    </row>
    <row r="3900" spans="16:16">
      <c r="P3900" s="34" t="str">
        <f t="shared" si="72"/>
        <v/>
      </c>
    </row>
    <row r="3901" spans="16:16">
      <c r="P3901" s="34" t="str">
        <f t="shared" si="72"/>
        <v/>
      </c>
    </row>
    <row r="3902" spans="16:16">
      <c r="P3902" s="34" t="str">
        <f t="shared" si="72"/>
        <v/>
      </c>
    </row>
    <row r="3903" spans="16:16">
      <c r="P3903" s="34" t="str">
        <f t="shared" si="72"/>
        <v/>
      </c>
    </row>
    <row r="3904" spans="16:16">
      <c r="P3904" s="34" t="str">
        <f t="shared" si="72"/>
        <v/>
      </c>
    </row>
    <row r="3905" spans="16:16">
      <c r="P3905" s="34" t="str">
        <f t="shared" si="72"/>
        <v/>
      </c>
    </row>
    <row r="3906" spans="16:16">
      <c r="P3906" s="34" t="str">
        <f t="shared" si="72"/>
        <v/>
      </c>
    </row>
    <row r="3907" spans="16:16">
      <c r="P3907" s="34" t="str">
        <f t="shared" si="72"/>
        <v/>
      </c>
    </row>
    <row r="3908" spans="16:16">
      <c r="P3908" s="34" t="str">
        <f t="shared" si="72"/>
        <v/>
      </c>
    </row>
    <row r="3909" spans="16:16">
      <c r="P3909" s="34" t="str">
        <f t="shared" ref="P3909:P3972" si="73">A3909&amp;B3909</f>
        <v/>
      </c>
    </row>
    <row r="3910" spans="16:16">
      <c r="P3910" s="34" t="str">
        <f t="shared" si="73"/>
        <v/>
      </c>
    </row>
    <row r="3911" spans="16:16">
      <c r="P3911" s="34" t="str">
        <f t="shared" si="73"/>
        <v/>
      </c>
    </row>
    <row r="3912" spans="16:16">
      <c r="P3912" s="34" t="str">
        <f t="shared" si="73"/>
        <v/>
      </c>
    </row>
    <row r="3913" spans="16:16">
      <c r="P3913" s="34" t="str">
        <f t="shared" si="73"/>
        <v/>
      </c>
    </row>
    <row r="3914" spans="16:16">
      <c r="P3914" s="34" t="str">
        <f t="shared" si="73"/>
        <v/>
      </c>
    </row>
    <row r="3915" spans="16:16">
      <c r="P3915" s="34" t="str">
        <f t="shared" si="73"/>
        <v/>
      </c>
    </row>
    <row r="3916" spans="16:16">
      <c r="P3916" s="34" t="str">
        <f t="shared" si="73"/>
        <v/>
      </c>
    </row>
    <row r="3917" spans="16:16">
      <c r="P3917" s="34" t="str">
        <f t="shared" si="73"/>
        <v/>
      </c>
    </row>
    <row r="3918" spans="16:16">
      <c r="P3918" s="34" t="str">
        <f t="shared" si="73"/>
        <v/>
      </c>
    </row>
    <row r="3919" spans="16:16">
      <c r="P3919" s="34" t="str">
        <f t="shared" si="73"/>
        <v/>
      </c>
    </row>
    <row r="3920" spans="16:16">
      <c r="P3920" s="34" t="str">
        <f t="shared" si="73"/>
        <v/>
      </c>
    </row>
    <row r="3921" spans="16:16">
      <c r="P3921" s="34" t="str">
        <f t="shared" si="73"/>
        <v/>
      </c>
    </row>
    <row r="3922" spans="16:16">
      <c r="P3922" s="34" t="str">
        <f t="shared" si="73"/>
        <v/>
      </c>
    </row>
    <row r="3923" spans="16:16">
      <c r="P3923" s="34" t="str">
        <f t="shared" si="73"/>
        <v/>
      </c>
    </row>
    <row r="3924" spans="16:16">
      <c r="P3924" s="34" t="str">
        <f t="shared" si="73"/>
        <v/>
      </c>
    </row>
    <row r="3925" spans="16:16">
      <c r="P3925" s="34" t="str">
        <f t="shared" si="73"/>
        <v/>
      </c>
    </row>
    <row r="3926" spans="16:16">
      <c r="P3926" s="34" t="str">
        <f t="shared" si="73"/>
        <v/>
      </c>
    </row>
    <row r="3927" spans="16:16">
      <c r="P3927" s="34" t="str">
        <f t="shared" si="73"/>
        <v/>
      </c>
    </row>
    <row r="3928" spans="16:16">
      <c r="P3928" s="34" t="str">
        <f t="shared" si="73"/>
        <v/>
      </c>
    </row>
    <row r="3929" spans="16:16">
      <c r="P3929" s="34" t="str">
        <f t="shared" si="73"/>
        <v/>
      </c>
    </row>
    <row r="3930" spans="16:16">
      <c r="P3930" s="34" t="str">
        <f t="shared" si="73"/>
        <v/>
      </c>
    </row>
    <row r="3931" spans="16:16">
      <c r="P3931" s="34" t="str">
        <f t="shared" si="73"/>
        <v/>
      </c>
    </row>
    <row r="3932" spans="16:16">
      <c r="P3932" s="34" t="str">
        <f t="shared" si="73"/>
        <v/>
      </c>
    </row>
    <row r="3933" spans="16:16">
      <c r="P3933" s="34" t="str">
        <f t="shared" si="73"/>
        <v/>
      </c>
    </row>
    <row r="3934" spans="16:16">
      <c r="P3934" s="34" t="str">
        <f t="shared" si="73"/>
        <v/>
      </c>
    </row>
    <row r="3935" spans="16:16">
      <c r="P3935" s="34" t="str">
        <f t="shared" si="73"/>
        <v/>
      </c>
    </row>
    <row r="3936" spans="16:16">
      <c r="P3936" s="34" t="str">
        <f t="shared" si="73"/>
        <v/>
      </c>
    </row>
    <row r="3937" spans="16:16">
      <c r="P3937" s="34" t="str">
        <f t="shared" si="73"/>
        <v/>
      </c>
    </row>
    <row r="3938" spans="16:16">
      <c r="P3938" s="34" t="str">
        <f t="shared" si="73"/>
        <v/>
      </c>
    </row>
    <row r="3939" spans="16:16">
      <c r="P3939" s="34" t="str">
        <f t="shared" si="73"/>
        <v/>
      </c>
    </row>
    <row r="3940" spans="16:16">
      <c r="P3940" s="34" t="str">
        <f t="shared" si="73"/>
        <v/>
      </c>
    </row>
    <row r="3941" spans="16:16">
      <c r="P3941" s="34" t="str">
        <f t="shared" si="73"/>
        <v/>
      </c>
    </row>
    <row r="3942" spans="16:16">
      <c r="P3942" s="34" t="str">
        <f t="shared" si="73"/>
        <v/>
      </c>
    </row>
    <row r="3943" spans="16:16">
      <c r="P3943" s="34" t="str">
        <f t="shared" si="73"/>
        <v/>
      </c>
    </row>
    <row r="3944" spans="16:16">
      <c r="P3944" s="34" t="str">
        <f t="shared" si="73"/>
        <v/>
      </c>
    </row>
    <row r="3945" spans="16:16">
      <c r="P3945" s="34" t="str">
        <f t="shared" si="73"/>
        <v/>
      </c>
    </row>
    <row r="3946" spans="16:16">
      <c r="P3946" s="34" t="str">
        <f t="shared" si="73"/>
        <v/>
      </c>
    </row>
    <row r="3947" spans="16:16">
      <c r="P3947" s="34" t="str">
        <f t="shared" si="73"/>
        <v/>
      </c>
    </row>
    <row r="3948" spans="16:16">
      <c r="P3948" s="34" t="str">
        <f t="shared" si="73"/>
        <v/>
      </c>
    </row>
    <row r="3949" spans="16:16">
      <c r="P3949" s="34" t="str">
        <f t="shared" si="73"/>
        <v/>
      </c>
    </row>
    <row r="3950" spans="16:16">
      <c r="P3950" s="34" t="str">
        <f t="shared" si="73"/>
        <v/>
      </c>
    </row>
    <row r="3951" spans="16:16">
      <c r="P3951" s="34" t="str">
        <f t="shared" si="73"/>
        <v/>
      </c>
    </row>
    <row r="3952" spans="16:16">
      <c r="P3952" s="34" t="str">
        <f t="shared" si="73"/>
        <v/>
      </c>
    </row>
    <row r="3953" spans="16:16">
      <c r="P3953" s="34" t="str">
        <f t="shared" si="73"/>
        <v/>
      </c>
    </row>
    <row r="3954" spans="16:16">
      <c r="P3954" s="34" t="str">
        <f t="shared" si="73"/>
        <v/>
      </c>
    </row>
    <row r="3955" spans="16:16">
      <c r="P3955" s="34" t="str">
        <f t="shared" si="73"/>
        <v/>
      </c>
    </row>
    <row r="3956" spans="16:16">
      <c r="P3956" s="34" t="str">
        <f t="shared" si="73"/>
        <v/>
      </c>
    </row>
    <row r="3957" spans="16:16">
      <c r="P3957" s="34" t="str">
        <f t="shared" si="73"/>
        <v/>
      </c>
    </row>
    <row r="3958" spans="16:16">
      <c r="P3958" s="34" t="str">
        <f t="shared" si="73"/>
        <v/>
      </c>
    </row>
    <row r="3959" spans="16:16">
      <c r="P3959" s="34" t="str">
        <f t="shared" si="73"/>
        <v/>
      </c>
    </row>
    <row r="3960" spans="16:16">
      <c r="P3960" s="34" t="str">
        <f t="shared" si="73"/>
        <v/>
      </c>
    </row>
    <row r="3961" spans="16:16">
      <c r="P3961" s="34" t="str">
        <f t="shared" si="73"/>
        <v/>
      </c>
    </row>
    <row r="3962" spans="16:16">
      <c r="P3962" s="34" t="str">
        <f t="shared" si="73"/>
        <v/>
      </c>
    </row>
    <row r="3963" spans="16:16">
      <c r="P3963" s="34" t="str">
        <f t="shared" si="73"/>
        <v/>
      </c>
    </row>
    <row r="3964" spans="16:16">
      <c r="P3964" s="34" t="str">
        <f t="shared" si="73"/>
        <v/>
      </c>
    </row>
    <row r="3965" spans="16:16">
      <c r="P3965" s="34" t="str">
        <f t="shared" si="73"/>
        <v/>
      </c>
    </row>
    <row r="3966" spans="16:16">
      <c r="P3966" s="34" t="str">
        <f t="shared" si="73"/>
        <v/>
      </c>
    </row>
    <row r="3967" spans="16:16">
      <c r="P3967" s="34" t="str">
        <f t="shared" si="73"/>
        <v/>
      </c>
    </row>
    <row r="3968" spans="16:16">
      <c r="P3968" s="34" t="str">
        <f t="shared" si="73"/>
        <v/>
      </c>
    </row>
    <row r="3969" spans="16:16">
      <c r="P3969" s="34" t="str">
        <f t="shared" si="73"/>
        <v/>
      </c>
    </row>
    <row r="3970" spans="16:16">
      <c r="P3970" s="34" t="str">
        <f t="shared" si="73"/>
        <v/>
      </c>
    </row>
    <row r="3971" spans="16:16">
      <c r="P3971" s="34" t="str">
        <f t="shared" si="73"/>
        <v/>
      </c>
    </row>
    <row r="3972" spans="16:16">
      <c r="P3972" s="34" t="str">
        <f t="shared" si="73"/>
        <v/>
      </c>
    </row>
    <row r="3973" spans="16:16">
      <c r="P3973" s="34" t="str">
        <f t="shared" ref="P3973:P3981" si="74">A3973&amp;B3973</f>
        <v/>
      </c>
    </row>
    <row r="3974" spans="16:16">
      <c r="P3974" s="34" t="str">
        <f t="shared" si="74"/>
        <v/>
      </c>
    </row>
    <row r="3975" spans="16:16">
      <c r="P3975" s="34" t="str">
        <f t="shared" si="74"/>
        <v/>
      </c>
    </row>
    <row r="3976" spans="16:16">
      <c r="P3976" s="34" t="str">
        <f t="shared" si="74"/>
        <v/>
      </c>
    </row>
    <row r="3977" spans="16:16">
      <c r="P3977" s="34" t="str">
        <f t="shared" si="74"/>
        <v/>
      </c>
    </row>
    <row r="3978" spans="16:16">
      <c r="P3978" s="34" t="str">
        <f t="shared" si="74"/>
        <v/>
      </c>
    </row>
    <row r="3979" spans="16:16">
      <c r="P3979" s="34" t="str">
        <f t="shared" si="74"/>
        <v/>
      </c>
    </row>
    <row r="3980" spans="16:16">
      <c r="P3980" s="34" t="str">
        <f t="shared" si="74"/>
        <v/>
      </c>
    </row>
    <row r="3981" spans="16:16">
      <c r="P3981" s="34" t="str">
        <f t="shared" si="74"/>
        <v/>
      </c>
    </row>
  </sheetData>
  <mergeCells count="3">
    <mergeCell ref="AH6:AN6"/>
    <mergeCell ref="G6:M6"/>
    <mergeCell ref="G2:H2"/>
  </mergeCells>
  <phoneticPr fontId="22" type="noConversion"/>
  <conditionalFormatting sqref="C93:M153">
    <cfRule type="expression" dxfId="20" priority="7">
      <formula>OR($F$2="Company type: WoC")</formula>
    </cfRule>
  </conditionalFormatting>
  <conditionalFormatting sqref="C154:M161 C178:M185 C202:M208">
    <cfRule type="expression" dxfId="19" priority="6">
      <formula>OR($E$2="NES",$E$2="SSC")</formula>
    </cfRule>
  </conditionalFormatting>
  <conditionalFormatting sqref="C162:M177 C186:M201 C209:M222">
    <cfRule type="expression" dxfId="18" priority="29">
      <formula>OR($E$2="AFW",$E$2="ANH",$E$2="BRL",$E$2="WSH",$E$2="HDD",$E$2="PRT",$E$2="SVE",$E$2="SEW",$E$2="SWB",$E$2="SRN",$E$2="SES",$E$2="TMS",$E$2="NWT",$E$2="WSX",$E$2="YKY",$E$2="SBB")</formula>
    </cfRule>
  </conditionalFormatting>
  <conditionalFormatting sqref="C223:M229">
    <cfRule type="expression" dxfId="17" priority="31">
      <formula>OR($E$2="AFW",$E$2="ANH",$E$2="BRL",$E$2="NES",$E$2="PRT",$E$2="SVE",$E$2="SEW",$E$2="SSC",$E$2="SWB",$E$2="SRN",$E$2="SES",$E$2="TMS",$E$2="UUW",$E$2="YKY",$E$2="SBB")</formula>
    </cfRule>
  </conditionalFormatting>
  <conditionalFormatting sqref="C235:M238 C246:M269">
    <cfRule type="expression" dxfId="16" priority="22">
      <formula>($E$2="ANH")</formula>
    </cfRule>
  </conditionalFormatting>
  <conditionalFormatting sqref="C235:M245 C252:M262">
    <cfRule type="expression" dxfId="15" priority="21">
      <formula>($E$2="NWT")</formula>
    </cfRule>
  </conditionalFormatting>
  <conditionalFormatting sqref="C235:M251 C259:M269">
    <cfRule type="expression" dxfId="14" priority="20">
      <formula>($E$2="SVE")</formula>
    </cfRule>
  </conditionalFormatting>
  <conditionalFormatting sqref="C235:M258 C263:M269">
    <cfRule type="expression" dxfId="13" priority="19">
      <formula>($E$2="TMS")</formula>
    </cfRule>
  </conditionalFormatting>
  <conditionalFormatting sqref="C235:M262">
    <cfRule type="expression" dxfId="12" priority="18">
      <formula>($E$2="SWB")</formula>
    </cfRule>
  </conditionalFormatting>
  <conditionalFormatting sqref="C235:M269">
    <cfRule type="expression" dxfId="11" priority="17">
      <formula>$G$2="Common PCs applied"</formula>
    </cfRule>
  </conditionalFormatting>
  <conditionalFormatting sqref="C239:M269">
    <cfRule type="expression" dxfId="10" priority="24">
      <formula>($E$2="AFW")</formula>
    </cfRule>
  </conditionalFormatting>
  <conditionalFormatting sqref="G111:G112">
    <cfRule type="expression" dxfId="9" priority="9">
      <formula>OR($E$2="HDD")</formula>
    </cfRule>
  </conditionalFormatting>
  <conditionalFormatting sqref="G184">
    <cfRule type="expression" dxfId="8" priority="28">
      <formula>OR($E$2="NES", $E$2="SSC")</formula>
    </cfRule>
  </conditionalFormatting>
  <conditionalFormatting sqref="G266:G267">
    <cfRule type="expression" dxfId="7" priority="2">
      <formula>($E$2="")</formula>
    </cfRule>
  </conditionalFormatting>
  <conditionalFormatting sqref="H109:M109">
    <cfRule type="expression" dxfId="6" priority="8">
      <formula>($E$2= "HDD")</formula>
    </cfRule>
  </conditionalFormatting>
  <conditionalFormatting sqref="I11:M11">
    <cfRule type="expression" dxfId="5" priority="1">
      <formula>$E$2="SEW"</formula>
    </cfRule>
  </conditionalFormatting>
  <conditionalFormatting sqref="I27:M27">
    <cfRule type="expression" dxfId="4" priority="10">
      <formula>OR($E$2 ="ANH",$E$2 ="BRL",$E$2 ="HDD",$E$2 ="NES",$E$2 ="WSH",$E$2 ="SVE",$E$2 ="SEW",$E$2 ="SEW",$E$2 ="SWB",$E$2 ="SRN",$E$2 ="NWT",$E$2 ="WSX",$E$2 ="YKY",$E$2 = "AFW")</formula>
    </cfRule>
  </conditionalFormatting>
  <conditionalFormatting sqref="I110:M110">
    <cfRule type="expression" dxfId="3" priority="30">
      <formula>OR($E$2 ="AFW",$E$2 ="ANH",$E$2 ="BRL",$E$2 ="HDD",$E$2 ="NES",$E$2 ="PRT",$E$2 ="SVE",$E$2 ="SEW",$E$2 ="SEW",$E$2 ="SSC",$E$2 ="SRN",$E$2 ="SES",$E$2 ="TMS",$E$2 ="NWT",$E$2 ="WSX",$E$2 ="YKY")</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93E0BDB-AA06-49CD-B480-F4264DFE11CF}">
          <x14:formula1>
            <xm:f>Lists!$C$6:$C$22</xm:f>
          </x14:formula1>
          <xm:sqref>D2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B1230-9984-4164-A15E-53A9137E009F}">
  <sheetPr codeName="Sheet10"/>
  <dimension ref="A1:BL422"/>
  <sheetViews>
    <sheetView zoomScale="55" zoomScaleNormal="80" workbookViewId="0">
      <selection activeCell="AH1" sqref="AH1:BL1048576"/>
    </sheetView>
  </sheetViews>
  <sheetFormatPr defaultColWidth="9" defaultRowHeight="23.45"/>
  <cols>
    <col min="1" max="1" width="9" style="45"/>
    <col min="2" max="2" width="14.125" style="45" bestFit="1" customWidth="1"/>
    <col min="3" max="3" width="76.75" style="45" bestFit="1" customWidth="1"/>
    <col min="4" max="4" width="46.25" style="45" customWidth="1"/>
    <col min="5" max="5" width="102.625" style="45" bestFit="1" customWidth="1"/>
    <col min="6" max="6" width="15.125" style="45" customWidth="1"/>
    <col min="7" max="11" width="15.375" style="45" bestFit="1" customWidth="1"/>
    <col min="12" max="12" width="15.375" style="45" customWidth="1"/>
    <col min="13" max="16" width="11.375" style="45" bestFit="1" customWidth="1"/>
    <col min="17" max="17" width="18.875" style="45" bestFit="1" customWidth="1"/>
    <col min="18" max="18" width="22.625" style="45" bestFit="1" customWidth="1"/>
    <col min="19" max="22" width="18.875" style="45" bestFit="1" customWidth="1"/>
    <col min="23" max="26" width="12.125" style="45" bestFit="1" customWidth="1"/>
    <col min="27" max="27" width="16.125" style="45" customWidth="1"/>
    <col min="28" max="28" width="19" style="45" bestFit="1" customWidth="1"/>
    <col min="29" max="29" width="20.375" style="45" bestFit="1" customWidth="1"/>
    <col min="30" max="30" width="19.875" style="45" bestFit="1" customWidth="1"/>
    <col min="31" max="31" width="41.625" style="45" bestFit="1" customWidth="1"/>
    <col min="32" max="32" width="35.875" style="45" bestFit="1" customWidth="1"/>
    <col min="33" max="33" width="22.625" style="45" customWidth="1"/>
    <col min="34" max="34" width="15.625" style="45" hidden="1" customWidth="1"/>
    <col min="35" max="35" width="68.5" style="45" hidden="1" customWidth="1"/>
    <col min="36" max="36" width="15.625" style="45" hidden="1" customWidth="1"/>
    <col min="37" max="47" width="28.375" style="45" hidden="1" customWidth="1"/>
    <col min="48" max="52" width="34.25" style="45" hidden="1" customWidth="1"/>
    <col min="53" max="53" width="30.125" style="45" hidden="1" customWidth="1"/>
    <col min="54" max="57" width="22.75" style="45" hidden="1" customWidth="1"/>
    <col min="58" max="58" width="45.375" style="45" hidden="1" customWidth="1"/>
    <col min="59" max="59" width="33.25" style="45" hidden="1" customWidth="1"/>
    <col min="60" max="60" width="55.25" style="45" hidden="1" customWidth="1"/>
    <col min="61" max="61" width="47.25" style="45" hidden="1" customWidth="1"/>
    <col min="62" max="62" width="34" style="45" hidden="1" customWidth="1"/>
    <col min="63" max="64" width="9" style="45" hidden="1" customWidth="1"/>
    <col min="65" max="67" width="9" style="45" customWidth="1"/>
    <col min="68" max="16384" width="9" style="45"/>
  </cols>
  <sheetData>
    <row r="1" spans="2:64" s="41" customFormat="1" ht="21"/>
    <row r="2" spans="2:64" s="41" customFormat="1" ht="21"/>
    <row r="3" spans="2:64" s="41" customFormat="1" ht="21">
      <c r="B3" s="42"/>
      <c r="C3" s="41" t="s">
        <v>827</v>
      </c>
    </row>
    <row r="4" spans="2:64" s="41" customFormat="1" ht="28.5">
      <c r="B4" s="47"/>
      <c r="C4" s="47"/>
      <c r="D4" s="47"/>
      <c r="E4" s="320" t="s">
        <v>866</v>
      </c>
      <c r="F4" s="321"/>
      <c r="G4" s="321"/>
      <c r="H4" s="321"/>
      <c r="I4" s="321"/>
      <c r="J4" s="321"/>
      <c r="K4" s="322"/>
      <c r="L4" s="320" t="s">
        <v>867</v>
      </c>
      <c r="M4" s="321"/>
      <c r="N4" s="321"/>
      <c r="O4" s="321"/>
      <c r="P4" s="321"/>
      <c r="Q4" s="322"/>
      <c r="R4" s="320" t="s">
        <v>868</v>
      </c>
      <c r="S4" s="321"/>
      <c r="T4" s="321"/>
      <c r="U4" s="321"/>
      <c r="V4" s="322"/>
      <c r="W4" s="317" t="s">
        <v>869</v>
      </c>
      <c r="X4" s="318"/>
      <c r="Y4" s="318"/>
      <c r="Z4" s="318"/>
      <c r="AA4" s="319"/>
      <c r="AB4" s="317" t="s">
        <v>870</v>
      </c>
      <c r="AC4" s="318"/>
      <c r="AD4" s="319"/>
      <c r="AE4" s="48" t="s">
        <v>871</v>
      </c>
      <c r="AF4" s="48" t="s">
        <v>872</v>
      </c>
      <c r="AJ4" s="146" t="s">
        <v>695</v>
      </c>
      <c r="AL4" s="146"/>
      <c r="AM4" s="146"/>
      <c r="AN4" s="146"/>
      <c r="AO4" s="146"/>
      <c r="AP4" s="146" t="s">
        <v>873</v>
      </c>
      <c r="AR4" s="146"/>
      <c r="AS4" s="146"/>
      <c r="AT4" s="146"/>
      <c r="AU4" s="146"/>
      <c r="AV4" s="146" t="s">
        <v>868</v>
      </c>
      <c r="AW4" s="146"/>
      <c r="AX4" s="146"/>
      <c r="AY4" s="146"/>
      <c r="AZ4" s="146"/>
      <c r="BA4" s="145" t="s">
        <v>874</v>
      </c>
      <c r="BB4" s="146"/>
      <c r="BC4" s="146"/>
      <c r="BD4" s="146"/>
      <c r="BE4" s="146"/>
      <c r="BF4" s="146" t="s">
        <v>875</v>
      </c>
      <c r="BG4" s="146"/>
      <c r="BH4" s="146"/>
      <c r="BI4" s="146" t="s">
        <v>876</v>
      </c>
      <c r="BJ4" s="146" t="s">
        <v>877</v>
      </c>
      <c r="BK4" s="145"/>
    </row>
    <row r="5" spans="2:64" s="43" customFormat="1" ht="142.5">
      <c r="B5" s="148" t="s">
        <v>861</v>
      </c>
      <c r="C5" s="48" t="s">
        <v>832</v>
      </c>
      <c r="D5" s="127" t="s">
        <v>878</v>
      </c>
      <c r="E5" s="127" t="s">
        <v>879</v>
      </c>
      <c r="F5" s="127" t="s">
        <v>834</v>
      </c>
      <c r="G5" s="127" t="s">
        <v>147</v>
      </c>
      <c r="H5" s="127" t="s">
        <v>148</v>
      </c>
      <c r="I5" s="127" t="s">
        <v>149</v>
      </c>
      <c r="J5" s="127" t="s">
        <v>150</v>
      </c>
      <c r="K5" s="127" t="s">
        <v>151</v>
      </c>
      <c r="L5" s="127" t="s">
        <v>834</v>
      </c>
      <c r="M5" s="127" t="s">
        <v>147</v>
      </c>
      <c r="N5" s="127" t="s">
        <v>148</v>
      </c>
      <c r="O5" s="127" t="s">
        <v>149</v>
      </c>
      <c r="P5" s="127" t="s">
        <v>150</v>
      </c>
      <c r="Q5" s="127" t="s">
        <v>151</v>
      </c>
      <c r="R5" s="127" t="s">
        <v>147</v>
      </c>
      <c r="S5" s="127" t="s">
        <v>148</v>
      </c>
      <c r="T5" s="127" t="s">
        <v>149</v>
      </c>
      <c r="U5" s="127" t="s">
        <v>150</v>
      </c>
      <c r="V5" s="127" t="s">
        <v>151</v>
      </c>
      <c r="W5" s="127" t="s">
        <v>147</v>
      </c>
      <c r="X5" s="127" t="s">
        <v>148</v>
      </c>
      <c r="Y5" s="127" t="s">
        <v>149</v>
      </c>
      <c r="Z5" s="127" t="s">
        <v>150</v>
      </c>
      <c r="AA5" s="127" t="s">
        <v>151</v>
      </c>
      <c r="AB5" s="127" t="s">
        <v>880</v>
      </c>
      <c r="AC5" s="127" t="s">
        <v>881</v>
      </c>
      <c r="AD5" s="127" t="s">
        <v>882</v>
      </c>
      <c r="AE5" s="127" t="s">
        <v>883</v>
      </c>
      <c r="AF5" s="127" t="s">
        <v>884</v>
      </c>
      <c r="AG5" s="41"/>
      <c r="AH5" s="41"/>
      <c r="AI5" s="41"/>
      <c r="AJ5" s="146" t="s">
        <v>146</v>
      </c>
      <c r="AK5" s="146" t="s">
        <v>147</v>
      </c>
      <c r="AL5" s="146" t="s">
        <v>148</v>
      </c>
      <c r="AM5" s="146" t="s">
        <v>149</v>
      </c>
      <c r="AN5" s="146" t="s">
        <v>150</v>
      </c>
      <c r="AO5" s="146" t="s">
        <v>151</v>
      </c>
      <c r="AP5" s="146" t="s">
        <v>146</v>
      </c>
      <c r="AQ5" s="146" t="s">
        <v>147</v>
      </c>
      <c r="AR5" s="146" t="s">
        <v>148</v>
      </c>
      <c r="AS5" s="146" t="s">
        <v>149</v>
      </c>
      <c r="AT5" s="146" t="s">
        <v>150</v>
      </c>
      <c r="AU5" s="146" t="s">
        <v>151</v>
      </c>
      <c r="AV5" s="146" t="s">
        <v>147</v>
      </c>
      <c r="AW5" s="146" t="s">
        <v>148</v>
      </c>
      <c r="AX5" s="146" t="s">
        <v>149</v>
      </c>
      <c r="AY5" s="146" t="s">
        <v>150</v>
      </c>
      <c r="AZ5" s="146" t="s">
        <v>151</v>
      </c>
      <c r="BA5" s="146" t="s">
        <v>147</v>
      </c>
      <c r="BB5" s="146" t="s">
        <v>148</v>
      </c>
      <c r="BC5" s="146" t="s">
        <v>149</v>
      </c>
      <c r="BD5" s="146" t="s">
        <v>150</v>
      </c>
      <c r="BE5" s="146" t="s">
        <v>151</v>
      </c>
      <c r="BF5" s="146" t="s">
        <v>885</v>
      </c>
      <c r="BG5" s="146" t="s">
        <v>840</v>
      </c>
      <c r="BH5" s="146" t="s">
        <v>841</v>
      </c>
      <c r="BI5" s="146" t="s">
        <v>883</v>
      </c>
      <c r="BJ5" s="146" t="s">
        <v>884</v>
      </c>
      <c r="BK5" s="41"/>
      <c r="BL5" s="41"/>
    </row>
    <row r="6" spans="2:64" s="41" customFormat="1">
      <c r="B6" s="148"/>
      <c r="C6" s="149"/>
      <c r="D6" s="149"/>
      <c r="E6" s="49"/>
      <c r="F6" s="49"/>
      <c r="G6" s="49"/>
      <c r="H6" s="49"/>
      <c r="I6" s="49"/>
      <c r="J6" s="49"/>
      <c r="K6" s="49"/>
      <c r="L6" s="49"/>
      <c r="M6" s="49"/>
      <c r="N6" s="49"/>
      <c r="O6" s="49"/>
      <c r="P6" s="49"/>
      <c r="Q6" s="49"/>
      <c r="R6" s="49"/>
      <c r="S6" s="49"/>
      <c r="T6" s="49"/>
      <c r="U6" s="49"/>
      <c r="V6" s="49"/>
      <c r="W6" s="49"/>
      <c r="X6" s="49"/>
      <c r="Y6" s="49"/>
      <c r="Z6" s="49"/>
      <c r="AA6" s="49"/>
      <c r="AB6" s="149"/>
      <c r="AC6" s="49"/>
      <c r="AD6" s="49"/>
      <c r="AE6" s="49"/>
      <c r="AF6" s="49"/>
      <c r="AG6" s="44"/>
      <c r="AH6" s="41" t="s">
        <v>886</v>
      </c>
      <c r="AJ6" s="41" t="s">
        <v>146</v>
      </c>
      <c r="AK6" s="41" t="s">
        <v>147</v>
      </c>
      <c r="AL6" s="41" t="s">
        <v>148</v>
      </c>
      <c r="AM6" s="41" t="s">
        <v>149</v>
      </c>
      <c r="AN6" s="41" t="s">
        <v>150</v>
      </c>
      <c r="AO6" s="41" t="s">
        <v>151</v>
      </c>
      <c r="AP6" s="41" t="s">
        <v>146</v>
      </c>
      <c r="AQ6" s="41" t="s">
        <v>147</v>
      </c>
      <c r="AR6" s="41" t="s">
        <v>148</v>
      </c>
      <c r="AS6" s="41" t="s">
        <v>149</v>
      </c>
      <c r="AT6" s="41" t="s">
        <v>150</v>
      </c>
      <c r="AU6" s="41" t="s">
        <v>151</v>
      </c>
      <c r="AV6" s="41" t="s">
        <v>147</v>
      </c>
      <c r="AW6" s="41" t="s">
        <v>148</v>
      </c>
      <c r="AX6" s="41" t="s">
        <v>149</v>
      </c>
      <c r="AY6" s="41" t="s">
        <v>150</v>
      </c>
      <c r="AZ6" s="41" t="s">
        <v>151</v>
      </c>
      <c r="BA6" s="41" t="s">
        <v>147</v>
      </c>
      <c r="BB6" s="41" t="s">
        <v>148</v>
      </c>
      <c r="BC6" s="41" t="s">
        <v>149</v>
      </c>
      <c r="BD6" s="41" t="s">
        <v>150</v>
      </c>
      <c r="BE6" s="41" t="s">
        <v>151</v>
      </c>
      <c r="BF6" s="41" t="s">
        <v>144</v>
      </c>
      <c r="BG6" s="41" t="s">
        <v>144</v>
      </c>
      <c r="BH6" s="41" t="s">
        <v>144</v>
      </c>
      <c r="BI6" s="41" t="s">
        <v>144</v>
      </c>
      <c r="BJ6" s="41" t="s">
        <v>144</v>
      </c>
    </row>
    <row r="7" spans="2:64">
      <c r="B7" s="158" t="str">
        <f>Lists!$D$6</f>
        <v>AFW</v>
      </c>
      <c r="C7" s="46" t="s">
        <v>702</v>
      </c>
      <c r="D7" s="46" t="str">
        <f>_xlfn.XLOOKUP(C7,Lists!$B$32:$B$60,Lists!$D$32:$D$60)</f>
        <v>Set at a common level</v>
      </c>
      <c r="E7" s="46" t="str">
        <f>_xlfn.XLOOKUP(C7,Lists!$B$32:$B$60,Lists!$F$32:$F$60)</f>
        <v>Average number of minutes lost per customer (hh:mm:ss)</v>
      </c>
      <c r="F7" s="267">
        <f>IF(ISBLANK(AJ7),"",IFERROR(INDEX(F_Inputs!$F$4:$O$99999,MATCH($B7&amp;AJ7,F_Inputs!$P$4:$P$99999,0),MATCH(AJ$6,F_Inputs!$F$2:$O$2,0)),"Error"))</f>
        <v>3.472222222222222E-3</v>
      </c>
      <c r="G7" s="267">
        <f>IF(ISBLANK(AK7),"",IFERROR(INDEX(F_Inputs!$F$4:$O$99999,MATCH($B7&amp;AK7,F_Inputs!$P$4:$P$99999,0),MATCH(AK$6,F_Inputs!$F$2:$O$2,0)),"Error"))</f>
        <v>3.472222222222222E-3</v>
      </c>
      <c r="H7" s="267">
        <f>IF(ISBLANK(AL7),"",IFERROR(INDEX(F_Inputs!$F$4:$O$99999,MATCH($B7&amp;AL7,F_Inputs!$P$4:$P$99999,0),MATCH(AL$6,F_Inputs!$F$2:$O$2,0)),"Error"))</f>
        <v>3.472222222222222E-3</v>
      </c>
      <c r="I7" s="267">
        <f>IF(ISBLANK(AM7),"",IFERROR(INDEX(F_Inputs!$F$4:$O$99999,MATCH($B7&amp;AM7,F_Inputs!$P$4:$P$99999,0),MATCH(AM$6,F_Inputs!$F$2:$O$2,0)),"Error"))</f>
        <v>3.472222222222222E-3</v>
      </c>
      <c r="J7" s="267">
        <f>IF(ISBLANK(AN7),"",IFERROR(INDEX(F_Inputs!$F$4:$O$99999,MATCH($B7&amp;AN7,F_Inputs!$P$4:$P$99999,0),MATCH(AN$6,F_Inputs!$F$2:$O$2,0)),"Error"))</f>
        <v>3.472222222222222E-3</v>
      </c>
      <c r="K7" s="267">
        <f>IF(ISBLANK(AO7),"",IFERROR(INDEX(F_Inputs!$F$4:$O$99999,MATCH($B7&amp;AO7,F_Inputs!$P$4:$P$99999,0),MATCH(AO$6,F_Inputs!$F$2:$O$2,0)),"Error"))</f>
        <v>3.47E-3</v>
      </c>
      <c r="L7" s="267" t="str">
        <f>IF(ISBLANK(AP7),"",IFERROR(INDEX(F_Inputs!$F$4:$O$99999,MATCH($B7&amp;AP7,F_Inputs!$P$4:$P$99999,0),MATCH(AP$6,F_Inputs!$F$2:$O$2,0)),"Error"))</f>
        <v/>
      </c>
      <c r="M7" s="268" t="str">
        <f>IF(ISBLANK(AQ7),"",IFERROR(INDEX(F_Inputs!$F$4:$O$99999,MATCH($B7&amp;AQ7,F_Inputs!$P$4:$P$99999,0),MATCH(AQ$6,F_Inputs!$F$2:$O$2,0)),"Error"))</f>
        <v/>
      </c>
      <c r="N7" s="268" t="str">
        <f>IF(ISBLANK(AR7),"",IFERROR(INDEX(F_Inputs!$F$4:$O$99999,MATCH($B7&amp;AR7,F_Inputs!$P$4:$P$99999,0),MATCH(AR$6,F_Inputs!$F$2:$O$2,0)),"Error"))</f>
        <v/>
      </c>
      <c r="O7" s="268" t="str">
        <f>IF(ISBLANK(AS7),"",IFERROR(INDEX(F_Inputs!$F$4:$O$99999,MATCH($B7&amp;AS7,F_Inputs!$P$4:$P$99999,0),MATCH(AS$6,F_Inputs!$F$2:$O$2,0)),"Error"))</f>
        <v/>
      </c>
      <c r="P7" s="268" t="str">
        <f>IF(ISBLANK(AT7),"",IFERROR(INDEX(F_Inputs!$F$4:$O$99999,MATCH($B7&amp;AT7,F_Inputs!$P$4:$P$99999,0),MATCH(AT$6,F_Inputs!$F$2:$O$2,0)),"Error"))</f>
        <v/>
      </c>
      <c r="Q7" s="268" t="str">
        <f>IF(ISBLANK(AU7),"",IFERROR(INDEX(F_Inputs!$F$4:$O$99999,MATCH($B7&amp;AU7,F_Inputs!$P$4:$P$99999,0),MATCH(AU$6,F_Inputs!$F$2:$O$2,0)),"Error"))</f>
        <v/>
      </c>
      <c r="R7" s="269" t="str">
        <f>IF(ISBLANK(AV7),"",IFERROR(INDEX(F_Inputs!$F$4:$O$99999,MATCH($B7&amp;AV7,F_Inputs!$P$4:$P$99999,0),MATCH(AV$6,F_Inputs!$F$2:$O$2,0)),"Error"))</f>
        <v/>
      </c>
      <c r="S7" s="269" t="str">
        <f>IF(ISBLANK(AW7),"",IFERROR(INDEX(F_Inputs!$F$4:$O$99999,MATCH($B7&amp;AW7,F_Inputs!$P$4:$P$99999,0),MATCH(AW$6,F_Inputs!$F$2:$O$2,0)),"Error"))</f>
        <v/>
      </c>
      <c r="T7" s="269" t="str">
        <f>IF(ISBLANK(AX7),"",IFERROR(INDEX(F_Inputs!$F$4:$O$99999,MATCH($B7&amp;AX7,F_Inputs!$P$4:$P$99999,0),MATCH(AX$6,F_Inputs!$F$2:$O$2,0)),"Error"))</f>
        <v/>
      </c>
      <c r="U7" s="269" t="str">
        <f>IF(ISBLANK(AY7),"",IFERROR(INDEX(F_Inputs!$F$4:$O$99999,MATCH($B7&amp;AY7,F_Inputs!$P$4:$P$99999,0),MATCH(AY$6,F_Inputs!$F$2:$O$2,0)),"Error"))</f>
        <v/>
      </c>
      <c r="V7" s="269" t="str">
        <f>IF(ISBLANK(AZ7),"",IFERROR(INDEX(F_Inputs!$F$4:$O$99999,MATCH($B7&amp;AZ7,F_Inputs!$P$4:$P$99999,0),MATCH(AZ$6,F_Inputs!$F$2:$O$2,0)),"Error"))</f>
        <v/>
      </c>
      <c r="W7" s="267">
        <f>IF(ISBLANK(BA7),"",IFERROR(INDEX(F_Inputs!$F$4:$O$99999,MATCH($B7&amp;BA7,F_Inputs!$P$4:$P$99999,0),MATCH(BA$6,F_Inputs!$F$2:$O$2,0)),"Error"))</f>
        <v>1.8444930555555549E-3</v>
      </c>
      <c r="X7" s="267">
        <f>IF(ISBLANK(BB7),"",IFERROR(INDEX(F_Inputs!$F$4:$O$99999,MATCH($B7&amp;BB7,F_Inputs!$P$4:$P$99999,0),MATCH(BB$6,F_Inputs!$F$2:$O$2,0)),"Error"))</f>
        <v>1.8444930555555549E-3</v>
      </c>
      <c r="Y7" s="267">
        <f>IF(ISBLANK(BC7),"",IFERROR(INDEX(F_Inputs!$F$4:$O$99999,MATCH($B7&amp;BC7,F_Inputs!$P$4:$P$99999,0),MATCH(BC$6,F_Inputs!$F$2:$O$2,0)),"Error"))</f>
        <v>1.8444930555555549E-3</v>
      </c>
      <c r="Z7" s="267">
        <f>IF(ISBLANK(BD7),"",IFERROR(INDEX(F_Inputs!$F$4:$O$99999,MATCH($B7&amp;BD7,F_Inputs!$P$4:$P$99999,0),MATCH(BD$6,F_Inputs!$F$2:$O$2,0)),"Error"))</f>
        <v>1.8444930555555549E-3</v>
      </c>
      <c r="AA7" s="267">
        <f>IF(ISBLANK(BE7),"",IFERROR(INDEX(F_Inputs!$F$4:$O$99999,MATCH($B7&amp;BE7,F_Inputs!$P$4:$P$99999,0),MATCH(BE$6,F_Inputs!$F$2:$O$2,0)),"Error"))</f>
        <v>1.8422708333333331E-3</v>
      </c>
      <c r="AB7" s="270">
        <f>IF(ISBLANK(BF7),"",IFERROR(INDEX(F_Inputs!$F$4:$O$99999,MATCH($B7&amp;BF7,F_Inputs!$P$4:$P$99999,0),MATCH(BF$6,F_Inputs!$F$2:$O$2,0)),"Error"))</f>
        <v>480939.83541958302</v>
      </c>
      <c r="AC7" s="270">
        <f>IF(ISBLANK(BG7),"",IFERROR(INDEX(F_Inputs!$F$4:$O$99999,MATCH($B7&amp;BG7,F_Inputs!$P$4:$P$99999,0),MATCH(BG$6,F_Inputs!$F$2:$O$2,0)),"Error"))</f>
        <v>480939.83541958302</v>
      </c>
      <c r="AD7" s="270">
        <f>IF(ISBLANK(BG7),"",IFERROR(2*AC7,""))</f>
        <v>961879.67083916604</v>
      </c>
      <c r="AE7" s="271">
        <f>IF(ISBLANK(BI7),"",IFERROR(INDEX(F_Inputs!$F$4:$O$99999,MATCH($B7&amp;BI7,F_Inputs!$P$4:$P$99999,0),MATCH(BI$6,F_Inputs!$F$2:$O$2,0)),"Error"))</f>
        <v>-0.01</v>
      </c>
      <c r="AF7" s="271" t="str">
        <f>IF(ISBLANK(BJ7),"",IFERROR(INDEX(F_Inputs!$F$4:$O$99999,MATCH($B7&amp;BJ7,F_Inputs!$P$4:$P$99999,0),MATCH(BJ$6,F_Inputs!$F$2:$O$2,0)),"Error"))</f>
        <v/>
      </c>
      <c r="AH7" s="45" t="str">
        <f>_xlfn.XLOOKUP(AK7,F_Inputs!B7:B1859,F_Inputs!D7:D1859)</f>
        <v>Time</v>
      </c>
      <c r="AJ7" s="45" t="s">
        <v>155</v>
      </c>
      <c r="AK7" s="45" t="s">
        <v>155</v>
      </c>
      <c r="AL7" s="45" t="s">
        <v>155</v>
      </c>
      <c r="AM7" s="45" t="s">
        <v>155</v>
      </c>
      <c r="AN7" s="45" t="s">
        <v>155</v>
      </c>
      <c r="AO7" s="45" t="s">
        <v>155</v>
      </c>
      <c r="BA7" s="45" t="s">
        <v>160</v>
      </c>
      <c r="BB7" s="45" t="s">
        <v>160</v>
      </c>
      <c r="BC7" s="45" t="s">
        <v>160</v>
      </c>
      <c r="BD7" s="45" t="s">
        <v>160</v>
      </c>
      <c r="BE7" s="45" t="s">
        <v>160</v>
      </c>
      <c r="BF7" s="45" t="s">
        <v>163</v>
      </c>
      <c r="BG7" s="45" t="s">
        <v>163</v>
      </c>
      <c r="BH7" s="45" t="s">
        <v>842</v>
      </c>
      <c r="BI7" s="45" t="s">
        <v>166</v>
      </c>
    </row>
    <row r="8" spans="2:64">
      <c r="B8" s="158" t="str">
        <f>Lists!$D$6</f>
        <v>AFW</v>
      </c>
      <c r="C8" s="46" t="s">
        <v>707</v>
      </c>
      <c r="D8" s="46" t="str">
        <f>_xlfn.XLOOKUP(C8,Lists!$B$32:$B$60,Lists!$D$32:$D$60)</f>
        <v>Set at a common level</v>
      </c>
      <c r="E8" s="46" t="str">
        <f>_xlfn.XLOOKUP(C8,Lists!$B$32:$B$60,Lists!$F$32:$F$60)</f>
        <v>Index</v>
      </c>
      <c r="F8" s="269">
        <f>IF(ISBLANK(AJ8),"",IFERROR(INDEX(F_Inputs!$F$4:$O$99999,MATCH($B8&amp;AJ8,F_Inputs!$P$4:$P$99999,0),MATCH(AJ$6,F_Inputs!$F$2:$O$2,0)),"Error"))</f>
        <v>0</v>
      </c>
      <c r="G8" s="269">
        <f>IF(ISBLANK(AK8),"",IFERROR(INDEX(F_Inputs!$F$4:$O$99999,MATCH($B8&amp;AK8,F_Inputs!$P$4:$P$99999,0),MATCH(AK$6,F_Inputs!$F$2:$O$2,0)),"Error"))</f>
        <v>0</v>
      </c>
      <c r="H8" s="269">
        <f>IF(ISBLANK(AL8),"",IFERROR(INDEX(F_Inputs!$F$4:$O$99999,MATCH($B8&amp;AL8,F_Inputs!$P$4:$P$99999,0),MATCH(AL$6,F_Inputs!$F$2:$O$2,0)),"Error"))</f>
        <v>0</v>
      </c>
      <c r="I8" s="269">
        <f>IF(ISBLANK(AM8),"",IFERROR(INDEX(F_Inputs!$F$4:$O$99999,MATCH($B8&amp;AM8,F_Inputs!$P$4:$P$99999,0),MATCH(AM$6,F_Inputs!$F$2:$O$2,0)),"Error"))</f>
        <v>0</v>
      </c>
      <c r="J8" s="269">
        <f>IF(ISBLANK(AN8),"",IFERROR(INDEX(F_Inputs!$F$4:$O$99999,MATCH($B8&amp;AN8,F_Inputs!$P$4:$P$99999,0),MATCH(AN$6,F_Inputs!$F$2:$O$2,0)),"Error"))</f>
        <v>0</v>
      </c>
      <c r="K8" s="269">
        <f>IF(ISBLANK(AO8),"",IFERROR(INDEX(F_Inputs!$F$4:$O$99999,MATCH($B8&amp;AO8,F_Inputs!$P$4:$P$99999,0),MATCH(AO$6,F_Inputs!$F$2:$O$2,0)),"Error"))</f>
        <v>0</v>
      </c>
      <c r="L8" s="267" t="str">
        <f>IF(ISBLANK(AP8),"",IFERROR(INDEX(F_Inputs!$F$4:$O$99999,MATCH($B8&amp;AP8,F_Inputs!$P$4:$P$99999,0),MATCH(AP$6,F_Inputs!$F$2:$O$2,0)),"Error"))</f>
        <v/>
      </c>
      <c r="M8" s="268" t="str">
        <f>IF(ISBLANK(AQ8),"",IFERROR(INDEX(F_Inputs!$F$4:$O$99999,MATCH($B8&amp;AQ8,F_Inputs!$P$4:$P$99999,0),MATCH(AQ$6,F_Inputs!$F$2:$O$2,0)),"Error"))</f>
        <v/>
      </c>
      <c r="N8" s="268" t="str">
        <f>IF(ISBLANK(AR8),"",IFERROR(INDEX(F_Inputs!$F$4:$O$99999,MATCH($B8&amp;AR8,F_Inputs!$P$4:$P$99999,0),MATCH(AR$6,F_Inputs!$F$2:$O$2,0)),"Error"))</f>
        <v/>
      </c>
      <c r="O8" s="268" t="str">
        <f>IF(ISBLANK(AS8),"",IFERROR(INDEX(F_Inputs!$F$4:$O$99999,MATCH($B8&amp;AS8,F_Inputs!$P$4:$P$99999,0),MATCH(AS$6,F_Inputs!$F$2:$O$2,0)),"Error"))</f>
        <v/>
      </c>
      <c r="P8" s="268" t="str">
        <f>IF(ISBLANK(AT8),"",IFERROR(INDEX(F_Inputs!$F$4:$O$99999,MATCH($B8&amp;AT8,F_Inputs!$P$4:$P$99999,0),MATCH(AT$6,F_Inputs!$F$2:$O$2,0)),"Error"))</f>
        <v/>
      </c>
      <c r="Q8" s="268" t="str">
        <f>IF(ISBLANK(AU8),"",IFERROR(INDEX(F_Inputs!$F$4:$O$99999,MATCH($B8&amp;AU8,F_Inputs!$P$4:$P$99999,0),MATCH(AU$6,F_Inputs!$F$2:$O$2,0)),"Error"))</f>
        <v/>
      </c>
      <c r="R8" s="269">
        <f>IF(ISBLANK(AV8),"",IFERROR(INDEX(F_Inputs!$F$4:$O$99999,MATCH($B8&amp;AV8,F_Inputs!$P$4:$P$99999,0),MATCH(AV$6,F_Inputs!$F$2:$O$2,0)),"Error"))</f>
        <v>1.83</v>
      </c>
      <c r="S8" s="269">
        <f>IF(ISBLANK(AW8),"",IFERROR(INDEX(F_Inputs!$F$4:$O$99999,MATCH($B8&amp;AW8,F_Inputs!$P$4:$P$99999,0),MATCH(AW$6,F_Inputs!$F$2:$O$2,0)),"Error"))</f>
        <v>1.67</v>
      </c>
      <c r="T8" s="269">
        <f>IF(ISBLANK(AX8),"",IFERROR(INDEX(F_Inputs!$F$4:$O$99999,MATCH($B8&amp;AX8,F_Inputs!$P$4:$P$99999,0),MATCH(AX$6,F_Inputs!$F$2:$O$2,0)),"Error"))</f>
        <v>1.5</v>
      </c>
      <c r="U8" s="269">
        <f>IF(ISBLANK(AY8),"",IFERROR(INDEX(F_Inputs!$F$4:$O$99999,MATCH($B8&amp;AY8,F_Inputs!$P$4:$P$99999,0),MATCH(AY$6,F_Inputs!$F$2:$O$2,0)),"Error"))</f>
        <v>1.25</v>
      </c>
      <c r="V8" s="269">
        <f>IF(ISBLANK(AZ8),"",IFERROR(INDEX(F_Inputs!$F$4:$O$99999,MATCH($B8&amp;AZ8,F_Inputs!$P$4:$P$99999,0),MATCH(AZ$6,F_Inputs!$F$2:$O$2,0)),"Error"))</f>
        <v>1</v>
      </c>
      <c r="W8" s="267" t="str">
        <f>IF(ISBLANK(BA8),"",IFERROR(INDEX(F_Inputs!$F$4:$O$99999,MATCH($B8&amp;BA8,F_Inputs!$P$4:$P$99999,0),MATCH(BA$6,F_Inputs!$F$2:$O$2,0)),"Error"))</f>
        <v/>
      </c>
      <c r="X8" s="267" t="str">
        <f>IF(ISBLANK(BB8),"",IFERROR(INDEX(F_Inputs!$F$4:$O$99999,MATCH($B8&amp;BB8,F_Inputs!$P$4:$P$99999,0),MATCH(BB$6,F_Inputs!$F$2:$O$2,0)),"Error"))</f>
        <v/>
      </c>
      <c r="Y8" s="267" t="str">
        <f>IF(ISBLANK(BC8),"",IFERROR(INDEX(F_Inputs!$F$4:$O$99999,MATCH($B8&amp;BC8,F_Inputs!$P$4:$P$99999,0),MATCH(BC$6,F_Inputs!$F$2:$O$2,0)),"Error"))</f>
        <v/>
      </c>
      <c r="Z8" s="267" t="str">
        <f>IF(ISBLANK(BD8),"",IFERROR(INDEX(F_Inputs!$F$4:$O$99999,MATCH($B8&amp;BD8,F_Inputs!$P$4:$P$99999,0),MATCH(BD$6,F_Inputs!$F$2:$O$2,0)),"Error"))</f>
        <v/>
      </c>
      <c r="AA8" s="267" t="str">
        <f>IF(ISBLANK(BE8),"",IFERROR(INDEX(F_Inputs!$F$4:$O$99999,MATCH($B8&amp;BE8,F_Inputs!$P$4:$P$99999,0),MATCH(BE$6,F_Inputs!$F$2:$O$2,0)),"Error"))</f>
        <v/>
      </c>
      <c r="AB8" s="270">
        <f>IF(ISBLANK(BF8),"",IFERROR(INDEX(F_Inputs!$F$4:$O$99999,MATCH($B8&amp;BF8,F_Inputs!$P$4:$P$99999,0),MATCH(BF$6,F_Inputs!$F$2:$O$2,0)),"Error"))</f>
        <v>1049075.3476649357</v>
      </c>
      <c r="AC8" s="270" t="str">
        <f>IF(ISBLANK(BG8),"",IFERROR(INDEX(F_Inputs!$F$4:$O$99999,MATCH($B8&amp;BG8,F_Inputs!$P$4:$P$99999,0),MATCH(BG$6,F_Inputs!$F$2:$O$2,0)),"Error"))</f>
        <v/>
      </c>
      <c r="AD8" s="270" t="str">
        <f>IF(ISBLANK(BH8),"",IFERROR(INDEX(F_Inputs!$F$4:$O$99999,MATCH($B8&amp;BH8,F_Inputs!$P$4:$P$99999,0),MATCH(BH$6,F_Inputs!$F$2:$O$2,0)),"Error"))</f>
        <v/>
      </c>
      <c r="AE8" s="271" t="str">
        <f>IF(ISBLANK(BI8),"",IFERROR(INDEX(F_Inputs!$F$4:$O$99999,MATCH($B8&amp;BI8,F_Inputs!$P$4:$P$99999,0),MATCH(BI$6,F_Inputs!$F$2:$O$2,0)),"Error"))</f>
        <v/>
      </c>
      <c r="AF8" s="271" t="str">
        <f>IF(ISBLANK(BJ8),"",IFERROR(INDEX(F_Inputs!$F$4:$O$99999,MATCH($B8&amp;BJ8,F_Inputs!$P$4:$P$99999,0),MATCH(BJ$6,F_Inputs!$F$2:$O$2,0)),"Error"))</f>
        <v/>
      </c>
      <c r="AH8" s="45" t="str">
        <f>_xlfn.XLOOKUP(AK8,F_Inputs!B8:B1860,F_Inputs!D8:D1860)</f>
        <v>Numerical Score</v>
      </c>
      <c r="AJ8" s="45" t="s">
        <v>169</v>
      </c>
      <c r="AK8" s="45" t="s">
        <v>169</v>
      </c>
      <c r="AL8" s="45" t="s">
        <v>169</v>
      </c>
      <c r="AM8" s="45" t="s">
        <v>169</v>
      </c>
      <c r="AN8" s="45" t="s">
        <v>169</v>
      </c>
      <c r="AO8" s="45" t="s">
        <v>169</v>
      </c>
      <c r="AV8" s="45" t="s">
        <v>172</v>
      </c>
      <c r="AW8" s="45" t="s">
        <v>172</v>
      </c>
      <c r="AX8" s="45" t="s">
        <v>172</v>
      </c>
      <c r="AY8" s="45" t="s">
        <v>172</v>
      </c>
      <c r="AZ8" s="45" t="s">
        <v>172</v>
      </c>
      <c r="BF8" s="45" t="s">
        <v>175</v>
      </c>
    </row>
    <row r="9" spans="2:64">
      <c r="B9" s="158" t="str">
        <f>Lists!$D$6</f>
        <v>AFW</v>
      </c>
      <c r="C9" s="46" t="s">
        <v>710</v>
      </c>
      <c r="D9" s="46" t="str">
        <f>_xlfn.XLOOKUP(C9,Lists!$B$32:$B$60,Lists!$D$32:$D$60)</f>
        <v>Set at a company specific level</v>
      </c>
      <c r="E9" s="46" t="str">
        <f>_xlfn.XLOOKUP(C9,Lists!$B$32:$B$60,Lists!$F$32:$F$60)</f>
        <v>Number of contacts per 1,000 resident population</v>
      </c>
      <c r="F9" s="269">
        <f>IF(ISBLANK(AJ9),"",IFERROR(INDEX(F_Inputs!$F$4:$O$99999,MATCH($B9&amp;AJ9,F_Inputs!$P$4:$P$99999,0),MATCH(AJ$6,F_Inputs!$F$2:$O$2,0)),"Error"))</f>
        <v>0.74</v>
      </c>
      <c r="G9" s="269">
        <f>IF(ISBLANK(AK9),"",IFERROR(INDEX(F_Inputs!$F$4:$O$99999,MATCH($B9&amp;AK9,F_Inputs!$P$4:$P$99999,0),MATCH(AK$6,F_Inputs!$F$2:$O$2,0)),"Error"))</f>
        <v>0.67</v>
      </c>
      <c r="H9" s="269">
        <f>IF(ISBLANK(AL9),"",IFERROR(INDEX(F_Inputs!$F$4:$O$99999,MATCH($B9&amp;AL9,F_Inputs!$P$4:$P$99999,0),MATCH(AL$6,F_Inputs!$F$2:$O$2,0)),"Error"))</f>
        <v>0.67</v>
      </c>
      <c r="I9" s="269">
        <f>IF(ISBLANK(AM9),"",IFERROR(INDEX(F_Inputs!$F$4:$O$99999,MATCH($B9&amp;AM9,F_Inputs!$P$4:$P$99999,0),MATCH(AM$6,F_Inputs!$F$2:$O$2,0)),"Error"))</f>
        <v>0.67</v>
      </c>
      <c r="J9" s="269">
        <f>IF(ISBLANK(AN9),"",IFERROR(INDEX(F_Inputs!$F$4:$O$99999,MATCH($B9&amp;AN9,F_Inputs!$P$4:$P$99999,0),MATCH(AN$6,F_Inputs!$F$2:$O$2,0)),"Error"))</f>
        <v>0.67</v>
      </c>
      <c r="K9" s="269">
        <f>IF(ISBLANK(AO9),"",IFERROR(INDEX(F_Inputs!$F$4:$O$99999,MATCH($B9&amp;AO9,F_Inputs!$P$4:$P$99999,0),MATCH(AO$6,F_Inputs!$F$2:$O$2,0)),"Error"))</f>
        <v>0.67</v>
      </c>
      <c r="L9" s="267" t="str">
        <f>IF(ISBLANK(AP9),"",IFERROR(INDEX(F_Inputs!$F$4:$O$99999,MATCH($B9&amp;AP9,F_Inputs!$P$4:$P$99999,0),MATCH(AP$6,F_Inputs!$F$2:$O$2,0)),"Error"))</f>
        <v/>
      </c>
      <c r="M9" s="268" t="str">
        <f>IF(ISBLANK(AQ9),"",IFERROR(INDEX(F_Inputs!$F$4:$O$99999,MATCH($B9&amp;AQ9,F_Inputs!$P$4:$P$99999,0),MATCH(AQ$6,F_Inputs!$F$2:$O$2,0)),"Error"))</f>
        <v/>
      </c>
      <c r="N9" s="268" t="str">
        <f>IF(ISBLANK(AR9),"",IFERROR(INDEX(F_Inputs!$F$4:$O$99999,MATCH($B9&amp;AR9,F_Inputs!$P$4:$P$99999,0),MATCH(AR$6,F_Inputs!$F$2:$O$2,0)),"Error"))</f>
        <v/>
      </c>
      <c r="O9" s="268" t="str">
        <f>IF(ISBLANK(AS9),"",IFERROR(INDEX(F_Inputs!$F$4:$O$99999,MATCH($B9&amp;AS9,F_Inputs!$P$4:$P$99999,0),MATCH(AS$6,F_Inputs!$F$2:$O$2,0)),"Error"))</f>
        <v/>
      </c>
      <c r="P9" s="268" t="str">
        <f>IF(ISBLANK(AT9),"",IFERROR(INDEX(F_Inputs!$F$4:$O$99999,MATCH($B9&amp;AT9,F_Inputs!$P$4:$P$99999,0),MATCH(AT$6,F_Inputs!$F$2:$O$2,0)),"Error"))</f>
        <v/>
      </c>
      <c r="Q9" s="268" t="str">
        <f>IF(ISBLANK(AU9),"",IFERROR(INDEX(F_Inputs!$F$4:$O$99999,MATCH($B9&amp;AU9,F_Inputs!$P$4:$P$99999,0),MATCH(AU$6,F_Inputs!$F$2:$O$2,0)),"Error"))</f>
        <v/>
      </c>
      <c r="R9" s="269" t="str">
        <f>IF(ISBLANK(AV9),"",IFERROR(INDEX(F_Inputs!$F$4:$O$99999,MATCH($B9&amp;AV9,F_Inputs!$P$4:$P$99999,0),MATCH(AV$6,F_Inputs!$F$2:$O$2,0)),"Error"))</f>
        <v/>
      </c>
      <c r="S9" s="269" t="str">
        <f>IF(ISBLANK(AW9),"",IFERROR(INDEX(F_Inputs!$F$4:$O$99999,MATCH($B9&amp;AW9,F_Inputs!$P$4:$P$99999,0),MATCH(AW$6,F_Inputs!$F$2:$O$2,0)),"Error"))</f>
        <v/>
      </c>
      <c r="T9" s="269" t="str">
        <f>IF(ISBLANK(AX9),"",IFERROR(INDEX(F_Inputs!$F$4:$O$99999,MATCH($B9&amp;AX9,F_Inputs!$P$4:$P$99999,0),MATCH(AX$6,F_Inputs!$F$2:$O$2,0)),"Error"))</f>
        <v/>
      </c>
      <c r="U9" s="269" t="str">
        <f>IF(ISBLANK(AY9),"",IFERROR(INDEX(F_Inputs!$F$4:$O$99999,MATCH($B9&amp;AY9,F_Inputs!$P$4:$P$99999,0),MATCH(AY$6,F_Inputs!$F$2:$O$2,0)),"Error"))</f>
        <v/>
      </c>
      <c r="V9" s="269" t="str">
        <f>IF(ISBLANK(AZ9),"",IFERROR(INDEX(F_Inputs!$F$4:$O$99999,MATCH($B9&amp;AZ9,F_Inputs!$P$4:$P$99999,0),MATCH(AZ$6,F_Inputs!$F$2:$O$2,0)),"Error"))</f>
        <v/>
      </c>
      <c r="W9" s="267" t="str">
        <f>IF(ISBLANK(BA9),"",IFERROR(INDEX(F_Inputs!$F$4:$O$99999,MATCH($B9&amp;BA9,F_Inputs!$P$4:$P$99999,0),MATCH(BA$6,F_Inputs!$F$2:$O$2,0)),"Error"))</f>
        <v/>
      </c>
      <c r="X9" s="267" t="str">
        <f>IF(ISBLANK(BB9),"",IFERROR(INDEX(F_Inputs!$F$4:$O$99999,MATCH($B9&amp;BB9,F_Inputs!$P$4:$P$99999,0),MATCH(BB$6,F_Inputs!$F$2:$O$2,0)),"Error"))</f>
        <v/>
      </c>
      <c r="Y9" s="267" t="str">
        <f>IF(ISBLANK(BC9),"",IFERROR(INDEX(F_Inputs!$F$4:$O$99999,MATCH($B9&amp;BC9,F_Inputs!$P$4:$P$99999,0),MATCH(BC$6,F_Inputs!$F$2:$O$2,0)),"Error"))</f>
        <v/>
      </c>
      <c r="Z9" s="267" t="str">
        <f>IF(ISBLANK(BD9),"",IFERROR(INDEX(F_Inputs!$F$4:$O$99999,MATCH($B9&amp;BD9,F_Inputs!$P$4:$P$99999,0),MATCH(BD$6,F_Inputs!$F$2:$O$2,0)),"Error"))</f>
        <v/>
      </c>
      <c r="AA9" s="267" t="str">
        <f>IF(ISBLANK(BE9),"",IFERROR(INDEX(F_Inputs!$F$4:$O$99999,MATCH($B9&amp;BE9,F_Inputs!$P$4:$P$99999,0),MATCH(BE$6,F_Inputs!$F$2:$O$2,0)),"Error"))</f>
        <v/>
      </c>
      <c r="AB9" s="270">
        <f>IF(ISBLANK(BF9),"",IFERROR(INDEX(F_Inputs!$F$4:$O$99999,MATCH($B9&amp;BF9,F_Inputs!$P$4:$P$99999,0),MATCH(BF$6,F_Inputs!$F$2:$O$2,0)),"Error"))</f>
        <v>2721438.7991968351</v>
      </c>
      <c r="AC9" s="270">
        <f>IF(ISBLANK(BG9),"",IFERROR(INDEX(F_Inputs!$F$4:$O$99999,MATCH($B9&amp;BG9,F_Inputs!$P$4:$P$99999,0),MATCH(BG$6,F_Inputs!$F$2:$O$2,0)),"Error"))</f>
        <v>2721438.7991968351</v>
      </c>
      <c r="AD9" s="270" t="str">
        <f>IF(ISBLANK(BH9),"",IFERROR(INDEX(F_Inputs!$F$4:$O$99999,MATCH($B9&amp;BH9,F_Inputs!$P$4:$P$99999,0),MATCH(BH$6,F_Inputs!$F$2:$O$2,0)),"Error"))</f>
        <v/>
      </c>
      <c r="AE9" s="271" t="str">
        <f>IF(ISBLANK(BI9),"",IFERROR(INDEX(F_Inputs!$F$4:$O$99999,MATCH($B9&amp;BI9,F_Inputs!$P$4:$P$99999,0),MATCH(BI$6,F_Inputs!$F$2:$O$2,0)),"Error"))</f>
        <v/>
      </c>
      <c r="AF9" s="271" t="str">
        <f>IF(ISBLANK(BJ9),"",IFERROR(INDEX(F_Inputs!$F$4:$O$99999,MATCH($B9&amp;BJ9,F_Inputs!$P$4:$P$99999,0),MATCH(BJ$6,F_Inputs!$F$2:$O$2,0)),"Error"))</f>
        <v/>
      </c>
      <c r="AH9" s="45" t="str">
        <f>_xlfn.XLOOKUP(AK9,F_Inputs!B9:B1861,F_Inputs!D9:D1861)</f>
        <v>Number</v>
      </c>
      <c r="AJ9" s="45" t="s">
        <v>177</v>
      </c>
      <c r="AK9" s="45" t="s">
        <v>177</v>
      </c>
      <c r="AL9" s="45" t="s">
        <v>177</v>
      </c>
      <c r="AM9" s="45" t="s">
        <v>177</v>
      </c>
      <c r="AN9" s="45" t="s">
        <v>177</v>
      </c>
      <c r="AO9" s="45" t="s">
        <v>177</v>
      </c>
      <c r="AV9" s="45" t="s">
        <v>179</v>
      </c>
      <c r="AW9" s="45" t="s">
        <v>179</v>
      </c>
      <c r="AX9" s="45" t="s">
        <v>179</v>
      </c>
      <c r="AY9" s="45" t="s">
        <v>179</v>
      </c>
      <c r="AZ9" s="45" t="s">
        <v>179</v>
      </c>
      <c r="BF9" s="45" t="s">
        <v>181</v>
      </c>
      <c r="BG9" s="45" t="s">
        <v>181</v>
      </c>
    </row>
    <row r="10" spans="2:64">
      <c r="B10" s="158" t="str">
        <f>Lists!$D$6</f>
        <v>AFW</v>
      </c>
      <c r="C10" s="46" t="s">
        <v>754</v>
      </c>
      <c r="D10" s="46" t="str">
        <f>_xlfn.XLOOKUP(C10,Lists!$B$32:$B$60,Lists!$D$32:$D$60)</f>
        <v>Set at a common level [not HDD,UUW]</v>
      </c>
      <c r="E10" s="46" t="str">
        <f>_xlfn.XLOOKUP(C10,Lists!$B$32:$B$60,Lists!$F$32:$F$60)</f>
        <v>Number of internal sewer flooding incidents per 10,000 sewer connections</v>
      </c>
      <c r="F10" s="267" t="str">
        <f>IF(ISBLANK(AJ10),"",IFERROR(INDEX(F_Inputs!$F$4:$O$99999,MATCH($B10&amp;AJ10,F_Inputs!$P$4:$P$99999,0),MATCH(AJ$6,F_Inputs!$F$2:$O$2,0)),"Error"))</f>
        <v/>
      </c>
      <c r="G10" s="267" t="str">
        <f>IF(ISBLANK(AK10),"",IFERROR(INDEX(F_Inputs!$F$4:$O$99999,MATCH($B10&amp;AK10,F_Inputs!$P$4:$P$99999,0),MATCH(AK$6,F_Inputs!$F$2:$O$2,0)),"Error"))</f>
        <v/>
      </c>
      <c r="H10" s="267" t="str">
        <f>IF(ISBLANK(AL10),"",IFERROR(INDEX(F_Inputs!$F$4:$O$99999,MATCH($B10&amp;AL10,F_Inputs!$P$4:$P$99999,0),MATCH(AL$6,F_Inputs!$F$2:$O$2,0)),"Error"))</f>
        <v/>
      </c>
      <c r="I10" s="267" t="str">
        <f>IF(ISBLANK(AM10),"",IFERROR(INDEX(F_Inputs!$F$4:$O$99999,MATCH($B10&amp;AM10,F_Inputs!$P$4:$P$99999,0),MATCH(AM$6,F_Inputs!$F$2:$O$2,0)),"Error"))</f>
        <v/>
      </c>
      <c r="J10" s="267" t="str">
        <f>IF(ISBLANK(AN10),"",IFERROR(INDEX(F_Inputs!$F$4:$O$99999,MATCH($B10&amp;AN10,F_Inputs!$P$4:$P$99999,0),MATCH(AN$6,F_Inputs!$F$2:$O$2,0)),"Error"))</f>
        <v/>
      </c>
      <c r="K10" s="267" t="str">
        <f>IF(ISBLANK(AO10),"",IFERROR(INDEX(F_Inputs!$F$4:$O$99999,MATCH($B10&amp;AO10,F_Inputs!$P$4:$P$99999,0),MATCH(AO$6,F_Inputs!$F$2:$O$2,0)),"Error"))</f>
        <v/>
      </c>
      <c r="L10" s="267" t="str">
        <f>IF(ISBLANK(AP10),"",IFERROR(INDEX(F_Inputs!$F$4:$O$99999,MATCH($B10&amp;AP10,F_Inputs!$P$4:$P$99999,0),MATCH(AP$6,F_Inputs!$F$2:$O$2,0)),"Error"))</f>
        <v/>
      </c>
      <c r="M10" s="268" t="str">
        <f>IF(ISBLANK(AQ10),"",IFERROR(INDEX(F_Inputs!$F$4:$O$99999,MATCH($B10&amp;AQ10,F_Inputs!$P$4:$P$99999,0),MATCH(AQ$6,F_Inputs!$F$2:$O$2,0)),"Error"))</f>
        <v/>
      </c>
      <c r="N10" s="268" t="str">
        <f>IF(ISBLANK(AR10),"",IFERROR(INDEX(F_Inputs!$F$4:$O$99999,MATCH($B10&amp;AR10,F_Inputs!$P$4:$P$99999,0),MATCH(AR$6,F_Inputs!$F$2:$O$2,0)),"Error"))</f>
        <v/>
      </c>
      <c r="O10" s="268" t="str">
        <f>IF(ISBLANK(AS10),"",IFERROR(INDEX(F_Inputs!$F$4:$O$99999,MATCH($B10&amp;AS10,F_Inputs!$P$4:$P$99999,0),MATCH(AS$6,F_Inputs!$F$2:$O$2,0)),"Error"))</f>
        <v/>
      </c>
      <c r="P10" s="268" t="str">
        <f>IF(ISBLANK(AT10),"",IFERROR(INDEX(F_Inputs!$F$4:$O$99999,MATCH($B10&amp;AT10,F_Inputs!$P$4:$P$99999,0),MATCH(AT$6,F_Inputs!$F$2:$O$2,0)),"Error"))</f>
        <v/>
      </c>
      <c r="Q10" s="268" t="str">
        <f>IF(ISBLANK(AU10),"",IFERROR(INDEX(F_Inputs!$F$4:$O$99999,MATCH($B10&amp;AU10,F_Inputs!$P$4:$P$99999,0),MATCH(AU$6,F_Inputs!$F$2:$O$2,0)),"Error"))</f>
        <v/>
      </c>
      <c r="R10" s="269" t="str">
        <f>IF(ISBLANK(AV10),"",IFERROR(INDEX(F_Inputs!$F$4:$O$99999,MATCH($B10&amp;AV10,F_Inputs!$P$4:$P$99999,0),MATCH(AV$6,F_Inputs!$F$2:$O$2,0)),"Error"))</f>
        <v/>
      </c>
      <c r="S10" s="269" t="str">
        <f>IF(ISBLANK(AW10),"",IFERROR(INDEX(F_Inputs!$F$4:$O$99999,MATCH($B10&amp;AW10,F_Inputs!$P$4:$P$99999,0),MATCH(AW$6,F_Inputs!$F$2:$O$2,0)),"Error"))</f>
        <v/>
      </c>
      <c r="T10" s="269" t="str">
        <f>IF(ISBLANK(AX10),"",IFERROR(INDEX(F_Inputs!$F$4:$O$99999,MATCH($B10&amp;AX10,F_Inputs!$P$4:$P$99999,0),MATCH(AX$6,F_Inputs!$F$2:$O$2,0)),"Error"))</f>
        <v/>
      </c>
      <c r="U10" s="269" t="str">
        <f>IF(ISBLANK(AY10),"",IFERROR(INDEX(F_Inputs!$F$4:$O$99999,MATCH($B10&amp;AY10,F_Inputs!$P$4:$P$99999,0),MATCH(AY$6,F_Inputs!$F$2:$O$2,0)),"Error"))</f>
        <v/>
      </c>
      <c r="V10" s="269" t="str">
        <f>IF(ISBLANK(AZ10),"",IFERROR(INDEX(F_Inputs!$F$4:$O$99999,MATCH($B10&amp;AZ10,F_Inputs!$P$4:$P$99999,0),MATCH(AZ$6,F_Inputs!$F$2:$O$2,0)),"Error"))</f>
        <v/>
      </c>
      <c r="W10" s="267" t="str">
        <f>IF(ISBLANK(BA10),"",IFERROR(INDEX(F_Inputs!$F$4:$O$99999,MATCH($B10&amp;BA10,F_Inputs!$P$4:$P$99999,0),MATCH(BA$6,F_Inputs!$F$2:$O$2,0)),"Error"))</f>
        <v/>
      </c>
      <c r="X10" s="267" t="str">
        <f>IF(ISBLANK(BB10),"",IFERROR(INDEX(F_Inputs!$F$4:$O$99999,MATCH($B10&amp;BB10,F_Inputs!$P$4:$P$99999,0),MATCH(BB$6,F_Inputs!$F$2:$O$2,0)),"Error"))</f>
        <v/>
      </c>
      <c r="Y10" s="267" t="str">
        <f>IF(ISBLANK(BC10),"",IFERROR(INDEX(F_Inputs!$F$4:$O$99999,MATCH($B10&amp;BC10,F_Inputs!$P$4:$P$99999,0),MATCH(BC$6,F_Inputs!$F$2:$O$2,0)),"Error"))</f>
        <v/>
      </c>
      <c r="Z10" s="267" t="str">
        <f>IF(ISBLANK(BD10),"",IFERROR(INDEX(F_Inputs!$F$4:$O$99999,MATCH($B10&amp;BD10,F_Inputs!$P$4:$P$99999,0),MATCH(BD$6,F_Inputs!$F$2:$O$2,0)),"Error"))</f>
        <v/>
      </c>
      <c r="AA10" s="267" t="str">
        <f>IF(ISBLANK(BE10),"",IFERROR(INDEX(F_Inputs!$F$4:$O$99999,MATCH($B10&amp;BE10,F_Inputs!$P$4:$P$99999,0),MATCH(BE$6,F_Inputs!$F$2:$O$2,0)),"Error"))</f>
        <v/>
      </c>
      <c r="AB10" s="270" t="str">
        <f>IF(ISBLANK(BF10),"",IFERROR(INDEX(F_Inputs!$F$4:$O$99999,MATCH($B10&amp;BF10,F_Inputs!$P$4:$P$99999,0),MATCH(BF$6,F_Inputs!$F$2:$O$2,0)),"Error"))</f>
        <v/>
      </c>
      <c r="AC10" s="270" t="str">
        <f>IF(ISBLANK(BG10),"",IFERROR(INDEX(F_Inputs!$F$4:$O$99999,MATCH($B10&amp;BG10,F_Inputs!$P$4:$P$99999,0),MATCH(BG$6,F_Inputs!$F$2:$O$2,0)),"Error"))</f>
        <v/>
      </c>
      <c r="AD10" s="270" t="str">
        <f t="shared" ref="AD10:AD11" si="0">IF(ISBLANK(BG10),"",IFERROR(2*AC10,""))</f>
        <v/>
      </c>
      <c r="AE10" s="271" t="str">
        <f>IF(ISBLANK(BI10),"",IFERROR(INDEX(F_Inputs!$F$4:$O$99999,MATCH($B10&amp;BI10,F_Inputs!$P$4:$P$99999,0),MATCH(BI$6,F_Inputs!$F$2:$O$2,0)),"Error"))</f>
        <v/>
      </c>
      <c r="AF10" s="271" t="str">
        <f>IF(ISBLANK(BJ10),"",IFERROR(INDEX(F_Inputs!$F$4:$O$99999,MATCH($B10&amp;BJ10,F_Inputs!$P$4:$P$99999,0),MATCH(BJ$6,F_Inputs!$F$2:$O$2,0)),"Error"))</f>
        <v/>
      </c>
      <c r="AH10" s="45" t="str">
        <f>_xlfn.XLOOKUP(AK10,F_Inputs!B10:B1862,F_Inputs!D10:D1862)</f>
        <v>Number</v>
      </c>
      <c r="AJ10" s="45" t="s">
        <v>275</v>
      </c>
      <c r="AK10" s="45" t="s">
        <v>275</v>
      </c>
      <c r="AL10" s="45" t="s">
        <v>275</v>
      </c>
      <c r="AM10" s="45" t="s">
        <v>275</v>
      </c>
      <c r="AN10" s="45" t="s">
        <v>275</v>
      </c>
      <c r="AO10" s="45" t="s">
        <v>275</v>
      </c>
      <c r="BA10" s="45" t="s">
        <v>277</v>
      </c>
      <c r="BB10" s="45" t="s">
        <v>277</v>
      </c>
      <c r="BC10" s="45" t="s">
        <v>277</v>
      </c>
      <c r="BD10" s="45" t="s">
        <v>277</v>
      </c>
      <c r="BE10" s="45" t="s">
        <v>277</v>
      </c>
      <c r="BF10" s="45" t="s">
        <v>280</v>
      </c>
      <c r="BG10" s="45" t="s">
        <v>280</v>
      </c>
      <c r="BH10" s="45" t="s">
        <v>842</v>
      </c>
      <c r="BI10" s="45" t="s">
        <v>282</v>
      </c>
    </row>
    <row r="11" spans="2:64">
      <c r="B11" s="158" t="str">
        <f>Lists!$D$6</f>
        <v>AFW</v>
      </c>
      <c r="C11" s="46" t="s">
        <v>758</v>
      </c>
      <c r="D11" s="46" t="str">
        <f>_xlfn.XLOOKUP(C11,Lists!$B$32:$B$60,Lists!$D$32:$D$60)</f>
        <v>Set at a company specific level</v>
      </c>
      <c r="E11" s="46" t="str">
        <f>_xlfn.XLOOKUP(C11,Lists!$B$32:$B$60,Lists!$F$32:$F$60)</f>
        <v>Number of external sewer flooding incidents per 10,000 sewer connections</v>
      </c>
      <c r="F11" s="269" t="str">
        <f>IF(ISBLANK(AJ11),"",IFERROR(INDEX(F_Inputs!$F$4:$O$99999,MATCH($B11&amp;AJ11,F_Inputs!$P$4:$P$99999,0),MATCH(AJ$6,F_Inputs!$F$2:$O$2,0)),"Error"))</f>
        <v/>
      </c>
      <c r="G11" s="269" t="str">
        <f>IF(ISBLANK(AK11),"",IFERROR(INDEX(F_Inputs!$F$4:$O$99999,MATCH($B11&amp;AK11,F_Inputs!$P$4:$P$99999,0),MATCH(AK$6,F_Inputs!$F$2:$O$2,0)),"Error"))</f>
        <v/>
      </c>
      <c r="H11" s="269" t="str">
        <f>IF(ISBLANK(AL11),"",IFERROR(INDEX(F_Inputs!$F$4:$O$99999,MATCH($B11&amp;AL11,F_Inputs!$P$4:$P$99999,0),MATCH(AL$6,F_Inputs!$F$2:$O$2,0)),"Error"))</f>
        <v/>
      </c>
      <c r="I11" s="269" t="str">
        <f>IF(ISBLANK(AM11),"",IFERROR(INDEX(F_Inputs!$F$4:$O$99999,MATCH($B11&amp;AM11,F_Inputs!$P$4:$P$99999,0),MATCH(AM$6,F_Inputs!$F$2:$O$2,0)),"Error"))</f>
        <v/>
      </c>
      <c r="J11" s="269" t="str">
        <f>IF(ISBLANK(AN11),"",IFERROR(INDEX(F_Inputs!$F$4:$O$99999,MATCH($B11&amp;AN11,F_Inputs!$P$4:$P$99999,0),MATCH(AN$6,F_Inputs!$F$2:$O$2,0)),"Error"))</f>
        <v/>
      </c>
      <c r="K11" s="269" t="str">
        <f>IF(ISBLANK(AO11),"",IFERROR(INDEX(F_Inputs!$F$4:$O$99999,MATCH($B11&amp;AO11,F_Inputs!$P$4:$P$99999,0),MATCH(AO$6,F_Inputs!$F$2:$O$2,0)),"Error"))</f>
        <v/>
      </c>
      <c r="L11" s="267" t="str">
        <f>IF(ISBLANK(AP11),"",IFERROR(INDEX(F_Inputs!$F$4:$O$99999,MATCH($B11&amp;AP11,F_Inputs!$P$4:$P$99999,0),MATCH(AP$6,F_Inputs!$F$2:$O$2,0)),"Error"))</f>
        <v/>
      </c>
      <c r="M11" s="268" t="str">
        <f>IF(ISBLANK(AQ11),"",IFERROR(INDEX(F_Inputs!$F$4:$O$99999,MATCH($B11&amp;AQ11,F_Inputs!$P$4:$P$99999,0),MATCH(AQ$6,F_Inputs!$F$2:$O$2,0)),"Error"))</f>
        <v/>
      </c>
      <c r="N11" s="268" t="str">
        <f>IF(ISBLANK(AR11),"",IFERROR(INDEX(F_Inputs!$F$4:$O$99999,MATCH($B11&amp;AR11,F_Inputs!$P$4:$P$99999,0),MATCH(AR$6,F_Inputs!$F$2:$O$2,0)),"Error"))</f>
        <v/>
      </c>
      <c r="O11" s="268" t="str">
        <f>IF(ISBLANK(AS11),"",IFERROR(INDEX(F_Inputs!$F$4:$O$99999,MATCH($B11&amp;AS11,F_Inputs!$P$4:$P$99999,0),MATCH(AS$6,F_Inputs!$F$2:$O$2,0)),"Error"))</f>
        <v/>
      </c>
      <c r="P11" s="268" t="str">
        <f>IF(ISBLANK(AT11),"",IFERROR(INDEX(F_Inputs!$F$4:$O$99999,MATCH($B11&amp;AT11,F_Inputs!$P$4:$P$99999,0),MATCH(AT$6,F_Inputs!$F$2:$O$2,0)),"Error"))</f>
        <v/>
      </c>
      <c r="Q11" s="268" t="str">
        <f>IF(ISBLANK(AU11),"",IFERROR(INDEX(F_Inputs!$F$4:$O$99999,MATCH($B11&amp;AU11,F_Inputs!$P$4:$P$99999,0),MATCH(AU$6,F_Inputs!$F$2:$O$2,0)),"Error"))</f>
        <v/>
      </c>
      <c r="R11" s="269" t="str">
        <f>IF(ISBLANK(AV11),"",IFERROR(INDEX(F_Inputs!$F$4:$O$99999,MATCH($B11&amp;AV11,F_Inputs!$P$4:$P$99999,0),MATCH(AV$6,F_Inputs!$F$2:$O$2,0)),"Error"))</f>
        <v/>
      </c>
      <c r="S11" s="269" t="str">
        <f>IF(ISBLANK(AW11),"",IFERROR(INDEX(F_Inputs!$F$4:$O$99999,MATCH($B11&amp;AW11,F_Inputs!$P$4:$P$99999,0),MATCH(AW$6,F_Inputs!$F$2:$O$2,0)),"Error"))</f>
        <v/>
      </c>
      <c r="T11" s="269" t="str">
        <f>IF(ISBLANK(AX11),"",IFERROR(INDEX(F_Inputs!$F$4:$O$99999,MATCH($B11&amp;AX11,F_Inputs!$P$4:$P$99999,0),MATCH(AX$6,F_Inputs!$F$2:$O$2,0)),"Error"))</f>
        <v/>
      </c>
      <c r="U11" s="269" t="str">
        <f>IF(ISBLANK(AY11),"",IFERROR(INDEX(F_Inputs!$F$4:$O$99999,MATCH($B11&amp;AY11,F_Inputs!$P$4:$P$99999,0),MATCH(AY$6,F_Inputs!$F$2:$O$2,0)),"Error"))</f>
        <v/>
      </c>
      <c r="V11" s="269" t="str">
        <f>IF(ISBLANK(AZ11),"",IFERROR(INDEX(F_Inputs!$F$4:$O$99999,MATCH($B11&amp;AZ11,F_Inputs!$P$4:$P$99999,0),MATCH(AZ$6,F_Inputs!$F$2:$O$2,0)),"Error"))</f>
        <v/>
      </c>
      <c r="W11" s="269" t="str">
        <f>IF(ISBLANK(BA11),"",IFERROR(INDEX(F_Inputs!$F$4:$O$99999,MATCH($B11&amp;BA11,F_Inputs!$P$4:$P$99999,0),MATCH(BA$6,F_Inputs!$F$2:$O$2,0)),"Error"))</f>
        <v/>
      </c>
      <c r="X11" s="269" t="str">
        <f>IF(ISBLANK(BB11),"",IFERROR(INDEX(F_Inputs!$F$4:$O$99999,MATCH($B11&amp;BB11,F_Inputs!$P$4:$P$99999,0),MATCH(BB$6,F_Inputs!$F$2:$O$2,0)),"Error"))</f>
        <v/>
      </c>
      <c r="Y11" s="269" t="str">
        <f>IF(ISBLANK(BC11),"",IFERROR(INDEX(F_Inputs!$F$4:$O$99999,MATCH($B11&amp;BC11,F_Inputs!$P$4:$P$99999,0),MATCH(BC$6,F_Inputs!$F$2:$O$2,0)),"Error"))</f>
        <v/>
      </c>
      <c r="Z11" s="269" t="str">
        <f>IF(ISBLANK(BD11),"",IFERROR(INDEX(F_Inputs!$F$4:$O$99999,MATCH($B11&amp;BD11,F_Inputs!$P$4:$P$99999,0),MATCH(BD$6,F_Inputs!$F$2:$O$2,0)),"Error"))</f>
        <v/>
      </c>
      <c r="AA11" s="269" t="str">
        <f>IF(ISBLANK(BE11),"",IFERROR(INDEX(F_Inputs!$F$4:$O$99999,MATCH($B11&amp;BE11,F_Inputs!$P$4:$P$99999,0),MATCH(BE$6,F_Inputs!$F$2:$O$2,0)),"Error"))</f>
        <v/>
      </c>
      <c r="AB11" s="276" t="str">
        <f>IF(ISBLANK(BF11),"",IFERROR(INDEX(F_Inputs!$F$4:$O$99999,MATCH($B11&amp;BF11,F_Inputs!$P$4:$P$99999,0),MATCH(BF$6,F_Inputs!$F$2:$O$2,0)),"Error"))</f>
        <v/>
      </c>
      <c r="AC11" s="276" t="str">
        <f>IF(ISBLANK(BG11),"",IFERROR(INDEX(F_Inputs!$F$4:$O$99999,MATCH($B11&amp;BG11,F_Inputs!$P$4:$P$99999,0),MATCH(BG$6,F_Inputs!$F$2:$O$2,0)),"Error"))</f>
        <v/>
      </c>
      <c r="AD11" s="276" t="str">
        <f t="shared" si="0"/>
        <v/>
      </c>
      <c r="AE11" s="271" t="str">
        <f>IF(ISBLANK(BI11),"",IFERROR(INDEX(F_Inputs!$F$4:$O$99999,MATCH($B11&amp;BI11,F_Inputs!$P$4:$P$99999,0),MATCH(BI$6,F_Inputs!$F$2:$O$2,0)),"Error"))</f>
        <v/>
      </c>
      <c r="AF11" s="271" t="str">
        <f>IF(ISBLANK(BJ11),"",IFERROR(INDEX(F_Inputs!$F$4:$O$99999,MATCH($B11&amp;BJ11,F_Inputs!$P$4:$P$99999,0),MATCH(BJ$6,F_Inputs!$F$2:$O$2,0)),"Error"))</f>
        <v/>
      </c>
      <c r="AH11" s="45" t="str">
        <f>_xlfn.XLOOKUP(AK11,F_Inputs!B11:B1863,F_Inputs!D11:D1863)</f>
        <v>Number</v>
      </c>
      <c r="AJ11" s="45" t="s">
        <v>284</v>
      </c>
      <c r="AK11" s="45" t="s">
        <v>284</v>
      </c>
      <c r="AL11" s="45" t="s">
        <v>284</v>
      </c>
      <c r="AM11" s="45" t="s">
        <v>284</v>
      </c>
      <c r="AN11" s="45" t="s">
        <v>284</v>
      </c>
      <c r="AO11" s="45" t="s">
        <v>284</v>
      </c>
      <c r="BA11" s="45" t="s">
        <v>286</v>
      </c>
      <c r="BB11" s="45" t="s">
        <v>286</v>
      </c>
      <c r="BC11" s="45" t="s">
        <v>286</v>
      </c>
      <c r="BD11" s="45" t="s">
        <v>286</v>
      </c>
      <c r="BE11" s="45" t="s">
        <v>286</v>
      </c>
      <c r="BF11" s="45" t="s">
        <v>288</v>
      </c>
      <c r="BG11" s="45" t="s">
        <v>288</v>
      </c>
      <c r="BH11" s="45" t="s">
        <v>842</v>
      </c>
      <c r="BI11" s="45" t="s">
        <v>289</v>
      </c>
      <c r="BJ11" s="45" t="s">
        <v>596</v>
      </c>
    </row>
    <row r="12" spans="2:64">
      <c r="B12" s="158" t="str">
        <f>Lists!$D$6</f>
        <v>AFW</v>
      </c>
      <c r="C12" s="46" t="s">
        <v>714</v>
      </c>
      <c r="D12" s="46" t="str">
        <f>_xlfn.XLOOKUP(C12,Lists!$B$32:$B$60,Lists!$D$32:$D$60)</f>
        <v>Set at a common level</v>
      </c>
      <c r="E12" s="46" t="str">
        <f>_xlfn.XLOOKUP(C12,Lists!$B$32:$B$60,Lists!$F$32:$F$60)</f>
        <v>Total biodiversity units for area of land served (per 100km2)</v>
      </c>
      <c r="F12" s="269">
        <f>IF(ISBLANK(AJ12),"",IFERROR(INDEX(F_Inputs!$F$4:$O$99999,MATCH($B12&amp;AJ12,F_Inputs!$P$4:$P$99999,0),MATCH(AJ$6,F_Inputs!$F$2:$O$2,0)),"Error"))</f>
        <v>0</v>
      </c>
      <c r="G12" s="269">
        <f>IF(ISBLANK(AK12),"",IFERROR(INDEX(F_Inputs!$F$4:$O$99999,MATCH($B12&amp;AK12,F_Inputs!$P$4:$P$99999,0),MATCH(AK$6,F_Inputs!$F$2:$O$2,0)),"Error"))</f>
        <v>0</v>
      </c>
      <c r="H12" s="269">
        <f>IF(ISBLANK(AL12),"",IFERROR(INDEX(F_Inputs!$F$4:$O$99999,MATCH($B12&amp;AL12,F_Inputs!$P$4:$P$99999,0),MATCH(AL$6,F_Inputs!$F$2:$O$2,0)),"Error"))</f>
        <v>0</v>
      </c>
      <c r="I12" s="269">
        <f>IF(ISBLANK(AM12),"",IFERROR(INDEX(F_Inputs!$F$4:$O$99999,MATCH($B12&amp;AM12,F_Inputs!$P$4:$P$99999,0),MATCH(AM$6,F_Inputs!$F$2:$O$2,0)),"Error"))</f>
        <v>0</v>
      </c>
      <c r="J12" s="269">
        <f>IF(ISBLANK(AN12),"",IFERROR(INDEX(F_Inputs!$F$4:$O$99999,MATCH($B12&amp;AN12,F_Inputs!$P$4:$P$99999,0),MATCH(AN$6,F_Inputs!$F$2:$O$2,0)),"Error"))</f>
        <v>4.9778677696996745E-2</v>
      </c>
      <c r="K12" s="269">
        <f>IF(ISBLANK(AO12),"",IFERROR(INDEX(F_Inputs!$F$4:$O$99999,MATCH($B12&amp;AO12,F_Inputs!$P$4:$P$99999,0),MATCH(AO$6,F_Inputs!$F$2:$O$2,0)),"Error"))</f>
        <v>0.73</v>
      </c>
      <c r="L12" s="267" t="str">
        <f>IF(ISBLANK(AP12),"",IFERROR(INDEX(F_Inputs!$F$4:$O$99999,MATCH($B12&amp;AP12,F_Inputs!$P$4:$P$99999,0),MATCH(AP$6,F_Inputs!$F$2:$O$2,0)),"Error"))</f>
        <v/>
      </c>
      <c r="M12" s="268" t="str">
        <f>IF(ISBLANK(AQ12),"",IFERROR(INDEX(F_Inputs!$F$4:$O$99999,MATCH($B12&amp;AQ12,F_Inputs!$P$4:$P$99999,0),MATCH(AQ$6,F_Inputs!$F$2:$O$2,0)),"Error"))</f>
        <v/>
      </c>
      <c r="N12" s="268" t="str">
        <f>IF(ISBLANK(AR12),"",IFERROR(INDEX(F_Inputs!$F$4:$O$99999,MATCH($B12&amp;AR12,F_Inputs!$P$4:$P$99999,0),MATCH(AR$6,F_Inputs!$F$2:$O$2,0)),"Error"))</f>
        <v/>
      </c>
      <c r="O12" s="268" t="str">
        <f>IF(ISBLANK(AS12),"",IFERROR(INDEX(F_Inputs!$F$4:$O$99999,MATCH($B12&amp;AS12,F_Inputs!$P$4:$P$99999,0),MATCH(AS$6,F_Inputs!$F$2:$O$2,0)),"Error"))</f>
        <v/>
      </c>
      <c r="P12" s="268" t="str">
        <f>IF(ISBLANK(AT12),"",IFERROR(INDEX(F_Inputs!$F$4:$O$99999,MATCH($B12&amp;AT12,F_Inputs!$P$4:$P$99999,0),MATCH(AT$6,F_Inputs!$F$2:$O$2,0)),"Error"))</f>
        <v/>
      </c>
      <c r="Q12" s="268" t="str">
        <f>IF(ISBLANK(AU12),"",IFERROR(INDEX(F_Inputs!$F$4:$O$99999,MATCH($B12&amp;AU12,F_Inputs!$P$4:$P$99999,0),MATCH(AU$6,F_Inputs!$F$2:$O$2,0)),"Error"))</f>
        <v/>
      </c>
      <c r="R12" s="269" t="str">
        <f>IF(ISBLANK(AV12),"",IFERROR(INDEX(F_Inputs!$F$4:$O$99999,MATCH($B12&amp;AV12,F_Inputs!$P$4:$P$99999,0),MATCH(AV$6,F_Inputs!$F$2:$O$2,0)),"Error"))</f>
        <v/>
      </c>
      <c r="S12" s="269" t="str">
        <f>IF(ISBLANK(AW12),"",IFERROR(INDEX(F_Inputs!$F$4:$O$99999,MATCH($B12&amp;AW12,F_Inputs!$P$4:$P$99999,0),MATCH(AW$6,F_Inputs!$F$2:$O$2,0)),"Error"))</f>
        <v/>
      </c>
      <c r="T12" s="269" t="str">
        <f>IF(ISBLANK(AX12),"",IFERROR(INDEX(F_Inputs!$F$4:$O$99999,MATCH($B12&amp;AX12,F_Inputs!$P$4:$P$99999,0),MATCH(AX$6,F_Inputs!$F$2:$O$2,0)),"Error"))</f>
        <v/>
      </c>
      <c r="U12" s="269" t="str">
        <f>IF(ISBLANK(AY12),"",IFERROR(INDEX(F_Inputs!$F$4:$O$99999,MATCH($B12&amp;AY12,F_Inputs!$P$4:$P$99999,0),MATCH(AY$6,F_Inputs!$F$2:$O$2,0)),"Error"))</f>
        <v/>
      </c>
      <c r="V12" s="269" t="str">
        <f>IF(ISBLANK(AZ12),"",IFERROR(INDEX(F_Inputs!$F$4:$O$99999,MATCH($B12&amp;AZ12,F_Inputs!$P$4:$P$99999,0),MATCH(AZ$6,F_Inputs!$F$2:$O$2,0)),"Error"))</f>
        <v/>
      </c>
      <c r="W12" s="267" t="str">
        <f>IF(ISBLANK(BA12),"",IFERROR(INDEX(F_Inputs!$F$4:$O$99999,MATCH($B12&amp;BA12,F_Inputs!$P$4:$P$99999,0),MATCH(BA$6,F_Inputs!$F$2:$O$2,0)),"Error"))</f>
        <v/>
      </c>
      <c r="X12" s="267" t="str">
        <f>IF(ISBLANK(BB12),"",IFERROR(INDEX(F_Inputs!$F$4:$O$99999,MATCH($B12&amp;BB12,F_Inputs!$P$4:$P$99999,0),MATCH(BB$6,F_Inputs!$F$2:$O$2,0)),"Error"))</f>
        <v/>
      </c>
      <c r="Y12" s="267" t="str">
        <f>IF(ISBLANK(BC12),"",IFERROR(INDEX(F_Inputs!$F$4:$O$99999,MATCH($B12&amp;BC12,F_Inputs!$P$4:$P$99999,0),MATCH(BC$6,F_Inputs!$F$2:$O$2,0)),"Error"))</f>
        <v/>
      </c>
      <c r="Z12" s="267" t="str">
        <f>IF(ISBLANK(BD12),"",IFERROR(INDEX(F_Inputs!$F$4:$O$99999,MATCH($B12&amp;BD12,F_Inputs!$P$4:$P$99999,0),MATCH(BD$6,F_Inputs!$F$2:$O$2,0)),"Error"))</f>
        <v/>
      </c>
      <c r="AA12" s="267" t="str">
        <f>IF(ISBLANK(BE12),"",IFERROR(INDEX(F_Inputs!$F$4:$O$99999,MATCH($B12&amp;BE12,F_Inputs!$P$4:$P$99999,0),MATCH(BE$6,F_Inputs!$F$2:$O$2,0)),"Error"))</f>
        <v/>
      </c>
      <c r="AB12" s="270">
        <f>IF(ISBLANK(BF12),"",IFERROR(INDEX(F_Inputs!$F$4:$O$99999,MATCH($B12&amp;BF12,F_Inputs!$P$4:$P$99999,0),MATCH(BF$6,F_Inputs!$F$2:$O$2,0)),"Error"))</f>
        <v>1272493.7013284469</v>
      </c>
      <c r="AC12" s="270">
        <f>IF(ISBLANK(BG12),"",IFERROR(INDEX(F_Inputs!$F$4:$O$99999,MATCH($B12&amp;BG12,F_Inputs!$P$4:$P$99999,0),MATCH(BG$6,F_Inputs!$F$2:$O$2,0)),"Error"))</f>
        <v>1272493.7013284469</v>
      </c>
      <c r="AD12" s="270" t="str">
        <f>IF(ISBLANK(BH12),"",IFERROR(INDEX(F_Inputs!$F$4:$O$99999,MATCH($B12&amp;BH12,F_Inputs!$P$4:$P$99999,0),MATCH(BH$6,F_Inputs!$F$2:$O$2,0)),"Error"))</f>
        <v/>
      </c>
      <c r="AE12" s="271">
        <f>IF(ISBLANK(BI12),"",IFERROR(INDEX(F_Inputs!$F$4:$O$99999,MATCH($B12&amp;BI12,F_Inputs!$P$4:$P$99999,0),MATCH(BI$6,F_Inputs!$F$2:$O$2,0)),"Error"))</f>
        <v>-5.0000000000000001E-3</v>
      </c>
      <c r="AF12" s="271">
        <f>IF(ISBLANK(BJ12),"",IFERROR(INDEX(F_Inputs!$F$4:$O$99999,MATCH($B12&amp;BJ12,F_Inputs!$P$4:$P$99999,0),MATCH(BJ$6,F_Inputs!$F$2:$O$2,0)),"Error"))</f>
        <v>5.0000000000000001E-3</v>
      </c>
      <c r="AJ12" s="45" t="s">
        <v>183</v>
      </c>
      <c r="AK12" s="45" t="s">
        <v>183</v>
      </c>
      <c r="AL12" s="45" t="s">
        <v>183</v>
      </c>
      <c r="AM12" s="45" t="s">
        <v>183</v>
      </c>
      <c r="AN12" s="45" t="s">
        <v>183</v>
      </c>
      <c r="AO12" s="45" t="s">
        <v>183</v>
      </c>
      <c r="BF12" s="45" t="s">
        <v>186</v>
      </c>
      <c r="BG12" s="45" t="s">
        <v>186</v>
      </c>
      <c r="BI12" s="45" t="s">
        <v>188</v>
      </c>
      <c r="BJ12" s="45" t="s">
        <v>190</v>
      </c>
    </row>
    <row r="13" spans="2:64">
      <c r="B13" s="158" t="str">
        <f>Lists!$D$6</f>
        <v>AFW</v>
      </c>
      <c r="C13" s="46" t="s">
        <v>740</v>
      </c>
      <c r="D13" s="46" t="str">
        <f>_xlfn.XLOOKUP(C13,Lists!$B$32:$B$60,Lists!$D$32:$D$60)</f>
        <v>Set at a company specific level</v>
      </c>
      <c r="E13" s="46" t="str">
        <f>_xlfn.XLOOKUP(C13,Lists!$B$32:$B$60,Lists!$F$32:$F$60)</f>
        <v>% reduction from 2024-25 baseline</v>
      </c>
      <c r="F13" s="272" t="str">
        <f>IF(ISBLANK(AJ13),"",IFERROR(INDEX(F_Inputs!$F$4:$O$99999,MATCH($B13&amp;AJ13,F_Inputs!$P$4:$P$99999,0),MATCH(AJ$6,F_Inputs!$F$2:$O$2,0)),"Error"))</f>
        <v/>
      </c>
      <c r="G13" s="272" t="str">
        <f>IF(ISBLANK(AK13),"",IFERROR(INDEX(F_Inputs!$F$4:$O$99999,MATCH($B13&amp;AK13,F_Inputs!$P$4:$P$99999,0),MATCH(AK$6,F_Inputs!$F$2:$O$2,0)),"Error"))</f>
        <v/>
      </c>
      <c r="H13" s="272" t="str">
        <f>IF(ISBLANK(AL13),"",IFERROR(INDEX(F_Inputs!$F$4:$O$99999,MATCH($B13&amp;AL13,F_Inputs!$P$4:$P$99999,0),MATCH(AL$6,F_Inputs!$F$2:$O$2,0)),"Error"))</f>
        <v/>
      </c>
      <c r="I13" s="272" t="str">
        <f>IF(ISBLANK(AM13),"",IFERROR(INDEX(F_Inputs!$F$4:$O$99999,MATCH($B13&amp;AM13,F_Inputs!$P$4:$P$99999,0),MATCH(AM$6,F_Inputs!$F$2:$O$2,0)),"Error"))</f>
        <v/>
      </c>
      <c r="J13" s="272" t="str">
        <f>IF(ISBLANK(AN13),"",IFERROR(INDEX(F_Inputs!$F$4:$O$99999,MATCH($B13&amp;AN13,F_Inputs!$P$4:$P$99999,0),MATCH(AN$6,F_Inputs!$F$2:$O$2,0)),"Error"))</f>
        <v/>
      </c>
      <c r="K13" s="272" t="str">
        <f>IF(ISBLANK(AO13),"",IFERROR(INDEX(F_Inputs!$F$4:$O$99999,MATCH($B13&amp;AO13,F_Inputs!$P$4:$P$99999,0),MATCH(AO$6,F_Inputs!$F$2:$O$2,0)),"Error"))</f>
        <v/>
      </c>
      <c r="L13" s="267" t="str">
        <f>IF(ISBLANK(AP13),"",IFERROR(INDEX(F_Inputs!$F$4:$O$99999,MATCH($B13&amp;AP13,F_Inputs!$P$4:$P$99999,0),MATCH(AP$6,F_Inputs!$F$2:$O$2,0)),"Error"))</f>
        <v/>
      </c>
      <c r="M13" s="268" t="str">
        <f>IF(ISBLANK(AQ13),"",IFERROR(INDEX(F_Inputs!$F$4:$O$99999,MATCH($B13&amp;AQ13,F_Inputs!$P$4:$P$99999,0),MATCH(AQ$6,F_Inputs!$F$2:$O$2,0)),"Error"))</f>
        <v/>
      </c>
      <c r="N13" s="268" t="str">
        <f>IF(ISBLANK(AR13),"",IFERROR(INDEX(F_Inputs!$F$4:$O$99999,MATCH($B13&amp;AR13,F_Inputs!$P$4:$P$99999,0),MATCH(AR$6,F_Inputs!$F$2:$O$2,0)),"Error"))</f>
        <v/>
      </c>
      <c r="O13" s="268" t="str">
        <f>IF(ISBLANK(AS13),"",IFERROR(INDEX(F_Inputs!$F$4:$O$99999,MATCH($B13&amp;AS13,F_Inputs!$P$4:$P$99999,0),MATCH(AS$6,F_Inputs!$F$2:$O$2,0)),"Error"))</f>
        <v/>
      </c>
      <c r="P13" s="268" t="str">
        <f>IF(ISBLANK(AT13),"",IFERROR(INDEX(F_Inputs!$F$4:$O$99999,MATCH($B13&amp;AT13,F_Inputs!$P$4:$P$99999,0),MATCH(AT$6,F_Inputs!$F$2:$O$2,0)),"Error"))</f>
        <v/>
      </c>
      <c r="Q13" s="268" t="str">
        <f>IF(ISBLANK(AU13),"",IFERROR(INDEX(F_Inputs!$F$4:$O$99999,MATCH($B13&amp;AU13,F_Inputs!$P$4:$P$99999,0),MATCH(AU$6,F_Inputs!$F$2:$O$2,0)),"Error"))</f>
        <v/>
      </c>
      <c r="R13" s="269" t="str">
        <f>IF(ISBLANK(AV13),"",IFERROR(INDEX(F_Inputs!$F$4:$O$99999,MATCH($B13&amp;AV13,F_Inputs!$P$4:$P$99999,0),MATCH(AV$6,F_Inputs!$F$2:$O$2,0)),"Error"))</f>
        <v/>
      </c>
      <c r="S13" s="269" t="str">
        <f>IF(ISBLANK(AW13),"",IFERROR(INDEX(F_Inputs!$F$4:$O$99999,MATCH($B13&amp;AW13,F_Inputs!$P$4:$P$99999,0),MATCH(AW$6,F_Inputs!$F$2:$O$2,0)),"Error"))</f>
        <v/>
      </c>
      <c r="T13" s="269" t="str">
        <f>IF(ISBLANK(AX13),"",IFERROR(INDEX(F_Inputs!$F$4:$O$99999,MATCH($B13&amp;AX13,F_Inputs!$P$4:$P$99999,0),MATCH(AX$6,F_Inputs!$F$2:$O$2,0)),"Error"))</f>
        <v/>
      </c>
      <c r="U13" s="269" t="str">
        <f>IF(ISBLANK(AY13),"",IFERROR(INDEX(F_Inputs!$F$4:$O$99999,MATCH($B13&amp;AY13,F_Inputs!$P$4:$P$99999,0),MATCH(AY$6,F_Inputs!$F$2:$O$2,0)),"Error"))</f>
        <v/>
      </c>
      <c r="V13" s="269" t="str">
        <f>IF(ISBLANK(AZ13),"",IFERROR(INDEX(F_Inputs!$F$4:$O$99999,MATCH($B13&amp;AZ13,F_Inputs!$P$4:$P$99999,0),MATCH(AZ$6,F_Inputs!$F$2:$O$2,0)),"Error"))</f>
        <v/>
      </c>
      <c r="W13" s="267" t="str">
        <f>IF(ISBLANK(BA13),"",IFERROR(INDEX(F_Inputs!$F$4:$O$99999,MATCH($B13&amp;BA13,F_Inputs!$P$4:$P$99999,0),MATCH(BA$6,F_Inputs!$F$2:$O$2,0)),"Error"))</f>
        <v/>
      </c>
      <c r="X13" s="267" t="str">
        <f>IF(ISBLANK(BB13),"",IFERROR(INDEX(F_Inputs!$F$4:$O$99999,MATCH($B13&amp;BB13,F_Inputs!$P$4:$P$99999,0),MATCH(BB$6,F_Inputs!$F$2:$O$2,0)),"Error"))</f>
        <v/>
      </c>
      <c r="Y13" s="267" t="str">
        <f>IF(ISBLANK(BC13),"",IFERROR(INDEX(F_Inputs!$F$4:$O$99999,MATCH($B13&amp;BC13,F_Inputs!$P$4:$P$99999,0),MATCH(BC$6,F_Inputs!$F$2:$O$2,0)),"Error"))</f>
        <v/>
      </c>
      <c r="Z13" s="267" t="str">
        <f>IF(ISBLANK(BD13),"",IFERROR(INDEX(F_Inputs!$F$4:$O$99999,MATCH($B13&amp;BD13,F_Inputs!$P$4:$P$99999,0),MATCH(BD$6,F_Inputs!$F$2:$O$2,0)),"Error"))</f>
        <v/>
      </c>
      <c r="AA13" s="267" t="str">
        <f>IF(ISBLANK(BE13),"",IFERROR(INDEX(F_Inputs!$F$4:$O$99999,MATCH($B13&amp;BE13,F_Inputs!$P$4:$P$99999,0),MATCH(BE$6,F_Inputs!$F$2:$O$2,0)),"Error"))</f>
        <v/>
      </c>
      <c r="AB13" s="270" t="str">
        <f>IF(ISBLANK(BF13),"",IFERROR(INDEX(F_Inputs!$F$4:$O$99999,MATCH($B13&amp;BF13,F_Inputs!$P$4:$P$99999,0),MATCH(BF$6,F_Inputs!$F$2:$O$2,0)),"Error"))</f>
        <v/>
      </c>
      <c r="AC13" s="270" t="str">
        <f>IF(ISBLANK(BG13),"",IFERROR(INDEX(F_Inputs!$F$4:$O$99999,MATCH($B13&amp;BG13,F_Inputs!$P$4:$P$99999,0),MATCH(BG$6,F_Inputs!$F$2:$O$2,0)),"Error"))</f>
        <v/>
      </c>
      <c r="AD13" s="270" t="str">
        <f>IF(ISBLANK(BH13),"",IFERROR(INDEX(F_Inputs!$F$4:$O$99999,MATCH($B13&amp;BH13,F_Inputs!$P$4:$P$99999,0),MATCH(BH$6,F_Inputs!$F$2:$O$2,0)),"Error"))</f>
        <v/>
      </c>
      <c r="AE13" s="271" t="str">
        <f>IF(ISBLANK(BI13),"",IFERROR(INDEX(F_Inputs!$F$4:$O$99999,MATCH($B13&amp;BI13,F_Inputs!$P$4:$P$99999,0),MATCH(BI$6,F_Inputs!$F$2:$O$2,0)),"Error"))</f>
        <v/>
      </c>
      <c r="AF13" s="271" t="str">
        <f>IF(ISBLANK(BJ13),"",IFERROR(INDEX(F_Inputs!$F$4:$O$99999,MATCH($B13&amp;BJ13,F_Inputs!$P$4:$P$99999,0),MATCH(BJ$6,F_Inputs!$F$2:$O$2,0)),"Error"))</f>
        <v/>
      </c>
      <c r="AH13" s="45" t="str">
        <f>_xlfn.XLOOKUP(AK13,F_Inputs!B13:B1865,F_Inputs!D13:D1865)</f>
        <v>%</v>
      </c>
      <c r="AJ13" s="45" t="s">
        <v>600</v>
      </c>
      <c r="AK13" s="45" t="s">
        <v>600</v>
      </c>
      <c r="AL13" s="45" t="s">
        <v>600</v>
      </c>
      <c r="AM13" s="45" t="s">
        <v>600</v>
      </c>
      <c r="AN13" s="45" t="s">
        <v>600</v>
      </c>
      <c r="AO13" s="45" t="s">
        <v>600</v>
      </c>
      <c r="BF13" s="45" t="s">
        <v>235</v>
      </c>
      <c r="BG13" s="45" t="s">
        <v>235</v>
      </c>
      <c r="BI13" s="45" t="s">
        <v>237</v>
      </c>
      <c r="BJ13" s="45" t="s">
        <v>239</v>
      </c>
    </row>
    <row r="14" spans="2:64">
      <c r="B14" s="158" t="str">
        <f>Lists!$D$6</f>
        <v>AFW</v>
      </c>
      <c r="C14" s="46" t="s">
        <v>731</v>
      </c>
      <c r="D14" s="46" t="str">
        <f>_xlfn.XLOOKUP(C14,Lists!$B$32:$B$60,Lists!$D$32:$D$60)</f>
        <v>Set at a company specific level</v>
      </c>
      <c r="E14" s="46" t="str">
        <f>_xlfn.XLOOKUP(C14,Lists!$B$32:$B$60,Lists!$F$32:$F$60)</f>
        <v>% reduction from 2024-25 baseline</v>
      </c>
      <c r="F14" s="272">
        <f>IF(ISBLANK(AJ14),"",IFERROR(INDEX(F_Inputs!$F$4:$O$99999,MATCH($B14&amp;AJ14,F_Inputs!$P$4:$P$99999,0),MATCH(AJ$6,F_Inputs!$F$2:$O$2,0)),"Error"))</f>
        <v>0</v>
      </c>
      <c r="G14" s="272">
        <f>IF(ISBLANK(AK14),"",IFERROR(INDEX(F_Inputs!$F$4:$O$99999,MATCH($B14&amp;AK14,F_Inputs!$P$4:$P$99999,0),MATCH(AK$6,F_Inputs!$F$2:$O$2,0)),"Error"))</f>
        <v>3.2199999999999999E-2</v>
      </c>
      <c r="H14" s="272">
        <f>IF(ISBLANK(AL14),"",IFERROR(INDEX(F_Inputs!$F$4:$O$99999,MATCH($B14&amp;AL14,F_Inputs!$P$4:$P$99999,0),MATCH(AL$6,F_Inputs!$F$2:$O$2,0)),"Error"))</f>
        <v>4.87E-2</v>
      </c>
      <c r="I14" s="272">
        <f>IF(ISBLANK(AM14),"",IFERROR(INDEX(F_Inputs!$F$4:$O$99999,MATCH($B14&amp;AM14,F_Inputs!$P$4:$P$99999,0),MATCH(AM$6,F_Inputs!$F$2:$O$2,0)),"Error"))</f>
        <v>2.07E-2</v>
      </c>
      <c r="J14" s="272">
        <f>IF(ISBLANK(AN14),"",IFERROR(INDEX(F_Inputs!$F$4:$O$99999,MATCH($B14&amp;AN14,F_Inputs!$P$4:$P$99999,0),MATCH(AN$6,F_Inputs!$F$2:$O$2,0)),"Error"))</f>
        <v>-0.54349999999999998</v>
      </c>
      <c r="K14" s="272">
        <f>IF(ISBLANK(AO14),"",IFERROR(INDEX(F_Inputs!$F$4:$O$99999,MATCH($B14&amp;AO14,F_Inputs!$P$4:$P$99999,0),MATCH(AO$6,F_Inputs!$F$2:$O$2,0)),"Error"))</f>
        <v>1.3000000000000001E-2</v>
      </c>
      <c r="L14" s="267" t="str">
        <f>IF(ISBLANK(AP14),"",IFERROR(INDEX(F_Inputs!$F$4:$O$99999,MATCH($B14&amp;AP14,F_Inputs!$P$4:$P$99999,0),MATCH(AP$6,F_Inputs!$F$2:$O$2,0)),"Error"))</f>
        <v/>
      </c>
      <c r="M14" s="268" t="str">
        <f>IF(ISBLANK(AQ14),"",IFERROR(INDEX(F_Inputs!$F$4:$O$99999,MATCH($B14&amp;AQ14,F_Inputs!$P$4:$P$99999,0),MATCH(AQ$6,F_Inputs!$F$2:$O$2,0)),"Error"))</f>
        <v/>
      </c>
      <c r="N14" s="268" t="str">
        <f>IF(ISBLANK(AR14),"",IFERROR(INDEX(F_Inputs!$F$4:$O$99999,MATCH($B14&amp;AR14,F_Inputs!$P$4:$P$99999,0),MATCH(AR$6,F_Inputs!$F$2:$O$2,0)),"Error"))</f>
        <v/>
      </c>
      <c r="O14" s="268" t="str">
        <f>IF(ISBLANK(AS14),"",IFERROR(INDEX(F_Inputs!$F$4:$O$99999,MATCH($B14&amp;AS14,F_Inputs!$P$4:$P$99999,0),MATCH(AS$6,F_Inputs!$F$2:$O$2,0)),"Error"))</f>
        <v/>
      </c>
      <c r="P14" s="268" t="str">
        <f>IF(ISBLANK(AT14),"",IFERROR(INDEX(F_Inputs!$F$4:$O$99999,MATCH($B14&amp;AT14,F_Inputs!$P$4:$P$99999,0),MATCH(AT$6,F_Inputs!$F$2:$O$2,0)),"Error"))</f>
        <v/>
      </c>
      <c r="Q14" s="268" t="str">
        <f>IF(ISBLANK(AU14),"",IFERROR(INDEX(F_Inputs!$F$4:$O$99999,MATCH($B14&amp;AU14,F_Inputs!$P$4:$P$99999,0),MATCH(AU$6,F_Inputs!$F$2:$O$2,0)),"Error"))</f>
        <v/>
      </c>
      <c r="R14" s="269" t="str">
        <f>IF(ISBLANK(AV14),"",IFERROR(INDEX(F_Inputs!$F$4:$O$99999,MATCH($B14&amp;AV14,F_Inputs!$P$4:$P$99999,0),MATCH(AV$6,F_Inputs!$F$2:$O$2,0)),"Error"))</f>
        <v/>
      </c>
      <c r="S14" s="269" t="str">
        <f>IF(ISBLANK(AW14),"",IFERROR(INDEX(F_Inputs!$F$4:$O$99999,MATCH($B14&amp;AW14,F_Inputs!$P$4:$P$99999,0),MATCH(AW$6,F_Inputs!$F$2:$O$2,0)),"Error"))</f>
        <v/>
      </c>
      <c r="T14" s="269" t="str">
        <f>IF(ISBLANK(AX14),"",IFERROR(INDEX(F_Inputs!$F$4:$O$99999,MATCH($B14&amp;AX14,F_Inputs!$P$4:$P$99999,0),MATCH(AX$6,F_Inputs!$F$2:$O$2,0)),"Error"))</f>
        <v/>
      </c>
      <c r="U14" s="269">
        <f>IF(ISBLANK(AY14),"",IFERROR(INDEX(F_Inputs!$F$4:$O$99999,MATCH($B14&amp;AY14,F_Inputs!$P$4:$P$99999,0),MATCH(AY$6,F_Inputs!$F$2:$O$2,0)),"Error"))</f>
        <v>74787.460000000006</v>
      </c>
      <c r="V14" s="269" t="str">
        <f>IF(ISBLANK(AZ14),"",IFERROR(INDEX(F_Inputs!$F$4:$O$99999,MATCH($B14&amp;AZ14,F_Inputs!$P$4:$P$99999,0),MATCH(AZ$6,F_Inputs!$F$2:$O$2,0)),"Error"))</f>
        <v/>
      </c>
      <c r="W14" s="267" t="str">
        <f>IF(ISBLANK(BA14),"",IFERROR(INDEX(F_Inputs!$F$4:$O$99999,MATCH($B14&amp;BA14,F_Inputs!$P$4:$P$99999,0),MATCH(BA$6,F_Inputs!$F$2:$O$2,0)),"Error"))</f>
        <v/>
      </c>
      <c r="X14" s="267" t="str">
        <f>IF(ISBLANK(BB14),"",IFERROR(INDEX(F_Inputs!$F$4:$O$99999,MATCH($B14&amp;BB14,F_Inputs!$P$4:$P$99999,0),MATCH(BB$6,F_Inputs!$F$2:$O$2,0)),"Error"))</f>
        <v/>
      </c>
      <c r="Y14" s="267" t="str">
        <f>IF(ISBLANK(BC14),"",IFERROR(INDEX(F_Inputs!$F$4:$O$99999,MATCH($B14&amp;BC14,F_Inputs!$P$4:$P$99999,0),MATCH(BC$6,F_Inputs!$F$2:$O$2,0)),"Error"))</f>
        <v/>
      </c>
      <c r="Z14" s="267" t="str">
        <f>IF(ISBLANK(BD14),"",IFERROR(INDEX(F_Inputs!$F$4:$O$99999,MATCH($B14&amp;BD14,F_Inputs!$P$4:$P$99999,0),MATCH(BD$6,F_Inputs!$F$2:$O$2,0)),"Error"))</f>
        <v/>
      </c>
      <c r="AA14" s="267" t="str">
        <f>IF(ISBLANK(BE14),"",IFERROR(INDEX(F_Inputs!$F$4:$O$99999,MATCH($B14&amp;BE14,F_Inputs!$P$4:$P$99999,0),MATCH(BE$6,F_Inputs!$F$2:$O$2,0)),"Error"))</f>
        <v/>
      </c>
      <c r="AB14" s="270">
        <f>IF(ISBLANK(BF14),"",IFERROR(INDEX(F_Inputs!$F$4:$O$99999,MATCH($B14&amp;BF14,F_Inputs!$P$4:$P$99999,0),MATCH(BF$6,F_Inputs!$F$2:$O$2,0)),"Error"))</f>
        <v>188</v>
      </c>
      <c r="AC14" s="270">
        <f>IF(ISBLANK(BG14),"",IFERROR(INDEX(F_Inputs!$F$4:$O$99999,MATCH($B14&amp;BG14,F_Inputs!$P$4:$P$99999,0),MATCH(BG$6,F_Inputs!$F$2:$O$2,0)),"Error"))</f>
        <v>188</v>
      </c>
      <c r="AD14" s="270" t="str">
        <f>IF(ISBLANK(BH14),"",IFERROR(INDEX(F_Inputs!$F$4:$O$99999,MATCH($B14&amp;BH14,F_Inputs!$P$4:$P$99999,0),MATCH(BH$6,F_Inputs!$F$2:$O$2,0)),"Error"))</f>
        <v/>
      </c>
      <c r="AE14" s="271">
        <f>IF(ISBLANK(BI14),"",IFERROR(INDEX(F_Inputs!$F$4:$O$99999,MATCH($B14&amp;BI14,F_Inputs!$P$4:$P$99999,0),MATCH(BI$6,F_Inputs!$F$2:$O$2,0)),"Error"))</f>
        <v>-5.0000000000000001E-3</v>
      </c>
      <c r="AF14" s="271">
        <f>IF(ISBLANK(BJ14),"",IFERROR(INDEX(F_Inputs!$F$4:$O$99999,MATCH($B14&amp;BJ14,F_Inputs!$P$4:$P$99999,0),MATCH(BJ$6,F_Inputs!$F$2:$O$2,0)),"Error"))</f>
        <v>5.0000000000000001E-3</v>
      </c>
      <c r="AH14" s="45" t="str">
        <f>_xlfn.XLOOKUP(AK14,F_Inputs!B14:B1866,F_Inputs!D14:D1866)</f>
        <v>%</v>
      </c>
      <c r="AJ14" s="45" t="s">
        <v>598</v>
      </c>
      <c r="AK14" s="45" t="s">
        <v>598</v>
      </c>
      <c r="AL14" s="45" t="s">
        <v>598</v>
      </c>
      <c r="AM14" s="45" t="s">
        <v>598</v>
      </c>
      <c r="AN14" s="45" t="s">
        <v>598</v>
      </c>
      <c r="AO14" s="45" t="s">
        <v>598</v>
      </c>
      <c r="AV14" s="45" t="s">
        <v>578</v>
      </c>
      <c r="AW14" s="45" t="s">
        <v>578</v>
      </c>
      <c r="AX14" s="45" t="s">
        <v>578</v>
      </c>
      <c r="AY14" s="45" t="s">
        <v>578</v>
      </c>
      <c r="AZ14" s="45" t="s">
        <v>578</v>
      </c>
      <c r="BF14" s="45" t="s">
        <v>580</v>
      </c>
      <c r="BG14" s="45" t="s">
        <v>580</v>
      </c>
      <c r="BI14" s="45" t="s">
        <v>582</v>
      </c>
      <c r="BJ14" s="45" t="s">
        <v>584</v>
      </c>
    </row>
    <row r="15" spans="2:64">
      <c r="B15" s="158" t="str">
        <f>Lists!$D$6</f>
        <v>AFW</v>
      </c>
      <c r="C15" s="46" t="s">
        <v>768</v>
      </c>
      <c r="D15" s="46" t="str">
        <f>_xlfn.XLOOKUP(C15,Lists!$B$32:$B$60,Lists!$D$32:$D$60)</f>
        <v>Set at a company specific level</v>
      </c>
      <c r="E15" s="46" t="str">
        <f>_xlfn.XLOOKUP(C15,Lists!$B$32:$B$60,Lists!$F$32:$F$60)</f>
        <v>% Reduction from 2019-20 baseline</v>
      </c>
      <c r="F15" s="273">
        <f>IF(ISBLANK(AJ15),"",IFERROR(INDEX(F_Inputs!$F$4:$O$99999,MATCH($B15&amp;AJ15,F_Inputs!$P$4:$P$99999,0),MATCH(AJ$6,F_Inputs!$F$2:$O$2,0)),"Error"))</f>
        <v>0.2</v>
      </c>
      <c r="G15" s="273">
        <f>IF(ISBLANK(AK15),"",IFERROR(INDEX(F_Inputs!$F$4:$O$99999,MATCH($B15&amp;AK15,F_Inputs!$P$4:$P$99999,0),MATCH(AK$6,F_Inputs!$F$2:$O$2,0)),"Error"))</f>
        <v>0.21299999999999999</v>
      </c>
      <c r="H15" s="273">
        <f>IF(ISBLANK(AL15),"",IFERROR(INDEX(F_Inputs!$F$4:$O$99999,MATCH($B15&amp;AL15,F_Inputs!$P$4:$P$99999,0),MATCH(AL$6,F_Inputs!$F$2:$O$2,0)),"Error"))</f>
        <v>0.245</v>
      </c>
      <c r="I15" s="273">
        <f>IF(ISBLANK(AM15),"",IFERROR(INDEX(F_Inputs!$F$4:$O$99999,MATCH($B15&amp;AM15,F_Inputs!$P$4:$P$99999,0),MATCH(AM$6,F_Inputs!$F$2:$O$2,0)),"Error"))</f>
        <v>0.26800000000000002</v>
      </c>
      <c r="J15" s="273">
        <f>IF(ISBLANK(AN15),"",IFERROR(INDEX(F_Inputs!$F$4:$O$99999,MATCH($B15&amp;AN15,F_Inputs!$P$4:$P$99999,0),MATCH(AN$6,F_Inputs!$F$2:$O$2,0)),"Error"))</f>
        <v>0.29299999999999998</v>
      </c>
      <c r="K15" s="273">
        <f>IF(ISBLANK(AO15),"",IFERROR(INDEX(F_Inputs!$F$4:$O$99999,MATCH($B15&amp;AO15,F_Inputs!$P$4:$P$99999,0),MATCH(AO$6,F_Inputs!$F$2:$O$2,0)),"Error"))</f>
        <v>0.31</v>
      </c>
      <c r="L15" s="267" t="str">
        <f>IF(ISBLANK(AP15),"",IFERROR(INDEX(F_Inputs!$F$4:$O$99999,MATCH($B15&amp;AP15,F_Inputs!$P$4:$P$99999,0),MATCH(AP$6,F_Inputs!$F$2:$O$2,0)),"Error"))</f>
        <v/>
      </c>
      <c r="M15" s="268" t="str">
        <f>IF(ISBLANK(AQ15),"",IFERROR(INDEX(F_Inputs!$F$4:$O$99999,MATCH($B15&amp;AQ15,F_Inputs!$P$4:$P$99999,0),MATCH(AQ$6,F_Inputs!$F$2:$O$2,0)),"Error"))</f>
        <v/>
      </c>
      <c r="N15" s="268" t="str">
        <f>IF(ISBLANK(AR15),"",IFERROR(INDEX(F_Inputs!$F$4:$O$99999,MATCH($B15&amp;AR15,F_Inputs!$P$4:$P$99999,0),MATCH(AR$6,F_Inputs!$F$2:$O$2,0)),"Error"))</f>
        <v/>
      </c>
      <c r="O15" s="268" t="str">
        <f>IF(ISBLANK(AS15),"",IFERROR(INDEX(F_Inputs!$F$4:$O$99999,MATCH($B15&amp;AS15,F_Inputs!$P$4:$P$99999,0),MATCH(AS$6,F_Inputs!$F$2:$O$2,0)),"Error"))</f>
        <v/>
      </c>
      <c r="P15" s="268" t="str">
        <f>IF(ISBLANK(AT15),"",IFERROR(INDEX(F_Inputs!$F$4:$O$99999,MATCH($B15&amp;AT15,F_Inputs!$P$4:$P$99999,0),MATCH(AT$6,F_Inputs!$F$2:$O$2,0)),"Error"))</f>
        <v/>
      </c>
      <c r="Q15" s="268" t="str">
        <f>IF(ISBLANK(AU15),"",IFERROR(INDEX(F_Inputs!$F$4:$O$99999,MATCH($B15&amp;AU15,F_Inputs!$P$4:$P$99999,0),MATCH(AU$6,F_Inputs!$F$2:$O$2,0)),"Error"))</f>
        <v/>
      </c>
      <c r="R15" s="269" t="str">
        <f>IF(ISBLANK(AV15),"",IFERROR(INDEX(F_Inputs!$F$4:$O$99999,MATCH($B15&amp;AV15,F_Inputs!$P$4:$P$99999,0),MATCH(AV$6,F_Inputs!$F$2:$O$2,0)),"Error"))</f>
        <v/>
      </c>
      <c r="S15" s="269" t="str">
        <f>IF(ISBLANK(AW15),"",IFERROR(INDEX(F_Inputs!$F$4:$O$99999,MATCH($B15&amp;AW15,F_Inputs!$P$4:$P$99999,0),MATCH(AW$6,F_Inputs!$F$2:$O$2,0)),"Error"))</f>
        <v/>
      </c>
      <c r="T15" s="269" t="str">
        <f>IF(ISBLANK(AX15),"",IFERROR(INDEX(F_Inputs!$F$4:$O$99999,MATCH($B15&amp;AX15,F_Inputs!$P$4:$P$99999,0),MATCH(AX$6,F_Inputs!$F$2:$O$2,0)),"Error"))</f>
        <v/>
      </c>
      <c r="U15" s="269" t="str">
        <f>IF(ISBLANK(AY15),"",IFERROR(INDEX(F_Inputs!$F$4:$O$99999,MATCH($B15&amp;AY15,F_Inputs!$P$4:$P$99999,0),MATCH(AY$6,F_Inputs!$F$2:$O$2,0)),"Error"))</f>
        <v/>
      </c>
      <c r="V15" s="269" t="str">
        <f>IF(ISBLANK(AZ15),"",IFERROR(INDEX(F_Inputs!$F$4:$O$99999,MATCH($B15&amp;AZ15,F_Inputs!$P$4:$P$99999,0),MATCH(AZ$6,F_Inputs!$F$2:$O$2,0)),"Error"))</f>
        <v/>
      </c>
      <c r="W15" s="273">
        <f>IF(ISBLANK(BA15),"",IFERROR(INDEX(F_Inputs!$F$4:$O$99999,MATCH($B15&amp;BA15,F_Inputs!$P$4:$P$99999,0),MATCH(BA$6,F_Inputs!$F$2:$O$2,0)),"Error"))</f>
        <v>0.21784138822711885</v>
      </c>
      <c r="X15" s="273">
        <f>IF(ISBLANK(BB15),"",IFERROR(INDEX(F_Inputs!$F$4:$O$99999,MATCH($B15&amp;BB15,F_Inputs!$P$4:$P$99999,0),MATCH(BB$6,F_Inputs!$F$2:$O$2,0)),"Error"))</f>
        <v>0.25949095236465503</v>
      </c>
      <c r="Y15" s="273">
        <f>IF(ISBLANK(BC15),"",IFERROR(INDEX(F_Inputs!$F$4:$O$99999,MATCH($B15&amp;BC15,F_Inputs!$P$4:$P$99999,0),MATCH(BC$6,F_Inputs!$F$2:$O$2,0)),"Error"))</f>
        <v>0.29575054757761454</v>
      </c>
      <c r="Z15" s="273">
        <f>IF(ISBLANK(BD15),"",IFERROR(INDEX(F_Inputs!$F$4:$O$99999,MATCH($B15&amp;BD15,F_Inputs!$P$4:$P$99999,0),MATCH(BD$6,F_Inputs!$F$2:$O$2,0)),"Error"))</f>
        <v>0.33377814919403936</v>
      </c>
      <c r="AA15" s="273">
        <f>IF(ISBLANK(BE15),"",IFERROR(INDEX(F_Inputs!$F$4:$O$99999,MATCH($B15&amp;BE15,F_Inputs!$P$4:$P$99999,0),MATCH(BE$6,F_Inputs!$F$2:$O$2,0)),"Error"))</f>
        <v>0.36219856320148058</v>
      </c>
      <c r="AB15" s="270">
        <f>IF(ISBLANK(BF15),"",IFERROR(INDEX(F_Inputs!$F$4:$O$99999,MATCH($B15&amp;BF15,F_Inputs!$P$4:$P$99999,0),MATCH(BF$6,F_Inputs!$F$2:$O$2,0)),"Error"))</f>
        <v>657904.80476392398</v>
      </c>
      <c r="AC15" s="270">
        <f>IF(ISBLANK(BG15),"",IFERROR(INDEX(F_Inputs!$F$4:$O$99999,MATCH($B15&amp;BG15,F_Inputs!$P$4:$P$99999,0),MATCH(BG$6,F_Inputs!$F$2:$O$2,0)),"Error"))</f>
        <v>657904.80476392398</v>
      </c>
      <c r="AD15" s="270">
        <f>IF(ISBLANK(BG15),"",IFERROR(2*AC15,""))</f>
        <v>1315809.609527848</v>
      </c>
      <c r="AE15" s="271" t="str">
        <f>IF(ISBLANK(BI15),"",IFERROR(INDEX(F_Inputs!$F$4:$O$99999,MATCH($B15&amp;BJ15,F_Inputs!$P$4:$P$99999,0),MATCH(BJ$6,F_Inputs!$F$2:$O$2,0)),"Error"))</f>
        <v/>
      </c>
      <c r="AF15" s="271">
        <f>IF(ISBLANK(BJ15),"",IFERROR(INDEX(F_Inputs!$F$4:$O$99999,MATCH($B15&amp;BJ15,F_Inputs!$P$4:$P$99999,0),MATCH(BJ$6,F_Inputs!$F$2:$O$2,0)),"Error"))</f>
        <v>0.01</v>
      </c>
      <c r="AH15" s="45" t="str">
        <f>_xlfn.XLOOKUP(AK15,F_Inputs!B15:B1867,F_Inputs!D15:D1867)</f>
        <v>%</v>
      </c>
      <c r="AJ15" s="45" t="s">
        <v>299</v>
      </c>
      <c r="AK15" s="45" t="s">
        <v>299</v>
      </c>
      <c r="AL15" s="45" t="s">
        <v>299</v>
      </c>
      <c r="AM15" s="45" t="s">
        <v>299</v>
      </c>
      <c r="AN15" s="45" t="s">
        <v>299</v>
      </c>
      <c r="AO15" s="45" t="s">
        <v>299</v>
      </c>
      <c r="BA15" s="45" t="s">
        <v>301</v>
      </c>
      <c r="BB15" s="45" t="s">
        <v>301</v>
      </c>
      <c r="BC15" s="45" t="s">
        <v>301</v>
      </c>
      <c r="BD15" s="45" t="s">
        <v>301</v>
      </c>
      <c r="BE15" s="45" t="s">
        <v>301</v>
      </c>
      <c r="BF15" s="45" t="s">
        <v>303</v>
      </c>
      <c r="BG15" s="45" t="s">
        <v>303</v>
      </c>
      <c r="BH15" s="45" t="s">
        <v>842</v>
      </c>
      <c r="BJ15" s="45" t="s">
        <v>305</v>
      </c>
    </row>
    <row r="16" spans="2:64">
      <c r="B16" s="158" t="str">
        <f>Lists!$D$6</f>
        <v>AFW</v>
      </c>
      <c r="C16" s="46" t="s">
        <v>772</v>
      </c>
      <c r="D16" s="46" t="str">
        <f>_xlfn.XLOOKUP(C16,Lists!$B$32:$B$60,Lists!$D$32:$D$60)</f>
        <v>Set at a company specific level</v>
      </c>
      <c r="E16" s="46" t="str">
        <f>_xlfn.XLOOKUP(C16,Lists!$B$32:$B$60,Lists!$F$32:$F$60)</f>
        <v>% Reduction from 2019-20 baseline</v>
      </c>
      <c r="F16" s="273">
        <f>IF(ISBLANK(AJ16),"",IFERROR(INDEX(F_Inputs!$F$4:$O$99999,MATCH($B16&amp;AJ16,F_Inputs!$P$4:$P$99999,0),MATCH(AJ$6,F_Inputs!$F$2:$O$2,0)),"Error"))</f>
        <v>7.000000000000001E-3</v>
      </c>
      <c r="G16" s="273">
        <f>IF(ISBLANK(AK16),"",IFERROR(INDEX(F_Inputs!$F$4:$O$99999,MATCH($B16&amp;AK16,F_Inputs!$P$4:$P$99999,0),MATCH(AK$6,F_Inputs!$F$2:$O$2,0)),"Error"))</f>
        <v>3.5999999999999997E-2</v>
      </c>
      <c r="H16" s="273">
        <f>IF(ISBLANK(AL16),"",IFERROR(INDEX(F_Inputs!$F$4:$O$99999,MATCH($B16&amp;AL16,F_Inputs!$P$4:$P$99999,0),MATCH(AL$6,F_Inputs!$F$2:$O$2,0)),"Error"))</f>
        <v>6.8000000000000005E-2</v>
      </c>
      <c r="I16" s="273">
        <f>IF(ISBLANK(AM16),"",IFERROR(INDEX(F_Inputs!$F$4:$O$99999,MATCH($B16&amp;AM16,F_Inputs!$P$4:$P$99999,0),MATCH(AM$6,F_Inputs!$F$2:$O$2,0)),"Error"))</f>
        <v>9.5000000000000001E-2</v>
      </c>
      <c r="J16" s="273">
        <f>IF(ISBLANK(AN16),"",IFERROR(INDEX(F_Inputs!$F$4:$O$99999,MATCH($B16&amp;AN16,F_Inputs!$P$4:$P$99999,0),MATCH(AN$6,F_Inputs!$F$2:$O$2,0)),"Error"))</f>
        <v>0.11600000000000002</v>
      </c>
      <c r="K16" s="273">
        <f>IF(ISBLANK(AO16),"",IFERROR(INDEX(F_Inputs!$F$4:$O$99999,MATCH($B16&amp;AO16,F_Inputs!$P$4:$P$99999,0),MATCH(AO$6,F_Inputs!$F$2:$O$2,0)),"Error"))</f>
        <v>0.13</v>
      </c>
      <c r="L16" s="267" t="str">
        <f>IF(ISBLANK(AP16),"",IFERROR(INDEX(F_Inputs!$F$4:$O$99999,MATCH($B16&amp;AP16,F_Inputs!$P$4:$P$99999,0),MATCH(AP$6,F_Inputs!$F$2:$O$2,0)),"Error"))</f>
        <v/>
      </c>
      <c r="M16" s="268" t="str">
        <f>IF(ISBLANK(AQ16),"",IFERROR(INDEX(F_Inputs!$F$4:$O$99999,MATCH($B16&amp;AQ16,F_Inputs!$P$4:$P$99999,0),MATCH(AQ$6,F_Inputs!$F$2:$O$2,0)),"Error"))</f>
        <v/>
      </c>
      <c r="N16" s="268" t="str">
        <f>IF(ISBLANK(AR16),"",IFERROR(INDEX(F_Inputs!$F$4:$O$99999,MATCH($B16&amp;AR16,F_Inputs!$P$4:$P$99999,0),MATCH(AR$6,F_Inputs!$F$2:$O$2,0)),"Error"))</f>
        <v/>
      </c>
      <c r="O16" s="268" t="str">
        <f>IF(ISBLANK(AS16),"",IFERROR(INDEX(F_Inputs!$F$4:$O$99999,MATCH($B16&amp;AS16,F_Inputs!$P$4:$P$99999,0),MATCH(AS$6,F_Inputs!$F$2:$O$2,0)),"Error"))</f>
        <v/>
      </c>
      <c r="P16" s="268" t="str">
        <f>IF(ISBLANK(AT16),"",IFERROR(INDEX(F_Inputs!$F$4:$O$99999,MATCH($B16&amp;AT16,F_Inputs!$P$4:$P$99999,0),MATCH(AT$6,F_Inputs!$F$2:$O$2,0)),"Error"))</f>
        <v/>
      </c>
      <c r="Q16" s="268" t="str">
        <f>IF(ISBLANK(AU16),"",IFERROR(INDEX(F_Inputs!$F$4:$O$99999,MATCH($B16&amp;AU16,F_Inputs!$P$4:$P$99999,0),MATCH(AU$6,F_Inputs!$F$2:$O$2,0)),"Error"))</f>
        <v/>
      </c>
      <c r="R16" s="269" t="str">
        <f>IF(ISBLANK(AV16),"",IFERROR(INDEX(F_Inputs!$F$4:$O$99999,MATCH($B16&amp;AV16,F_Inputs!$P$4:$P$99999,0),MATCH(AV$6,F_Inputs!$F$2:$O$2,0)),"Error"))</f>
        <v/>
      </c>
      <c r="S16" s="269" t="str">
        <f>IF(ISBLANK(AW16),"",IFERROR(INDEX(F_Inputs!$F$4:$O$99999,MATCH($B16&amp;AW16,F_Inputs!$P$4:$P$99999,0),MATCH(AW$6,F_Inputs!$F$2:$O$2,0)),"Error"))</f>
        <v/>
      </c>
      <c r="T16" s="269" t="str">
        <f>IF(ISBLANK(AX16),"",IFERROR(INDEX(F_Inputs!$F$4:$O$99999,MATCH($B16&amp;AX16,F_Inputs!$P$4:$P$99999,0),MATCH(AX$6,F_Inputs!$F$2:$O$2,0)),"Error"))</f>
        <v/>
      </c>
      <c r="U16" s="269" t="str">
        <f>IF(ISBLANK(AY16),"",IFERROR(INDEX(F_Inputs!$F$4:$O$99999,MATCH($B16&amp;AY16,F_Inputs!$P$4:$P$99999,0),MATCH(AY$6,F_Inputs!$F$2:$O$2,0)),"Error"))</f>
        <v/>
      </c>
      <c r="V16" s="269" t="str">
        <f>IF(ISBLANK(AZ16),"",IFERROR(INDEX(F_Inputs!$F$4:$O$99999,MATCH($B16&amp;AZ16,F_Inputs!$P$4:$P$99999,0),MATCH(AZ$6,F_Inputs!$F$2:$O$2,0)),"Error"))</f>
        <v/>
      </c>
      <c r="W16" s="272">
        <f>IF(ISBLANK(BA16),"",IFERROR(INDEX(F_Inputs!$F$4:$O$99999,MATCH($B16&amp;BA16,F_Inputs!$P$4:$P$99999,0),MATCH(BA$6,F_Inputs!$F$2:$O$2,0)),"Error"))</f>
        <v>4.5462021207530852E-2</v>
      </c>
      <c r="X16" s="272">
        <f>IF(ISBLANK(BB16),"",IFERROR(INDEX(F_Inputs!$F$4:$O$99999,MATCH($B16&amp;BB16,F_Inputs!$P$4:$P$99999,0),MATCH(BB$6,F_Inputs!$F$2:$O$2,0)),"Error"))</f>
        <v>8.610690326769109E-2</v>
      </c>
      <c r="Y16" s="272">
        <f>IF(ISBLANK(BC16),"",IFERROR(INDEX(F_Inputs!$F$4:$O$99999,MATCH($B16&amp;BC16,F_Inputs!$P$4:$P$99999,0),MATCH(BC$6,F_Inputs!$F$2:$O$2,0)),"Error"))</f>
        <v>0.12221402293875794</v>
      </c>
      <c r="Z16" s="272">
        <f>IF(ISBLANK(BD16),"",IFERROR(INDEX(F_Inputs!$F$4:$O$99999,MATCH($B16&amp;BD16,F_Inputs!$P$4:$P$99999,0),MATCH(BD$6,F_Inputs!$F$2:$O$2,0)),"Error"))</f>
        <v>0.14238649642934431</v>
      </c>
      <c r="AA16" s="272">
        <f>IF(ISBLANK(BE16),"",IFERROR(INDEX(F_Inputs!$F$4:$O$99999,MATCH($B16&amp;BE16,F_Inputs!$P$4:$P$99999,0),MATCH(BE$6,F_Inputs!$F$2:$O$2,0)),"Error"))</f>
        <v>0.15624064055399256</v>
      </c>
      <c r="AB16" s="270">
        <f>IF(ISBLANK(BF16),"",IFERROR(INDEX(F_Inputs!$F$4:$O$99999,MATCH($B16&amp;BF16,F_Inputs!$P$4:$P$99999,0),MATCH(BF$6,F_Inputs!$F$2:$O$2,0)),"Error"))</f>
        <v>484000.73148645018</v>
      </c>
      <c r="AC16" s="270">
        <f>IF(ISBLANK(BG16),"",IFERROR(INDEX(F_Inputs!$F$4:$O$99999,MATCH($B16&amp;BG16,F_Inputs!$P$4:$P$99999,0),MATCH(BG$6,F_Inputs!$F$2:$O$2,0)),"Error"))</f>
        <v>484000.73148645018</v>
      </c>
      <c r="AD16" s="270">
        <f>IF(ISBLANK(BG16),"",IFERROR(2*AC16,""))</f>
        <v>968001.46297290036</v>
      </c>
      <c r="AE16" s="271">
        <f>IF(ISBLANK(BI16),"",IFERROR(INDEX(F_Inputs!$F$4:$O$99999,MATCH($B16&amp;BI16,F_Inputs!$P$4:$P$99999,0),MATCH(BI$6,F_Inputs!$F$2:$O$2,0)),"Error"))</f>
        <v>-5.0000000000000001E-3</v>
      </c>
      <c r="AF16" s="271">
        <f>IF(ISBLANK(BJ16),"",IFERROR(INDEX(F_Inputs!$F$4:$O$99999,MATCH($B16&amp;BJ16,F_Inputs!$P$4:$P$99999,0),MATCH(BJ$6,F_Inputs!$F$2:$O$2,0)),"Error"))</f>
        <v>0.01</v>
      </c>
      <c r="AH16" s="45" t="str">
        <f>_xlfn.XLOOKUP(AK16,F_Inputs!B16:B1868,F_Inputs!D16:D1868)</f>
        <v>%</v>
      </c>
      <c r="AJ16" s="45" t="s">
        <v>321</v>
      </c>
      <c r="AK16" s="45" t="s">
        <v>321</v>
      </c>
      <c r="AL16" s="45" t="s">
        <v>321</v>
      </c>
      <c r="AM16" s="45" t="s">
        <v>321</v>
      </c>
      <c r="AN16" s="45" t="s">
        <v>321</v>
      </c>
      <c r="AO16" s="45" t="s">
        <v>321</v>
      </c>
      <c r="BA16" s="35" t="s">
        <v>322</v>
      </c>
      <c r="BB16" s="35" t="s">
        <v>322</v>
      </c>
      <c r="BC16" s="35" t="s">
        <v>322</v>
      </c>
      <c r="BD16" s="35" t="s">
        <v>322</v>
      </c>
      <c r="BE16" s="35" t="s">
        <v>322</v>
      </c>
      <c r="BF16" s="45" t="s">
        <v>324</v>
      </c>
      <c r="BG16" s="45" t="s">
        <v>324</v>
      </c>
      <c r="BH16" s="45" t="s">
        <v>887</v>
      </c>
      <c r="BI16" s="45" t="s">
        <v>326</v>
      </c>
      <c r="BJ16" s="45" t="s">
        <v>328</v>
      </c>
    </row>
    <row r="17" spans="2:62">
      <c r="B17" s="158" t="str">
        <f>Lists!$D$6</f>
        <v>AFW</v>
      </c>
      <c r="C17" s="46" t="s">
        <v>775</v>
      </c>
      <c r="D17" s="46" t="str">
        <f>_xlfn.XLOOKUP(C17,Lists!$B$32:$B$60,Lists!$D$32:$D$60)</f>
        <v>Set at a company specific level</v>
      </c>
      <c r="E17" s="46" t="str">
        <f>_xlfn.XLOOKUP(C17,Lists!$B$32:$B$60,Lists!$F$32:$F$60)</f>
        <v>% Reduction from 2019-20 baseline</v>
      </c>
      <c r="F17" s="273">
        <f>IF(ISBLANK(AJ17),"",IFERROR(INDEX(F_Inputs!$F$4:$O$99999,MATCH($B17&amp;AJ17,F_Inputs!$P$4:$P$99999,0),MATCH(AJ$6,F_Inputs!$F$2:$O$2,0)),"Error"))</f>
        <v>7.6999999999999999E-2</v>
      </c>
      <c r="G17" s="273">
        <f>IF(ISBLANK(AK17),"",IFERROR(INDEX(F_Inputs!$F$4:$O$99999,MATCH($B17&amp;AK17,F_Inputs!$P$4:$P$99999,0),MATCH(AK$6,F_Inputs!$F$2:$O$2,0)),"Error"))</f>
        <v>9.8000000000000004E-2</v>
      </c>
      <c r="H17" s="273">
        <f>IF(ISBLANK(AL17),"",IFERROR(INDEX(F_Inputs!$F$4:$O$99999,MATCH($B17&amp;AL17,F_Inputs!$P$4:$P$99999,0),MATCH(AL$6,F_Inputs!$F$2:$O$2,0)),"Error"))</f>
        <v>0.11</v>
      </c>
      <c r="I17" s="273">
        <f>IF(ISBLANK(AM17),"",IFERROR(INDEX(F_Inputs!$F$4:$O$99999,MATCH($B17&amp;AM17,F_Inputs!$P$4:$P$99999,0),MATCH(AM$6,F_Inputs!$F$2:$O$2,0)),"Error"))</f>
        <v>0.11</v>
      </c>
      <c r="J17" s="273">
        <f>IF(ISBLANK(AN17),"",IFERROR(INDEX(F_Inputs!$F$4:$O$99999,MATCH($B17&amp;AN17,F_Inputs!$P$4:$P$99999,0),MATCH(AN$6,F_Inputs!$F$2:$O$2,0)),"Error"))</f>
        <v>0.11</v>
      </c>
      <c r="K17" s="273">
        <f>IF(ISBLANK(AO17),"",IFERROR(INDEX(F_Inputs!$F$4:$O$99999,MATCH($B17&amp;AO17,F_Inputs!$P$4:$P$99999,0),MATCH(AO$6,F_Inputs!$F$2:$O$2,0)),"Error"))</f>
        <v>0.11</v>
      </c>
      <c r="L17" s="267" t="str">
        <f>IF(ISBLANK(AP17),"",IFERROR(INDEX(F_Inputs!$F$4:$O$99999,MATCH($B17&amp;AP17,F_Inputs!$P$4:$P$99999,0),MATCH(AP$6,F_Inputs!$F$2:$O$2,0)),"Error"))</f>
        <v/>
      </c>
      <c r="M17" s="268" t="str">
        <f>IF(ISBLANK(AQ17),"",IFERROR(INDEX(F_Inputs!$F$4:$O$99999,MATCH($B17&amp;AQ17,F_Inputs!$P$4:$P$99999,0),MATCH(AQ$6,F_Inputs!$F$2:$O$2,0)),"Error"))</f>
        <v/>
      </c>
      <c r="N17" s="268" t="str">
        <f>IF(ISBLANK(AR17),"",IFERROR(INDEX(F_Inputs!$F$4:$O$99999,MATCH($B17&amp;AR17,F_Inputs!$P$4:$P$99999,0),MATCH(AR$6,F_Inputs!$F$2:$O$2,0)),"Error"))</f>
        <v/>
      </c>
      <c r="O17" s="268" t="str">
        <f>IF(ISBLANK(AS17),"",IFERROR(INDEX(F_Inputs!$F$4:$O$99999,MATCH($B17&amp;AS17,F_Inputs!$P$4:$P$99999,0),MATCH(AS$6,F_Inputs!$F$2:$O$2,0)),"Error"))</f>
        <v/>
      </c>
      <c r="P17" s="268" t="str">
        <f>IF(ISBLANK(AT17),"",IFERROR(INDEX(F_Inputs!$F$4:$O$99999,MATCH($B17&amp;AT17,F_Inputs!$P$4:$P$99999,0),MATCH(AT$6,F_Inputs!$F$2:$O$2,0)),"Error"))</f>
        <v/>
      </c>
      <c r="Q17" s="268" t="str">
        <f>IF(ISBLANK(AU17),"",IFERROR(INDEX(F_Inputs!$F$4:$O$99999,MATCH($B17&amp;AU17,F_Inputs!$P$4:$P$99999,0),MATCH(AU$6,F_Inputs!$F$2:$O$2,0)),"Error"))</f>
        <v/>
      </c>
      <c r="R17" s="269" t="str">
        <f>IF(ISBLANK(AV17),"",IFERROR(INDEX(F_Inputs!$F$4:$O$99999,MATCH($B17&amp;AV17,F_Inputs!$P$4:$P$99999,0),MATCH(AV$6,F_Inputs!$F$2:$O$2,0)),"Error"))</f>
        <v/>
      </c>
      <c r="S17" s="269" t="str">
        <f>IF(ISBLANK(AW17),"",IFERROR(INDEX(F_Inputs!$F$4:$O$99999,MATCH($B17&amp;AW17,F_Inputs!$P$4:$P$99999,0),MATCH(AW$6,F_Inputs!$F$2:$O$2,0)),"Error"))</f>
        <v/>
      </c>
      <c r="T17" s="269" t="str">
        <f>IF(ISBLANK(AX17),"",IFERROR(INDEX(F_Inputs!$F$4:$O$99999,MATCH($B17&amp;AX17,F_Inputs!$P$4:$P$99999,0),MATCH(AX$6,F_Inputs!$F$2:$O$2,0)),"Error"))</f>
        <v/>
      </c>
      <c r="U17" s="269" t="str">
        <f>IF(ISBLANK(AY17),"",IFERROR(INDEX(F_Inputs!$F$4:$O$99999,MATCH($B17&amp;AY17,F_Inputs!$P$4:$P$99999,0),MATCH(AY$6,F_Inputs!$F$2:$O$2,0)),"Error"))</f>
        <v/>
      </c>
      <c r="V17" s="269" t="str">
        <f>IF(ISBLANK(AZ17),"",IFERROR(INDEX(F_Inputs!$F$4:$O$99999,MATCH($B17&amp;AZ17,F_Inputs!$P$4:$P$99999,0),MATCH(AZ$6,F_Inputs!$F$2:$O$2,0)),"Error"))</f>
        <v/>
      </c>
      <c r="W17" s="267" t="str">
        <f>IF(ISBLANK(BA17),"",IFERROR(INDEX(F_Inputs!$F$4:$O$99999,MATCH($B17&amp;BA17,F_Inputs!$P$4:$P$99999,0),MATCH(BA$6,F_Inputs!$F$2:$O$2,0)),"Error"))</f>
        <v/>
      </c>
      <c r="X17" s="267" t="str">
        <f>IF(ISBLANK(BB17),"",IFERROR(INDEX(F_Inputs!$F$4:$O$99999,MATCH($B17&amp;BB17,F_Inputs!$P$4:$P$99999,0),MATCH(BB$6,F_Inputs!$F$2:$O$2,0)),"Error"))</f>
        <v/>
      </c>
      <c r="Y17" s="267" t="str">
        <f>IF(ISBLANK(BC17),"",IFERROR(INDEX(F_Inputs!$F$4:$O$99999,MATCH($B17&amp;BC17,F_Inputs!$P$4:$P$99999,0),MATCH(BC$6,F_Inputs!$F$2:$O$2,0)),"Error"))</f>
        <v/>
      </c>
      <c r="Z17" s="267" t="str">
        <f>IF(ISBLANK(BD17),"",IFERROR(INDEX(F_Inputs!$F$4:$O$99999,MATCH($B17&amp;BD17,F_Inputs!$P$4:$P$99999,0),MATCH(BD$6,F_Inputs!$F$2:$O$2,0)),"Error"))</f>
        <v/>
      </c>
      <c r="AA17" s="267" t="str">
        <f>IF(ISBLANK(BE17),"",IFERROR(INDEX(F_Inputs!$F$4:$O$99999,MATCH($B17&amp;BE17,F_Inputs!$P$4:$P$99999,0),MATCH(BE$6,F_Inputs!$F$2:$O$2,0)),"Error"))</f>
        <v/>
      </c>
      <c r="AB17" s="270">
        <f>IF(ISBLANK(BF17),"",IFERROR(INDEX(F_Inputs!$F$4:$O$99999,MATCH($B17&amp;BF17,F_Inputs!$P$4:$P$99999,0),MATCH(BF$6,F_Inputs!$F$2:$O$2,0)),"Error"))</f>
        <v>175262.0697502929</v>
      </c>
      <c r="AC17" s="270">
        <f>IF(ISBLANK(BG17),"",IFERROR(INDEX(F_Inputs!$F$4:$O$99999,MATCH($B17&amp;BG17,F_Inputs!$P$4:$P$99999,0),MATCH(BG$6,F_Inputs!$F$2:$O$2,0)),"Error"))</f>
        <v>175262.0697502929</v>
      </c>
      <c r="AD17" s="270" t="str">
        <f>IF(ISBLANK(BH17),"",IFERROR(INDEX(F_Inputs!$F$4:$O$99999,MATCH($B17&amp;BH17,F_Inputs!$P$4:$P$99999,0),MATCH(BH$6,F_Inputs!$F$2:$O$2,0)),"Error"))</f>
        <v/>
      </c>
      <c r="AE17" s="271">
        <f>IF(ISBLANK(BI17),"",IFERROR(INDEX(F_Inputs!$F$4:$O$99999,MATCH($B17&amp;BI17,F_Inputs!$P$4:$P$99999,0),MATCH(BI$6,F_Inputs!$F$2:$O$2,0)),"Error"))</f>
        <v>-5.0000000000000001E-3</v>
      </c>
      <c r="AF17" s="271">
        <f>IF(ISBLANK(BJ17),"",IFERROR(INDEX(F_Inputs!$F$4:$O$99999,MATCH($B17&amp;BJ17,F_Inputs!$P$4:$P$99999,0),MATCH(BJ$6,F_Inputs!$F$2:$O$2,0)),"Error"))</f>
        <v>5.0000000000000001E-3</v>
      </c>
      <c r="AH17" s="45" t="str">
        <f>_xlfn.XLOOKUP(AK17,F_Inputs!B17:B1869,F_Inputs!D17:D1869)</f>
        <v>%</v>
      </c>
      <c r="AJ17" s="45" t="s">
        <v>348</v>
      </c>
      <c r="AK17" s="45" t="s">
        <v>348</v>
      </c>
      <c r="AL17" s="45" t="s">
        <v>348</v>
      </c>
      <c r="AM17" s="45" t="s">
        <v>348</v>
      </c>
      <c r="AN17" s="45" t="s">
        <v>348</v>
      </c>
      <c r="AO17" s="45" t="s">
        <v>348</v>
      </c>
      <c r="BF17" s="45" t="s">
        <v>349</v>
      </c>
      <c r="BG17" s="45" t="s">
        <v>349</v>
      </c>
      <c r="BI17" s="45" t="s">
        <v>350</v>
      </c>
      <c r="BJ17" s="45" t="s">
        <v>352</v>
      </c>
    </row>
    <row r="18" spans="2:62">
      <c r="B18" s="158" t="str">
        <f>Lists!$D$6</f>
        <v>AFW</v>
      </c>
      <c r="C18" s="46" t="s">
        <v>735</v>
      </c>
      <c r="D18" s="46" t="str">
        <f>_xlfn.XLOOKUP(C18,Lists!$B$32:$B$60,Lists!$D$32:$D$60)</f>
        <v>Set at a common level [not HDD]</v>
      </c>
      <c r="E18" s="46" t="str">
        <f>_xlfn.XLOOKUP(C18,Lists!$B$32:$B$60,Lists!$F$32:$F$60)</f>
        <v>Total pollution incidents per 10,000 km of sewer length</v>
      </c>
      <c r="F18" s="269" t="str">
        <f>IF(ISBLANK(AJ18),"",IFERROR(INDEX(F_Inputs!$F$4:$O$99999,MATCH($B18&amp;AJ18,F_Inputs!$P$4:$P$99999,0),MATCH(AJ$6,F_Inputs!$F$2:$O$2,0)),"Error"))</f>
        <v/>
      </c>
      <c r="G18" s="269" t="str">
        <f>IF(ISBLANK(AK18),"",IFERROR(INDEX(F_Inputs!$F$4:$O$99999,MATCH($B18&amp;AK18,F_Inputs!$P$4:$P$99999,0),MATCH(AK$6,F_Inputs!$F$2:$O$2,0)),"Error"))</f>
        <v/>
      </c>
      <c r="H18" s="269" t="str">
        <f>IF(ISBLANK(AL18),"",IFERROR(INDEX(F_Inputs!$F$4:$O$99999,MATCH($B18&amp;AL18,F_Inputs!$P$4:$P$99999,0),MATCH(AL$6,F_Inputs!$F$2:$O$2,0)),"Error"))</f>
        <v/>
      </c>
      <c r="I18" s="269" t="str">
        <f>IF(ISBLANK(AM18),"",IFERROR(INDEX(F_Inputs!$F$4:$O$99999,MATCH($B18&amp;AM18,F_Inputs!$P$4:$P$99999,0),MATCH(AM$6,F_Inputs!$F$2:$O$2,0)),"Error"))</f>
        <v/>
      </c>
      <c r="J18" s="269" t="str">
        <f>IF(ISBLANK(AN18),"",IFERROR(INDEX(F_Inputs!$F$4:$O$99999,MATCH($B18&amp;AN18,F_Inputs!$P$4:$P$99999,0),MATCH(AN$6,F_Inputs!$F$2:$O$2,0)),"Error"))</f>
        <v/>
      </c>
      <c r="K18" s="269" t="str">
        <f>IF(ISBLANK(AO18),"",IFERROR(INDEX(F_Inputs!$F$4:$O$99999,MATCH($B18&amp;AO18,F_Inputs!$P$4:$P$99999,0),MATCH(AO$6,F_Inputs!$F$2:$O$2,0)),"Error"))</f>
        <v/>
      </c>
      <c r="L18" s="269" t="str">
        <f>IF(ISBLANK(AP18),"",IFERROR(INDEX(F_Inputs!$F$4:$O$99999,MATCH($B18&amp;AP18,F_Inputs!$P$4:$P$99999,0),MATCH(AP$6,F_Inputs!$F$2:$O$2,0)),"Error"))</f>
        <v/>
      </c>
      <c r="M18" s="269" t="str">
        <f>IF(ISBLANK(AQ18),"",IFERROR(INDEX(F_Inputs!$F$4:$O$99999,MATCH($B18&amp;AQ18,F_Inputs!$P$4:$P$99999,0),MATCH(AQ$6,F_Inputs!$F$2:$O$2,0)),"Error"))</f>
        <v/>
      </c>
      <c r="N18" s="269" t="str">
        <f>IF(ISBLANK(AR18),"",IFERROR(INDEX(F_Inputs!$F$4:$O$99999,MATCH($B18&amp;AR18,F_Inputs!$P$4:$P$99999,0),MATCH(AR$6,F_Inputs!$F$2:$O$2,0)),"Error"))</f>
        <v/>
      </c>
      <c r="O18" s="269" t="str">
        <f>IF(ISBLANK(AS18),"",IFERROR(INDEX(F_Inputs!$F$4:$O$99999,MATCH($B18&amp;AS18,F_Inputs!$P$4:$P$99999,0),MATCH(AS$6,F_Inputs!$F$2:$O$2,0)),"Error"))</f>
        <v/>
      </c>
      <c r="P18" s="269" t="str">
        <f>IF(ISBLANK(AT18),"",IFERROR(INDEX(F_Inputs!$F$4:$O$99999,MATCH($B18&amp;AT18,F_Inputs!$P$4:$P$99999,0),MATCH(AT$6,F_Inputs!$F$2:$O$2,0)),"Error"))</f>
        <v/>
      </c>
      <c r="Q18" s="269" t="str">
        <f>IF(ISBLANK(AU18),"",IFERROR(INDEX(F_Inputs!$F$4:$O$99999,MATCH($B18&amp;AU18,F_Inputs!$P$4:$P$99999,0),MATCH(AU$6,F_Inputs!$F$2:$O$2,0)),"Error"))</f>
        <v/>
      </c>
      <c r="R18" s="269" t="str">
        <f>IF(ISBLANK(AV18),"",IFERROR(INDEX(F_Inputs!$F$4:$O$99999,MATCH($B18&amp;AV18,F_Inputs!$P$4:$P$99999,0),MATCH(AV$6,F_Inputs!$F$2:$O$2,0)),"Error"))</f>
        <v/>
      </c>
      <c r="S18" s="269" t="str">
        <f>IF(ISBLANK(AW18),"",IFERROR(INDEX(F_Inputs!$F$4:$O$99999,MATCH($B18&amp;AW18,F_Inputs!$P$4:$P$99999,0),MATCH(AW$6,F_Inputs!$F$2:$O$2,0)),"Error"))</f>
        <v/>
      </c>
      <c r="T18" s="269" t="str">
        <f>IF(ISBLANK(AX18),"",IFERROR(INDEX(F_Inputs!$F$4:$O$99999,MATCH($B18&amp;AX18,F_Inputs!$P$4:$P$99999,0),MATCH(AX$6,F_Inputs!$F$2:$O$2,0)),"Error"))</f>
        <v/>
      </c>
      <c r="U18" s="269" t="str">
        <f>IF(ISBLANK(AY18),"",IFERROR(INDEX(F_Inputs!$F$4:$O$99999,MATCH($B18&amp;AY18,F_Inputs!$P$4:$P$99999,0),MATCH(AY$6,F_Inputs!$F$2:$O$2,0)),"Error"))</f>
        <v/>
      </c>
      <c r="V18" s="269" t="str">
        <f>IF(ISBLANK(AZ18),"",IFERROR(INDEX(F_Inputs!$F$4:$O$99999,MATCH($B18&amp;AZ18,F_Inputs!$P$4:$P$99999,0),MATCH(AZ$6,F_Inputs!$F$2:$O$2,0)),"Error"))</f>
        <v/>
      </c>
      <c r="W18" s="267" t="str">
        <f>IF(ISBLANK(BA18),"",IFERROR(INDEX(F_Inputs!$F$4:$O$99999,MATCH($B18&amp;BA18,F_Inputs!$P$4:$P$99999,0),MATCH(BA$6,F_Inputs!$F$2:$O$2,0)),"Error"))</f>
        <v/>
      </c>
      <c r="X18" s="267" t="str">
        <f>IF(ISBLANK(BB18),"",IFERROR(INDEX(F_Inputs!$F$4:$O$99999,MATCH($B18&amp;BB18,F_Inputs!$P$4:$P$99999,0),MATCH(BB$6,F_Inputs!$F$2:$O$2,0)),"Error"))</f>
        <v/>
      </c>
      <c r="Y18" s="267" t="str">
        <f>IF(ISBLANK(BC18),"",IFERROR(INDEX(F_Inputs!$F$4:$O$99999,MATCH($B18&amp;BC18,F_Inputs!$P$4:$P$99999,0),MATCH(BC$6,F_Inputs!$F$2:$O$2,0)),"Error"))</f>
        <v/>
      </c>
      <c r="Z18" s="267" t="str">
        <f>IF(ISBLANK(BD18),"",IFERROR(INDEX(F_Inputs!$F$4:$O$99999,MATCH($B18&amp;BD18,F_Inputs!$P$4:$P$99999,0),MATCH(BD$6,F_Inputs!$F$2:$O$2,0)),"Error"))</f>
        <v/>
      </c>
      <c r="AA18" s="267" t="str">
        <f>IF(ISBLANK(BE18),"",IFERROR(INDEX(F_Inputs!$F$4:$O$99999,MATCH($B18&amp;BE18,F_Inputs!$P$4:$P$99999,0),MATCH(BE$6,F_Inputs!$F$2:$O$2,0)),"Error"))</f>
        <v/>
      </c>
      <c r="AB18" s="270" t="str">
        <f>IF(ISBLANK(BF18),"",IFERROR(INDEX(F_Inputs!$F$4:$O$99999,MATCH($B18&amp;BF18,F_Inputs!$P$4:$P$99999,0),MATCH(BF$6,F_Inputs!$F$2:$O$2,0)),"Error"))</f>
        <v/>
      </c>
      <c r="AC18" s="270" t="str">
        <f>IF(ISBLANK(BG18),"",IFERROR(INDEX(F_Inputs!$F$4:$O$99999,MATCH($B18&amp;BG18,F_Inputs!$P$4:$P$99999,0),MATCH(BG$6,F_Inputs!$F$2:$O$2,0)),"Error"))</f>
        <v/>
      </c>
      <c r="AD18" s="270" t="str">
        <f>IF(ISBLANK(BH18),"",IFERROR(INDEX(F_Inputs!$F$4:$O$99999,MATCH($B18&amp;BH18,F_Inputs!$P$4:$P$99999,0),MATCH(BH$6,F_Inputs!$F$2:$O$2,0)),"Error"))</f>
        <v/>
      </c>
      <c r="AE18" s="271" t="str">
        <f>IF(ISBLANK(BI18),"",IFERROR(INDEX(F_Inputs!$F$4:$O$99999,MATCH($B18&amp;BI18,F_Inputs!$P$4:$P$99999,0),MATCH(BI$6,F_Inputs!$F$2:$O$2,0)),"Error"))</f>
        <v/>
      </c>
      <c r="AF18" s="271" t="str">
        <f>IF(ISBLANK(BJ18),"",IFERROR(INDEX(F_Inputs!$F$4:$O$99999,MATCH($B18&amp;BJ18,F_Inputs!$P$4:$P$99999,0),MATCH(BJ$6,F_Inputs!$F$2:$O$2,0)),"Error"))</f>
        <v/>
      </c>
      <c r="AH18" s="45" t="str">
        <f>_xlfn.XLOOKUP(AK18,F_Inputs!B18:B1870,F_Inputs!D18:D1870)</f>
        <v>Number</v>
      </c>
      <c r="AJ18" s="45" t="s">
        <v>241</v>
      </c>
      <c r="AK18" s="45" t="s">
        <v>241</v>
      </c>
      <c r="AL18" s="45" t="s">
        <v>241</v>
      </c>
      <c r="AM18" s="45" t="s">
        <v>241</v>
      </c>
      <c r="AN18" s="45" t="s">
        <v>241</v>
      </c>
      <c r="AO18" s="45" t="s">
        <v>241</v>
      </c>
      <c r="BF18" s="45" t="s">
        <v>243</v>
      </c>
      <c r="BG18" s="45" t="s">
        <v>243</v>
      </c>
      <c r="BI18" s="45" t="s">
        <v>245</v>
      </c>
    </row>
    <row r="19" spans="2:62">
      <c r="B19" s="158" t="str">
        <f>Lists!$D$6</f>
        <v>AFW</v>
      </c>
      <c r="C19" s="46" t="s">
        <v>717</v>
      </c>
      <c r="D19" s="46" t="str">
        <f>_xlfn.XLOOKUP(C19,Lists!$B$32:$B$60,Lists!$D$32:$D$60)</f>
        <v>Set at a common level</v>
      </c>
      <c r="E19" s="46" t="str">
        <f>_xlfn.XLOOKUP(C19,Lists!$B$32:$B$60,Lists!$F$32:$F$60)</f>
        <v>Number of serious pollution incidents</v>
      </c>
      <c r="F19" s="274">
        <f>IF(ISBLANK(AJ19),"",IFERROR(INDEX(F_Inputs!$F$4:$O$99999,MATCH($B19&amp;AJ19,F_Inputs!$P$4:$P$99999,0),MATCH(AJ$6,F_Inputs!$F$2:$O$2,0)),"Error"))</f>
        <v>0</v>
      </c>
      <c r="G19" s="274">
        <f>IF(ISBLANK(AK19),"",IFERROR(INDEX(F_Inputs!$F$4:$O$99999,MATCH($B19&amp;AK19,F_Inputs!$P$4:$P$99999,0),MATCH(AK$6,F_Inputs!$F$2:$O$2,0)),"Error"))</f>
        <v>0</v>
      </c>
      <c r="H19" s="274">
        <f>IF(ISBLANK(AL19),"",IFERROR(INDEX(F_Inputs!$F$4:$O$99999,MATCH($B19&amp;AL19,F_Inputs!$P$4:$P$99999,0),MATCH(AL$6,F_Inputs!$F$2:$O$2,0)),"Error"))</f>
        <v>0</v>
      </c>
      <c r="I19" s="274">
        <f>IF(ISBLANK(AM19),"",IFERROR(INDEX(F_Inputs!$F$4:$O$99999,MATCH($B19&amp;AM19,F_Inputs!$P$4:$P$99999,0),MATCH(AM$6,F_Inputs!$F$2:$O$2,0)),"Error"))</f>
        <v>0</v>
      </c>
      <c r="J19" s="274">
        <f>IF(ISBLANK(AN19),"",IFERROR(INDEX(F_Inputs!$F$4:$O$99999,MATCH($B19&amp;AN19,F_Inputs!$P$4:$P$99999,0),MATCH(AN$6,F_Inputs!$F$2:$O$2,0)),"Error"))</f>
        <v>0</v>
      </c>
      <c r="K19" s="274">
        <f>IF(ISBLANK(AO19),"",IFERROR(INDEX(F_Inputs!$F$4:$O$99999,MATCH($B19&amp;AO19,F_Inputs!$P$4:$P$99999,0),MATCH(AO$6,F_Inputs!$F$2:$O$2,0)),"Error"))</f>
        <v>0</v>
      </c>
      <c r="L19" s="267" t="str">
        <f>IF(ISBLANK(AP19),"",IFERROR(INDEX(F_Inputs!$F$4:$O$99999,MATCH($B19&amp;AP19,F_Inputs!$P$4:$P$99999,0),MATCH(AP$6,F_Inputs!$F$2:$O$2,0)),"Error"))</f>
        <v/>
      </c>
      <c r="M19" s="268" t="str">
        <f>IF(ISBLANK(AQ19),"",IFERROR(INDEX(F_Inputs!$F$4:$O$99999,MATCH($B19&amp;AQ19,F_Inputs!$P$4:$P$99999,0),MATCH(AQ$6,F_Inputs!$F$2:$O$2,0)),"Error"))</f>
        <v/>
      </c>
      <c r="N19" s="268" t="str">
        <f>IF(ISBLANK(AR19),"",IFERROR(INDEX(F_Inputs!$F$4:$O$99999,MATCH($B19&amp;AR19,F_Inputs!$P$4:$P$99999,0),MATCH(AR$6,F_Inputs!$F$2:$O$2,0)),"Error"))</f>
        <v/>
      </c>
      <c r="O19" s="268" t="str">
        <f>IF(ISBLANK(AS19),"",IFERROR(INDEX(F_Inputs!$F$4:$O$99999,MATCH($B19&amp;AS19,F_Inputs!$P$4:$P$99999,0),MATCH(AS$6,F_Inputs!$F$2:$O$2,0)),"Error"))</f>
        <v/>
      </c>
      <c r="P19" s="268" t="str">
        <f>IF(ISBLANK(AT19),"",IFERROR(INDEX(F_Inputs!$F$4:$O$99999,MATCH($B19&amp;AT19,F_Inputs!$P$4:$P$99999,0),MATCH(AT$6,F_Inputs!$F$2:$O$2,0)),"Error"))</f>
        <v/>
      </c>
      <c r="Q19" s="268" t="str">
        <f>IF(ISBLANK(AU19),"",IFERROR(INDEX(F_Inputs!$F$4:$O$99999,MATCH($B19&amp;AU19,F_Inputs!$P$4:$P$99999,0),MATCH(AU$6,F_Inputs!$F$2:$O$2,0)),"Error"))</f>
        <v/>
      </c>
      <c r="R19" s="276">
        <f>IF(ISBLANK(AV19),"",IFERROR(INDEX(F_Inputs!$F$4:$O$99999,MATCH($B19&amp;AV19,F_Inputs!$P$4:$P$99999,0),MATCH(AV$6,F_Inputs!$F$2:$O$2,0)),"Error"))</f>
        <v>1</v>
      </c>
      <c r="S19" s="276">
        <f>IF(ISBLANK(AW19),"",IFERROR(INDEX(F_Inputs!$F$4:$O$99999,MATCH($B19&amp;AW19,F_Inputs!$P$4:$P$99999,0),MATCH(AW$6,F_Inputs!$F$2:$O$2,0)),"Error"))</f>
        <v>1</v>
      </c>
      <c r="T19" s="276">
        <f>IF(ISBLANK(AX19),"",IFERROR(INDEX(F_Inputs!$F$4:$O$99999,MATCH($B19&amp;AX19,F_Inputs!$P$4:$P$99999,0),MATCH(AX$6,F_Inputs!$F$2:$O$2,0)),"Error"))</f>
        <v>1</v>
      </c>
      <c r="U19" s="276">
        <f>IF(ISBLANK(AY19),"",IFERROR(INDEX(F_Inputs!$F$4:$O$99999,MATCH($B19&amp;AY19,F_Inputs!$P$4:$P$99999,0),MATCH(AY$6,F_Inputs!$F$2:$O$2,0)),"Error"))</f>
        <v>1</v>
      </c>
      <c r="V19" s="276">
        <f>IF(ISBLANK(AZ19),"",IFERROR(INDEX(F_Inputs!$F$4:$O$99999,MATCH($B19&amp;AZ19,F_Inputs!$P$4:$P$99999,0),MATCH(AZ$6,F_Inputs!$F$2:$O$2,0)),"Error"))</f>
        <v>1</v>
      </c>
      <c r="W19" s="267" t="str">
        <f>IF(ISBLANK(BA19),"",IFERROR(INDEX(F_Inputs!$F$4:$O$99999,MATCH($B19&amp;BA19,F_Inputs!$P$4:$P$99999,0),MATCH(BA$6,F_Inputs!$F$2:$O$2,0)),"Error"))</f>
        <v/>
      </c>
      <c r="X19" s="267" t="str">
        <f>IF(ISBLANK(BB19),"",IFERROR(INDEX(F_Inputs!$F$4:$O$99999,MATCH($B19&amp;BB19,F_Inputs!$P$4:$P$99999,0),MATCH(BB$6,F_Inputs!$F$2:$O$2,0)),"Error"))</f>
        <v/>
      </c>
      <c r="Y19" s="267" t="str">
        <f>IF(ISBLANK(BC19),"",IFERROR(INDEX(F_Inputs!$F$4:$O$99999,MATCH($B19&amp;BC19,F_Inputs!$P$4:$P$99999,0),MATCH(BC$6,F_Inputs!$F$2:$O$2,0)),"Error"))</f>
        <v/>
      </c>
      <c r="Z19" s="267" t="str">
        <f>IF(ISBLANK(BD19),"",IFERROR(INDEX(F_Inputs!$F$4:$O$99999,MATCH($B19&amp;BD19,F_Inputs!$P$4:$P$99999,0),MATCH(BD$6,F_Inputs!$F$2:$O$2,0)),"Error"))</f>
        <v/>
      </c>
      <c r="AA19" s="267" t="str">
        <f>IF(ISBLANK(BE19),"",IFERROR(INDEX(F_Inputs!$F$4:$O$99999,MATCH($B19&amp;BE19,F_Inputs!$P$4:$P$99999,0),MATCH(BE$6,F_Inputs!$F$2:$O$2,0)),"Error"))</f>
        <v/>
      </c>
      <c r="AB19" s="270">
        <f>IF(ISBLANK(BF19),"",IFERROR(INDEX(F_Inputs!$F$4:$O$99999,MATCH($B19&amp;BF19,F_Inputs!$P$4:$P$99999,0),MATCH(BF$6,F_Inputs!$F$2:$O$2,0)),"Error"))</f>
        <v>742038.28693272197</v>
      </c>
      <c r="AC19" s="270" t="str">
        <f>IF(ISBLANK(BG19),"",IFERROR(INDEX(F_Inputs!$F$4:$O$99999,MATCH($B19&amp;BG19,F_Inputs!$P$4:$P$99999,0),MATCH(BG$6,F_Inputs!$F$2:$O$2,0)),"Error"))</f>
        <v/>
      </c>
      <c r="AD19" s="270" t="str">
        <f>IF(ISBLANK(BH19),"",IFERROR(INDEX(F_Inputs!$F$4:$O$99999,MATCH($B19&amp;BH19,F_Inputs!$P$4:$P$99999,0),MATCH(BH$6,F_Inputs!$F$2:$O$2,0)),"Error"))</f>
        <v/>
      </c>
      <c r="AE19" s="271" t="str">
        <f>IF(ISBLANK(BI19),"",IFERROR(INDEX(F_Inputs!$F$4:$O$99999,MATCH($B19&amp;BI19,F_Inputs!$P$4:$P$99999,0),MATCH(BI$6,F_Inputs!$F$2:$O$2,0)),"Error"))</f>
        <v/>
      </c>
      <c r="AF19" s="271" t="str">
        <f>IF(ISBLANK(BJ19),"",IFERROR(INDEX(F_Inputs!$F$4:$O$99999,MATCH($B19&amp;BJ19,F_Inputs!$P$4:$P$99999,0),MATCH(BJ$6,F_Inputs!$F$2:$O$2,0)),"Error"))</f>
        <v/>
      </c>
      <c r="AH19" s="45" t="str">
        <f>_xlfn.XLOOKUP(AK19,F_Inputs!B19:B1871,F_Inputs!D19:D1871)</f>
        <v>Number</v>
      </c>
      <c r="AJ19" s="45" t="s">
        <v>192</v>
      </c>
      <c r="AK19" s="45" t="s">
        <v>192</v>
      </c>
      <c r="AL19" s="45" t="s">
        <v>192</v>
      </c>
      <c r="AM19" s="45" t="s">
        <v>192</v>
      </c>
      <c r="AN19" s="45" t="s">
        <v>192</v>
      </c>
      <c r="AO19" s="45" t="s">
        <v>192</v>
      </c>
      <c r="AV19" s="45" t="s">
        <v>194</v>
      </c>
      <c r="AW19" s="45" t="s">
        <v>194</v>
      </c>
      <c r="AX19" s="45" t="s">
        <v>194</v>
      </c>
      <c r="AY19" s="45" t="s">
        <v>194</v>
      </c>
      <c r="AZ19" s="45" t="s">
        <v>194</v>
      </c>
      <c r="BF19" s="45" t="s">
        <v>196</v>
      </c>
    </row>
    <row r="20" spans="2:62">
      <c r="B20" s="158" t="str">
        <f>Lists!$D$6</f>
        <v>AFW</v>
      </c>
      <c r="C20" s="46" t="s">
        <v>720</v>
      </c>
      <c r="D20" s="46" t="str">
        <f>_xlfn.XLOOKUP(C20,Lists!$B$32:$B$60,Lists!$D$32:$D$60)</f>
        <v>Set at a common level</v>
      </c>
      <c r="E20" s="46" t="str">
        <f>_xlfn.XLOOKUP(C20,Lists!$B$32:$B$60,Lists!$F$32:$F$60)</f>
        <v>Percentage compliance</v>
      </c>
      <c r="F20" s="272">
        <f>IF(ISBLANK(AJ20),"",IFERROR(INDEX(F_Inputs!$F$4:$O$99999,MATCH($B20&amp;AJ20,F_Inputs!$P$4:$P$99999,0),MATCH(AJ$6,F_Inputs!$F$2:$O$2,0)),"Error"))</f>
        <v>1</v>
      </c>
      <c r="G20" s="272">
        <f>IF(ISBLANK(AK20),"",IFERROR(INDEX(F_Inputs!$F$4:$O$99999,MATCH($B20&amp;AK20,F_Inputs!$P$4:$P$99999,0),MATCH(AK$6,F_Inputs!$F$2:$O$2,0)),"Error"))</f>
        <v>1</v>
      </c>
      <c r="H20" s="272">
        <f>IF(ISBLANK(AL20),"",IFERROR(INDEX(F_Inputs!$F$4:$O$99999,MATCH($B20&amp;AL20,F_Inputs!$P$4:$P$99999,0),MATCH(AL$6,F_Inputs!$F$2:$O$2,0)),"Error"))</f>
        <v>1</v>
      </c>
      <c r="I20" s="272">
        <f>IF(ISBLANK(AM20),"",IFERROR(INDEX(F_Inputs!$F$4:$O$99999,MATCH($B20&amp;AM20,F_Inputs!$P$4:$P$99999,0),MATCH(AM$6,F_Inputs!$F$2:$O$2,0)),"Error"))</f>
        <v>1</v>
      </c>
      <c r="J20" s="272">
        <f>IF(ISBLANK(AN20),"",IFERROR(INDEX(F_Inputs!$F$4:$O$99999,MATCH($B20&amp;AN20,F_Inputs!$P$4:$P$99999,0),MATCH(AN$6,F_Inputs!$F$2:$O$2,0)),"Error"))</f>
        <v>1</v>
      </c>
      <c r="K20" s="272">
        <f>IF(ISBLANK(AO20),"",IFERROR(INDEX(F_Inputs!$F$4:$O$99999,MATCH($B20&amp;AO20,F_Inputs!$P$4:$P$99999,0),MATCH(AO$6,F_Inputs!$F$2:$O$2,0)),"Error"))</f>
        <v>1</v>
      </c>
      <c r="L20" s="267" t="str">
        <f>IF(ISBLANK(AP20),"",IFERROR(INDEX(F_Inputs!$F$4:$O$99999,MATCH($B20&amp;AP20,F_Inputs!$P$4:$P$99999,0),MATCH(AP$6,F_Inputs!$F$2:$O$2,0)),"Error"))</f>
        <v/>
      </c>
      <c r="M20" s="268" t="str">
        <f>IF(ISBLANK(AQ20),"",IFERROR(INDEX(F_Inputs!$F$4:$O$99999,MATCH($B20&amp;AQ20,F_Inputs!$P$4:$P$99999,0),MATCH(AQ$6,F_Inputs!$F$2:$O$2,0)),"Error"))</f>
        <v/>
      </c>
      <c r="N20" s="268" t="str">
        <f>IF(ISBLANK(AR20),"",IFERROR(INDEX(F_Inputs!$F$4:$O$99999,MATCH($B20&amp;AR20,F_Inputs!$P$4:$P$99999,0),MATCH(AR$6,F_Inputs!$F$2:$O$2,0)),"Error"))</f>
        <v/>
      </c>
      <c r="O20" s="268" t="str">
        <f>IF(ISBLANK(AS20),"",IFERROR(INDEX(F_Inputs!$F$4:$O$99999,MATCH($B20&amp;AS20,F_Inputs!$P$4:$P$99999,0),MATCH(AS$6,F_Inputs!$F$2:$O$2,0)),"Error"))</f>
        <v/>
      </c>
      <c r="P20" s="268" t="str">
        <f>IF(ISBLANK(AT20),"",IFERROR(INDEX(F_Inputs!$F$4:$O$99999,MATCH($B20&amp;AT20,F_Inputs!$P$4:$P$99999,0),MATCH(AT$6,F_Inputs!$F$2:$O$2,0)),"Error"))</f>
        <v/>
      </c>
      <c r="Q20" s="268" t="str">
        <f>IF(ISBLANK(AU20),"",IFERROR(INDEX(F_Inputs!$F$4:$O$99999,MATCH($B20&amp;AU20,F_Inputs!$P$4:$P$99999,0),MATCH(AU$6,F_Inputs!$F$2:$O$2,0)),"Error"))</f>
        <v/>
      </c>
      <c r="R20" s="277">
        <f>IF(ISBLANK(AV20),"",IFERROR(INDEX(F_Inputs!$F$4:$O$99999,MATCH($B20&amp;AV20,F_Inputs!$P$4:$P$99999,0),MATCH(AV$6,F_Inputs!$F$2:$O$2,0)),"Error"))</f>
        <v>0.967741935483871</v>
      </c>
      <c r="S20" s="277">
        <f>IF(ISBLANK(AW20),"",IFERROR(INDEX(F_Inputs!$F$4:$O$99999,MATCH($B20&amp;AW20,F_Inputs!$P$4:$P$99999,0),MATCH(AW$6,F_Inputs!$F$2:$O$2,0)),"Error"))</f>
        <v>0.967741935483871</v>
      </c>
      <c r="T20" s="277">
        <f>IF(ISBLANK(AX20),"",IFERROR(INDEX(F_Inputs!$F$4:$O$99999,MATCH($B20&amp;AX20,F_Inputs!$P$4:$P$99999,0),MATCH(AX$6,F_Inputs!$F$2:$O$2,0)),"Error"))</f>
        <v>0.967741935483871</v>
      </c>
      <c r="U20" s="277">
        <f>IF(ISBLANK(AY20),"",IFERROR(INDEX(F_Inputs!$F$4:$O$99999,MATCH($B20&amp;AY20,F_Inputs!$P$4:$P$99999,0),MATCH(AY$6,F_Inputs!$F$2:$O$2,0)),"Error"))</f>
        <v>0.967741935483871</v>
      </c>
      <c r="V20" s="277">
        <f>IF(ISBLANK(AZ20),"",IFERROR(INDEX(F_Inputs!$F$4:$O$99999,MATCH($B20&amp;AZ20,F_Inputs!$P$4:$P$99999,0),MATCH(AZ$6,F_Inputs!$F$2:$O$2,0)),"Error"))</f>
        <v>0.967741935483871</v>
      </c>
      <c r="W20" s="267" t="str">
        <f>IF(ISBLANK(BA20),"",IFERROR(INDEX(F_Inputs!$F$4:$O$99999,MATCH($B20&amp;BA20,F_Inputs!$P$4:$P$99999,0),MATCH(BA$6,F_Inputs!$F$2:$O$2,0)),"Error"))</f>
        <v/>
      </c>
      <c r="X20" s="267" t="str">
        <f>IF(ISBLANK(BB20),"",IFERROR(INDEX(F_Inputs!$F$4:$O$99999,MATCH($B20&amp;BB20,F_Inputs!$P$4:$P$99999,0),MATCH(BB$6,F_Inputs!$F$2:$O$2,0)),"Error"))</f>
        <v/>
      </c>
      <c r="Y20" s="267" t="str">
        <f>IF(ISBLANK(BC20),"",IFERROR(INDEX(F_Inputs!$F$4:$O$99999,MATCH($B20&amp;BC20,F_Inputs!$P$4:$P$99999,0),MATCH(BC$6,F_Inputs!$F$2:$O$2,0)),"Error"))</f>
        <v/>
      </c>
      <c r="Z20" s="267" t="str">
        <f>IF(ISBLANK(BD20),"",IFERROR(INDEX(F_Inputs!$F$4:$O$99999,MATCH($B20&amp;BD20,F_Inputs!$P$4:$P$99999,0),MATCH(BD$6,F_Inputs!$F$2:$O$2,0)),"Error"))</f>
        <v/>
      </c>
      <c r="AA20" s="267" t="str">
        <f>IF(ISBLANK(BE20),"",IFERROR(INDEX(F_Inputs!$F$4:$O$99999,MATCH($B20&amp;BE20,F_Inputs!$P$4:$P$99999,0),MATCH(BE$6,F_Inputs!$F$2:$O$2,0)),"Error"))</f>
        <v/>
      </c>
      <c r="AB20" s="270">
        <f>IF(ISBLANK(BF20),"",IFERROR(INDEX(F_Inputs!$F$4:$O$99999,MATCH($B20&amp;BF20,F_Inputs!$P$4:$P$99999,0),MATCH(BF$6,F_Inputs!$F$2:$O$2,0)),"Error"))</f>
        <v>163804.32622759551</v>
      </c>
      <c r="AC20" s="270" t="str">
        <f>IF(ISBLANK(BG20),"",IFERROR(INDEX(F_Inputs!$F$4:$O$99999,MATCH($B20&amp;BG20,F_Inputs!$P$4:$P$99999,0),MATCH(BG$6,F_Inputs!$F$2:$O$2,0)),"Error"))</f>
        <v/>
      </c>
      <c r="AD20" s="270" t="str">
        <f>IF(ISBLANK(BH20),"",IFERROR(INDEX(F_Inputs!$F$4:$O$99999,MATCH($B20&amp;BH20,F_Inputs!$P$4:$P$99999,0),MATCH(BH$6,F_Inputs!$F$2:$O$2,0)),"Error"))</f>
        <v/>
      </c>
      <c r="AE20" s="271" t="str">
        <f>IF(ISBLANK(BI20),"",IFERROR(INDEX(F_Inputs!$F$4:$O$99999,MATCH($B20&amp;BI20,F_Inputs!$P$4:$P$99999,0),MATCH(BI$6,F_Inputs!$F$2:$O$2,0)),"Error"))</f>
        <v/>
      </c>
      <c r="AF20" s="271" t="str">
        <f>IF(ISBLANK(BJ20),"",IFERROR(INDEX(F_Inputs!$F$4:$O$99999,MATCH($B20&amp;BJ20,F_Inputs!$P$4:$P$99999,0),MATCH(BJ$6,F_Inputs!$F$2:$O$2,0)),"Error"))</f>
        <v/>
      </c>
      <c r="AH20" s="45" t="str">
        <f>_xlfn.XLOOKUP(AK20,F_Inputs!B20:B1872,F_Inputs!D20:D1872)</f>
        <v>%</v>
      </c>
      <c r="AJ20" s="45" t="s">
        <v>198</v>
      </c>
      <c r="AK20" s="45" t="s">
        <v>198</v>
      </c>
      <c r="AL20" s="45" t="s">
        <v>198</v>
      </c>
      <c r="AM20" s="45" t="s">
        <v>198</v>
      </c>
      <c r="AN20" s="45" t="s">
        <v>198</v>
      </c>
      <c r="AO20" s="45" t="s">
        <v>198</v>
      </c>
      <c r="AV20" s="45" t="s">
        <v>200</v>
      </c>
      <c r="AW20" s="45" t="s">
        <v>200</v>
      </c>
      <c r="AX20" s="45" t="s">
        <v>200</v>
      </c>
      <c r="AY20" s="45" t="s">
        <v>200</v>
      </c>
      <c r="AZ20" s="45" t="s">
        <v>200</v>
      </c>
      <c r="BF20" s="45" t="s">
        <v>202</v>
      </c>
    </row>
    <row r="21" spans="2:62">
      <c r="B21" s="158" t="str">
        <f>Lists!$D$6</f>
        <v>AFW</v>
      </c>
      <c r="C21" s="46" t="s">
        <v>744</v>
      </c>
      <c r="D21" s="46" t="str">
        <f>_xlfn.XLOOKUP(C21,Lists!$B$32:$B$60,Lists!$D$32:$D$60)</f>
        <v>Set at a company specific level</v>
      </c>
      <c r="E21" s="46" t="str">
        <f>_xlfn.XLOOKUP(C21,Lists!$B$32:$B$60,Lists!$F$32:$F$60)</f>
        <v>Bathing water quality (%)</v>
      </c>
      <c r="F21" s="273" t="str">
        <f>IF(ISBLANK(AJ21),"",IFERROR(INDEX(F_Inputs!$F$4:$O$99999,MATCH($B21&amp;AJ21,F_Inputs!$P$4:$P$99999,0),MATCH(AJ$6,F_Inputs!$F$2:$O$2,0)),"Error"))</f>
        <v/>
      </c>
      <c r="G21" s="273" t="str">
        <f>IF(ISBLANK(AK21),"",IFERROR(INDEX(F_Inputs!$F$4:$O$99999,MATCH($B21&amp;AK21,F_Inputs!$P$4:$P$99999,0),MATCH(AK$6,F_Inputs!$F$2:$O$2,0)),"Error"))</f>
        <v/>
      </c>
      <c r="H21" s="273" t="str">
        <f>IF(ISBLANK(AL21),"",IFERROR(INDEX(F_Inputs!$F$4:$O$99999,MATCH($B21&amp;AL21,F_Inputs!$P$4:$P$99999,0),MATCH(AL$6,F_Inputs!$F$2:$O$2,0)),"Error"))</f>
        <v/>
      </c>
      <c r="I21" s="273" t="str">
        <f>IF(ISBLANK(AM21),"",IFERROR(INDEX(F_Inputs!$F$4:$O$99999,MATCH($B21&amp;AM21,F_Inputs!$P$4:$P$99999,0),MATCH(AM$6,F_Inputs!$F$2:$O$2,0)),"Error"))</f>
        <v/>
      </c>
      <c r="J21" s="273" t="str">
        <f>IF(ISBLANK(AN21),"",IFERROR(INDEX(F_Inputs!$F$4:$O$99999,MATCH($B21&amp;AN21,F_Inputs!$P$4:$P$99999,0),MATCH(AN$6,F_Inputs!$F$2:$O$2,0)),"Error"))</f>
        <v/>
      </c>
      <c r="K21" s="273" t="str">
        <f>IF(ISBLANK(AO21),"",IFERROR(INDEX(F_Inputs!$F$4:$O$99999,MATCH($B21&amp;AO21,F_Inputs!$P$4:$P$99999,0),MATCH(AO$6,F_Inputs!$F$2:$O$2,0)),"Error"))</f>
        <v/>
      </c>
      <c r="L21" s="277" t="str">
        <f>IF(ISBLANK(AP21),"",IFERROR(INDEX(F_Inputs!$F$4:$O$99999,MATCH($B21&amp;AP21,F_Inputs!$P$4:$P$99999,0),MATCH(AP$6,F_Inputs!$F$2:$O$2,0)),"Error"))</f>
        <v/>
      </c>
      <c r="M21" s="277" t="str">
        <f>IF(ISBLANK(AQ21),"",IFERROR(INDEX(F_Inputs!$F$4:$O$99999,MATCH($B21&amp;AQ21,F_Inputs!$P$4:$P$99999,0),MATCH(AQ$6,F_Inputs!$F$2:$O$2,0)),"Error"))</f>
        <v/>
      </c>
      <c r="N21" s="277" t="str">
        <f>IF(ISBLANK(AR21),"",IFERROR(INDEX(F_Inputs!$F$4:$O$99999,MATCH($B21&amp;AR21,F_Inputs!$P$4:$P$99999,0),MATCH(AR$6,F_Inputs!$F$2:$O$2,0)),"Error"))</f>
        <v/>
      </c>
      <c r="O21" s="277" t="str">
        <f>IF(ISBLANK(AS21),"",IFERROR(INDEX(F_Inputs!$F$4:$O$99999,MATCH($B21&amp;AS21,F_Inputs!$P$4:$P$99999,0),MATCH(AS$6,F_Inputs!$F$2:$O$2,0)),"Error"))</f>
        <v/>
      </c>
      <c r="P21" s="277" t="str">
        <f>IF(ISBLANK(AT21),"",IFERROR(INDEX(F_Inputs!$F$4:$O$99999,MATCH($B21&amp;AT21,F_Inputs!$P$4:$P$99999,0),MATCH(AT$6,F_Inputs!$F$2:$O$2,0)),"Error"))</f>
        <v/>
      </c>
      <c r="Q21" s="277" t="str">
        <f>IF(ISBLANK(AU21),"",IFERROR(INDEX(F_Inputs!$F$4:$O$99999,MATCH($B21&amp;AU21,F_Inputs!$P$4:$P$99999,0),MATCH(AU$6,F_Inputs!$F$2:$O$2,0)),"Error"))</f>
        <v/>
      </c>
      <c r="R21" s="269" t="str">
        <f>IF(ISBLANK(AV21),"",IFERROR(INDEX(F_Inputs!$F$4:$O$99999,MATCH($B21&amp;AV21,F_Inputs!$P$4:$P$99999,0),MATCH(AV$6,F_Inputs!$F$2:$O$2,0)),"Error"))</f>
        <v/>
      </c>
      <c r="S21" s="269" t="str">
        <f>IF(ISBLANK(AW21),"",IFERROR(INDEX(F_Inputs!$F$4:$O$99999,MATCH($B21&amp;AW21,F_Inputs!$P$4:$P$99999,0),MATCH(AW$6,F_Inputs!$F$2:$O$2,0)),"Error"))</f>
        <v/>
      </c>
      <c r="T21" s="269" t="str">
        <f>IF(ISBLANK(AX21),"",IFERROR(INDEX(F_Inputs!$F$4:$O$99999,MATCH($B21&amp;AX21,F_Inputs!$P$4:$P$99999,0),MATCH(AX$6,F_Inputs!$F$2:$O$2,0)),"Error"))</f>
        <v/>
      </c>
      <c r="U21" s="269" t="str">
        <f>IF(ISBLANK(AY21),"",IFERROR(INDEX(F_Inputs!$F$4:$O$99999,MATCH($B21&amp;AY21,F_Inputs!$P$4:$P$99999,0),MATCH(AY$6,F_Inputs!$F$2:$O$2,0)),"Error"))</f>
        <v/>
      </c>
      <c r="V21" s="269" t="str">
        <f>IF(ISBLANK(AZ21),"",IFERROR(INDEX(F_Inputs!$F$4:$O$99999,MATCH($B21&amp;AZ21,F_Inputs!$P$4:$P$99999,0),MATCH(AZ$6,F_Inputs!$F$2:$O$2,0)),"Error"))</f>
        <v/>
      </c>
      <c r="W21" s="267" t="str">
        <f>IF(ISBLANK(BA21),"",IFERROR(INDEX(F_Inputs!$F$4:$O$99999,MATCH($B21&amp;BA21,F_Inputs!$P$4:$P$99999,0),MATCH(BA$6,F_Inputs!$F$2:$O$2,0)),"Error"))</f>
        <v/>
      </c>
      <c r="X21" s="267" t="str">
        <f>IF(ISBLANK(BB21),"",IFERROR(INDEX(F_Inputs!$F$4:$O$99999,MATCH($B21&amp;BB21,F_Inputs!$P$4:$P$99999,0),MATCH(BB$6,F_Inputs!$F$2:$O$2,0)),"Error"))</f>
        <v/>
      </c>
      <c r="Y21" s="267" t="str">
        <f>IF(ISBLANK(BC21),"",IFERROR(INDEX(F_Inputs!$F$4:$O$99999,MATCH($B21&amp;BC21,F_Inputs!$P$4:$P$99999,0),MATCH(BC$6,F_Inputs!$F$2:$O$2,0)),"Error"))</f>
        <v/>
      </c>
      <c r="Z21" s="267" t="str">
        <f>IF(ISBLANK(BD21),"",IFERROR(INDEX(F_Inputs!$F$4:$O$99999,MATCH($B21&amp;BD21,F_Inputs!$P$4:$P$99999,0),MATCH(BD$6,F_Inputs!$F$2:$O$2,0)),"Error"))</f>
        <v/>
      </c>
      <c r="AA21" s="267" t="str">
        <f>IF(ISBLANK(BE21),"",IFERROR(INDEX(F_Inputs!$F$4:$O$99999,MATCH($B21&amp;BE21,F_Inputs!$P$4:$P$99999,0),MATCH(BE$6,F_Inputs!$F$2:$O$2,0)),"Error"))</f>
        <v/>
      </c>
      <c r="AB21" s="270" t="str">
        <f>IF(ISBLANK(BF21),"",IFERROR(INDEX(F_Inputs!$F$4:$O$99999,MATCH($B21&amp;BF21,F_Inputs!$P$4:$P$99999,0),MATCH(BF$6,F_Inputs!$F$2:$O$2,0)),"Error"))</f>
        <v/>
      </c>
      <c r="AC21" s="270" t="str">
        <f>IF(ISBLANK(BG21),"",IFERROR(INDEX(F_Inputs!$F$4:$O$99999,MATCH($B21&amp;BG21,F_Inputs!$P$4:$P$99999,0),MATCH(BG$6,F_Inputs!$F$2:$O$2,0)),"Error"))</f>
        <v/>
      </c>
      <c r="AD21" s="270" t="str">
        <f>IF(ISBLANK(BH21),"",IFERROR(INDEX(F_Inputs!$F$4:$O$99999,MATCH($B21&amp;BH21,F_Inputs!$P$4:$P$99999,0),MATCH(BH$6,F_Inputs!$F$2:$O$2,0)),"Error"))</f>
        <v/>
      </c>
      <c r="AE21" s="271" t="str">
        <f>IF(ISBLANK(BI21),"",IFERROR(INDEX(F_Inputs!$F$4:$O$99999,MATCH($B21&amp;BI21,F_Inputs!$P$4:$P$99999,0),MATCH(BI$6,F_Inputs!$F$2:$O$2,0)),"Error"))</f>
        <v/>
      </c>
      <c r="AF21" s="271" t="str">
        <f>IF(ISBLANK(BJ21),"",IFERROR(INDEX(F_Inputs!$F$4:$O$99999,MATCH($B21&amp;BJ21,F_Inputs!$P$4:$P$99999,0),MATCH(BJ$6,F_Inputs!$F$2:$O$2,0)),"Error"))</f>
        <v/>
      </c>
      <c r="AH21" s="45" t="str">
        <f>_xlfn.XLOOKUP(AK21,F_Inputs!B21:B1873,F_Inputs!D21:D1873)</f>
        <v>%</v>
      </c>
      <c r="AJ21" s="45" t="s">
        <v>247</v>
      </c>
      <c r="AK21" s="45" t="s">
        <v>247</v>
      </c>
      <c r="AL21" s="45" t="s">
        <v>247</v>
      </c>
      <c r="AM21" s="45" t="s">
        <v>247</v>
      </c>
      <c r="AN21" s="45" t="s">
        <v>247</v>
      </c>
      <c r="AO21" s="45" t="s">
        <v>247</v>
      </c>
      <c r="AV21" s="45" t="s">
        <v>249</v>
      </c>
      <c r="AW21" s="45" t="s">
        <v>249</v>
      </c>
      <c r="AX21" s="45" t="s">
        <v>249</v>
      </c>
      <c r="AY21" s="45" t="s">
        <v>249</v>
      </c>
      <c r="AZ21" s="45" t="s">
        <v>249</v>
      </c>
      <c r="BF21" s="45" t="s">
        <v>251</v>
      </c>
      <c r="BG21" s="45" t="s">
        <v>251</v>
      </c>
      <c r="BI21" s="45" t="s">
        <v>253</v>
      </c>
      <c r="BJ21" s="45" t="s">
        <v>255</v>
      </c>
    </row>
    <row r="22" spans="2:62">
      <c r="B22" s="158" t="str">
        <f>Lists!$D$6</f>
        <v>AFW</v>
      </c>
      <c r="C22" s="46" t="s">
        <v>748</v>
      </c>
      <c r="D22" s="46" t="str">
        <f>_xlfn.XLOOKUP(C22,Lists!$B$32:$B$60,Lists!$D$32:$D$60)</f>
        <v>Set at a company specific level</v>
      </c>
      <c r="E22" s="46" t="str">
        <f>_xlfn.XLOOKUP(C22,Lists!$B$32:$B$60,Lists!$F$32:$F$60)</f>
        <v>Reduction in phosphorus as a percentage of load discharged from treatment works in 2020</v>
      </c>
      <c r="F22" s="272" t="str">
        <f>IF(ISBLANK(AJ22),"",IFERROR(INDEX(F_Inputs!$F$4:$O$99999,MATCH($B22&amp;AJ22,F_Inputs!$P$4:$P$99999,0),MATCH(AJ$6,F_Inputs!$F$2:$O$2,0)),"Error"))</f>
        <v/>
      </c>
      <c r="G22" s="272" t="str">
        <f>IF(ISBLANK(AK22),"",IFERROR(INDEX(F_Inputs!$F$4:$O$99999,MATCH($B22&amp;AK22,F_Inputs!$P$4:$P$99999,0),MATCH(AK$6,F_Inputs!$F$2:$O$2,0)),"Error"))</f>
        <v/>
      </c>
      <c r="H22" s="272" t="str">
        <f>IF(ISBLANK(AL22),"",IFERROR(INDEX(F_Inputs!$F$4:$O$99999,MATCH($B22&amp;AL22,F_Inputs!$P$4:$P$99999,0),MATCH(AL$6,F_Inputs!$F$2:$O$2,0)),"Error"))</f>
        <v/>
      </c>
      <c r="I22" s="272" t="str">
        <f>IF(ISBLANK(AM22),"",IFERROR(INDEX(F_Inputs!$F$4:$O$99999,MATCH($B22&amp;AM22,F_Inputs!$P$4:$P$99999,0),MATCH(AM$6,F_Inputs!$F$2:$O$2,0)),"Error"))</f>
        <v/>
      </c>
      <c r="J22" s="272" t="str">
        <f>IF(ISBLANK(AN22),"",IFERROR(INDEX(F_Inputs!$F$4:$O$99999,MATCH($B22&amp;AN22,F_Inputs!$P$4:$P$99999,0),MATCH(AN$6,F_Inputs!$F$2:$O$2,0)),"Error"))</f>
        <v/>
      </c>
      <c r="K22" s="272" t="str">
        <f>IF(ISBLANK(AO22),"",IFERROR(INDEX(F_Inputs!$F$4:$O$99999,MATCH($B22&amp;AO22,F_Inputs!$P$4:$P$99999,0),MATCH(AO$6,F_Inputs!$F$2:$O$2,0)),"Error"))</f>
        <v/>
      </c>
      <c r="L22" s="267" t="str">
        <f>IF(ISBLANK(AP22),"",IFERROR(INDEX(F_Inputs!$F$4:$O$99999,MATCH($B22&amp;AP22,F_Inputs!$P$4:$P$99999,0),MATCH(AP$6,F_Inputs!$F$2:$O$2,0)),"Error"))</f>
        <v/>
      </c>
      <c r="M22" s="268" t="str">
        <f>IF(ISBLANK(AQ22),"",IFERROR(INDEX(F_Inputs!$F$4:$O$99999,MATCH($B22&amp;AQ22,F_Inputs!$P$4:$P$99999,0),MATCH(AQ$6,F_Inputs!$F$2:$O$2,0)),"Error"))</f>
        <v/>
      </c>
      <c r="N22" s="268" t="str">
        <f>IF(ISBLANK(AR22),"",IFERROR(INDEX(F_Inputs!$F$4:$O$99999,MATCH($B22&amp;AR22,F_Inputs!$P$4:$P$99999,0),MATCH(AR$6,F_Inputs!$F$2:$O$2,0)),"Error"))</f>
        <v/>
      </c>
      <c r="O22" s="268" t="str">
        <f>IF(ISBLANK(AS22),"",IFERROR(INDEX(F_Inputs!$F$4:$O$99999,MATCH($B22&amp;AS22,F_Inputs!$P$4:$P$99999,0),MATCH(AS$6,F_Inputs!$F$2:$O$2,0)),"Error"))</f>
        <v/>
      </c>
      <c r="P22" s="268" t="str">
        <f>IF(ISBLANK(AT22),"",IFERROR(INDEX(F_Inputs!$F$4:$O$99999,MATCH($B22&amp;AT22,F_Inputs!$P$4:$P$99999,0),MATCH(AT$6,F_Inputs!$F$2:$O$2,0)),"Error"))</f>
        <v/>
      </c>
      <c r="Q22" s="268" t="str">
        <f>IF(ISBLANK(AU22),"",IFERROR(INDEX(F_Inputs!$F$4:$O$99999,MATCH($B22&amp;AU22,F_Inputs!$P$4:$P$99999,0),MATCH(AU$6,F_Inputs!$F$2:$O$2,0)),"Error"))</f>
        <v/>
      </c>
      <c r="R22" s="269" t="str">
        <f>IF(ISBLANK(AV22),"",IFERROR(INDEX(F_Inputs!$F$4:$O$99999,MATCH($B22&amp;AV22,F_Inputs!$P$4:$P$99999,0),MATCH(AV$6,F_Inputs!$F$2:$O$2,0)),"Error"))</f>
        <v/>
      </c>
      <c r="S22" s="269" t="str">
        <f>IF(ISBLANK(AW22),"",IFERROR(INDEX(F_Inputs!$F$4:$O$99999,MATCH($B22&amp;AW22,F_Inputs!$P$4:$P$99999,0),MATCH(AW$6,F_Inputs!$F$2:$O$2,0)),"Error"))</f>
        <v/>
      </c>
      <c r="T22" s="269" t="str">
        <f>IF(ISBLANK(AX22),"",IFERROR(INDEX(F_Inputs!$F$4:$O$99999,MATCH($B22&amp;AX22,F_Inputs!$P$4:$P$99999,0),MATCH(AX$6,F_Inputs!$F$2:$O$2,0)),"Error"))</f>
        <v/>
      </c>
      <c r="U22" s="269" t="str">
        <f>IF(ISBLANK(AY22),"",IFERROR(INDEX(F_Inputs!$F$4:$O$99999,MATCH($B22&amp;AY22,F_Inputs!$P$4:$P$99999,0),MATCH(AY$6,F_Inputs!$F$2:$O$2,0)),"Error"))</f>
        <v/>
      </c>
      <c r="V22" s="269" t="str">
        <f>IF(ISBLANK(AZ22),"",IFERROR(INDEX(F_Inputs!$F$4:$O$99999,MATCH($B22&amp;AZ22,F_Inputs!$P$4:$P$99999,0),MATCH(AZ$6,F_Inputs!$F$2:$O$2,0)),"Error"))</f>
        <v/>
      </c>
      <c r="W22" s="267" t="str">
        <f>IF(ISBLANK(BA22),"",IFERROR(INDEX(F_Inputs!$F$4:$O$99999,MATCH($B22&amp;BA22,F_Inputs!$P$4:$P$99999,0),MATCH(BA$6,F_Inputs!$F$2:$O$2,0)),"Error"))</f>
        <v/>
      </c>
      <c r="X22" s="267" t="str">
        <f>IF(ISBLANK(BB22),"",IFERROR(INDEX(F_Inputs!$F$4:$O$99999,MATCH($B22&amp;BB22,F_Inputs!$P$4:$P$99999,0),MATCH(BB$6,F_Inputs!$F$2:$O$2,0)),"Error"))</f>
        <v/>
      </c>
      <c r="Y22" s="267" t="str">
        <f>IF(ISBLANK(BC22),"",IFERROR(INDEX(F_Inputs!$F$4:$O$99999,MATCH($B22&amp;BC22,F_Inputs!$P$4:$P$99999,0),MATCH(BC$6,F_Inputs!$F$2:$O$2,0)),"Error"))</f>
        <v/>
      </c>
      <c r="Z22" s="267" t="str">
        <f>IF(ISBLANK(BD22),"",IFERROR(INDEX(F_Inputs!$F$4:$O$99999,MATCH($B22&amp;BD22,F_Inputs!$P$4:$P$99999,0),MATCH(BD$6,F_Inputs!$F$2:$O$2,0)),"Error"))</f>
        <v/>
      </c>
      <c r="AA22" s="267" t="str">
        <f>IF(ISBLANK(BE22),"",IFERROR(INDEX(F_Inputs!$F$4:$O$99999,MATCH($B22&amp;BE22,F_Inputs!$P$4:$P$99999,0),MATCH(BE$6,F_Inputs!$F$2:$O$2,0)),"Error"))</f>
        <v/>
      </c>
      <c r="AB22" s="270" t="str">
        <f>IF(ISBLANK(BF22),"",IFERROR(INDEX(F_Inputs!$F$4:$O$99999,MATCH($B22&amp;BF22,F_Inputs!$P$4:$P$99999,0),MATCH(BF$6,F_Inputs!$F$2:$O$2,0)),"Error"))</f>
        <v/>
      </c>
      <c r="AC22" s="270" t="str">
        <f>IF(ISBLANK(BG22),"",IFERROR(INDEX(F_Inputs!$F$4:$O$99999,MATCH($B22&amp;BG22,F_Inputs!$P$4:$P$99999,0),MATCH(BG$6,F_Inputs!$F$2:$O$2,0)),"Error"))</f>
        <v/>
      </c>
      <c r="AD22" s="270" t="str">
        <f>IF(ISBLANK(BH22),"",IFERROR(INDEX(F_Inputs!$F$4:$O$99999,MATCH($B22&amp;BH22,F_Inputs!$P$4:$P$99999,0),MATCH(BH$6,F_Inputs!$F$2:$O$2,0)),"Error"))</f>
        <v/>
      </c>
      <c r="AE22" s="271" t="str">
        <f>IF(ISBLANK(BI22),"",IFERROR(INDEX(F_Inputs!$F$4:$O$99999,MATCH($B22&amp;BI22,F_Inputs!$P$4:$P$99999,0),MATCH(BI$6,F_Inputs!$F$2:$O$2,0)),"Error"))</f>
        <v/>
      </c>
      <c r="AF22" s="271" t="str">
        <f>IF(ISBLANK(BJ22),"",IFERROR(INDEX(F_Inputs!$F$4:$O$99999,MATCH($B22&amp;BJ22,F_Inputs!$P$4:$P$99999,0),MATCH(BJ$6,F_Inputs!$F$2:$O$2,0)),"Error"))</f>
        <v/>
      </c>
      <c r="AH22" s="45" t="str">
        <f>_xlfn.XLOOKUP(AK22,F_Inputs!B22:B1874,F_Inputs!D22:D1874)</f>
        <v>%</v>
      </c>
      <c r="AJ22" s="45" t="s">
        <v>257</v>
      </c>
      <c r="AK22" s="45" t="s">
        <v>257</v>
      </c>
      <c r="AL22" s="45" t="s">
        <v>257</v>
      </c>
      <c r="AM22" s="45" t="s">
        <v>257</v>
      </c>
      <c r="AN22" s="45" t="s">
        <v>257</v>
      </c>
      <c r="AO22" s="45" t="s">
        <v>257</v>
      </c>
    </row>
    <row r="23" spans="2:62">
      <c r="B23" s="158" t="str">
        <f>Lists!$D$6</f>
        <v>AFW</v>
      </c>
      <c r="C23" s="46" t="s">
        <v>751</v>
      </c>
      <c r="D23" s="46" t="str">
        <f>_xlfn.XLOOKUP(C23,Lists!$B$32:$B$60,Lists!$D$32:$D$60)</f>
        <v>Set at a company specific level</v>
      </c>
      <c r="E23" s="46" t="str">
        <f>_xlfn.XLOOKUP(C23,Lists!$B$32:$B$60,Lists!$F$32:$F$60)</f>
        <v>Average number of spills per overflow - assuming 100% monitoring (number)</v>
      </c>
      <c r="F23" s="267" t="str">
        <f>IF(ISBLANK(AJ23),"",IFERROR(INDEX(F_Inputs!$F$4:$O$99999,MATCH($B23&amp;AJ23,F_Inputs!$P$4:$P$99999,0),MATCH(AJ$6,F_Inputs!$F$2:$O$2,0)),"Error"))</f>
        <v/>
      </c>
      <c r="G23" s="269" t="str">
        <f>IF(ISBLANK(AK23),"",IFERROR(INDEX(F_Inputs!$F$4:$O$99999,MATCH($B23&amp;AK23,F_Inputs!$P$4:$P$99999,0),MATCH(AK$6,F_Inputs!$F$2:$O$2,0)),"Error"))</f>
        <v/>
      </c>
      <c r="H23" s="269" t="str">
        <f>IF(ISBLANK(AL23),"",IFERROR(INDEX(F_Inputs!$F$4:$O$99999,MATCH($B23&amp;AL23,F_Inputs!$P$4:$P$99999,0),MATCH(AL$6,F_Inputs!$F$2:$O$2,0)),"Error"))</f>
        <v/>
      </c>
      <c r="I23" s="269" t="str">
        <f>IF(ISBLANK(AM23),"",IFERROR(INDEX(F_Inputs!$F$4:$O$99999,MATCH($B23&amp;AM23,F_Inputs!$P$4:$P$99999,0),MATCH(AM$6,F_Inputs!$F$2:$O$2,0)),"Error"))</f>
        <v/>
      </c>
      <c r="J23" s="269" t="str">
        <f>IF(ISBLANK(AN23),"",IFERROR(INDEX(F_Inputs!$F$4:$O$99999,MATCH($B23&amp;AN23,F_Inputs!$P$4:$P$99999,0),MATCH(AN$6,F_Inputs!$F$2:$O$2,0)),"Error"))</f>
        <v/>
      </c>
      <c r="K23" s="269" t="str">
        <f>IF(ISBLANK(AO23),"",IFERROR(INDEX(F_Inputs!$F$4:$O$99999,MATCH($B23&amp;AO23,F_Inputs!$P$4:$P$99999,0),MATCH(AO$6,F_Inputs!$F$2:$O$2,0)),"Error"))</f>
        <v/>
      </c>
      <c r="L23" s="277" t="str">
        <f>IF(ISBLANK(AP23),"",IFERROR(INDEX(F_Inputs!$F$4:$O$99999,MATCH($B23&amp;AP23,F_Inputs!$P$4:$P$99999,0),MATCH(AP$6,F_Inputs!$F$2:$O$2,0)),"Error"))</f>
        <v/>
      </c>
      <c r="M23" s="277" t="str">
        <f>IF(ISBLANK(AQ23),"",IFERROR(INDEX(F_Inputs!$F$4:$O$99999,MATCH($B23&amp;AQ23,F_Inputs!$P$4:$P$99999,0),MATCH(AQ$6,F_Inputs!$F$2:$O$2,0)),"Error"))</f>
        <v/>
      </c>
      <c r="N23" s="277" t="str">
        <f>IF(ISBLANK(AR23),"",IFERROR(INDEX(F_Inputs!$F$4:$O$99999,MATCH($B23&amp;AR23,F_Inputs!$P$4:$P$99999,0),MATCH(AR$6,F_Inputs!$F$2:$O$2,0)),"Error"))</f>
        <v/>
      </c>
      <c r="O23" s="277" t="str">
        <f>IF(ISBLANK(AS23),"",IFERROR(INDEX(F_Inputs!$F$4:$O$99999,MATCH($B23&amp;AS23,F_Inputs!$P$4:$P$99999,0),MATCH(AS$6,F_Inputs!$F$2:$O$2,0)),"Error"))</f>
        <v/>
      </c>
      <c r="P23" s="277" t="str">
        <f>IF(ISBLANK(AT23),"",IFERROR(INDEX(F_Inputs!$F$4:$O$99999,MATCH($B23&amp;AT23,F_Inputs!$P$4:$P$99999,0),MATCH(AT$6,F_Inputs!$F$2:$O$2,0)),"Error"))</f>
        <v/>
      </c>
      <c r="Q23" s="277" t="str">
        <f>IF(ISBLANK(AU23),"",IFERROR(INDEX(F_Inputs!$F$4:$O$99999,MATCH($B23&amp;AU23,F_Inputs!$P$4:$P$99999,0),MATCH(AU$6,F_Inputs!$F$2:$O$2,0)),"Error"))</f>
        <v/>
      </c>
      <c r="R23" s="269" t="str">
        <f>IF(ISBLANK(AV23),"",IFERROR(INDEX(F_Inputs!$F$4:$O$99999,MATCH($B23&amp;AV23,F_Inputs!$P$4:$P$99999,0),MATCH(AV$6,F_Inputs!$F$2:$O$2,0)),"Error"))</f>
        <v/>
      </c>
      <c r="S23" s="269" t="str">
        <f>IF(ISBLANK(AW23),"",IFERROR(INDEX(F_Inputs!$F$4:$O$99999,MATCH($B23&amp;AW23,F_Inputs!$P$4:$P$99999,0),MATCH(AW$6,F_Inputs!$F$2:$O$2,0)),"Error"))</f>
        <v/>
      </c>
      <c r="T23" s="269" t="str">
        <f>IF(ISBLANK(AX23),"",IFERROR(INDEX(F_Inputs!$F$4:$O$99999,MATCH($B23&amp;AX23,F_Inputs!$P$4:$P$99999,0),MATCH(AX$6,F_Inputs!$F$2:$O$2,0)),"Error"))</f>
        <v/>
      </c>
      <c r="U23" s="269" t="str">
        <f>IF(ISBLANK(AY23),"",IFERROR(INDEX(F_Inputs!$F$4:$O$99999,MATCH($B23&amp;AY23,F_Inputs!$P$4:$P$99999,0),MATCH(AY$6,F_Inputs!$F$2:$O$2,0)),"Error"))</f>
        <v/>
      </c>
      <c r="V23" s="269" t="str">
        <f>IF(ISBLANK(AZ23),"",IFERROR(INDEX(F_Inputs!$F$4:$O$99999,MATCH($B23&amp;AZ23,F_Inputs!$P$4:$P$99999,0),MATCH(AZ$6,F_Inputs!$F$2:$O$2,0)),"Error"))</f>
        <v/>
      </c>
      <c r="W23" s="267" t="str">
        <f>IF(ISBLANK(BA23),"",IFERROR(INDEX(F_Inputs!$F$4:$O$99999,MATCH($B23&amp;BA23,F_Inputs!$P$4:$P$99999,0),MATCH(BA$6,F_Inputs!$F$2:$O$2,0)),"Error"))</f>
        <v/>
      </c>
      <c r="X23" s="267" t="str">
        <f>IF(ISBLANK(BB23),"",IFERROR(INDEX(F_Inputs!$F$4:$O$99999,MATCH($B23&amp;BB23,F_Inputs!$P$4:$P$99999,0),MATCH(BB$6,F_Inputs!$F$2:$O$2,0)),"Error"))</f>
        <v/>
      </c>
      <c r="Y23" s="267" t="str">
        <f>IF(ISBLANK(BC23),"",IFERROR(INDEX(F_Inputs!$F$4:$O$99999,MATCH($B23&amp;BC23,F_Inputs!$P$4:$P$99999,0),MATCH(BC$6,F_Inputs!$F$2:$O$2,0)),"Error"))</f>
        <v/>
      </c>
      <c r="Z23" s="267" t="str">
        <f>IF(ISBLANK(BD23),"",IFERROR(INDEX(F_Inputs!$F$4:$O$99999,MATCH($B23&amp;BD23,F_Inputs!$P$4:$P$99999,0),MATCH(BD$6,F_Inputs!$F$2:$O$2,0)),"Error"))</f>
        <v/>
      </c>
      <c r="AA23" s="267" t="str">
        <f>IF(ISBLANK(BE23),"",IFERROR(INDEX(F_Inputs!$F$4:$O$99999,MATCH($B23&amp;BE23,F_Inputs!$P$4:$P$99999,0),MATCH(BE$6,F_Inputs!$F$2:$O$2,0)),"Error"))</f>
        <v/>
      </c>
      <c r="AB23" s="270" t="str">
        <f>IF(ISBLANK(BF23),"",IFERROR(INDEX(F_Inputs!$F$4:$O$99999,MATCH($B23&amp;BF23,F_Inputs!$P$4:$P$99999,0),MATCH(BF$6,F_Inputs!$F$2:$O$2,0)),"Error"))</f>
        <v/>
      </c>
      <c r="AC23" s="270" t="str">
        <f>IF(ISBLANK(BG23),"",IFERROR(INDEX(F_Inputs!$F$4:$O$99999,MATCH($B23&amp;BG23,F_Inputs!$P$4:$P$99999,0),MATCH(BG$6,F_Inputs!$F$2:$O$2,0)),"Error"))</f>
        <v/>
      </c>
      <c r="AD23" s="270" t="str">
        <f>IF(ISBLANK(BH23),"",IFERROR(INDEX(F_Inputs!$F$4:$O$99999,MATCH($B23&amp;BH23,F_Inputs!$P$4:$P$99999,0),MATCH(BH$6,F_Inputs!$F$2:$O$2,0)),"Error"))</f>
        <v/>
      </c>
      <c r="AE23" s="271" t="str">
        <f>IF(ISBLANK(BI23),"",IFERROR(INDEX(F_Inputs!$F$4:$O$99999,MATCH($B23&amp;BI23,F_Inputs!$P$4:$P$99999,0),MATCH(BI$6,F_Inputs!$F$2:$O$2,0)),"Error"))</f>
        <v/>
      </c>
      <c r="AF23" s="271" t="str">
        <f>IF(ISBLANK(BJ23),"",IFERROR(INDEX(F_Inputs!$F$4:$O$99999,MATCH($B23&amp;BJ23,F_Inputs!$P$4:$P$99999,0),MATCH(BJ$6,F_Inputs!$F$2:$O$2,0)),"Error"))</f>
        <v/>
      </c>
      <c r="AH23" s="45" t="str">
        <f>_xlfn.XLOOKUP(AK23,F_Inputs!B23:B1875,F_Inputs!D23:D1875)</f>
        <v>Number</v>
      </c>
      <c r="AJ23" s="35" t="s">
        <v>265</v>
      </c>
      <c r="AK23" s="35" t="s">
        <v>265</v>
      </c>
      <c r="AL23" s="35" t="s">
        <v>265</v>
      </c>
      <c r="AM23" s="35" t="s">
        <v>265</v>
      </c>
      <c r="AN23" s="35" t="s">
        <v>265</v>
      </c>
      <c r="AO23" s="35" t="s">
        <v>265</v>
      </c>
      <c r="AP23" s="45" t="s">
        <v>267</v>
      </c>
      <c r="AQ23" s="45" t="s">
        <v>267</v>
      </c>
      <c r="AR23" s="45" t="s">
        <v>267</v>
      </c>
      <c r="AS23" s="45" t="s">
        <v>267</v>
      </c>
      <c r="AT23" s="45" t="s">
        <v>267</v>
      </c>
      <c r="AU23" s="45" t="s">
        <v>267</v>
      </c>
      <c r="BF23" s="45" t="s">
        <v>269</v>
      </c>
      <c r="BG23" s="45" t="s">
        <v>269</v>
      </c>
      <c r="BI23" s="45" t="s">
        <v>271</v>
      </c>
      <c r="BJ23" s="45" t="s">
        <v>273</v>
      </c>
    </row>
    <row r="24" spans="2:62">
      <c r="B24" s="158" t="str">
        <f>Lists!$D$6</f>
        <v>AFW</v>
      </c>
      <c r="C24" s="46" t="s">
        <v>723</v>
      </c>
      <c r="D24" s="46" t="str">
        <f>_xlfn.XLOOKUP(C24,Lists!$B$32:$B$60,Lists!$D$32:$D$60)</f>
        <v>Set at a company specific level</v>
      </c>
      <c r="E24" s="46" t="str">
        <f>_xlfn.XLOOKUP(C24,Lists!$B$32:$B$60,Lists!$F$32:$F$60)</f>
        <v>Repairs to burst mains per 1,000km of mains length</v>
      </c>
      <c r="F24" s="275">
        <f>IF(ISBLANK(AJ24),"",IFERROR(INDEX(F_Inputs!$F$4:$O$99999,MATCH($B24&amp;AJ24,F_Inputs!$P$4:$P$99999,0),MATCH(AJ$6,F_Inputs!$F$2:$O$2,0)),"Error"))</f>
        <v>142.30000000000001</v>
      </c>
      <c r="G24" s="275">
        <f>IF(ISBLANK(AK24),"",IFERROR(INDEX(F_Inputs!$F$4:$O$99999,MATCH($B24&amp;AK24,F_Inputs!$P$4:$P$99999,0),MATCH(AK$6,F_Inputs!$F$2:$O$2,0)),"Error"))</f>
        <v>140.30000000000001</v>
      </c>
      <c r="H24" s="275">
        <f>IF(ISBLANK(AL24),"",IFERROR(INDEX(F_Inputs!$F$4:$O$99999,MATCH($B24&amp;AL24,F_Inputs!$P$4:$P$99999,0),MATCH(AL$6,F_Inputs!$F$2:$O$2,0)),"Error"))</f>
        <v>138.30000000000001</v>
      </c>
      <c r="I24" s="275">
        <f>IF(ISBLANK(AM24),"",IFERROR(INDEX(F_Inputs!$F$4:$O$99999,MATCH($B24&amp;AM24,F_Inputs!$P$4:$P$99999,0),MATCH(AM$6,F_Inputs!$F$2:$O$2,0)),"Error"))</f>
        <v>136.30000000000001</v>
      </c>
      <c r="J24" s="275">
        <f>IF(ISBLANK(AN24),"",IFERROR(INDEX(F_Inputs!$F$4:$O$99999,MATCH($B24&amp;AN24,F_Inputs!$P$4:$P$99999,0),MATCH(AN$6,F_Inputs!$F$2:$O$2,0)),"Error"))</f>
        <v>134.30000000000001</v>
      </c>
      <c r="K24" s="275">
        <f>IF(ISBLANK(AO24),"",IFERROR(INDEX(F_Inputs!$F$4:$O$99999,MATCH($B24&amp;AO24,F_Inputs!$P$4:$P$99999,0),MATCH(AO$6,F_Inputs!$F$2:$O$2,0)),"Error"))</f>
        <v>132.19999999999999</v>
      </c>
      <c r="L24" s="267" t="str">
        <f>IF(ISBLANK(AP24),"",IFERROR(INDEX(F_Inputs!$F$4:$O$99999,MATCH($B24&amp;AP24,F_Inputs!$P$4:$P$99999,0),MATCH(AP$6,F_Inputs!$F$2:$O$2,0)),"Error"))</f>
        <v/>
      </c>
      <c r="M24" s="268" t="str">
        <f>IF(ISBLANK(AQ24),"",IFERROR(INDEX(F_Inputs!$F$4:$O$99999,MATCH($B24&amp;AQ24,F_Inputs!$P$4:$P$99999,0),MATCH(AQ$6,F_Inputs!$F$2:$O$2,0)),"Error"))</f>
        <v/>
      </c>
      <c r="N24" s="268" t="str">
        <f>IF(ISBLANK(AR24),"",IFERROR(INDEX(F_Inputs!$F$4:$O$99999,MATCH($B24&amp;AR24,F_Inputs!$P$4:$P$99999,0),MATCH(AR$6,F_Inputs!$F$2:$O$2,0)),"Error"))</f>
        <v/>
      </c>
      <c r="O24" s="268" t="str">
        <f>IF(ISBLANK(AS24),"",IFERROR(INDEX(F_Inputs!$F$4:$O$99999,MATCH($B24&amp;AS24,F_Inputs!$P$4:$P$99999,0),MATCH(AS$6,F_Inputs!$F$2:$O$2,0)),"Error"))</f>
        <v/>
      </c>
      <c r="P24" s="268" t="str">
        <f>IF(ISBLANK(AT24),"",IFERROR(INDEX(F_Inputs!$F$4:$O$99999,MATCH($B24&amp;AT24,F_Inputs!$P$4:$P$99999,0),MATCH(AT$6,F_Inputs!$F$2:$O$2,0)),"Error"))</f>
        <v/>
      </c>
      <c r="Q24" s="268" t="str">
        <f>IF(ISBLANK(AU24),"",IFERROR(INDEX(F_Inputs!$F$4:$O$99999,MATCH($B24&amp;AU24,F_Inputs!$P$4:$P$99999,0),MATCH(AU$6,F_Inputs!$F$2:$O$2,0)),"Error"))</f>
        <v/>
      </c>
      <c r="R24" s="269">
        <f>IF(ISBLANK(AV24),"",IFERROR(INDEX(F_Inputs!$F$4:$O$99999,MATCH($B24&amp;AV24,F_Inputs!$P$4:$P$99999,0),MATCH(AV$6,F_Inputs!$F$2:$O$2,0)),"Error"))</f>
        <v>150.30000000000001</v>
      </c>
      <c r="S24" s="269">
        <f>IF(ISBLANK(AW24),"",IFERROR(INDEX(F_Inputs!$F$4:$O$99999,MATCH($B24&amp;AW24,F_Inputs!$P$4:$P$99999,0),MATCH(AW$6,F_Inputs!$F$2:$O$2,0)),"Error"))</f>
        <v>148.30000000000001</v>
      </c>
      <c r="T24" s="269">
        <f>IF(ISBLANK(AX24),"",IFERROR(INDEX(F_Inputs!$F$4:$O$99999,MATCH($B24&amp;AX24,F_Inputs!$P$4:$P$99999,0),MATCH(AX$6,F_Inputs!$F$2:$O$2,0)),"Error"))</f>
        <v>146.30000000000001</v>
      </c>
      <c r="U24" s="269">
        <f>IF(ISBLANK(AY24),"",IFERROR(INDEX(F_Inputs!$F$4:$O$99999,MATCH($B24&amp;AY24,F_Inputs!$P$4:$P$99999,0),MATCH(AY$6,F_Inputs!$F$2:$O$2,0)),"Error"))</f>
        <v>144.30000000000001</v>
      </c>
      <c r="V24" s="269">
        <f>IF(ISBLANK(AZ24),"",IFERROR(INDEX(F_Inputs!$F$4:$O$99999,MATCH($B24&amp;AZ24,F_Inputs!$P$4:$P$99999,0),MATCH(AZ$6,F_Inputs!$F$2:$O$2,0)),"Error"))</f>
        <v>142.19999999999999</v>
      </c>
      <c r="W24" s="267" t="str">
        <f>IF(ISBLANK(BA24),"",IFERROR(INDEX(F_Inputs!$F$4:$O$99999,MATCH($B24&amp;BA24,F_Inputs!$P$4:$P$99999,0),MATCH(BA$6,F_Inputs!$F$2:$O$2,0)),"Error"))</f>
        <v/>
      </c>
      <c r="X24" s="267" t="str">
        <f>IF(ISBLANK(BB24),"",IFERROR(INDEX(F_Inputs!$F$4:$O$99999,MATCH($B24&amp;BB24,F_Inputs!$P$4:$P$99999,0),MATCH(BB$6,F_Inputs!$F$2:$O$2,0)),"Error"))</f>
        <v/>
      </c>
      <c r="Y24" s="267" t="str">
        <f>IF(ISBLANK(BC24),"",IFERROR(INDEX(F_Inputs!$F$4:$O$99999,MATCH($B24&amp;BC24,F_Inputs!$P$4:$P$99999,0),MATCH(BC$6,F_Inputs!$F$2:$O$2,0)),"Error"))</f>
        <v/>
      </c>
      <c r="Z24" s="267" t="str">
        <f>IF(ISBLANK(BD24),"",IFERROR(INDEX(F_Inputs!$F$4:$O$99999,MATCH($B24&amp;BD24,F_Inputs!$P$4:$P$99999,0),MATCH(BD$6,F_Inputs!$F$2:$O$2,0)),"Error"))</f>
        <v/>
      </c>
      <c r="AA24" s="267" t="str">
        <f>IF(ISBLANK(BE24),"",IFERROR(INDEX(F_Inputs!$F$4:$O$99999,MATCH($B24&amp;BE24,F_Inputs!$P$4:$P$99999,0),MATCH(BE$6,F_Inputs!$F$2:$O$2,0)),"Error"))</f>
        <v/>
      </c>
      <c r="AB24" s="270">
        <f>IF(ISBLANK(BF24),"",IFERROR(INDEX(F_Inputs!$F$4:$O$99999,MATCH($B24&amp;BF24,F_Inputs!$P$4:$P$99999,0),MATCH(BF$6,F_Inputs!$F$2:$O$2,0)),"Error"))</f>
        <v>114037.18640964616</v>
      </c>
      <c r="AC24" s="270">
        <f>IF(ISBLANK(BG24),"",IFERROR(INDEX(F_Inputs!$F$4:$O$99999,MATCH($B24&amp;BG24,F_Inputs!$P$4:$P$99999,0),MATCH(BG$6,F_Inputs!$F$2:$O$2,0)),"Error"))</f>
        <v>114037.18640964616</v>
      </c>
      <c r="AD24" s="270" t="str">
        <f>IF(ISBLANK(BH24),"",IFERROR(INDEX(F_Inputs!$F$4:$O$99999,MATCH($B24&amp;BH24,F_Inputs!$P$4:$P$99999,0),MATCH(BH$6,F_Inputs!$F$2:$O$2,0)),"Error"))</f>
        <v/>
      </c>
      <c r="AE24" s="271">
        <f>IF(ISBLANK(BI24),"",IFERROR(INDEX(F_Inputs!$F$4:$O$99999,MATCH($B24&amp;BI24,F_Inputs!$P$4:$P$99999,0),MATCH(BI$6,F_Inputs!$F$2:$O$2,0)),"Error"))</f>
        <v>-5.0000000000000001E-3</v>
      </c>
      <c r="AF24" s="271">
        <f>IF(ISBLANK(BJ24),"",IFERROR(INDEX(F_Inputs!$F$4:$O$99999,MATCH($B24&amp;BJ24,F_Inputs!$P$4:$P$99999,0),MATCH(BJ$6,F_Inputs!$F$2:$O$2,0)),"Error"))</f>
        <v>5.0000000000000001E-3</v>
      </c>
      <c r="AH24" s="45" t="str">
        <f>_xlfn.XLOOKUP(AK24,F_Inputs!B24:B1876,F_Inputs!D24:D1876)</f>
        <v>Number</v>
      </c>
      <c r="AJ24" s="45" t="s">
        <v>204</v>
      </c>
      <c r="AK24" s="45" t="s">
        <v>204</v>
      </c>
      <c r="AL24" s="45" t="s">
        <v>204</v>
      </c>
      <c r="AM24" s="45" t="s">
        <v>204</v>
      </c>
      <c r="AN24" s="45" t="s">
        <v>204</v>
      </c>
      <c r="AO24" s="45" t="s">
        <v>204</v>
      </c>
      <c r="AV24" s="45" t="s">
        <v>206</v>
      </c>
      <c r="AW24" s="45" t="s">
        <v>206</v>
      </c>
      <c r="AX24" s="45" t="s">
        <v>206</v>
      </c>
      <c r="AY24" s="45" t="s">
        <v>206</v>
      </c>
      <c r="AZ24" s="45" t="s">
        <v>206</v>
      </c>
      <c r="BF24" s="45" t="s">
        <v>208</v>
      </c>
      <c r="BG24" s="45" t="s">
        <v>208</v>
      </c>
      <c r="BI24" s="45" t="s">
        <v>210</v>
      </c>
      <c r="BJ24" s="45" t="s">
        <v>212</v>
      </c>
    </row>
    <row r="25" spans="2:62">
      <c r="B25" s="158" t="str">
        <f>Lists!$D$6</f>
        <v>AFW</v>
      </c>
      <c r="C25" s="46" t="s">
        <v>727</v>
      </c>
      <c r="D25" s="46" t="str">
        <f>_xlfn.XLOOKUP(C25,Lists!$B$32:$B$60,Lists!$D$32:$D$60)</f>
        <v>Set at a common level</v>
      </c>
      <c r="E25" s="46" t="str">
        <f>_xlfn.XLOOKUP(C25,Lists!$B$32:$B$60,Lists!$F$32:$F$60)</f>
        <v>Unplanned outage - %</v>
      </c>
      <c r="F25" s="271">
        <f>IF(ISBLANK(AJ25),"",IFERROR(INDEX(F_Inputs!$F$4:$O$99999,MATCH($B25&amp;AJ25,F_Inputs!$P$4:$P$99999,0),MATCH(AJ$6,F_Inputs!$F$2:$O$2,0)),"Error"))</f>
        <v>2.2099999999999998E-2</v>
      </c>
      <c r="G25" s="271">
        <f>IF(ISBLANK(AK25),"",IFERROR(INDEX(F_Inputs!$F$4:$O$99999,MATCH($B25&amp;AK25,F_Inputs!$P$4:$P$99999,0),MATCH(AK$6,F_Inputs!$F$2:$O$2,0)),"Error"))</f>
        <v>2.2000000000000002E-2</v>
      </c>
      <c r="H25" s="271">
        <f>IF(ISBLANK(AL25),"",IFERROR(INDEX(F_Inputs!$F$4:$O$99999,MATCH($B25&amp;AL25,F_Inputs!$P$4:$P$99999,0),MATCH(AL$6,F_Inputs!$F$2:$O$2,0)),"Error"))</f>
        <v>2.1900000000000003E-2</v>
      </c>
      <c r="I25" s="271">
        <f>IF(ISBLANK(AM25),"",IFERROR(INDEX(F_Inputs!$F$4:$O$99999,MATCH($B25&amp;AM25,F_Inputs!$P$4:$P$99999,0),MATCH(AM$6,F_Inputs!$F$2:$O$2,0)),"Error"))</f>
        <v>2.18E-2</v>
      </c>
      <c r="J25" s="271">
        <f>IF(ISBLANK(AN25),"",IFERROR(INDEX(F_Inputs!$F$4:$O$99999,MATCH($B25&amp;AN25,F_Inputs!$P$4:$P$99999,0),MATCH(AN$6,F_Inputs!$F$2:$O$2,0)),"Error"))</f>
        <v>2.1700000000000004E-2</v>
      </c>
      <c r="K25" s="271">
        <f>IF(ISBLANK(AO25),"",IFERROR(INDEX(F_Inputs!$F$4:$O$99999,MATCH($B25&amp;AO25,F_Inputs!$P$4:$P$99999,0),MATCH(AO$6,F_Inputs!$F$2:$O$2,0)),"Error"))</f>
        <v>2.1399999999999995E-2</v>
      </c>
      <c r="L25" s="271" t="str">
        <f>IF(ISBLANK(AP25),"",IFERROR(INDEX(F_Inputs!$F$4:$O$99999,MATCH($B25&amp;AP25,F_Inputs!$P$4:$P$99999,0),MATCH(AP$6,F_Inputs!$F$2:$O$2,0)),"Error"))</f>
        <v/>
      </c>
      <c r="M25" s="271" t="str">
        <f>IF(ISBLANK(AQ25),"",IFERROR(INDEX(F_Inputs!$F$4:$O$99999,MATCH($B25&amp;AQ25,F_Inputs!$P$4:$P$99999,0),MATCH(AQ$6,F_Inputs!$F$2:$O$2,0)),"Error"))</f>
        <v/>
      </c>
      <c r="N25" s="271" t="str">
        <f>IF(ISBLANK(AR25),"",IFERROR(INDEX(F_Inputs!$F$4:$O$99999,MATCH($B25&amp;AR25,F_Inputs!$P$4:$P$99999,0),MATCH(AR$6,F_Inputs!$F$2:$O$2,0)),"Error"))</f>
        <v/>
      </c>
      <c r="O25" s="271" t="str">
        <f>IF(ISBLANK(AS25),"",IFERROR(INDEX(F_Inputs!$F$4:$O$99999,MATCH($B25&amp;AS25,F_Inputs!$P$4:$P$99999,0),MATCH(AS$6,F_Inputs!$F$2:$O$2,0)),"Error"))</f>
        <v/>
      </c>
      <c r="P25" s="271" t="str">
        <f>IF(ISBLANK(AT25),"",IFERROR(INDEX(F_Inputs!$F$4:$O$99999,MATCH($B25&amp;AT25,F_Inputs!$P$4:$P$99999,0),MATCH(AT$6,F_Inputs!$F$2:$O$2,0)),"Error"))</f>
        <v/>
      </c>
      <c r="Q25" s="271" t="str">
        <f>IF(ISBLANK(AU25),"",IFERROR(INDEX(F_Inputs!$F$4:$O$99999,MATCH($B25&amp;AU25,F_Inputs!$P$4:$P$99999,0),MATCH(AU$6,F_Inputs!$F$2:$O$2,0)),"Error"))</f>
        <v/>
      </c>
      <c r="R25" s="271" t="str">
        <f>IF(ISBLANK(AV25),"",IFERROR(INDEX(F_Inputs!$F$4:$O$99999,MATCH($B25&amp;AV25,F_Inputs!$P$4:$P$99999,0),MATCH(AV$6,F_Inputs!$F$2:$O$2,0)),"Error"))</f>
        <v/>
      </c>
      <c r="S25" s="271" t="str">
        <f>IF(ISBLANK(AW25),"",IFERROR(INDEX(F_Inputs!$F$4:$O$99999,MATCH($B25&amp;AW25,F_Inputs!$P$4:$P$99999,0),MATCH(AW$6,F_Inputs!$F$2:$O$2,0)),"Error"))</f>
        <v/>
      </c>
      <c r="T25" s="271" t="str">
        <f>IF(ISBLANK(AX25),"",IFERROR(INDEX(F_Inputs!$F$4:$O$99999,MATCH($B25&amp;AX25,F_Inputs!$P$4:$P$99999,0),MATCH(AX$6,F_Inputs!$F$2:$O$2,0)),"Error"))</f>
        <v/>
      </c>
      <c r="U25" s="271" t="str">
        <f>IF(ISBLANK(AY25),"",IFERROR(INDEX(F_Inputs!$F$4:$O$99999,MATCH($B25&amp;AY25,F_Inputs!$P$4:$P$99999,0),MATCH(AY$6,F_Inputs!$F$2:$O$2,0)),"Error"))</f>
        <v/>
      </c>
      <c r="V25" s="269" t="str">
        <f>IF(ISBLANK(AZ25),"",IFERROR(INDEX(F_Inputs!$F$4:$O$99999,MATCH($B25&amp;AZ25,F_Inputs!$P$4:$P$99999,0),MATCH(AZ$6,F_Inputs!$F$2:$O$2,0)),"Error"))</f>
        <v/>
      </c>
      <c r="W25" s="267" t="str">
        <f>IF(ISBLANK(BA25),"",IFERROR(INDEX(F_Inputs!$F$4:$O$99999,MATCH($B25&amp;BA25,F_Inputs!$P$4:$P$99999,0),MATCH(BA$6,F_Inputs!$F$2:$O$2,0)),"Error"))</f>
        <v/>
      </c>
      <c r="X25" s="267" t="str">
        <f>IF(ISBLANK(BB25),"",IFERROR(INDEX(F_Inputs!$F$4:$O$99999,MATCH($B25&amp;BB25,F_Inputs!$P$4:$P$99999,0),MATCH(BB$6,F_Inputs!$F$2:$O$2,0)),"Error"))</f>
        <v/>
      </c>
      <c r="Y25" s="267" t="str">
        <f>IF(ISBLANK(BC25),"",IFERROR(INDEX(F_Inputs!$F$4:$O$99999,MATCH($B25&amp;BC25,F_Inputs!$P$4:$P$99999,0),MATCH(BC$6,F_Inputs!$F$2:$O$2,0)),"Error"))</f>
        <v/>
      </c>
      <c r="Z25" s="267" t="str">
        <f>IF(ISBLANK(BD25),"",IFERROR(INDEX(F_Inputs!$F$4:$O$99999,MATCH($B25&amp;BD25,F_Inputs!$P$4:$P$99999,0),MATCH(BD$6,F_Inputs!$F$2:$O$2,0)),"Error"))</f>
        <v/>
      </c>
      <c r="AA25" s="267" t="str">
        <f>IF(ISBLANK(BE25),"",IFERROR(INDEX(F_Inputs!$F$4:$O$99999,MATCH($B25&amp;BE25,F_Inputs!$P$4:$P$99999,0),MATCH(BE$6,F_Inputs!$F$2:$O$2,0)),"Error"))</f>
        <v/>
      </c>
      <c r="AB25" s="270">
        <f>IF(ISBLANK(BF25),"",IFERROR(INDEX(F_Inputs!$F$4:$O$99999,MATCH($B25&amp;BF25,F_Inputs!$P$4:$P$99999,0),MATCH(BF$6,F_Inputs!$F$2:$O$2,0)),"Error"))</f>
        <v>1675106.8292736609</v>
      </c>
      <c r="AC25" s="270">
        <f>IF(ISBLANK(BG25),"",IFERROR(INDEX(F_Inputs!$F$4:$O$99999,MATCH($B25&amp;BG25,F_Inputs!$P$4:$P$99999,0),MATCH(BG$6,F_Inputs!$F$2:$O$2,0)),"Error"))</f>
        <v>1675106.8292736609</v>
      </c>
      <c r="AD25" s="270" t="str">
        <f>IF(ISBLANK(BH25),"",IFERROR(INDEX(F_Inputs!$F$4:$O$99999,MATCH($B25&amp;BH25,F_Inputs!$P$4:$P$99999,0),MATCH(BH$6,F_Inputs!$F$2:$O$2,0)),"Error"))</f>
        <v/>
      </c>
      <c r="AE25" s="271">
        <f>IF(ISBLANK(BI25),"",IFERROR(INDEX(F_Inputs!$F$4:$O$99999,MATCH($B25&amp;BI25,F_Inputs!$P$4:$P$99999,0),MATCH(BI$6,F_Inputs!$F$2:$O$2,0)),"Error"))</f>
        <v>-5.0000000000000001E-3</v>
      </c>
      <c r="AF25" s="271">
        <f>IF(ISBLANK(BJ25),"",IFERROR(INDEX(F_Inputs!$F$4:$O$99999,MATCH($B25&amp;BJ25,F_Inputs!$P$4:$P$99999,0),MATCH(BJ$6,F_Inputs!$F$2:$O$2,0)),"Error"))</f>
        <v>5.0000000000000001E-3</v>
      </c>
      <c r="AH25" s="45" t="str">
        <f>_xlfn.XLOOKUP(AK25,F_Inputs!B25:B1877,F_Inputs!D25:D1877)</f>
        <v>%</v>
      </c>
      <c r="AJ25" s="45" t="s">
        <v>473</v>
      </c>
      <c r="AK25" s="45" t="s">
        <v>473</v>
      </c>
      <c r="AL25" s="45" t="s">
        <v>473</v>
      </c>
      <c r="AM25" s="45" t="s">
        <v>473</v>
      </c>
      <c r="AN25" s="45" t="s">
        <v>473</v>
      </c>
      <c r="AO25" s="45" t="s">
        <v>473</v>
      </c>
      <c r="BF25" s="45" t="s">
        <v>590</v>
      </c>
      <c r="BG25" s="45" t="s">
        <v>590</v>
      </c>
      <c r="BI25" s="45" t="s">
        <v>592</v>
      </c>
      <c r="BJ25" s="45" t="s">
        <v>594</v>
      </c>
    </row>
    <row r="26" spans="2:62">
      <c r="B26" s="158" t="str">
        <f>Lists!$D$6</f>
        <v>AFW</v>
      </c>
      <c r="C26" s="46" t="s">
        <v>761</v>
      </c>
      <c r="D26" s="46" t="str">
        <f>_xlfn.XLOOKUP(C26,Lists!$B$32:$B$60,Lists!$D$32:$D$60)</f>
        <v>Set at a company specific level</v>
      </c>
      <c r="E26" s="46" t="str">
        <f>_xlfn.XLOOKUP(C26,Lists!$B$32:$B$60,Lists!$F$32:$F$60)</f>
        <v>Number of sewer collapses per 1,000 km of all sewers</v>
      </c>
      <c r="F26" s="269" t="str">
        <f>IF(ISBLANK(AJ26),"",IFERROR(INDEX(F_Inputs!$F$4:$O$99999,MATCH($B26&amp;AJ26,F_Inputs!$P$4:$P$99999,0),MATCH(AJ$6,F_Inputs!$F$2:$O$2,0)),"Error"))</f>
        <v/>
      </c>
      <c r="G26" s="269" t="str">
        <f>IF(ISBLANK(AK26),"",IFERROR(INDEX(F_Inputs!$F$4:$O$99999,MATCH($B26&amp;AK26,F_Inputs!$P$4:$P$99999,0),MATCH(AK$6,F_Inputs!$F$2:$O$2,0)),"Error"))</f>
        <v/>
      </c>
      <c r="H26" s="269" t="str">
        <f>IF(ISBLANK(AL26),"",IFERROR(INDEX(F_Inputs!$F$4:$O$99999,MATCH($B26&amp;AL26,F_Inputs!$P$4:$P$99999,0),MATCH(AL$6,F_Inputs!$F$2:$O$2,0)),"Error"))</f>
        <v/>
      </c>
      <c r="I26" s="269" t="str">
        <f>IF(ISBLANK(AM26),"",IFERROR(INDEX(F_Inputs!$F$4:$O$99999,MATCH($B26&amp;AM26,F_Inputs!$P$4:$P$99999,0),MATCH(AM$6,F_Inputs!$F$2:$O$2,0)),"Error"))</f>
        <v/>
      </c>
      <c r="J26" s="269" t="str">
        <f>IF(ISBLANK(AN26),"",IFERROR(INDEX(F_Inputs!$F$4:$O$99999,MATCH($B26&amp;AN26,F_Inputs!$P$4:$P$99999,0),MATCH(AN$6,F_Inputs!$F$2:$O$2,0)),"Error"))</f>
        <v/>
      </c>
      <c r="K26" s="269" t="str">
        <f>IF(ISBLANK(AO26),"",IFERROR(INDEX(F_Inputs!$F$4:$O$99999,MATCH($B26&amp;AO26,F_Inputs!$P$4:$P$99999,0),MATCH(AO$6,F_Inputs!$F$2:$O$2,0)),"Error"))</f>
        <v/>
      </c>
      <c r="L26" s="267" t="str">
        <f>IF(ISBLANK(AP26),"",IFERROR(INDEX(F_Inputs!$F$4:$O$99999,MATCH($B26&amp;AP26,F_Inputs!$P$4:$P$99999,0),MATCH(AP$6,F_Inputs!$F$2:$O$2,0)),"Error"))</f>
        <v/>
      </c>
      <c r="M26" s="268" t="str">
        <f>IF(ISBLANK(AQ26),"",IFERROR(INDEX(F_Inputs!$F$4:$O$99999,MATCH($B26&amp;AQ26,F_Inputs!$P$4:$P$99999,0),MATCH(AQ$6,F_Inputs!$F$2:$O$2,0)),"Error"))</f>
        <v/>
      </c>
      <c r="N26" s="268" t="str">
        <f>IF(ISBLANK(AR26),"",IFERROR(INDEX(F_Inputs!$F$4:$O$99999,MATCH($B26&amp;AR26,F_Inputs!$P$4:$P$99999,0),MATCH(AR$6,F_Inputs!$F$2:$O$2,0)),"Error"))</f>
        <v/>
      </c>
      <c r="O26" s="268" t="str">
        <f>IF(ISBLANK(AS26),"",IFERROR(INDEX(F_Inputs!$F$4:$O$99999,MATCH($B26&amp;AS26,F_Inputs!$P$4:$P$99999,0),MATCH(AS$6,F_Inputs!$F$2:$O$2,0)),"Error"))</f>
        <v/>
      </c>
      <c r="P26" s="268" t="str">
        <f>IF(ISBLANK(AT26),"",IFERROR(INDEX(F_Inputs!$F$4:$O$99999,MATCH($B26&amp;AT26,F_Inputs!$P$4:$P$99999,0),MATCH(AT$6,F_Inputs!$F$2:$O$2,0)),"Error"))</f>
        <v/>
      </c>
      <c r="Q26" s="268" t="str">
        <f>IF(ISBLANK(AU26),"",IFERROR(INDEX(F_Inputs!$F$4:$O$99999,MATCH($B26&amp;AU26,F_Inputs!$P$4:$P$99999,0),MATCH(AU$6,F_Inputs!$F$2:$O$2,0)),"Error"))</f>
        <v/>
      </c>
      <c r="R26" s="269" t="str">
        <f>IF(ISBLANK(AV26),"",IFERROR(INDEX(F_Inputs!$F$4:$O$99999,MATCH($B26&amp;AV26,F_Inputs!$P$4:$P$99999,0),MATCH(AV$6,F_Inputs!$F$2:$O$2,0)),"Error"))</f>
        <v/>
      </c>
      <c r="S26" s="269" t="str">
        <f>IF(ISBLANK(AW26),"",IFERROR(INDEX(F_Inputs!$F$4:$O$99999,MATCH($B26&amp;AW26,F_Inputs!$P$4:$P$99999,0),MATCH(AW$6,F_Inputs!$F$2:$O$2,0)),"Error"))</f>
        <v/>
      </c>
      <c r="T26" s="269" t="str">
        <f>IF(ISBLANK(AX26),"",IFERROR(INDEX(F_Inputs!$F$4:$O$99999,MATCH($B26&amp;AX26,F_Inputs!$P$4:$P$99999,0),MATCH(AX$6,F_Inputs!$F$2:$O$2,0)),"Error"))</f>
        <v/>
      </c>
      <c r="U26" s="269" t="str">
        <f>IF(ISBLANK(AY26),"",IFERROR(INDEX(F_Inputs!$F$4:$O$99999,MATCH($B26&amp;AY26,F_Inputs!$P$4:$P$99999,0),MATCH(AY$6,F_Inputs!$F$2:$O$2,0)),"Error"))</f>
        <v/>
      </c>
      <c r="V26" s="269" t="str">
        <f>IF(ISBLANK(AZ26),"",IFERROR(INDEX(F_Inputs!$F$4:$O$99999,MATCH($B26&amp;AZ26,F_Inputs!$P$4:$P$99999,0),MATCH(AZ$6,F_Inputs!$F$2:$O$2,0)),"Error"))</f>
        <v/>
      </c>
      <c r="W26" s="267" t="str">
        <f>IF(ISBLANK(BA26),"",IFERROR(INDEX(F_Inputs!$F$4:$O$99999,MATCH($B26&amp;BA26,F_Inputs!$P$4:$P$99999,0),MATCH(BA$6,F_Inputs!$F$2:$O$2,0)),"Error"))</f>
        <v/>
      </c>
      <c r="X26" s="267" t="str">
        <f>IF(ISBLANK(BB26),"",IFERROR(INDEX(F_Inputs!$F$4:$O$99999,MATCH($B26&amp;BB26,F_Inputs!$P$4:$P$99999,0),MATCH(BB$6,F_Inputs!$F$2:$O$2,0)),"Error"))</f>
        <v/>
      </c>
      <c r="Y26" s="267" t="str">
        <f>IF(ISBLANK(BC26),"",IFERROR(INDEX(F_Inputs!$F$4:$O$99999,MATCH($B26&amp;BC26,F_Inputs!$P$4:$P$99999,0),MATCH(BC$6,F_Inputs!$F$2:$O$2,0)),"Error"))</f>
        <v/>
      </c>
      <c r="Z26" s="267" t="str">
        <f>IF(ISBLANK(BD26),"",IFERROR(INDEX(F_Inputs!$F$4:$O$99999,MATCH($B26&amp;BD26,F_Inputs!$P$4:$P$99999,0),MATCH(BD$6,F_Inputs!$F$2:$O$2,0)),"Error"))</f>
        <v/>
      </c>
      <c r="AA26" s="267" t="str">
        <f>IF(ISBLANK(BE26),"",IFERROR(INDEX(F_Inputs!$F$4:$O$99999,MATCH($B26&amp;BE26,F_Inputs!$P$4:$P$99999,0),MATCH(BE$6,F_Inputs!$F$2:$O$2,0)),"Error"))</f>
        <v/>
      </c>
      <c r="AB26" s="270" t="str">
        <f>IF(ISBLANK(BF26),"",IFERROR(INDEX(F_Inputs!$F$4:$O$99999,MATCH($B26&amp;BF26,F_Inputs!$P$4:$P$99999,0),MATCH(BF$6,F_Inputs!$F$2:$O$2,0)),"Error"))</f>
        <v/>
      </c>
      <c r="AC26" s="270" t="str">
        <f>IF(ISBLANK(BG26),"",IFERROR(INDEX(F_Inputs!$F$4:$O$99999,MATCH($B26&amp;BG26,F_Inputs!$P$4:$P$99999,0),MATCH(BG$6,F_Inputs!$F$2:$O$2,0)),"Error"))</f>
        <v/>
      </c>
      <c r="AD26" s="270" t="str">
        <f>IF(ISBLANK(BH26),"",IFERROR(INDEX(F_Inputs!$F$4:$O$99999,MATCH($B26&amp;BH26,F_Inputs!$P$4:$P$99999,0),MATCH(BH$6,F_Inputs!$F$2:$O$2,0)),"Error"))</f>
        <v/>
      </c>
      <c r="AE26" s="271" t="str">
        <f>IF(ISBLANK(BI26),"",IFERROR(INDEX(F_Inputs!$F$4:$O$99999,MATCH($B26&amp;BI26,F_Inputs!$P$4:$P$99999,0),MATCH(BI$6,F_Inputs!$F$2:$O$2,0)),"Error"))</f>
        <v/>
      </c>
      <c r="AF26" s="271" t="str">
        <f>IF(ISBLANK(BJ26),"",IFERROR(INDEX(F_Inputs!$F$4:$O$99999,MATCH($B26&amp;BJ26,F_Inputs!$P$4:$P$99999,0),MATCH(BJ$6,F_Inputs!$F$2:$O$2,0)),"Error"))</f>
        <v/>
      </c>
      <c r="AH26" s="45" t="str">
        <f>_xlfn.XLOOKUP(AK26,F_Inputs!B26:B1878,F_Inputs!D26:D1878)</f>
        <v>Number</v>
      </c>
      <c r="AJ26" s="45" t="s">
        <v>291</v>
      </c>
      <c r="AK26" s="45" t="s">
        <v>291</v>
      </c>
      <c r="AL26" s="45" t="s">
        <v>291</v>
      </c>
      <c r="AM26" s="45" t="s">
        <v>291</v>
      </c>
      <c r="AN26" s="45" t="s">
        <v>291</v>
      </c>
      <c r="AO26" s="45" t="s">
        <v>291</v>
      </c>
      <c r="BF26" s="45" t="s">
        <v>293</v>
      </c>
      <c r="BG26" s="45" t="s">
        <v>293</v>
      </c>
      <c r="BI26" s="45" t="s">
        <v>295</v>
      </c>
      <c r="BJ26" s="45" t="s">
        <v>297</v>
      </c>
    </row>
    <row r="27" spans="2:62">
      <c r="B27" s="158" t="str">
        <f>Lists!$D$6</f>
        <v>AFW</v>
      </c>
      <c r="C27" s="46" t="s">
        <v>764</v>
      </c>
      <c r="D27" s="46" t="str">
        <f>_xlfn.XLOOKUP(C27,Lists!$B$32:$B$60,Lists!$D$32:$D$60)</f>
        <v>Set at a common level</v>
      </c>
      <c r="E27" s="46" t="str">
        <f>_xlfn.XLOOKUP(C27,Lists!$B$32:$B$60,Lists!$F$32:$F$60)</f>
        <v>Number</v>
      </c>
      <c r="F27" s="269" t="str">
        <f>IF(ISBLANK(AJ27),"",IFERROR(INDEX(F_Inputs!$F$4:$O$99999,MATCH($B27&amp;AJ27,F_Inputs!$P$4:$P$99999,0),MATCH(AJ$6,F_Inputs!$F$2:$O$2,0)),"Error"))</f>
        <v/>
      </c>
      <c r="G27" s="269" t="str">
        <f>IF(ISBLANK(AK27),"",IFERROR(INDEX(F_Inputs!$F$4:$O$99999,MATCH($B27&amp;AK27,F_Inputs!$P$4:$P$99999,0),MATCH(AK$6,F_Inputs!$F$2:$O$2,0)),"Error"))</f>
        <v/>
      </c>
      <c r="H27" s="269" t="str">
        <f>IF(ISBLANK(AL27),"",IFERROR(INDEX(F_Inputs!$F$4:$O$99999,MATCH($B27&amp;AL27,F_Inputs!$P$4:$P$99999,0),MATCH(AL$6,F_Inputs!$F$2:$O$2,0)),"Error"))</f>
        <v/>
      </c>
      <c r="I27" s="269" t="str">
        <f>IF(ISBLANK(AM27),"",IFERROR(INDEX(F_Inputs!$F$4:$O$99999,MATCH($B27&amp;AM27,F_Inputs!$P$4:$P$99999,0),MATCH(AM$6,F_Inputs!$F$2:$O$2,0)),"Error"))</f>
        <v/>
      </c>
      <c r="J27" s="269" t="str">
        <f>IF(ISBLANK(AN27),"",IFERROR(INDEX(F_Inputs!$F$4:$O$99999,MATCH($B27&amp;AN27,F_Inputs!$P$4:$P$99999,0),MATCH(AN$6,F_Inputs!$F$2:$O$2,0)),"Error"))</f>
        <v/>
      </c>
      <c r="K27" s="269" t="str">
        <f>IF(ISBLANK(AO27),"",IFERROR(INDEX(F_Inputs!$F$4:$O$99999,MATCH($B27&amp;AO27,F_Inputs!$P$4:$P$99999,0),MATCH(AO$6,F_Inputs!$F$2:$O$2,0)),"Error"))</f>
        <v/>
      </c>
      <c r="L27" s="269" t="str">
        <f>IF(ISBLANK(AP27),"",IFERROR(INDEX(F_Inputs!$F$4:$O$99999,MATCH($B27&amp;AP27,F_Inputs!$P$4:$P$99999,0),MATCH(AP$6,F_Inputs!$F$2:$O$2,0)),"Error"))</f>
        <v/>
      </c>
      <c r="M27" s="269" t="str">
        <f>IF(ISBLANK(AQ27),"",IFERROR(INDEX(F_Inputs!$F$4:$O$99999,MATCH($B27&amp;AQ27,F_Inputs!$P$4:$P$99999,0),MATCH(AQ$6,F_Inputs!$F$2:$O$2,0)),"Error"))</f>
        <v/>
      </c>
      <c r="N27" s="269" t="str">
        <f>IF(ISBLANK(AR27),"",IFERROR(INDEX(F_Inputs!$F$4:$O$99999,MATCH($B27&amp;AR27,F_Inputs!$P$4:$P$99999,0),MATCH(AR$6,F_Inputs!$F$2:$O$2,0)),"Error"))</f>
        <v/>
      </c>
      <c r="O27" s="269" t="str">
        <f>IF(ISBLANK(AS27),"",IFERROR(INDEX(F_Inputs!$F$4:$O$99999,MATCH($B27&amp;AS27,F_Inputs!$P$4:$P$99999,0),MATCH(AS$6,F_Inputs!$F$2:$O$2,0)),"Error"))</f>
        <v/>
      </c>
      <c r="P27" s="269" t="str">
        <f>IF(ISBLANK(AT27),"",IFERROR(INDEX(F_Inputs!$F$4:$O$99999,MATCH($B27&amp;AT27,F_Inputs!$P$4:$P$99999,0),MATCH(AT$6,F_Inputs!$F$2:$O$2,0)),"Error"))</f>
        <v/>
      </c>
      <c r="Q27" s="269" t="str">
        <f>IF(ISBLANK(AU27),"",IFERROR(INDEX(F_Inputs!$F$4:$O$99999,MATCH($B27&amp;AU27,F_Inputs!$P$4:$P$99999,0),MATCH(AU$6,F_Inputs!$F$2:$O$2,0)),"Error"))</f>
        <v/>
      </c>
      <c r="R27" s="269" t="str">
        <f>IF(ISBLANK(AV27),"",IFERROR(INDEX(F_Inputs!$F$4:$O$99999,MATCH($B27&amp;AV27,F_Inputs!$P$4:$P$99999,0),MATCH(AV$6,F_Inputs!$F$2:$O$2,0)),"Error"))</f>
        <v/>
      </c>
      <c r="S27" s="269" t="str">
        <f>IF(ISBLANK(AW27),"",IFERROR(INDEX(F_Inputs!$F$4:$O$99999,MATCH($B27&amp;AW27,F_Inputs!$P$4:$P$99999,0),MATCH(AW$6,F_Inputs!$F$2:$O$2,0)),"Error"))</f>
        <v/>
      </c>
      <c r="T27" s="269" t="str">
        <f>IF(ISBLANK(AX27),"",IFERROR(INDEX(F_Inputs!$F$4:$O$99999,MATCH($B27&amp;AX27,F_Inputs!$P$4:$P$99999,0),MATCH(AX$6,F_Inputs!$F$2:$O$2,0)),"Error"))</f>
        <v/>
      </c>
      <c r="U27" s="269" t="str">
        <f>IF(ISBLANK(AY27),"",IFERROR(INDEX(F_Inputs!$F$4:$O$99999,MATCH($B27&amp;AY27,F_Inputs!$P$4:$P$99999,0),MATCH(AY$6,F_Inputs!$F$2:$O$2,0)),"Error"))</f>
        <v/>
      </c>
      <c r="V27" s="269" t="str">
        <f>IF(ISBLANK(AZ27),"",IFERROR(INDEX(F_Inputs!$F$4:$O$99999,MATCH($B27&amp;AZ27,F_Inputs!$P$4:$P$99999,0),MATCH(AZ$6,F_Inputs!$F$2:$O$2,0)),"Error"))</f>
        <v/>
      </c>
      <c r="W27" s="269" t="str">
        <f>IF(ISBLANK(BA27),"",IFERROR(INDEX(F_Inputs!$F$4:$O$99999,MATCH($B27&amp;BA27,F_Inputs!$P$4:$P$99999,0),MATCH(BA$6,F_Inputs!$F$2:$O$2,0)),"Error"))</f>
        <v/>
      </c>
      <c r="X27" s="269" t="str">
        <f>IF(ISBLANK(BB27),"",IFERROR(INDEX(F_Inputs!$F$4:$O$99999,MATCH($B27&amp;BB27,F_Inputs!$P$4:$P$99999,0),MATCH(BB$6,F_Inputs!$F$2:$O$2,0)),"Error"))</f>
        <v/>
      </c>
      <c r="Y27" s="269" t="str">
        <f>IF(ISBLANK(BC27),"",IFERROR(INDEX(F_Inputs!$F$4:$O$99999,MATCH($B27&amp;BC27,F_Inputs!$P$4:$P$99999,0),MATCH(BC$6,F_Inputs!$F$2:$O$2,0)),"Error"))</f>
        <v/>
      </c>
      <c r="Z27" s="269" t="str">
        <f>IF(ISBLANK(BD27),"",IFERROR(INDEX(F_Inputs!$F$4:$O$99999,MATCH($B27&amp;BD27,F_Inputs!$P$4:$P$99999,0),MATCH(BD$6,F_Inputs!$F$2:$O$2,0)),"Error"))</f>
        <v/>
      </c>
      <c r="AA27" s="269" t="str">
        <f>IF(ISBLANK(BE27),"",IFERROR(INDEX(F_Inputs!$F$4:$O$99999,MATCH($B27&amp;BE27,F_Inputs!$P$4:$P$99999,0),MATCH(BE$6,F_Inputs!$F$2:$O$2,0)),"Error"))</f>
        <v/>
      </c>
      <c r="AB27" s="269">
        <f>IF(ISBLANK(BF27),"",IFERROR(INDEX(F_Inputs!$F$4:$O$99999,MATCH($B27&amp;BF27,F_Inputs!$P$4:$P$99999,0),MATCH(BF$6,F_Inputs!$F$2:$O$2,0)),"Error"))</f>
        <v>-0.44217000000000001</v>
      </c>
      <c r="AC27" s="269">
        <f>IF(ISBLANK(BG27),"",IFERROR(INDEX(F_Inputs!$F$4:$O$99999,MATCH($B27&amp;BG27,F_Inputs!$P$4:$P$99999,0),MATCH(BG$6,F_Inputs!$F$2:$O$2,0)),"Error"))</f>
        <v>0.44217000000000001</v>
      </c>
      <c r="AD27" s="269" t="str">
        <f>IF(ISBLANK(BH27),"",IFERROR(INDEX(F_Inputs!$F$4:$O$99999,MATCH($B27&amp;BH27,F_Inputs!$P$4:$P$99999,0),MATCH(BH$6,F_Inputs!$F$2:$O$2,0)),"Error"))</f>
        <v/>
      </c>
      <c r="AE27" s="272">
        <f>IF(ISBLANK(BI27),"",IFERROR(INDEX(F_Inputs!$F$4:$O$99999,MATCH($B27&amp;BI27,F_Inputs!$P$4:$P$99999,0),MATCH(BI$6,F_Inputs!$F$2:$O$2,0)),"Error"))</f>
        <v>-4.0000000000000001E-3</v>
      </c>
      <c r="AF27" s="272">
        <f>IF(ISBLANK(BJ27),"",IFERROR(INDEX(F_Inputs!$F$4:$O$99999,MATCH($B27&amp;BJ27,F_Inputs!$P$4:$P$99999,0),MATCH(BJ$6,F_Inputs!$F$2:$O$2,0)),"Error"))</f>
        <v>4.0000000000000001E-3</v>
      </c>
      <c r="BF27" s="45" t="s">
        <v>214</v>
      </c>
      <c r="BG27" s="45" t="s">
        <v>216</v>
      </c>
      <c r="BI27" s="45" t="s">
        <v>218</v>
      </c>
      <c r="BJ27" s="45" t="s">
        <v>220</v>
      </c>
    </row>
    <row r="28" spans="2:62">
      <c r="B28" s="158" t="str">
        <f>Lists!$D$6</f>
        <v>AFW</v>
      </c>
      <c r="C28" s="46" t="s">
        <v>766</v>
      </c>
      <c r="D28" s="46" t="str">
        <f>_xlfn.XLOOKUP(C28,Lists!$B$32:$B$60,Lists!$D$32:$D$60)</f>
        <v>Set at a common level</v>
      </c>
      <c r="E28" s="46" t="str">
        <f>_xlfn.XLOOKUP(C28,Lists!$B$32:$B$60,Lists!$F$32:$F$60)</f>
        <v>Number</v>
      </c>
      <c r="F28" s="269" t="str">
        <f>IF(ISBLANK(AJ28),"",IFERROR(INDEX(F_Inputs!$F$4:$O$99999,MATCH($B28&amp;AJ28,F_Inputs!$P$4:$P$99999,0),MATCH(AJ$6,F_Inputs!$F$2:$O$2,0)),"Error"))</f>
        <v/>
      </c>
      <c r="G28" s="269" t="str">
        <f>IF(ISBLANK(AK28),"",IFERROR(INDEX(F_Inputs!$F$4:$O$99999,MATCH($B28&amp;AK28,F_Inputs!$P$4:$P$99999,0),MATCH(AK$6,F_Inputs!$F$2:$O$2,0)),"Error"))</f>
        <v/>
      </c>
      <c r="H28" s="269" t="str">
        <f>IF(ISBLANK(AL28),"",IFERROR(INDEX(F_Inputs!$F$4:$O$99999,MATCH($B28&amp;AL28,F_Inputs!$P$4:$P$99999,0),MATCH(AL$6,F_Inputs!$F$2:$O$2,0)),"Error"))</f>
        <v/>
      </c>
      <c r="I28" s="269" t="str">
        <f>IF(ISBLANK(AM28),"",IFERROR(INDEX(F_Inputs!$F$4:$O$99999,MATCH($B28&amp;AM28,F_Inputs!$P$4:$P$99999,0),MATCH(AM$6,F_Inputs!$F$2:$O$2,0)),"Error"))</f>
        <v/>
      </c>
      <c r="J28" s="269" t="str">
        <f>IF(ISBLANK(AN28),"",IFERROR(INDEX(F_Inputs!$F$4:$O$99999,MATCH($B28&amp;AN28,F_Inputs!$P$4:$P$99999,0),MATCH(AN$6,F_Inputs!$F$2:$O$2,0)),"Error"))</f>
        <v/>
      </c>
      <c r="K28" s="269" t="str">
        <f>IF(ISBLANK(AO28),"",IFERROR(INDEX(F_Inputs!$F$4:$O$99999,MATCH($B28&amp;AO28,F_Inputs!$P$4:$P$99999,0),MATCH(AO$6,F_Inputs!$F$2:$O$2,0)),"Error"))</f>
        <v/>
      </c>
      <c r="L28" s="269" t="str">
        <f>IF(ISBLANK(AP28),"",IFERROR(INDEX(F_Inputs!$F$4:$O$99999,MATCH($B28&amp;AP28,F_Inputs!$P$4:$P$99999,0),MATCH(AP$6,F_Inputs!$F$2:$O$2,0)),"Error"))</f>
        <v/>
      </c>
      <c r="M28" s="269" t="str">
        <f>IF(ISBLANK(AQ28),"",IFERROR(INDEX(F_Inputs!$F$4:$O$99999,MATCH($B28&amp;AQ28,F_Inputs!$P$4:$P$99999,0),MATCH(AQ$6,F_Inputs!$F$2:$O$2,0)),"Error"))</f>
        <v/>
      </c>
      <c r="N28" s="269" t="str">
        <f>IF(ISBLANK(AR28),"",IFERROR(INDEX(F_Inputs!$F$4:$O$99999,MATCH($B28&amp;AR28,F_Inputs!$P$4:$P$99999,0),MATCH(AR$6,F_Inputs!$F$2:$O$2,0)),"Error"))</f>
        <v/>
      </c>
      <c r="O28" s="269" t="str">
        <f>IF(ISBLANK(AS28),"",IFERROR(INDEX(F_Inputs!$F$4:$O$99999,MATCH($B28&amp;AS28,F_Inputs!$P$4:$P$99999,0),MATCH(AS$6,F_Inputs!$F$2:$O$2,0)),"Error"))</f>
        <v/>
      </c>
      <c r="P28" s="269" t="str">
        <f>IF(ISBLANK(AT28),"",IFERROR(INDEX(F_Inputs!$F$4:$O$99999,MATCH($B28&amp;AT28,F_Inputs!$P$4:$P$99999,0),MATCH(AT$6,F_Inputs!$F$2:$O$2,0)),"Error"))</f>
        <v/>
      </c>
      <c r="Q28" s="269" t="str">
        <f>IF(ISBLANK(AU28),"",IFERROR(INDEX(F_Inputs!$F$4:$O$99999,MATCH($B28&amp;AU28,F_Inputs!$P$4:$P$99999,0),MATCH(AU$6,F_Inputs!$F$2:$O$2,0)),"Error"))</f>
        <v/>
      </c>
      <c r="R28" s="269" t="str">
        <f>IF(ISBLANK(AV28),"",IFERROR(INDEX(F_Inputs!$F$4:$O$99999,MATCH($B28&amp;AV28,F_Inputs!$P$4:$P$99999,0),MATCH(AV$6,F_Inputs!$F$2:$O$2,0)),"Error"))</f>
        <v/>
      </c>
      <c r="S28" s="269" t="str">
        <f>IF(ISBLANK(AW28),"",IFERROR(INDEX(F_Inputs!$F$4:$O$99999,MATCH($B28&amp;AW28,F_Inputs!$P$4:$P$99999,0),MATCH(AW$6,F_Inputs!$F$2:$O$2,0)),"Error"))</f>
        <v/>
      </c>
      <c r="T28" s="269" t="str">
        <f>IF(ISBLANK(AX28),"",IFERROR(INDEX(F_Inputs!$F$4:$O$99999,MATCH($B28&amp;AX28,F_Inputs!$P$4:$P$99999,0),MATCH(AX$6,F_Inputs!$F$2:$O$2,0)),"Error"))</f>
        <v/>
      </c>
      <c r="U28" s="269" t="str">
        <f>IF(ISBLANK(AY28),"",IFERROR(INDEX(F_Inputs!$F$4:$O$99999,MATCH($B28&amp;AY28,F_Inputs!$P$4:$P$99999,0),MATCH(AY$6,F_Inputs!$F$2:$O$2,0)),"Error"))</f>
        <v/>
      </c>
      <c r="V28" s="269" t="str">
        <f>IF(ISBLANK(AZ28),"",IFERROR(INDEX(F_Inputs!$F$4:$O$99999,MATCH($B28&amp;AZ28,F_Inputs!$P$4:$P$99999,0),MATCH(AZ$6,F_Inputs!$F$2:$O$2,0)),"Error"))</f>
        <v/>
      </c>
      <c r="W28" s="269" t="str">
        <f>IF(ISBLANK(BA28),"",IFERROR(INDEX(F_Inputs!$F$4:$O$99999,MATCH($B28&amp;BA28,F_Inputs!$P$4:$P$99999,0),MATCH(BA$6,F_Inputs!$F$2:$O$2,0)),"Error"))</f>
        <v/>
      </c>
      <c r="X28" s="269" t="str">
        <f>IF(ISBLANK(BB28),"",IFERROR(INDEX(F_Inputs!$F$4:$O$99999,MATCH($B28&amp;BB28,F_Inputs!$P$4:$P$99999,0),MATCH(BB$6,F_Inputs!$F$2:$O$2,0)),"Error"))</f>
        <v/>
      </c>
      <c r="Y28" s="269" t="str">
        <f>IF(ISBLANK(BC28),"",IFERROR(INDEX(F_Inputs!$F$4:$O$99999,MATCH($B28&amp;BC28,F_Inputs!$P$4:$P$99999,0),MATCH(BC$6,F_Inputs!$F$2:$O$2,0)),"Error"))</f>
        <v/>
      </c>
      <c r="Z28" s="269" t="str">
        <f>IF(ISBLANK(BD28),"",IFERROR(INDEX(F_Inputs!$F$4:$O$99999,MATCH($B28&amp;BD28,F_Inputs!$P$4:$P$99999,0),MATCH(BD$6,F_Inputs!$F$2:$O$2,0)),"Error"))</f>
        <v/>
      </c>
      <c r="AA28" s="269" t="str">
        <f>IF(ISBLANK(BE28),"",IFERROR(INDEX(F_Inputs!$F$4:$O$99999,MATCH($B28&amp;BE28,F_Inputs!$P$4:$P$99999,0),MATCH(BE$6,F_Inputs!$F$2:$O$2,0)),"Error"))</f>
        <v/>
      </c>
      <c r="AB28" s="269">
        <f>IF(ISBLANK(BF28),"",IFERROR(INDEX(F_Inputs!$F$4:$O$99999,MATCH($B28&amp;BF28,F_Inputs!$P$4:$P$99999,0),MATCH(BF$6,F_Inputs!$F$2:$O$2,0)),"Error"))</f>
        <v>-0.20882999999999999</v>
      </c>
      <c r="AC28" s="269">
        <f>IF(ISBLANK(BG28),"",IFERROR(INDEX(F_Inputs!$F$4:$O$99999,MATCH($B28&amp;BG28,F_Inputs!$P$4:$P$99999,0),MATCH(BG$6,F_Inputs!$F$2:$O$2,0)),"Error"))</f>
        <v>0.20882999999999999</v>
      </c>
      <c r="AD28" s="269" t="str">
        <f>IF(ISBLANK(BH28),"",IFERROR(INDEX(F_Inputs!$F$4:$O$99999,MATCH($B28&amp;BH28,F_Inputs!$P$4:$P$99999,0),MATCH(BH$6,F_Inputs!$F$2:$O$2,0)),"Error"))</f>
        <v/>
      </c>
      <c r="AE28" s="272">
        <f>IF(ISBLANK(BI28),"",IFERROR(INDEX(F_Inputs!$F$4:$O$99999,MATCH($B28&amp;BI28,F_Inputs!$P$4:$P$99999,0),MATCH(BI$6,F_Inputs!$F$2:$O$2,0)),"Error"))</f>
        <v>-2E-3</v>
      </c>
      <c r="AF28" s="272">
        <f>IF(ISBLANK(BJ28),"",IFERROR(INDEX(F_Inputs!$F$4:$O$99999,MATCH($B28&amp;BJ28,F_Inputs!$P$4:$P$99999,0),MATCH(BJ$6,F_Inputs!$F$2:$O$2,0)),"Error"))</f>
        <v>2E-3</v>
      </c>
      <c r="BF28" s="45" t="s">
        <v>222</v>
      </c>
      <c r="BG28" s="45" t="s">
        <v>224</v>
      </c>
      <c r="BI28" s="45" t="s">
        <v>226</v>
      </c>
      <c r="BJ28" s="45" t="s">
        <v>228</v>
      </c>
    </row>
    <row r="29" spans="2:62">
      <c r="B29" s="158" t="str">
        <f>Lists!$D$6</f>
        <v>AFW</v>
      </c>
      <c r="C29" s="46" t="s">
        <v>783</v>
      </c>
      <c r="D29" s="46" t="str">
        <f>_xlfn.XLOOKUP(C29,Lists!$B$32:$B$60,Lists!$D$32:$D$60)</f>
        <v>Set at a company specific level</v>
      </c>
      <c r="E29" s="46" t="str">
        <f>_xlfn.XLOOKUP(C29,Lists!$B$32:$B$60,Lists!$F$32:$F$60)</f>
        <v>Average time of low pressure experienced per property (hh:mm:ss)</v>
      </c>
      <c r="F29" s="267" t="str">
        <f>IF(ISBLANK(AJ29),"",IFERROR(INDEX(F_Inputs!$F$4:$O$99999,MATCH($B29&amp;AJ29,F_Inputs!$P$4:$P$99999,0),MATCH(AJ$6,F_Inputs!$F$2:$O$2,0)),"Error"))</f>
        <v/>
      </c>
      <c r="G29" s="267">
        <f>IF(ISBLANK(AK29),"",IFERROR(INDEX(F_Inputs!$F$4:$O$99999,MATCH($B29&amp;AK29,F_Inputs!$P$4:$P$99999,0),MATCH(AK$6,F_Inputs!$F$2:$O$2,0)),"Error"))</f>
        <v>7.7233581720919361E-2</v>
      </c>
      <c r="H29" s="267">
        <f>IF(ISBLANK(AL29),"",IFERROR(INDEX(F_Inputs!$F$4:$O$99999,MATCH($B29&amp;AL29,F_Inputs!$P$4:$P$99999,0),MATCH(AL$6,F_Inputs!$F$2:$O$2,0)),"Error"))</f>
        <v>7.5945263563855683E-2</v>
      </c>
      <c r="I29" s="267">
        <f>IF(ISBLANK(AM29),"",IFERROR(INDEX(F_Inputs!$F$4:$O$99999,MATCH($B29&amp;AM29,F_Inputs!$P$4:$P$99999,0),MATCH(AM$6,F_Inputs!$F$2:$O$2,0)),"Error"))</f>
        <v>7.1957005992745626E-2</v>
      </c>
      <c r="J29" s="267">
        <f>IF(ISBLANK(AN29),"",IFERROR(INDEX(F_Inputs!$F$4:$O$99999,MATCH($B29&amp;AN29,F_Inputs!$P$4:$P$99999,0),MATCH(AN$6,F_Inputs!$F$2:$O$2,0)),"Error"))</f>
        <v>7.0666002996372823E-2</v>
      </c>
      <c r="K29" s="267">
        <f>IF(ISBLANK(AO29),"",IFERROR(INDEX(F_Inputs!$F$4:$O$99999,MATCH($B29&amp;AO29,F_Inputs!$P$4:$P$99999,0),MATCH(AO$6,F_Inputs!$F$2:$O$2,0)),"Error"))</f>
        <v>6.9375000000000006E-2</v>
      </c>
      <c r="L29" s="267" t="str">
        <f>IF(ISBLANK(AP29),"",IFERROR(INDEX(F_Inputs!$F$4:$O$99999,MATCH($B29&amp;AP29,F_Inputs!$P$4:$P$99999,0),MATCH(AP$6,F_Inputs!$F$2:$O$2,0)),"Error"))</f>
        <v/>
      </c>
      <c r="M29" s="268" t="str">
        <f>IF(ISBLANK(AQ29),"",IFERROR(INDEX(F_Inputs!$F$4:$O$99999,MATCH($B29&amp;AQ29,F_Inputs!$P$4:$P$99999,0),MATCH(AQ$6,F_Inputs!$F$2:$O$2,0)),"Error"))</f>
        <v/>
      </c>
      <c r="N29" s="268" t="str">
        <f>IF(ISBLANK(AR29),"",IFERROR(INDEX(F_Inputs!$F$4:$O$99999,MATCH($B29&amp;AR29,F_Inputs!$P$4:$P$99999,0),MATCH(AR$6,F_Inputs!$F$2:$O$2,0)),"Error"))</f>
        <v/>
      </c>
      <c r="O29" s="268" t="str">
        <f>IF(ISBLANK(AS29),"",IFERROR(INDEX(F_Inputs!$F$4:$O$99999,MATCH($B29&amp;AS29,F_Inputs!$P$4:$P$99999,0),MATCH(AS$6,F_Inputs!$F$2:$O$2,0)),"Error"))</f>
        <v/>
      </c>
      <c r="P29" s="268" t="str">
        <f>IF(ISBLANK(AT29),"",IFERROR(INDEX(F_Inputs!$F$4:$O$99999,MATCH($B29&amp;AT29,F_Inputs!$P$4:$P$99999,0),MATCH(AT$6,F_Inputs!$F$2:$O$2,0)),"Error"))</f>
        <v/>
      </c>
      <c r="Q29" s="268" t="str">
        <f>IF(ISBLANK(AU29),"",IFERROR(INDEX(F_Inputs!$F$4:$O$99999,MATCH($B29&amp;AU29,F_Inputs!$P$4:$P$99999,0),MATCH(AU$6,F_Inputs!$F$2:$O$2,0)),"Error"))</f>
        <v/>
      </c>
      <c r="R29" s="269" t="str">
        <f>IF(ISBLANK(AV29),"",IFERROR(INDEX(F_Inputs!$F$4:$O$99999,MATCH($B29&amp;AV29,F_Inputs!$P$4:$P$99999,0),MATCH(AV$6,F_Inputs!$F$2:$O$2,0)),"Error"))</f>
        <v/>
      </c>
      <c r="S29" s="269" t="str">
        <f>IF(ISBLANK(AW29),"",IFERROR(INDEX(F_Inputs!$F$4:$O$99999,MATCH($B29&amp;AW29,F_Inputs!$P$4:$P$99999,0),MATCH(AW$6,F_Inputs!$F$2:$O$2,0)),"Error"))</f>
        <v/>
      </c>
      <c r="T29" s="269" t="str">
        <f>IF(ISBLANK(AX29),"",IFERROR(INDEX(F_Inputs!$F$4:$O$99999,MATCH($B29&amp;AX29,F_Inputs!$P$4:$P$99999,0),MATCH(AX$6,F_Inputs!$F$2:$O$2,0)),"Error"))</f>
        <v/>
      </c>
      <c r="U29" s="269" t="str">
        <f>IF(ISBLANK(AY29),"",IFERROR(INDEX(F_Inputs!$F$4:$O$99999,MATCH($B29&amp;AY29,F_Inputs!$P$4:$P$99999,0),MATCH(AY$6,F_Inputs!$F$2:$O$2,0)),"Error"))</f>
        <v/>
      </c>
      <c r="V29" s="269" t="str">
        <f>IF(ISBLANK(AZ29),"",IFERROR(INDEX(F_Inputs!$F$4:$O$99999,MATCH($B29&amp;AZ29,F_Inputs!$P$4:$P$99999,0),MATCH(AZ$6,F_Inputs!$F$2:$O$2,0)),"Error"))</f>
        <v/>
      </c>
      <c r="W29" s="267" t="str">
        <f>IF(ISBLANK(BA29),"",IFERROR(INDEX(F_Inputs!$F$4:$O$99999,MATCH($B29&amp;BA29,F_Inputs!$P$4:$P$99999,0),MATCH(BA$6,F_Inputs!$F$2:$O$2,0)),"Error"))</f>
        <v/>
      </c>
      <c r="X29" s="267" t="str">
        <f>IF(ISBLANK(BB29),"",IFERROR(INDEX(F_Inputs!$F$4:$O$99999,MATCH($B29&amp;BB29,F_Inputs!$P$4:$P$99999,0),MATCH(BB$6,F_Inputs!$F$2:$O$2,0)),"Error"))</f>
        <v/>
      </c>
      <c r="Y29" s="267" t="str">
        <f>IF(ISBLANK(BC29),"",IFERROR(INDEX(F_Inputs!$F$4:$O$99999,MATCH($B29&amp;BC29,F_Inputs!$P$4:$P$99999,0),MATCH(BC$6,F_Inputs!$F$2:$O$2,0)),"Error"))</f>
        <v/>
      </c>
      <c r="Z29" s="267" t="str">
        <f>IF(ISBLANK(BD29),"",IFERROR(INDEX(F_Inputs!$F$4:$O$99999,MATCH($B29&amp;BD29,F_Inputs!$P$4:$P$99999,0),MATCH(BD$6,F_Inputs!$F$2:$O$2,0)),"Error"))</f>
        <v/>
      </c>
      <c r="AA29" s="267" t="str">
        <f>IF(ISBLANK(BE29),"",IFERROR(INDEX(F_Inputs!$F$4:$O$99999,MATCH($B29&amp;BE29,F_Inputs!$P$4:$P$99999,0),MATCH(BE$6,F_Inputs!$F$2:$O$2,0)),"Error"))</f>
        <v/>
      </c>
      <c r="AB29" s="278">
        <f>IF(ISBLANK(BF29),"",IFERROR(INDEX(F_Inputs!$F$4:$O$99999,MATCH($B29&amp;BF29,F_Inputs!$P$4:$P$99999,0),MATCH(BF$6,F_Inputs!$F$2:$O$2,0)),"Error"))</f>
        <v>30152.638516270174</v>
      </c>
      <c r="AC29" s="270" t="str">
        <f>IF(ISBLANK(BG29),"",IFERROR(INDEX(F_Inputs!$F$4:$O$99999,MATCH($B29&amp;BG29,F_Inputs!$P$4:$P$99999,0),MATCH(BG$6,F_Inputs!$F$2:$O$2,0)),"Error"))</f>
        <v/>
      </c>
      <c r="AD29" s="270" t="str">
        <f>IF(ISBLANK(BH29),"",IFERROR(INDEX(F_Inputs!$F$4:$O$99999,MATCH($B29&amp;BH29,F_Inputs!$P$4:$P$99999,0),MATCH(BH$6,F_Inputs!$F$2:$O$2,0)),"Error"))</f>
        <v/>
      </c>
      <c r="AE29" s="271">
        <f>IF(ISBLANK(BI29),"",IFERROR(INDEX(F_Inputs!$F$4:$O$99999,MATCH($B29&amp;BI29,F_Inputs!$P$4:$P$99999,0),MATCH(BI$6,F_Inputs!$F$2:$O$2,0)),"Error"))</f>
        <v>-5.0000000000000001E-3</v>
      </c>
      <c r="AF29" s="271" t="str">
        <f>IF(ISBLANK(BJ29),"",IFERROR(INDEX(F_Inputs!$F$4:$O$99999,MATCH($B29&amp;BJ29,F_Inputs!$P$4:$P$99999,0),MATCH(BJ$6,F_Inputs!$F$2:$O$2,0)),"Error"))</f>
        <v/>
      </c>
      <c r="AH29" s="45" t="str">
        <f>_xlfn.XLOOKUP(AK29,F_Inputs!B27:B1879,F_Inputs!D27:D1879)</f>
        <v>Time</v>
      </c>
      <c r="AJ29" s="45" t="s">
        <v>376</v>
      </c>
      <c r="AK29" s="45" t="s">
        <v>376</v>
      </c>
      <c r="AL29" s="45" t="s">
        <v>376</v>
      </c>
      <c r="AM29" s="45" t="s">
        <v>376</v>
      </c>
      <c r="AN29" s="45" t="s">
        <v>376</v>
      </c>
      <c r="AO29" s="45" t="s">
        <v>376</v>
      </c>
      <c r="BF29" s="302" t="s">
        <v>618</v>
      </c>
      <c r="BI29" s="45" t="s">
        <v>381</v>
      </c>
    </row>
    <row r="30" spans="2:62" collapsed="1">
      <c r="B30" s="150"/>
      <c r="C30" s="151"/>
      <c r="D30" s="151"/>
      <c r="E30" s="152"/>
      <c r="F30" s="151"/>
      <c r="G30" s="151"/>
      <c r="H30" s="151"/>
      <c r="I30" s="151"/>
      <c r="J30" s="151"/>
      <c r="K30" s="151"/>
      <c r="L30" s="151"/>
      <c r="M30" s="153"/>
      <c r="N30" s="153"/>
      <c r="O30" s="153"/>
      <c r="P30" s="153"/>
      <c r="Q30" s="153"/>
      <c r="R30" s="151"/>
      <c r="S30" s="151"/>
      <c r="T30" s="151"/>
      <c r="U30" s="151"/>
      <c r="V30" s="154"/>
      <c r="W30" s="151"/>
      <c r="X30" s="151"/>
      <c r="Y30" s="151"/>
      <c r="Z30" s="151"/>
      <c r="AA30" s="151"/>
      <c r="AB30" s="155"/>
      <c r="AC30" s="155"/>
      <c r="AD30" s="155"/>
      <c r="AE30" s="156"/>
      <c r="AF30" s="156"/>
    </row>
    <row r="31" spans="2:62">
      <c r="B31" s="158" t="str">
        <f>Lists!$D$7</f>
        <v>ANH</v>
      </c>
      <c r="C31" s="46" t="s">
        <v>702</v>
      </c>
      <c r="D31" s="46" t="str">
        <f>_xlfn.XLOOKUP(C31,Lists!$B$32:$B$60,Lists!$D$32:$D$60)</f>
        <v>Set at a common level</v>
      </c>
      <c r="E31" s="46" t="str">
        <f>_xlfn.XLOOKUP(C31,Lists!$B$32:$B$60,Lists!$F$32:$F$60)</f>
        <v>Average number of minutes lost per customer (hh:mm:ss)</v>
      </c>
      <c r="F31" s="267">
        <f>IF(ISBLANK(AJ31),"",IFERROR(INDEX(F_Inputs!$F$4:$O$99999,MATCH($B31&amp;AJ31,F_Inputs!$P$4:$P$99999,0),MATCH(AJ$6,F_Inputs!$F$2:$O$2,0)),"Error"))</f>
        <v>6.4374999999999996E-3</v>
      </c>
      <c r="G31" s="267">
        <f>IF(ISBLANK(AK31),"",IFERROR(INDEX(F_Inputs!$F$4:$O$99999,MATCH($B31&amp;AK31,F_Inputs!$P$4:$P$99999,0),MATCH(AK$6,F_Inputs!$F$2:$O$2,0)),"Error"))</f>
        <v>5.8444444444444438E-3</v>
      </c>
      <c r="H31" s="267">
        <f>IF(ISBLANK(AL31),"",IFERROR(INDEX(F_Inputs!$F$4:$O$99999,MATCH($B31&amp;AL31,F_Inputs!$P$4:$P$99999,0),MATCH(AL$6,F_Inputs!$F$2:$O$2,0)),"Error"))</f>
        <v>5.2513888888888879E-3</v>
      </c>
      <c r="I31" s="267">
        <f>IF(ISBLANK(AM31),"",IFERROR(INDEX(F_Inputs!$F$4:$O$99999,MATCH($B31&amp;AM31,F_Inputs!$P$4:$P$99999,0),MATCH(AM$6,F_Inputs!$F$2:$O$2,0)),"Error"))</f>
        <v>4.658333333333332E-3</v>
      </c>
      <c r="J31" s="267">
        <f>IF(ISBLANK(AN31),"",IFERROR(INDEX(F_Inputs!$F$4:$O$99999,MATCH($B31&amp;AN31,F_Inputs!$P$4:$P$99999,0),MATCH(AN$6,F_Inputs!$F$2:$O$2,0)),"Error"))</f>
        <v>4.0652777777777762E-3</v>
      </c>
      <c r="K31" s="267">
        <f>IF(ISBLANK(AO31),"",IFERROR(INDEX(F_Inputs!$F$4:$O$99999,MATCH($B31&amp;AO31,F_Inputs!$P$4:$P$99999,0),MATCH(AO$6,F_Inputs!$F$2:$O$2,0)),"Error"))</f>
        <v>3.472222222222222E-3</v>
      </c>
      <c r="L31" s="267" t="str">
        <f>IF(ISBLANK(AP31),"",IFERROR(INDEX(F_Inputs!$F$4:$O$99999,MATCH($B31&amp;AP31,F_Inputs!$P$4:$P$99999,0),MATCH(AP$6,F_Inputs!$F$2:$O$2,0)),"Error"))</f>
        <v/>
      </c>
      <c r="M31" s="268" t="str">
        <f>IF(ISBLANK(AQ31),"",IFERROR(INDEX(F_Inputs!$F$4:$O$99999,MATCH($B31&amp;AQ31,F_Inputs!$P$4:$P$99999,0),MATCH(AQ$6,F_Inputs!$F$2:$O$2,0)),"Error"))</f>
        <v/>
      </c>
      <c r="N31" s="268" t="str">
        <f>IF(ISBLANK(AR31),"",IFERROR(INDEX(F_Inputs!$F$4:$O$99999,MATCH($B31&amp;AR31,F_Inputs!$P$4:$P$99999,0),MATCH(AR$6,F_Inputs!$F$2:$O$2,0)),"Error"))</f>
        <v/>
      </c>
      <c r="O31" s="268" t="str">
        <f>IF(ISBLANK(AS31),"",IFERROR(INDEX(F_Inputs!$F$4:$O$99999,MATCH($B31&amp;AS31,F_Inputs!$P$4:$P$99999,0),MATCH(AS$6,F_Inputs!$F$2:$O$2,0)),"Error"))</f>
        <v/>
      </c>
      <c r="P31" s="268" t="str">
        <f>IF(ISBLANK(AT31),"",IFERROR(INDEX(F_Inputs!$F$4:$O$99999,MATCH($B31&amp;AT31,F_Inputs!$P$4:$P$99999,0),MATCH(AT$6,F_Inputs!$F$2:$O$2,0)),"Error"))</f>
        <v/>
      </c>
      <c r="Q31" s="268" t="str">
        <f>IF(ISBLANK(AU31),"",IFERROR(INDEX(F_Inputs!$F$4:$O$99999,MATCH($B31&amp;AU31,F_Inputs!$P$4:$P$99999,0),MATCH(AU$6,F_Inputs!$F$2:$O$2,0)),"Error"))</f>
        <v/>
      </c>
      <c r="R31" s="269" t="str">
        <f>IF(ISBLANK(AV31),"",IFERROR(INDEX(F_Inputs!$F$4:$O$99999,MATCH($B31&amp;AV31,F_Inputs!$P$4:$P$99999,0),MATCH(AV$6,F_Inputs!$F$2:$O$2,0)),"Error"))</f>
        <v/>
      </c>
      <c r="S31" s="269" t="str">
        <f>IF(ISBLANK(AW31),"",IFERROR(INDEX(F_Inputs!$F$4:$O$99999,MATCH($B31&amp;AW31,F_Inputs!$P$4:$P$99999,0),MATCH(AW$6,F_Inputs!$F$2:$O$2,0)),"Error"))</f>
        <v/>
      </c>
      <c r="T31" s="269" t="str">
        <f>IF(ISBLANK(AX31),"",IFERROR(INDEX(F_Inputs!$F$4:$O$99999,MATCH($B31&amp;AX31,F_Inputs!$P$4:$P$99999,0),MATCH(AX$6,F_Inputs!$F$2:$O$2,0)),"Error"))</f>
        <v/>
      </c>
      <c r="U31" s="269" t="str">
        <f>IF(ISBLANK(AY31),"",IFERROR(INDEX(F_Inputs!$F$4:$O$99999,MATCH($B31&amp;AY31,F_Inputs!$P$4:$P$99999,0),MATCH(AY$6,F_Inputs!$F$2:$O$2,0)),"Error"))</f>
        <v/>
      </c>
      <c r="V31" s="269" t="str">
        <f>IF(ISBLANK(AZ31),"",IFERROR(INDEX(F_Inputs!$F$4:$O$99999,MATCH($B31&amp;AZ31,F_Inputs!$P$4:$P$99999,0),MATCH(AZ$6,F_Inputs!$F$2:$O$2,0)),"Error"))</f>
        <v/>
      </c>
      <c r="W31" s="267">
        <f>IF(ISBLANK(BA31),"",IFERROR(INDEX(F_Inputs!$F$4:$O$99999,MATCH($B31&amp;BA31,F_Inputs!$P$4:$P$99999,0),MATCH(BA$6,F_Inputs!$F$2:$O$2,0)),"Error"))</f>
        <v>1.8444930555555549E-3</v>
      </c>
      <c r="X31" s="267">
        <f>IF(ISBLANK(BB31),"",IFERROR(INDEX(F_Inputs!$F$4:$O$99999,MATCH($B31&amp;BB31,F_Inputs!$P$4:$P$99999,0),MATCH(BB$6,F_Inputs!$F$2:$O$2,0)),"Error"))</f>
        <v>1.8444930555555549E-3</v>
      </c>
      <c r="Y31" s="267">
        <f>IF(ISBLANK(BC31),"",IFERROR(INDEX(F_Inputs!$F$4:$O$99999,MATCH($B31&amp;BC31,F_Inputs!$P$4:$P$99999,0),MATCH(BC$6,F_Inputs!$F$2:$O$2,0)),"Error"))</f>
        <v>1.8444930555555549E-3</v>
      </c>
      <c r="Z31" s="267">
        <f>IF(ISBLANK(BD31),"",IFERROR(INDEX(F_Inputs!$F$4:$O$99999,MATCH($B31&amp;BD31,F_Inputs!$P$4:$P$99999,0),MATCH(BD$6,F_Inputs!$F$2:$O$2,0)),"Error"))</f>
        <v>1.8444930555555549E-3</v>
      </c>
      <c r="AA31" s="267">
        <f>IF(ISBLANK(BE31),"",IFERROR(INDEX(F_Inputs!$F$4:$O$99999,MATCH($B31&amp;BE31,F_Inputs!$P$4:$P$99999,0),MATCH(BE$6,F_Inputs!$F$2:$O$2,0)),"Error"))</f>
        <v>1.8422708333333331E-3</v>
      </c>
      <c r="AB31" s="270">
        <f>IF(ISBLANK(BF31),"",IFERROR(INDEX(F_Inputs!$F$4:$O$99999,MATCH($B31&amp;BF31,F_Inputs!$P$4:$P$99999,0),MATCH(BF$6,F_Inputs!$F$2:$O$2,0)),"Error"))</f>
        <v>1048463.710476717</v>
      </c>
      <c r="AC31" s="270">
        <f>IF(ISBLANK(BG31),"",IFERROR(INDEX(F_Inputs!$F$4:$O$99999,MATCH($B31&amp;BG31,F_Inputs!$P$4:$P$99999,0),MATCH(BG$6,F_Inputs!$F$2:$O$2,0)),"Error"))</f>
        <v>1048463.710476717</v>
      </c>
      <c r="AD31" s="270">
        <f>IF(ISBLANK(BG31),"",IFERROR(2*AC31,""))</f>
        <v>2096927.420953434</v>
      </c>
      <c r="AE31" s="299">
        <f>IF(ISBLANK(BI31),"",IFERROR(INDEX(F_Inputs!$F$4:$O$99999,MATCH($B31&amp;BI31,F_Inputs!$P$4:$P$99999,0),MATCH(BI$6,F_Inputs!$F$2:$O$2,0)),"Error"))</f>
        <v>-0.01</v>
      </c>
      <c r="AF31" s="271" t="str">
        <f>IF(ISBLANK(BJ31),"",IFERROR(INDEX(F_Inputs!$F$4:$O$99999,MATCH($B31&amp;BJ31,F_Inputs!$P$4:$P$99999,0),MATCH(BJ$6,F_Inputs!$F$2:$O$2,0)),"Error"))</f>
        <v/>
      </c>
      <c r="AJ31" s="45" t="s">
        <v>155</v>
      </c>
      <c r="AK31" s="45" t="s">
        <v>155</v>
      </c>
      <c r="AL31" s="45" t="s">
        <v>155</v>
      </c>
      <c r="AM31" s="45" t="s">
        <v>155</v>
      </c>
      <c r="AN31" s="45" t="s">
        <v>155</v>
      </c>
      <c r="AO31" s="45" t="s">
        <v>155</v>
      </c>
      <c r="BA31" s="45" t="s">
        <v>160</v>
      </c>
      <c r="BB31" s="45" t="s">
        <v>160</v>
      </c>
      <c r="BC31" s="45" t="s">
        <v>160</v>
      </c>
      <c r="BD31" s="45" t="s">
        <v>160</v>
      </c>
      <c r="BE31" s="45" t="s">
        <v>160</v>
      </c>
      <c r="BF31" s="45" t="s">
        <v>163</v>
      </c>
      <c r="BG31" s="45" t="s">
        <v>163</v>
      </c>
      <c r="BH31" s="45" t="s">
        <v>842</v>
      </c>
      <c r="BI31" s="45" t="s">
        <v>166</v>
      </c>
    </row>
    <row r="32" spans="2:62">
      <c r="B32" s="158" t="str">
        <f>Lists!$D$7</f>
        <v>ANH</v>
      </c>
      <c r="C32" s="46" t="s">
        <v>707</v>
      </c>
      <c r="D32" s="46" t="str">
        <f>_xlfn.XLOOKUP(C32,Lists!$B$32:$B$60,Lists!$D$32:$D$60)</f>
        <v>Set at a common level</v>
      </c>
      <c r="E32" s="46" t="str">
        <f>_xlfn.XLOOKUP(C32,Lists!$B$32:$B$60,Lists!$F$32:$F$60)</f>
        <v>Index</v>
      </c>
      <c r="F32" s="269">
        <f>IF(ISBLANK(AJ32),"",IFERROR(INDEX(F_Inputs!$F$4:$O$99999,MATCH($B32&amp;AJ32,F_Inputs!$P$4:$P$99999,0),MATCH(AJ$6,F_Inputs!$F$2:$O$2,0)),"Error"))</f>
        <v>0</v>
      </c>
      <c r="G32" s="269">
        <f>IF(ISBLANK(AK32),"",IFERROR(INDEX(F_Inputs!$F$4:$O$99999,MATCH($B32&amp;AK32,F_Inputs!$P$4:$P$99999,0),MATCH(AK$6,F_Inputs!$F$2:$O$2,0)),"Error"))</f>
        <v>0</v>
      </c>
      <c r="H32" s="269">
        <f>IF(ISBLANK(AL32),"",IFERROR(INDEX(F_Inputs!$F$4:$O$99999,MATCH($B32&amp;AL32,F_Inputs!$P$4:$P$99999,0),MATCH(AL$6,F_Inputs!$F$2:$O$2,0)),"Error"))</f>
        <v>0</v>
      </c>
      <c r="I32" s="269">
        <f>IF(ISBLANK(AM32),"",IFERROR(INDEX(F_Inputs!$F$4:$O$99999,MATCH($B32&amp;AM32,F_Inputs!$P$4:$P$99999,0),MATCH(AM$6,F_Inputs!$F$2:$O$2,0)),"Error"))</f>
        <v>0</v>
      </c>
      <c r="J32" s="269">
        <f>IF(ISBLANK(AN32),"",IFERROR(INDEX(F_Inputs!$F$4:$O$99999,MATCH($B32&amp;AN32,F_Inputs!$P$4:$P$99999,0),MATCH(AN$6,F_Inputs!$F$2:$O$2,0)),"Error"))</f>
        <v>0</v>
      </c>
      <c r="K32" s="269">
        <f>IF(ISBLANK(AO32),"",IFERROR(INDEX(F_Inputs!$F$4:$O$99999,MATCH($B32&amp;AO32,F_Inputs!$P$4:$P$99999,0),MATCH(AO$6,F_Inputs!$F$2:$O$2,0)),"Error"))</f>
        <v>0</v>
      </c>
      <c r="L32" s="269" t="str">
        <f>IF(ISBLANK(AP32),"",IFERROR(INDEX(F_Inputs!$F$4:$O$99999,MATCH($B32&amp;AP32,F_Inputs!$P$4:$P$99999,0),MATCH(AP$6,F_Inputs!$F$2:$O$2,0)),"Error"))</f>
        <v/>
      </c>
      <c r="M32" s="269" t="str">
        <f>IF(ISBLANK(AQ32),"",IFERROR(INDEX(F_Inputs!$F$4:$O$99999,MATCH($B32&amp;AQ32,F_Inputs!$P$4:$P$99999,0),MATCH(AQ$6,F_Inputs!$F$2:$O$2,0)),"Error"))</f>
        <v/>
      </c>
      <c r="N32" s="269" t="str">
        <f>IF(ISBLANK(AR32),"",IFERROR(INDEX(F_Inputs!$F$4:$O$99999,MATCH($B32&amp;AR32,F_Inputs!$P$4:$P$99999,0),MATCH(AR$6,F_Inputs!$F$2:$O$2,0)),"Error"))</f>
        <v/>
      </c>
      <c r="O32" s="269" t="str">
        <f>IF(ISBLANK(AS32),"",IFERROR(INDEX(F_Inputs!$F$4:$O$99999,MATCH($B32&amp;AS32,F_Inputs!$P$4:$P$99999,0),MATCH(AS$6,F_Inputs!$F$2:$O$2,0)),"Error"))</f>
        <v/>
      </c>
      <c r="P32" s="269" t="str">
        <f>IF(ISBLANK(AT32),"",IFERROR(INDEX(F_Inputs!$F$4:$O$99999,MATCH($B32&amp;AT32,F_Inputs!$P$4:$P$99999,0),MATCH(AT$6,F_Inputs!$F$2:$O$2,0)),"Error"))</f>
        <v/>
      </c>
      <c r="Q32" s="269" t="str">
        <f>IF(ISBLANK(AU32),"",IFERROR(INDEX(F_Inputs!$F$4:$O$99999,MATCH($B32&amp;AU32,F_Inputs!$P$4:$P$99999,0),MATCH(AU$6,F_Inputs!$F$2:$O$2,0)),"Error"))</f>
        <v/>
      </c>
      <c r="R32" s="269">
        <f>IF(ISBLANK(AV32),"",IFERROR(INDEX(F_Inputs!$F$4:$O$99999,MATCH($B32&amp;AV32,F_Inputs!$P$4:$P$99999,0),MATCH(AV$6,F_Inputs!$F$2:$O$2,0)),"Error"))</f>
        <v>1.5</v>
      </c>
      <c r="S32" s="269">
        <f>IF(ISBLANK(AW32),"",IFERROR(INDEX(F_Inputs!$F$4:$O$99999,MATCH($B32&amp;AW32,F_Inputs!$P$4:$P$99999,0),MATCH(AW$6,F_Inputs!$F$2:$O$2,0)),"Error"))</f>
        <v>1.5</v>
      </c>
      <c r="T32" s="269">
        <f>IF(ISBLANK(AX32),"",IFERROR(INDEX(F_Inputs!$F$4:$O$99999,MATCH($B32&amp;AX32,F_Inputs!$P$4:$P$99999,0),MATCH(AX$6,F_Inputs!$F$2:$O$2,0)),"Error"))</f>
        <v>1.5</v>
      </c>
      <c r="U32" s="269">
        <f>IF(ISBLANK(AY32),"",IFERROR(INDEX(F_Inputs!$F$4:$O$99999,MATCH($B32&amp;AY32,F_Inputs!$P$4:$P$99999,0),MATCH(AY$6,F_Inputs!$F$2:$O$2,0)),"Error"))</f>
        <v>1.25</v>
      </c>
      <c r="V32" s="269">
        <f>IF(ISBLANK(AZ32),"",IFERROR(INDEX(F_Inputs!$F$4:$O$99999,MATCH($B32&amp;AZ32,F_Inputs!$P$4:$P$99999,0),MATCH(AZ$6,F_Inputs!$F$2:$O$2,0)),"Error"))</f>
        <v>1</v>
      </c>
      <c r="W32" s="269" t="str">
        <f>IF(ISBLANK(BA32),"",IFERROR(INDEX(F_Inputs!$F$4:$O$99999,MATCH($B32&amp;BA32,F_Inputs!$P$4:$P$99999,0),MATCH(BA$6,F_Inputs!$F$2:$O$2,0)),"Error"))</f>
        <v/>
      </c>
      <c r="X32" s="269" t="str">
        <f>IF(ISBLANK(BB32),"",IFERROR(INDEX(F_Inputs!$F$4:$O$99999,MATCH($B32&amp;BB32,F_Inputs!$P$4:$P$99999,0),MATCH(BB$6,F_Inputs!$F$2:$O$2,0)),"Error"))</f>
        <v/>
      </c>
      <c r="Y32" s="269" t="str">
        <f>IF(ISBLANK(BC32),"",IFERROR(INDEX(F_Inputs!$F$4:$O$99999,MATCH($B32&amp;BC32,F_Inputs!$P$4:$P$99999,0),MATCH(BC$6,F_Inputs!$F$2:$O$2,0)),"Error"))</f>
        <v/>
      </c>
      <c r="Z32" s="269" t="str">
        <f>IF(ISBLANK(BD32),"",IFERROR(INDEX(F_Inputs!$F$4:$O$99999,MATCH($B32&amp;BD32,F_Inputs!$P$4:$P$99999,0),MATCH(BD$6,F_Inputs!$F$2:$O$2,0)),"Error"))</f>
        <v/>
      </c>
      <c r="AA32" s="269" t="str">
        <f>IF(ISBLANK(BE32),"",IFERROR(INDEX(F_Inputs!$F$4:$O$99999,MATCH($B32&amp;BE32,F_Inputs!$P$4:$P$99999,0),MATCH(BE$6,F_Inputs!$F$2:$O$2,0)),"Error"))</f>
        <v/>
      </c>
      <c r="AB32" s="269">
        <f>IF(ISBLANK(BF32),"",IFERROR(INDEX(F_Inputs!$F$4:$O$99999,MATCH($B32&amp;BF32,F_Inputs!$P$4:$P$99999,0),MATCH(BF$6,F_Inputs!$F$2:$O$2,0)),"Error"))</f>
        <v>1300187.0571650681</v>
      </c>
      <c r="AC32" s="269" t="str">
        <f>IF(ISBLANK(BG32),"",IFERROR(INDEX(F_Inputs!$F$4:$O$99999,MATCH($B32&amp;BG32,F_Inputs!$P$4:$P$99999,0),MATCH(BG$6,F_Inputs!$F$2:$O$2,0)),"Error"))</f>
        <v/>
      </c>
      <c r="AD32" s="269" t="str">
        <f>IF(ISBLANK(BH32),"",IFERROR(INDEX(F_Inputs!$F$4:$O$99999,MATCH($B32&amp;BH32,F_Inputs!$P$4:$P$99999,0),MATCH(BH$6,F_Inputs!$F$2:$O$2,0)),"Error"))</f>
        <v/>
      </c>
      <c r="AE32" s="269" t="str">
        <f>IF(ISBLANK(BI32),"",IFERROR(INDEX(F_Inputs!$F$4:$O$99999,MATCH($B32&amp;BI32,F_Inputs!$P$4:$P$99999,0),MATCH(BI$6,F_Inputs!$F$2:$O$2,0)),"Error"))</f>
        <v/>
      </c>
      <c r="AF32" s="269" t="str">
        <f>IF(ISBLANK(BJ32),"",IFERROR(INDEX(F_Inputs!$F$4:$O$99999,MATCH($B32&amp;BJ32,F_Inputs!$P$4:$P$99999,0),MATCH(BJ$6,F_Inputs!$F$2:$O$2,0)),"Error"))</f>
        <v/>
      </c>
      <c r="AJ32" s="45" t="s">
        <v>169</v>
      </c>
      <c r="AK32" s="45" t="s">
        <v>169</v>
      </c>
      <c r="AL32" s="45" t="s">
        <v>169</v>
      </c>
      <c r="AM32" s="45" t="s">
        <v>169</v>
      </c>
      <c r="AN32" s="45" t="s">
        <v>169</v>
      </c>
      <c r="AO32" s="45" t="s">
        <v>169</v>
      </c>
      <c r="AV32" s="45" t="s">
        <v>172</v>
      </c>
      <c r="AW32" s="45" t="s">
        <v>172</v>
      </c>
      <c r="AX32" s="45" t="s">
        <v>172</v>
      </c>
      <c r="AY32" s="45" t="s">
        <v>172</v>
      </c>
      <c r="AZ32" s="45" t="s">
        <v>172</v>
      </c>
      <c r="BF32" s="45" t="s">
        <v>175</v>
      </c>
    </row>
    <row r="33" spans="2:62">
      <c r="B33" s="158" t="str">
        <f>Lists!$D$7</f>
        <v>ANH</v>
      </c>
      <c r="C33" s="46" t="s">
        <v>710</v>
      </c>
      <c r="D33" s="46" t="str">
        <f>_xlfn.XLOOKUP(C33,Lists!$B$32:$B$60,Lists!$D$32:$D$60)</f>
        <v>Set at a company specific level</v>
      </c>
      <c r="E33" s="46" t="str">
        <f>_xlfn.XLOOKUP(C33,Lists!$B$32:$B$60,Lists!$F$32:$F$60)</f>
        <v>Number of contacts per 1,000 resident population</v>
      </c>
      <c r="F33" s="269">
        <f>IF(ISBLANK(AJ33),"",IFERROR(INDEX(F_Inputs!$F$4:$O$99999,MATCH($B33&amp;AJ33,F_Inputs!$P$4:$P$99999,0),MATCH(AJ$6,F_Inputs!$F$2:$O$2,0)),"Error"))</f>
        <v>0.84</v>
      </c>
      <c r="G33" s="269">
        <f>IF(ISBLANK(AK33),"",IFERROR(INDEX(F_Inputs!$F$4:$O$99999,MATCH($B33&amp;AK33,F_Inputs!$P$4:$P$99999,0),MATCH(AK$6,F_Inputs!$F$2:$O$2,0)),"Error"))</f>
        <v>0.84</v>
      </c>
      <c r="H33" s="269">
        <f>IF(ISBLANK(AL33),"",IFERROR(INDEX(F_Inputs!$F$4:$O$99999,MATCH($B33&amp;AL33,F_Inputs!$P$4:$P$99999,0),MATCH(AL$6,F_Inputs!$F$2:$O$2,0)),"Error"))</f>
        <v>0.82</v>
      </c>
      <c r="I33" s="269">
        <f>IF(ISBLANK(AM33),"",IFERROR(INDEX(F_Inputs!$F$4:$O$99999,MATCH($B33&amp;AM33,F_Inputs!$P$4:$P$99999,0),MATCH(AM$6,F_Inputs!$F$2:$O$2,0)),"Error"))</f>
        <v>0.8</v>
      </c>
      <c r="J33" s="269">
        <f>IF(ISBLANK(AN33),"",IFERROR(INDEX(F_Inputs!$F$4:$O$99999,MATCH($B33&amp;AN33,F_Inputs!$P$4:$P$99999,0),MATCH(AN$6,F_Inputs!$F$2:$O$2,0)),"Error"))</f>
        <v>0.78</v>
      </c>
      <c r="K33" s="269">
        <f>IF(ISBLANK(AO33),"",IFERROR(INDEX(F_Inputs!$F$4:$O$99999,MATCH($B33&amp;AO33,F_Inputs!$P$4:$P$99999,0),MATCH(AO$6,F_Inputs!$F$2:$O$2,0)),"Error"))</f>
        <v>0.76</v>
      </c>
      <c r="L33" s="269" t="str">
        <f>IF(ISBLANK(AP33),"",IFERROR(INDEX(F_Inputs!$F$4:$O$99999,MATCH($B33&amp;AP33,F_Inputs!$P$4:$P$99999,0),MATCH(AP$6,F_Inputs!$F$2:$O$2,0)),"Error"))</f>
        <v/>
      </c>
      <c r="M33" s="269" t="str">
        <f>IF(ISBLANK(AQ33),"",IFERROR(INDEX(F_Inputs!$F$4:$O$99999,MATCH($B33&amp;AQ33,F_Inputs!$P$4:$P$99999,0),MATCH(AQ$6,F_Inputs!$F$2:$O$2,0)),"Error"))</f>
        <v/>
      </c>
      <c r="N33" s="269" t="str">
        <f>IF(ISBLANK(AR33),"",IFERROR(INDEX(F_Inputs!$F$4:$O$99999,MATCH($B33&amp;AR33,F_Inputs!$P$4:$P$99999,0),MATCH(AR$6,F_Inputs!$F$2:$O$2,0)),"Error"))</f>
        <v/>
      </c>
      <c r="O33" s="269" t="str">
        <f>IF(ISBLANK(AS33),"",IFERROR(INDEX(F_Inputs!$F$4:$O$99999,MATCH($B33&amp;AS33,F_Inputs!$P$4:$P$99999,0),MATCH(AS$6,F_Inputs!$F$2:$O$2,0)),"Error"))</f>
        <v/>
      </c>
      <c r="P33" s="269" t="str">
        <f>IF(ISBLANK(AT33),"",IFERROR(INDEX(F_Inputs!$F$4:$O$99999,MATCH($B33&amp;AT33,F_Inputs!$P$4:$P$99999,0),MATCH(AT$6,F_Inputs!$F$2:$O$2,0)),"Error"))</f>
        <v/>
      </c>
      <c r="Q33" s="269" t="str">
        <f>IF(ISBLANK(AU33),"",IFERROR(INDEX(F_Inputs!$F$4:$O$99999,MATCH($B33&amp;AU33,F_Inputs!$P$4:$P$99999,0),MATCH(AU$6,F_Inputs!$F$2:$O$2,0)),"Error"))</f>
        <v/>
      </c>
      <c r="R33" s="269" t="str">
        <f>IF(ISBLANK(AV33),"",IFERROR(INDEX(F_Inputs!$F$4:$O$99999,MATCH($B33&amp;AV33,F_Inputs!$P$4:$P$99999,0),MATCH(AV$6,F_Inputs!$F$2:$O$2,0)),"Error"))</f>
        <v/>
      </c>
      <c r="S33" s="269" t="str">
        <f>IF(ISBLANK(AW33),"",IFERROR(INDEX(F_Inputs!$F$4:$O$99999,MATCH($B33&amp;AW33,F_Inputs!$P$4:$P$99999,0),MATCH(AW$6,F_Inputs!$F$2:$O$2,0)),"Error"))</f>
        <v/>
      </c>
      <c r="T33" s="269" t="str">
        <f>IF(ISBLANK(AX33),"",IFERROR(INDEX(F_Inputs!$F$4:$O$99999,MATCH($B33&amp;AX33,F_Inputs!$P$4:$P$99999,0),MATCH(AX$6,F_Inputs!$F$2:$O$2,0)),"Error"))</f>
        <v/>
      </c>
      <c r="U33" s="269" t="str">
        <f>IF(ISBLANK(AY33),"",IFERROR(INDEX(F_Inputs!$F$4:$O$99999,MATCH($B33&amp;AY33,F_Inputs!$P$4:$P$99999,0),MATCH(AY$6,F_Inputs!$F$2:$O$2,0)),"Error"))</f>
        <v/>
      </c>
      <c r="V33" s="269" t="str">
        <f>IF(ISBLANK(AZ33),"",IFERROR(INDEX(F_Inputs!$F$4:$O$99999,MATCH($B33&amp;AZ33,F_Inputs!$P$4:$P$99999,0),MATCH(AZ$6,F_Inputs!$F$2:$O$2,0)),"Error"))</f>
        <v/>
      </c>
      <c r="W33" s="269" t="str">
        <f>IF(ISBLANK(BA33),"",IFERROR(INDEX(F_Inputs!$F$4:$O$99999,MATCH($B33&amp;BA33,F_Inputs!$P$4:$P$99999,0),MATCH(BA$6,F_Inputs!$F$2:$O$2,0)),"Error"))</f>
        <v/>
      </c>
      <c r="X33" s="269" t="str">
        <f>IF(ISBLANK(BB33),"",IFERROR(INDEX(F_Inputs!$F$4:$O$99999,MATCH($B33&amp;BB33,F_Inputs!$P$4:$P$99999,0),MATCH(BB$6,F_Inputs!$F$2:$O$2,0)),"Error"))</f>
        <v/>
      </c>
      <c r="Y33" s="269" t="str">
        <f>IF(ISBLANK(BC33),"",IFERROR(INDEX(F_Inputs!$F$4:$O$99999,MATCH($B33&amp;BC33,F_Inputs!$P$4:$P$99999,0),MATCH(BC$6,F_Inputs!$F$2:$O$2,0)),"Error"))</f>
        <v/>
      </c>
      <c r="Z33" s="269" t="str">
        <f>IF(ISBLANK(BD33),"",IFERROR(INDEX(F_Inputs!$F$4:$O$99999,MATCH($B33&amp;BD33,F_Inputs!$P$4:$P$99999,0),MATCH(BD$6,F_Inputs!$F$2:$O$2,0)),"Error"))</f>
        <v/>
      </c>
      <c r="AA33" s="269" t="str">
        <f>IF(ISBLANK(BE33),"",IFERROR(INDEX(F_Inputs!$F$4:$O$99999,MATCH($B33&amp;BE33,F_Inputs!$P$4:$P$99999,0),MATCH(BE$6,F_Inputs!$F$2:$O$2,0)),"Error"))</f>
        <v/>
      </c>
      <c r="AB33" s="269">
        <f>IF(ISBLANK(BF33),"",IFERROR(INDEX(F_Inputs!$F$4:$O$99999,MATCH($B33&amp;BF33,F_Inputs!$P$4:$P$99999,0),MATCH(BF$6,F_Inputs!$F$2:$O$2,0)),"Error"))</f>
        <v>3470297.8314523669</v>
      </c>
      <c r="AC33" s="269">
        <f>IF(ISBLANK(BG33),"",IFERROR(INDEX(F_Inputs!$F$4:$O$99999,MATCH($B33&amp;BG33,F_Inputs!$P$4:$P$99999,0),MATCH(BG$6,F_Inputs!$F$2:$O$2,0)),"Error"))</f>
        <v>3470297.8314523669</v>
      </c>
      <c r="AD33" s="269" t="str">
        <f>IF(ISBLANK(BH33),"",IFERROR(INDEX(F_Inputs!$F$4:$O$99999,MATCH($B33&amp;BH33,F_Inputs!$P$4:$P$99999,0),MATCH(BH$6,F_Inputs!$F$2:$O$2,0)),"Error"))</f>
        <v/>
      </c>
      <c r="AE33" s="269" t="str">
        <f>IF(ISBLANK(BI33),"",IFERROR(INDEX(F_Inputs!$F$4:$O$99999,MATCH($B33&amp;BI33,F_Inputs!$P$4:$P$99999,0),MATCH(BI$6,F_Inputs!$F$2:$O$2,0)),"Error"))</f>
        <v/>
      </c>
      <c r="AF33" s="269" t="str">
        <f>IF(ISBLANK(BJ33),"",IFERROR(INDEX(F_Inputs!$F$4:$O$99999,MATCH($B33&amp;BJ33,F_Inputs!$P$4:$P$99999,0),MATCH(BJ$6,F_Inputs!$F$2:$O$2,0)),"Error"))</f>
        <v/>
      </c>
      <c r="AJ33" s="45" t="s">
        <v>177</v>
      </c>
      <c r="AK33" s="45" t="s">
        <v>177</v>
      </c>
      <c r="AL33" s="45" t="s">
        <v>177</v>
      </c>
      <c r="AM33" s="45" t="s">
        <v>177</v>
      </c>
      <c r="AN33" s="45" t="s">
        <v>177</v>
      </c>
      <c r="AO33" s="45" t="s">
        <v>177</v>
      </c>
      <c r="AV33" s="45" t="s">
        <v>179</v>
      </c>
      <c r="AW33" s="45" t="s">
        <v>179</v>
      </c>
      <c r="AX33" s="45" t="s">
        <v>179</v>
      </c>
      <c r="AY33" s="45" t="s">
        <v>179</v>
      </c>
      <c r="AZ33" s="45" t="s">
        <v>179</v>
      </c>
      <c r="BF33" s="45" t="s">
        <v>181</v>
      </c>
      <c r="BG33" s="45" t="s">
        <v>181</v>
      </c>
    </row>
    <row r="34" spans="2:62">
      <c r="B34" s="158" t="str">
        <f>Lists!$D$7</f>
        <v>ANH</v>
      </c>
      <c r="C34" s="46" t="s">
        <v>754</v>
      </c>
      <c r="D34" s="46" t="str">
        <f>_xlfn.XLOOKUP(C34,Lists!$B$32:$B$60,Lists!$D$32:$D$60)</f>
        <v>Set at a common level [not HDD,UUW]</v>
      </c>
      <c r="E34" s="46" t="str">
        <f>_xlfn.XLOOKUP(C34,Lists!$B$32:$B$60,Lists!$F$32:$F$60)</f>
        <v>Number of internal sewer flooding incidents per 10,000 sewer connections</v>
      </c>
      <c r="F34" s="269">
        <f>IF(ISBLANK(AJ34),"",IFERROR(INDEX(F_Inputs!$F$4:$O$99999,MATCH($B34&amp;AJ34,F_Inputs!$P$4:$P$99999,0),MATCH(AJ$6,F_Inputs!$F$2:$O$2,0)),"Error"))</f>
        <v>1.62</v>
      </c>
      <c r="G34" s="269">
        <f>IF(ISBLANK(AK34),"",IFERROR(INDEX(F_Inputs!$F$4:$O$99999,MATCH($B34&amp;AK34,F_Inputs!$P$4:$P$99999,0),MATCH(AK$6,F_Inputs!$F$2:$O$2,0)),"Error"))</f>
        <v>1.54</v>
      </c>
      <c r="H34" s="269">
        <f>IF(ISBLANK(AL34),"",IFERROR(INDEX(F_Inputs!$F$4:$O$99999,MATCH($B34&amp;AL34,F_Inputs!$P$4:$P$99999,0),MATCH(AL$6,F_Inputs!$F$2:$O$2,0)),"Error"))</f>
        <v>1.46</v>
      </c>
      <c r="I34" s="269">
        <f>IF(ISBLANK(AM34),"",IFERROR(INDEX(F_Inputs!$F$4:$O$99999,MATCH($B34&amp;AM34,F_Inputs!$P$4:$P$99999,0),MATCH(AM$6,F_Inputs!$F$2:$O$2,0)),"Error"))</f>
        <v>1.39</v>
      </c>
      <c r="J34" s="269">
        <f>IF(ISBLANK(AN34),"",IFERROR(INDEX(F_Inputs!$F$4:$O$99999,MATCH($B34&amp;AN34,F_Inputs!$P$4:$P$99999,0),MATCH(AN$6,F_Inputs!$F$2:$O$2,0)),"Error"))</f>
        <v>1.31</v>
      </c>
      <c r="K34" s="269">
        <f>IF(ISBLANK(AO34),"",IFERROR(INDEX(F_Inputs!$F$4:$O$99999,MATCH($B34&amp;AO34,F_Inputs!$P$4:$P$99999,0),MATCH(AO$6,F_Inputs!$F$2:$O$2,0)),"Error"))</f>
        <v>1.23</v>
      </c>
      <c r="L34" s="267" t="str">
        <f>IF(ISBLANK(AP34),"",IFERROR(INDEX(F_Inputs!$F$4:$O$99999,MATCH($B34&amp;AP34,F_Inputs!$P$4:$P$99999,0),MATCH(AP$6,F_Inputs!$F$2:$O$2,0)),"Error"))</f>
        <v/>
      </c>
      <c r="M34" s="268" t="str">
        <f>IF(ISBLANK(AQ34),"",IFERROR(INDEX(F_Inputs!$F$4:$O$99999,MATCH($B34&amp;AQ34,F_Inputs!$P$4:$P$99999,0),MATCH(AQ$6,F_Inputs!$F$2:$O$2,0)),"Error"))</f>
        <v/>
      </c>
      <c r="N34" s="268" t="str">
        <f>IF(ISBLANK(AR34),"",IFERROR(INDEX(F_Inputs!$F$4:$O$99999,MATCH($B34&amp;AR34,F_Inputs!$P$4:$P$99999,0),MATCH(AR$6,F_Inputs!$F$2:$O$2,0)),"Error"))</f>
        <v/>
      </c>
      <c r="O34" s="268" t="str">
        <f>IF(ISBLANK(AS34),"",IFERROR(INDEX(F_Inputs!$F$4:$O$99999,MATCH($B34&amp;AS34,F_Inputs!$P$4:$P$99999,0),MATCH(AS$6,F_Inputs!$F$2:$O$2,0)),"Error"))</f>
        <v/>
      </c>
      <c r="P34" s="268" t="str">
        <f>IF(ISBLANK(AT34),"",IFERROR(INDEX(F_Inputs!$F$4:$O$99999,MATCH($B34&amp;AT34,F_Inputs!$P$4:$P$99999,0),MATCH(AT$6,F_Inputs!$F$2:$O$2,0)),"Error"))</f>
        <v/>
      </c>
      <c r="Q34" s="268" t="str">
        <f>IF(ISBLANK(AU34),"",IFERROR(INDEX(F_Inputs!$F$4:$O$99999,MATCH($B34&amp;AU34,F_Inputs!$P$4:$P$99999,0),MATCH(AU$6,F_Inputs!$F$2:$O$2,0)),"Error"))</f>
        <v/>
      </c>
      <c r="R34" s="269" t="str">
        <f>IF(ISBLANK(AV34),"",IFERROR(INDEX(F_Inputs!$F$4:$O$99999,MATCH($B34&amp;AV34,F_Inputs!$P$4:$P$99999,0),MATCH(AV$6,F_Inputs!$F$2:$O$2,0)),"Error"))</f>
        <v/>
      </c>
      <c r="S34" s="269" t="str">
        <f>IF(ISBLANK(AW34),"",IFERROR(INDEX(F_Inputs!$F$4:$O$99999,MATCH($B34&amp;AW34,F_Inputs!$P$4:$P$99999,0),MATCH(AW$6,F_Inputs!$F$2:$O$2,0)),"Error"))</f>
        <v/>
      </c>
      <c r="T34" s="269" t="str">
        <f>IF(ISBLANK(AX34),"",IFERROR(INDEX(F_Inputs!$F$4:$O$99999,MATCH($B34&amp;AX34,F_Inputs!$P$4:$P$99999,0),MATCH(AX$6,F_Inputs!$F$2:$O$2,0)),"Error"))</f>
        <v/>
      </c>
      <c r="U34" s="269" t="str">
        <f>IF(ISBLANK(AY34),"",IFERROR(INDEX(F_Inputs!$F$4:$O$99999,MATCH($B34&amp;AY34,F_Inputs!$P$4:$P$99999,0),MATCH(AY$6,F_Inputs!$F$2:$O$2,0)),"Error"))</f>
        <v/>
      </c>
      <c r="V34" s="269" t="str">
        <f>IF(ISBLANK(AZ34),"",IFERROR(INDEX(F_Inputs!$F$4:$O$99999,MATCH($B34&amp;AZ34,F_Inputs!$P$4:$P$99999,0),MATCH(AZ$6,F_Inputs!$F$2:$O$2,0)),"Error"))</f>
        <v/>
      </c>
      <c r="W34" s="269">
        <f>IF(ISBLANK(BA34),"",IFERROR(INDEX(F_Inputs!$F$4:$O$99999,MATCH($B34&amp;BA34,F_Inputs!$P$4:$P$99999,0),MATCH(BA$6,F_Inputs!$F$2:$O$2,0)),"Error"))</f>
        <v>1.0383983051474184</v>
      </c>
      <c r="X34" s="269">
        <f>IF(ISBLANK(BB34),"",IFERROR(INDEX(F_Inputs!$F$4:$O$99999,MATCH($B34&amp;BB34,F_Inputs!$P$4:$P$99999,0),MATCH(BB$6,F_Inputs!$F$2:$O$2,0)),"Error"))</f>
        <v>0.98445553604885117</v>
      </c>
      <c r="Y34" s="269">
        <f>IF(ISBLANK(BC34),"",IFERROR(INDEX(F_Inputs!$F$4:$O$99999,MATCH($B34&amp;BC34,F_Inputs!$P$4:$P$99999,0),MATCH(BC$6,F_Inputs!$F$2:$O$2,0)),"Error"))</f>
        <v>0.93725561308760486</v>
      </c>
      <c r="Z34" s="269">
        <f>IF(ISBLANK(BD34),"",IFERROR(INDEX(F_Inputs!$F$4:$O$99999,MATCH($B34&amp;BD34,F_Inputs!$P$4:$P$99999,0),MATCH(BD$6,F_Inputs!$F$2:$O$2,0)),"Error"))</f>
        <v>0.88331284398903775</v>
      </c>
      <c r="AA34" s="269">
        <f>IF(ISBLANK(BE34),"",IFERROR(INDEX(F_Inputs!$F$4:$O$99999,MATCH($B34&amp;BE34,F_Inputs!$P$4:$P$99999,0),MATCH(BE$6,F_Inputs!$F$2:$O$2,0)),"Error"))</f>
        <v>0.82937007489047054</v>
      </c>
      <c r="AB34" s="270">
        <f>IF(ISBLANK(BF34),"",IFERROR(INDEX(F_Inputs!$F$4:$O$99999,MATCH($B34&amp;BF34,F_Inputs!$P$4:$P$99999,0),MATCH(BF$6,F_Inputs!$F$2:$O$2,0)),"Error"))</f>
        <v>17651089.088431608</v>
      </c>
      <c r="AC34" s="270">
        <f>IF(ISBLANK(BG34),"",IFERROR(INDEX(F_Inputs!$F$4:$O$99999,MATCH($B34&amp;BG34,F_Inputs!$P$4:$P$99999,0),MATCH(BG$6,F_Inputs!$F$2:$O$2,0)),"Error"))</f>
        <v>17651089.088431608</v>
      </c>
      <c r="AD34" s="270">
        <f t="shared" ref="AD34:AD35" si="1">IF(ISBLANK(BG34),"",IFERROR(2*AC34,""))</f>
        <v>35302178.176863216</v>
      </c>
      <c r="AE34" s="271">
        <f>IF(ISBLANK(BI34),"",IFERROR(INDEX(F_Inputs!$F$4:$O$99999,MATCH($B34&amp;BI34,F_Inputs!$P$4:$P$99999,0),MATCH(BI$6,F_Inputs!$F$2:$O$2,0)),"Error"))</f>
        <v>-6.0000000000000001E-3</v>
      </c>
      <c r="AF34" s="271" t="str">
        <f>IF(ISBLANK(BJ34),"",IFERROR(INDEX(F_Inputs!$F$4:$O$99999,MATCH($B34&amp;BJ34,F_Inputs!$P$4:$P$99999,0),MATCH(BJ$6,F_Inputs!$F$2:$O$2,0)),"Error"))</f>
        <v/>
      </c>
      <c r="AJ34" s="45" t="s">
        <v>275</v>
      </c>
      <c r="AK34" s="45" t="s">
        <v>275</v>
      </c>
      <c r="AL34" s="45" t="s">
        <v>275</v>
      </c>
      <c r="AM34" s="45" t="s">
        <v>275</v>
      </c>
      <c r="AN34" s="45" t="s">
        <v>275</v>
      </c>
      <c r="AO34" s="45" t="s">
        <v>275</v>
      </c>
      <c r="BA34" s="45" t="s">
        <v>277</v>
      </c>
      <c r="BB34" s="45" t="s">
        <v>277</v>
      </c>
      <c r="BC34" s="45" t="s">
        <v>277</v>
      </c>
      <c r="BD34" s="45" t="s">
        <v>277</v>
      </c>
      <c r="BE34" s="45" t="s">
        <v>277</v>
      </c>
      <c r="BF34" s="45" t="s">
        <v>280</v>
      </c>
      <c r="BG34" s="45" t="s">
        <v>280</v>
      </c>
      <c r="BH34" s="45" t="s">
        <v>842</v>
      </c>
      <c r="BI34" s="45" t="s">
        <v>282</v>
      </c>
    </row>
    <row r="35" spans="2:62">
      <c r="B35" s="158" t="str">
        <f>Lists!$D$7</f>
        <v>ANH</v>
      </c>
      <c r="C35" s="46" t="s">
        <v>758</v>
      </c>
      <c r="D35" s="46" t="str">
        <f>_xlfn.XLOOKUP(C35,Lists!$B$32:$B$60,Lists!$D$32:$D$60)</f>
        <v>Set at a company specific level</v>
      </c>
      <c r="E35" s="46" t="str">
        <f>_xlfn.XLOOKUP(C35,Lists!$B$32:$B$60,Lists!$F$32:$F$60)</f>
        <v>Number of external sewer flooding incidents per 10,000 sewer connections</v>
      </c>
      <c r="F35" s="269">
        <f>IF(ISBLANK(AJ35),"",IFERROR(INDEX(F_Inputs!$F$4:$O$99999,MATCH($B35&amp;AJ35,F_Inputs!$P$4:$P$99999,0),MATCH(AJ$6,F_Inputs!$F$2:$O$2,0)),"Error"))</f>
        <v>18.0276</v>
      </c>
      <c r="G35" s="269">
        <f>IF(ISBLANK(AK35),"",IFERROR(INDEX(F_Inputs!$F$4:$O$99999,MATCH($B35&amp;AK35,F_Inputs!$P$4:$P$99999,0),MATCH(AK$6,F_Inputs!$F$2:$O$2,0)),"Error"))</f>
        <v>17.4604</v>
      </c>
      <c r="H35" s="269">
        <f>IF(ISBLANK(AL35),"",IFERROR(INDEX(F_Inputs!$F$4:$O$99999,MATCH($B35&amp;AL35,F_Inputs!$P$4:$P$99999,0),MATCH(AL$6,F_Inputs!$F$2:$O$2,0)),"Error"))</f>
        <v>16.8932</v>
      </c>
      <c r="I35" s="269">
        <f>IF(ISBLANK(AM35),"",IFERROR(INDEX(F_Inputs!$F$4:$O$99999,MATCH($B35&amp;AM35,F_Inputs!$P$4:$P$99999,0),MATCH(AM$6,F_Inputs!$F$2:$O$2,0)),"Error"))</f>
        <v>16.326000000000001</v>
      </c>
      <c r="J35" s="269">
        <f>IF(ISBLANK(AN35),"",IFERROR(INDEX(F_Inputs!$F$4:$O$99999,MATCH($B35&amp;AN35,F_Inputs!$P$4:$P$99999,0),MATCH(AN$6,F_Inputs!$F$2:$O$2,0)),"Error"))</f>
        <v>15.758800000000001</v>
      </c>
      <c r="K35" s="269">
        <f>IF(ISBLANK(AO35),"",IFERROR(INDEX(F_Inputs!$F$4:$O$99999,MATCH($B35&amp;AO35,F_Inputs!$P$4:$P$99999,0),MATCH(AO$6,F_Inputs!$F$2:$O$2,0)),"Error"))</f>
        <v>15.191600000000001</v>
      </c>
      <c r="L35" s="267" t="str">
        <f>IF(ISBLANK(AP35),"",IFERROR(INDEX(F_Inputs!$F$4:$O$99999,MATCH($B35&amp;AP35,F_Inputs!$P$4:$P$99999,0),MATCH(AP$6,F_Inputs!$F$2:$O$2,0)),"Error"))</f>
        <v/>
      </c>
      <c r="M35" s="268" t="str">
        <f>IF(ISBLANK(AQ35),"",IFERROR(INDEX(F_Inputs!$F$4:$O$99999,MATCH($B35&amp;AQ35,F_Inputs!$P$4:$P$99999,0),MATCH(AQ$6,F_Inputs!$F$2:$O$2,0)),"Error"))</f>
        <v/>
      </c>
      <c r="N35" s="268" t="str">
        <f>IF(ISBLANK(AR35),"",IFERROR(INDEX(F_Inputs!$F$4:$O$99999,MATCH($B35&amp;AR35,F_Inputs!$P$4:$P$99999,0),MATCH(AR$6,F_Inputs!$F$2:$O$2,0)),"Error"))</f>
        <v/>
      </c>
      <c r="O35" s="268" t="str">
        <f>IF(ISBLANK(AS35),"",IFERROR(INDEX(F_Inputs!$F$4:$O$99999,MATCH($B35&amp;AS35,F_Inputs!$P$4:$P$99999,0),MATCH(AS$6,F_Inputs!$F$2:$O$2,0)),"Error"))</f>
        <v/>
      </c>
      <c r="P35" s="268" t="str">
        <f>IF(ISBLANK(AT35),"",IFERROR(INDEX(F_Inputs!$F$4:$O$99999,MATCH($B35&amp;AT35,F_Inputs!$P$4:$P$99999,0),MATCH(AT$6,F_Inputs!$F$2:$O$2,0)),"Error"))</f>
        <v/>
      </c>
      <c r="Q35" s="268" t="str">
        <f>IF(ISBLANK(AU35),"",IFERROR(INDEX(F_Inputs!$F$4:$O$99999,MATCH($B35&amp;AU35,F_Inputs!$P$4:$P$99999,0),MATCH(AU$6,F_Inputs!$F$2:$O$2,0)),"Error"))</f>
        <v/>
      </c>
      <c r="R35" s="269" t="str">
        <f>IF(ISBLANK(AV35),"",IFERROR(INDEX(F_Inputs!$F$4:$O$99999,MATCH($B35&amp;AV35,F_Inputs!$P$4:$P$99999,0),MATCH(AV$6,F_Inputs!$F$2:$O$2,0)),"Error"))</f>
        <v/>
      </c>
      <c r="S35" s="269" t="str">
        <f>IF(ISBLANK(AW35),"",IFERROR(INDEX(F_Inputs!$F$4:$O$99999,MATCH($B35&amp;AW35,F_Inputs!$P$4:$P$99999,0),MATCH(AW$6,F_Inputs!$F$2:$O$2,0)),"Error"))</f>
        <v/>
      </c>
      <c r="T35" s="269" t="str">
        <f>IF(ISBLANK(AX35),"",IFERROR(INDEX(F_Inputs!$F$4:$O$99999,MATCH($B35&amp;AX35,F_Inputs!$P$4:$P$99999,0),MATCH(AX$6,F_Inputs!$F$2:$O$2,0)),"Error"))</f>
        <v/>
      </c>
      <c r="U35" s="269" t="str">
        <f>IF(ISBLANK(AY35),"",IFERROR(INDEX(F_Inputs!$F$4:$O$99999,MATCH($B35&amp;AY35,F_Inputs!$P$4:$P$99999,0),MATCH(AY$6,F_Inputs!$F$2:$O$2,0)),"Error"))</f>
        <v/>
      </c>
      <c r="V35" s="269" t="str">
        <f>IF(ISBLANK(AZ35),"",IFERROR(INDEX(F_Inputs!$F$4:$O$99999,MATCH($B35&amp;AZ35,F_Inputs!$P$4:$P$99999,0),MATCH(AZ$6,F_Inputs!$F$2:$O$2,0)),"Error"))</f>
        <v/>
      </c>
      <c r="W35" s="269">
        <f>IF(ISBLANK(BA35),"",IFERROR(INDEX(F_Inputs!$F$4:$O$99999,MATCH($B35&amp;BA35,F_Inputs!$P$4:$P$99999,0),MATCH(BA$6,F_Inputs!$F$2:$O$2,0)),"Error"))</f>
        <v>13.075183439092779</v>
      </c>
      <c r="X35" s="269">
        <f>IF(ISBLANK(BB35),"",IFERROR(INDEX(F_Inputs!$F$4:$O$99999,MATCH($B35&amp;BB35,F_Inputs!$P$4:$P$99999,0),MATCH(BB$6,F_Inputs!$F$2:$O$2,0)),"Error"))</f>
        <v>12.95518343909278</v>
      </c>
      <c r="Y35" s="269">
        <f>IF(ISBLANK(BC35),"",IFERROR(INDEX(F_Inputs!$F$4:$O$99999,MATCH($B35&amp;BC35,F_Inputs!$P$4:$P$99999,0),MATCH(BC$6,F_Inputs!$F$2:$O$2,0)),"Error"))</f>
        <v>12.835183439092779</v>
      </c>
      <c r="Z35" s="269">
        <f>IF(ISBLANK(BD35),"",IFERROR(INDEX(F_Inputs!$F$4:$O$99999,MATCH($B35&amp;BD35,F_Inputs!$P$4:$P$99999,0),MATCH(BD$6,F_Inputs!$F$2:$O$2,0)),"Error"))</f>
        <v>12.71518343909278</v>
      </c>
      <c r="AA35" s="269">
        <f>IF(ISBLANK(BE35),"",IFERROR(INDEX(F_Inputs!$F$4:$O$99999,MATCH($B35&amp;BE35,F_Inputs!$P$4:$P$99999,0),MATCH(BE$6,F_Inputs!$F$2:$O$2,0)),"Error"))</f>
        <v>12.575183439092779</v>
      </c>
      <c r="AB35" s="276">
        <f>IF(ISBLANK(BF35),"",IFERROR(INDEX(F_Inputs!$F$4:$O$99999,MATCH($B35&amp;BF35,F_Inputs!$P$4:$P$99999,0),MATCH(BF$6,F_Inputs!$F$2:$O$2,0)),"Error"))</f>
        <v>4844411.8262264244</v>
      </c>
      <c r="AC35" s="276">
        <f>IF(ISBLANK(BG35),"",IFERROR(INDEX(F_Inputs!$F$4:$O$99999,MATCH($B35&amp;BG35,F_Inputs!$P$4:$P$99999,0),MATCH(BG$6,F_Inputs!$F$2:$O$2,0)),"Error"))</f>
        <v>4844411.8262264244</v>
      </c>
      <c r="AD35" s="276">
        <f t="shared" si="1"/>
        <v>9688823.6524528489</v>
      </c>
      <c r="AE35" s="271">
        <f>IF(ISBLANK(BI35),"",IFERROR(INDEX(F_Inputs!$F$4:$O$99999,MATCH($B35&amp;BI35,F_Inputs!$P$4:$P$99999,0),MATCH(BI$6,F_Inputs!$F$2:$O$2,0)),"Error"))</f>
        <v>-6.0000000000000001E-3</v>
      </c>
      <c r="AF35" s="271">
        <f>IF(ISBLANK(BJ35),"",IFERROR(INDEX(F_Inputs!$F$4:$O$99999,MATCH($B35&amp;BJ35,F_Inputs!$P$4:$P$99999,0),MATCH(BJ$6,F_Inputs!$F$2:$O$2,0)),"Error"))</f>
        <v>1.4999999999999999E-2</v>
      </c>
      <c r="AJ35" s="45" t="s">
        <v>284</v>
      </c>
      <c r="AK35" s="45" t="s">
        <v>284</v>
      </c>
      <c r="AL35" s="45" t="s">
        <v>284</v>
      </c>
      <c r="AM35" s="45" t="s">
        <v>284</v>
      </c>
      <c r="AN35" s="45" t="s">
        <v>284</v>
      </c>
      <c r="AO35" s="45" t="s">
        <v>284</v>
      </c>
      <c r="BA35" s="45" t="s">
        <v>286</v>
      </c>
      <c r="BB35" s="45" t="s">
        <v>286</v>
      </c>
      <c r="BC35" s="45" t="s">
        <v>286</v>
      </c>
      <c r="BD35" s="45" t="s">
        <v>286</v>
      </c>
      <c r="BE35" s="45" t="s">
        <v>286</v>
      </c>
      <c r="BF35" s="45" t="s">
        <v>288</v>
      </c>
      <c r="BG35" s="45" t="s">
        <v>288</v>
      </c>
      <c r="BH35" s="45" t="s">
        <v>842</v>
      </c>
      <c r="BI35" s="45" t="s">
        <v>289</v>
      </c>
      <c r="BJ35" s="45" t="s">
        <v>596</v>
      </c>
    </row>
    <row r="36" spans="2:62">
      <c r="B36" s="158" t="str">
        <f>Lists!$D$7</f>
        <v>ANH</v>
      </c>
      <c r="C36" s="46" t="s">
        <v>714</v>
      </c>
      <c r="D36" s="46" t="str">
        <f>_xlfn.XLOOKUP(C36,Lists!$B$32:$B$60,Lists!$D$32:$D$60)</f>
        <v>Set at a common level</v>
      </c>
      <c r="E36" s="46" t="str">
        <f>_xlfn.XLOOKUP(C36,Lists!$B$32:$B$60,Lists!$F$32:$F$60)</f>
        <v>Total biodiversity units for area of land served (per 100km2)</v>
      </c>
      <c r="F36" s="269">
        <f>IF(ISBLANK(AJ36),"",IFERROR(INDEX(F_Inputs!$F$4:$O$99999,MATCH($B36&amp;AJ36,F_Inputs!$P$4:$P$99999,0),MATCH(AJ$6,F_Inputs!$F$2:$O$2,0)),"Error"))</f>
        <v>0</v>
      </c>
      <c r="G36" s="269">
        <f>IF(ISBLANK(AK36),"",IFERROR(INDEX(F_Inputs!$F$4:$O$99999,MATCH($B36&amp;AK36,F_Inputs!$P$4:$P$99999,0),MATCH(AK$6,F_Inputs!$F$2:$O$2,0)),"Error"))</f>
        <v>0</v>
      </c>
      <c r="H36" s="269">
        <f>IF(ISBLANK(AL36),"",IFERROR(INDEX(F_Inputs!$F$4:$O$99999,MATCH($B36&amp;AL36,F_Inputs!$P$4:$P$99999,0),MATCH(AL$6,F_Inputs!$F$2:$O$2,0)),"Error"))</f>
        <v>0</v>
      </c>
      <c r="I36" s="269">
        <f>IF(ISBLANK(AM36),"",IFERROR(INDEX(F_Inputs!$F$4:$O$99999,MATCH($B36&amp;AM36,F_Inputs!$P$4:$P$99999,0),MATCH(AM$6,F_Inputs!$F$2:$O$2,0)),"Error"))</f>
        <v>0</v>
      </c>
      <c r="J36" s="269">
        <f>IF(ISBLANK(AN36),"",IFERROR(INDEX(F_Inputs!$F$4:$O$99999,MATCH($B36&amp;AN36,F_Inputs!$P$4:$P$99999,0),MATCH(AN$6,F_Inputs!$F$2:$O$2,0)),"Error"))</f>
        <v>4.9778677696996745E-2</v>
      </c>
      <c r="K36" s="269">
        <f>IF(ISBLANK(AO36),"",IFERROR(INDEX(F_Inputs!$F$4:$O$99999,MATCH($B36&amp;AO36,F_Inputs!$P$4:$P$99999,0),MATCH(AO$6,F_Inputs!$F$2:$O$2,0)),"Error"))</f>
        <v>0.73</v>
      </c>
      <c r="L36" s="267" t="str">
        <f>IF(ISBLANK(AP36),"",IFERROR(INDEX(F_Inputs!$F$4:$O$99999,MATCH($B36&amp;AP36,F_Inputs!$P$4:$P$99999,0),MATCH(AP$6,F_Inputs!$F$2:$O$2,0)),"Error"))</f>
        <v/>
      </c>
      <c r="M36" s="268" t="str">
        <f>IF(ISBLANK(AQ36),"",IFERROR(INDEX(F_Inputs!$F$4:$O$99999,MATCH($B36&amp;AQ36,F_Inputs!$P$4:$P$99999,0),MATCH(AQ$6,F_Inputs!$F$2:$O$2,0)),"Error"))</f>
        <v/>
      </c>
      <c r="N36" s="268" t="str">
        <f>IF(ISBLANK(AR36),"",IFERROR(INDEX(F_Inputs!$F$4:$O$99999,MATCH($B36&amp;AR36,F_Inputs!$P$4:$P$99999,0),MATCH(AR$6,F_Inputs!$F$2:$O$2,0)),"Error"))</f>
        <v/>
      </c>
      <c r="O36" s="268" t="str">
        <f>IF(ISBLANK(AS36),"",IFERROR(INDEX(F_Inputs!$F$4:$O$99999,MATCH($B36&amp;AS36,F_Inputs!$P$4:$P$99999,0),MATCH(AS$6,F_Inputs!$F$2:$O$2,0)),"Error"))</f>
        <v/>
      </c>
      <c r="P36" s="268" t="str">
        <f>IF(ISBLANK(AT36),"",IFERROR(INDEX(F_Inputs!$F$4:$O$99999,MATCH($B36&amp;AT36,F_Inputs!$P$4:$P$99999,0),MATCH(AT$6,F_Inputs!$F$2:$O$2,0)),"Error"))</f>
        <v/>
      </c>
      <c r="Q36" s="268" t="str">
        <f>IF(ISBLANK(AU36),"",IFERROR(INDEX(F_Inputs!$F$4:$O$99999,MATCH($B36&amp;AU36,F_Inputs!$P$4:$P$99999,0),MATCH(AU$6,F_Inputs!$F$2:$O$2,0)),"Error"))</f>
        <v/>
      </c>
      <c r="R36" s="269" t="str">
        <f>IF(ISBLANK(AV36),"",IFERROR(INDEX(F_Inputs!$F$4:$O$99999,MATCH($B36&amp;AV36,F_Inputs!$P$4:$P$99999,0),MATCH(AV$6,F_Inputs!$F$2:$O$2,0)),"Error"))</f>
        <v/>
      </c>
      <c r="S36" s="269" t="str">
        <f>IF(ISBLANK(AW36),"",IFERROR(INDEX(F_Inputs!$F$4:$O$99999,MATCH($B36&amp;AW36,F_Inputs!$P$4:$P$99999,0),MATCH(AW$6,F_Inputs!$F$2:$O$2,0)),"Error"))</f>
        <v/>
      </c>
      <c r="T36" s="269" t="str">
        <f>IF(ISBLANK(AX36),"",IFERROR(INDEX(F_Inputs!$F$4:$O$99999,MATCH($B36&amp;AX36,F_Inputs!$P$4:$P$99999,0),MATCH(AX$6,F_Inputs!$F$2:$O$2,0)),"Error"))</f>
        <v/>
      </c>
      <c r="U36" s="269" t="str">
        <f>IF(ISBLANK(AY36),"",IFERROR(INDEX(F_Inputs!$F$4:$O$99999,MATCH($B36&amp;AY36,F_Inputs!$P$4:$P$99999,0),MATCH(AY$6,F_Inputs!$F$2:$O$2,0)),"Error"))</f>
        <v/>
      </c>
      <c r="V36" s="269" t="str">
        <f>IF(ISBLANK(AZ36),"",IFERROR(INDEX(F_Inputs!$F$4:$O$99999,MATCH($B36&amp;AZ36,F_Inputs!$P$4:$P$99999,0),MATCH(AZ$6,F_Inputs!$F$2:$O$2,0)),"Error"))</f>
        <v/>
      </c>
      <c r="W36" s="267" t="str">
        <f>IF(ISBLANK(BA36),"",IFERROR(INDEX(F_Inputs!$F$4:$O$99999,MATCH($B36&amp;BA36,F_Inputs!$P$4:$P$99999,0),MATCH(BA$6,F_Inputs!$F$2:$O$2,0)),"Error"))</f>
        <v/>
      </c>
      <c r="X36" s="267" t="str">
        <f>IF(ISBLANK(BB36),"",IFERROR(INDEX(F_Inputs!$F$4:$O$99999,MATCH($B36&amp;BB36,F_Inputs!$P$4:$P$99999,0),MATCH(BB$6,F_Inputs!$F$2:$O$2,0)),"Error"))</f>
        <v/>
      </c>
      <c r="Y36" s="267" t="str">
        <f>IF(ISBLANK(BC36),"",IFERROR(INDEX(F_Inputs!$F$4:$O$99999,MATCH($B36&amp;BC36,F_Inputs!$P$4:$P$99999,0),MATCH(BC$6,F_Inputs!$F$2:$O$2,0)),"Error"))</f>
        <v/>
      </c>
      <c r="Z36" s="267" t="str">
        <f>IF(ISBLANK(BD36),"",IFERROR(INDEX(F_Inputs!$F$4:$O$99999,MATCH($B36&amp;BD36,F_Inputs!$P$4:$P$99999,0),MATCH(BD$6,F_Inputs!$F$2:$O$2,0)),"Error"))</f>
        <v/>
      </c>
      <c r="AA36" s="267" t="str">
        <f>IF(ISBLANK(BE36),"",IFERROR(INDEX(F_Inputs!$F$4:$O$99999,MATCH($B36&amp;BE36,F_Inputs!$P$4:$P$99999,0),MATCH(BE$6,F_Inputs!$F$2:$O$2,0)),"Error"))</f>
        <v/>
      </c>
      <c r="AB36" s="270">
        <f>IF(ISBLANK(BF36),"",IFERROR(INDEX(F_Inputs!$F$4:$O$99999,MATCH($B36&amp;BF36,F_Inputs!$P$4:$P$99999,0),MATCH(BF$6,F_Inputs!$F$2:$O$2,0)),"Error"))</f>
        <v>14014340.929912964</v>
      </c>
      <c r="AC36" s="270">
        <f>IF(ISBLANK(BG36),"",IFERROR(INDEX(F_Inputs!$F$4:$O$99999,MATCH($B36&amp;BG36,F_Inputs!$P$4:$P$99999,0),MATCH(BG$6,F_Inputs!$F$2:$O$2,0)),"Error"))</f>
        <v>14014340.929912964</v>
      </c>
      <c r="AD36" s="270" t="str">
        <f>IF(ISBLANK(BH36),"",IFERROR(INDEX(F_Inputs!$F$4:$O$99999,MATCH($B36&amp;BH36,F_Inputs!$P$4:$P$99999,0),MATCH(BH$6,F_Inputs!$F$2:$O$2,0)),"Error"))</f>
        <v/>
      </c>
      <c r="AE36" s="271">
        <f>IF(ISBLANK(BI36),"",IFERROR(INDEX(F_Inputs!$F$4:$O$99999,MATCH($B36&amp;BI36,F_Inputs!$P$4:$P$99999,0),MATCH(BI$6,F_Inputs!$F$2:$O$2,0)),"Error"))</f>
        <v>-5.0000000000000001E-3</v>
      </c>
      <c r="AF36" s="271">
        <f>IF(ISBLANK(BJ36),"",IFERROR(INDEX(F_Inputs!$F$4:$O$99999,MATCH($B36&amp;BJ36,F_Inputs!$P$4:$P$99999,0),MATCH(BJ$6,F_Inputs!$F$2:$O$2,0)),"Error"))</f>
        <v>5.0000000000000001E-3</v>
      </c>
      <c r="AJ36" s="45" t="s">
        <v>183</v>
      </c>
      <c r="AK36" s="45" t="s">
        <v>183</v>
      </c>
      <c r="AL36" s="45" t="s">
        <v>183</v>
      </c>
      <c r="AM36" s="45" t="s">
        <v>183</v>
      </c>
      <c r="AN36" s="45" t="s">
        <v>183</v>
      </c>
      <c r="AO36" s="45" t="s">
        <v>183</v>
      </c>
      <c r="BF36" s="45" t="s">
        <v>186</v>
      </c>
      <c r="BG36" s="45" t="s">
        <v>186</v>
      </c>
      <c r="BI36" s="45" t="s">
        <v>188</v>
      </c>
      <c r="BJ36" s="45" t="s">
        <v>190</v>
      </c>
    </row>
    <row r="37" spans="2:62">
      <c r="B37" s="158" t="str">
        <f>Lists!$D$7</f>
        <v>ANH</v>
      </c>
      <c r="C37" s="46" t="s">
        <v>740</v>
      </c>
      <c r="D37" s="46" t="str">
        <f>_xlfn.XLOOKUP(C37,Lists!$B$32:$B$60,Lists!$D$32:$D$60)</f>
        <v>Set at a company specific level</v>
      </c>
      <c r="E37" s="46" t="str">
        <f>_xlfn.XLOOKUP(C37,Lists!$B$32:$B$60,Lists!$F$32:$F$60)</f>
        <v>% reduction from 2024-25 baseline</v>
      </c>
      <c r="F37" s="272">
        <f>IF(ISBLANK(AJ37),"",IFERROR(INDEX(F_Inputs!$F$4:$O$99999,MATCH($B37&amp;AJ37,F_Inputs!$P$4:$P$99999,0),MATCH(AJ$6,F_Inputs!$F$2:$O$2,0)),"Error"))</f>
        <v>0</v>
      </c>
      <c r="G37" s="272">
        <f>IF(ISBLANK(AK37),"",IFERROR(INDEX(F_Inputs!$F$4:$O$99999,MATCH($B37&amp;AK37,F_Inputs!$P$4:$P$99999,0),MATCH(AK$6,F_Inputs!$F$2:$O$2,0)),"Error"))</f>
        <v>-5.4999999999999997E-3</v>
      </c>
      <c r="H37" s="272">
        <f>IF(ISBLANK(AL37),"",IFERROR(INDEX(F_Inputs!$F$4:$O$99999,MATCH($B37&amp;AL37,F_Inputs!$P$4:$P$99999,0),MATCH(AL$6,F_Inputs!$F$2:$O$2,0)),"Error"))</f>
        <v>-2.0000000000000001E-4</v>
      </c>
      <c r="I37" s="272">
        <f>IF(ISBLANK(AM37),"",IFERROR(INDEX(F_Inputs!$F$4:$O$99999,MATCH($B37&amp;AM37,F_Inputs!$P$4:$P$99999,0),MATCH(AM$6,F_Inputs!$F$2:$O$2,0)),"Error"))</f>
        <v>1.54E-2</v>
      </c>
      <c r="J37" s="272">
        <f>IF(ISBLANK(AN37),"",IFERROR(INDEX(F_Inputs!$F$4:$O$99999,MATCH($B37&amp;AN37,F_Inputs!$P$4:$P$99999,0),MATCH(AN$6,F_Inputs!$F$2:$O$2,0)),"Error"))</f>
        <v>-5.9400000000000001E-2</v>
      </c>
      <c r="K37" s="272">
        <f>IF(ISBLANK(AO37),"",IFERROR(INDEX(F_Inputs!$F$4:$O$99999,MATCH($B37&amp;AO37,F_Inputs!$P$4:$P$99999,0),MATCH(AO$6,F_Inputs!$F$2:$O$2,0)),"Error"))</f>
        <v>-8.5500000000000007E-2</v>
      </c>
      <c r="L37" s="267" t="str">
        <f>IF(ISBLANK(AP37),"",IFERROR(INDEX(F_Inputs!$F$4:$O$99999,MATCH($B37&amp;AP37,F_Inputs!$P$4:$P$99999,0),MATCH(AP$6,F_Inputs!$F$2:$O$2,0)),"Error"))</f>
        <v/>
      </c>
      <c r="M37" s="268" t="str">
        <f>IF(ISBLANK(AQ37),"",IFERROR(INDEX(F_Inputs!$F$4:$O$99999,MATCH($B37&amp;AQ37,F_Inputs!$P$4:$P$99999,0),MATCH(AQ$6,F_Inputs!$F$2:$O$2,0)),"Error"))</f>
        <v/>
      </c>
      <c r="N37" s="268" t="str">
        <f>IF(ISBLANK(AR37),"",IFERROR(INDEX(F_Inputs!$F$4:$O$99999,MATCH($B37&amp;AR37,F_Inputs!$P$4:$P$99999,0),MATCH(AR$6,F_Inputs!$F$2:$O$2,0)),"Error"))</f>
        <v/>
      </c>
      <c r="O37" s="268" t="str">
        <f>IF(ISBLANK(AS37),"",IFERROR(INDEX(F_Inputs!$F$4:$O$99999,MATCH($B37&amp;AS37,F_Inputs!$P$4:$P$99999,0),MATCH(AS$6,F_Inputs!$F$2:$O$2,0)),"Error"))</f>
        <v/>
      </c>
      <c r="P37" s="268" t="str">
        <f>IF(ISBLANK(AT37),"",IFERROR(INDEX(F_Inputs!$F$4:$O$99999,MATCH($B37&amp;AT37,F_Inputs!$P$4:$P$99999,0),MATCH(AT$6,F_Inputs!$F$2:$O$2,0)),"Error"))</f>
        <v/>
      </c>
      <c r="Q37" s="268" t="str">
        <f>IF(ISBLANK(AU37),"",IFERROR(INDEX(F_Inputs!$F$4:$O$99999,MATCH($B37&amp;AU37,F_Inputs!$P$4:$P$99999,0),MATCH(AU$6,F_Inputs!$F$2:$O$2,0)),"Error"))</f>
        <v/>
      </c>
      <c r="R37" s="269">
        <f>IF(ISBLANK(AV37),"",IFERROR(INDEX(F_Inputs!$F$4:$O$99999,MATCH($B37&amp;AV37,F_Inputs!$P$4:$P$99999,0),MATCH(AV$6,F_Inputs!$F$2:$O$2,0)),"Error"))</f>
        <v>249849.31</v>
      </c>
      <c r="S37" s="269">
        <f>IF(ISBLANK(AW37),"",IFERROR(INDEX(F_Inputs!$F$4:$O$99999,MATCH($B37&amp;AW37,F_Inputs!$P$4:$P$99999,0),MATCH(AW$6,F_Inputs!$F$2:$O$2,0)),"Error"))</f>
        <v>249849.31</v>
      </c>
      <c r="T37" s="269" t="str">
        <f>IF(ISBLANK(AX37),"",IFERROR(INDEX(F_Inputs!$F$4:$O$99999,MATCH($B37&amp;AX37,F_Inputs!$P$4:$P$99999,0),MATCH(AX$6,F_Inputs!$F$2:$O$2,0)),"Error"))</f>
        <v/>
      </c>
      <c r="U37" s="269">
        <f>IF(ISBLANK(AY37),"",IFERROR(INDEX(F_Inputs!$F$4:$O$99999,MATCH($B37&amp;AY37,F_Inputs!$P$4:$P$99999,0),MATCH(AY$6,F_Inputs!$F$2:$O$2,0)),"Error"))</f>
        <v>249849.31</v>
      </c>
      <c r="V37" s="269">
        <f>IF(ISBLANK(AZ37),"",IFERROR(INDEX(F_Inputs!$F$4:$O$99999,MATCH($B37&amp;AZ37,F_Inputs!$P$4:$P$99999,0),MATCH(AZ$6,F_Inputs!$F$2:$O$2,0)),"Error"))</f>
        <v>249849.31</v>
      </c>
      <c r="W37" s="267" t="str">
        <f>IF(ISBLANK(BA37),"",IFERROR(INDEX(F_Inputs!$F$4:$O$99999,MATCH($B37&amp;BA37,F_Inputs!$P$4:$P$99999,0),MATCH(BA$6,F_Inputs!$F$2:$O$2,0)),"Error"))</f>
        <v/>
      </c>
      <c r="X37" s="267" t="str">
        <f>IF(ISBLANK(BB37),"",IFERROR(INDEX(F_Inputs!$F$4:$O$99999,MATCH($B37&amp;BB37,F_Inputs!$P$4:$P$99999,0),MATCH(BB$6,F_Inputs!$F$2:$O$2,0)),"Error"))</f>
        <v/>
      </c>
      <c r="Y37" s="267" t="str">
        <f>IF(ISBLANK(BC37),"",IFERROR(INDEX(F_Inputs!$F$4:$O$99999,MATCH($B37&amp;BC37,F_Inputs!$P$4:$P$99999,0),MATCH(BC$6,F_Inputs!$F$2:$O$2,0)),"Error"))</f>
        <v/>
      </c>
      <c r="Z37" s="267" t="str">
        <f>IF(ISBLANK(BD37),"",IFERROR(INDEX(F_Inputs!$F$4:$O$99999,MATCH($B37&amp;BD37,F_Inputs!$P$4:$P$99999,0),MATCH(BD$6,F_Inputs!$F$2:$O$2,0)),"Error"))</f>
        <v/>
      </c>
      <c r="AA37" s="267" t="str">
        <f>IF(ISBLANK(BE37),"",IFERROR(INDEX(F_Inputs!$F$4:$O$99999,MATCH($B37&amp;BE37,F_Inputs!$P$4:$P$99999,0),MATCH(BE$6,F_Inputs!$F$2:$O$2,0)),"Error"))</f>
        <v/>
      </c>
      <c r="AB37" s="270">
        <f>IF(ISBLANK(BF37),"",IFERROR(INDEX(F_Inputs!$F$4:$O$99999,MATCH($B37&amp;BF37,F_Inputs!$P$4:$P$99999,0),MATCH(BF$6,F_Inputs!$F$2:$O$2,0)),"Error"))</f>
        <v>188</v>
      </c>
      <c r="AC37" s="270">
        <f>IF(ISBLANK(BG37),"",IFERROR(INDEX(F_Inputs!$F$4:$O$99999,MATCH($B37&amp;BG37,F_Inputs!$P$4:$P$99999,0),MATCH(BG$6,F_Inputs!$F$2:$O$2,0)),"Error"))</f>
        <v>188</v>
      </c>
      <c r="AD37" s="270" t="str">
        <f>IF(ISBLANK(BH37),"",IFERROR(INDEX(F_Inputs!$F$4:$O$99999,MATCH($B37&amp;BH37,F_Inputs!$P$4:$P$99999,0),MATCH(BH$6,F_Inputs!$F$2:$O$2,0)),"Error"))</f>
        <v/>
      </c>
      <c r="AE37" s="271">
        <f>IF(ISBLANK(BI37),"",IFERROR(INDEX(F_Inputs!$F$4:$O$99999,MATCH($B37&amp;BI37,F_Inputs!$P$4:$P$99999,0),MATCH(BI$6,F_Inputs!$F$2:$O$2,0)),"Error"))</f>
        <v>-5.0000000000000001E-3</v>
      </c>
      <c r="AF37" s="271">
        <f>IF(ISBLANK(BJ37),"",IFERROR(INDEX(F_Inputs!$F$4:$O$99999,MATCH($B37&amp;BJ37,F_Inputs!$P$4:$P$99999,0),MATCH(BJ$6,F_Inputs!$F$2:$O$2,0)),"Error"))</f>
        <v>5.0000000000000001E-3</v>
      </c>
      <c r="AJ37" s="45" t="s">
        <v>600</v>
      </c>
      <c r="AK37" s="45" t="s">
        <v>600</v>
      </c>
      <c r="AL37" s="45" t="s">
        <v>600</v>
      </c>
      <c r="AM37" s="45" t="s">
        <v>600</v>
      </c>
      <c r="AN37" s="45" t="s">
        <v>600</v>
      </c>
      <c r="AO37" s="45" t="s">
        <v>600</v>
      </c>
      <c r="AV37" s="45" t="s">
        <v>233</v>
      </c>
      <c r="AW37" s="45" t="s">
        <v>233</v>
      </c>
      <c r="AX37" s="45" t="s">
        <v>233</v>
      </c>
      <c r="AY37" s="45" t="s">
        <v>233</v>
      </c>
      <c r="AZ37" s="45" t="s">
        <v>233</v>
      </c>
      <c r="BF37" s="45" t="s">
        <v>235</v>
      </c>
      <c r="BG37" s="45" t="s">
        <v>235</v>
      </c>
      <c r="BI37" s="45" t="s">
        <v>237</v>
      </c>
      <c r="BJ37" s="45" t="s">
        <v>239</v>
      </c>
    </row>
    <row r="38" spans="2:62">
      <c r="B38" s="158" t="str">
        <f>Lists!$D$7</f>
        <v>ANH</v>
      </c>
      <c r="C38" s="46" t="s">
        <v>731</v>
      </c>
      <c r="D38" s="46" t="str">
        <f>_xlfn.XLOOKUP(C38,Lists!$B$32:$B$60,Lists!$D$32:$D$60)</f>
        <v>Set at a company specific level</v>
      </c>
      <c r="E38" s="46" t="str">
        <f>_xlfn.XLOOKUP(C38,Lists!$B$32:$B$60,Lists!$F$32:$F$60)</f>
        <v>% reduction from 2024-25 baseline</v>
      </c>
      <c r="F38" s="272">
        <f>IF(ISBLANK(AJ38),"",IFERROR(INDEX(F_Inputs!$F$4:$O$99999,MATCH($B38&amp;AJ38,F_Inputs!$P$4:$P$99999,0),MATCH(AJ$6,F_Inputs!$F$2:$O$2,0)),"Error"))</f>
        <v>0</v>
      </c>
      <c r="G38" s="272">
        <f>IF(ISBLANK(AK38),"",IFERROR(INDEX(F_Inputs!$F$4:$O$99999,MATCH($B38&amp;AK38,F_Inputs!$P$4:$P$99999,0),MATCH(AK$6,F_Inputs!$F$2:$O$2,0)),"Error"))</f>
        <v>9.3399999999999997E-2</v>
      </c>
      <c r="H38" s="272">
        <f>IF(ISBLANK(AL38),"",IFERROR(INDEX(F_Inputs!$F$4:$O$99999,MATCH($B38&amp;AL38,F_Inputs!$P$4:$P$99999,0),MATCH(AL$6,F_Inputs!$F$2:$O$2,0)),"Error"))</f>
        <v>0.1116</v>
      </c>
      <c r="I38" s="272">
        <f>IF(ISBLANK(AM38),"",IFERROR(INDEX(F_Inputs!$F$4:$O$99999,MATCH($B38&amp;AM38,F_Inputs!$P$4:$P$99999,0),MATCH(AM$6,F_Inputs!$F$2:$O$2,0)),"Error"))</f>
        <v>0.12030000000000002</v>
      </c>
      <c r="J38" s="272">
        <f>IF(ISBLANK(AN38),"",IFERROR(INDEX(F_Inputs!$F$4:$O$99999,MATCH($B38&amp;AN38,F_Inputs!$P$4:$P$99999,0),MATCH(AN$6,F_Inputs!$F$2:$O$2,0)),"Error"))</f>
        <v>3.3599999999999998E-2</v>
      </c>
      <c r="K38" s="272">
        <f>IF(ISBLANK(AO38),"",IFERROR(INDEX(F_Inputs!$F$4:$O$99999,MATCH($B38&amp;AO38,F_Inputs!$P$4:$P$99999,0),MATCH(AO$6,F_Inputs!$F$2:$O$2,0)),"Error"))</f>
        <v>1.3599999999999999E-2</v>
      </c>
      <c r="L38" s="267" t="str">
        <f>IF(ISBLANK(AP38),"",IFERROR(INDEX(F_Inputs!$F$4:$O$99999,MATCH($B38&amp;AP38,F_Inputs!$P$4:$P$99999,0),MATCH(AP$6,F_Inputs!$F$2:$O$2,0)),"Error"))</f>
        <v/>
      </c>
      <c r="M38" s="268" t="str">
        <f>IF(ISBLANK(AQ38),"",IFERROR(INDEX(F_Inputs!$F$4:$O$99999,MATCH($B38&amp;AQ38,F_Inputs!$P$4:$P$99999,0),MATCH(AQ$6,F_Inputs!$F$2:$O$2,0)),"Error"))</f>
        <v/>
      </c>
      <c r="N38" s="268" t="str">
        <f>IF(ISBLANK(AR38),"",IFERROR(INDEX(F_Inputs!$F$4:$O$99999,MATCH($B38&amp;AR38,F_Inputs!$P$4:$P$99999,0),MATCH(AR$6,F_Inputs!$F$2:$O$2,0)),"Error"))</f>
        <v/>
      </c>
      <c r="O38" s="268" t="str">
        <f>IF(ISBLANK(AS38),"",IFERROR(INDEX(F_Inputs!$F$4:$O$99999,MATCH($B38&amp;AS38,F_Inputs!$P$4:$P$99999,0),MATCH(AS$6,F_Inputs!$F$2:$O$2,0)),"Error"))</f>
        <v/>
      </c>
      <c r="P38" s="268" t="str">
        <f>IF(ISBLANK(AT38),"",IFERROR(INDEX(F_Inputs!$F$4:$O$99999,MATCH($B38&amp;AT38,F_Inputs!$P$4:$P$99999,0),MATCH(AT$6,F_Inputs!$F$2:$O$2,0)),"Error"))</f>
        <v/>
      </c>
      <c r="Q38" s="268" t="str">
        <f>IF(ISBLANK(AU38),"",IFERROR(INDEX(F_Inputs!$F$4:$O$99999,MATCH($B38&amp;AU38,F_Inputs!$P$4:$P$99999,0),MATCH(AU$6,F_Inputs!$F$2:$O$2,0)),"Error"))</f>
        <v/>
      </c>
      <c r="R38" s="269" t="str">
        <f>IF(ISBLANK(AV38),"",IFERROR(INDEX(F_Inputs!$F$4:$O$99999,MATCH($B38&amp;AV38,F_Inputs!$P$4:$P$99999,0),MATCH(AV$6,F_Inputs!$F$2:$O$2,0)),"Error"))</f>
        <v/>
      </c>
      <c r="S38" s="269" t="str">
        <f>IF(ISBLANK(AW38),"",IFERROR(INDEX(F_Inputs!$F$4:$O$99999,MATCH($B38&amp;AW38,F_Inputs!$P$4:$P$99999,0),MATCH(AW$6,F_Inputs!$F$2:$O$2,0)),"Error"))</f>
        <v/>
      </c>
      <c r="T38" s="269" t="str">
        <f>IF(ISBLANK(AX38),"",IFERROR(INDEX(F_Inputs!$F$4:$O$99999,MATCH($B38&amp;AX38,F_Inputs!$P$4:$P$99999,0),MATCH(AX$6,F_Inputs!$F$2:$O$2,0)),"Error"))</f>
        <v/>
      </c>
      <c r="U38" s="269" t="str">
        <f>IF(ISBLANK(AY38),"",IFERROR(INDEX(F_Inputs!$F$4:$O$99999,MATCH($B38&amp;AY38,F_Inputs!$P$4:$P$99999,0),MATCH(AY$6,F_Inputs!$F$2:$O$2,0)),"Error"))</f>
        <v/>
      </c>
      <c r="V38" s="269" t="str">
        <f>IF(ISBLANK(AZ38),"",IFERROR(INDEX(F_Inputs!$F$4:$O$99999,MATCH($B38&amp;AZ38,F_Inputs!$P$4:$P$99999,0),MATCH(AZ$6,F_Inputs!$F$2:$O$2,0)),"Error"))</f>
        <v/>
      </c>
      <c r="W38" s="267" t="str">
        <f>IF(ISBLANK(BA38),"",IFERROR(INDEX(F_Inputs!$F$4:$O$99999,MATCH($B38&amp;BA38,F_Inputs!$P$4:$P$99999,0),MATCH(BA$6,F_Inputs!$F$2:$O$2,0)),"Error"))</f>
        <v/>
      </c>
      <c r="X38" s="267" t="str">
        <f>IF(ISBLANK(BB38),"",IFERROR(INDEX(F_Inputs!$F$4:$O$99999,MATCH($B38&amp;BB38,F_Inputs!$P$4:$P$99999,0),MATCH(BB$6,F_Inputs!$F$2:$O$2,0)),"Error"))</f>
        <v/>
      </c>
      <c r="Y38" s="267" t="str">
        <f>IF(ISBLANK(BC38),"",IFERROR(INDEX(F_Inputs!$F$4:$O$99999,MATCH($B38&amp;BC38,F_Inputs!$P$4:$P$99999,0),MATCH(BC$6,F_Inputs!$F$2:$O$2,0)),"Error"))</f>
        <v/>
      </c>
      <c r="Z38" s="267" t="str">
        <f>IF(ISBLANK(BD38),"",IFERROR(INDEX(F_Inputs!$F$4:$O$99999,MATCH($B38&amp;BD38,F_Inputs!$P$4:$P$99999,0),MATCH(BD$6,F_Inputs!$F$2:$O$2,0)),"Error"))</f>
        <v/>
      </c>
      <c r="AA38" s="267" t="str">
        <f>IF(ISBLANK(BE38),"",IFERROR(INDEX(F_Inputs!$F$4:$O$99999,MATCH($B38&amp;BE38,F_Inputs!$P$4:$P$99999,0),MATCH(BE$6,F_Inputs!$F$2:$O$2,0)),"Error"))</f>
        <v/>
      </c>
      <c r="AB38" s="270">
        <f>IF(ISBLANK(BF38),"",IFERROR(INDEX(F_Inputs!$F$4:$O$99999,MATCH($B38&amp;BF38,F_Inputs!$P$4:$P$99999,0),MATCH(BF$6,F_Inputs!$F$2:$O$2,0)),"Error"))</f>
        <v>188</v>
      </c>
      <c r="AC38" s="270">
        <f>IF(ISBLANK(BG38),"",IFERROR(INDEX(F_Inputs!$F$4:$O$99999,MATCH($B38&amp;BG38,F_Inputs!$P$4:$P$99999,0),MATCH(BG$6,F_Inputs!$F$2:$O$2,0)),"Error"))</f>
        <v>188</v>
      </c>
      <c r="AD38" s="270" t="str">
        <f>IF(ISBLANK(BH38),"",IFERROR(INDEX(F_Inputs!$F$4:$O$99999,MATCH($B38&amp;BH38,F_Inputs!$P$4:$P$99999,0),MATCH(BH$6,F_Inputs!$F$2:$O$2,0)),"Error"))</f>
        <v/>
      </c>
      <c r="AE38" s="271">
        <f>IF(ISBLANK(BI38),"",IFERROR(INDEX(F_Inputs!$F$4:$O$99999,MATCH($B38&amp;BI38,F_Inputs!$P$4:$P$99999,0),MATCH(BI$6,F_Inputs!$F$2:$O$2,0)),"Error"))</f>
        <v>-5.0000000000000001E-3</v>
      </c>
      <c r="AF38" s="271">
        <f>IF(ISBLANK(BJ38),"",IFERROR(INDEX(F_Inputs!$F$4:$O$99999,MATCH($B38&amp;BJ38,F_Inputs!$P$4:$P$99999,0),MATCH(BJ$6,F_Inputs!$F$2:$O$2,0)),"Error"))</f>
        <v>5.0000000000000001E-3</v>
      </c>
      <c r="AJ38" s="45" t="s">
        <v>598</v>
      </c>
      <c r="AK38" s="45" t="s">
        <v>598</v>
      </c>
      <c r="AL38" s="45" t="s">
        <v>598</v>
      </c>
      <c r="AM38" s="45" t="s">
        <v>598</v>
      </c>
      <c r="AN38" s="45" t="s">
        <v>598</v>
      </c>
      <c r="AO38" s="45" t="s">
        <v>598</v>
      </c>
      <c r="AV38" s="45" t="s">
        <v>578</v>
      </c>
      <c r="AW38" s="45" t="s">
        <v>578</v>
      </c>
      <c r="AX38" s="45" t="s">
        <v>578</v>
      </c>
      <c r="AY38" s="45" t="s">
        <v>578</v>
      </c>
      <c r="AZ38" s="45" t="s">
        <v>578</v>
      </c>
      <c r="BF38" s="45" t="s">
        <v>580</v>
      </c>
      <c r="BG38" s="45" t="s">
        <v>580</v>
      </c>
      <c r="BI38" s="45" t="s">
        <v>582</v>
      </c>
      <c r="BJ38" s="45" t="s">
        <v>584</v>
      </c>
    </row>
    <row r="39" spans="2:62">
      <c r="B39" s="158" t="str">
        <f>Lists!$D$7</f>
        <v>ANH</v>
      </c>
      <c r="C39" s="46" t="s">
        <v>768</v>
      </c>
      <c r="D39" s="46" t="str">
        <f>_xlfn.XLOOKUP(C39,Lists!$B$32:$B$60,Lists!$D$32:$D$60)</f>
        <v>Set at a company specific level</v>
      </c>
      <c r="E39" s="46" t="str">
        <f>_xlfn.XLOOKUP(C39,Lists!$B$32:$B$60,Lists!$F$32:$F$60)</f>
        <v>% Reduction from 2019-20 baseline</v>
      </c>
      <c r="F39" s="273">
        <f>IF(ISBLANK(AJ39),"",IFERROR(INDEX(F_Inputs!$F$4:$O$99999,MATCH($B39&amp;AJ39,F_Inputs!$P$4:$P$99999,0),MATCH(AJ$6,F_Inputs!$F$2:$O$2,0)),"Error"))</f>
        <v>3.9E-2</v>
      </c>
      <c r="G39" s="273">
        <f>IF(ISBLANK(AK39),"",IFERROR(INDEX(F_Inputs!$F$4:$O$99999,MATCH($B39&amp;AK39,F_Inputs!$P$4:$P$99999,0),MATCH(AK$6,F_Inputs!$F$2:$O$2,0)),"Error"))</f>
        <v>5.2000000000000005E-2</v>
      </c>
      <c r="H39" s="273">
        <f>IF(ISBLANK(AL39),"",IFERROR(INDEX(F_Inputs!$F$4:$O$99999,MATCH($B39&amp;AL39,F_Inputs!$P$4:$P$99999,0),MATCH(AL$6,F_Inputs!$F$2:$O$2,0)),"Error"))</f>
        <v>5.6000000000000008E-2</v>
      </c>
      <c r="I39" s="273">
        <f>IF(ISBLANK(AM39),"",IFERROR(INDEX(F_Inputs!$F$4:$O$99999,MATCH($B39&amp;AM39,F_Inputs!$P$4:$P$99999,0),MATCH(AM$6,F_Inputs!$F$2:$O$2,0)),"Error"))</f>
        <v>7.4999999999999997E-2</v>
      </c>
      <c r="J39" s="273">
        <f>IF(ISBLANK(AN39),"",IFERROR(INDEX(F_Inputs!$F$4:$O$99999,MATCH($B39&amp;AN39,F_Inputs!$P$4:$P$99999,0),MATCH(AN$6,F_Inputs!$F$2:$O$2,0)),"Error"))</f>
        <v>9.5000000000000001E-2</v>
      </c>
      <c r="K39" s="273">
        <f>IF(ISBLANK(AO39),"",IFERROR(INDEX(F_Inputs!$F$4:$O$99999,MATCH($B39&amp;AO39,F_Inputs!$P$4:$P$99999,0),MATCH(AO$6,F_Inputs!$F$2:$O$2,0)),"Error"))</f>
        <v>0.114</v>
      </c>
      <c r="L39" s="267" t="str">
        <f>IF(ISBLANK(AP39),"",IFERROR(INDEX(F_Inputs!$F$4:$O$99999,MATCH($B39&amp;AP39,F_Inputs!$P$4:$P$99999,0),MATCH(AP$6,F_Inputs!$F$2:$O$2,0)),"Error"))</f>
        <v/>
      </c>
      <c r="M39" s="268" t="str">
        <f>IF(ISBLANK(AQ39),"",IFERROR(INDEX(F_Inputs!$F$4:$O$99999,MATCH($B39&amp;AQ39,F_Inputs!$P$4:$P$99999,0),MATCH(AQ$6,F_Inputs!$F$2:$O$2,0)),"Error"))</f>
        <v/>
      </c>
      <c r="N39" s="268" t="str">
        <f>IF(ISBLANK(AR39),"",IFERROR(INDEX(F_Inputs!$F$4:$O$99999,MATCH($B39&amp;AR39,F_Inputs!$P$4:$P$99999,0),MATCH(AR$6,F_Inputs!$F$2:$O$2,0)),"Error"))</f>
        <v/>
      </c>
      <c r="O39" s="268" t="str">
        <f>IF(ISBLANK(AS39),"",IFERROR(INDEX(F_Inputs!$F$4:$O$99999,MATCH($B39&amp;AS39,F_Inputs!$P$4:$P$99999,0),MATCH(AS$6,F_Inputs!$F$2:$O$2,0)),"Error"))</f>
        <v/>
      </c>
      <c r="P39" s="268" t="str">
        <f>IF(ISBLANK(AT39),"",IFERROR(INDEX(F_Inputs!$F$4:$O$99999,MATCH($B39&amp;AT39,F_Inputs!$P$4:$P$99999,0),MATCH(AT$6,F_Inputs!$F$2:$O$2,0)),"Error"))</f>
        <v/>
      </c>
      <c r="Q39" s="268" t="str">
        <f>IF(ISBLANK(AU39),"",IFERROR(INDEX(F_Inputs!$F$4:$O$99999,MATCH($B39&amp;AU39,F_Inputs!$P$4:$P$99999,0),MATCH(AU$6,F_Inputs!$F$2:$O$2,0)),"Error"))</f>
        <v/>
      </c>
      <c r="R39" s="269" t="str">
        <f>IF(ISBLANK(AV39),"",IFERROR(INDEX(F_Inputs!$F$4:$O$99999,MATCH($B39&amp;AV39,F_Inputs!$P$4:$P$99999,0),MATCH(AV$6,F_Inputs!$F$2:$O$2,0)),"Error"))</f>
        <v/>
      </c>
      <c r="S39" s="269" t="str">
        <f>IF(ISBLANK(AW39),"",IFERROR(INDEX(F_Inputs!$F$4:$O$99999,MATCH($B39&amp;AW39,F_Inputs!$P$4:$P$99999,0),MATCH(AW$6,F_Inputs!$F$2:$O$2,0)),"Error"))</f>
        <v/>
      </c>
      <c r="T39" s="269" t="str">
        <f>IF(ISBLANK(AX39),"",IFERROR(INDEX(F_Inputs!$F$4:$O$99999,MATCH($B39&amp;AX39,F_Inputs!$P$4:$P$99999,0),MATCH(AX$6,F_Inputs!$F$2:$O$2,0)),"Error"))</f>
        <v/>
      </c>
      <c r="U39" s="269" t="str">
        <f>IF(ISBLANK(AY39),"",IFERROR(INDEX(F_Inputs!$F$4:$O$99999,MATCH($B39&amp;AY39,F_Inputs!$P$4:$P$99999,0),MATCH(AY$6,F_Inputs!$F$2:$O$2,0)),"Error"))</f>
        <v/>
      </c>
      <c r="V39" s="269" t="str">
        <f>IF(ISBLANK(AZ39),"",IFERROR(INDEX(F_Inputs!$F$4:$O$99999,MATCH($B39&amp;AZ39,F_Inputs!$P$4:$P$99999,0),MATCH(AZ$6,F_Inputs!$F$2:$O$2,0)),"Error"))</f>
        <v/>
      </c>
      <c r="W39" s="273">
        <f>IF(ISBLANK(BA39),"",IFERROR(INDEX(F_Inputs!$F$4:$O$99999,MATCH($B39&amp;BA39,F_Inputs!$P$4:$P$99999,0),MATCH(BA$6,F_Inputs!$F$2:$O$2,0)),"Error"))</f>
        <v>5.7642326185303287E-2</v>
      </c>
      <c r="X39" s="273">
        <f>IF(ISBLANK(BB39),"",IFERROR(INDEX(F_Inputs!$F$4:$O$99999,MATCH($B39&amp;BB39,F_Inputs!$P$4:$P$99999,0),MATCH(BB$6,F_Inputs!$F$2:$O$2,0)),"Error"))</f>
        <v>7.4150704932234413E-2</v>
      </c>
      <c r="Y39" s="273">
        <f>IF(ISBLANK(BC39),"",IFERROR(INDEX(F_Inputs!$F$4:$O$99999,MATCH($B39&amp;BC39,F_Inputs!$P$4:$P$99999,0),MATCH(BC$6,F_Inputs!$F$2:$O$2,0)),"Error"))</f>
        <v>0.11098534632362454</v>
      </c>
      <c r="Z39" s="273">
        <f>IF(ISBLANK(BD39),"",IFERROR(INDEX(F_Inputs!$F$4:$O$99999,MATCH($B39&amp;BD39,F_Inputs!$P$4:$P$99999,0),MATCH(BD$6,F_Inputs!$F$2:$O$2,0)),"Error"))</f>
        <v>0.14672897052643008</v>
      </c>
      <c r="AA39" s="273">
        <f>IF(ISBLANK(BE39),"",IFERROR(INDEX(F_Inputs!$F$4:$O$99999,MATCH($B39&amp;BE39,F_Inputs!$P$4:$P$99999,0),MATCH(BE$6,F_Inputs!$F$2:$O$2,0)),"Error"))</f>
        <v>0.18141024968852171</v>
      </c>
      <c r="AB39" s="270">
        <f>IF(ISBLANK(BF39),"",IFERROR(INDEX(F_Inputs!$F$4:$O$99999,MATCH($B39&amp;BF39,F_Inputs!$P$4:$P$99999,0),MATCH(BF$6,F_Inputs!$F$2:$O$2,0)),"Error"))</f>
        <v>688160.37064622296</v>
      </c>
      <c r="AC39" s="270">
        <f>IF(ISBLANK(BG39),"",IFERROR(INDEX(F_Inputs!$F$4:$O$99999,MATCH($B39&amp;BG39,F_Inputs!$P$4:$P$99999,0),MATCH(BG$6,F_Inputs!$F$2:$O$2,0)),"Error"))</f>
        <v>688160.37064622296</v>
      </c>
      <c r="AD39" s="270">
        <f>IF(ISBLANK(BG39),"",IFERROR(2*AC39,""))</f>
        <v>1376320.7412924459</v>
      </c>
      <c r="AE39" s="271" t="str">
        <f>IF(ISBLANK(BI39),"",IFERROR(INDEX(F_Inputs!$F$4:$O$99999,MATCH($B39&amp;BI39,F_Inputs!$P$4:$P$99999,0),MATCH(BI$6,F_Inputs!$F$2:$O$2,0)),"Error"))</f>
        <v/>
      </c>
      <c r="AF39" s="271">
        <f>IF(ISBLANK(BJ39),"",IFERROR(INDEX(F_Inputs!$F$4:$O$99999,MATCH($B39&amp;BJ39,F_Inputs!$P$4:$P$99999,0),MATCH(BJ$6,F_Inputs!$F$2:$O$2,0)),"Error"))</f>
        <v>0.01</v>
      </c>
      <c r="AJ39" s="45" t="s">
        <v>299</v>
      </c>
      <c r="AK39" s="45" t="s">
        <v>299</v>
      </c>
      <c r="AL39" s="45" t="s">
        <v>299</v>
      </c>
      <c r="AM39" s="45" t="s">
        <v>299</v>
      </c>
      <c r="AN39" s="45" t="s">
        <v>299</v>
      </c>
      <c r="AO39" s="45" t="s">
        <v>299</v>
      </c>
      <c r="BA39" s="45" t="s">
        <v>301</v>
      </c>
      <c r="BB39" s="45" t="s">
        <v>301</v>
      </c>
      <c r="BC39" s="45" t="s">
        <v>301</v>
      </c>
      <c r="BD39" s="45" t="s">
        <v>301</v>
      </c>
      <c r="BE39" s="45" t="s">
        <v>301</v>
      </c>
      <c r="BF39" s="45" t="s">
        <v>303</v>
      </c>
      <c r="BG39" s="45" t="s">
        <v>303</v>
      </c>
      <c r="BH39" s="45" t="s">
        <v>842</v>
      </c>
      <c r="BJ39" s="45" t="s">
        <v>305</v>
      </c>
    </row>
    <row r="40" spans="2:62">
      <c r="B40" s="158" t="str">
        <f>Lists!$D$7</f>
        <v>ANH</v>
      </c>
      <c r="C40" s="46" t="s">
        <v>772</v>
      </c>
      <c r="D40" s="46" t="str">
        <f>_xlfn.XLOOKUP(C40,Lists!$B$32:$B$60,Lists!$D$32:$D$60)</f>
        <v>Set at a company specific level</v>
      </c>
      <c r="E40" s="46" t="str">
        <f>_xlfn.XLOOKUP(C40,Lists!$B$32:$B$60,Lists!$F$32:$F$60)</f>
        <v>% Reduction from 2019-20 baseline</v>
      </c>
      <c r="F40" s="273">
        <f>IF(ISBLANK(AJ40),"",IFERROR(INDEX(F_Inputs!$F$4:$O$99999,MATCH($B40&amp;AJ40,F_Inputs!$P$4:$P$99999,0),MATCH(AJ$6,F_Inputs!$F$2:$O$2,0)),"Error"))</f>
        <v>3.6999999999999998E-2</v>
      </c>
      <c r="G40" s="273">
        <f>IF(ISBLANK(AK40),"",IFERROR(INDEX(F_Inputs!$F$4:$O$99999,MATCH($B40&amp;AK40,F_Inputs!$P$4:$P$99999,0),MATCH(AK$6,F_Inputs!$F$2:$O$2,0)),"Error"))</f>
        <v>5.6000000000000008E-2</v>
      </c>
      <c r="H40" s="273">
        <f>IF(ISBLANK(AL40),"",IFERROR(INDEX(F_Inputs!$F$4:$O$99999,MATCH($B40&amp;AL40,F_Inputs!$P$4:$P$99999,0),MATCH(AL$6,F_Inputs!$F$2:$O$2,0)),"Error"))</f>
        <v>7.9000000000000001E-2</v>
      </c>
      <c r="I40" s="273">
        <f>IF(ISBLANK(AM40),"",IFERROR(INDEX(F_Inputs!$F$4:$O$99999,MATCH($B40&amp;AM40,F_Inputs!$P$4:$P$99999,0),MATCH(AM$6,F_Inputs!$F$2:$O$2,0)),"Error"))</f>
        <v>0.105</v>
      </c>
      <c r="J40" s="273">
        <f>IF(ISBLANK(AN40),"",IFERROR(INDEX(F_Inputs!$F$4:$O$99999,MATCH($B40&amp;AN40,F_Inputs!$P$4:$P$99999,0),MATCH(AN$6,F_Inputs!$F$2:$O$2,0)),"Error"))</f>
        <v>0.125</v>
      </c>
      <c r="K40" s="273">
        <f>IF(ISBLANK(AO40),"",IFERROR(INDEX(F_Inputs!$F$4:$O$99999,MATCH($B40&amp;AO40,F_Inputs!$P$4:$P$99999,0),MATCH(AO$6,F_Inputs!$F$2:$O$2,0)),"Error"))</f>
        <v>0.14000000000000001</v>
      </c>
      <c r="L40" s="267" t="str">
        <f>IF(ISBLANK(AP40),"",IFERROR(INDEX(F_Inputs!$F$4:$O$99999,MATCH($B40&amp;AP40,F_Inputs!$P$4:$P$99999,0),MATCH(AP$6,F_Inputs!$F$2:$O$2,0)),"Error"))</f>
        <v/>
      </c>
      <c r="M40" s="268" t="str">
        <f>IF(ISBLANK(AQ40),"",IFERROR(INDEX(F_Inputs!$F$4:$O$99999,MATCH($B40&amp;AQ40,F_Inputs!$P$4:$P$99999,0),MATCH(AQ$6,F_Inputs!$F$2:$O$2,0)),"Error"))</f>
        <v/>
      </c>
      <c r="N40" s="268" t="str">
        <f>IF(ISBLANK(AR40),"",IFERROR(INDEX(F_Inputs!$F$4:$O$99999,MATCH($B40&amp;AR40,F_Inputs!$P$4:$P$99999,0),MATCH(AR$6,F_Inputs!$F$2:$O$2,0)),"Error"))</f>
        <v/>
      </c>
      <c r="O40" s="268" t="str">
        <f>IF(ISBLANK(AS40),"",IFERROR(INDEX(F_Inputs!$F$4:$O$99999,MATCH($B40&amp;AS40,F_Inputs!$P$4:$P$99999,0),MATCH(AS$6,F_Inputs!$F$2:$O$2,0)),"Error"))</f>
        <v/>
      </c>
      <c r="P40" s="268" t="str">
        <f>IF(ISBLANK(AT40),"",IFERROR(INDEX(F_Inputs!$F$4:$O$99999,MATCH($B40&amp;AT40,F_Inputs!$P$4:$P$99999,0),MATCH(AT$6,F_Inputs!$F$2:$O$2,0)),"Error"))</f>
        <v/>
      </c>
      <c r="Q40" s="268" t="str">
        <f>IF(ISBLANK(AU40),"",IFERROR(INDEX(F_Inputs!$F$4:$O$99999,MATCH($B40&amp;AU40,F_Inputs!$P$4:$P$99999,0),MATCH(AU$6,F_Inputs!$F$2:$O$2,0)),"Error"))</f>
        <v/>
      </c>
      <c r="R40" s="269" t="str">
        <f>IF(ISBLANK(AV40),"",IFERROR(INDEX(F_Inputs!$F$4:$O$99999,MATCH($B40&amp;AV40,F_Inputs!$P$4:$P$99999,0),MATCH(AV$6,F_Inputs!$F$2:$O$2,0)),"Error"))</f>
        <v/>
      </c>
      <c r="S40" s="269" t="str">
        <f>IF(ISBLANK(AW40),"",IFERROR(INDEX(F_Inputs!$F$4:$O$99999,MATCH($B40&amp;AW40,F_Inputs!$P$4:$P$99999,0),MATCH(AW$6,F_Inputs!$F$2:$O$2,0)),"Error"))</f>
        <v/>
      </c>
      <c r="T40" s="269" t="str">
        <f>IF(ISBLANK(AX40),"",IFERROR(INDEX(F_Inputs!$F$4:$O$99999,MATCH($B40&amp;AX40,F_Inputs!$P$4:$P$99999,0),MATCH(AX$6,F_Inputs!$F$2:$O$2,0)),"Error"))</f>
        <v/>
      </c>
      <c r="U40" s="269" t="str">
        <f>IF(ISBLANK(AY40),"",IFERROR(INDEX(F_Inputs!$F$4:$O$99999,MATCH($B40&amp;AY40,F_Inputs!$P$4:$P$99999,0),MATCH(AY$6,F_Inputs!$F$2:$O$2,0)),"Error"))</f>
        <v/>
      </c>
      <c r="V40" s="269" t="str">
        <f>IF(ISBLANK(AZ40),"",IFERROR(INDEX(F_Inputs!$F$4:$O$99999,MATCH($B40&amp;AZ40,F_Inputs!$P$4:$P$99999,0),MATCH(AZ$6,F_Inputs!$F$2:$O$2,0)),"Error"))</f>
        <v/>
      </c>
      <c r="W40" s="272">
        <f>IF(ISBLANK(BA40),"",IFERROR(INDEX(F_Inputs!$F$4:$O$99999,MATCH($B40&amp;BA40,F_Inputs!$P$4:$P$99999,0),MATCH(BA$6,F_Inputs!$F$2:$O$2,0)),"Error"))</f>
        <v>6.5750617283950819E-2</v>
      </c>
      <c r="X40" s="272">
        <f>IF(ISBLANK(BB40),"",IFERROR(INDEX(F_Inputs!$F$4:$O$99999,MATCH($B40&amp;BB40,F_Inputs!$P$4:$P$99999,0),MATCH(BB$6,F_Inputs!$F$2:$O$2,0)),"Error"))</f>
        <v>9.7414814814815079E-2</v>
      </c>
      <c r="Y40" s="272">
        <f>IF(ISBLANK(BC40),"",IFERROR(INDEX(F_Inputs!$F$4:$O$99999,MATCH($B40&amp;BC40,F_Inputs!$P$4:$P$99999,0),MATCH(BC$6,F_Inputs!$F$2:$O$2,0)),"Error"))</f>
        <v>0.13179012345679031</v>
      </c>
      <c r="Z40" s="272">
        <f>IF(ISBLANK(BD40),"",IFERROR(INDEX(F_Inputs!$F$4:$O$99999,MATCH($B40&amp;BD40,F_Inputs!$P$4:$P$99999,0),MATCH(BD$6,F_Inputs!$F$2:$O$2,0)),"Error"))</f>
        <v>0.15142962962963002</v>
      </c>
      <c r="AA40" s="272">
        <f>IF(ISBLANK(BE40),"",IFERROR(INDEX(F_Inputs!$F$4:$O$99999,MATCH($B40&amp;BE40,F_Inputs!$P$4:$P$99999,0),MATCH(BE$6,F_Inputs!$F$2:$O$2,0)),"Error"))</f>
        <v>0.14496296296296307</v>
      </c>
      <c r="AB40" s="270">
        <f>IF(ISBLANK(BF40),"",IFERROR(INDEX(F_Inputs!$F$4:$O$99999,MATCH($B40&amp;BF40,F_Inputs!$P$4:$P$99999,0),MATCH(BF$6,F_Inputs!$F$2:$O$2,0)),"Error"))</f>
        <v>880260.51444342709</v>
      </c>
      <c r="AC40" s="270">
        <f>IF(ISBLANK(BG40),"",IFERROR(INDEX(F_Inputs!$F$4:$O$99999,MATCH($B40&amp;BG40,F_Inputs!$P$4:$P$99999,0),MATCH(BG$6,F_Inputs!$F$2:$O$2,0)),"Error"))</f>
        <v>880260.51444342709</v>
      </c>
      <c r="AD40" s="270">
        <f>IF(ISBLANK(BG40),"",IFERROR(2*AC40,""))</f>
        <v>1760521.0288868542</v>
      </c>
      <c r="AE40" s="271">
        <f>IF(ISBLANK(BI40),"",IFERROR(INDEX(F_Inputs!$F$4:$O$99999,MATCH($B40&amp;BI40,F_Inputs!$P$4:$P$99999,0),MATCH(BI$6,F_Inputs!$F$2:$O$2,0)),"Error"))</f>
        <v>-5.0000000000000001E-3</v>
      </c>
      <c r="AF40" s="271">
        <f>IF(ISBLANK(BJ40),"",IFERROR(INDEX(F_Inputs!$F$4:$O$99999,MATCH($B40&amp;BJ40,F_Inputs!$P$4:$P$99999,0),MATCH(BJ$6,F_Inputs!$F$2:$O$2,0)),"Error"))</f>
        <v>0.01</v>
      </c>
      <c r="AJ40" s="45" t="s">
        <v>321</v>
      </c>
      <c r="AK40" s="45" t="s">
        <v>321</v>
      </c>
      <c r="AL40" s="45" t="s">
        <v>321</v>
      </c>
      <c r="AM40" s="45" t="s">
        <v>321</v>
      </c>
      <c r="AN40" s="45" t="s">
        <v>321</v>
      </c>
      <c r="AO40" s="45" t="s">
        <v>321</v>
      </c>
      <c r="BA40" s="35" t="s">
        <v>322</v>
      </c>
      <c r="BB40" s="35" t="s">
        <v>322</v>
      </c>
      <c r="BC40" s="35" t="s">
        <v>322</v>
      </c>
      <c r="BD40" s="35" t="s">
        <v>322</v>
      </c>
      <c r="BE40" s="35" t="s">
        <v>322</v>
      </c>
      <c r="BF40" s="45" t="s">
        <v>324</v>
      </c>
      <c r="BG40" s="45" t="s">
        <v>324</v>
      </c>
      <c r="BH40" s="45" t="s">
        <v>887</v>
      </c>
      <c r="BI40" s="45" t="s">
        <v>326</v>
      </c>
      <c r="BJ40" s="45" t="s">
        <v>328</v>
      </c>
    </row>
    <row r="41" spans="2:62">
      <c r="B41" s="158" t="str">
        <f>Lists!$D$7</f>
        <v>ANH</v>
      </c>
      <c r="C41" s="46" t="s">
        <v>775</v>
      </c>
      <c r="D41" s="46" t="str">
        <f>_xlfn.XLOOKUP(C41,Lists!$B$32:$B$60,Lists!$D$32:$D$60)</f>
        <v>Set at a company specific level</v>
      </c>
      <c r="E41" s="46" t="str">
        <f>_xlfn.XLOOKUP(C41,Lists!$B$32:$B$60,Lists!$F$32:$F$60)</f>
        <v>% Reduction from 2019-20 baseline</v>
      </c>
      <c r="F41" s="273">
        <f>IF(ISBLANK(AJ41),"",IFERROR(INDEX(F_Inputs!$F$4:$O$99999,MATCH($B41&amp;AJ41,F_Inputs!$P$4:$P$99999,0),MATCH(AJ$6,F_Inputs!$F$2:$O$2,0)),"Error"))</f>
        <v>-4.8000000000000001E-2</v>
      </c>
      <c r="G41" s="273">
        <f>IF(ISBLANK(AK41),"",IFERROR(INDEX(F_Inputs!$F$4:$O$99999,MATCH($B41&amp;AK41,F_Inputs!$P$4:$P$99999,0),MATCH(AK$6,F_Inputs!$F$2:$O$2,0)),"Error"))</f>
        <v>-5.2000000000000005E-2</v>
      </c>
      <c r="H41" s="273">
        <f>IF(ISBLANK(AL41),"",IFERROR(INDEX(F_Inputs!$F$4:$O$99999,MATCH($B41&amp;AL41,F_Inputs!$P$4:$P$99999,0),MATCH(AL$6,F_Inputs!$F$2:$O$2,0)),"Error"))</f>
        <v>-5.4000000000000006E-2</v>
      </c>
      <c r="I41" s="273">
        <f>IF(ISBLANK(AM41),"",IFERROR(INDEX(F_Inputs!$F$4:$O$99999,MATCH($B41&amp;AM41,F_Inputs!$P$4:$P$99999,0),MATCH(AM$6,F_Inputs!$F$2:$O$2,0)),"Error"))</f>
        <v>-5.2000000000000005E-2</v>
      </c>
      <c r="J41" s="273">
        <f>IF(ISBLANK(AN41),"",IFERROR(INDEX(F_Inputs!$F$4:$O$99999,MATCH($B41&amp;AN41,F_Inputs!$P$4:$P$99999,0),MATCH(AN$6,F_Inputs!$F$2:$O$2,0)),"Error"))</f>
        <v>-4.9000000000000002E-2</v>
      </c>
      <c r="K41" s="273">
        <f>IF(ISBLANK(AO41),"",IFERROR(INDEX(F_Inputs!$F$4:$O$99999,MATCH($B41&amp;AO41,F_Inputs!$P$4:$P$99999,0),MATCH(AO$6,F_Inputs!$F$2:$O$2,0)),"Error"))</f>
        <v>-4.7E-2</v>
      </c>
      <c r="L41" s="267" t="str">
        <f>IF(ISBLANK(AP41),"",IFERROR(INDEX(F_Inputs!$F$4:$O$99999,MATCH($B41&amp;AP41,F_Inputs!$P$4:$P$99999,0),MATCH(AP$6,F_Inputs!$F$2:$O$2,0)),"Error"))</f>
        <v/>
      </c>
      <c r="M41" s="268" t="str">
        <f>IF(ISBLANK(AQ41),"",IFERROR(INDEX(F_Inputs!$F$4:$O$99999,MATCH($B41&amp;AQ41,F_Inputs!$P$4:$P$99999,0),MATCH(AQ$6,F_Inputs!$F$2:$O$2,0)),"Error"))</f>
        <v/>
      </c>
      <c r="N41" s="268" t="str">
        <f>IF(ISBLANK(AR41),"",IFERROR(INDEX(F_Inputs!$F$4:$O$99999,MATCH($B41&amp;AR41,F_Inputs!$P$4:$P$99999,0),MATCH(AR$6,F_Inputs!$F$2:$O$2,0)),"Error"))</f>
        <v/>
      </c>
      <c r="O41" s="268" t="str">
        <f>IF(ISBLANK(AS41),"",IFERROR(INDEX(F_Inputs!$F$4:$O$99999,MATCH($B41&amp;AS41,F_Inputs!$P$4:$P$99999,0),MATCH(AS$6,F_Inputs!$F$2:$O$2,0)),"Error"))</f>
        <v/>
      </c>
      <c r="P41" s="268" t="str">
        <f>IF(ISBLANK(AT41),"",IFERROR(INDEX(F_Inputs!$F$4:$O$99999,MATCH($B41&amp;AT41,F_Inputs!$P$4:$P$99999,0),MATCH(AT$6,F_Inputs!$F$2:$O$2,0)),"Error"))</f>
        <v/>
      </c>
      <c r="Q41" s="268" t="str">
        <f>IF(ISBLANK(AU41),"",IFERROR(INDEX(F_Inputs!$F$4:$O$99999,MATCH($B41&amp;AU41,F_Inputs!$P$4:$P$99999,0),MATCH(AU$6,F_Inputs!$F$2:$O$2,0)),"Error"))</f>
        <v/>
      </c>
      <c r="R41" s="269" t="str">
        <f>IF(ISBLANK(AV41),"",IFERROR(INDEX(F_Inputs!$F$4:$O$99999,MATCH($B41&amp;AV41,F_Inputs!$P$4:$P$99999,0),MATCH(AV$6,F_Inputs!$F$2:$O$2,0)),"Error"))</f>
        <v/>
      </c>
      <c r="S41" s="269" t="str">
        <f>IF(ISBLANK(AW41),"",IFERROR(INDEX(F_Inputs!$F$4:$O$99999,MATCH($B41&amp;AW41,F_Inputs!$P$4:$P$99999,0),MATCH(AW$6,F_Inputs!$F$2:$O$2,0)),"Error"))</f>
        <v/>
      </c>
      <c r="T41" s="269" t="str">
        <f>IF(ISBLANK(AX41),"",IFERROR(INDEX(F_Inputs!$F$4:$O$99999,MATCH($B41&amp;AX41,F_Inputs!$P$4:$P$99999,0),MATCH(AX$6,F_Inputs!$F$2:$O$2,0)),"Error"))</f>
        <v/>
      </c>
      <c r="U41" s="269" t="str">
        <f>IF(ISBLANK(AY41),"",IFERROR(INDEX(F_Inputs!$F$4:$O$99999,MATCH($B41&amp;AY41,F_Inputs!$P$4:$P$99999,0),MATCH(AY$6,F_Inputs!$F$2:$O$2,0)),"Error"))</f>
        <v/>
      </c>
      <c r="V41" s="269" t="str">
        <f>IF(ISBLANK(AZ41),"",IFERROR(INDEX(F_Inputs!$F$4:$O$99999,MATCH($B41&amp;AZ41,F_Inputs!$P$4:$P$99999,0),MATCH(AZ$6,F_Inputs!$F$2:$O$2,0)),"Error"))</f>
        <v/>
      </c>
      <c r="W41" s="267" t="str">
        <f>IF(ISBLANK(BA41),"",IFERROR(INDEX(F_Inputs!$F$4:$O$99999,MATCH($B41&amp;BA41,F_Inputs!$P$4:$P$99999,0),MATCH(BA$6,F_Inputs!$F$2:$O$2,0)),"Error"))</f>
        <v/>
      </c>
      <c r="X41" s="267" t="str">
        <f>IF(ISBLANK(BB41),"",IFERROR(INDEX(F_Inputs!$F$4:$O$99999,MATCH($B41&amp;BB41,F_Inputs!$P$4:$P$99999,0),MATCH(BB$6,F_Inputs!$F$2:$O$2,0)),"Error"))</f>
        <v/>
      </c>
      <c r="Y41" s="267" t="str">
        <f>IF(ISBLANK(BC41),"",IFERROR(INDEX(F_Inputs!$F$4:$O$99999,MATCH($B41&amp;BC41,F_Inputs!$P$4:$P$99999,0),MATCH(BC$6,F_Inputs!$F$2:$O$2,0)),"Error"))</f>
        <v/>
      </c>
      <c r="Z41" s="267" t="str">
        <f>IF(ISBLANK(BD41),"",IFERROR(INDEX(F_Inputs!$F$4:$O$99999,MATCH($B41&amp;BD41,F_Inputs!$P$4:$P$99999,0),MATCH(BD$6,F_Inputs!$F$2:$O$2,0)),"Error"))</f>
        <v/>
      </c>
      <c r="AA41" s="267" t="str">
        <f>IF(ISBLANK(BE41),"",IFERROR(INDEX(F_Inputs!$F$4:$O$99999,MATCH($B41&amp;BE41,F_Inputs!$P$4:$P$99999,0),MATCH(BE$6,F_Inputs!$F$2:$O$2,0)),"Error"))</f>
        <v/>
      </c>
      <c r="AB41" s="270">
        <f>IF(ISBLANK(BF41),"",IFERROR(INDEX(F_Inputs!$F$4:$O$99999,MATCH($B41&amp;BF41,F_Inputs!$P$4:$P$99999,0),MATCH(BF$6,F_Inputs!$F$2:$O$2,0)),"Error"))</f>
        <v>178976.80764958228</v>
      </c>
      <c r="AC41" s="270">
        <f>IF(ISBLANK(BG41),"",IFERROR(INDEX(F_Inputs!$F$4:$O$99999,MATCH($B41&amp;BG41,F_Inputs!$P$4:$P$99999,0),MATCH(BG$6,F_Inputs!$F$2:$O$2,0)),"Error"))</f>
        <v>178976.80764958228</v>
      </c>
      <c r="AD41" s="270" t="str">
        <f>IF(ISBLANK(BH41),"",IFERROR(INDEX(F_Inputs!$F$4:$O$99999,MATCH($B41&amp;BH41,F_Inputs!$P$4:$P$99999,0),MATCH(BH$6,F_Inputs!$F$2:$O$2,0)),"Error"))</f>
        <v/>
      </c>
      <c r="AE41" s="271">
        <f>IF(ISBLANK(BI41),"",IFERROR(INDEX(F_Inputs!$F$4:$O$99999,MATCH($B41&amp;BI41,F_Inputs!$P$4:$P$99999,0),MATCH(BI$6,F_Inputs!$F$2:$O$2,0)),"Error"))</f>
        <v>-5.0000000000000001E-3</v>
      </c>
      <c r="AF41" s="271">
        <f>IF(ISBLANK(BJ41),"",IFERROR(INDEX(F_Inputs!$F$4:$O$99999,MATCH($B41&amp;BJ41,F_Inputs!$P$4:$P$99999,0),MATCH(BJ$6,F_Inputs!$F$2:$O$2,0)),"Error"))</f>
        <v>5.0000000000000001E-3</v>
      </c>
      <c r="AJ41" s="45" t="s">
        <v>348</v>
      </c>
      <c r="AK41" s="45" t="s">
        <v>348</v>
      </c>
      <c r="AL41" s="45" t="s">
        <v>348</v>
      </c>
      <c r="AM41" s="45" t="s">
        <v>348</v>
      </c>
      <c r="AN41" s="45" t="s">
        <v>348</v>
      </c>
      <c r="AO41" s="45" t="s">
        <v>348</v>
      </c>
      <c r="BF41" s="45" t="s">
        <v>349</v>
      </c>
      <c r="BG41" s="45" t="s">
        <v>349</v>
      </c>
      <c r="BI41" s="45" t="s">
        <v>350</v>
      </c>
      <c r="BJ41" s="45" t="s">
        <v>352</v>
      </c>
    </row>
    <row r="42" spans="2:62">
      <c r="B42" s="158" t="str">
        <f>Lists!$D$7</f>
        <v>ANH</v>
      </c>
      <c r="C42" s="46" t="s">
        <v>735</v>
      </c>
      <c r="D42" s="46" t="str">
        <f>_xlfn.XLOOKUP(C42,Lists!$B$32:$B$60,Lists!$D$32:$D$60)</f>
        <v>Set at a common level [not HDD]</v>
      </c>
      <c r="E42" s="46" t="str">
        <f>_xlfn.XLOOKUP(C42,Lists!$B$32:$B$60,Lists!$F$32:$F$60)</f>
        <v>Total pollution incidents per 10,000 km of sewer length</v>
      </c>
      <c r="F42" s="269">
        <f>IF(ISBLANK(AJ42),"",IFERROR(INDEX(F_Inputs!$F$4:$O$99999,MATCH($B42&amp;AJ42,F_Inputs!$P$4:$P$99999,0),MATCH(AJ$6,F_Inputs!$F$2:$O$2,0)),"Error"))</f>
        <v>29.19</v>
      </c>
      <c r="G42" s="269">
        <f>IF(ISBLANK(AK42),"",IFERROR(INDEX(F_Inputs!$F$4:$O$99999,MATCH($B42&amp;AK42,F_Inputs!$P$4:$P$99999,0),MATCH(AK$6,F_Inputs!$F$2:$O$2,0)),"Error"))</f>
        <v>27.44</v>
      </c>
      <c r="H42" s="269">
        <f>IF(ISBLANK(AL42),"",IFERROR(INDEX(F_Inputs!$F$4:$O$99999,MATCH($B42&amp;AL42,F_Inputs!$P$4:$P$99999,0),MATCH(AL$6,F_Inputs!$F$2:$O$2,0)),"Error"))</f>
        <v>25.69</v>
      </c>
      <c r="I42" s="269">
        <f>IF(ISBLANK(AM42),"",IFERROR(INDEX(F_Inputs!$F$4:$O$99999,MATCH($B42&amp;AM42,F_Inputs!$P$4:$P$99999,0),MATCH(AM$6,F_Inputs!$F$2:$O$2,0)),"Error"))</f>
        <v>23.93</v>
      </c>
      <c r="J42" s="269">
        <f>IF(ISBLANK(AN42),"",IFERROR(INDEX(F_Inputs!$F$4:$O$99999,MATCH($B42&amp;AN42,F_Inputs!$P$4:$P$99999,0),MATCH(AN$6,F_Inputs!$F$2:$O$2,0)),"Error"))</f>
        <v>22.18</v>
      </c>
      <c r="K42" s="269">
        <f>IF(ISBLANK(AO42),"",IFERROR(INDEX(F_Inputs!$F$4:$O$99999,MATCH($B42&amp;AO42,F_Inputs!$P$4:$P$99999,0),MATCH(AO$6,F_Inputs!$F$2:$O$2,0)),"Error"))</f>
        <v>20.43</v>
      </c>
      <c r="L42" s="269" t="str">
        <f>IF(ISBLANK(AP42),"",IFERROR(INDEX(F_Inputs!$F$4:$O$99999,MATCH($B42&amp;AP42,F_Inputs!$P$4:$P$99999,0),MATCH(AP$6,F_Inputs!$F$2:$O$2,0)),"Error"))</f>
        <v/>
      </c>
      <c r="M42" s="269" t="str">
        <f>IF(ISBLANK(AQ42),"",IFERROR(INDEX(F_Inputs!$F$4:$O$99999,MATCH($B42&amp;AQ42,F_Inputs!$P$4:$P$99999,0),MATCH(AQ$6,F_Inputs!$F$2:$O$2,0)),"Error"))</f>
        <v/>
      </c>
      <c r="N42" s="269" t="str">
        <f>IF(ISBLANK(AR42),"",IFERROR(INDEX(F_Inputs!$F$4:$O$99999,MATCH($B42&amp;AR42,F_Inputs!$P$4:$P$99999,0),MATCH(AR$6,F_Inputs!$F$2:$O$2,0)),"Error"))</f>
        <v/>
      </c>
      <c r="O42" s="269" t="str">
        <f>IF(ISBLANK(AS42),"",IFERROR(INDEX(F_Inputs!$F$4:$O$99999,MATCH($B42&amp;AS42,F_Inputs!$P$4:$P$99999,0),MATCH(AS$6,F_Inputs!$F$2:$O$2,0)),"Error"))</f>
        <v/>
      </c>
      <c r="P42" s="269" t="str">
        <f>IF(ISBLANK(AT42),"",IFERROR(INDEX(F_Inputs!$F$4:$O$99999,MATCH($B42&amp;AT42,F_Inputs!$P$4:$P$99999,0),MATCH(AT$6,F_Inputs!$F$2:$O$2,0)),"Error"))</f>
        <v/>
      </c>
      <c r="Q42" s="269" t="str">
        <f>IF(ISBLANK(AU42),"",IFERROR(INDEX(F_Inputs!$F$4:$O$99999,MATCH($B42&amp;AU42,F_Inputs!$P$4:$P$99999,0),MATCH(AU$6,F_Inputs!$F$2:$O$2,0)),"Error"))</f>
        <v/>
      </c>
      <c r="R42" s="269" t="str">
        <f>IF(ISBLANK(AV42),"",IFERROR(INDEX(F_Inputs!$F$4:$O$99999,MATCH($B42&amp;AV42,F_Inputs!$P$4:$P$99999,0),MATCH(AV$6,F_Inputs!$F$2:$O$2,0)),"Error"))</f>
        <v/>
      </c>
      <c r="S42" s="269" t="str">
        <f>IF(ISBLANK(AW42),"",IFERROR(INDEX(F_Inputs!$F$4:$O$99999,MATCH($B42&amp;AW42,F_Inputs!$P$4:$P$99999,0),MATCH(AW$6,F_Inputs!$F$2:$O$2,0)),"Error"))</f>
        <v/>
      </c>
      <c r="T42" s="269" t="str">
        <f>IF(ISBLANK(AX42),"",IFERROR(INDEX(F_Inputs!$F$4:$O$99999,MATCH($B42&amp;AX42,F_Inputs!$P$4:$P$99999,0),MATCH(AX$6,F_Inputs!$F$2:$O$2,0)),"Error"))</f>
        <v/>
      </c>
      <c r="U42" s="269" t="str">
        <f>IF(ISBLANK(AY42),"",IFERROR(INDEX(F_Inputs!$F$4:$O$99999,MATCH($B42&amp;AY42,F_Inputs!$P$4:$P$99999,0),MATCH(AY$6,F_Inputs!$F$2:$O$2,0)),"Error"))</f>
        <v/>
      </c>
      <c r="V42" s="269" t="str">
        <f>IF(ISBLANK(AZ42),"",IFERROR(INDEX(F_Inputs!$F$4:$O$99999,MATCH($B42&amp;AZ42,F_Inputs!$P$4:$P$99999,0),MATCH(AZ$6,F_Inputs!$F$2:$O$2,0)),"Error"))</f>
        <v/>
      </c>
      <c r="W42" s="267" t="str">
        <f>IF(ISBLANK(BA42),"",IFERROR(INDEX(F_Inputs!$F$4:$O$99999,MATCH($B42&amp;BA42,F_Inputs!$P$4:$P$99999,0),MATCH(BA$6,F_Inputs!$F$2:$O$2,0)),"Error"))</f>
        <v/>
      </c>
      <c r="X42" s="267" t="str">
        <f>IF(ISBLANK(BB42),"",IFERROR(INDEX(F_Inputs!$F$4:$O$99999,MATCH($B42&amp;BB42,F_Inputs!$P$4:$P$99999,0),MATCH(BB$6,F_Inputs!$F$2:$O$2,0)),"Error"))</f>
        <v/>
      </c>
      <c r="Y42" s="267" t="str">
        <f>IF(ISBLANK(BC42),"",IFERROR(INDEX(F_Inputs!$F$4:$O$99999,MATCH($B42&amp;BC42,F_Inputs!$P$4:$P$99999,0),MATCH(BC$6,F_Inputs!$F$2:$O$2,0)),"Error"))</f>
        <v/>
      </c>
      <c r="Z42" s="267" t="str">
        <f>IF(ISBLANK(BD42),"",IFERROR(INDEX(F_Inputs!$F$4:$O$99999,MATCH($B42&amp;BD42,F_Inputs!$P$4:$P$99999,0),MATCH(BD$6,F_Inputs!$F$2:$O$2,0)),"Error"))</f>
        <v/>
      </c>
      <c r="AA42" s="267" t="str">
        <f>IF(ISBLANK(BE42),"",IFERROR(INDEX(F_Inputs!$F$4:$O$99999,MATCH($B42&amp;BE42,F_Inputs!$P$4:$P$99999,0),MATCH(BE$6,F_Inputs!$F$2:$O$2,0)),"Error"))</f>
        <v/>
      </c>
      <c r="AB42" s="270">
        <f>IF(ISBLANK(BF42),"",IFERROR(INDEX(F_Inputs!$F$4:$O$99999,MATCH($B42&amp;BF42,F_Inputs!$P$4:$P$99999,0),MATCH(BF$6,F_Inputs!$F$2:$O$2,0)),"Error"))</f>
        <v>741564.69463146257</v>
      </c>
      <c r="AC42" s="270">
        <f>IF(ISBLANK(BG42),"",IFERROR(INDEX(F_Inputs!$F$4:$O$99999,MATCH($B42&amp;BG42,F_Inputs!$P$4:$P$99999,0),MATCH(BG$6,F_Inputs!$F$2:$O$2,0)),"Error"))</f>
        <v>741564.69463146257</v>
      </c>
      <c r="AD42" s="270" t="str">
        <f>IF(ISBLANK(BH42),"",IFERROR(INDEX(F_Inputs!$F$4:$O$99999,MATCH($B42&amp;BH42,F_Inputs!$P$4:$P$99999,0),MATCH(BH$6,F_Inputs!$F$2:$O$2,0)),"Error"))</f>
        <v/>
      </c>
      <c r="AE42" s="271">
        <f>IF(ISBLANK(BI42),"",IFERROR(INDEX(F_Inputs!$F$4:$O$99999,MATCH($B42&amp;BI42,F_Inputs!$P$4:$P$99999,0),MATCH(BI$6,F_Inputs!$F$2:$O$2,0)),"Error"))</f>
        <v>-7.4999999999999997E-3</v>
      </c>
      <c r="AF42" s="271" t="str">
        <f>IF(ISBLANK(BJ42),"",IFERROR(INDEX(F_Inputs!$F$4:$O$99999,MATCH($B42&amp;BJ42,F_Inputs!$P$4:$P$99999,0),MATCH(BJ$6,F_Inputs!$F$2:$O$2,0)),"Error"))</f>
        <v/>
      </c>
      <c r="AJ42" s="45" t="s">
        <v>241</v>
      </c>
      <c r="AK42" s="45" t="s">
        <v>241</v>
      </c>
      <c r="AL42" s="45" t="s">
        <v>241</v>
      </c>
      <c r="AM42" s="45" t="s">
        <v>241</v>
      </c>
      <c r="AN42" s="45" t="s">
        <v>241</v>
      </c>
      <c r="AO42" s="45" t="s">
        <v>241</v>
      </c>
      <c r="BF42" s="45" t="s">
        <v>243</v>
      </c>
      <c r="BG42" s="45" t="s">
        <v>243</v>
      </c>
      <c r="BI42" s="45" t="s">
        <v>245</v>
      </c>
    </row>
    <row r="43" spans="2:62">
      <c r="B43" s="158" t="str">
        <f>Lists!$D$7</f>
        <v>ANH</v>
      </c>
      <c r="C43" s="46" t="s">
        <v>717</v>
      </c>
      <c r="D43" s="46" t="str">
        <f>_xlfn.XLOOKUP(C43,Lists!$B$32:$B$60,Lists!$D$32:$D$60)</f>
        <v>Set at a common level</v>
      </c>
      <c r="E43" s="46" t="str">
        <f>_xlfn.XLOOKUP(C43,Lists!$B$32:$B$60,Lists!$F$32:$F$60)</f>
        <v>Number of serious pollution incidents</v>
      </c>
      <c r="F43" s="274">
        <f>IF(ISBLANK(AJ43),"",IFERROR(INDEX(F_Inputs!$F$4:$O$99999,MATCH($B43&amp;AJ43,F_Inputs!$P$4:$P$99999,0),MATCH(AJ$6,F_Inputs!$F$2:$O$2,0)),"Error"))</f>
        <v>0</v>
      </c>
      <c r="G43" s="274">
        <f>IF(ISBLANK(AK43),"",IFERROR(INDEX(F_Inputs!$F$4:$O$99999,MATCH($B43&amp;AK43,F_Inputs!$P$4:$P$99999,0),MATCH(AK$6,F_Inputs!$F$2:$O$2,0)),"Error"))</f>
        <v>0</v>
      </c>
      <c r="H43" s="274">
        <f>IF(ISBLANK(AL43),"",IFERROR(INDEX(F_Inputs!$F$4:$O$99999,MATCH($B43&amp;AL43,F_Inputs!$P$4:$P$99999,0),MATCH(AL$6,F_Inputs!$F$2:$O$2,0)),"Error"))</f>
        <v>0</v>
      </c>
      <c r="I43" s="274">
        <f>IF(ISBLANK(AM43),"",IFERROR(INDEX(F_Inputs!$F$4:$O$99999,MATCH($B43&amp;AM43,F_Inputs!$P$4:$P$99999,0),MATCH(AM$6,F_Inputs!$F$2:$O$2,0)),"Error"))</f>
        <v>0</v>
      </c>
      <c r="J43" s="274">
        <f>IF(ISBLANK(AN43),"",IFERROR(INDEX(F_Inputs!$F$4:$O$99999,MATCH($B43&amp;AN43,F_Inputs!$P$4:$P$99999,0),MATCH(AN$6,F_Inputs!$F$2:$O$2,0)),"Error"))</f>
        <v>0</v>
      </c>
      <c r="K43" s="274">
        <f>IF(ISBLANK(AO43),"",IFERROR(INDEX(F_Inputs!$F$4:$O$99999,MATCH($B43&amp;AO43,F_Inputs!$P$4:$P$99999,0),MATCH(AO$6,F_Inputs!$F$2:$O$2,0)),"Error"))</f>
        <v>0</v>
      </c>
      <c r="L43" s="267" t="str">
        <f>IF(ISBLANK(AP43),"",IFERROR(INDEX(F_Inputs!$F$4:$O$99999,MATCH($B43&amp;AP43,F_Inputs!$P$4:$P$99999,0),MATCH(AP$6,F_Inputs!$F$2:$O$2,0)),"Error"))</f>
        <v/>
      </c>
      <c r="M43" s="268" t="str">
        <f>IF(ISBLANK(AQ43),"",IFERROR(INDEX(F_Inputs!$F$4:$O$99999,MATCH($B43&amp;AQ43,F_Inputs!$P$4:$P$99999,0),MATCH(AQ$6,F_Inputs!$F$2:$O$2,0)),"Error"))</f>
        <v/>
      </c>
      <c r="N43" s="268" t="str">
        <f>IF(ISBLANK(AR43),"",IFERROR(INDEX(F_Inputs!$F$4:$O$99999,MATCH($B43&amp;AR43,F_Inputs!$P$4:$P$99999,0),MATCH(AR$6,F_Inputs!$F$2:$O$2,0)),"Error"))</f>
        <v/>
      </c>
      <c r="O43" s="268" t="str">
        <f>IF(ISBLANK(AS43),"",IFERROR(INDEX(F_Inputs!$F$4:$O$99999,MATCH($B43&amp;AS43,F_Inputs!$P$4:$P$99999,0),MATCH(AS$6,F_Inputs!$F$2:$O$2,0)),"Error"))</f>
        <v/>
      </c>
      <c r="P43" s="268" t="str">
        <f>IF(ISBLANK(AT43),"",IFERROR(INDEX(F_Inputs!$F$4:$O$99999,MATCH($B43&amp;AT43,F_Inputs!$P$4:$P$99999,0),MATCH(AT$6,F_Inputs!$F$2:$O$2,0)),"Error"))</f>
        <v/>
      </c>
      <c r="Q43" s="268" t="str">
        <f>IF(ISBLANK(AU43),"",IFERROR(INDEX(F_Inputs!$F$4:$O$99999,MATCH($B43&amp;AU43,F_Inputs!$P$4:$P$99999,0),MATCH(AU$6,F_Inputs!$F$2:$O$2,0)),"Error"))</f>
        <v/>
      </c>
      <c r="R43" s="276">
        <f>IF(ISBLANK(AV43),"",IFERROR(INDEX(F_Inputs!$F$4:$O$99999,MATCH($B43&amp;AV43,F_Inputs!$P$4:$P$99999,0),MATCH(AV$6,F_Inputs!$F$2:$O$2,0)),"Error"))</f>
        <v>1</v>
      </c>
      <c r="S43" s="276">
        <f>IF(ISBLANK(AW43),"",IFERROR(INDEX(F_Inputs!$F$4:$O$99999,MATCH($B43&amp;AW43,F_Inputs!$P$4:$P$99999,0),MATCH(AW$6,F_Inputs!$F$2:$O$2,0)),"Error"))</f>
        <v>1</v>
      </c>
      <c r="T43" s="276">
        <f>IF(ISBLANK(AX43),"",IFERROR(INDEX(F_Inputs!$F$4:$O$99999,MATCH($B43&amp;AX43,F_Inputs!$P$4:$P$99999,0),MATCH(AX$6,F_Inputs!$F$2:$O$2,0)),"Error"))</f>
        <v>1</v>
      </c>
      <c r="U43" s="276">
        <f>IF(ISBLANK(AY43),"",IFERROR(INDEX(F_Inputs!$F$4:$O$99999,MATCH($B43&amp;AY43,F_Inputs!$P$4:$P$99999,0),MATCH(AY$6,F_Inputs!$F$2:$O$2,0)),"Error"))</f>
        <v>1</v>
      </c>
      <c r="V43" s="276">
        <f>IF(ISBLANK(AZ43),"",IFERROR(INDEX(F_Inputs!$F$4:$O$99999,MATCH($B43&amp;AZ43,F_Inputs!$P$4:$P$99999,0),MATCH(AZ$6,F_Inputs!$F$2:$O$2,0)),"Error"))</f>
        <v>1</v>
      </c>
      <c r="W43" s="267" t="str">
        <f>IF(ISBLANK(BA43),"",IFERROR(INDEX(F_Inputs!$F$4:$O$99999,MATCH($B43&amp;BA43,F_Inputs!$P$4:$P$99999,0),MATCH(BA$6,F_Inputs!$F$2:$O$2,0)),"Error"))</f>
        <v/>
      </c>
      <c r="X43" s="267" t="str">
        <f>IF(ISBLANK(BB43),"",IFERROR(INDEX(F_Inputs!$F$4:$O$99999,MATCH($B43&amp;BB43,F_Inputs!$P$4:$P$99999,0),MATCH(BB$6,F_Inputs!$F$2:$O$2,0)),"Error"))</f>
        <v/>
      </c>
      <c r="Y43" s="267" t="str">
        <f>IF(ISBLANK(BC43),"",IFERROR(INDEX(F_Inputs!$F$4:$O$99999,MATCH($B43&amp;BC43,F_Inputs!$P$4:$P$99999,0),MATCH(BC$6,F_Inputs!$F$2:$O$2,0)),"Error"))</f>
        <v/>
      </c>
      <c r="Z43" s="267" t="str">
        <f>IF(ISBLANK(BD43),"",IFERROR(INDEX(F_Inputs!$F$4:$O$99999,MATCH($B43&amp;BD43,F_Inputs!$P$4:$P$99999,0),MATCH(BD$6,F_Inputs!$F$2:$O$2,0)),"Error"))</f>
        <v/>
      </c>
      <c r="AA43" s="267" t="str">
        <f>IF(ISBLANK(BE43),"",IFERROR(INDEX(F_Inputs!$F$4:$O$99999,MATCH($B43&amp;BE43,F_Inputs!$P$4:$P$99999,0),MATCH(BE$6,F_Inputs!$F$2:$O$2,0)),"Error"))</f>
        <v/>
      </c>
      <c r="AB43" s="270">
        <f>IF(ISBLANK(BF43),"",IFERROR(INDEX(F_Inputs!$F$4:$O$99999,MATCH($B43&amp;BF43,F_Inputs!$P$4:$P$99999,0),MATCH(BF$6,F_Inputs!$F$2:$O$2,0)),"Error"))</f>
        <v>1556875.7725911823</v>
      </c>
      <c r="AC43" s="270" t="str">
        <f>IF(ISBLANK(BG43),"",IFERROR(INDEX(F_Inputs!$F$4:$O$99999,MATCH($B43&amp;BG43,F_Inputs!$P$4:$P$99999,0),MATCH(BG$6,F_Inputs!$F$2:$O$2,0)),"Error"))</f>
        <v/>
      </c>
      <c r="AD43" s="270" t="str">
        <f>IF(ISBLANK(BH43),"",IFERROR(INDEX(F_Inputs!$F$4:$O$99999,MATCH($B43&amp;BH43,F_Inputs!$P$4:$P$99999,0),MATCH(BH$6,F_Inputs!$F$2:$O$2,0)),"Error"))</f>
        <v/>
      </c>
      <c r="AE43" s="271" t="str">
        <f>IF(ISBLANK(BI43),"",IFERROR(INDEX(F_Inputs!$F$4:$O$99999,MATCH($B43&amp;BI43,F_Inputs!$P$4:$P$99999,0),MATCH(BI$6,F_Inputs!$F$2:$O$2,0)),"Error"))</f>
        <v/>
      </c>
      <c r="AF43" s="271" t="str">
        <f>IF(ISBLANK(BJ43),"",IFERROR(INDEX(F_Inputs!$F$4:$O$99999,MATCH($B43&amp;BJ43,F_Inputs!$P$4:$P$99999,0),MATCH(BJ$6,F_Inputs!$F$2:$O$2,0)),"Error"))</f>
        <v/>
      </c>
      <c r="AJ43" s="45" t="s">
        <v>192</v>
      </c>
      <c r="AK43" s="45" t="s">
        <v>192</v>
      </c>
      <c r="AL43" s="45" t="s">
        <v>192</v>
      </c>
      <c r="AM43" s="45" t="s">
        <v>192</v>
      </c>
      <c r="AN43" s="45" t="s">
        <v>192</v>
      </c>
      <c r="AO43" s="45" t="s">
        <v>192</v>
      </c>
      <c r="AV43" s="45" t="s">
        <v>194</v>
      </c>
      <c r="AW43" s="45" t="s">
        <v>194</v>
      </c>
      <c r="AX43" s="45" t="s">
        <v>194</v>
      </c>
      <c r="AY43" s="45" t="s">
        <v>194</v>
      </c>
      <c r="AZ43" s="45" t="s">
        <v>194</v>
      </c>
      <c r="BF43" s="45" t="s">
        <v>196</v>
      </c>
    </row>
    <row r="44" spans="2:62">
      <c r="B44" s="158" t="str">
        <f>Lists!$D$7</f>
        <v>ANH</v>
      </c>
      <c r="C44" s="46" t="s">
        <v>720</v>
      </c>
      <c r="D44" s="46" t="str">
        <f>_xlfn.XLOOKUP(C44,Lists!$B$32:$B$60,Lists!$D$32:$D$60)</f>
        <v>Set at a common level</v>
      </c>
      <c r="E44" s="46" t="str">
        <f>_xlfn.XLOOKUP(C44,Lists!$B$32:$B$60,Lists!$F$32:$F$60)</f>
        <v>Percentage compliance</v>
      </c>
      <c r="F44" s="272">
        <f>IF(ISBLANK(AJ44),"",IFERROR(INDEX(F_Inputs!$F$4:$O$99999,MATCH($B44&amp;AJ44,F_Inputs!$P$4:$P$99999,0),MATCH(AJ$6,F_Inputs!$F$2:$O$2,0)),"Error"))</f>
        <v>1</v>
      </c>
      <c r="G44" s="272">
        <f>IF(ISBLANK(AK44),"",IFERROR(INDEX(F_Inputs!$F$4:$O$99999,MATCH($B44&amp;AK44,F_Inputs!$P$4:$P$99999,0),MATCH(AK$6,F_Inputs!$F$2:$O$2,0)),"Error"))</f>
        <v>1</v>
      </c>
      <c r="H44" s="272">
        <f>IF(ISBLANK(AL44),"",IFERROR(INDEX(F_Inputs!$F$4:$O$99999,MATCH($B44&amp;AL44,F_Inputs!$P$4:$P$99999,0),MATCH(AL$6,F_Inputs!$F$2:$O$2,0)),"Error"))</f>
        <v>1</v>
      </c>
      <c r="I44" s="272">
        <f>IF(ISBLANK(AM44),"",IFERROR(INDEX(F_Inputs!$F$4:$O$99999,MATCH($B44&amp;AM44,F_Inputs!$P$4:$P$99999,0),MATCH(AM$6,F_Inputs!$F$2:$O$2,0)),"Error"))</f>
        <v>1</v>
      </c>
      <c r="J44" s="272">
        <f>IF(ISBLANK(AN44),"",IFERROR(INDEX(F_Inputs!$F$4:$O$99999,MATCH($B44&amp;AN44,F_Inputs!$P$4:$P$99999,0),MATCH(AN$6,F_Inputs!$F$2:$O$2,0)),"Error"))</f>
        <v>1</v>
      </c>
      <c r="K44" s="272">
        <f>IF(ISBLANK(AO44),"",IFERROR(INDEX(F_Inputs!$F$4:$O$99999,MATCH($B44&amp;AO44,F_Inputs!$P$4:$P$99999,0),MATCH(AO$6,F_Inputs!$F$2:$O$2,0)),"Error"))</f>
        <v>1</v>
      </c>
      <c r="L44" s="267" t="str">
        <f>IF(ISBLANK(AP44),"",IFERROR(INDEX(F_Inputs!$F$4:$O$99999,MATCH($B44&amp;AP44,F_Inputs!$P$4:$P$99999,0),MATCH(AP$6,F_Inputs!$F$2:$O$2,0)),"Error"))</f>
        <v/>
      </c>
      <c r="M44" s="268" t="str">
        <f>IF(ISBLANK(AQ44),"",IFERROR(INDEX(F_Inputs!$F$4:$O$99999,MATCH($B44&amp;AQ44,F_Inputs!$P$4:$P$99999,0),MATCH(AQ$6,F_Inputs!$F$2:$O$2,0)),"Error"))</f>
        <v/>
      </c>
      <c r="N44" s="268" t="str">
        <f>IF(ISBLANK(AR44),"",IFERROR(INDEX(F_Inputs!$F$4:$O$99999,MATCH($B44&amp;AR44,F_Inputs!$P$4:$P$99999,0),MATCH(AR$6,F_Inputs!$F$2:$O$2,0)),"Error"))</f>
        <v/>
      </c>
      <c r="O44" s="268" t="str">
        <f>IF(ISBLANK(AS44),"",IFERROR(INDEX(F_Inputs!$F$4:$O$99999,MATCH($B44&amp;AS44,F_Inputs!$P$4:$P$99999,0),MATCH(AS$6,F_Inputs!$F$2:$O$2,0)),"Error"))</f>
        <v/>
      </c>
      <c r="P44" s="268" t="str">
        <f>IF(ISBLANK(AT44),"",IFERROR(INDEX(F_Inputs!$F$4:$O$99999,MATCH($B44&amp;AT44,F_Inputs!$P$4:$P$99999,0),MATCH(AT$6,F_Inputs!$F$2:$O$2,0)),"Error"))</f>
        <v/>
      </c>
      <c r="Q44" s="268" t="str">
        <f>IF(ISBLANK(AU44),"",IFERROR(INDEX(F_Inputs!$F$4:$O$99999,MATCH($B44&amp;AU44,F_Inputs!$P$4:$P$99999,0),MATCH(AU$6,F_Inputs!$F$2:$O$2,0)),"Error"))</f>
        <v/>
      </c>
      <c r="R44" s="277">
        <f>IF(ISBLANK(AV44),"",IFERROR(INDEX(F_Inputs!$F$4:$O$99999,MATCH($B44&amp;AV44,F_Inputs!$P$4:$P$99999,0),MATCH(AV$6,F_Inputs!$F$2:$O$2,0)),"Error"))</f>
        <v>0.99</v>
      </c>
      <c r="S44" s="277">
        <f>IF(ISBLANK(AW44),"",IFERROR(INDEX(F_Inputs!$F$4:$O$99999,MATCH($B44&amp;AW44,F_Inputs!$P$4:$P$99999,0),MATCH(AW$6,F_Inputs!$F$2:$O$2,0)),"Error"))</f>
        <v>0.99</v>
      </c>
      <c r="T44" s="277">
        <f>IF(ISBLANK(AX44),"",IFERROR(INDEX(F_Inputs!$F$4:$O$99999,MATCH($B44&amp;AX44,F_Inputs!$P$4:$P$99999,0),MATCH(AX$6,F_Inputs!$F$2:$O$2,0)),"Error"))</f>
        <v>0.99</v>
      </c>
      <c r="U44" s="277">
        <f>IF(ISBLANK(AY44),"",IFERROR(INDEX(F_Inputs!$F$4:$O$99999,MATCH($B44&amp;AY44,F_Inputs!$P$4:$P$99999,0),MATCH(AY$6,F_Inputs!$F$2:$O$2,0)),"Error"))</f>
        <v>0.99</v>
      </c>
      <c r="V44" s="277">
        <f>IF(ISBLANK(AZ44),"",IFERROR(INDEX(F_Inputs!$F$4:$O$99999,MATCH($B44&amp;AZ44,F_Inputs!$P$4:$P$99999,0),MATCH(AZ$6,F_Inputs!$F$2:$O$2,0)),"Error"))</f>
        <v>0.99</v>
      </c>
      <c r="W44" s="267" t="str">
        <f>IF(ISBLANK(BA44),"",IFERROR(INDEX(F_Inputs!$F$4:$O$99999,MATCH($B44&amp;BA44,F_Inputs!$P$4:$P$99999,0),MATCH(BA$6,F_Inputs!$F$2:$O$2,0)),"Error"))</f>
        <v/>
      </c>
      <c r="X44" s="267" t="str">
        <f>IF(ISBLANK(BB44),"",IFERROR(INDEX(F_Inputs!$F$4:$O$99999,MATCH($B44&amp;BB44,F_Inputs!$P$4:$P$99999,0),MATCH(BB$6,F_Inputs!$F$2:$O$2,0)),"Error"))</f>
        <v/>
      </c>
      <c r="Y44" s="267" t="str">
        <f>IF(ISBLANK(BC44),"",IFERROR(INDEX(F_Inputs!$F$4:$O$99999,MATCH($B44&amp;BC44,F_Inputs!$P$4:$P$99999,0),MATCH(BC$6,F_Inputs!$F$2:$O$2,0)),"Error"))</f>
        <v/>
      </c>
      <c r="Z44" s="267" t="str">
        <f>IF(ISBLANK(BD44),"",IFERROR(INDEX(F_Inputs!$F$4:$O$99999,MATCH($B44&amp;BD44,F_Inputs!$P$4:$P$99999,0),MATCH(BD$6,F_Inputs!$F$2:$O$2,0)),"Error"))</f>
        <v/>
      </c>
      <c r="AA44" s="267" t="str">
        <f>IF(ISBLANK(BE44),"",IFERROR(INDEX(F_Inputs!$F$4:$O$99999,MATCH($B44&amp;BE44,F_Inputs!$P$4:$P$99999,0),MATCH(BE$6,F_Inputs!$F$2:$O$2,0)),"Error"))</f>
        <v/>
      </c>
      <c r="AB44" s="270">
        <f>IF(ISBLANK(BF44),"",IFERROR(INDEX(F_Inputs!$F$4:$O$99999,MATCH($B44&amp;BF44,F_Inputs!$P$4:$P$99999,0),MATCH(BF$6,F_Inputs!$F$2:$O$2,0)),"Error"))</f>
        <v>2684588.0017166007</v>
      </c>
      <c r="AC44" s="270" t="str">
        <f>IF(ISBLANK(BG44),"",IFERROR(INDEX(F_Inputs!$F$4:$O$99999,MATCH($B44&amp;BG44,F_Inputs!$P$4:$P$99999,0),MATCH(BG$6,F_Inputs!$F$2:$O$2,0)),"Error"))</f>
        <v/>
      </c>
      <c r="AD44" s="270" t="str">
        <f>IF(ISBLANK(BH44),"",IFERROR(INDEX(F_Inputs!$F$4:$O$99999,MATCH($B44&amp;BH44,F_Inputs!$P$4:$P$99999,0),MATCH(BH$6,F_Inputs!$F$2:$O$2,0)),"Error"))</f>
        <v/>
      </c>
      <c r="AE44" s="271" t="str">
        <f>IF(ISBLANK(BI44),"",IFERROR(INDEX(F_Inputs!$F$4:$O$99999,MATCH($B44&amp;BI44,F_Inputs!$P$4:$P$99999,0),MATCH(BI$6,F_Inputs!$F$2:$O$2,0)),"Error"))</f>
        <v/>
      </c>
      <c r="AF44" s="271" t="str">
        <f>IF(ISBLANK(BJ44),"",IFERROR(INDEX(F_Inputs!$F$4:$O$99999,MATCH($B44&amp;BJ44,F_Inputs!$P$4:$P$99999,0),MATCH(BJ$6,F_Inputs!$F$2:$O$2,0)),"Error"))</f>
        <v/>
      </c>
      <c r="AJ44" s="45" t="s">
        <v>198</v>
      </c>
      <c r="AK44" s="45" t="s">
        <v>198</v>
      </c>
      <c r="AL44" s="45" t="s">
        <v>198</v>
      </c>
      <c r="AM44" s="45" t="s">
        <v>198</v>
      </c>
      <c r="AN44" s="45" t="s">
        <v>198</v>
      </c>
      <c r="AO44" s="45" t="s">
        <v>198</v>
      </c>
      <c r="AV44" s="45" t="s">
        <v>200</v>
      </c>
      <c r="AW44" s="45" t="s">
        <v>200</v>
      </c>
      <c r="AX44" s="45" t="s">
        <v>200</v>
      </c>
      <c r="AY44" s="45" t="s">
        <v>200</v>
      </c>
      <c r="AZ44" s="45" t="s">
        <v>200</v>
      </c>
      <c r="BF44" s="45" t="s">
        <v>202</v>
      </c>
    </row>
    <row r="45" spans="2:62">
      <c r="B45" s="158" t="str">
        <f>Lists!$D$7</f>
        <v>ANH</v>
      </c>
      <c r="C45" s="46" t="s">
        <v>744</v>
      </c>
      <c r="D45" s="46" t="str">
        <f>_xlfn.XLOOKUP(C45,Lists!$B$32:$B$60,Lists!$D$32:$D$60)</f>
        <v>Set at a company specific level</v>
      </c>
      <c r="E45" s="46" t="str">
        <f>_xlfn.XLOOKUP(C45,Lists!$B$32:$B$60,Lists!$F$32:$F$60)</f>
        <v>Bathing water quality (%)</v>
      </c>
      <c r="F45" s="273">
        <f>IF(ISBLANK(AJ45),"",IFERROR(INDEX(F_Inputs!$F$4:$O$99999,MATCH($B45&amp;AJ45,F_Inputs!$P$4:$P$99999,0),MATCH(AJ$6,F_Inputs!$F$2:$O$2,0)),"Error"))</f>
        <v>0.80600000000000005</v>
      </c>
      <c r="G45" s="273">
        <f>IF(ISBLANK(AK45),"",IFERROR(INDEX(F_Inputs!$F$4:$O$99999,MATCH($B45&amp;AK45,F_Inputs!$P$4:$P$99999,0),MATCH(AK$6,F_Inputs!$F$2:$O$2,0)),"Error"))</f>
        <v>0.78200000000000003</v>
      </c>
      <c r="H45" s="273">
        <f>IF(ISBLANK(AL45),"",IFERROR(INDEX(F_Inputs!$F$4:$O$99999,MATCH($B45&amp;AL45,F_Inputs!$P$4:$P$99999,0),MATCH(AL$6,F_Inputs!$F$2:$O$2,0)),"Error"))</f>
        <v>0.80700000000000005</v>
      </c>
      <c r="I45" s="273">
        <f>IF(ISBLANK(AM45),"",IFERROR(INDEX(F_Inputs!$F$4:$O$99999,MATCH($B45&amp;AM45,F_Inputs!$P$4:$P$99999,0),MATCH(AM$6,F_Inputs!$F$2:$O$2,0)),"Error"))</f>
        <v>0.79400000000000004</v>
      </c>
      <c r="J45" s="273">
        <f>IF(ISBLANK(AN45),"",IFERROR(INDEX(F_Inputs!$F$4:$O$99999,MATCH($B45&amp;AN45,F_Inputs!$P$4:$P$99999,0),MATCH(AN$6,F_Inputs!$F$2:$O$2,0)),"Error"))</f>
        <v>0.81299999999999994</v>
      </c>
      <c r="K45" s="273">
        <f>IF(ISBLANK(AO45),"",IFERROR(INDEX(F_Inputs!$F$4:$O$99999,MATCH($B45&amp;AO45,F_Inputs!$P$4:$P$99999,0),MATCH(AO$6,F_Inputs!$F$2:$O$2,0)),"Error"))</f>
        <v>0.81899999999999995</v>
      </c>
      <c r="L45" s="277" t="str">
        <f>IF(ISBLANK(AP45),"",IFERROR(INDEX(F_Inputs!$F$4:$O$99999,MATCH($B45&amp;AP45,F_Inputs!$P$4:$P$99999,0),MATCH(AP$6,F_Inputs!$F$2:$O$2,0)),"Error"))</f>
        <v/>
      </c>
      <c r="M45" s="277" t="str">
        <f>IF(ISBLANK(AQ45),"",IFERROR(INDEX(F_Inputs!$F$4:$O$99999,MATCH($B45&amp;AQ45,F_Inputs!$P$4:$P$99999,0),MATCH(AQ$6,F_Inputs!$F$2:$O$2,0)),"Error"))</f>
        <v/>
      </c>
      <c r="N45" s="277" t="str">
        <f>IF(ISBLANK(AR45),"",IFERROR(INDEX(F_Inputs!$F$4:$O$99999,MATCH($B45&amp;AR45,F_Inputs!$P$4:$P$99999,0),MATCH(AR$6,F_Inputs!$F$2:$O$2,0)),"Error"))</f>
        <v/>
      </c>
      <c r="O45" s="277" t="str">
        <f>IF(ISBLANK(AS45),"",IFERROR(INDEX(F_Inputs!$F$4:$O$99999,MATCH($B45&amp;AS45,F_Inputs!$P$4:$P$99999,0),MATCH(AS$6,F_Inputs!$F$2:$O$2,0)),"Error"))</f>
        <v/>
      </c>
      <c r="P45" s="277" t="str">
        <f>IF(ISBLANK(AT45),"",IFERROR(INDEX(F_Inputs!$F$4:$O$99999,MATCH($B45&amp;AT45,F_Inputs!$P$4:$P$99999,0),MATCH(AT$6,F_Inputs!$F$2:$O$2,0)),"Error"))</f>
        <v/>
      </c>
      <c r="Q45" s="277" t="str">
        <f>IF(ISBLANK(AU45),"",IFERROR(INDEX(F_Inputs!$F$4:$O$99999,MATCH($B45&amp;AU45,F_Inputs!$P$4:$P$99999,0),MATCH(AU$6,F_Inputs!$F$2:$O$2,0)),"Error"))</f>
        <v/>
      </c>
      <c r="R45" s="269" t="str">
        <f>IF(ISBLANK(AV45),"",IFERROR(INDEX(F_Inputs!$F$4:$O$99999,MATCH($B45&amp;AV45,F_Inputs!$P$4:$P$99999,0),MATCH(AV$6,F_Inputs!$F$2:$O$2,0)),"Error"))</f>
        <v/>
      </c>
      <c r="S45" s="269" t="str">
        <f>IF(ISBLANK(AW45),"",IFERROR(INDEX(F_Inputs!$F$4:$O$99999,MATCH($B45&amp;AW45,F_Inputs!$P$4:$P$99999,0),MATCH(AW$6,F_Inputs!$F$2:$O$2,0)),"Error"))</f>
        <v/>
      </c>
      <c r="T45" s="269" t="str">
        <f>IF(ISBLANK(AX45),"",IFERROR(INDEX(F_Inputs!$F$4:$O$99999,MATCH($B45&amp;AX45,F_Inputs!$P$4:$P$99999,0),MATCH(AX$6,F_Inputs!$F$2:$O$2,0)),"Error"))</f>
        <v/>
      </c>
      <c r="U45" s="269" t="str">
        <f>IF(ISBLANK(AY45),"",IFERROR(INDEX(F_Inputs!$F$4:$O$99999,MATCH($B45&amp;AY45,F_Inputs!$P$4:$P$99999,0),MATCH(AY$6,F_Inputs!$F$2:$O$2,0)),"Error"))</f>
        <v/>
      </c>
      <c r="V45" s="269" t="str">
        <f>IF(ISBLANK(AZ45),"",IFERROR(INDEX(F_Inputs!$F$4:$O$99999,MATCH($B45&amp;AZ45,F_Inputs!$P$4:$P$99999,0),MATCH(AZ$6,F_Inputs!$F$2:$O$2,0)),"Error"))</f>
        <v/>
      </c>
      <c r="W45" s="267" t="str">
        <f>IF(ISBLANK(BA45),"",IFERROR(INDEX(F_Inputs!$F$4:$O$99999,MATCH($B45&amp;BA45,F_Inputs!$P$4:$P$99999,0),MATCH(BA$6,F_Inputs!$F$2:$O$2,0)),"Error"))</f>
        <v/>
      </c>
      <c r="X45" s="267" t="str">
        <f>IF(ISBLANK(BB45),"",IFERROR(INDEX(F_Inputs!$F$4:$O$99999,MATCH($B45&amp;BB45,F_Inputs!$P$4:$P$99999,0),MATCH(BB$6,F_Inputs!$F$2:$O$2,0)),"Error"))</f>
        <v/>
      </c>
      <c r="Y45" s="267" t="str">
        <f>IF(ISBLANK(BC45),"",IFERROR(INDEX(F_Inputs!$F$4:$O$99999,MATCH($B45&amp;BC45,F_Inputs!$P$4:$P$99999,0),MATCH(BC$6,F_Inputs!$F$2:$O$2,0)),"Error"))</f>
        <v/>
      </c>
      <c r="Z45" s="267" t="str">
        <f>IF(ISBLANK(BD45),"",IFERROR(INDEX(F_Inputs!$F$4:$O$99999,MATCH($B45&amp;BD45,F_Inputs!$P$4:$P$99999,0),MATCH(BD$6,F_Inputs!$F$2:$O$2,0)),"Error"))</f>
        <v/>
      </c>
      <c r="AA45" s="267" t="str">
        <f>IF(ISBLANK(BE45),"",IFERROR(INDEX(F_Inputs!$F$4:$O$99999,MATCH($B45&amp;BE45,F_Inputs!$P$4:$P$99999,0),MATCH(BE$6,F_Inputs!$F$2:$O$2,0)),"Error"))</f>
        <v/>
      </c>
      <c r="AB45" s="270">
        <f>IF(ISBLANK(BF45),"",IFERROR(INDEX(F_Inputs!$F$4:$O$99999,MATCH($B45&amp;BF45,F_Inputs!$P$4:$P$99999,0),MATCH(BF$6,F_Inputs!$F$2:$O$2,0)),"Error"))</f>
        <v>1972614.4408781033</v>
      </c>
      <c r="AC45" s="270">
        <f>IF(ISBLANK(BG45),"",IFERROR(INDEX(F_Inputs!$F$4:$O$99999,MATCH($B45&amp;BG45,F_Inputs!$P$4:$P$99999,0),MATCH(BG$6,F_Inputs!$F$2:$O$2,0)),"Error"))</f>
        <v>1972614.4408781033</v>
      </c>
      <c r="AD45" s="270" t="str">
        <f>IF(ISBLANK(BH45),"",IFERROR(INDEX(F_Inputs!$F$4:$O$99999,MATCH($B45&amp;BH45,F_Inputs!$P$4:$P$99999,0),MATCH(BH$6,F_Inputs!$F$2:$O$2,0)),"Error"))</f>
        <v/>
      </c>
      <c r="AE45" s="271">
        <f>IF(ISBLANK(BI45),"",IFERROR(INDEX(F_Inputs!$F$4:$O$99999,MATCH($B45&amp;BI45,F_Inputs!$P$4:$P$99999,0),MATCH(BI$6,F_Inputs!$F$2:$O$2,0)),"Error"))</f>
        <v>-5.0000000000000001E-3</v>
      </c>
      <c r="AF45" s="271">
        <f>IF(ISBLANK(BJ45),"",IFERROR(INDEX(F_Inputs!$F$4:$O$99999,MATCH($B45&amp;BJ45,F_Inputs!$P$4:$P$99999,0),MATCH(BJ$6,F_Inputs!$F$2:$O$2,0)),"Error"))</f>
        <v>5.0000000000000001E-3</v>
      </c>
      <c r="AJ45" s="45" t="s">
        <v>247</v>
      </c>
      <c r="AK45" s="45" t="s">
        <v>247</v>
      </c>
      <c r="AL45" s="45" t="s">
        <v>247</v>
      </c>
      <c r="AM45" s="45" t="s">
        <v>247</v>
      </c>
      <c r="AN45" s="45" t="s">
        <v>247</v>
      </c>
      <c r="AO45" s="45" t="s">
        <v>247</v>
      </c>
      <c r="AV45" s="45" t="s">
        <v>249</v>
      </c>
      <c r="AW45" s="45" t="s">
        <v>249</v>
      </c>
      <c r="AX45" s="45" t="s">
        <v>249</v>
      </c>
      <c r="AY45" s="45" t="s">
        <v>249</v>
      </c>
      <c r="AZ45" s="45" t="s">
        <v>249</v>
      </c>
      <c r="BF45" s="45" t="s">
        <v>251</v>
      </c>
      <c r="BG45" s="45" t="s">
        <v>251</v>
      </c>
      <c r="BI45" s="45" t="s">
        <v>253</v>
      </c>
      <c r="BJ45" s="45" t="s">
        <v>255</v>
      </c>
    </row>
    <row r="46" spans="2:62">
      <c r="B46" s="158" t="str">
        <f>Lists!$D$7</f>
        <v>ANH</v>
      </c>
      <c r="C46" s="46" t="s">
        <v>748</v>
      </c>
      <c r="D46" s="46" t="str">
        <f>_xlfn.XLOOKUP(C46,Lists!$B$32:$B$60,Lists!$D$32:$D$60)</f>
        <v>Set at a company specific level</v>
      </c>
      <c r="E46" s="46" t="str">
        <f>_xlfn.XLOOKUP(C46,Lists!$B$32:$B$60,Lists!$F$32:$F$60)</f>
        <v>Reduction in phosphorus as a percentage of load discharged from treatment works in 2020</v>
      </c>
      <c r="F46" s="272">
        <f>IF(ISBLANK(AJ46),"",IFERROR(INDEX(F_Inputs!$F$4:$O$99999,MATCH($B46&amp;AJ46,F_Inputs!$P$4:$P$99999,0),MATCH(AJ$6,F_Inputs!$F$2:$O$2,0)),"Error"))</f>
        <v>0</v>
      </c>
      <c r="G46" s="272">
        <f>IF(ISBLANK(AK46),"",IFERROR(INDEX(F_Inputs!$F$4:$O$99999,MATCH($B46&amp;AK46,F_Inputs!$P$4:$P$99999,0),MATCH(AK$6,F_Inputs!$F$2:$O$2,0)),"Error"))</f>
        <v>0.13400000000000001</v>
      </c>
      <c r="H46" s="272">
        <f>IF(ISBLANK(AL46),"",IFERROR(INDEX(F_Inputs!$F$4:$O$99999,MATCH($B46&amp;AL46,F_Inputs!$P$4:$P$99999,0),MATCH(AL$6,F_Inputs!$F$2:$O$2,0)),"Error"))</f>
        <v>0.12989999999999999</v>
      </c>
      <c r="I46" s="272">
        <f>IF(ISBLANK(AM46),"",IFERROR(INDEX(F_Inputs!$F$4:$O$99999,MATCH($B46&amp;AM46,F_Inputs!$P$4:$P$99999,0),MATCH(AM$6,F_Inputs!$F$2:$O$2,0)),"Error"))</f>
        <v>0.1361</v>
      </c>
      <c r="J46" s="272">
        <f>IF(ISBLANK(AN46),"",IFERROR(INDEX(F_Inputs!$F$4:$O$99999,MATCH($B46&amp;AN46,F_Inputs!$P$4:$P$99999,0),MATCH(AN$6,F_Inputs!$F$2:$O$2,0)),"Error"))</f>
        <v>0.14680000000000001</v>
      </c>
      <c r="K46" s="272">
        <f>IF(ISBLANK(AO46),"",IFERROR(INDEX(F_Inputs!$F$4:$O$99999,MATCH($B46&amp;AO46,F_Inputs!$P$4:$P$99999,0),MATCH(AO$6,F_Inputs!$F$2:$O$2,0)),"Error"))</f>
        <v>0.14580000000000001</v>
      </c>
      <c r="L46" s="267" t="str">
        <f>IF(ISBLANK(AP46),"",IFERROR(INDEX(F_Inputs!$F$4:$O$99999,MATCH($B46&amp;AP46,F_Inputs!$P$4:$P$99999,0),MATCH(AP$6,F_Inputs!$F$2:$O$2,0)),"Error"))</f>
        <v/>
      </c>
      <c r="M46" s="268" t="str">
        <f>IF(ISBLANK(AQ46),"",IFERROR(INDEX(F_Inputs!$F$4:$O$99999,MATCH($B46&amp;AQ46,F_Inputs!$P$4:$P$99999,0),MATCH(AQ$6,F_Inputs!$F$2:$O$2,0)),"Error"))</f>
        <v/>
      </c>
      <c r="N46" s="268" t="str">
        <f>IF(ISBLANK(AR46),"",IFERROR(INDEX(F_Inputs!$F$4:$O$99999,MATCH($B46&amp;AR46,F_Inputs!$P$4:$P$99999,0),MATCH(AR$6,F_Inputs!$F$2:$O$2,0)),"Error"))</f>
        <v/>
      </c>
      <c r="O46" s="268" t="str">
        <f>IF(ISBLANK(AS46),"",IFERROR(INDEX(F_Inputs!$F$4:$O$99999,MATCH($B46&amp;AS46,F_Inputs!$P$4:$P$99999,0),MATCH(AS$6,F_Inputs!$F$2:$O$2,0)),"Error"))</f>
        <v/>
      </c>
      <c r="P46" s="268" t="str">
        <f>IF(ISBLANK(AT46),"",IFERROR(INDEX(F_Inputs!$F$4:$O$99999,MATCH($B46&amp;AT46,F_Inputs!$P$4:$P$99999,0),MATCH(AT$6,F_Inputs!$F$2:$O$2,0)),"Error"))</f>
        <v/>
      </c>
      <c r="Q46" s="268" t="str">
        <f>IF(ISBLANK(AU46),"",IFERROR(INDEX(F_Inputs!$F$4:$O$99999,MATCH($B46&amp;AU46,F_Inputs!$P$4:$P$99999,0),MATCH(AU$6,F_Inputs!$F$2:$O$2,0)),"Error"))</f>
        <v/>
      </c>
      <c r="R46" s="269" t="str">
        <f>IF(ISBLANK(AV46),"",IFERROR(INDEX(F_Inputs!$F$4:$O$99999,MATCH($B46&amp;AV46,F_Inputs!$P$4:$P$99999,0),MATCH(AV$6,F_Inputs!$F$2:$O$2,0)),"Error"))</f>
        <v/>
      </c>
      <c r="S46" s="269" t="str">
        <f>IF(ISBLANK(AW46),"",IFERROR(INDEX(F_Inputs!$F$4:$O$99999,MATCH($B46&amp;AW46,F_Inputs!$P$4:$P$99999,0),MATCH(AW$6,F_Inputs!$F$2:$O$2,0)),"Error"))</f>
        <v/>
      </c>
      <c r="T46" s="269" t="str">
        <f>IF(ISBLANK(AX46),"",IFERROR(INDEX(F_Inputs!$F$4:$O$99999,MATCH($B46&amp;AX46,F_Inputs!$P$4:$P$99999,0),MATCH(AX$6,F_Inputs!$F$2:$O$2,0)),"Error"))</f>
        <v/>
      </c>
      <c r="U46" s="269" t="str">
        <f>IF(ISBLANK(AY46),"",IFERROR(INDEX(F_Inputs!$F$4:$O$99999,MATCH($B46&amp;AY46,F_Inputs!$P$4:$P$99999,0),MATCH(AY$6,F_Inputs!$F$2:$O$2,0)),"Error"))</f>
        <v/>
      </c>
      <c r="V46" s="269" t="str">
        <f>IF(ISBLANK(AZ46),"",IFERROR(INDEX(F_Inputs!$F$4:$O$99999,MATCH($B46&amp;AZ46,F_Inputs!$P$4:$P$99999,0),MATCH(AZ$6,F_Inputs!$F$2:$O$2,0)),"Error"))</f>
        <v/>
      </c>
      <c r="W46" s="267" t="str">
        <f>IF(ISBLANK(BA46),"",IFERROR(INDEX(F_Inputs!$F$4:$O$99999,MATCH($B46&amp;BA46,F_Inputs!$P$4:$P$99999,0),MATCH(BA$6,F_Inputs!$F$2:$O$2,0)),"Error"))</f>
        <v/>
      </c>
      <c r="X46" s="267" t="str">
        <f>IF(ISBLANK(BB46),"",IFERROR(INDEX(F_Inputs!$F$4:$O$99999,MATCH($B46&amp;BB46,F_Inputs!$P$4:$P$99999,0),MATCH(BB$6,F_Inputs!$F$2:$O$2,0)),"Error"))</f>
        <v/>
      </c>
      <c r="Y46" s="267" t="str">
        <f>IF(ISBLANK(BC46),"",IFERROR(INDEX(F_Inputs!$F$4:$O$99999,MATCH($B46&amp;BC46,F_Inputs!$P$4:$P$99999,0),MATCH(BC$6,F_Inputs!$F$2:$O$2,0)),"Error"))</f>
        <v/>
      </c>
      <c r="Z46" s="267" t="str">
        <f>IF(ISBLANK(BD46),"",IFERROR(INDEX(F_Inputs!$F$4:$O$99999,MATCH($B46&amp;BD46,F_Inputs!$P$4:$P$99999,0),MATCH(BD$6,F_Inputs!$F$2:$O$2,0)),"Error"))</f>
        <v/>
      </c>
      <c r="AA46" s="267" t="str">
        <f>IF(ISBLANK(BE46),"",IFERROR(INDEX(F_Inputs!$F$4:$O$99999,MATCH($B46&amp;BE46,F_Inputs!$P$4:$P$99999,0),MATCH(BE$6,F_Inputs!$F$2:$O$2,0)),"Error"))</f>
        <v/>
      </c>
      <c r="AB46" s="270" t="str">
        <f>IF(ISBLANK(BF46),"",IFERROR(INDEX(F_Inputs!$F$4:$O$99999,MATCH($B46&amp;BF46,F_Inputs!$P$4:$P$99999,0),MATCH(BF$6,F_Inputs!$F$2:$O$2,0)),"Error"))</f>
        <v/>
      </c>
      <c r="AC46" s="270" t="str">
        <f>IF(ISBLANK(BG46),"",IFERROR(INDEX(F_Inputs!$F$4:$O$99999,MATCH($B46&amp;BG46,F_Inputs!$P$4:$P$99999,0),MATCH(BG$6,F_Inputs!$F$2:$O$2,0)),"Error"))</f>
        <v/>
      </c>
      <c r="AD46" s="270" t="str">
        <f>IF(ISBLANK(BH46),"",IFERROR(INDEX(F_Inputs!$F$4:$O$99999,MATCH($B46&amp;BH46,F_Inputs!$P$4:$P$99999,0),MATCH(BH$6,F_Inputs!$F$2:$O$2,0)),"Error"))</f>
        <v/>
      </c>
      <c r="AE46" s="271" t="str">
        <f>IF(ISBLANK(BI46),"",IFERROR(INDEX(F_Inputs!$F$4:$O$99999,MATCH($B46&amp;BI46,F_Inputs!$P$4:$P$99999,0),MATCH(BI$6,F_Inputs!$F$2:$O$2,0)),"Error"))</f>
        <v/>
      </c>
      <c r="AF46" s="271" t="str">
        <f>IF(ISBLANK(BJ46),"",IFERROR(INDEX(F_Inputs!$F$4:$O$99999,MATCH($B46&amp;BJ46,F_Inputs!$P$4:$P$99999,0),MATCH(BJ$6,F_Inputs!$F$2:$O$2,0)),"Error"))</f>
        <v/>
      </c>
      <c r="AJ46" s="45" t="s">
        <v>257</v>
      </c>
      <c r="AK46" s="45" t="s">
        <v>257</v>
      </c>
      <c r="AL46" s="45" t="s">
        <v>257</v>
      </c>
      <c r="AM46" s="45" t="s">
        <v>257</v>
      </c>
      <c r="AN46" s="45" t="s">
        <v>257</v>
      </c>
      <c r="AO46" s="45" t="s">
        <v>257</v>
      </c>
    </row>
    <row r="47" spans="2:62">
      <c r="B47" s="158" t="str">
        <f>Lists!$D$7</f>
        <v>ANH</v>
      </c>
      <c r="C47" s="46" t="s">
        <v>751</v>
      </c>
      <c r="D47" s="46" t="str">
        <f>_xlfn.XLOOKUP(C47,Lists!$B$32:$B$60,Lists!$D$32:$D$60)</f>
        <v>Set at a company specific level</v>
      </c>
      <c r="E47" s="46" t="str">
        <f>_xlfn.XLOOKUP(C47,Lists!$B$32:$B$60,Lists!$F$32:$F$60)</f>
        <v>Average number of spills per overflow - assuming 100% monitoring (number)</v>
      </c>
      <c r="F47" s="267" t="str">
        <f>IF(ISBLANK(AJ47),"",IFERROR(INDEX(F_Inputs!$F$4:$O$99999,MATCH($B47&amp;AJ47,F_Inputs!$P$4:$P$99999,0),MATCH(AJ$6,F_Inputs!$F$2:$O$2,0)),"Error"))</f>
        <v/>
      </c>
      <c r="G47" s="269">
        <f>IF(ISBLANK(AK47),"",IFERROR(INDEX(F_Inputs!$F$4:$O$99999,MATCH($B47&amp;AK47,F_Inputs!$P$4:$P$99999,0),MATCH(AK$6,F_Inputs!$F$2:$O$2,0)),"Error"))</f>
        <v>19.920000000000002</v>
      </c>
      <c r="H47" s="269">
        <f>IF(ISBLANK(AL47),"",IFERROR(INDEX(F_Inputs!$F$4:$O$99999,MATCH($B47&amp;AL47,F_Inputs!$P$4:$P$99999,0),MATCH(AL$6,F_Inputs!$F$2:$O$2,0)),"Error"))</f>
        <v>19.87</v>
      </c>
      <c r="I47" s="269">
        <f>IF(ISBLANK(AM47),"",IFERROR(INDEX(F_Inputs!$F$4:$O$99999,MATCH($B47&amp;AM47,F_Inputs!$P$4:$P$99999,0),MATCH(AM$6,F_Inputs!$F$2:$O$2,0)),"Error"))</f>
        <v>19.720000000000002</v>
      </c>
      <c r="J47" s="269">
        <f>IF(ISBLANK(AN47),"",IFERROR(INDEX(F_Inputs!$F$4:$O$99999,MATCH($B47&amp;AN47,F_Inputs!$P$4:$P$99999,0),MATCH(AN$6,F_Inputs!$F$2:$O$2,0)),"Error"))</f>
        <v>18.450000000000003</v>
      </c>
      <c r="K47" s="269">
        <f>IF(ISBLANK(AO47),"",IFERROR(INDEX(F_Inputs!$F$4:$O$99999,MATCH($B47&amp;AO47,F_Inputs!$P$4:$P$99999,0),MATCH(AO$6,F_Inputs!$F$2:$O$2,0)),"Error"))</f>
        <v>17</v>
      </c>
      <c r="L47" s="277" t="str">
        <f>IF(ISBLANK(AP47),"",IFERROR(INDEX(F_Inputs!$F$4:$O$99999,MATCH($B47&amp;AP47,F_Inputs!$P$4:$P$99999,0),MATCH(AP$6,F_Inputs!$F$2:$O$2,0)),"Error"))</f>
        <v/>
      </c>
      <c r="M47" s="277">
        <f>IF(ISBLANK(AQ47),"",IFERROR(INDEX(F_Inputs!$F$4:$O$99999,MATCH($B47&amp;AQ47,F_Inputs!$P$4:$P$99999,0),MATCH(AQ$6,F_Inputs!$F$2:$O$2,0)),"Error"))</f>
        <v>0.97</v>
      </c>
      <c r="N47" s="277">
        <f>IF(ISBLANK(AR47),"",IFERROR(INDEX(F_Inputs!$F$4:$O$99999,MATCH($B47&amp;AR47,F_Inputs!$P$4:$P$99999,0),MATCH(AR$6,F_Inputs!$F$2:$O$2,0)),"Error"))</f>
        <v>0.97250000000000003</v>
      </c>
      <c r="O47" s="277">
        <f>IF(ISBLANK(AS47),"",IFERROR(INDEX(F_Inputs!$F$4:$O$99999,MATCH($B47&amp;AS47,F_Inputs!$P$4:$P$99999,0),MATCH(AS$6,F_Inputs!$F$2:$O$2,0)),"Error"))</f>
        <v>0.97499999999999998</v>
      </c>
      <c r="P47" s="277">
        <f>IF(ISBLANK(AT47),"",IFERROR(INDEX(F_Inputs!$F$4:$O$99999,MATCH($B47&amp;AT47,F_Inputs!$P$4:$P$99999,0),MATCH(AT$6,F_Inputs!$F$2:$O$2,0)),"Error"))</f>
        <v>0.97750000000000004</v>
      </c>
      <c r="Q47" s="277">
        <f>IF(ISBLANK(AU47),"",IFERROR(INDEX(F_Inputs!$F$4:$O$99999,MATCH($B47&amp;AU47,F_Inputs!$P$4:$P$99999,0),MATCH(AU$6,F_Inputs!$F$2:$O$2,0)),"Error"))</f>
        <v>0.97999999999999976</v>
      </c>
      <c r="R47" s="269" t="str">
        <f>IF(ISBLANK(AV47),"",IFERROR(INDEX(F_Inputs!$F$4:$O$99999,MATCH($B47&amp;AV47,F_Inputs!$P$4:$P$99999,0),MATCH(AV$6,F_Inputs!$F$2:$O$2,0)),"Error"))</f>
        <v/>
      </c>
      <c r="S47" s="269" t="str">
        <f>IF(ISBLANK(AW47),"",IFERROR(INDEX(F_Inputs!$F$4:$O$99999,MATCH($B47&amp;AW47,F_Inputs!$P$4:$P$99999,0),MATCH(AW$6,F_Inputs!$F$2:$O$2,0)),"Error"))</f>
        <v/>
      </c>
      <c r="T47" s="269" t="str">
        <f>IF(ISBLANK(AX47),"",IFERROR(INDEX(F_Inputs!$F$4:$O$99999,MATCH($B47&amp;AX47,F_Inputs!$P$4:$P$99999,0),MATCH(AX$6,F_Inputs!$F$2:$O$2,0)),"Error"))</f>
        <v/>
      </c>
      <c r="U47" s="269" t="str">
        <f>IF(ISBLANK(AY47),"",IFERROR(INDEX(F_Inputs!$F$4:$O$99999,MATCH($B47&amp;AY47,F_Inputs!$P$4:$P$99999,0),MATCH(AY$6,F_Inputs!$F$2:$O$2,0)),"Error"))</f>
        <v/>
      </c>
      <c r="V47" s="269" t="str">
        <f>IF(ISBLANK(AZ47),"",IFERROR(INDEX(F_Inputs!$F$4:$O$99999,MATCH($B47&amp;AZ47,F_Inputs!$P$4:$P$99999,0),MATCH(AZ$6,F_Inputs!$F$2:$O$2,0)),"Error"))</f>
        <v/>
      </c>
      <c r="W47" s="267" t="str">
        <f>IF(ISBLANK(BA47),"",IFERROR(INDEX(F_Inputs!$F$4:$O$99999,MATCH($B47&amp;BA47,F_Inputs!$P$4:$P$99999,0),MATCH(BA$6,F_Inputs!$F$2:$O$2,0)),"Error"))</f>
        <v/>
      </c>
      <c r="X47" s="267" t="str">
        <f>IF(ISBLANK(BB47),"",IFERROR(INDEX(F_Inputs!$F$4:$O$99999,MATCH($B47&amp;BB47,F_Inputs!$P$4:$P$99999,0),MATCH(BB$6,F_Inputs!$F$2:$O$2,0)),"Error"))</f>
        <v/>
      </c>
      <c r="Y47" s="267" t="str">
        <f>IF(ISBLANK(BC47),"",IFERROR(INDEX(F_Inputs!$F$4:$O$99999,MATCH($B47&amp;BC47,F_Inputs!$P$4:$P$99999,0),MATCH(BC$6,F_Inputs!$F$2:$O$2,0)),"Error"))</f>
        <v/>
      </c>
      <c r="Z47" s="267" t="str">
        <f>IF(ISBLANK(BD47),"",IFERROR(INDEX(F_Inputs!$F$4:$O$99999,MATCH($B47&amp;BD47,F_Inputs!$P$4:$P$99999,0),MATCH(BD$6,F_Inputs!$F$2:$O$2,0)),"Error"))</f>
        <v/>
      </c>
      <c r="AA47" s="267" t="str">
        <f>IF(ISBLANK(BE47),"",IFERROR(INDEX(F_Inputs!$F$4:$O$99999,MATCH($B47&amp;BE47,F_Inputs!$P$4:$P$99999,0),MATCH(BE$6,F_Inputs!$F$2:$O$2,0)),"Error"))</f>
        <v/>
      </c>
      <c r="AB47" s="270">
        <f>IF(ISBLANK(BF47),"",IFERROR(INDEX(F_Inputs!$F$4:$O$99999,MATCH($B47&amp;BF47,F_Inputs!$P$4:$P$99999,0),MATCH(BF$6,F_Inputs!$F$2:$O$2,0)),"Error"))</f>
        <v>1353523.0382755483</v>
      </c>
      <c r="AC47" s="270">
        <f>IF(ISBLANK(BG47),"",IFERROR(INDEX(F_Inputs!$F$4:$O$99999,MATCH($B47&amp;BG47,F_Inputs!$P$4:$P$99999,0),MATCH(BG$6,F_Inputs!$F$2:$O$2,0)),"Error"))</f>
        <v>1353523.0382755483</v>
      </c>
      <c r="AD47" s="270" t="str">
        <f>IF(ISBLANK(BH47),"",IFERROR(INDEX(F_Inputs!$F$4:$O$99999,MATCH($B47&amp;BH47,F_Inputs!$P$4:$P$99999,0),MATCH(BH$6,F_Inputs!$F$2:$O$2,0)),"Error"))</f>
        <v/>
      </c>
      <c r="AE47" s="271">
        <f>IF(ISBLANK(BI47),"",IFERROR(INDEX(F_Inputs!$F$4:$O$99999,MATCH($B47&amp;BI47,F_Inputs!$P$4:$P$99999,0),MATCH(BI$6,F_Inputs!$F$2:$O$2,0)),"Error"))</f>
        <v>-5.0000000000000001E-3</v>
      </c>
      <c r="AF47" s="271">
        <f>IF(ISBLANK(BJ47),"",IFERROR(INDEX(F_Inputs!$F$4:$O$99999,MATCH($B47&amp;BJ47,F_Inputs!$P$4:$P$99999,0),MATCH(BJ$6,F_Inputs!$F$2:$O$2,0)),"Error"))</f>
        <v>5.0000000000000001E-3</v>
      </c>
      <c r="AJ47" s="35" t="s">
        <v>265</v>
      </c>
      <c r="AK47" s="35" t="s">
        <v>265</v>
      </c>
      <c r="AL47" s="35" t="s">
        <v>265</v>
      </c>
      <c r="AM47" s="35" t="s">
        <v>265</v>
      </c>
      <c r="AN47" s="35" t="s">
        <v>265</v>
      </c>
      <c r="AO47" s="35" t="s">
        <v>265</v>
      </c>
      <c r="AP47" s="45" t="s">
        <v>267</v>
      </c>
      <c r="AQ47" s="45" t="s">
        <v>267</v>
      </c>
      <c r="AR47" s="45" t="s">
        <v>267</v>
      </c>
      <c r="AS47" s="45" t="s">
        <v>267</v>
      </c>
      <c r="AT47" s="45" t="s">
        <v>267</v>
      </c>
      <c r="AU47" s="45" t="s">
        <v>267</v>
      </c>
      <c r="BF47" s="45" t="s">
        <v>269</v>
      </c>
      <c r="BG47" s="45" t="s">
        <v>269</v>
      </c>
      <c r="BI47" s="45" t="s">
        <v>271</v>
      </c>
      <c r="BJ47" s="45" t="s">
        <v>273</v>
      </c>
    </row>
    <row r="48" spans="2:62">
      <c r="B48" s="158" t="str">
        <f>Lists!$D$7</f>
        <v>ANH</v>
      </c>
      <c r="C48" s="46" t="s">
        <v>723</v>
      </c>
      <c r="D48" s="46" t="str">
        <f>_xlfn.XLOOKUP(C48,Lists!$B$32:$B$60,Lists!$D$32:$D$60)</f>
        <v>Set at a company specific level</v>
      </c>
      <c r="E48" s="46" t="str">
        <f>_xlfn.XLOOKUP(C48,Lists!$B$32:$B$60,Lists!$F$32:$F$60)</f>
        <v>Repairs to burst mains per 1,000km of mains length</v>
      </c>
      <c r="F48" s="279">
        <f>IF(ISBLANK(AJ48),"",IFERROR(INDEX(F_Inputs!$F$4:$O$99999,MATCH($B48&amp;AJ48,F_Inputs!$P$4:$P$99999,0),MATCH(AJ$6,F_Inputs!$F$2:$O$2,0)),"Error"))</f>
        <v>132.30000000000001</v>
      </c>
      <c r="G48" s="279">
        <f>IF(ISBLANK(AK48),"",IFERROR(INDEX(F_Inputs!$F$4:$O$99999,MATCH($B48&amp;AK48,F_Inputs!$P$4:$P$99999,0),MATCH(AK$6,F_Inputs!$F$2:$O$2,0)),"Error"))</f>
        <v>130.60000000000002</v>
      </c>
      <c r="H48" s="279">
        <f>IF(ISBLANK(AL48),"",IFERROR(INDEX(F_Inputs!$F$4:$O$99999,MATCH($B48&amp;AL48,F_Inputs!$P$4:$P$99999,0),MATCH(AL$6,F_Inputs!$F$2:$O$2,0)),"Error"))</f>
        <v>128.90000000000003</v>
      </c>
      <c r="I48" s="279">
        <f>IF(ISBLANK(AM48),"",IFERROR(INDEX(F_Inputs!$F$4:$O$99999,MATCH($B48&amp;AM48,F_Inputs!$P$4:$P$99999,0),MATCH(AM$6,F_Inputs!$F$2:$O$2,0)),"Error"))</f>
        <v>127.20000000000003</v>
      </c>
      <c r="J48" s="279">
        <f>IF(ISBLANK(AN48),"",IFERROR(INDEX(F_Inputs!$F$4:$O$99999,MATCH($B48&amp;AN48,F_Inputs!$P$4:$P$99999,0),MATCH(AN$6,F_Inputs!$F$2:$O$2,0)),"Error"))</f>
        <v>125.50000000000003</v>
      </c>
      <c r="K48" s="279">
        <f>IF(ISBLANK(AO48),"",IFERROR(INDEX(F_Inputs!$F$4:$O$99999,MATCH($B48&amp;AO48,F_Inputs!$P$4:$P$99999,0),MATCH(AO$6,F_Inputs!$F$2:$O$2,0)),"Error"))</f>
        <v>123.8</v>
      </c>
      <c r="L48" s="280" t="str">
        <f>IF(ISBLANK(AP48),"",IFERROR(INDEX(F_Inputs!$F$4:$O$99999,MATCH($B48&amp;AP48,F_Inputs!$P$4:$P$99999,0),MATCH(AP$6,F_Inputs!$F$2:$O$2,0)),"Error"))</f>
        <v/>
      </c>
      <c r="M48" s="280" t="str">
        <f>IF(ISBLANK(AQ48),"",IFERROR(INDEX(F_Inputs!$F$4:$O$99999,MATCH($B48&amp;AQ48,F_Inputs!$P$4:$P$99999,0),MATCH(AQ$6,F_Inputs!$F$2:$O$2,0)),"Error"))</f>
        <v/>
      </c>
      <c r="N48" s="280" t="str">
        <f>IF(ISBLANK(AR48),"",IFERROR(INDEX(F_Inputs!$F$4:$O$99999,MATCH($B48&amp;AR48,F_Inputs!$P$4:$P$99999,0),MATCH(AR$6,F_Inputs!$F$2:$O$2,0)),"Error"))</f>
        <v/>
      </c>
      <c r="O48" s="280" t="str">
        <f>IF(ISBLANK(AS48),"",IFERROR(INDEX(F_Inputs!$F$4:$O$99999,MATCH($B48&amp;AS48,F_Inputs!$P$4:$P$99999,0),MATCH(AS$6,F_Inputs!$F$2:$O$2,0)),"Error"))</f>
        <v/>
      </c>
      <c r="P48" s="280" t="str">
        <f>IF(ISBLANK(AT48),"",IFERROR(INDEX(F_Inputs!$F$4:$O$99999,MATCH($B48&amp;AT48,F_Inputs!$P$4:$P$99999,0),MATCH(AT$6,F_Inputs!$F$2:$O$2,0)),"Error"))</f>
        <v/>
      </c>
      <c r="Q48" s="280" t="str">
        <f>IF(ISBLANK(AU48),"",IFERROR(INDEX(F_Inputs!$F$4:$O$99999,MATCH($B48&amp;AU48,F_Inputs!$P$4:$P$99999,0),MATCH(AU$6,F_Inputs!$F$2:$O$2,0)),"Error"))</f>
        <v/>
      </c>
      <c r="R48" s="280">
        <f>IF(ISBLANK(AV48),"",IFERROR(INDEX(F_Inputs!$F$4:$O$99999,MATCH($B48&amp;AV48,F_Inputs!$P$4:$P$99999,0),MATCH(AV$6,F_Inputs!$F$2:$O$2,0)),"Error"))</f>
        <v>140.60000000000002</v>
      </c>
      <c r="S48" s="280">
        <f>IF(ISBLANK(AW48),"",IFERROR(INDEX(F_Inputs!$F$4:$O$99999,MATCH($B48&amp;AW48,F_Inputs!$P$4:$P$99999,0),MATCH(AW$6,F_Inputs!$F$2:$O$2,0)),"Error"))</f>
        <v>138.90000000000003</v>
      </c>
      <c r="T48" s="280">
        <f>IF(ISBLANK(AX48),"",IFERROR(INDEX(F_Inputs!$F$4:$O$99999,MATCH($B48&amp;AX48,F_Inputs!$P$4:$P$99999,0),MATCH(AX$6,F_Inputs!$F$2:$O$2,0)),"Error"))</f>
        <v>137.20000000000005</v>
      </c>
      <c r="U48" s="280">
        <f>IF(ISBLANK(AY48),"",IFERROR(INDEX(F_Inputs!$F$4:$O$99999,MATCH($B48&amp;AY48,F_Inputs!$P$4:$P$99999,0),MATCH(AY$6,F_Inputs!$F$2:$O$2,0)),"Error"))</f>
        <v>135.50000000000003</v>
      </c>
      <c r="V48" s="280">
        <f>IF(ISBLANK(AZ48),"",IFERROR(INDEX(F_Inputs!$F$4:$O$99999,MATCH($B48&amp;AZ48,F_Inputs!$P$4:$P$99999,0),MATCH(AZ$6,F_Inputs!$F$2:$O$2,0)),"Error"))</f>
        <v>133.80000000000001</v>
      </c>
      <c r="W48" s="267" t="str">
        <f>IF(ISBLANK(BA48),"",IFERROR(INDEX(F_Inputs!$F$4:$O$99999,MATCH($B48&amp;BA48,F_Inputs!$P$4:$P$99999,0),MATCH(BA$6,F_Inputs!$F$2:$O$2,0)),"Error"))</f>
        <v/>
      </c>
      <c r="X48" s="267" t="str">
        <f>IF(ISBLANK(BB48),"",IFERROR(INDEX(F_Inputs!$F$4:$O$99999,MATCH($B48&amp;BB48,F_Inputs!$P$4:$P$99999,0),MATCH(BB$6,F_Inputs!$F$2:$O$2,0)),"Error"))</f>
        <v/>
      </c>
      <c r="Y48" s="267" t="str">
        <f>IF(ISBLANK(BC48),"",IFERROR(INDEX(F_Inputs!$F$4:$O$99999,MATCH($B48&amp;BC48,F_Inputs!$P$4:$P$99999,0),MATCH(BC$6,F_Inputs!$F$2:$O$2,0)),"Error"))</f>
        <v/>
      </c>
      <c r="Z48" s="267" t="str">
        <f>IF(ISBLANK(BD48),"",IFERROR(INDEX(F_Inputs!$F$4:$O$99999,MATCH($B48&amp;BD48,F_Inputs!$P$4:$P$99999,0),MATCH(BD$6,F_Inputs!$F$2:$O$2,0)),"Error"))</f>
        <v/>
      </c>
      <c r="AA48" s="267" t="str">
        <f>IF(ISBLANK(BE48),"",IFERROR(INDEX(F_Inputs!$F$4:$O$99999,MATCH($B48&amp;BE48,F_Inputs!$P$4:$P$99999,0),MATCH(BE$6,F_Inputs!$F$2:$O$2,0)),"Error"))</f>
        <v/>
      </c>
      <c r="AB48" s="270">
        <f>IF(ISBLANK(BF48),"",IFERROR(INDEX(F_Inputs!$F$4:$O$99999,MATCH($B48&amp;BF48,F_Inputs!$P$4:$P$99999,0),MATCH(BF$6,F_Inputs!$F$2:$O$2,0)),"Error"))</f>
        <v>312612.20875120658</v>
      </c>
      <c r="AC48" s="270">
        <f>IF(ISBLANK(BG48),"",IFERROR(INDEX(F_Inputs!$F$4:$O$99999,MATCH($B48&amp;BG48,F_Inputs!$P$4:$P$99999,0),MATCH(BG$6,F_Inputs!$F$2:$O$2,0)),"Error"))</f>
        <v>312612.20875120658</v>
      </c>
      <c r="AD48" s="270" t="str">
        <f>IF(ISBLANK(BH48),"",IFERROR(INDEX(F_Inputs!$F$4:$O$99999,MATCH($B48&amp;BH48,F_Inputs!$P$4:$P$99999,0),MATCH(BH$6,F_Inputs!$F$2:$O$2,0)),"Error"))</f>
        <v/>
      </c>
      <c r="AE48" s="271">
        <f>IF(ISBLANK(BI48),"",IFERROR(INDEX(F_Inputs!$F$4:$O$99999,MATCH($B48&amp;BI48,F_Inputs!$P$4:$P$99999,0),MATCH(BI$6,F_Inputs!$F$2:$O$2,0)),"Error"))</f>
        <v>-5.0000000000000001E-3</v>
      </c>
      <c r="AF48" s="271">
        <f>IF(ISBLANK(BJ48),"",IFERROR(INDEX(F_Inputs!$F$4:$O$99999,MATCH($B48&amp;BJ48,F_Inputs!$P$4:$P$99999,0),MATCH(BJ$6,F_Inputs!$F$2:$O$2,0)),"Error"))</f>
        <v>5.0000000000000001E-3</v>
      </c>
      <c r="AJ48" s="45" t="s">
        <v>204</v>
      </c>
      <c r="AK48" s="45" t="s">
        <v>204</v>
      </c>
      <c r="AL48" s="45" t="s">
        <v>204</v>
      </c>
      <c r="AM48" s="45" t="s">
        <v>204</v>
      </c>
      <c r="AN48" s="45" t="s">
        <v>204</v>
      </c>
      <c r="AO48" s="45" t="s">
        <v>204</v>
      </c>
      <c r="AV48" s="45" t="s">
        <v>206</v>
      </c>
      <c r="AW48" s="45" t="s">
        <v>206</v>
      </c>
      <c r="AX48" s="45" t="s">
        <v>206</v>
      </c>
      <c r="AY48" s="45" t="s">
        <v>206</v>
      </c>
      <c r="AZ48" s="45" t="s">
        <v>206</v>
      </c>
      <c r="BF48" s="45" t="s">
        <v>208</v>
      </c>
      <c r="BG48" s="45" t="s">
        <v>208</v>
      </c>
      <c r="BI48" s="45" t="s">
        <v>210</v>
      </c>
      <c r="BJ48" s="45" t="s">
        <v>212</v>
      </c>
    </row>
    <row r="49" spans="2:62">
      <c r="B49" s="158" t="str">
        <f>Lists!$D$7</f>
        <v>ANH</v>
      </c>
      <c r="C49" s="46" t="s">
        <v>727</v>
      </c>
      <c r="D49" s="46" t="str">
        <f>_xlfn.XLOOKUP(C49,Lists!$B$32:$B$60,Lists!$D$32:$D$60)</f>
        <v>Set at a common level</v>
      </c>
      <c r="E49" s="46" t="str">
        <f>_xlfn.XLOOKUP(C49,Lists!$B$32:$B$60,Lists!$F$32:$F$60)</f>
        <v>Unplanned outage - %</v>
      </c>
      <c r="F49" s="271">
        <f>IF(ISBLANK(AJ49),"",IFERROR(INDEX(F_Inputs!$F$4:$O$99999,MATCH($B49&amp;AJ49,F_Inputs!$P$4:$P$99999,0),MATCH(AJ$6,F_Inputs!$F$2:$O$2,0)),"Error"))</f>
        <v>2.3599999999999999E-2</v>
      </c>
      <c r="G49" s="271">
        <f>IF(ISBLANK(AK49),"",IFERROR(INDEX(F_Inputs!$F$4:$O$99999,MATCH($B49&amp;AK49,F_Inputs!$P$4:$P$99999,0),MATCH(AK$6,F_Inputs!$F$2:$O$2,0)),"Error"))</f>
        <v>2.3199999999999998E-2</v>
      </c>
      <c r="H49" s="271">
        <f>IF(ISBLANK(AL49),"",IFERROR(INDEX(F_Inputs!$F$4:$O$99999,MATCH($B49&amp;AL49,F_Inputs!$P$4:$P$99999,0),MATCH(AL$6,F_Inputs!$F$2:$O$2,0)),"Error"))</f>
        <v>2.2799999999999997E-2</v>
      </c>
      <c r="I49" s="271">
        <f>IF(ISBLANK(AM49),"",IFERROR(INDEX(F_Inputs!$F$4:$O$99999,MATCH($B49&amp;AM49,F_Inputs!$P$4:$P$99999,0),MATCH(AM$6,F_Inputs!$F$2:$O$2,0)),"Error"))</f>
        <v>2.2399999999999996E-2</v>
      </c>
      <c r="J49" s="271">
        <f>IF(ISBLANK(AN49),"",IFERROR(INDEX(F_Inputs!$F$4:$O$99999,MATCH($B49&amp;AN49,F_Inputs!$P$4:$P$99999,0),MATCH(AN$6,F_Inputs!$F$2:$O$2,0)),"Error"))</f>
        <v>2.1999999999999999E-2</v>
      </c>
      <c r="K49" s="271">
        <f>IF(ISBLANK(AO49),"",IFERROR(INDEX(F_Inputs!$F$4:$O$99999,MATCH($B49&amp;AO49,F_Inputs!$P$4:$P$99999,0),MATCH(AO$6,F_Inputs!$F$2:$O$2,0)),"Error"))</f>
        <v>2.1399999999999995E-2</v>
      </c>
      <c r="L49" s="271" t="str">
        <f>IF(ISBLANK(AP49),"",IFERROR(INDEX(F_Inputs!$F$4:$O$99999,MATCH($B49&amp;AP49,F_Inputs!$P$4:$P$99999,0),MATCH(AP$6,F_Inputs!$F$2:$O$2,0)),"Error"))</f>
        <v/>
      </c>
      <c r="M49" s="271" t="str">
        <f>IF(ISBLANK(AQ49),"",IFERROR(INDEX(F_Inputs!$F$4:$O$99999,MATCH($B49&amp;AQ49,F_Inputs!$P$4:$P$99999,0),MATCH(AQ$6,F_Inputs!$F$2:$O$2,0)),"Error"))</f>
        <v/>
      </c>
      <c r="N49" s="271" t="str">
        <f>IF(ISBLANK(AR49),"",IFERROR(INDEX(F_Inputs!$F$4:$O$99999,MATCH($B49&amp;AR49,F_Inputs!$P$4:$P$99999,0),MATCH(AR$6,F_Inputs!$F$2:$O$2,0)),"Error"))</f>
        <v/>
      </c>
      <c r="O49" s="271" t="str">
        <f>IF(ISBLANK(AS49),"",IFERROR(INDEX(F_Inputs!$F$4:$O$99999,MATCH($B49&amp;AS49,F_Inputs!$P$4:$P$99999,0),MATCH(AS$6,F_Inputs!$F$2:$O$2,0)),"Error"))</f>
        <v/>
      </c>
      <c r="P49" s="271" t="str">
        <f>IF(ISBLANK(AT49),"",IFERROR(INDEX(F_Inputs!$F$4:$O$99999,MATCH($B49&amp;AT49,F_Inputs!$P$4:$P$99999,0),MATCH(AT$6,F_Inputs!$F$2:$O$2,0)),"Error"))</f>
        <v/>
      </c>
      <c r="Q49" s="271" t="str">
        <f>IF(ISBLANK(AU49),"",IFERROR(INDEX(F_Inputs!$F$4:$O$99999,MATCH($B49&amp;AU49,F_Inputs!$P$4:$P$99999,0),MATCH(AU$6,F_Inputs!$F$2:$O$2,0)),"Error"))</f>
        <v/>
      </c>
      <c r="R49" s="271" t="str">
        <f>IF(ISBLANK(AV49),"",IFERROR(INDEX(F_Inputs!$F$4:$O$99999,MATCH($B49&amp;AV49,F_Inputs!$P$4:$P$99999,0),MATCH(AV$6,F_Inputs!$F$2:$O$2,0)),"Error"))</f>
        <v/>
      </c>
      <c r="S49" s="271" t="str">
        <f>IF(ISBLANK(AW49),"",IFERROR(INDEX(F_Inputs!$F$4:$O$99999,MATCH($B49&amp;AW49,F_Inputs!$P$4:$P$99999,0),MATCH(AW$6,F_Inputs!$F$2:$O$2,0)),"Error"))</f>
        <v/>
      </c>
      <c r="T49" s="271" t="str">
        <f>IF(ISBLANK(AX49),"",IFERROR(INDEX(F_Inputs!$F$4:$O$99999,MATCH($B49&amp;AX49,F_Inputs!$P$4:$P$99999,0),MATCH(AX$6,F_Inputs!$F$2:$O$2,0)),"Error"))</f>
        <v/>
      </c>
      <c r="U49" s="271" t="str">
        <f>IF(ISBLANK(AY49),"",IFERROR(INDEX(F_Inputs!$F$4:$O$99999,MATCH($B49&amp;AY49,F_Inputs!$P$4:$P$99999,0),MATCH(AY$6,F_Inputs!$F$2:$O$2,0)),"Error"))</f>
        <v/>
      </c>
      <c r="V49" s="269" t="str">
        <f>IF(ISBLANK(AZ49),"",IFERROR(INDEX(F_Inputs!$F$4:$O$99999,MATCH($B49&amp;AZ49,F_Inputs!$P$4:$P$99999,0),MATCH(AZ$6,F_Inputs!$F$2:$O$2,0)),"Error"))</f>
        <v/>
      </c>
      <c r="W49" s="267" t="str">
        <f>IF(ISBLANK(BA49),"",IFERROR(INDEX(F_Inputs!$F$4:$O$99999,MATCH($B49&amp;BA49,F_Inputs!$P$4:$P$99999,0),MATCH(BA$6,F_Inputs!$F$2:$O$2,0)),"Error"))</f>
        <v/>
      </c>
      <c r="X49" s="267" t="str">
        <f>IF(ISBLANK(BB49),"",IFERROR(INDEX(F_Inputs!$F$4:$O$99999,MATCH($B49&amp;BB49,F_Inputs!$P$4:$P$99999,0),MATCH(BB$6,F_Inputs!$F$2:$O$2,0)),"Error"))</f>
        <v/>
      </c>
      <c r="Y49" s="267" t="str">
        <f>IF(ISBLANK(BC49),"",IFERROR(INDEX(F_Inputs!$F$4:$O$99999,MATCH($B49&amp;BC49,F_Inputs!$P$4:$P$99999,0),MATCH(BC$6,F_Inputs!$F$2:$O$2,0)),"Error"))</f>
        <v/>
      </c>
      <c r="Z49" s="267" t="str">
        <f>IF(ISBLANK(BD49),"",IFERROR(INDEX(F_Inputs!$F$4:$O$99999,MATCH($B49&amp;BD49,F_Inputs!$P$4:$P$99999,0),MATCH(BD$6,F_Inputs!$F$2:$O$2,0)),"Error"))</f>
        <v/>
      </c>
      <c r="AA49" s="267" t="str">
        <f>IF(ISBLANK(BE49),"",IFERROR(INDEX(F_Inputs!$F$4:$O$99999,MATCH($B49&amp;BE49,F_Inputs!$P$4:$P$99999,0),MATCH(BE$6,F_Inputs!$F$2:$O$2,0)),"Error"))</f>
        <v/>
      </c>
      <c r="AB49" s="270">
        <f>IF(ISBLANK(BF49),"",IFERROR(INDEX(F_Inputs!$F$4:$O$99999,MATCH($B49&amp;BF49,F_Inputs!$P$4:$P$99999,0),MATCH(BF$6,F_Inputs!$F$2:$O$2,0)),"Error"))</f>
        <v>2294283.532580025</v>
      </c>
      <c r="AC49" s="270">
        <f>IF(ISBLANK(BG49),"",IFERROR(INDEX(F_Inputs!$F$4:$O$99999,MATCH($B49&amp;BG49,F_Inputs!$P$4:$P$99999,0),MATCH(BG$6,F_Inputs!$F$2:$O$2,0)),"Error"))</f>
        <v>2294283.532580025</v>
      </c>
      <c r="AD49" s="270" t="str">
        <f>IF(ISBLANK(BH49),"",IFERROR(INDEX(F_Inputs!$F$4:$O$99999,MATCH($B49&amp;BH49,F_Inputs!$P$4:$P$99999,0),MATCH(BH$6,F_Inputs!$F$2:$O$2,0)),"Error"))</f>
        <v/>
      </c>
      <c r="AE49" s="271">
        <f>IF(ISBLANK(BI49),"",IFERROR(INDEX(F_Inputs!$F$4:$O$99999,MATCH($B49&amp;BI49,F_Inputs!$P$4:$P$99999,0),MATCH(BI$6,F_Inputs!$F$2:$O$2,0)),"Error"))</f>
        <v>-5.0000000000000001E-3</v>
      </c>
      <c r="AF49" s="271">
        <f>IF(ISBLANK(BJ49),"",IFERROR(INDEX(F_Inputs!$F$4:$O$99999,MATCH($B49&amp;BJ49,F_Inputs!$P$4:$P$99999,0),MATCH(BJ$6,F_Inputs!$F$2:$O$2,0)),"Error"))</f>
        <v>5.0000000000000001E-3</v>
      </c>
      <c r="AJ49" s="45" t="s">
        <v>473</v>
      </c>
      <c r="AK49" s="45" t="s">
        <v>473</v>
      </c>
      <c r="AL49" s="45" t="s">
        <v>473</v>
      </c>
      <c r="AM49" s="45" t="s">
        <v>473</v>
      </c>
      <c r="AN49" s="45" t="s">
        <v>473</v>
      </c>
      <c r="AO49" s="45" t="s">
        <v>473</v>
      </c>
      <c r="BF49" s="45" t="s">
        <v>590</v>
      </c>
      <c r="BG49" s="45" t="s">
        <v>590</v>
      </c>
      <c r="BI49" s="45" t="s">
        <v>592</v>
      </c>
      <c r="BJ49" s="45" t="s">
        <v>594</v>
      </c>
    </row>
    <row r="50" spans="2:62">
      <c r="B50" s="158" t="str">
        <f>Lists!$D$7</f>
        <v>ANH</v>
      </c>
      <c r="C50" s="46" t="s">
        <v>761</v>
      </c>
      <c r="D50" s="46" t="str">
        <f>_xlfn.XLOOKUP(C50,Lists!$B$32:$B$60,Lists!$D$32:$D$60)</f>
        <v>Set at a company specific level</v>
      </c>
      <c r="E50" s="46" t="str">
        <f>_xlfn.XLOOKUP(C50,Lists!$B$32:$B$60,Lists!$F$32:$F$60)</f>
        <v>Number of sewer collapses per 1,000 km of all sewers</v>
      </c>
      <c r="F50" s="269">
        <f>IF(ISBLANK(AJ50),"",IFERROR(INDEX(F_Inputs!$F$4:$O$99999,MATCH($B50&amp;AJ50,F_Inputs!$P$4:$P$99999,0),MATCH(AJ$6,F_Inputs!$F$2:$O$2,0)),"Error"))</f>
        <v>5.5</v>
      </c>
      <c r="G50" s="269">
        <f>IF(ISBLANK(AK50),"",IFERROR(INDEX(F_Inputs!$F$4:$O$99999,MATCH($B50&amp;AK50,F_Inputs!$P$4:$P$99999,0),MATCH(AK$6,F_Inputs!$F$2:$O$2,0)),"Error"))</f>
        <v>5.49</v>
      </c>
      <c r="H50" s="269">
        <f>IF(ISBLANK(AL50),"",IFERROR(INDEX(F_Inputs!$F$4:$O$99999,MATCH($B50&amp;AL50,F_Inputs!$P$4:$P$99999,0),MATCH(AL$6,F_Inputs!$F$2:$O$2,0)),"Error"))</f>
        <v>5.48</v>
      </c>
      <c r="I50" s="269">
        <f>IF(ISBLANK(AM50),"",IFERROR(INDEX(F_Inputs!$F$4:$O$99999,MATCH($B50&amp;AM50,F_Inputs!$P$4:$P$99999,0),MATCH(AM$6,F_Inputs!$F$2:$O$2,0)),"Error"))</f>
        <v>5.47</v>
      </c>
      <c r="J50" s="269">
        <f>IF(ISBLANK(AN50),"",IFERROR(INDEX(F_Inputs!$F$4:$O$99999,MATCH($B50&amp;AN50,F_Inputs!$P$4:$P$99999,0),MATCH(AN$6,F_Inputs!$F$2:$O$2,0)),"Error"))</f>
        <v>5.46</v>
      </c>
      <c r="K50" s="269">
        <f>IF(ISBLANK(AO50),"",IFERROR(INDEX(F_Inputs!$F$4:$O$99999,MATCH($B50&amp;AO50,F_Inputs!$P$4:$P$99999,0),MATCH(AO$6,F_Inputs!$F$2:$O$2,0)),"Error"))</f>
        <v>5.47</v>
      </c>
      <c r="L50" s="267" t="str">
        <f>IF(ISBLANK(AP50),"",IFERROR(INDEX(F_Inputs!$F$4:$O$99999,MATCH($B50&amp;AP50,F_Inputs!$P$4:$P$99999,0),MATCH(AP$6,F_Inputs!$F$2:$O$2,0)),"Error"))</f>
        <v/>
      </c>
      <c r="M50" s="268" t="str">
        <f>IF(ISBLANK(AQ50),"",IFERROR(INDEX(F_Inputs!$F$4:$O$99999,MATCH($B50&amp;AQ50,F_Inputs!$P$4:$P$99999,0),MATCH(AQ$6,F_Inputs!$F$2:$O$2,0)),"Error"))</f>
        <v/>
      </c>
      <c r="N50" s="268" t="str">
        <f>IF(ISBLANK(AR50),"",IFERROR(INDEX(F_Inputs!$F$4:$O$99999,MATCH($B50&amp;AR50,F_Inputs!$P$4:$P$99999,0),MATCH(AR$6,F_Inputs!$F$2:$O$2,0)),"Error"))</f>
        <v/>
      </c>
      <c r="O50" s="268" t="str">
        <f>IF(ISBLANK(AS50),"",IFERROR(INDEX(F_Inputs!$F$4:$O$99999,MATCH($B50&amp;AS50,F_Inputs!$P$4:$P$99999,0),MATCH(AS$6,F_Inputs!$F$2:$O$2,0)),"Error"))</f>
        <v/>
      </c>
      <c r="P50" s="268" t="str">
        <f>IF(ISBLANK(AT50),"",IFERROR(INDEX(F_Inputs!$F$4:$O$99999,MATCH($B50&amp;AT50,F_Inputs!$P$4:$P$99999,0),MATCH(AT$6,F_Inputs!$F$2:$O$2,0)),"Error"))</f>
        <v/>
      </c>
      <c r="Q50" s="268" t="str">
        <f>IF(ISBLANK(AU50),"",IFERROR(INDEX(F_Inputs!$F$4:$O$99999,MATCH($B50&amp;AU50,F_Inputs!$P$4:$P$99999,0),MATCH(AU$6,F_Inputs!$F$2:$O$2,0)),"Error"))</f>
        <v/>
      </c>
      <c r="R50" s="269" t="str">
        <f>IF(ISBLANK(AV50),"",IFERROR(INDEX(F_Inputs!$F$4:$O$99999,MATCH($B50&amp;AV50,F_Inputs!$P$4:$P$99999,0),MATCH(AV$6,F_Inputs!$F$2:$O$2,0)),"Error"))</f>
        <v/>
      </c>
      <c r="S50" s="269" t="str">
        <f>IF(ISBLANK(AW50),"",IFERROR(INDEX(F_Inputs!$F$4:$O$99999,MATCH($B50&amp;AW50,F_Inputs!$P$4:$P$99999,0),MATCH(AW$6,F_Inputs!$F$2:$O$2,0)),"Error"))</f>
        <v/>
      </c>
      <c r="T50" s="269" t="str">
        <f>IF(ISBLANK(AX50),"",IFERROR(INDEX(F_Inputs!$F$4:$O$99999,MATCH($B50&amp;AX50,F_Inputs!$P$4:$P$99999,0),MATCH(AX$6,F_Inputs!$F$2:$O$2,0)),"Error"))</f>
        <v/>
      </c>
      <c r="U50" s="269" t="str">
        <f>IF(ISBLANK(AY50),"",IFERROR(INDEX(F_Inputs!$F$4:$O$99999,MATCH($B50&amp;AY50,F_Inputs!$P$4:$P$99999,0),MATCH(AY$6,F_Inputs!$F$2:$O$2,0)),"Error"))</f>
        <v/>
      </c>
      <c r="V50" s="269" t="str">
        <f>IF(ISBLANK(AZ50),"",IFERROR(INDEX(F_Inputs!$F$4:$O$99999,MATCH($B50&amp;AZ50,F_Inputs!$P$4:$P$99999,0),MATCH(AZ$6,F_Inputs!$F$2:$O$2,0)),"Error"))</f>
        <v/>
      </c>
      <c r="W50" s="267" t="str">
        <f>IF(ISBLANK(BA50),"",IFERROR(INDEX(F_Inputs!$F$4:$O$99999,MATCH($B50&amp;BA50,F_Inputs!$P$4:$P$99999,0),MATCH(BA$6,F_Inputs!$F$2:$O$2,0)),"Error"))</f>
        <v/>
      </c>
      <c r="X50" s="267" t="str">
        <f>IF(ISBLANK(BB50),"",IFERROR(INDEX(F_Inputs!$F$4:$O$99999,MATCH($B50&amp;BB50,F_Inputs!$P$4:$P$99999,0),MATCH(BB$6,F_Inputs!$F$2:$O$2,0)),"Error"))</f>
        <v/>
      </c>
      <c r="Y50" s="267" t="str">
        <f>IF(ISBLANK(BC50),"",IFERROR(INDEX(F_Inputs!$F$4:$O$99999,MATCH($B50&amp;BC50,F_Inputs!$P$4:$P$99999,0),MATCH(BC$6,F_Inputs!$F$2:$O$2,0)),"Error"))</f>
        <v/>
      </c>
      <c r="Z50" s="267" t="str">
        <f>IF(ISBLANK(BG53),"",IFERROR(INDEX(F_Inputs!$F$4:$O$99999,MATCH($B50&amp;BG53,F_Inputs!$P$4:$P$99999,0),MATCH(BD$6,F_Inputs!$F$2:$O$2,0)),"Error"))</f>
        <v/>
      </c>
      <c r="AA50" s="267" t="str">
        <f>IF(ISBLANK(BE50),"",IFERROR(INDEX(F_Inputs!$F$4:$O$99999,MATCH($B50&amp;BE50,F_Inputs!$P$4:$P$99999,0),MATCH(BE$6,F_Inputs!$F$2:$O$2,0)),"Error"))</f>
        <v/>
      </c>
      <c r="AB50" s="270">
        <f>IF(ISBLANK(BF50),"",IFERROR(INDEX(F_Inputs!$F$4:$O$99999,MATCH($B50&amp;BF50,F_Inputs!$P$4:$P$99999,0),MATCH(BF$6,F_Inputs!$F$2:$O$2,0)),"Error"))</f>
        <v>1062687.2254391494</v>
      </c>
      <c r="AC50" s="270">
        <f>IF(ISBLANK(BG50),"",IFERROR(INDEX(F_Inputs!$F$4:$O$99999,MATCH($B50&amp;BG50,F_Inputs!$P$4:$P$99999,0),MATCH(BG$6,F_Inputs!$F$2:$O$2,0)),"Error"))</f>
        <v>1062687.2254391494</v>
      </c>
      <c r="AD50" s="270" t="str">
        <f>IF(ISBLANK(BH50),"",IFERROR(INDEX(F_Inputs!$F$4:$O$99999,MATCH($B50&amp;BH50,F_Inputs!$P$4:$P$99999,0),MATCH(BH$6,F_Inputs!$F$2:$O$2,0)),"Error"))</f>
        <v/>
      </c>
      <c r="AE50" s="271">
        <f>IF(ISBLANK(BI50),"",IFERROR(INDEX(F_Inputs!$F$4:$O$99999,MATCH($B50&amp;BI50,F_Inputs!$P$4:$P$99999,0),MATCH(BI$6,F_Inputs!$F$2:$O$2,0)),"Error"))</f>
        <v>-5.0000000000000001E-3</v>
      </c>
      <c r="AF50" s="271">
        <f>IF(ISBLANK(BJ50),"",IFERROR(INDEX(F_Inputs!$F$4:$O$99999,MATCH($B50&amp;BJ50,F_Inputs!$P$4:$P$99999,0),MATCH(BJ$6,F_Inputs!$F$2:$O$2,0)),"Error"))</f>
        <v>5.0000000000000001E-3</v>
      </c>
      <c r="AJ50" s="45" t="s">
        <v>291</v>
      </c>
      <c r="AK50" s="45" t="s">
        <v>291</v>
      </c>
      <c r="AL50" s="45" t="s">
        <v>291</v>
      </c>
      <c r="AM50" s="45" t="s">
        <v>291</v>
      </c>
      <c r="AN50" s="45" t="s">
        <v>291</v>
      </c>
      <c r="AO50" s="45" t="s">
        <v>291</v>
      </c>
      <c r="BF50" s="45" t="s">
        <v>293</v>
      </c>
      <c r="BG50" s="45" t="s">
        <v>293</v>
      </c>
      <c r="BI50" s="45" t="s">
        <v>295</v>
      </c>
      <c r="BJ50" s="45" t="s">
        <v>297</v>
      </c>
    </row>
    <row r="51" spans="2:62">
      <c r="B51" s="158" t="str">
        <f>Lists!$D$7</f>
        <v>ANH</v>
      </c>
      <c r="C51" s="46" t="s">
        <v>764</v>
      </c>
      <c r="D51" s="46" t="str">
        <f>_xlfn.XLOOKUP(C51,Lists!$B$32:$B$60,Lists!$D$32:$D$60)</f>
        <v>Set at a common level</v>
      </c>
      <c r="E51" s="46" t="str">
        <f>_xlfn.XLOOKUP(C51,Lists!$B$32:$B$60,Lists!$F$32:$F$60)</f>
        <v>Number</v>
      </c>
      <c r="F51" s="269" t="str">
        <f>IF(ISBLANK(AJ51),"",IFERROR(INDEX(F_Inputs!$F$4:$O$99999,MATCH($B51&amp;AJ51,F_Inputs!$P$4:$P$99999,0),MATCH(AJ$6,F_Inputs!$F$2:$O$2,0)),"Error"))</f>
        <v/>
      </c>
      <c r="G51" s="269" t="str">
        <f>IF(ISBLANK(AK51),"",IFERROR(INDEX(F_Inputs!$F$4:$O$99999,MATCH($B51&amp;AK51,F_Inputs!$P$4:$P$99999,0),MATCH(AK$6,F_Inputs!$F$2:$O$2,0)),"Error"))</f>
        <v/>
      </c>
      <c r="H51" s="269" t="str">
        <f>IF(ISBLANK(AL51),"",IFERROR(INDEX(F_Inputs!$F$4:$O$99999,MATCH($B51&amp;AL51,F_Inputs!$P$4:$P$99999,0),MATCH(AL$6,F_Inputs!$F$2:$O$2,0)),"Error"))</f>
        <v/>
      </c>
      <c r="I51" s="269" t="str">
        <f>IF(ISBLANK(AM51),"",IFERROR(INDEX(F_Inputs!$F$4:$O$99999,MATCH($B51&amp;AM51,F_Inputs!$P$4:$P$99999,0),MATCH(AM$6,F_Inputs!$F$2:$O$2,0)),"Error"))</f>
        <v/>
      </c>
      <c r="J51" s="269" t="str">
        <f>IF(ISBLANK(AN51),"",IFERROR(INDEX(F_Inputs!$F$4:$O$99999,MATCH($B51&amp;AN51,F_Inputs!$P$4:$P$99999,0),MATCH(AN$6,F_Inputs!$F$2:$O$2,0)),"Error"))</f>
        <v/>
      </c>
      <c r="K51" s="269" t="str">
        <f>IF(ISBLANK(AO51),"",IFERROR(INDEX(F_Inputs!$F$4:$O$99999,MATCH($B51&amp;AO51,F_Inputs!$P$4:$P$99999,0),MATCH(AO$6,F_Inputs!$F$2:$O$2,0)),"Error"))</f>
        <v/>
      </c>
      <c r="L51" s="269" t="str">
        <f>IF(ISBLANK(AP51),"",IFERROR(INDEX(F_Inputs!$F$4:$O$99999,MATCH($B51&amp;AP51,F_Inputs!$P$4:$P$99999,0),MATCH(AP$6,F_Inputs!$F$2:$O$2,0)),"Error"))</f>
        <v/>
      </c>
      <c r="M51" s="269" t="str">
        <f>IF(ISBLANK(AQ51),"",IFERROR(INDEX(F_Inputs!$F$4:$O$99999,MATCH($B51&amp;AQ51,F_Inputs!$P$4:$P$99999,0),MATCH(AQ$6,F_Inputs!$F$2:$O$2,0)),"Error"))</f>
        <v/>
      </c>
      <c r="N51" s="269" t="str">
        <f>IF(ISBLANK(AR51),"",IFERROR(INDEX(F_Inputs!$F$4:$O$99999,MATCH($B51&amp;AR51,F_Inputs!$P$4:$P$99999,0),MATCH(AR$6,F_Inputs!$F$2:$O$2,0)),"Error"))</f>
        <v/>
      </c>
      <c r="O51" s="269" t="str">
        <f>IF(ISBLANK(AS51),"",IFERROR(INDEX(F_Inputs!$F$4:$O$99999,MATCH($B51&amp;AS51,F_Inputs!$P$4:$P$99999,0),MATCH(AS$6,F_Inputs!$F$2:$O$2,0)),"Error"))</f>
        <v/>
      </c>
      <c r="P51" s="269" t="str">
        <f>IF(ISBLANK(AT51),"",IFERROR(INDEX(F_Inputs!$F$4:$O$99999,MATCH($B51&amp;AT51,F_Inputs!$P$4:$P$99999,0),MATCH(AT$6,F_Inputs!$F$2:$O$2,0)),"Error"))</f>
        <v/>
      </c>
      <c r="Q51" s="269" t="str">
        <f>IF(ISBLANK(AU51),"",IFERROR(INDEX(F_Inputs!$F$4:$O$99999,MATCH($B51&amp;AU51,F_Inputs!$P$4:$P$99999,0),MATCH(AU$6,F_Inputs!$F$2:$O$2,0)),"Error"))</f>
        <v/>
      </c>
      <c r="R51" s="269" t="str">
        <f>IF(ISBLANK(AV51),"",IFERROR(INDEX(F_Inputs!$F$4:$O$99999,MATCH($B51&amp;AV51,F_Inputs!$P$4:$P$99999,0),MATCH(AV$6,F_Inputs!$F$2:$O$2,0)),"Error"))</f>
        <v/>
      </c>
      <c r="S51" s="269" t="str">
        <f>IF(ISBLANK(AW51),"",IFERROR(INDEX(F_Inputs!$F$4:$O$99999,MATCH($B51&amp;AW51,F_Inputs!$P$4:$P$99999,0),MATCH(AW$6,F_Inputs!$F$2:$O$2,0)),"Error"))</f>
        <v/>
      </c>
      <c r="T51" s="269" t="str">
        <f>IF(ISBLANK(AX51),"",IFERROR(INDEX(F_Inputs!$F$4:$O$99999,MATCH($B51&amp;AX51,F_Inputs!$P$4:$P$99999,0),MATCH(AX$6,F_Inputs!$F$2:$O$2,0)),"Error"))</f>
        <v/>
      </c>
      <c r="U51" s="269" t="str">
        <f>IF(ISBLANK(AY51),"",IFERROR(INDEX(F_Inputs!$F$4:$O$99999,MATCH($B51&amp;AY51,F_Inputs!$P$4:$P$99999,0),MATCH(AY$6,F_Inputs!$F$2:$O$2,0)),"Error"))</f>
        <v/>
      </c>
      <c r="V51" s="269" t="str">
        <f>IF(ISBLANK(AZ51),"",IFERROR(INDEX(F_Inputs!$F$4:$O$99999,MATCH($B51&amp;AZ51,F_Inputs!$P$4:$P$99999,0),MATCH(AZ$6,F_Inputs!$F$2:$O$2,0)),"Error"))</f>
        <v/>
      </c>
      <c r="W51" s="269" t="str">
        <f>IF(ISBLANK(BA51),"",IFERROR(INDEX(F_Inputs!$F$4:$O$99999,MATCH($B51&amp;BA51,F_Inputs!$P$4:$P$99999,0),MATCH(BA$6,F_Inputs!$F$2:$O$2,0)),"Error"))</f>
        <v/>
      </c>
      <c r="X51" s="269" t="str">
        <f>IF(ISBLANK(BB51),"",IFERROR(INDEX(F_Inputs!$F$4:$O$99999,MATCH($B51&amp;BB51,F_Inputs!$P$4:$P$99999,0),MATCH(BB$6,F_Inputs!$F$2:$O$2,0)),"Error"))</f>
        <v/>
      </c>
      <c r="Y51" s="269" t="str">
        <f>IF(ISBLANK(BC51),"",IFERROR(INDEX(F_Inputs!$F$4:$O$99999,MATCH($B51&amp;BC51,F_Inputs!$P$4:$P$99999,0),MATCH(BC$6,F_Inputs!$F$2:$O$2,0)),"Error"))</f>
        <v/>
      </c>
      <c r="Z51" s="269" t="str">
        <f>IF(ISBLANK(BF53),"",IFERROR(INDEX(F_Inputs!$F$4:$O$99999,MATCH($B51&amp;BF53,F_Inputs!$P$4:$P$99999,0),MATCH(BD$6,F_Inputs!$F$2:$O$2,0)),"Error"))</f>
        <v/>
      </c>
      <c r="AA51" s="269" t="str">
        <f>IF(ISBLANK(BE51),"",IFERROR(INDEX(F_Inputs!$F$4:$O$99999,MATCH($B51&amp;BE51,F_Inputs!$P$4:$P$99999,0),MATCH(BE$6,F_Inputs!$F$2:$O$2,0)),"Error"))</f>
        <v/>
      </c>
      <c r="AB51" s="269">
        <f>IF(ISBLANK(BF51),"",IFERROR(INDEX(F_Inputs!$F$4:$O$99999,MATCH($B51&amp;BF51,F_Inputs!$P$4:$P$99999,0),MATCH(BF$6,F_Inputs!$F$2:$O$2,0)),"Error"))</f>
        <v>-2.5144299999999999</v>
      </c>
      <c r="AC51" s="269">
        <f>IF(ISBLANK(BG51),"",IFERROR(INDEX(F_Inputs!$F$4:$O$99999,MATCH($B51&amp;BG51,F_Inputs!$P$4:$P$99999,0),MATCH(BG$6,F_Inputs!$F$2:$O$2,0)),"Error"))</f>
        <v>2.5144299999999999</v>
      </c>
      <c r="AD51" s="269" t="str">
        <f>IF(ISBLANK(BH51),"",IFERROR(INDEX(F_Inputs!$F$4:$O$99999,MATCH($B51&amp;BH51,F_Inputs!$P$4:$P$99999,0),MATCH(BH$6,F_Inputs!$F$2:$O$2,0)),"Error"))</f>
        <v/>
      </c>
      <c r="AE51" s="272">
        <f>IF(ISBLANK(BI51),"",IFERROR(INDEX(F_Inputs!$F$4:$O$99999,MATCH($B51&amp;BI51,F_Inputs!$P$4:$P$99999,0),MATCH(BI$6,F_Inputs!$F$2:$O$2,0)),"Error"))</f>
        <v>-4.0000000000000001E-3</v>
      </c>
      <c r="AF51" s="272">
        <f>IF(ISBLANK(BJ51),"",IFERROR(INDEX(F_Inputs!$F$4:$O$99999,MATCH($B51&amp;BJ51,F_Inputs!$P$4:$P$99999,0),MATCH(BJ$6,F_Inputs!$F$2:$O$2,0)),"Error"))</f>
        <v>4.0000000000000001E-3</v>
      </c>
      <c r="BF51" s="45" t="s">
        <v>214</v>
      </c>
      <c r="BG51" s="45" t="s">
        <v>216</v>
      </c>
      <c r="BI51" s="45" t="s">
        <v>218</v>
      </c>
      <c r="BJ51" s="45" t="s">
        <v>220</v>
      </c>
    </row>
    <row r="52" spans="2:62">
      <c r="B52" s="158" t="str">
        <f>Lists!$D$7</f>
        <v>ANH</v>
      </c>
      <c r="C52" s="46" t="s">
        <v>766</v>
      </c>
      <c r="D52" s="46" t="str">
        <f>_xlfn.XLOOKUP(C52,Lists!$B$32:$B$60,Lists!$D$32:$D$60)</f>
        <v>Set at a common level</v>
      </c>
      <c r="E52" s="46" t="str">
        <f>_xlfn.XLOOKUP(C52,Lists!$B$32:$B$60,Lists!$F$32:$F$60)</f>
        <v>Number</v>
      </c>
      <c r="F52" s="269" t="str">
        <f>IF(ISBLANK(AJ52),"",IFERROR(INDEX(F_Inputs!$F$4:$O$99999,MATCH($B52&amp;AJ52,F_Inputs!$P$4:$P$99999,0),MATCH(AJ$6,F_Inputs!$F$2:$O$2,0)),"Error"))</f>
        <v/>
      </c>
      <c r="G52" s="269" t="str">
        <f>IF(ISBLANK(AK52),"",IFERROR(INDEX(F_Inputs!$F$4:$O$99999,MATCH($B52&amp;AK52,F_Inputs!$P$4:$P$99999,0),MATCH(AK$6,F_Inputs!$F$2:$O$2,0)),"Error"))</f>
        <v/>
      </c>
      <c r="H52" s="269" t="str">
        <f>IF(ISBLANK(AL52),"",IFERROR(INDEX(F_Inputs!$F$4:$O$99999,MATCH($B52&amp;AL52,F_Inputs!$P$4:$P$99999,0),MATCH(AL$6,F_Inputs!$F$2:$O$2,0)),"Error"))</f>
        <v/>
      </c>
      <c r="I52" s="269" t="str">
        <f>IF(ISBLANK(AM52),"",IFERROR(INDEX(F_Inputs!$F$4:$O$99999,MATCH($B52&amp;AM52,F_Inputs!$P$4:$P$99999,0),MATCH(AM$6,F_Inputs!$F$2:$O$2,0)),"Error"))</f>
        <v/>
      </c>
      <c r="J52" s="269" t="str">
        <f>IF(ISBLANK(AN52),"",IFERROR(INDEX(F_Inputs!$F$4:$O$99999,MATCH($B52&amp;AN52,F_Inputs!$P$4:$P$99999,0),MATCH(AN$6,F_Inputs!$F$2:$O$2,0)),"Error"))</f>
        <v/>
      </c>
      <c r="K52" s="269" t="str">
        <f>IF(ISBLANK(AO52),"",IFERROR(INDEX(F_Inputs!$F$4:$O$99999,MATCH($B52&amp;AO52,F_Inputs!$P$4:$P$99999,0),MATCH(AO$6,F_Inputs!$F$2:$O$2,0)),"Error"))</f>
        <v/>
      </c>
      <c r="L52" s="269" t="str">
        <f>IF(ISBLANK(AP52),"",IFERROR(INDEX(F_Inputs!$F$4:$O$99999,MATCH($B52&amp;AP52,F_Inputs!$P$4:$P$99999,0),MATCH(AP$6,F_Inputs!$F$2:$O$2,0)),"Error"))</f>
        <v/>
      </c>
      <c r="M52" s="269" t="str">
        <f>IF(ISBLANK(AQ52),"",IFERROR(INDEX(F_Inputs!$F$4:$O$99999,MATCH($B52&amp;AQ52,F_Inputs!$P$4:$P$99999,0),MATCH(AQ$6,F_Inputs!$F$2:$O$2,0)),"Error"))</f>
        <v/>
      </c>
      <c r="N52" s="269" t="str">
        <f>IF(ISBLANK(AR52),"",IFERROR(INDEX(F_Inputs!$F$4:$O$99999,MATCH($B52&amp;AR52,F_Inputs!$P$4:$P$99999,0),MATCH(AR$6,F_Inputs!$F$2:$O$2,0)),"Error"))</f>
        <v/>
      </c>
      <c r="O52" s="269" t="str">
        <f>IF(ISBLANK(AS52),"",IFERROR(INDEX(F_Inputs!$F$4:$O$99999,MATCH($B52&amp;AS52,F_Inputs!$P$4:$P$99999,0),MATCH(AS$6,F_Inputs!$F$2:$O$2,0)),"Error"))</f>
        <v/>
      </c>
      <c r="P52" s="269" t="str">
        <f>IF(ISBLANK(AT52),"",IFERROR(INDEX(F_Inputs!$F$4:$O$99999,MATCH($B52&amp;AT52,F_Inputs!$P$4:$P$99999,0),MATCH(AT$6,F_Inputs!$F$2:$O$2,0)),"Error"))</f>
        <v/>
      </c>
      <c r="Q52" s="269" t="str">
        <f>IF(ISBLANK(AU52),"",IFERROR(INDEX(F_Inputs!$F$4:$O$99999,MATCH($B52&amp;AU52,F_Inputs!$P$4:$P$99999,0),MATCH(AU$6,F_Inputs!$F$2:$O$2,0)),"Error"))</f>
        <v/>
      </c>
      <c r="R52" s="269" t="str">
        <f>IF(ISBLANK(AV52),"",IFERROR(INDEX(F_Inputs!$F$4:$O$99999,MATCH($B52&amp;AV52,F_Inputs!$P$4:$P$99999,0),MATCH(AV$6,F_Inputs!$F$2:$O$2,0)),"Error"))</f>
        <v/>
      </c>
      <c r="S52" s="269" t="str">
        <f>IF(ISBLANK(AW52),"",IFERROR(INDEX(F_Inputs!$F$4:$O$99999,MATCH($B52&amp;AW52,F_Inputs!$P$4:$P$99999,0),MATCH(AW$6,F_Inputs!$F$2:$O$2,0)),"Error"))</f>
        <v/>
      </c>
      <c r="T52" s="269" t="str">
        <f>IF(ISBLANK(AX52),"",IFERROR(INDEX(F_Inputs!$F$4:$O$99999,MATCH($B52&amp;AX52,F_Inputs!$P$4:$P$99999,0),MATCH(AX$6,F_Inputs!$F$2:$O$2,0)),"Error"))</f>
        <v/>
      </c>
      <c r="U52" s="269" t="str">
        <f>IF(ISBLANK(AY52),"",IFERROR(INDEX(F_Inputs!$F$4:$O$99999,MATCH($B52&amp;AY52,F_Inputs!$P$4:$P$99999,0),MATCH(AY$6,F_Inputs!$F$2:$O$2,0)),"Error"))</f>
        <v/>
      </c>
      <c r="V52" s="269" t="str">
        <f>IF(ISBLANK(AZ52),"",IFERROR(INDEX(F_Inputs!$F$4:$O$99999,MATCH($B52&amp;AZ52,F_Inputs!$P$4:$P$99999,0),MATCH(AZ$6,F_Inputs!$F$2:$O$2,0)),"Error"))</f>
        <v/>
      </c>
      <c r="W52" s="269" t="str">
        <f>IF(ISBLANK(BA52),"",IFERROR(INDEX(F_Inputs!$F$4:$O$99999,MATCH($B52&amp;BA52,F_Inputs!$P$4:$P$99999,0),MATCH(BA$6,F_Inputs!$F$2:$O$2,0)),"Error"))</f>
        <v/>
      </c>
      <c r="X52" s="269" t="str">
        <f>IF(ISBLANK(BB52),"",IFERROR(INDEX(F_Inputs!$F$4:$O$99999,MATCH($B52&amp;BB52,F_Inputs!$P$4:$P$99999,0),MATCH(BB$6,F_Inputs!$F$2:$O$2,0)),"Error"))</f>
        <v/>
      </c>
      <c r="Y52" s="269" t="str">
        <f>IF(ISBLANK(BC52),"",IFERROR(INDEX(F_Inputs!$F$4:$O$99999,MATCH($B52&amp;BC52,F_Inputs!$P$4:$P$99999,0),MATCH(BC$6,F_Inputs!$F$2:$O$2,0)),"Error"))</f>
        <v/>
      </c>
      <c r="Z52" s="269" t="str">
        <f>IF(ISBLANK(BD52),"",IFERROR(INDEX(F_Inputs!$F$4:$O$99999,MATCH($B52&amp;BD52,F_Inputs!$P$4:$P$99999,0),MATCH(BD$6,F_Inputs!$F$2:$O$2,0)),"Error"))</f>
        <v/>
      </c>
      <c r="AA52" s="269" t="str">
        <f>IF(ISBLANK(BE52),"",IFERROR(INDEX(F_Inputs!$F$4:$O$99999,MATCH($B52&amp;BE52,F_Inputs!$P$4:$P$99999,0),MATCH(BE$6,F_Inputs!$F$2:$O$2,0)),"Error"))</f>
        <v/>
      </c>
      <c r="AB52" s="269">
        <f>IF(ISBLANK(BF52),"",IFERROR(INDEX(F_Inputs!$F$4:$O$99999,MATCH($B52&amp;BF52,F_Inputs!$P$4:$P$99999,0),MATCH(BF$6,F_Inputs!$F$2:$O$2,0)),"Error"))</f>
        <v>-1.27966</v>
      </c>
      <c r="AC52" s="269">
        <f>IF(ISBLANK(BG52),"",IFERROR(INDEX(F_Inputs!$F$4:$O$99999,MATCH($B52&amp;BG52,F_Inputs!$P$4:$P$99999,0),MATCH(BG$6,F_Inputs!$F$2:$O$2,0)),"Error"))</f>
        <v>1.27966</v>
      </c>
      <c r="AD52" s="269" t="str">
        <f>IF(ISBLANK(BH52),"",IFERROR(INDEX(F_Inputs!$F$4:$O$99999,MATCH($B52&amp;BH52,F_Inputs!$P$4:$P$99999,0),MATCH(BH$6,F_Inputs!$F$2:$O$2,0)),"Error"))</f>
        <v/>
      </c>
      <c r="AE52" s="272">
        <f>IF(ISBLANK(BI52),"",IFERROR(INDEX(F_Inputs!$F$4:$O$99999,MATCH($B52&amp;BI52,F_Inputs!$P$4:$P$99999,0),MATCH(BI$6,F_Inputs!$F$2:$O$2,0)),"Error"))</f>
        <v>-2E-3</v>
      </c>
      <c r="AF52" s="272">
        <f>IF(ISBLANK(BJ52),"",IFERROR(INDEX(F_Inputs!$F$4:$O$99999,MATCH($B52&amp;BJ52,F_Inputs!$P$4:$P$99999,0),MATCH(BJ$6,F_Inputs!$F$2:$O$2,0)),"Error"))</f>
        <v>2E-3</v>
      </c>
      <c r="BF52" s="45" t="s">
        <v>222</v>
      </c>
      <c r="BG52" s="45" t="s">
        <v>224</v>
      </c>
      <c r="BI52" s="45" t="s">
        <v>226</v>
      </c>
      <c r="BJ52" s="45" t="s">
        <v>228</v>
      </c>
    </row>
    <row r="53" spans="2:62">
      <c r="B53" s="158" t="str">
        <f>Lists!$D$7</f>
        <v>ANH</v>
      </c>
      <c r="C53" s="46" t="s">
        <v>787</v>
      </c>
      <c r="D53" s="46" t="str">
        <f>_xlfn.XLOOKUP(C53,Lists!$B$32:$B$60,Lists!$D$32:$D$60)</f>
        <v>Set at a company specific level</v>
      </c>
      <c r="E53" s="46" t="str">
        <f>_xlfn.XLOOKUP(C53,Lists!$B$32:$B$60,Lists!$F$32:$F$60)</f>
        <v>Percentage reduction from baseline (cumulative)</v>
      </c>
      <c r="F53" s="272" t="str">
        <f>IF(ISBLANK(AJ53),"",IFERROR(INDEX(F_Inputs!$F$4:$O$99999,MATCH($B53&amp;AJ53,F_Inputs!$P$4:$P$99999,0),MATCH(AJ$6,F_Inputs!$F$2:$O$2,0)),"Error"))</f>
        <v/>
      </c>
      <c r="G53" s="265"/>
      <c r="H53" s="265"/>
      <c r="I53" s="265"/>
      <c r="J53" s="265"/>
      <c r="K53" s="272">
        <f>IF(ISBLANK(AO53),"",IFERROR(INDEX(F_Inputs!$F$4:$O$99999,MATCH($B53&amp;AO53,F_Inputs!$P$4:$P$99999,0),MATCH(AO$6,F_Inputs!$F$2:$O$2,0)),"Error"))</f>
        <v>0.05</v>
      </c>
      <c r="L53" s="267" t="str">
        <f>IF(ISBLANK(AP53),"",IFERROR(INDEX(F_Inputs!$F$4:$O$99999,MATCH($B53&amp;AP53,F_Inputs!$P$4:$P$99999,0),MATCH(AP$6,F_Inputs!$F$2:$O$2,0)),"Error"))</f>
        <v/>
      </c>
      <c r="M53" s="268" t="str">
        <f>IF(ISBLANK(AQ53),"",IFERROR(INDEX(F_Inputs!$F$4:$O$99999,MATCH($B53&amp;AQ53,F_Inputs!$P$4:$P$99999,0),MATCH(AQ$6,F_Inputs!$F$2:$O$2,0)),"Error"))</f>
        <v/>
      </c>
      <c r="N53" s="268" t="str">
        <f>IF(ISBLANK(AR53),"",IFERROR(INDEX(F_Inputs!$F$4:$O$99999,MATCH($B53&amp;AR53,F_Inputs!$P$4:$P$99999,0),MATCH(AR$6,F_Inputs!$F$2:$O$2,0)),"Error"))</f>
        <v/>
      </c>
      <c r="O53" s="268" t="str">
        <f>IF(ISBLANK(AS53),"",IFERROR(INDEX(F_Inputs!$F$4:$O$99999,MATCH($B53&amp;AS53,F_Inputs!$P$4:$P$99999,0),MATCH(AS$6,F_Inputs!$F$2:$O$2,0)),"Error"))</f>
        <v/>
      </c>
      <c r="P53" s="268" t="str">
        <f>IF(ISBLANK(AT53),"",IFERROR(INDEX(F_Inputs!$F$4:$O$99999,MATCH($B53&amp;AT53,F_Inputs!$P$4:$P$99999,0),MATCH(AT$6,F_Inputs!$F$2:$O$2,0)),"Error"))</f>
        <v/>
      </c>
      <c r="Q53" s="268" t="str">
        <f>IF(ISBLANK(AU53),"",IFERROR(INDEX(F_Inputs!$F$4:$O$99999,MATCH($B53&amp;AU53,F_Inputs!$P$4:$P$99999,0),MATCH(AU$6,F_Inputs!$F$2:$O$2,0)),"Error"))</f>
        <v/>
      </c>
      <c r="R53" s="185"/>
      <c r="S53" s="185"/>
      <c r="T53" s="185"/>
      <c r="U53" s="185"/>
      <c r="V53" s="272">
        <f>IF(ISBLANK(AZ53),"",IFERROR(INDEX(F_Inputs!$F$4:$O$99999,MATCH($B53&amp;AZ53,F_Inputs!$P$4:$P$99999,0),MATCH(AZ$6,F_Inputs!$F$2:$O$2,0)),"Error"))</f>
        <v>0</v>
      </c>
      <c r="W53" s="267" t="str">
        <f>IF(ISBLANK(BA53),"",IFERROR(INDEX(F_Inputs!$F$4:$O$99999,MATCH($B53&amp;BA53,F_Inputs!$P$4:$P$99999,0),MATCH(BA$6,F_Inputs!$F$2:$O$2,0)),"Error"))</f>
        <v/>
      </c>
      <c r="X53" s="267" t="str">
        <f>IF(ISBLANK(BB53),"",IFERROR(INDEX(F_Inputs!$F$4:$O$99999,MATCH($B53&amp;BB53,F_Inputs!$P$4:$P$99999,0),MATCH(BB$6,F_Inputs!$F$2:$O$2,0)),"Error"))</f>
        <v/>
      </c>
      <c r="Y53" s="267" t="str">
        <f>IF(ISBLANK(BC53),"",IFERROR(INDEX(F_Inputs!$F$4:$O$99999,MATCH($B53&amp;BC53,F_Inputs!$P$4:$P$99999,0),MATCH(BC$6,F_Inputs!$F$2:$O$2,0)),"Error"))</f>
        <v/>
      </c>
      <c r="Z53" s="267" t="str">
        <f>IF(ISBLANK(BD53),"",IFERROR(INDEX(F_Inputs!$F$4:$O$99999,MATCH($B53&amp;BD53,F_Inputs!$P$4:$P$99999,0),MATCH(BD$6,F_Inputs!$F$2:$O$2,0)),"Error"))</f>
        <v/>
      </c>
      <c r="AA53" s="267" t="str">
        <f>IF(ISBLANK(BE53),"",IFERROR(INDEX(F_Inputs!$F$4:$O$99999,MATCH($B53&amp;BE53,F_Inputs!$P$4:$P$99999,0),MATCH(BE$6,F_Inputs!$F$2:$O$2,0)),"Error"))</f>
        <v/>
      </c>
      <c r="AB53" s="276">
        <f>IF(ISBLANK(BF53),"",IFERROR(INDEX(F_Inputs!$F$4:$O$99999,MATCH($B53&amp;BF53,F_Inputs!$P$4:$P$99999,0),MATCH(BF$6,F_Inputs!$F$2:$O$2,0)),"Error"))</f>
        <v>94</v>
      </c>
      <c r="AC53" s="276">
        <f>IF(ISBLANK(BG53),"",IFERROR(INDEX(F_Inputs!$F$4:$O$99999,MATCH($B53&amp;BG53,F_Inputs!$P$4:$P$99999,0),MATCH(BG$6,F_Inputs!$F$2:$O$2,0)),"Error"))</f>
        <v>188</v>
      </c>
      <c r="AD53" s="270" t="str">
        <f>IF(ISBLANK(BH53),"",IFERROR(INDEX(F_Inputs!$F$4:$O$99999,MATCH($B53&amp;BH53,F_Inputs!$P$4:$P$99999,0),MATCH(BH$6,F_Inputs!$F$2:$O$2,0)),"Error"))</f>
        <v/>
      </c>
      <c r="AE53" s="271">
        <f>IF(ISBLANK(BI53),"",IFERROR(INDEX(F_Inputs!$F$4:$O$99999,MATCH($B53&amp;BI53,F_Inputs!$P$4:$P$99999,0),MATCH(BI$6,F_Inputs!$F$2:$O$2,0)),"Error"))</f>
        <v>-5.0000000000000001E-3</v>
      </c>
      <c r="AF53" s="271">
        <f>IF(ISBLANK(BJ53),"",IFERROR(INDEX(F_Inputs!$F$4:$O$99999,MATCH($B53&amp;BJ53,F_Inputs!$P$4:$P$99999,0),MATCH(BJ$6,F_Inputs!$F$2:$O$2,0)),"Error"))</f>
        <v>5.0000000000000001E-3</v>
      </c>
      <c r="AJ53" s="45" t="s">
        <v>383</v>
      </c>
      <c r="AK53" s="45" t="s">
        <v>383</v>
      </c>
      <c r="AL53" s="45" t="s">
        <v>383</v>
      </c>
      <c r="AM53" s="45" t="s">
        <v>383</v>
      </c>
      <c r="AN53" s="45" t="s">
        <v>383</v>
      </c>
      <c r="AO53" s="45" t="s">
        <v>383</v>
      </c>
      <c r="AV53" s="45" t="s">
        <v>385</v>
      </c>
      <c r="AW53" s="45" t="s">
        <v>385</v>
      </c>
      <c r="AX53" s="45" t="s">
        <v>385</v>
      </c>
      <c r="AY53" s="45" t="s">
        <v>385</v>
      </c>
      <c r="AZ53" s="45" t="s">
        <v>385</v>
      </c>
      <c r="BF53" s="302" t="s">
        <v>604</v>
      </c>
      <c r="BG53" s="302" t="s">
        <v>602</v>
      </c>
      <c r="BI53" s="45" t="s">
        <v>391</v>
      </c>
      <c r="BJ53" s="45" t="s">
        <v>393</v>
      </c>
    </row>
    <row r="54" spans="2:62">
      <c r="B54" s="150"/>
      <c r="C54" s="151"/>
      <c r="D54" s="151"/>
      <c r="E54" s="152"/>
      <c r="F54" s="151"/>
      <c r="G54" s="151"/>
      <c r="H54" s="151"/>
      <c r="I54" s="151"/>
      <c r="J54" s="151"/>
      <c r="K54" s="151"/>
      <c r="L54" s="151"/>
      <c r="M54" s="153"/>
      <c r="N54" s="153"/>
      <c r="O54" s="153"/>
      <c r="P54" s="153"/>
      <c r="Q54" s="153"/>
      <c r="R54" s="151"/>
      <c r="S54" s="151"/>
      <c r="T54" s="151"/>
      <c r="U54" s="151"/>
      <c r="V54" s="154"/>
      <c r="W54" s="151"/>
      <c r="X54" s="151"/>
      <c r="Y54" s="151"/>
      <c r="Z54" s="151"/>
      <c r="AA54" s="151"/>
      <c r="AB54" s="155"/>
      <c r="AC54" s="155"/>
      <c r="AD54" s="155"/>
      <c r="AE54" s="156"/>
      <c r="AF54" s="156"/>
    </row>
    <row r="55" spans="2:62">
      <c r="B55" s="158" t="str">
        <f>Lists!$D$8</f>
        <v>BRL</v>
      </c>
      <c r="C55" s="46" t="s">
        <v>702</v>
      </c>
      <c r="D55" s="46" t="str">
        <f>_xlfn.XLOOKUP(C55,Lists!$B$32:$B$60,Lists!$D$32:$D$60)</f>
        <v>Set at a common level</v>
      </c>
      <c r="E55" s="46" t="str">
        <f>_xlfn.XLOOKUP(C55,Lists!$B$32:$B$60,Lists!$F$32:$F$60)</f>
        <v>Average number of minutes lost per customer (hh:mm:ss)</v>
      </c>
      <c r="F55" s="267">
        <f>IF(ISBLANK(AJ55),"",IFERROR(INDEX(F_Inputs!$F$4:$O$99999,MATCH($B55&amp;AJ55,F_Inputs!$P$4:$P$99999,0),MATCH(AJ$6,F_Inputs!$F$2:$O$2,0)),"Error"))</f>
        <v>3.472222222222222E-3</v>
      </c>
      <c r="G55" s="267">
        <f>IF(ISBLANK(AK55),"",IFERROR(INDEX(F_Inputs!$F$4:$O$99999,MATCH($B55&amp;AK55,F_Inputs!$P$4:$P$99999,0),MATCH(AK$6,F_Inputs!$F$2:$O$2,0)),"Error"))</f>
        <v>3.472222222222222E-3</v>
      </c>
      <c r="H55" s="267">
        <f>IF(ISBLANK(AL55),"",IFERROR(INDEX(F_Inputs!$F$4:$O$99999,MATCH($B55&amp;AL55,F_Inputs!$P$4:$P$99999,0),MATCH(AL$6,F_Inputs!$F$2:$O$2,0)),"Error"))</f>
        <v>3.472222222222222E-3</v>
      </c>
      <c r="I55" s="267">
        <f>IF(ISBLANK(AM55),"",IFERROR(INDEX(F_Inputs!$F$4:$O$99999,MATCH($B55&amp;AM55,F_Inputs!$P$4:$P$99999,0),MATCH(AM$6,F_Inputs!$F$2:$O$2,0)),"Error"))</f>
        <v>3.472222222222222E-3</v>
      </c>
      <c r="J55" s="267">
        <f>IF(ISBLANK(AN55),"",IFERROR(INDEX(F_Inputs!$F$4:$O$99999,MATCH($B55&amp;AN55,F_Inputs!$P$4:$P$99999,0),MATCH(AN$6,F_Inputs!$F$2:$O$2,0)),"Error"))</f>
        <v>3.472222222222222E-3</v>
      </c>
      <c r="K55" s="267">
        <f>IF(ISBLANK(AO55),"",IFERROR(INDEX(F_Inputs!$F$4:$O$99999,MATCH($B55&amp;AO55,F_Inputs!$P$4:$P$99999,0),MATCH(AO$6,F_Inputs!$F$2:$O$2,0)),"Error"))</f>
        <v>3.47E-3</v>
      </c>
      <c r="L55" s="267" t="str">
        <f>IF(ISBLANK(AP55),"",IFERROR(INDEX(F_Inputs!$F$4:$O$99999,MATCH($B55&amp;AP55,F_Inputs!$P$4:$P$99999,0),MATCH(AP$6,F_Inputs!$F$2:$O$2,0)),"Error"))</f>
        <v/>
      </c>
      <c r="M55" s="268" t="str">
        <f>IF(ISBLANK(AQ55),"",IFERROR(INDEX(F_Inputs!$F$4:$O$99999,MATCH($B55&amp;AQ55,F_Inputs!$P$4:$P$99999,0),MATCH(AQ$6,F_Inputs!$F$2:$O$2,0)),"Error"))</f>
        <v/>
      </c>
      <c r="N55" s="268" t="str">
        <f>IF(ISBLANK(AR55),"",IFERROR(INDEX(F_Inputs!$F$4:$O$99999,MATCH($B55&amp;AR55,F_Inputs!$P$4:$P$99999,0),MATCH(AR$6,F_Inputs!$F$2:$O$2,0)),"Error"))</f>
        <v/>
      </c>
      <c r="O55" s="268" t="str">
        <f>IF(ISBLANK(AS55),"",IFERROR(INDEX(F_Inputs!$F$4:$O$99999,MATCH($B55&amp;AS55,F_Inputs!$P$4:$P$99999,0),MATCH(AS$6,F_Inputs!$F$2:$O$2,0)),"Error"))</f>
        <v/>
      </c>
      <c r="P55" s="268" t="str">
        <f>IF(ISBLANK(AT55),"",IFERROR(INDEX(F_Inputs!$F$4:$O$99999,MATCH($B55&amp;AT55,F_Inputs!$P$4:$P$99999,0),MATCH(AT$6,F_Inputs!$F$2:$O$2,0)),"Error"))</f>
        <v/>
      </c>
      <c r="Q55" s="268" t="str">
        <f>IF(ISBLANK(AU55),"",IFERROR(INDEX(F_Inputs!$F$4:$O$99999,MATCH($B55&amp;AU55,F_Inputs!$P$4:$P$99999,0),MATCH(AU$6,F_Inputs!$F$2:$O$2,0)),"Error"))</f>
        <v/>
      </c>
      <c r="R55" s="269" t="str">
        <f>IF(ISBLANK(AV55),"",IFERROR(INDEX(F_Inputs!$F$4:$O$99999,MATCH($B55&amp;AV55,F_Inputs!$P$4:$P$99999,0),MATCH(AV$6,F_Inputs!$F$2:$O$2,0)),"Error"))</f>
        <v/>
      </c>
      <c r="S55" s="269" t="str">
        <f>IF(ISBLANK(AW55),"",IFERROR(INDEX(F_Inputs!$F$4:$O$99999,MATCH($B55&amp;AW55,F_Inputs!$P$4:$P$99999,0),MATCH(AW$6,F_Inputs!$F$2:$O$2,0)),"Error"))</f>
        <v/>
      </c>
      <c r="T55" s="269" t="str">
        <f>IF(ISBLANK(AX55),"",IFERROR(INDEX(F_Inputs!$F$4:$O$99999,MATCH($B55&amp;AX55,F_Inputs!$P$4:$P$99999,0),MATCH(AX$6,F_Inputs!$F$2:$O$2,0)),"Error"))</f>
        <v/>
      </c>
      <c r="U55" s="269" t="str">
        <f>IF(ISBLANK(AY55),"",IFERROR(INDEX(F_Inputs!$F$4:$O$99999,MATCH($B55&amp;AY55,F_Inputs!$P$4:$P$99999,0),MATCH(AY$6,F_Inputs!$F$2:$O$2,0)),"Error"))</f>
        <v/>
      </c>
      <c r="V55" s="269" t="str">
        <f>IF(ISBLANK(AZ55),"",IFERROR(INDEX(F_Inputs!$F$4:$O$99999,MATCH($B55&amp;AZ55,F_Inputs!$P$4:$P$99999,0),MATCH(AZ$6,F_Inputs!$F$2:$O$2,0)),"Error"))</f>
        <v/>
      </c>
      <c r="W55" s="267">
        <f>IF(ISBLANK(BA55),"",IFERROR(INDEX(F_Inputs!$F$4:$O$99999,MATCH($B55&amp;BA55,F_Inputs!$P$4:$P$99999,0),MATCH(BA$6,F_Inputs!$F$2:$O$2,0)),"Error"))</f>
        <v>1.8444930555555549E-3</v>
      </c>
      <c r="X55" s="267">
        <f>IF(ISBLANK(BB55),"",IFERROR(INDEX(F_Inputs!$F$4:$O$99999,MATCH($B55&amp;BB55,F_Inputs!$P$4:$P$99999,0),MATCH(BB$6,F_Inputs!$F$2:$O$2,0)),"Error"))</f>
        <v>1.8444930555555549E-3</v>
      </c>
      <c r="Y55" s="267">
        <f>IF(ISBLANK(BC55),"",IFERROR(INDEX(F_Inputs!$F$4:$O$99999,MATCH($B55&amp;BC55,F_Inputs!$P$4:$P$99999,0),MATCH(BC$6,F_Inputs!$F$2:$O$2,0)),"Error"))</f>
        <v>1.8444930555555549E-3</v>
      </c>
      <c r="Z55" s="267">
        <f>IF(ISBLANK(BD55),"",IFERROR(INDEX(F_Inputs!$F$4:$O$99999,MATCH($B55&amp;BD55,F_Inputs!$P$4:$P$99999,0),MATCH(BD$6,F_Inputs!$F$2:$O$2,0)),"Error"))</f>
        <v>1.8444930555555549E-3</v>
      </c>
      <c r="AA55" s="267">
        <f>IF(ISBLANK(BE55),"",IFERROR(INDEX(F_Inputs!$F$4:$O$99999,MATCH($B55&amp;BE55,F_Inputs!$P$4:$P$99999,0),MATCH(BE$6,F_Inputs!$F$2:$O$2,0)),"Error"))</f>
        <v>1.8422708333333331E-3</v>
      </c>
      <c r="AB55" s="270">
        <f>IF(ISBLANK(BF55),"",IFERROR(INDEX(F_Inputs!$F$4:$O$99999,MATCH($B55&amp;BF55,F_Inputs!$P$4:$P$99999,0),MATCH(BF$6,F_Inputs!$F$2:$O$2,0)),"Error"))</f>
        <v>164913.16540703559</v>
      </c>
      <c r="AC55" s="270">
        <f>IF(ISBLANK(BG55),"",IFERROR(INDEX(F_Inputs!$F$4:$O$99999,MATCH($B55&amp;BG55,F_Inputs!$P$4:$P$99999,0),MATCH(BG$6,F_Inputs!$F$2:$O$2,0)),"Error"))</f>
        <v>164913.16540703559</v>
      </c>
      <c r="AD55" s="270">
        <f>IF(ISBLANK(BG55),"",IFERROR(2*AC55,""))</f>
        <v>329826.33081407117</v>
      </c>
      <c r="AE55" s="271">
        <f>IF(ISBLANK(BI55),"",IFERROR(INDEX(F_Inputs!$F$4:$O$99999,MATCH($B55&amp;BI55,F_Inputs!$P$4:$P$99999,0),MATCH(BI$6,F_Inputs!$F$2:$O$2,0)),"Error"))</f>
        <v>-0.01</v>
      </c>
      <c r="AF55" s="271" t="str">
        <f>IF(ISBLANK(BJ55),"",IFERROR(INDEX(F_Inputs!$F$4:$O$99999,MATCH($B55&amp;BJ55,F_Inputs!$P$4:$P$99999,0),MATCH(BJ$6,F_Inputs!$F$2:$O$2,0)),"Error"))</f>
        <v/>
      </c>
      <c r="AJ55" s="45" t="s">
        <v>155</v>
      </c>
      <c r="AK55" s="45" t="s">
        <v>155</v>
      </c>
      <c r="AL55" s="45" t="s">
        <v>155</v>
      </c>
      <c r="AM55" s="45" t="s">
        <v>155</v>
      </c>
      <c r="AN55" s="45" t="s">
        <v>155</v>
      </c>
      <c r="AO55" s="45" t="s">
        <v>155</v>
      </c>
      <c r="BA55" s="45" t="s">
        <v>160</v>
      </c>
      <c r="BB55" s="45" t="s">
        <v>160</v>
      </c>
      <c r="BC55" s="45" t="s">
        <v>160</v>
      </c>
      <c r="BD55" s="45" t="s">
        <v>160</v>
      </c>
      <c r="BE55" s="45" t="s">
        <v>160</v>
      </c>
      <c r="BF55" s="45" t="s">
        <v>163</v>
      </c>
      <c r="BG55" s="45" t="s">
        <v>163</v>
      </c>
      <c r="BH55" s="45" t="s">
        <v>842</v>
      </c>
      <c r="BI55" s="45" t="s">
        <v>166</v>
      </c>
    </row>
    <row r="56" spans="2:62">
      <c r="B56" s="158" t="str">
        <f>Lists!$D$8</f>
        <v>BRL</v>
      </c>
      <c r="C56" s="46" t="s">
        <v>707</v>
      </c>
      <c r="D56" s="46" t="str">
        <f>_xlfn.XLOOKUP(C56,Lists!$B$32:$B$60,Lists!$D$32:$D$60)</f>
        <v>Set at a common level</v>
      </c>
      <c r="E56" s="46" t="str">
        <f>_xlfn.XLOOKUP(C56,Lists!$B$32:$B$60,Lists!$F$32:$F$60)</f>
        <v>Index</v>
      </c>
      <c r="F56" s="269">
        <f>IF(ISBLANK(AJ56),"",IFERROR(INDEX(F_Inputs!$F$4:$O$99999,MATCH($B56&amp;AJ56,F_Inputs!$P$4:$P$99999,0),MATCH(AJ$6,F_Inputs!$F$2:$O$2,0)),"Error"))</f>
        <v>0</v>
      </c>
      <c r="G56" s="269">
        <f>IF(ISBLANK(AK56),"",IFERROR(INDEX(F_Inputs!$F$4:$O$99999,MATCH($B56&amp;AK56,F_Inputs!$P$4:$P$99999,0),MATCH(AK$6,F_Inputs!$F$2:$O$2,0)),"Error"))</f>
        <v>0</v>
      </c>
      <c r="H56" s="269">
        <f>IF(ISBLANK(AL56),"",IFERROR(INDEX(F_Inputs!$F$4:$O$99999,MATCH($B56&amp;AL56,F_Inputs!$P$4:$P$99999,0),MATCH(AL$6,F_Inputs!$F$2:$O$2,0)),"Error"))</f>
        <v>0</v>
      </c>
      <c r="I56" s="269">
        <f>IF(ISBLANK(AM56),"",IFERROR(INDEX(F_Inputs!$F$4:$O$99999,MATCH($B56&amp;AM56,F_Inputs!$P$4:$P$99999,0),MATCH(AM$6,F_Inputs!$F$2:$O$2,0)),"Error"))</f>
        <v>0</v>
      </c>
      <c r="J56" s="269">
        <f>IF(ISBLANK(AN56),"",IFERROR(INDEX(F_Inputs!$F$4:$O$99999,MATCH($B56&amp;AN56,F_Inputs!$P$4:$P$99999,0),MATCH(AN$6,F_Inputs!$F$2:$O$2,0)),"Error"))</f>
        <v>0</v>
      </c>
      <c r="K56" s="269">
        <f>IF(ISBLANK(AO56),"",IFERROR(INDEX(F_Inputs!$F$4:$O$99999,MATCH($B56&amp;AO56,F_Inputs!$P$4:$P$99999,0),MATCH(AO$6,F_Inputs!$F$2:$O$2,0)),"Error"))</f>
        <v>0</v>
      </c>
      <c r="L56" s="269" t="str">
        <f>IF(ISBLANK(AP56),"",IFERROR(INDEX(F_Inputs!$F$4:$O$99999,MATCH($B56&amp;AP56,F_Inputs!$P$4:$P$99999,0),MATCH(AP$6,F_Inputs!$F$2:$O$2,0)),"Error"))</f>
        <v/>
      </c>
      <c r="M56" s="269" t="str">
        <f>IF(ISBLANK(AQ56),"",IFERROR(INDEX(F_Inputs!$F$4:$O$99999,MATCH($B56&amp;AQ56,F_Inputs!$P$4:$P$99999,0),MATCH(AQ$6,F_Inputs!$F$2:$O$2,0)),"Error"))</f>
        <v/>
      </c>
      <c r="N56" s="269" t="str">
        <f>IF(ISBLANK(AR56),"",IFERROR(INDEX(F_Inputs!$F$4:$O$99999,MATCH($B56&amp;AR56,F_Inputs!$P$4:$P$99999,0),MATCH(AR$6,F_Inputs!$F$2:$O$2,0)),"Error"))</f>
        <v/>
      </c>
      <c r="O56" s="269" t="str">
        <f>IF(ISBLANK(AS56),"",IFERROR(INDEX(F_Inputs!$F$4:$O$99999,MATCH($B56&amp;AS56,F_Inputs!$P$4:$P$99999,0),MATCH(AS$6,F_Inputs!$F$2:$O$2,0)),"Error"))</f>
        <v/>
      </c>
      <c r="P56" s="269" t="str">
        <f>IF(ISBLANK(AT56),"",IFERROR(INDEX(F_Inputs!$F$4:$O$99999,MATCH($B56&amp;AT56,F_Inputs!$P$4:$P$99999,0),MATCH(AT$6,F_Inputs!$F$2:$O$2,0)),"Error"))</f>
        <v/>
      </c>
      <c r="Q56" s="269" t="str">
        <f>IF(ISBLANK(AU56),"",IFERROR(INDEX(F_Inputs!$F$4:$O$99999,MATCH($B56&amp;AU56,F_Inputs!$P$4:$P$99999,0),MATCH(AU$6,F_Inputs!$F$2:$O$2,0)),"Error"))</f>
        <v/>
      </c>
      <c r="R56" s="269">
        <f>IF(ISBLANK(AV56),"",IFERROR(INDEX(F_Inputs!$F$4:$O$99999,MATCH($B56&amp;AV56,F_Inputs!$P$4:$P$99999,0),MATCH(AV$6,F_Inputs!$F$2:$O$2,0)),"Error"))</f>
        <v>1.5</v>
      </c>
      <c r="S56" s="269">
        <f>IF(ISBLANK(AW56),"",IFERROR(INDEX(F_Inputs!$F$4:$O$99999,MATCH($B56&amp;AW56,F_Inputs!$P$4:$P$99999,0),MATCH(AW$6,F_Inputs!$F$2:$O$2,0)),"Error"))</f>
        <v>1.5</v>
      </c>
      <c r="T56" s="269">
        <f>IF(ISBLANK(AX56),"",IFERROR(INDEX(F_Inputs!$F$4:$O$99999,MATCH($B56&amp;AX56,F_Inputs!$P$4:$P$99999,0),MATCH(AX$6,F_Inputs!$F$2:$O$2,0)),"Error"))</f>
        <v>1.5</v>
      </c>
      <c r="U56" s="269">
        <f>IF(ISBLANK(AY56),"",IFERROR(INDEX(F_Inputs!$F$4:$O$99999,MATCH($B56&amp;AY56,F_Inputs!$P$4:$P$99999,0),MATCH(AY$6,F_Inputs!$F$2:$O$2,0)),"Error"))</f>
        <v>1.25</v>
      </c>
      <c r="V56" s="269">
        <f>IF(ISBLANK(AZ56),"",IFERROR(INDEX(F_Inputs!$F$4:$O$99999,MATCH($B56&amp;AZ56,F_Inputs!$P$4:$P$99999,0),MATCH(AZ$6,F_Inputs!$F$2:$O$2,0)),"Error"))</f>
        <v>1</v>
      </c>
      <c r="W56" s="269" t="str">
        <f>IF(ISBLANK(BA56),"",IFERROR(INDEX(F_Inputs!$F$4:$O$99999,MATCH($B56&amp;BA56,F_Inputs!$P$4:$P$99999,0),MATCH(BA$6,F_Inputs!$F$2:$O$2,0)),"Error"))</f>
        <v/>
      </c>
      <c r="X56" s="269" t="str">
        <f>IF(ISBLANK(BB56),"",IFERROR(INDEX(F_Inputs!$F$4:$O$99999,MATCH($B56&amp;BB56,F_Inputs!$P$4:$P$99999,0),MATCH(BB$6,F_Inputs!$F$2:$O$2,0)),"Error"))</f>
        <v/>
      </c>
      <c r="Y56" s="269" t="str">
        <f>IF(ISBLANK(BC56),"",IFERROR(INDEX(F_Inputs!$F$4:$O$99999,MATCH($B56&amp;BC56,F_Inputs!$P$4:$P$99999,0),MATCH(BC$6,F_Inputs!$F$2:$O$2,0)),"Error"))</f>
        <v/>
      </c>
      <c r="Z56" s="269" t="str">
        <f>IF(ISBLANK(BD56),"",IFERROR(INDEX(F_Inputs!$F$4:$O$99999,MATCH($B56&amp;BD56,F_Inputs!$P$4:$P$99999,0),MATCH(BD$6,F_Inputs!$F$2:$O$2,0)),"Error"))</f>
        <v/>
      </c>
      <c r="AA56" s="269" t="str">
        <f>IF(ISBLANK(BE56),"",IFERROR(INDEX(F_Inputs!$F$4:$O$99999,MATCH($B56&amp;BE56,F_Inputs!$P$4:$P$99999,0),MATCH(BE$6,F_Inputs!$F$2:$O$2,0)),"Error"))</f>
        <v/>
      </c>
      <c r="AB56" s="269">
        <f>IF(ISBLANK(BF56),"",IFERROR(INDEX(F_Inputs!$F$4:$O$99999,MATCH($B56&amp;BF56,F_Inputs!$P$4:$P$99999,0),MATCH(BF$6,F_Inputs!$F$2:$O$2,0)),"Error"))</f>
        <v>235032.21845505355</v>
      </c>
      <c r="AC56" s="269" t="str">
        <f>IF(ISBLANK(BG56),"",IFERROR(INDEX(F_Inputs!$F$4:$O$99999,MATCH($B56&amp;BG56,F_Inputs!$P$4:$P$99999,0),MATCH(BG$6,F_Inputs!$F$2:$O$2,0)),"Error"))</f>
        <v/>
      </c>
      <c r="AD56" s="269" t="str">
        <f>IF(ISBLANK(BH56),"",IFERROR(INDEX(F_Inputs!$F$4:$O$99999,MATCH($B56&amp;BH56,F_Inputs!$P$4:$P$99999,0),MATCH(BH$6,F_Inputs!$F$2:$O$2,0)),"Error"))</f>
        <v/>
      </c>
      <c r="AE56" s="269" t="str">
        <f>IF(ISBLANK(BI56),"",IFERROR(INDEX(F_Inputs!$F$4:$O$99999,MATCH($B56&amp;BI56,F_Inputs!$P$4:$P$99999,0),MATCH(BI$6,F_Inputs!$F$2:$O$2,0)),"Error"))</f>
        <v/>
      </c>
      <c r="AF56" s="269" t="str">
        <f>IF(ISBLANK(BJ56),"",IFERROR(INDEX(F_Inputs!$F$4:$O$99999,MATCH($B56&amp;BJ56,F_Inputs!$P$4:$P$99999,0),MATCH(BJ$6,F_Inputs!$F$2:$O$2,0)),"Error"))</f>
        <v/>
      </c>
      <c r="AJ56" s="45" t="s">
        <v>169</v>
      </c>
      <c r="AK56" s="45" t="s">
        <v>169</v>
      </c>
      <c r="AL56" s="45" t="s">
        <v>169</v>
      </c>
      <c r="AM56" s="45" t="s">
        <v>169</v>
      </c>
      <c r="AN56" s="45" t="s">
        <v>169</v>
      </c>
      <c r="AO56" s="45" t="s">
        <v>169</v>
      </c>
      <c r="AV56" s="45" t="s">
        <v>172</v>
      </c>
      <c r="AW56" s="45" t="s">
        <v>172</v>
      </c>
      <c r="AX56" s="45" t="s">
        <v>172</v>
      </c>
      <c r="AY56" s="45" t="s">
        <v>172</v>
      </c>
      <c r="AZ56" s="45" t="s">
        <v>172</v>
      </c>
      <c r="BF56" s="45" t="s">
        <v>175</v>
      </c>
    </row>
    <row r="57" spans="2:62">
      <c r="B57" s="158" t="str">
        <f>Lists!$D$8</f>
        <v>BRL</v>
      </c>
      <c r="C57" s="46" t="s">
        <v>710</v>
      </c>
      <c r="D57" s="46" t="str">
        <f>_xlfn.XLOOKUP(C57,Lists!$B$32:$B$60,Lists!$D$32:$D$60)</f>
        <v>Set at a company specific level</v>
      </c>
      <c r="E57" s="46" t="str">
        <f>_xlfn.XLOOKUP(C57,Lists!$B$32:$B$60,Lists!$F$32:$F$60)</f>
        <v>Number of contacts per 1,000 resident population</v>
      </c>
      <c r="F57" s="269">
        <f>IF(ISBLANK(AJ57),"",IFERROR(INDEX(F_Inputs!$F$4:$O$99999,MATCH($B57&amp;AJ57,F_Inputs!$P$4:$P$99999,0),MATCH(AJ$6,F_Inputs!$F$2:$O$2,0)),"Error"))</f>
        <v>0.8</v>
      </c>
      <c r="G57" s="269">
        <f>IF(ISBLANK(AK57),"",IFERROR(INDEX(F_Inputs!$F$4:$O$99999,MATCH($B57&amp;AK57,F_Inputs!$P$4:$P$99999,0),MATCH(AK$6,F_Inputs!$F$2:$O$2,0)),"Error"))</f>
        <v>0.79</v>
      </c>
      <c r="H57" s="269">
        <f>IF(ISBLANK(AL57),"",IFERROR(INDEX(F_Inputs!$F$4:$O$99999,MATCH($B57&amp;AL57,F_Inputs!$P$4:$P$99999,0),MATCH(AL$6,F_Inputs!$F$2:$O$2,0)),"Error"))</f>
        <v>0.76</v>
      </c>
      <c r="I57" s="269">
        <f>IF(ISBLANK(AM57),"",IFERROR(INDEX(F_Inputs!$F$4:$O$99999,MATCH($B57&amp;AM57,F_Inputs!$P$4:$P$99999,0),MATCH(AM$6,F_Inputs!$F$2:$O$2,0)),"Error"))</f>
        <v>0.73</v>
      </c>
      <c r="J57" s="269">
        <f>IF(ISBLANK(AN57),"",IFERROR(INDEX(F_Inputs!$F$4:$O$99999,MATCH($B57&amp;AN57,F_Inputs!$P$4:$P$99999,0),MATCH(AN$6,F_Inputs!$F$2:$O$2,0)),"Error"))</f>
        <v>0.7</v>
      </c>
      <c r="K57" s="269">
        <f>IF(ISBLANK(AO57),"",IFERROR(INDEX(F_Inputs!$F$4:$O$99999,MATCH($B57&amp;AO57,F_Inputs!$P$4:$P$99999,0),MATCH(AO$6,F_Inputs!$F$2:$O$2,0)),"Error"))</f>
        <v>0.67</v>
      </c>
      <c r="L57" s="269" t="str">
        <f>IF(ISBLANK(AP57),"",IFERROR(INDEX(F_Inputs!$F$4:$O$99999,MATCH($B57&amp;AP57,F_Inputs!$P$4:$P$99999,0),MATCH(AP$6,F_Inputs!$F$2:$O$2,0)),"Error"))</f>
        <v/>
      </c>
      <c r="M57" s="269" t="str">
        <f>IF(ISBLANK(AQ57),"",IFERROR(INDEX(F_Inputs!$F$4:$O$99999,MATCH($B57&amp;AQ57,F_Inputs!$P$4:$P$99999,0),MATCH(AQ$6,F_Inputs!$F$2:$O$2,0)),"Error"))</f>
        <v/>
      </c>
      <c r="N57" s="269" t="str">
        <f>IF(ISBLANK(AR57),"",IFERROR(INDEX(F_Inputs!$F$4:$O$99999,MATCH($B57&amp;AR57,F_Inputs!$P$4:$P$99999,0),MATCH(AR$6,F_Inputs!$F$2:$O$2,0)),"Error"))</f>
        <v/>
      </c>
      <c r="O57" s="269" t="str">
        <f>IF(ISBLANK(AS57),"",IFERROR(INDEX(F_Inputs!$F$4:$O$99999,MATCH($B57&amp;AS57,F_Inputs!$P$4:$P$99999,0),MATCH(AS$6,F_Inputs!$F$2:$O$2,0)),"Error"))</f>
        <v/>
      </c>
      <c r="P57" s="269" t="str">
        <f>IF(ISBLANK(AT57),"",IFERROR(INDEX(F_Inputs!$F$4:$O$99999,MATCH($B57&amp;AT57,F_Inputs!$P$4:$P$99999,0),MATCH(AT$6,F_Inputs!$F$2:$O$2,0)),"Error"))</f>
        <v/>
      </c>
      <c r="Q57" s="269" t="str">
        <f>IF(ISBLANK(AU57),"",IFERROR(INDEX(F_Inputs!$F$4:$O$99999,MATCH($B57&amp;AU57,F_Inputs!$P$4:$P$99999,0),MATCH(AU$6,F_Inputs!$F$2:$O$2,0)),"Error"))</f>
        <v/>
      </c>
      <c r="R57" s="269" t="str">
        <f>IF(ISBLANK(AV57),"",IFERROR(INDEX(F_Inputs!$F$4:$O$99999,MATCH($B57&amp;AV57,F_Inputs!$P$4:$P$99999,0),MATCH(AV$6,F_Inputs!$F$2:$O$2,0)),"Error"))</f>
        <v/>
      </c>
      <c r="S57" s="269" t="str">
        <f>IF(ISBLANK(AW57),"",IFERROR(INDEX(F_Inputs!$F$4:$O$99999,MATCH($B57&amp;AW57,F_Inputs!$P$4:$P$99999,0),MATCH(AW$6,F_Inputs!$F$2:$O$2,0)),"Error"))</f>
        <v/>
      </c>
      <c r="T57" s="269" t="str">
        <f>IF(ISBLANK(AX57),"",IFERROR(INDEX(F_Inputs!$F$4:$O$99999,MATCH($B57&amp;AX57,F_Inputs!$P$4:$P$99999,0),MATCH(AX$6,F_Inputs!$F$2:$O$2,0)),"Error"))</f>
        <v/>
      </c>
      <c r="U57" s="269" t="str">
        <f>IF(ISBLANK(AY57),"",IFERROR(INDEX(F_Inputs!$F$4:$O$99999,MATCH($B57&amp;AY57,F_Inputs!$P$4:$P$99999,0),MATCH(AY$6,F_Inputs!$F$2:$O$2,0)),"Error"))</f>
        <v/>
      </c>
      <c r="V57" s="269" t="str">
        <f>IF(ISBLANK(AZ57),"",IFERROR(INDEX(F_Inputs!$F$4:$O$99999,MATCH($B57&amp;AZ57,F_Inputs!$P$4:$P$99999,0),MATCH(AZ$6,F_Inputs!$F$2:$O$2,0)),"Error"))</f>
        <v/>
      </c>
      <c r="W57" s="269" t="str">
        <f>IF(ISBLANK(BA57),"",IFERROR(INDEX(F_Inputs!$F$4:$O$99999,MATCH($B57&amp;BA57,F_Inputs!$P$4:$P$99999,0),MATCH(BA$6,F_Inputs!$F$2:$O$2,0)),"Error"))</f>
        <v/>
      </c>
      <c r="X57" s="269" t="str">
        <f>IF(ISBLANK(BB57),"",IFERROR(INDEX(F_Inputs!$F$4:$O$99999,MATCH($B57&amp;BB57,F_Inputs!$P$4:$P$99999,0),MATCH(BB$6,F_Inputs!$F$2:$O$2,0)),"Error"))</f>
        <v/>
      </c>
      <c r="Y57" s="269" t="str">
        <f>IF(ISBLANK(BC57),"",IFERROR(INDEX(F_Inputs!$F$4:$O$99999,MATCH($B57&amp;BC57,F_Inputs!$P$4:$P$99999,0),MATCH(BC$6,F_Inputs!$F$2:$O$2,0)),"Error"))</f>
        <v/>
      </c>
      <c r="Z57" s="269" t="str">
        <f>IF(ISBLANK(BD57),"",IFERROR(INDEX(F_Inputs!$F$4:$O$99999,MATCH($B57&amp;BD57,F_Inputs!$P$4:$P$99999,0),MATCH(BD$6,F_Inputs!$F$2:$O$2,0)),"Error"))</f>
        <v/>
      </c>
      <c r="AA57" s="269" t="str">
        <f>IF(ISBLANK(BE57),"",IFERROR(INDEX(F_Inputs!$F$4:$O$99999,MATCH($B57&amp;BE57,F_Inputs!$P$4:$P$99999,0),MATCH(BE$6,F_Inputs!$F$2:$O$2,0)),"Error"))</f>
        <v/>
      </c>
      <c r="AB57" s="269">
        <f>IF(ISBLANK(BF57),"",IFERROR(INDEX(F_Inputs!$F$4:$O$99999,MATCH($B57&amp;BF57,F_Inputs!$P$4:$P$99999,0),MATCH(BF$6,F_Inputs!$F$2:$O$2,0)),"Error"))</f>
        <v>887526.16659976821</v>
      </c>
      <c r="AC57" s="269">
        <f>IF(ISBLANK(BG57),"",IFERROR(INDEX(F_Inputs!$F$4:$O$99999,MATCH($B57&amp;BG57,F_Inputs!$P$4:$P$99999,0),MATCH(BG$6,F_Inputs!$F$2:$O$2,0)),"Error"))</f>
        <v>887526.16659976821</v>
      </c>
      <c r="AD57" s="269" t="str">
        <f>IF(ISBLANK(BH57),"",IFERROR(INDEX(F_Inputs!$F$4:$O$99999,MATCH($B57&amp;BH57,F_Inputs!$P$4:$P$99999,0),MATCH(BH$6,F_Inputs!$F$2:$O$2,0)),"Error"))</f>
        <v/>
      </c>
      <c r="AE57" s="269" t="str">
        <f>IF(ISBLANK(BI57),"",IFERROR(INDEX(F_Inputs!$F$4:$O$99999,MATCH($B57&amp;BI57,F_Inputs!$P$4:$P$99999,0),MATCH(BI$6,F_Inputs!$F$2:$O$2,0)),"Error"))</f>
        <v/>
      </c>
      <c r="AF57" s="269" t="str">
        <f>IF(ISBLANK(BJ57),"",IFERROR(INDEX(F_Inputs!$F$4:$O$99999,MATCH($B57&amp;BJ57,F_Inputs!$P$4:$P$99999,0),MATCH(BJ$6,F_Inputs!$F$2:$O$2,0)),"Error"))</f>
        <v/>
      </c>
      <c r="AJ57" s="45" t="s">
        <v>177</v>
      </c>
      <c r="AK57" s="45" t="s">
        <v>177</v>
      </c>
      <c r="AL57" s="45" t="s">
        <v>177</v>
      </c>
      <c r="AM57" s="45" t="s">
        <v>177</v>
      </c>
      <c r="AN57" s="45" t="s">
        <v>177</v>
      </c>
      <c r="AO57" s="45" t="s">
        <v>177</v>
      </c>
      <c r="AV57" s="45" t="s">
        <v>179</v>
      </c>
      <c r="AW57" s="45" t="s">
        <v>179</v>
      </c>
      <c r="AX57" s="45" t="s">
        <v>179</v>
      </c>
      <c r="AY57" s="45" t="s">
        <v>179</v>
      </c>
      <c r="AZ57" s="45" t="s">
        <v>179</v>
      </c>
      <c r="BF57" s="45" t="s">
        <v>181</v>
      </c>
      <c r="BG57" s="45" t="s">
        <v>181</v>
      </c>
    </row>
    <row r="58" spans="2:62">
      <c r="B58" s="158" t="str">
        <f>Lists!$D$8</f>
        <v>BRL</v>
      </c>
      <c r="C58" s="46" t="s">
        <v>754</v>
      </c>
      <c r="D58" s="46" t="str">
        <f>_xlfn.XLOOKUP(C58,Lists!$B$32:$B$60,Lists!$D$32:$D$60)</f>
        <v>Set at a common level [not HDD,UUW]</v>
      </c>
      <c r="E58" s="46" t="str">
        <f>_xlfn.XLOOKUP(C58,Lists!$B$32:$B$60,Lists!$F$32:$F$60)</f>
        <v>Number of internal sewer flooding incidents per 10,000 sewer connections</v>
      </c>
      <c r="F58" s="269" t="str">
        <f>IF(ISBLANK(AJ58),"",IFERROR(INDEX(F_Inputs!$F$4:$O$99999,MATCH($B58&amp;AJ58,F_Inputs!$P$4:$P$99999,0),MATCH(AJ$6,F_Inputs!$F$2:$O$2,0)),"Error"))</f>
        <v/>
      </c>
      <c r="G58" s="269" t="str">
        <f>IF(ISBLANK(AK58),"",IFERROR(INDEX(F_Inputs!$F$4:$O$99999,MATCH($B58&amp;AK58,F_Inputs!$P$4:$P$99999,0),MATCH(AK$6,F_Inputs!$F$2:$O$2,0)),"Error"))</f>
        <v/>
      </c>
      <c r="H58" s="269" t="str">
        <f>IF(ISBLANK(AL58),"",IFERROR(INDEX(F_Inputs!$F$4:$O$99999,MATCH($B58&amp;AL58,F_Inputs!$P$4:$P$99999,0),MATCH(AL$6,F_Inputs!$F$2:$O$2,0)),"Error"))</f>
        <v/>
      </c>
      <c r="I58" s="269" t="str">
        <f>IF(ISBLANK(AM58),"",IFERROR(INDEX(F_Inputs!$F$4:$O$99999,MATCH($B58&amp;AM58,F_Inputs!$P$4:$P$99999,0),MATCH(AM$6,F_Inputs!$F$2:$O$2,0)),"Error"))</f>
        <v/>
      </c>
      <c r="J58" s="269" t="str">
        <f>IF(ISBLANK(AN58),"",IFERROR(INDEX(F_Inputs!$F$4:$O$99999,MATCH($B58&amp;AN58,F_Inputs!$P$4:$P$99999,0),MATCH(AN$6,F_Inputs!$F$2:$O$2,0)),"Error"))</f>
        <v/>
      </c>
      <c r="K58" s="269" t="str">
        <f>IF(ISBLANK(AO58),"",IFERROR(INDEX(F_Inputs!$F$4:$O$99999,MATCH($B58&amp;AO58,F_Inputs!$P$4:$P$99999,0),MATCH(AO$6,F_Inputs!$F$2:$O$2,0)),"Error"))</f>
        <v/>
      </c>
      <c r="L58" s="267" t="str">
        <f>IF(ISBLANK(AP58),"",IFERROR(INDEX(F_Inputs!$F$4:$O$99999,MATCH($B58&amp;AP58,F_Inputs!$P$4:$P$99999,0),MATCH(AP$6,F_Inputs!$F$2:$O$2,0)),"Error"))</f>
        <v/>
      </c>
      <c r="M58" s="268" t="str">
        <f>IF(ISBLANK(AQ58),"",IFERROR(INDEX(F_Inputs!$F$4:$O$99999,MATCH($B58&amp;AQ58,F_Inputs!$P$4:$P$99999,0),MATCH(AQ$6,F_Inputs!$F$2:$O$2,0)),"Error"))</f>
        <v/>
      </c>
      <c r="N58" s="268" t="str">
        <f>IF(ISBLANK(AR58),"",IFERROR(INDEX(F_Inputs!$F$4:$O$99999,MATCH($B58&amp;AR58,F_Inputs!$P$4:$P$99999,0),MATCH(AR$6,F_Inputs!$F$2:$O$2,0)),"Error"))</f>
        <v/>
      </c>
      <c r="O58" s="268" t="str">
        <f>IF(ISBLANK(AS58),"",IFERROR(INDEX(F_Inputs!$F$4:$O$99999,MATCH($B58&amp;AS58,F_Inputs!$P$4:$P$99999,0),MATCH(AS$6,F_Inputs!$F$2:$O$2,0)),"Error"))</f>
        <v/>
      </c>
      <c r="P58" s="268" t="str">
        <f>IF(ISBLANK(AT58),"",IFERROR(INDEX(F_Inputs!$F$4:$O$99999,MATCH($B58&amp;AT58,F_Inputs!$P$4:$P$99999,0),MATCH(AT$6,F_Inputs!$F$2:$O$2,0)),"Error"))</f>
        <v/>
      </c>
      <c r="Q58" s="268" t="str">
        <f>IF(ISBLANK(AU58),"",IFERROR(INDEX(F_Inputs!$F$4:$O$99999,MATCH($B58&amp;AU58,F_Inputs!$P$4:$P$99999,0),MATCH(AU$6,F_Inputs!$F$2:$O$2,0)),"Error"))</f>
        <v/>
      </c>
      <c r="R58" s="269" t="str">
        <f>IF(ISBLANK(AV58),"",IFERROR(INDEX(F_Inputs!$F$4:$O$99999,MATCH($B58&amp;AV58,F_Inputs!$P$4:$P$99999,0),MATCH(AV$6,F_Inputs!$F$2:$O$2,0)),"Error"))</f>
        <v/>
      </c>
      <c r="S58" s="269" t="str">
        <f>IF(ISBLANK(AW58),"",IFERROR(INDEX(F_Inputs!$F$4:$O$99999,MATCH($B58&amp;AW58,F_Inputs!$P$4:$P$99999,0),MATCH(AW$6,F_Inputs!$F$2:$O$2,0)),"Error"))</f>
        <v/>
      </c>
      <c r="T58" s="269" t="str">
        <f>IF(ISBLANK(AX58),"",IFERROR(INDEX(F_Inputs!$F$4:$O$99999,MATCH($B58&amp;AX58,F_Inputs!$P$4:$P$99999,0),MATCH(AX$6,F_Inputs!$F$2:$O$2,0)),"Error"))</f>
        <v/>
      </c>
      <c r="U58" s="269" t="str">
        <f>IF(ISBLANK(AY58),"",IFERROR(INDEX(F_Inputs!$F$4:$O$99999,MATCH($B58&amp;AY58,F_Inputs!$P$4:$P$99999,0),MATCH(AY$6,F_Inputs!$F$2:$O$2,0)),"Error"))</f>
        <v/>
      </c>
      <c r="V58" s="269" t="str">
        <f>IF(ISBLANK(AZ58),"",IFERROR(INDEX(F_Inputs!$F$4:$O$99999,MATCH($B58&amp;AZ58,F_Inputs!$P$4:$P$99999,0),MATCH(AZ$6,F_Inputs!$F$2:$O$2,0)),"Error"))</f>
        <v/>
      </c>
      <c r="W58" s="269" t="str">
        <f>IF(ISBLANK(BA58),"",IFERROR(INDEX(F_Inputs!$F$4:$O$99999,MATCH($B58&amp;BA58,F_Inputs!$P$4:$P$99999,0),MATCH(BA$6,F_Inputs!$F$2:$O$2,0)),"Error"))</f>
        <v/>
      </c>
      <c r="X58" s="269" t="str">
        <f>IF(ISBLANK(BB58),"",IFERROR(INDEX(F_Inputs!$F$4:$O$99999,MATCH($B58&amp;BB58,F_Inputs!$P$4:$P$99999,0),MATCH(BB$6,F_Inputs!$F$2:$O$2,0)),"Error"))</f>
        <v/>
      </c>
      <c r="Y58" s="269" t="str">
        <f>IF(ISBLANK(BC58),"",IFERROR(INDEX(F_Inputs!$F$4:$O$99999,MATCH($B58&amp;BC58,F_Inputs!$P$4:$P$99999,0),MATCH(BC$6,F_Inputs!$F$2:$O$2,0)),"Error"))</f>
        <v/>
      </c>
      <c r="Z58" s="269" t="str">
        <f>IF(ISBLANK(BD58),"",IFERROR(INDEX(F_Inputs!$F$4:$O$99999,MATCH($B58&amp;BD58,F_Inputs!$P$4:$P$99999,0),MATCH(BD$6,F_Inputs!$F$2:$O$2,0)),"Error"))</f>
        <v/>
      </c>
      <c r="AA58" s="269" t="str">
        <f>IF(ISBLANK(BE58),"",IFERROR(INDEX(F_Inputs!$F$4:$O$99999,MATCH($B58&amp;BE58,F_Inputs!$P$4:$P$99999,0),MATCH(BE$6,F_Inputs!$F$2:$O$2,0)),"Error"))</f>
        <v/>
      </c>
      <c r="AB58" s="270" t="str">
        <f>IF(ISBLANK(BF58),"",IFERROR(INDEX(F_Inputs!$F$4:$O$99999,MATCH($B58&amp;BF58,F_Inputs!$P$4:$P$99999,0),MATCH(BF$6,F_Inputs!$F$2:$O$2,0)),"Error"))</f>
        <v/>
      </c>
      <c r="AC58" s="270" t="str">
        <f>IF(ISBLANK(BG58),"",IFERROR(INDEX(F_Inputs!$F$4:$O$99999,MATCH($B58&amp;BG58,F_Inputs!$P$4:$P$99999,0),MATCH(BG$6,F_Inputs!$F$2:$O$2,0)),"Error"))</f>
        <v/>
      </c>
      <c r="AD58" s="270" t="str">
        <f t="shared" ref="AD58:AD59" si="2">IF(ISBLANK(BG58),"",IFERROR(2*AC58,""))</f>
        <v/>
      </c>
      <c r="AE58" s="271" t="str">
        <f>IF(ISBLANK(BI58),"",IFERROR(INDEX(F_Inputs!$F$4:$O$99999,MATCH($B58&amp;BI58,F_Inputs!$P$4:$P$99999,0),MATCH(BI$6,F_Inputs!$F$2:$O$2,0)),"Error"))</f>
        <v/>
      </c>
      <c r="AF58" s="271" t="str">
        <f>IF(ISBLANK(BJ58),"",IFERROR(INDEX(F_Inputs!$F$4:$O$99999,MATCH($B58&amp;BJ58,F_Inputs!$P$4:$P$99999,0),MATCH(BJ$6,F_Inputs!$F$2:$O$2,0)),"Error"))</f>
        <v/>
      </c>
      <c r="AJ58" s="45" t="s">
        <v>275</v>
      </c>
      <c r="AK58" s="45" t="s">
        <v>275</v>
      </c>
      <c r="AL58" s="45" t="s">
        <v>275</v>
      </c>
      <c r="AM58" s="45" t="s">
        <v>275</v>
      </c>
      <c r="AN58" s="45" t="s">
        <v>275</v>
      </c>
      <c r="AO58" s="45" t="s">
        <v>275</v>
      </c>
      <c r="BA58" s="45" t="s">
        <v>277</v>
      </c>
      <c r="BB58" s="45" t="s">
        <v>277</v>
      </c>
      <c r="BC58" s="45" t="s">
        <v>277</v>
      </c>
      <c r="BD58" s="45" t="s">
        <v>277</v>
      </c>
      <c r="BE58" s="45" t="s">
        <v>277</v>
      </c>
      <c r="BF58" s="45" t="s">
        <v>280</v>
      </c>
      <c r="BG58" s="45" t="s">
        <v>280</v>
      </c>
      <c r="BH58" s="45" t="s">
        <v>842</v>
      </c>
      <c r="BI58" s="45" t="s">
        <v>282</v>
      </c>
    </row>
    <row r="59" spans="2:62">
      <c r="B59" s="158" t="str">
        <f>Lists!$D$8</f>
        <v>BRL</v>
      </c>
      <c r="C59" s="46" t="s">
        <v>758</v>
      </c>
      <c r="D59" s="46" t="str">
        <f>_xlfn.XLOOKUP(C59,Lists!$B$32:$B$60,Lists!$D$32:$D$60)</f>
        <v>Set at a company specific level</v>
      </c>
      <c r="E59" s="46" t="str">
        <f>_xlfn.XLOOKUP(C59,Lists!$B$32:$B$60,Lists!$F$32:$F$60)</f>
        <v>Number of external sewer flooding incidents per 10,000 sewer connections</v>
      </c>
      <c r="F59" s="269" t="str">
        <f>IF(ISBLANK(AJ59),"",IFERROR(INDEX(F_Inputs!$F$4:$O$99999,MATCH($B59&amp;AJ59,F_Inputs!$P$4:$P$99999,0),MATCH(AJ$6,F_Inputs!$F$2:$O$2,0)),"Error"))</f>
        <v/>
      </c>
      <c r="G59" s="269" t="str">
        <f>IF(ISBLANK(AK59),"",IFERROR(INDEX(F_Inputs!$F$4:$O$99999,MATCH($B59&amp;AK59,F_Inputs!$P$4:$P$99999,0),MATCH(AK$6,F_Inputs!$F$2:$O$2,0)),"Error"))</f>
        <v/>
      </c>
      <c r="H59" s="269" t="str">
        <f>IF(ISBLANK(AL59),"",IFERROR(INDEX(F_Inputs!$F$4:$O$99999,MATCH($B59&amp;AL59,F_Inputs!$P$4:$P$99999,0),MATCH(AL$6,F_Inputs!$F$2:$O$2,0)),"Error"))</f>
        <v/>
      </c>
      <c r="I59" s="269" t="str">
        <f>IF(ISBLANK(AM59),"",IFERROR(INDEX(F_Inputs!$F$4:$O$99999,MATCH($B59&amp;AM59,F_Inputs!$P$4:$P$99999,0),MATCH(AM$6,F_Inputs!$F$2:$O$2,0)),"Error"))</f>
        <v/>
      </c>
      <c r="J59" s="269" t="str">
        <f>IF(ISBLANK(AN59),"",IFERROR(INDEX(F_Inputs!$F$4:$O$99999,MATCH($B59&amp;AN59,F_Inputs!$P$4:$P$99999,0),MATCH(AN$6,F_Inputs!$F$2:$O$2,0)),"Error"))</f>
        <v/>
      </c>
      <c r="K59" s="269" t="str">
        <f>IF(ISBLANK(AO59),"",IFERROR(INDEX(F_Inputs!$F$4:$O$99999,MATCH($B59&amp;AO59,F_Inputs!$P$4:$P$99999,0),MATCH(AO$6,F_Inputs!$F$2:$O$2,0)),"Error"))</f>
        <v/>
      </c>
      <c r="L59" s="267" t="str">
        <f>IF(ISBLANK(AP59),"",IFERROR(INDEX(F_Inputs!$F$4:$O$99999,MATCH($B59&amp;AP59,F_Inputs!$P$4:$P$99999,0),MATCH(AP$6,F_Inputs!$F$2:$O$2,0)),"Error"))</f>
        <v/>
      </c>
      <c r="M59" s="268" t="str">
        <f>IF(ISBLANK(AQ59),"",IFERROR(INDEX(F_Inputs!$F$4:$O$99999,MATCH($B59&amp;AQ59,F_Inputs!$P$4:$P$99999,0),MATCH(AQ$6,F_Inputs!$F$2:$O$2,0)),"Error"))</f>
        <v/>
      </c>
      <c r="N59" s="268" t="str">
        <f>IF(ISBLANK(AR59),"",IFERROR(INDEX(F_Inputs!$F$4:$O$99999,MATCH($B59&amp;AR59,F_Inputs!$P$4:$P$99999,0),MATCH(AR$6,F_Inputs!$F$2:$O$2,0)),"Error"))</f>
        <v/>
      </c>
      <c r="O59" s="268" t="str">
        <f>IF(ISBLANK(AS59),"",IFERROR(INDEX(F_Inputs!$F$4:$O$99999,MATCH($B59&amp;AS59,F_Inputs!$P$4:$P$99999,0),MATCH(AS$6,F_Inputs!$F$2:$O$2,0)),"Error"))</f>
        <v/>
      </c>
      <c r="P59" s="268" t="str">
        <f>IF(ISBLANK(AT59),"",IFERROR(INDEX(F_Inputs!$F$4:$O$99999,MATCH($B59&amp;AT59,F_Inputs!$P$4:$P$99999,0),MATCH(AT$6,F_Inputs!$F$2:$O$2,0)),"Error"))</f>
        <v/>
      </c>
      <c r="Q59" s="268" t="str">
        <f>IF(ISBLANK(AU59),"",IFERROR(INDEX(F_Inputs!$F$4:$O$99999,MATCH($B59&amp;AU59,F_Inputs!$P$4:$P$99999,0),MATCH(AU$6,F_Inputs!$F$2:$O$2,0)),"Error"))</f>
        <v/>
      </c>
      <c r="R59" s="269" t="str">
        <f>IF(ISBLANK(AV59),"",IFERROR(INDEX(F_Inputs!$F$4:$O$99999,MATCH($B59&amp;AV59,F_Inputs!$P$4:$P$99999,0),MATCH(AV$6,F_Inputs!$F$2:$O$2,0)),"Error"))</f>
        <v/>
      </c>
      <c r="S59" s="269" t="str">
        <f>IF(ISBLANK(AW59),"",IFERROR(INDEX(F_Inputs!$F$4:$O$99999,MATCH($B59&amp;AW59,F_Inputs!$P$4:$P$99999,0),MATCH(AW$6,F_Inputs!$F$2:$O$2,0)),"Error"))</f>
        <v/>
      </c>
      <c r="T59" s="269" t="str">
        <f>IF(ISBLANK(AX59),"",IFERROR(INDEX(F_Inputs!$F$4:$O$99999,MATCH($B59&amp;AX59,F_Inputs!$P$4:$P$99999,0),MATCH(AX$6,F_Inputs!$F$2:$O$2,0)),"Error"))</f>
        <v/>
      </c>
      <c r="U59" s="269" t="str">
        <f>IF(ISBLANK(AY59),"",IFERROR(INDEX(F_Inputs!$F$4:$O$99999,MATCH($B59&amp;AY59,F_Inputs!$P$4:$P$99999,0),MATCH(AY$6,F_Inputs!$F$2:$O$2,0)),"Error"))</f>
        <v/>
      </c>
      <c r="V59" s="269" t="str">
        <f>IF(ISBLANK(AZ59),"",IFERROR(INDEX(F_Inputs!$F$4:$O$99999,MATCH($B59&amp;AZ59,F_Inputs!$P$4:$P$99999,0),MATCH(AZ$6,F_Inputs!$F$2:$O$2,0)),"Error"))</f>
        <v/>
      </c>
      <c r="W59" s="269" t="str">
        <f>IF(ISBLANK(BA59),"",IFERROR(INDEX(F_Inputs!$F$4:$O$99999,MATCH($B59&amp;BA59,F_Inputs!$P$4:$P$99999,0),MATCH(BA$6,F_Inputs!$F$2:$O$2,0)),"Error"))</f>
        <v/>
      </c>
      <c r="X59" s="269" t="str">
        <f>IF(ISBLANK(BB59),"",IFERROR(INDEX(F_Inputs!$F$4:$O$99999,MATCH($B59&amp;BB59,F_Inputs!$P$4:$P$99999,0),MATCH(BB$6,F_Inputs!$F$2:$O$2,0)),"Error"))</f>
        <v/>
      </c>
      <c r="Y59" s="269" t="str">
        <f>IF(ISBLANK(BC59),"",IFERROR(INDEX(F_Inputs!$F$4:$O$99999,MATCH($B59&amp;BC59,F_Inputs!$P$4:$P$99999,0),MATCH(BC$6,F_Inputs!$F$2:$O$2,0)),"Error"))</f>
        <v/>
      </c>
      <c r="Z59" s="269" t="str">
        <f>IF(ISBLANK(BD59),"",IFERROR(INDEX(F_Inputs!$F$4:$O$99999,MATCH($B59&amp;BD59,F_Inputs!$P$4:$P$99999,0),MATCH(BD$6,F_Inputs!$F$2:$O$2,0)),"Error"))</f>
        <v/>
      </c>
      <c r="AA59" s="269" t="str">
        <f>IF(ISBLANK(BE59),"",IFERROR(INDEX(F_Inputs!$F$4:$O$99999,MATCH($B59&amp;BE59,F_Inputs!$P$4:$P$99999,0),MATCH(BE$6,F_Inputs!$F$2:$O$2,0)),"Error"))</f>
        <v/>
      </c>
      <c r="AB59" s="276" t="str">
        <f>IF(ISBLANK(BF59),"",IFERROR(INDEX(F_Inputs!$F$4:$O$99999,MATCH($B59&amp;BF59,F_Inputs!$P$4:$P$99999,0),MATCH(BF$6,F_Inputs!$F$2:$O$2,0)),"Error"))</f>
        <v/>
      </c>
      <c r="AC59" s="276" t="str">
        <f>IF(ISBLANK(BG59),"",IFERROR(INDEX(F_Inputs!$F$4:$O$99999,MATCH($B59&amp;BG59,F_Inputs!$P$4:$P$99999,0),MATCH(BG$6,F_Inputs!$F$2:$O$2,0)),"Error"))</f>
        <v/>
      </c>
      <c r="AD59" s="276" t="str">
        <f t="shared" si="2"/>
        <v/>
      </c>
      <c r="AE59" s="271" t="str">
        <f>IF(ISBLANK(BI59),"",IFERROR(INDEX(F_Inputs!$F$4:$O$99999,MATCH($B59&amp;BI59,F_Inputs!$P$4:$P$99999,0),MATCH(BI$6,F_Inputs!$F$2:$O$2,0)),"Error"))</f>
        <v/>
      </c>
      <c r="AF59" s="271" t="str">
        <f>IF(ISBLANK(BJ59),"",IFERROR(INDEX(F_Inputs!$F$4:$O$99999,MATCH($B59&amp;BJ59,F_Inputs!$P$4:$P$99999,0),MATCH(BJ$6,F_Inputs!$F$2:$O$2,0)),"Error"))</f>
        <v/>
      </c>
      <c r="AJ59" s="45" t="s">
        <v>284</v>
      </c>
      <c r="AK59" s="45" t="s">
        <v>284</v>
      </c>
      <c r="AL59" s="45" t="s">
        <v>284</v>
      </c>
      <c r="AM59" s="45" t="s">
        <v>284</v>
      </c>
      <c r="AN59" s="45" t="s">
        <v>284</v>
      </c>
      <c r="AO59" s="45" t="s">
        <v>284</v>
      </c>
      <c r="BA59" s="45" t="s">
        <v>286</v>
      </c>
      <c r="BB59" s="45" t="s">
        <v>286</v>
      </c>
      <c r="BC59" s="45" t="s">
        <v>286</v>
      </c>
      <c r="BD59" s="45" t="s">
        <v>286</v>
      </c>
      <c r="BE59" s="45" t="s">
        <v>286</v>
      </c>
      <c r="BF59" s="45" t="s">
        <v>288</v>
      </c>
      <c r="BG59" s="45" t="s">
        <v>288</v>
      </c>
      <c r="BH59" s="45" t="s">
        <v>842</v>
      </c>
      <c r="BI59" s="45" t="s">
        <v>289</v>
      </c>
      <c r="BJ59" s="45" t="s">
        <v>596</v>
      </c>
    </row>
    <row r="60" spans="2:62">
      <c r="B60" s="158" t="str">
        <f>Lists!$D$8</f>
        <v>BRL</v>
      </c>
      <c r="C60" s="46" t="s">
        <v>714</v>
      </c>
      <c r="D60" s="46" t="str">
        <f>_xlfn.XLOOKUP(C60,Lists!$B$32:$B$60,Lists!$D$32:$D$60)</f>
        <v>Set at a common level</v>
      </c>
      <c r="E60" s="46" t="str">
        <f>_xlfn.XLOOKUP(C60,Lists!$B$32:$B$60,Lists!$F$32:$F$60)</f>
        <v>Total biodiversity units for area of land served (per 100km2)</v>
      </c>
      <c r="F60" s="269">
        <f>IF(ISBLANK(AJ60),"",IFERROR(INDEX(F_Inputs!$F$4:$O$99999,MATCH($B60&amp;AJ60,F_Inputs!$P$4:$P$99999,0),MATCH(AJ$6,F_Inputs!$F$2:$O$2,0)),"Error"))</f>
        <v>0</v>
      </c>
      <c r="G60" s="269">
        <f>IF(ISBLANK(AK60),"",IFERROR(INDEX(F_Inputs!$F$4:$O$99999,MATCH($B60&amp;AK60,F_Inputs!$P$4:$P$99999,0),MATCH(AK$6,F_Inputs!$F$2:$O$2,0)),"Error"))</f>
        <v>0</v>
      </c>
      <c r="H60" s="269">
        <f>IF(ISBLANK(AL60),"",IFERROR(INDEX(F_Inputs!$F$4:$O$99999,MATCH($B60&amp;AL60,F_Inputs!$P$4:$P$99999,0),MATCH(AL$6,F_Inputs!$F$2:$O$2,0)),"Error"))</f>
        <v>0</v>
      </c>
      <c r="I60" s="269">
        <f>IF(ISBLANK(AM60),"",IFERROR(INDEX(F_Inputs!$F$4:$O$99999,MATCH($B60&amp;AM60,F_Inputs!$P$4:$P$99999,0),MATCH(AM$6,F_Inputs!$F$2:$O$2,0)),"Error"))</f>
        <v>0</v>
      </c>
      <c r="J60" s="269">
        <f>IF(ISBLANK(AN60),"",IFERROR(INDEX(F_Inputs!$F$4:$O$99999,MATCH($B60&amp;AN60,F_Inputs!$P$4:$P$99999,0),MATCH(AN$6,F_Inputs!$F$2:$O$2,0)),"Error"))</f>
        <v>4.9778677696996745E-2</v>
      </c>
      <c r="K60" s="269">
        <f>IF(ISBLANK(AO60),"",IFERROR(INDEX(F_Inputs!$F$4:$O$99999,MATCH($B60&amp;AO60,F_Inputs!$P$4:$P$99999,0),MATCH(AO$6,F_Inputs!$F$2:$O$2,0)),"Error"))</f>
        <v>0.73</v>
      </c>
      <c r="L60" s="267" t="str">
        <f>IF(ISBLANK(AP60),"",IFERROR(INDEX(F_Inputs!$F$4:$O$99999,MATCH($B60&amp;AP60,F_Inputs!$P$4:$P$99999,0),MATCH(AP$6,F_Inputs!$F$2:$O$2,0)),"Error"))</f>
        <v/>
      </c>
      <c r="M60" s="268" t="str">
        <f>IF(ISBLANK(AQ60),"",IFERROR(INDEX(F_Inputs!$F$4:$O$99999,MATCH($B60&amp;AQ60,F_Inputs!$P$4:$P$99999,0),MATCH(AQ$6,F_Inputs!$F$2:$O$2,0)),"Error"))</f>
        <v/>
      </c>
      <c r="N60" s="268" t="str">
        <f>IF(ISBLANK(AR60),"",IFERROR(INDEX(F_Inputs!$F$4:$O$99999,MATCH($B60&amp;AR60,F_Inputs!$P$4:$P$99999,0),MATCH(AR$6,F_Inputs!$F$2:$O$2,0)),"Error"))</f>
        <v/>
      </c>
      <c r="O60" s="268" t="str">
        <f>IF(ISBLANK(AS60),"",IFERROR(INDEX(F_Inputs!$F$4:$O$99999,MATCH($B60&amp;AS60,F_Inputs!$P$4:$P$99999,0),MATCH(AS$6,F_Inputs!$F$2:$O$2,0)),"Error"))</f>
        <v/>
      </c>
      <c r="P60" s="268" t="str">
        <f>IF(ISBLANK(AT60),"",IFERROR(INDEX(F_Inputs!$F$4:$O$99999,MATCH($B60&amp;AT60,F_Inputs!$P$4:$P$99999,0),MATCH(AT$6,F_Inputs!$F$2:$O$2,0)),"Error"))</f>
        <v/>
      </c>
      <c r="Q60" s="268" t="str">
        <f>IF(ISBLANK(AU60),"",IFERROR(INDEX(F_Inputs!$F$4:$O$99999,MATCH($B60&amp;AU60,F_Inputs!$P$4:$P$99999,0),MATCH(AU$6,F_Inputs!$F$2:$O$2,0)),"Error"))</f>
        <v/>
      </c>
      <c r="R60" s="269" t="str">
        <f>IF(ISBLANK(AV60),"",IFERROR(INDEX(F_Inputs!$F$4:$O$99999,MATCH($B60&amp;AV60,F_Inputs!$P$4:$P$99999,0),MATCH(AV$6,F_Inputs!$F$2:$O$2,0)),"Error"))</f>
        <v/>
      </c>
      <c r="S60" s="269" t="str">
        <f>IF(ISBLANK(AW60),"",IFERROR(INDEX(F_Inputs!$F$4:$O$99999,MATCH($B60&amp;AW60,F_Inputs!$P$4:$P$99999,0),MATCH(AW$6,F_Inputs!$F$2:$O$2,0)),"Error"))</f>
        <v/>
      </c>
      <c r="T60" s="269" t="str">
        <f>IF(ISBLANK(AX60),"",IFERROR(INDEX(F_Inputs!$F$4:$O$99999,MATCH($B60&amp;AX60,F_Inputs!$P$4:$P$99999,0),MATCH(AX$6,F_Inputs!$F$2:$O$2,0)),"Error"))</f>
        <v/>
      </c>
      <c r="U60" s="269" t="str">
        <f>IF(ISBLANK(AY60),"",IFERROR(INDEX(F_Inputs!$F$4:$O$99999,MATCH($B60&amp;AY60,F_Inputs!$P$4:$P$99999,0),MATCH(AY$6,F_Inputs!$F$2:$O$2,0)),"Error"))</f>
        <v/>
      </c>
      <c r="V60" s="269" t="str">
        <f>IF(ISBLANK(AZ60),"",IFERROR(INDEX(F_Inputs!$F$4:$O$99999,MATCH($B60&amp;AZ60,F_Inputs!$P$4:$P$99999,0),MATCH(AZ$6,F_Inputs!$F$2:$O$2,0)),"Error"))</f>
        <v/>
      </c>
      <c r="W60" s="267" t="str">
        <f>IF(ISBLANK(BA60),"",IFERROR(INDEX(F_Inputs!$F$4:$O$99999,MATCH($B60&amp;BA60,F_Inputs!$P$4:$P$99999,0),MATCH(BA$6,F_Inputs!$F$2:$O$2,0)),"Error"))</f>
        <v/>
      </c>
      <c r="X60" s="267" t="str">
        <f>IF(ISBLANK(BB60),"",IFERROR(INDEX(F_Inputs!$F$4:$O$99999,MATCH($B60&amp;BB60,F_Inputs!$P$4:$P$99999,0),MATCH(BB$6,F_Inputs!$F$2:$O$2,0)),"Error"))</f>
        <v/>
      </c>
      <c r="Y60" s="267" t="str">
        <f>IF(ISBLANK(BC60),"",IFERROR(INDEX(F_Inputs!$F$4:$O$99999,MATCH($B60&amp;BC60,F_Inputs!$P$4:$P$99999,0),MATCH(BC$6,F_Inputs!$F$2:$O$2,0)),"Error"))</f>
        <v/>
      </c>
      <c r="Z60" s="267" t="str">
        <f>IF(ISBLANK(BD60),"",IFERROR(INDEX(F_Inputs!$F$4:$O$99999,MATCH($B60&amp;BD60,F_Inputs!$P$4:$P$99999,0),MATCH(BD$6,F_Inputs!$F$2:$O$2,0)),"Error"))</f>
        <v/>
      </c>
      <c r="AA60" s="267" t="str">
        <f>IF(ISBLANK(BE60),"",IFERROR(INDEX(F_Inputs!$F$4:$O$99999,MATCH($B60&amp;BE60,F_Inputs!$P$4:$P$99999,0),MATCH(BE$6,F_Inputs!$F$2:$O$2,0)),"Error"))</f>
        <v/>
      </c>
      <c r="AB60" s="270">
        <f>IF(ISBLANK(BF60),"",IFERROR(INDEX(F_Inputs!$F$4:$O$99999,MATCH($B60&amp;BF60,F_Inputs!$P$4:$P$99999,0),MATCH(BF$6,F_Inputs!$F$2:$O$2,0)),"Error"))</f>
        <v>665698.80897847004</v>
      </c>
      <c r="AC60" s="270">
        <f>IF(ISBLANK(BG60),"",IFERROR(INDEX(F_Inputs!$F$4:$O$99999,MATCH($B60&amp;BG60,F_Inputs!$P$4:$P$99999,0),MATCH(BG$6,F_Inputs!$F$2:$O$2,0)),"Error"))</f>
        <v>665698.80897847004</v>
      </c>
      <c r="AD60" s="270" t="str">
        <f>IF(ISBLANK(BH60),"",IFERROR(INDEX(F_Inputs!$F$4:$O$99999,MATCH($B60&amp;BH60,F_Inputs!$P$4:$P$99999,0),MATCH(BH$6,F_Inputs!$F$2:$O$2,0)),"Error"))</f>
        <v/>
      </c>
      <c r="AE60" s="271">
        <f>IF(ISBLANK(BI60),"",IFERROR(INDEX(F_Inputs!$F$4:$O$99999,MATCH($B60&amp;BI60,F_Inputs!$P$4:$P$99999,0),MATCH(BI$6,F_Inputs!$F$2:$O$2,0)),"Error"))</f>
        <v>-5.0000000000000001E-3</v>
      </c>
      <c r="AF60" s="271">
        <f>IF(ISBLANK(BJ60),"",IFERROR(INDEX(F_Inputs!$F$4:$O$99999,MATCH($B60&amp;BJ60,F_Inputs!$P$4:$P$99999,0),MATCH(BJ$6,F_Inputs!$F$2:$O$2,0)),"Error"))</f>
        <v>5.0000000000000001E-3</v>
      </c>
      <c r="AJ60" s="45" t="s">
        <v>183</v>
      </c>
      <c r="AK60" s="45" t="s">
        <v>183</v>
      </c>
      <c r="AL60" s="45" t="s">
        <v>183</v>
      </c>
      <c r="AM60" s="45" t="s">
        <v>183</v>
      </c>
      <c r="AN60" s="45" t="s">
        <v>183</v>
      </c>
      <c r="AO60" s="45" t="s">
        <v>183</v>
      </c>
      <c r="BF60" s="45" t="s">
        <v>186</v>
      </c>
      <c r="BG60" s="45" t="s">
        <v>186</v>
      </c>
      <c r="BI60" s="45" t="s">
        <v>188</v>
      </c>
      <c r="BJ60" s="45" t="s">
        <v>190</v>
      </c>
    </row>
    <row r="61" spans="2:62">
      <c r="B61" s="158" t="str">
        <f>Lists!$D$8</f>
        <v>BRL</v>
      </c>
      <c r="C61" s="46" t="s">
        <v>740</v>
      </c>
      <c r="D61" s="46" t="str">
        <f>_xlfn.XLOOKUP(C61,Lists!$B$32:$B$60,Lists!$D$32:$D$60)</f>
        <v>Set at a company specific level</v>
      </c>
      <c r="E61" s="46" t="str">
        <f>_xlfn.XLOOKUP(C61,Lists!$B$32:$B$60,Lists!$F$32:$F$60)</f>
        <v>% reduction from 2024-25 baseline</v>
      </c>
      <c r="F61" s="272" t="str">
        <f>IF(ISBLANK(AJ61),"",IFERROR(INDEX(F_Inputs!$F$4:$O$99999,MATCH($B61&amp;AJ61,F_Inputs!$P$4:$P$99999,0),MATCH(AJ$6,F_Inputs!$F$2:$O$2,0)),"Error"))</f>
        <v/>
      </c>
      <c r="G61" s="272" t="str">
        <f>IF(ISBLANK(AK61),"",IFERROR(INDEX(F_Inputs!$F$4:$O$99999,MATCH($B61&amp;AK61,F_Inputs!$P$4:$P$99999,0),MATCH(AK$6,F_Inputs!$F$2:$O$2,0)),"Error"))</f>
        <v/>
      </c>
      <c r="H61" s="272" t="str">
        <f>IF(ISBLANK(AL61),"",IFERROR(INDEX(F_Inputs!$F$4:$O$99999,MATCH($B61&amp;AL61,F_Inputs!$P$4:$P$99999,0),MATCH(AL$6,F_Inputs!$F$2:$O$2,0)),"Error"))</f>
        <v/>
      </c>
      <c r="I61" s="272" t="str">
        <f>IF(ISBLANK(AM61),"",IFERROR(INDEX(F_Inputs!$F$4:$O$99999,MATCH($B61&amp;AM61,F_Inputs!$P$4:$P$99999,0),MATCH(AM$6,F_Inputs!$F$2:$O$2,0)),"Error"))</f>
        <v/>
      </c>
      <c r="J61" s="272" t="str">
        <f>IF(ISBLANK(AN61),"",IFERROR(INDEX(F_Inputs!$F$4:$O$99999,MATCH($B61&amp;AN61,F_Inputs!$P$4:$P$99999,0),MATCH(AN$6,F_Inputs!$F$2:$O$2,0)),"Error"))</f>
        <v/>
      </c>
      <c r="K61" s="272" t="str">
        <f>IF(ISBLANK(AO61),"",IFERROR(INDEX(F_Inputs!$F$4:$O$99999,MATCH($B61&amp;AO61,F_Inputs!$P$4:$P$99999,0),MATCH(AO$6,F_Inputs!$F$2:$O$2,0)),"Error"))</f>
        <v/>
      </c>
      <c r="L61" s="269" t="str">
        <f>IF(ISBLANK(AP61),"",IFERROR(INDEX(F_Inputs!$F$4:$O$99999,MATCH($B61&amp;AP61,F_Inputs!$P$4:$P$99999,0),MATCH(AP$6,F_Inputs!$F$2:$O$2,0)),"Error"))</f>
        <v/>
      </c>
      <c r="M61" s="269" t="str">
        <f>IF(ISBLANK(AQ61),"",IFERROR(INDEX(F_Inputs!$F$4:$O$99999,MATCH($B61&amp;AQ61,F_Inputs!$P$4:$P$99999,0),MATCH(AQ$6,F_Inputs!$F$2:$O$2,0)),"Error"))</f>
        <v/>
      </c>
      <c r="N61" s="269" t="str">
        <f>IF(ISBLANK(AR61),"",IFERROR(INDEX(F_Inputs!$F$4:$O$99999,MATCH($B61&amp;AR61,F_Inputs!$P$4:$P$99999,0),MATCH(AR$6,F_Inputs!$F$2:$O$2,0)),"Error"))</f>
        <v/>
      </c>
      <c r="O61" s="269" t="str">
        <f>IF(ISBLANK(AS61),"",IFERROR(INDEX(F_Inputs!$F$4:$O$99999,MATCH($B61&amp;AS61,F_Inputs!$P$4:$P$99999,0),MATCH(AS$6,F_Inputs!$F$2:$O$2,0)),"Error"))</f>
        <v/>
      </c>
      <c r="P61" s="269" t="str">
        <f>IF(ISBLANK(AT61),"",IFERROR(INDEX(F_Inputs!$F$4:$O$99999,MATCH($B61&amp;AT61,F_Inputs!$P$4:$P$99999,0),MATCH(AT$6,F_Inputs!$F$2:$O$2,0)),"Error"))</f>
        <v/>
      </c>
      <c r="Q61" s="269" t="str">
        <f>IF(ISBLANK(AU61),"",IFERROR(INDEX(F_Inputs!$F$4:$O$99999,MATCH($B61&amp;AU61,F_Inputs!$P$4:$P$99999,0),MATCH(AU$6,F_Inputs!$F$2:$O$2,0)),"Error"))</f>
        <v/>
      </c>
      <c r="R61" s="269" t="str">
        <f>IF(ISBLANK(AV61),"",IFERROR(INDEX(F_Inputs!$F$4:$O$99999,MATCH($B61&amp;AV61,F_Inputs!$P$4:$P$99999,0),MATCH(AV$6,F_Inputs!$F$2:$O$2,0)),"Error"))</f>
        <v/>
      </c>
      <c r="S61" s="269" t="str">
        <f>IF(ISBLANK(AW61),"",IFERROR(INDEX(F_Inputs!$F$4:$O$99999,MATCH($B61&amp;AW61,F_Inputs!$P$4:$P$99999,0),MATCH(AW$6,F_Inputs!$F$2:$O$2,0)),"Error"))</f>
        <v/>
      </c>
      <c r="T61" s="269" t="str">
        <f>IF(ISBLANK(AX61),"",IFERROR(INDEX(F_Inputs!$F$4:$O$99999,MATCH($B61&amp;AX61,F_Inputs!$P$4:$P$99999,0),MATCH(AX$6,F_Inputs!$F$2:$O$2,0)),"Error"))</f>
        <v/>
      </c>
      <c r="U61" s="269" t="str">
        <f>IF(ISBLANK(AY61),"",IFERROR(INDEX(F_Inputs!$F$4:$O$99999,MATCH($B61&amp;AY61,F_Inputs!$P$4:$P$99999,0),MATCH(AY$6,F_Inputs!$F$2:$O$2,0)),"Error"))</f>
        <v/>
      </c>
      <c r="V61" s="269" t="str">
        <f>IF(ISBLANK(AZ61),"",IFERROR(INDEX(F_Inputs!$F$4:$O$99999,MATCH($B61&amp;AZ61,F_Inputs!$P$4:$P$99999,0),MATCH(AZ$6,F_Inputs!$F$2:$O$2,0)),"Error"))</f>
        <v/>
      </c>
      <c r="W61" s="269" t="str">
        <f>IF(ISBLANK(BA61),"",IFERROR(INDEX(F_Inputs!$F$4:$O$99999,MATCH($B61&amp;BA61,F_Inputs!$P$4:$P$99999,0),MATCH(BA$6,F_Inputs!$F$2:$O$2,0)),"Error"))</f>
        <v/>
      </c>
      <c r="X61" s="269" t="str">
        <f>IF(ISBLANK(BB61),"",IFERROR(INDEX(F_Inputs!$F$4:$O$99999,MATCH($B61&amp;BB61,F_Inputs!$P$4:$P$99999,0),MATCH(BB$6,F_Inputs!$F$2:$O$2,0)),"Error"))</f>
        <v/>
      </c>
      <c r="Y61" s="269" t="str">
        <f>IF(ISBLANK(BC61),"",IFERROR(INDEX(F_Inputs!$F$4:$O$99999,MATCH($B61&amp;BC61,F_Inputs!$P$4:$P$99999,0),MATCH(BC$6,F_Inputs!$F$2:$O$2,0)),"Error"))</f>
        <v/>
      </c>
      <c r="Z61" s="269" t="str">
        <f>IF(ISBLANK(BD61),"",IFERROR(INDEX(F_Inputs!$F$4:$O$99999,MATCH($B61&amp;BD61,F_Inputs!$P$4:$P$99999,0),MATCH(BD$6,F_Inputs!$F$2:$O$2,0)),"Error"))</f>
        <v/>
      </c>
      <c r="AA61" s="269" t="str">
        <f>IF(ISBLANK(BE61),"",IFERROR(INDEX(F_Inputs!$F$4:$O$99999,MATCH($B61&amp;BE61,F_Inputs!$P$4:$P$99999,0),MATCH(BE$6,F_Inputs!$F$2:$O$2,0)),"Error"))</f>
        <v/>
      </c>
      <c r="AB61" s="270" t="str">
        <f>IF(ISBLANK(BF61),"",IFERROR(INDEX(F_Inputs!$F$4:$O$99999,MATCH($B61&amp;BF61,F_Inputs!$P$4:$P$99999,0),MATCH(BF$6,F_Inputs!$F$2:$O$2,0)),"Error"))</f>
        <v/>
      </c>
      <c r="AC61" s="270" t="str">
        <f>IF(ISBLANK(BG61),"",IFERROR(INDEX(F_Inputs!$F$4:$O$99999,MATCH($B61&amp;BG61,F_Inputs!$P$4:$P$99999,0),MATCH(BG$6,F_Inputs!$F$2:$O$2,0)),"Error"))</f>
        <v/>
      </c>
      <c r="AD61" s="270" t="str">
        <f>IF(ISBLANK(BH61),"",IFERROR(INDEX(F_Inputs!$F$4:$O$99999,MATCH($B61&amp;BH61,F_Inputs!$P$4:$P$99999,0),MATCH(BH$6,F_Inputs!$F$2:$O$2,0)),"Error"))</f>
        <v/>
      </c>
      <c r="AE61" s="271" t="str">
        <f>IF(ISBLANK(BI61),"",IFERROR(INDEX(F_Inputs!$F$4:$O$99999,MATCH($B61&amp;BI61,F_Inputs!$P$4:$P$99999,0),MATCH(BI$6,F_Inputs!$F$2:$O$2,0)),"Error"))</f>
        <v/>
      </c>
      <c r="AF61" s="271" t="str">
        <f>IF(ISBLANK(BJ61),"",IFERROR(INDEX(F_Inputs!$F$4:$O$99999,MATCH($B61&amp;BJ61,F_Inputs!$P$4:$P$99999,0),MATCH(BJ$6,F_Inputs!$F$2:$O$2,0)),"Error"))</f>
        <v/>
      </c>
      <c r="AJ61" s="45" t="s">
        <v>600</v>
      </c>
      <c r="AK61" s="45" t="s">
        <v>600</v>
      </c>
      <c r="AL61" s="45" t="s">
        <v>600</v>
      </c>
      <c r="AM61" s="45" t="s">
        <v>600</v>
      </c>
      <c r="AN61" s="45" t="s">
        <v>600</v>
      </c>
      <c r="AO61" s="45" t="s">
        <v>600</v>
      </c>
      <c r="AV61" s="45" t="s">
        <v>233</v>
      </c>
      <c r="AW61" s="45" t="s">
        <v>233</v>
      </c>
      <c r="AX61" s="45" t="s">
        <v>233</v>
      </c>
      <c r="AY61" s="45" t="s">
        <v>233</v>
      </c>
      <c r="AZ61" s="45" t="s">
        <v>233</v>
      </c>
      <c r="BF61" s="45" t="s">
        <v>235</v>
      </c>
      <c r="BG61" s="45" t="s">
        <v>235</v>
      </c>
      <c r="BI61" s="45" t="s">
        <v>237</v>
      </c>
      <c r="BJ61" s="45" t="s">
        <v>239</v>
      </c>
    </row>
    <row r="62" spans="2:62">
      <c r="B62" s="158" t="str">
        <f>Lists!$D$8</f>
        <v>BRL</v>
      </c>
      <c r="C62" s="46" t="s">
        <v>731</v>
      </c>
      <c r="D62" s="46" t="str">
        <f>_xlfn.XLOOKUP(C62,Lists!$B$32:$B$60,Lists!$D$32:$D$60)</f>
        <v>Set at a company specific level</v>
      </c>
      <c r="E62" s="46" t="str">
        <f>_xlfn.XLOOKUP(C62,Lists!$B$32:$B$60,Lists!$F$32:$F$60)</f>
        <v>% reduction from 2024-25 baseline</v>
      </c>
      <c r="F62" s="272">
        <f>IF(ISBLANK(AJ62),"",IFERROR(INDEX(F_Inputs!$F$4:$O$99999,MATCH($B62&amp;AJ62,F_Inputs!$P$4:$P$99999,0),MATCH(AJ$6,F_Inputs!$F$2:$O$2,0)),"Error"))</f>
        <v>0</v>
      </c>
      <c r="G62" s="272">
        <f>IF(ISBLANK(AK62),"",IFERROR(INDEX(F_Inputs!$F$4:$O$99999,MATCH($B62&amp;AK62,F_Inputs!$P$4:$P$99999,0),MATCH(AK$6,F_Inputs!$F$2:$O$2,0)),"Error"))</f>
        <v>3.3999999999999998E-3</v>
      </c>
      <c r="H62" s="272">
        <f>IF(ISBLANK(AL62),"",IFERROR(INDEX(F_Inputs!$F$4:$O$99999,MATCH($B62&amp;AL62,F_Inputs!$P$4:$P$99999,0),MATCH(AL$6,F_Inputs!$F$2:$O$2,0)),"Error"))</f>
        <v>2.1700000000000001E-2</v>
      </c>
      <c r="I62" s="272">
        <f>IF(ISBLANK(AM62),"",IFERROR(INDEX(F_Inputs!$F$4:$O$99999,MATCH($B62&amp;AM62,F_Inputs!$P$4:$P$99999,0),MATCH(AM$6,F_Inputs!$F$2:$O$2,0)),"Error"))</f>
        <v>2.6100000000000002E-2</v>
      </c>
      <c r="J62" s="272">
        <f>IF(ISBLANK(AN62),"",IFERROR(INDEX(F_Inputs!$F$4:$O$99999,MATCH($B62&amp;AN62,F_Inputs!$P$4:$P$99999,0),MATCH(AN$6,F_Inputs!$F$2:$O$2,0)),"Error"))</f>
        <v>3.0600000000000002E-2</v>
      </c>
      <c r="K62" s="272">
        <f>IF(ISBLANK(AO62),"",IFERROR(INDEX(F_Inputs!$F$4:$O$99999,MATCH($B62&amp;AO62,F_Inputs!$P$4:$P$99999,0),MATCH(AO$6,F_Inputs!$F$2:$O$2,0)),"Error"))</f>
        <v>4.3499999999999997E-2</v>
      </c>
      <c r="L62" s="269" t="str">
        <f>IF(ISBLANK(AP62),"",IFERROR(INDEX(F_Inputs!$F$4:$O$99999,MATCH($B62&amp;AP62,F_Inputs!$P$4:$P$99999,0),MATCH(AP$6,F_Inputs!$F$2:$O$2,0)),"Error"))</f>
        <v/>
      </c>
      <c r="M62" s="269" t="str">
        <f>IF(ISBLANK(AQ62),"",IFERROR(INDEX(F_Inputs!$F$4:$O$99999,MATCH($B62&amp;AQ62,F_Inputs!$P$4:$P$99999,0),MATCH(AQ$6,F_Inputs!$F$2:$O$2,0)),"Error"))</f>
        <v/>
      </c>
      <c r="N62" s="269" t="str">
        <f>IF(ISBLANK(AR62),"",IFERROR(INDEX(F_Inputs!$F$4:$O$99999,MATCH($B62&amp;AR62,F_Inputs!$P$4:$P$99999,0),MATCH(AR$6,F_Inputs!$F$2:$O$2,0)),"Error"))</f>
        <v/>
      </c>
      <c r="O62" s="269" t="str">
        <f>IF(ISBLANK(AS62),"",IFERROR(INDEX(F_Inputs!$F$4:$O$99999,MATCH($B62&amp;AS62,F_Inputs!$P$4:$P$99999,0),MATCH(AS$6,F_Inputs!$F$2:$O$2,0)),"Error"))</f>
        <v/>
      </c>
      <c r="P62" s="269" t="str">
        <f>IF(ISBLANK(AT62),"",IFERROR(INDEX(F_Inputs!$F$4:$O$99999,MATCH($B62&amp;AT62,F_Inputs!$P$4:$P$99999,0),MATCH(AT$6,F_Inputs!$F$2:$O$2,0)),"Error"))</f>
        <v/>
      </c>
      <c r="Q62" s="269" t="str">
        <f>IF(ISBLANK(AU62),"",IFERROR(INDEX(F_Inputs!$F$4:$O$99999,MATCH($B62&amp;AU62,F_Inputs!$P$4:$P$99999,0),MATCH(AU$6,F_Inputs!$F$2:$O$2,0)),"Error"))</f>
        <v/>
      </c>
      <c r="R62" s="269" t="str">
        <f>IF(ISBLANK(AV62),"",IFERROR(INDEX(F_Inputs!$F$4:$O$99999,MATCH($B62&amp;AV62,F_Inputs!$P$4:$P$99999,0),MATCH(AV$6,F_Inputs!$F$2:$O$2,0)),"Error"))</f>
        <v/>
      </c>
      <c r="S62" s="269" t="str">
        <f>IF(ISBLANK(AW62),"",IFERROR(INDEX(F_Inputs!$F$4:$O$99999,MATCH($B62&amp;AW62,F_Inputs!$P$4:$P$99999,0),MATCH(AW$6,F_Inputs!$F$2:$O$2,0)),"Error"))</f>
        <v/>
      </c>
      <c r="T62" s="269" t="str">
        <f>IF(ISBLANK(AX62),"",IFERROR(INDEX(F_Inputs!$F$4:$O$99999,MATCH($B62&amp;AX62,F_Inputs!$P$4:$P$99999,0),MATCH(AX$6,F_Inputs!$F$2:$O$2,0)),"Error"))</f>
        <v/>
      </c>
      <c r="U62" s="269" t="str">
        <f>IF(ISBLANK(AY62),"",IFERROR(INDEX(F_Inputs!$F$4:$O$99999,MATCH($B62&amp;AY62,F_Inputs!$P$4:$P$99999,0),MATCH(AY$6,F_Inputs!$F$2:$O$2,0)),"Error"))</f>
        <v/>
      </c>
      <c r="V62" s="269" t="str">
        <f>IF(ISBLANK(AZ62),"",IFERROR(INDEX(F_Inputs!$F$4:$O$99999,MATCH($B62&amp;AZ62,F_Inputs!$P$4:$P$99999,0),MATCH(AZ$6,F_Inputs!$F$2:$O$2,0)),"Error"))</f>
        <v/>
      </c>
      <c r="W62" s="269" t="str">
        <f>IF(ISBLANK(BA62),"",IFERROR(INDEX(F_Inputs!$F$4:$O$99999,MATCH($B62&amp;BA62,F_Inputs!$P$4:$P$99999,0),MATCH(BA$6,F_Inputs!$F$2:$O$2,0)),"Error"))</f>
        <v/>
      </c>
      <c r="X62" s="269" t="str">
        <f>IF(ISBLANK(BB62),"",IFERROR(INDEX(F_Inputs!$F$4:$O$99999,MATCH($B62&amp;BB62,F_Inputs!$P$4:$P$99999,0),MATCH(BB$6,F_Inputs!$F$2:$O$2,0)),"Error"))</f>
        <v/>
      </c>
      <c r="Y62" s="269" t="str">
        <f>IF(ISBLANK(BC62),"",IFERROR(INDEX(F_Inputs!$F$4:$O$99999,MATCH($B62&amp;BC62,F_Inputs!$P$4:$P$99999,0),MATCH(BC$6,F_Inputs!$F$2:$O$2,0)),"Error"))</f>
        <v/>
      </c>
      <c r="Z62" s="269" t="str">
        <f>IF(ISBLANK(BD62),"",IFERROR(INDEX(F_Inputs!$F$4:$O$99999,MATCH($B62&amp;BD62,F_Inputs!$P$4:$P$99999,0),MATCH(BD$6,F_Inputs!$F$2:$O$2,0)),"Error"))</f>
        <v/>
      </c>
      <c r="AA62" s="269" t="str">
        <f>IF(ISBLANK(BE62),"",IFERROR(INDEX(F_Inputs!$F$4:$O$99999,MATCH($B62&amp;BE62,F_Inputs!$P$4:$P$99999,0),MATCH(BE$6,F_Inputs!$F$2:$O$2,0)),"Error"))</f>
        <v/>
      </c>
      <c r="AB62" s="270">
        <f>IF(ISBLANK(BF62),"",IFERROR(INDEX(F_Inputs!$F$4:$O$99999,MATCH($B62&amp;BF62,F_Inputs!$P$4:$P$99999,0),MATCH(BF$6,F_Inputs!$F$2:$O$2,0)),"Error"))</f>
        <v>188</v>
      </c>
      <c r="AC62" s="270">
        <f>IF(ISBLANK(BG62),"",IFERROR(INDEX(F_Inputs!$F$4:$O$99999,MATCH($B62&amp;BG62,F_Inputs!$P$4:$P$99999,0),MATCH(BG$6,F_Inputs!$F$2:$O$2,0)),"Error"))</f>
        <v>188</v>
      </c>
      <c r="AD62" s="270" t="str">
        <f>IF(ISBLANK(BH62),"",IFERROR(INDEX(F_Inputs!$F$4:$O$99999,MATCH($B62&amp;BH62,F_Inputs!$P$4:$P$99999,0),MATCH(BH$6,F_Inputs!$F$2:$O$2,0)),"Error"))</f>
        <v/>
      </c>
      <c r="AE62" s="271">
        <f>IF(ISBLANK(BI62),"",IFERROR(INDEX(F_Inputs!$F$4:$O$99999,MATCH($B62&amp;BI62,F_Inputs!$P$4:$P$99999,0),MATCH(BI$6,F_Inputs!$F$2:$O$2,0)),"Error"))</f>
        <v>-5.0000000000000001E-3</v>
      </c>
      <c r="AF62" s="271">
        <f>IF(ISBLANK(BJ62),"",IFERROR(INDEX(F_Inputs!$F$4:$O$99999,MATCH($B62&amp;BJ62,F_Inputs!$P$4:$P$99999,0),MATCH(BJ$6,F_Inputs!$F$2:$O$2,0)),"Error"))</f>
        <v>5.0000000000000001E-3</v>
      </c>
      <c r="AJ62" s="45" t="s">
        <v>598</v>
      </c>
      <c r="AK62" s="45" t="s">
        <v>598</v>
      </c>
      <c r="AL62" s="45" t="s">
        <v>598</v>
      </c>
      <c r="AM62" s="45" t="s">
        <v>598</v>
      </c>
      <c r="AN62" s="45" t="s">
        <v>598</v>
      </c>
      <c r="AO62" s="45" t="s">
        <v>598</v>
      </c>
      <c r="AV62" s="45" t="s">
        <v>578</v>
      </c>
      <c r="AW62" s="45" t="s">
        <v>578</v>
      </c>
      <c r="AX62" s="45" t="s">
        <v>578</v>
      </c>
      <c r="AY62" s="45" t="s">
        <v>578</v>
      </c>
      <c r="AZ62" s="45" t="s">
        <v>578</v>
      </c>
      <c r="BF62" s="45" t="s">
        <v>580</v>
      </c>
      <c r="BG62" s="45" t="s">
        <v>580</v>
      </c>
      <c r="BI62" s="45" t="s">
        <v>582</v>
      </c>
      <c r="BJ62" s="45" t="s">
        <v>584</v>
      </c>
    </row>
    <row r="63" spans="2:62">
      <c r="B63" s="158" t="str">
        <f>Lists!$D$8</f>
        <v>BRL</v>
      </c>
      <c r="C63" s="46" t="s">
        <v>768</v>
      </c>
      <c r="D63" s="46" t="str">
        <f>_xlfn.XLOOKUP(C63,Lists!$B$32:$B$60,Lists!$D$32:$D$60)</f>
        <v>Set at a company specific level</v>
      </c>
      <c r="E63" s="46" t="str">
        <f>_xlfn.XLOOKUP(C63,Lists!$B$32:$B$60,Lists!$F$32:$F$60)</f>
        <v>% Reduction from 2019-20 baseline</v>
      </c>
      <c r="F63" s="273">
        <f>IF(ISBLANK(AJ63),"",IFERROR(INDEX(F_Inputs!$F$4:$O$99999,MATCH($B63&amp;AJ63,F_Inputs!$P$4:$P$99999,0),MATCH(AJ$6,F_Inputs!$F$2:$O$2,0)),"Error"))</f>
        <v>6.6000000000000003E-2</v>
      </c>
      <c r="G63" s="273">
        <f>IF(ISBLANK(AK63),"",IFERROR(INDEX(F_Inputs!$F$4:$O$99999,MATCH($B63&amp;AK63,F_Inputs!$P$4:$P$99999,0),MATCH(AK$6,F_Inputs!$F$2:$O$2,0)),"Error"))</f>
        <v>0.14000000000000001</v>
      </c>
      <c r="H63" s="273">
        <f>IF(ISBLANK(AL63),"",IFERROR(INDEX(F_Inputs!$F$4:$O$99999,MATCH($B63&amp;AL63,F_Inputs!$P$4:$P$99999,0),MATCH(AL$6,F_Inputs!$F$2:$O$2,0)),"Error"))</f>
        <v>0.19900000000000001</v>
      </c>
      <c r="I63" s="273">
        <f>IF(ISBLANK(AM63),"",IFERROR(INDEX(F_Inputs!$F$4:$O$99999,MATCH($B63&amp;AM63,F_Inputs!$P$4:$P$99999,0),MATCH(AM$6,F_Inputs!$F$2:$O$2,0)),"Error"))</f>
        <v>0.23599999999999999</v>
      </c>
      <c r="J63" s="273">
        <f>IF(ISBLANK(AN63),"",IFERROR(INDEX(F_Inputs!$F$4:$O$99999,MATCH($B63&amp;AN63,F_Inputs!$P$4:$P$99999,0),MATCH(AN$6,F_Inputs!$F$2:$O$2,0)),"Error"))</f>
        <v>0.251</v>
      </c>
      <c r="K63" s="273">
        <f>IF(ISBLANK(AO63),"",IFERROR(INDEX(F_Inputs!$F$4:$O$99999,MATCH($B63&amp;AO63,F_Inputs!$P$4:$P$99999,0),MATCH(AO$6,F_Inputs!$F$2:$O$2,0)),"Error"))</f>
        <v>0.26500000000000001</v>
      </c>
      <c r="L63" s="267" t="str">
        <f>IF(ISBLANK(AP63),"",IFERROR(INDEX(F_Inputs!$F$4:$O$99999,MATCH($B63&amp;AP63,F_Inputs!$P$4:$P$99999,0),MATCH(AP$6,F_Inputs!$F$2:$O$2,0)),"Error"))</f>
        <v/>
      </c>
      <c r="M63" s="268" t="str">
        <f>IF(ISBLANK(AQ63),"",IFERROR(INDEX(F_Inputs!$F$4:$O$99999,MATCH($B63&amp;AQ63,F_Inputs!$P$4:$P$99999,0),MATCH(AQ$6,F_Inputs!$F$2:$O$2,0)),"Error"))</f>
        <v/>
      </c>
      <c r="N63" s="268" t="str">
        <f>IF(ISBLANK(AR63),"",IFERROR(INDEX(F_Inputs!$F$4:$O$99999,MATCH($B63&amp;AR63,F_Inputs!$P$4:$P$99999,0),MATCH(AR$6,F_Inputs!$F$2:$O$2,0)),"Error"))</f>
        <v/>
      </c>
      <c r="O63" s="268" t="str">
        <f>IF(ISBLANK(AS63),"",IFERROR(INDEX(F_Inputs!$F$4:$O$99999,MATCH($B63&amp;AS63,F_Inputs!$P$4:$P$99999,0),MATCH(AS$6,F_Inputs!$F$2:$O$2,0)),"Error"))</f>
        <v/>
      </c>
      <c r="P63" s="268" t="str">
        <f>IF(ISBLANK(AT63),"",IFERROR(INDEX(F_Inputs!$F$4:$O$99999,MATCH($B63&amp;AT63,F_Inputs!$P$4:$P$99999,0),MATCH(AT$6,F_Inputs!$F$2:$O$2,0)),"Error"))</f>
        <v/>
      </c>
      <c r="Q63" s="268" t="str">
        <f>IF(ISBLANK(AU63),"",IFERROR(INDEX(F_Inputs!$F$4:$O$99999,MATCH($B63&amp;AU63,F_Inputs!$P$4:$P$99999,0),MATCH(AU$6,F_Inputs!$F$2:$O$2,0)),"Error"))</f>
        <v/>
      </c>
      <c r="R63" s="269" t="str">
        <f>IF(ISBLANK(AV63),"",IFERROR(INDEX(F_Inputs!$F$4:$O$99999,MATCH($B63&amp;AV63,F_Inputs!$P$4:$P$99999,0),MATCH(AV$6,F_Inputs!$F$2:$O$2,0)),"Error"))</f>
        <v/>
      </c>
      <c r="S63" s="269" t="str">
        <f>IF(ISBLANK(AW63),"",IFERROR(INDEX(F_Inputs!$F$4:$O$99999,MATCH($B63&amp;AW63,F_Inputs!$P$4:$P$99999,0),MATCH(AW$6,F_Inputs!$F$2:$O$2,0)),"Error"))</f>
        <v/>
      </c>
      <c r="T63" s="269" t="str">
        <f>IF(ISBLANK(AX63),"",IFERROR(INDEX(F_Inputs!$F$4:$O$99999,MATCH($B63&amp;AX63,F_Inputs!$P$4:$P$99999,0),MATCH(AX$6,F_Inputs!$F$2:$O$2,0)),"Error"))</f>
        <v/>
      </c>
      <c r="U63" s="269" t="str">
        <f>IF(ISBLANK(AY63),"",IFERROR(INDEX(F_Inputs!$F$4:$O$99999,MATCH($B63&amp;AY63,F_Inputs!$P$4:$P$99999,0),MATCH(AY$6,F_Inputs!$F$2:$O$2,0)),"Error"))</f>
        <v/>
      </c>
      <c r="V63" s="269" t="str">
        <f>IF(ISBLANK(AZ63),"",IFERROR(INDEX(F_Inputs!$F$4:$O$99999,MATCH($B63&amp;AZ63,F_Inputs!$P$4:$P$99999,0),MATCH(AZ$6,F_Inputs!$F$2:$O$2,0)),"Error"))</f>
        <v/>
      </c>
      <c r="W63" s="273">
        <f>IF(ISBLANK(BA63),"",IFERROR(INDEX(F_Inputs!$F$4:$O$99999,MATCH($B63&amp;BA63,F_Inputs!$P$4:$P$99999,0),MATCH(BA$6,F_Inputs!$F$2:$O$2,0)),"Error"))</f>
        <v>0.14363669393741241</v>
      </c>
      <c r="X63" s="273">
        <f>IF(ISBLANK(BB63),"",IFERROR(INDEX(F_Inputs!$F$4:$O$99999,MATCH($B63&amp;BB63,F_Inputs!$P$4:$P$99999,0),MATCH(BB$6,F_Inputs!$F$2:$O$2,0)),"Error"))</f>
        <v>0.21258510319297164</v>
      </c>
      <c r="Y63" s="273">
        <f>IF(ISBLANK(BC63),"",IFERROR(INDEX(F_Inputs!$F$4:$O$99999,MATCH($B63&amp;BC63,F_Inputs!$P$4:$P$99999,0),MATCH(BC$6,F_Inputs!$F$2:$O$2,0)),"Error"))</f>
        <v>0.2655296104352628</v>
      </c>
      <c r="Z63" s="273">
        <f>IF(ISBLANK(BD63),"",IFERROR(INDEX(F_Inputs!$F$4:$O$99999,MATCH($B63&amp;BD63,F_Inputs!$P$4:$P$99999,0),MATCH(BD$6,F_Inputs!$F$2:$O$2,0)),"Error"))</f>
        <v>0.293897142768484</v>
      </c>
      <c r="AA63" s="273">
        <f>IF(ISBLANK(BE63),"",IFERROR(INDEX(F_Inputs!$F$4:$O$99999,MATCH($B63&amp;BE63,F_Inputs!$P$4:$P$99999,0),MATCH(BE$6,F_Inputs!$F$2:$O$2,0)),"Error"))</f>
        <v>0.31994874643238569</v>
      </c>
      <c r="AB63" s="270">
        <f>IF(ISBLANK(BF63),"",IFERROR(INDEX(F_Inputs!$F$4:$O$99999,MATCH($B63&amp;BF63,F_Inputs!$P$4:$P$99999,0),MATCH(BF$6,F_Inputs!$F$2:$O$2,0)),"Error"))</f>
        <v>586256.4991269788</v>
      </c>
      <c r="AC63" s="270">
        <f>IF(ISBLANK(BG63),"",IFERROR(INDEX(F_Inputs!$F$4:$O$99999,MATCH($B63&amp;BG63,F_Inputs!$P$4:$P$99999,0),MATCH(BG$6,F_Inputs!$F$2:$O$2,0)),"Error"))</f>
        <v>586256.4991269788</v>
      </c>
      <c r="AD63" s="270">
        <f>IF(ISBLANK(BG63),"",IFERROR(2*AC63,""))</f>
        <v>1172512.9982539576</v>
      </c>
      <c r="AE63" s="271" t="str">
        <f>IF(ISBLANK(BI63),"",IFERROR(INDEX(F_Inputs!$F$4:$O$99999,MATCH($B63&amp;BI63,F_Inputs!$P$4:$P$99999,0),MATCH(BI$6,F_Inputs!$F$2:$O$2,0)),"Error"))</f>
        <v/>
      </c>
      <c r="AF63" s="271">
        <f>IF(ISBLANK(BJ63),"",IFERROR(INDEX(F_Inputs!$F$4:$O$99999,MATCH($B63&amp;BJ63,F_Inputs!$P$4:$P$99999,0),MATCH(BJ$6,F_Inputs!$F$2:$O$2,0)),"Error"))</f>
        <v>0.01</v>
      </c>
      <c r="AJ63" s="45" t="s">
        <v>299</v>
      </c>
      <c r="AK63" s="45" t="s">
        <v>299</v>
      </c>
      <c r="AL63" s="45" t="s">
        <v>299</v>
      </c>
      <c r="AM63" s="45" t="s">
        <v>299</v>
      </c>
      <c r="AN63" s="45" t="s">
        <v>299</v>
      </c>
      <c r="AO63" s="45" t="s">
        <v>299</v>
      </c>
      <c r="BA63" s="45" t="s">
        <v>301</v>
      </c>
      <c r="BB63" s="45" t="s">
        <v>301</v>
      </c>
      <c r="BC63" s="45" t="s">
        <v>301</v>
      </c>
      <c r="BD63" s="45" t="s">
        <v>301</v>
      </c>
      <c r="BE63" s="45" t="s">
        <v>301</v>
      </c>
      <c r="BF63" s="45" t="s">
        <v>303</v>
      </c>
      <c r="BG63" s="45" t="s">
        <v>303</v>
      </c>
      <c r="BH63" s="45" t="s">
        <v>842</v>
      </c>
      <c r="BJ63" s="45" t="s">
        <v>305</v>
      </c>
    </row>
    <row r="64" spans="2:62">
      <c r="B64" s="158" t="str">
        <f>Lists!$D$8</f>
        <v>BRL</v>
      </c>
      <c r="C64" s="46" t="s">
        <v>772</v>
      </c>
      <c r="D64" s="46" t="str">
        <f>_xlfn.XLOOKUP(C64,Lists!$B$32:$B$60,Lists!$D$32:$D$60)</f>
        <v>Set at a company specific level</v>
      </c>
      <c r="E64" s="46" t="str">
        <f>_xlfn.XLOOKUP(C64,Lists!$B$32:$B$60,Lists!$F$32:$F$60)</f>
        <v>% Reduction from 2019-20 baseline</v>
      </c>
      <c r="F64" s="273">
        <f>IF(ISBLANK(AJ64),"",IFERROR(INDEX(F_Inputs!$F$4:$O$99999,MATCH($B64&amp;AJ64,F_Inputs!$P$4:$P$99999,0),MATCH(AJ$6,F_Inputs!$F$2:$O$2,0)),"Error"))</f>
        <v>0.03</v>
      </c>
      <c r="G64" s="273">
        <f>IF(ISBLANK(AK64),"",IFERROR(INDEX(F_Inputs!$F$4:$O$99999,MATCH($B64&amp;AK64,F_Inputs!$P$4:$P$99999,0),MATCH(AK$6,F_Inputs!$F$2:$O$2,0)),"Error"))</f>
        <v>4.2000000000000003E-2</v>
      </c>
      <c r="H64" s="273">
        <f>IF(ISBLANK(AL64),"",IFERROR(INDEX(F_Inputs!$F$4:$O$99999,MATCH($B64&amp;AL64,F_Inputs!$P$4:$P$99999,0),MATCH(AL$6,F_Inputs!$F$2:$O$2,0)),"Error"))</f>
        <v>0.05</v>
      </c>
      <c r="I64" s="273">
        <f>IF(ISBLANK(AM64),"",IFERROR(INDEX(F_Inputs!$F$4:$O$99999,MATCH($B64&amp;AM64,F_Inputs!$P$4:$P$99999,0),MATCH(AM$6,F_Inputs!$F$2:$O$2,0)),"Error"))</f>
        <v>5.0999999999999997E-2</v>
      </c>
      <c r="J64" s="273">
        <f>IF(ISBLANK(AN64),"",IFERROR(INDEX(F_Inputs!$F$4:$O$99999,MATCH($B64&amp;AN64,F_Inputs!$P$4:$P$99999,0),MATCH(AN$6,F_Inputs!$F$2:$O$2,0)),"Error"))</f>
        <v>5.2000000000000005E-2</v>
      </c>
      <c r="K64" s="273">
        <f>IF(ISBLANK(AO64),"",IFERROR(INDEX(F_Inputs!$F$4:$O$99999,MATCH($B64&amp;AO64,F_Inputs!$P$4:$P$99999,0),MATCH(AO$6,F_Inputs!$F$2:$O$2,0)),"Error"))</f>
        <v>5.4000000000000006E-2</v>
      </c>
      <c r="L64" s="267" t="str">
        <f>IF(ISBLANK(AP64),"",IFERROR(INDEX(F_Inputs!$F$4:$O$99999,MATCH($B64&amp;AP64,F_Inputs!$P$4:$P$99999,0),MATCH(AP$6,F_Inputs!$F$2:$O$2,0)),"Error"))</f>
        <v/>
      </c>
      <c r="M64" s="268" t="str">
        <f>IF(ISBLANK(AQ64),"",IFERROR(INDEX(F_Inputs!$F$4:$O$99999,MATCH($B64&amp;AQ64,F_Inputs!$P$4:$P$99999,0),MATCH(AQ$6,F_Inputs!$F$2:$O$2,0)),"Error"))</f>
        <v/>
      </c>
      <c r="N64" s="268" t="str">
        <f>IF(ISBLANK(AR64),"",IFERROR(INDEX(F_Inputs!$F$4:$O$99999,MATCH($B64&amp;AR64,F_Inputs!$P$4:$P$99999,0),MATCH(AR$6,F_Inputs!$F$2:$O$2,0)),"Error"))</f>
        <v/>
      </c>
      <c r="O64" s="268" t="str">
        <f>IF(ISBLANK(AS64),"",IFERROR(INDEX(F_Inputs!$F$4:$O$99999,MATCH($B64&amp;AS64,F_Inputs!$P$4:$P$99999,0),MATCH(AS$6,F_Inputs!$F$2:$O$2,0)),"Error"))</f>
        <v/>
      </c>
      <c r="P64" s="268" t="str">
        <f>IF(ISBLANK(AT64),"",IFERROR(INDEX(F_Inputs!$F$4:$O$99999,MATCH($B64&amp;AT64,F_Inputs!$P$4:$P$99999,0),MATCH(AT$6,F_Inputs!$F$2:$O$2,0)),"Error"))</f>
        <v/>
      </c>
      <c r="Q64" s="268" t="str">
        <f>IF(ISBLANK(AU64),"",IFERROR(INDEX(F_Inputs!$F$4:$O$99999,MATCH($B64&amp;AU64,F_Inputs!$P$4:$P$99999,0),MATCH(AU$6,F_Inputs!$F$2:$O$2,0)),"Error"))</f>
        <v/>
      </c>
      <c r="R64" s="269" t="str">
        <f>IF(ISBLANK(AV64),"",IFERROR(INDEX(F_Inputs!$F$4:$O$99999,MATCH($B64&amp;AV64,F_Inputs!$P$4:$P$99999,0),MATCH(AV$6,F_Inputs!$F$2:$O$2,0)),"Error"))</f>
        <v/>
      </c>
      <c r="S64" s="269" t="str">
        <f>IF(ISBLANK(AW64),"",IFERROR(INDEX(F_Inputs!$F$4:$O$99999,MATCH($B64&amp;AW64,F_Inputs!$P$4:$P$99999,0),MATCH(AW$6,F_Inputs!$F$2:$O$2,0)),"Error"))</f>
        <v/>
      </c>
      <c r="T64" s="269" t="str">
        <f>IF(ISBLANK(AX64),"",IFERROR(INDEX(F_Inputs!$F$4:$O$99999,MATCH($B64&amp;AX64,F_Inputs!$P$4:$P$99999,0),MATCH(AX$6,F_Inputs!$F$2:$O$2,0)),"Error"))</f>
        <v/>
      </c>
      <c r="U64" s="269" t="str">
        <f>IF(ISBLANK(AY64),"",IFERROR(INDEX(F_Inputs!$F$4:$O$99999,MATCH($B64&amp;AY64,F_Inputs!$P$4:$P$99999,0),MATCH(AY$6,F_Inputs!$F$2:$O$2,0)),"Error"))</f>
        <v/>
      </c>
      <c r="V64" s="269" t="str">
        <f>IF(ISBLANK(AZ64),"",IFERROR(INDEX(F_Inputs!$F$4:$O$99999,MATCH($B64&amp;AZ64,F_Inputs!$P$4:$P$99999,0),MATCH(AZ$6,F_Inputs!$F$2:$O$2,0)),"Error"))</f>
        <v/>
      </c>
      <c r="W64" s="272">
        <f>IF(ISBLANK(BA64),"",IFERROR(INDEX(F_Inputs!$F$4:$O$99999,MATCH($B64&amp;BA64,F_Inputs!$P$4:$P$99999,0),MATCH(BA$6,F_Inputs!$F$2:$O$2,0)),"Error"))</f>
        <v>5.137707120465751E-2</v>
      </c>
      <c r="X64" s="272">
        <f>IF(ISBLANK(BB64),"",IFERROR(INDEX(F_Inputs!$F$4:$O$99999,MATCH($B64&amp;BB64,F_Inputs!$P$4:$P$99999,0),MATCH(BB$6,F_Inputs!$F$2:$O$2,0)),"Error"))</f>
        <v>6.8481862964621665E-2</v>
      </c>
      <c r="Y64" s="272">
        <f>IF(ISBLANK(BC64),"",IFERROR(INDEX(F_Inputs!$F$4:$O$99999,MATCH($B64&amp;BC64,F_Inputs!$P$4:$P$99999,0),MATCH(BC$6,F_Inputs!$F$2:$O$2,0)),"Error"))</f>
        <v>7.9303627407075639E-2</v>
      </c>
      <c r="Z64" s="272">
        <f>IF(ISBLANK(BD64),"",IFERROR(INDEX(F_Inputs!$F$4:$O$99999,MATCH($B64&amp;BD64,F_Inputs!$P$4:$P$99999,0),MATCH(BD$6,F_Inputs!$F$2:$O$2,0)),"Error"))</f>
        <v>8.0606806986117441E-2</v>
      </c>
      <c r="AA64" s="272">
        <f>IF(ISBLANK(BE64),"",IFERROR(INDEX(F_Inputs!$F$4:$O$99999,MATCH($B64&amp;BE64,F_Inputs!$P$4:$P$99999,0),MATCH(BE$6,F_Inputs!$F$2:$O$2,0)),"Error"))</f>
        <v>8.2344379758172992E-2</v>
      </c>
      <c r="AB64" s="270">
        <f>IF(ISBLANK(BF64),"",IFERROR(INDEX(F_Inputs!$F$4:$O$99999,MATCH($B64&amp;BF64,F_Inputs!$P$4:$P$99999,0),MATCH(BF$6,F_Inputs!$F$2:$O$2,0)),"Error"))</f>
        <v>172017.76727967677</v>
      </c>
      <c r="AC64" s="270">
        <f>IF(ISBLANK(BG64),"",IFERROR(INDEX(F_Inputs!$F$4:$O$99999,MATCH($B64&amp;BG64,F_Inputs!$P$4:$P$99999,0),MATCH(BG$6,F_Inputs!$F$2:$O$2,0)),"Error"))</f>
        <v>172017.76727967677</v>
      </c>
      <c r="AD64" s="270">
        <f>IF(ISBLANK(BG64),"",IFERROR(2*AC64,""))</f>
        <v>344035.53455935355</v>
      </c>
      <c r="AE64" s="271">
        <f>IF(ISBLANK(BI64),"",IFERROR(INDEX(F_Inputs!$F$4:$O$99999,MATCH($B64&amp;BI64,F_Inputs!$P$4:$P$99999,0),MATCH(BI$6,F_Inputs!$F$2:$O$2,0)),"Error"))</f>
        <v>-5.0000000000000001E-3</v>
      </c>
      <c r="AF64" s="271">
        <f>IF(ISBLANK(BJ64),"",IFERROR(INDEX(F_Inputs!$F$4:$O$99999,MATCH($B64&amp;BJ64,F_Inputs!$P$4:$P$99999,0),MATCH(BJ$6,F_Inputs!$F$2:$O$2,0)),"Error"))</f>
        <v>0.01</v>
      </c>
      <c r="AJ64" s="45" t="s">
        <v>321</v>
      </c>
      <c r="AK64" s="45" t="s">
        <v>321</v>
      </c>
      <c r="AL64" s="45" t="s">
        <v>321</v>
      </c>
      <c r="AM64" s="45" t="s">
        <v>321</v>
      </c>
      <c r="AN64" s="45" t="s">
        <v>321</v>
      </c>
      <c r="AO64" s="45" t="s">
        <v>321</v>
      </c>
      <c r="BA64" s="35" t="s">
        <v>322</v>
      </c>
      <c r="BB64" s="35" t="s">
        <v>322</v>
      </c>
      <c r="BC64" s="35" t="s">
        <v>322</v>
      </c>
      <c r="BD64" s="35" t="s">
        <v>322</v>
      </c>
      <c r="BE64" s="35" t="s">
        <v>322</v>
      </c>
      <c r="BF64" s="45" t="s">
        <v>324</v>
      </c>
      <c r="BG64" s="45" t="s">
        <v>324</v>
      </c>
      <c r="BH64" s="45" t="s">
        <v>887</v>
      </c>
      <c r="BI64" s="45" t="s">
        <v>326</v>
      </c>
      <c r="BJ64" s="45" t="s">
        <v>305</v>
      </c>
    </row>
    <row r="65" spans="2:62">
      <c r="B65" s="158" t="str">
        <f>Lists!$D$8</f>
        <v>BRL</v>
      </c>
      <c r="C65" s="46" t="s">
        <v>775</v>
      </c>
      <c r="D65" s="46" t="str">
        <f>_xlfn.XLOOKUP(C65,Lists!$B$32:$B$60,Lists!$D$32:$D$60)</f>
        <v>Set at a company specific level</v>
      </c>
      <c r="E65" s="46" t="str">
        <f>_xlfn.XLOOKUP(C65,Lists!$B$32:$B$60,Lists!$F$32:$F$60)</f>
        <v>% Reduction from 2019-20 baseline</v>
      </c>
      <c r="F65" s="273">
        <f>IF(ISBLANK(AJ65),"",IFERROR(INDEX(F_Inputs!$F$4:$O$99999,MATCH($B65&amp;AJ65,F_Inputs!$P$4:$P$99999,0),MATCH(AJ$6,F_Inputs!$F$2:$O$2,0)),"Error"))</f>
        <v>4.2000000000000003E-2</v>
      </c>
      <c r="G65" s="273">
        <f>IF(ISBLANK(AK65),"",IFERROR(INDEX(F_Inputs!$F$4:$O$99999,MATCH($B65&amp;AK65,F_Inputs!$P$4:$P$99999,0),MATCH(AK$6,F_Inputs!$F$2:$O$2,0)),"Error"))</f>
        <v>2.9000000000000005E-2</v>
      </c>
      <c r="H65" s="273">
        <f>IF(ISBLANK(AL65),"",IFERROR(INDEX(F_Inputs!$F$4:$O$99999,MATCH($B65&amp;AL65,F_Inputs!$P$4:$P$99999,0),MATCH(AL$6,F_Inputs!$F$2:$O$2,0)),"Error"))</f>
        <v>1.4999999999999999E-2</v>
      </c>
      <c r="I65" s="273">
        <f>IF(ISBLANK(AM65),"",IFERROR(INDEX(F_Inputs!$F$4:$O$99999,MATCH($B65&amp;AM65,F_Inputs!$P$4:$P$99999,0),MATCH(AM$6,F_Inputs!$F$2:$O$2,0)),"Error"))</f>
        <v>1.7999999999999999E-2</v>
      </c>
      <c r="J65" s="273">
        <f>IF(ISBLANK(AN65),"",IFERROR(INDEX(F_Inputs!$F$4:$O$99999,MATCH($B65&amp;AN65,F_Inputs!$P$4:$P$99999,0),MATCH(AN$6,F_Inputs!$F$2:$O$2,0)),"Error"))</f>
        <v>2.4E-2</v>
      </c>
      <c r="K65" s="273">
        <f>IF(ISBLANK(AO65),"",IFERROR(INDEX(F_Inputs!$F$4:$O$99999,MATCH($B65&amp;AO65,F_Inputs!$P$4:$P$99999,0),MATCH(AO$6,F_Inputs!$F$2:$O$2,0)),"Error"))</f>
        <v>2.9000000000000005E-2</v>
      </c>
      <c r="L65" s="267" t="str">
        <f>IF(ISBLANK(AP65),"",IFERROR(INDEX(F_Inputs!$F$4:$O$99999,MATCH($B65&amp;AP65,F_Inputs!$P$4:$P$99999,0),MATCH(AP$6,F_Inputs!$F$2:$O$2,0)),"Error"))</f>
        <v/>
      </c>
      <c r="M65" s="268" t="str">
        <f>IF(ISBLANK(AQ65),"",IFERROR(INDEX(F_Inputs!$F$4:$O$99999,MATCH($B65&amp;AQ65,F_Inputs!$P$4:$P$99999,0),MATCH(AQ$6,F_Inputs!$F$2:$O$2,0)),"Error"))</f>
        <v/>
      </c>
      <c r="N65" s="268" t="str">
        <f>IF(ISBLANK(AR65),"",IFERROR(INDEX(F_Inputs!$F$4:$O$99999,MATCH($B65&amp;AR65,F_Inputs!$P$4:$P$99999,0),MATCH(AR$6,F_Inputs!$F$2:$O$2,0)),"Error"))</f>
        <v/>
      </c>
      <c r="O65" s="268" t="str">
        <f>IF(ISBLANK(AS65),"",IFERROR(INDEX(F_Inputs!$F$4:$O$99999,MATCH($B65&amp;AS65,F_Inputs!$P$4:$P$99999,0),MATCH(AS$6,F_Inputs!$F$2:$O$2,0)),"Error"))</f>
        <v/>
      </c>
      <c r="P65" s="268" t="str">
        <f>IF(ISBLANK(AT65),"",IFERROR(INDEX(F_Inputs!$F$4:$O$99999,MATCH($B65&amp;AT65,F_Inputs!$P$4:$P$99999,0),MATCH(AT$6,F_Inputs!$F$2:$O$2,0)),"Error"))</f>
        <v/>
      </c>
      <c r="Q65" s="268" t="str">
        <f>IF(ISBLANK(AU65),"",IFERROR(INDEX(F_Inputs!$F$4:$O$99999,MATCH($B65&amp;AU65,F_Inputs!$P$4:$P$99999,0),MATCH(AU$6,F_Inputs!$F$2:$O$2,0)),"Error"))</f>
        <v/>
      </c>
      <c r="R65" s="269" t="str">
        <f>IF(ISBLANK(AV65),"",IFERROR(INDEX(F_Inputs!$F$4:$O$99999,MATCH($B65&amp;AV65,F_Inputs!$P$4:$P$99999,0),MATCH(AV$6,F_Inputs!$F$2:$O$2,0)),"Error"))</f>
        <v/>
      </c>
      <c r="S65" s="269" t="str">
        <f>IF(ISBLANK(AW65),"",IFERROR(INDEX(F_Inputs!$F$4:$O$99999,MATCH($B65&amp;AW65,F_Inputs!$P$4:$P$99999,0),MATCH(AW$6,F_Inputs!$F$2:$O$2,0)),"Error"))</f>
        <v/>
      </c>
      <c r="T65" s="269" t="str">
        <f>IF(ISBLANK(AX65),"",IFERROR(INDEX(F_Inputs!$F$4:$O$99999,MATCH($B65&amp;AX65,F_Inputs!$P$4:$P$99999,0),MATCH(AX$6,F_Inputs!$F$2:$O$2,0)),"Error"))</f>
        <v/>
      </c>
      <c r="U65" s="269" t="str">
        <f>IF(ISBLANK(AY65),"",IFERROR(INDEX(F_Inputs!$F$4:$O$99999,MATCH($B65&amp;AY65,F_Inputs!$P$4:$P$99999,0),MATCH(AY$6,F_Inputs!$F$2:$O$2,0)),"Error"))</f>
        <v/>
      </c>
      <c r="V65" s="269" t="str">
        <f>IF(ISBLANK(AZ65),"",IFERROR(INDEX(F_Inputs!$F$4:$O$99999,MATCH($B65&amp;AZ65,F_Inputs!$P$4:$P$99999,0),MATCH(AZ$6,F_Inputs!$F$2:$O$2,0)),"Error"))</f>
        <v/>
      </c>
      <c r="W65" s="267" t="str">
        <f>IF(ISBLANK(BA65),"",IFERROR(INDEX(F_Inputs!$F$4:$O$99999,MATCH($B65&amp;BA65,F_Inputs!$P$4:$P$99999,0),MATCH(BA$6,F_Inputs!$F$2:$O$2,0)),"Error"))</f>
        <v/>
      </c>
      <c r="X65" s="267" t="str">
        <f>IF(ISBLANK(BB65),"",IFERROR(INDEX(F_Inputs!$F$4:$O$99999,MATCH($B65&amp;BB65,F_Inputs!$P$4:$P$99999,0),MATCH(BB$6,F_Inputs!$F$2:$O$2,0)),"Error"))</f>
        <v/>
      </c>
      <c r="Y65" s="267" t="str">
        <f>IF(ISBLANK(BC65),"",IFERROR(INDEX(F_Inputs!$F$4:$O$99999,MATCH($B65&amp;BC65,F_Inputs!$P$4:$P$99999,0),MATCH(BC$6,F_Inputs!$F$2:$O$2,0)),"Error"))</f>
        <v/>
      </c>
      <c r="Z65" s="267" t="str">
        <f>IF(ISBLANK(BD65),"",IFERROR(INDEX(F_Inputs!$F$4:$O$99999,MATCH($B65&amp;BD65,F_Inputs!$P$4:$P$99999,0),MATCH(BD$6,F_Inputs!$F$2:$O$2,0)),"Error"))</f>
        <v/>
      </c>
      <c r="AA65" s="267" t="str">
        <f>IF(ISBLANK(BE65),"",IFERROR(INDEX(F_Inputs!$F$4:$O$99999,MATCH($B65&amp;BE65,F_Inputs!$P$4:$P$99999,0),MATCH(BE$6,F_Inputs!$F$2:$O$2,0)),"Error"))</f>
        <v/>
      </c>
      <c r="AB65" s="270">
        <f>IF(ISBLANK(BF65),"",IFERROR(INDEX(F_Inputs!$F$4:$O$99999,MATCH($B65&amp;BF65,F_Inputs!$P$4:$P$99999,0),MATCH(BF$6,F_Inputs!$F$2:$O$2,0)),"Error"))</f>
        <v>129398.5950294658</v>
      </c>
      <c r="AC65" s="270">
        <f>IF(ISBLANK(BG65),"",IFERROR(INDEX(F_Inputs!$F$4:$O$99999,MATCH($B65&amp;BG65,F_Inputs!$P$4:$P$99999,0),MATCH(BG$6,F_Inputs!$F$2:$O$2,0)),"Error"))</f>
        <v>129398.5950294658</v>
      </c>
      <c r="AD65" s="270" t="str">
        <f>IF(ISBLANK(BH65),"",IFERROR(INDEX(F_Inputs!$F$4:$O$99999,MATCH($B65&amp;BH65,F_Inputs!$P$4:$P$99999,0),MATCH(BH$6,F_Inputs!$F$2:$O$2,0)),"Error"))</f>
        <v/>
      </c>
      <c r="AE65" s="271">
        <f>IF(ISBLANK(BI65),"",IFERROR(INDEX(F_Inputs!$F$4:$O$99999,MATCH($B65&amp;BI65,F_Inputs!$P$4:$P$99999,0),MATCH(BI$6,F_Inputs!$F$2:$O$2,0)),"Error"))</f>
        <v>-5.0000000000000001E-3</v>
      </c>
      <c r="AF65" s="271">
        <f>IF(ISBLANK(BJ65),"",IFERROR(INDEX(F_Inputs!$F$4:$O$99999,MATCH($B65&amp;BJ65,F_Inputs!$P$4:$P$99999,0),MATCH(BJ$6,F_Inputs!$F$2:$O$2,0)),"Error"))</f>
        <v>0.01</v>
      </c>
      <c r="AJ65" s="45" t="s">
        <v>348</v>
      </c>
      <c r="AK65" s="45" t="s">
        <v>348</v>
      </c>
      <c r="AL65" s="45" t="s">
        <v>348</v>
      </c>
      <c r="AM65" s="45" t="s">
        <v>348</v>
      </c>
      <c r="AN65" s="45" t="s">
        <v>348</v>
      </c>
      <c r="AO65" s="45" t="s">
        <v>348</v>
      </c>
      <c r="BF65" s="45" t="s">
        <v>349</v>
      </c>
      <c r="BG65" s="45" t="s">
        <v>349</v>
      </c>
      <c r="BI65" s="45" t="s">
        <v>350</v>
      </c>
      <c r="BJ65" s="45" t="s">
        <v>305</v>
      </c>
    </row>
    <row r="66" spans="2:62">
      <c r="B66" s="158" t="str">
        <f>Lists!$D$8</f>
        <v>BRL</v>
      </c>
      <c r="C66" s="46" t="s">
        <v>735</v>
      </c>
      <c r="D66" s="46" t="str">
        <f>_xlfn.XLOOKUP(C66,Lists!$B$32:$B$60,Lists!$D$32:$D$60)</f>
        <v>Set at a common level [not HDD]</v>
      </c>
      <c r="E66" s="46" t="str">
        <f>_xlfn.XLOOKUP(C66,Lists!$B$32:$B$60,Lists!$F$32:$F$60)</f>
        <v>Total pollution incidents per 10,000 km of sewer length</v>
      </c>
      <c r="F66" s="269" t="str">
        <f>IF(ISBLANK(AJ66),"",IFERROR(INDEX(F_Inputs!$F$4:$O$99999,MATCH($B66&amp;AJ66,F_Inputs!$P$4:$P$99999,0),MATCH(AJ$6,F_Inputs!$F$2:$O$2,0)),"Error"))</f>
        <v/>
      </c>
      <c r="G66" s="269" t="str">
        <f>IF(ISBLANK(AK66),"",IFERROR(INDEX(F_Inputs!$F$4:$O$99999,MATCH($B66&amp;AK66,F_Inputs!$P$4:$P$99999,0),MATCH(AK$6,F_Inputs!$F$2:$O$2,0)),"Error"))</f>
        <v/>
      </c>
      <c r="H66" s="269" t="str">
        <f>IF(ISBLANK(AL66),"",IFERROR(INDEX(F_Inputs!$F$4:$O$99999,MATCH($B66&amp;AL66,F_Inputs!$P$4:$P$99999,0),MATCH(AL$6,F_Inputs!$F$2:$O$2,0)),"Error"))</f>
        <v/>
      </c>
      <c r="I66" s="269" t="str">
        <f>IF(ISBLANK(AM66),"",IFERROR(INDEX(F_Inputs!$F$4:$O$99999,MATCH($B66&amp;AM66,F_Inputs!$P$4:$P$99999,0),MATCH(AM$6,F_Inputs!$F$2:$O$2,0)),"Error"))</f>
        <v/>
      </c>
      <c r="J66" s="269" t="str">
        <f>IF(ISBLANK(AN66),"",IFERROR(INDEX(F_Inputs!$F$4:$O$99999,MATCH($B66&amp;AN66,F_Inputs!$P$4:$P$99999,0),MATCH(AN$6,F_Inputs!$F$2:$O$2,0)),"Error"))</f>
        <v/>
      </c>
      <c r="K66" s="269" t="str">
        <f>IF(ISBLANK(AO66),"",IFERROR(INDEX(F_Inputs!$F$4:$O$99999,MATCH($B66&amp;AO66,F_Inputs!$P$4:$P$99999,0),MATCH(AO$6,F_Inputs!$F$2:$O$2,0)),"Error"))</f>
        <v/>
      </c>
      <c r="L66" s="269" t="str">
        <f>IF(ISBLANK(AP66),"",IFERROR(INDEX(F_Inputs!$F$4:$O$99999,MATCH($B66&amp;AP66,F_Inputs!$P$4:$P$99999,0),MATCH(AP$6,F_Inputs!$F$2:$O$2,0)),"Error"))</f>
        <v/>
      </c>
      <c r="M66" s="269" t="str">
        <f>IF(ISBLANK(AQ66),"",IFERROR(INDEX(F_Inputs!$F$4:$O$99999,MATCH($B66&amp;AQ66,F_Inputs!$P$4:$P$99999,0),MATCH(AQ$6,F_Inputs!$F$2:$O$2,0)),"Error"))</f>
        <v/>
      </c>
      <c r="N66" s="269" t="str">
        <f>IF(ISBLANK(AR66),"",IFERROR(INDEX(F_Inputs!$F$4:$O$99999,MATCH($B66&amp;AR66,F_Inputs!$P$4:$P$99999,0),MATCH(AR$6,F_Inputs!$F$2:$O$2,0)),"Error"))</f>
        <v/>
      </c>
      <c r="O66" s="269" t="str">
        <f>IF(ISBLANK(AS66),"",IFERROR(INDEX(F_Inputs!$F$4:$O$99999,MATCH($B66&amp;AS66,F_Inputs!$P$4:$P$99999,0),MATCH(AS$6,F_Inputs!$F$2:$O$2,0)),"Error"))</f>
        <v/>
      </c>
      <c r="P66" s="269" t="str">
        <f>IF(ISBLANK(AT66),"",IFERROR(INDEX(F_Inputs!$F$4:$O$99999,MATCH($B66&amp;AT66,F_Inputs!$P$4:$P$99999,0),MATCH(AT$6,F_Inputs!$F$2:$O$2,0)),"Error"))</f>
        <v/>
      </c>
      <c r="Q66" s="269" t="str">
        <f>IF(ISBLANK(AU66),"",IFERROR(INDEX(F_Inputs!$F$4:$O$99999,MATCH($B66&amp;AU66,F_Inputs!$P$4:$P$99999,0),MATCH(AU$6,F_Inputs!$F$2:$O$2,0)),"Error"))</f>
        <v/>
      </c>
      <c r="R66" s="269" t="str">
        <f>IF(ISBLANK(AV66),"",IFERROR(INDEX(F_Inputs!$F$4:$O$99999,MATCH($B66&amp;AV66,F_Inputs!$P$4:$P$99999,0),MATCH(AV$6,F_Inputs!$F$2:$O$2,0)),"Error"))</f>
        <v/>
      </c>
      <c r="S66" s="269" t="str">
        <f>IF(ISBLANK(AW66),"",IFERROR(INDEX(F_Inputs!$F$4:$O$99999,MATCH($B66&amp;AW66,F_Inputs!$P$4:$P$99999,0),MATCH(AW$6,F_Inputs!$F$2:$O$2,0)),"Error"))</f>
        <v/>
      </c>
      <c r="T66" s="269" t="str">
        <f>IF(ISBLANK(AX66),"",IFERROR(INDEX(F_Inputs!$F$4:$O$99999,MATCH($B66&amp;AX66,F_Inputs!$P$4:$P$99999,0),MATCH(AX$6,F_Inputs!$F$2:$O$2,0)),"Error"))</f>
        <v/>
      </c>
      <c r="U66" s="269" t="str">
        <f>IF(ISBLANK(AY66),"",IFERROR(INDEX(F_Inputs!$F$4:$O$99999,MATCH($B66&amp;AY66,F_Inputs!$P$4:$P$99999,0),MATCH(AY$6,F_Inputs!$F$2:$O$2,0)),"Error"))</f>
        <v/>
      </c>
      <c r="V66" s="269" t="str">
        <f>IF(ISBLANK(AZ66),"",IFERROR(INDEX(F_Inputs!$F$4:$O$99999,MATCH($B66&amp;AZ66,F_Inputs!$P$4:$P$99999,0),MATCH(AZ$6,F_Inputs!$F$2:$O$2,0)),"Error"))</f>
        <v/>
      </c>
      <c r="W66" s="267" t="str">
        <f>IF(ISBLANK(BA66),"",IFERROR(INDEX(F_Inputs!$F$4:$O$99999,MATCH($B66&amp;BA66,F_Inputs!$P$4:$P$99999,0),MATCH(BA$6,F_Inputs!$F$2:$O$2,0)),"Error"))</f>
        <v/>
      </c>
      <c r="X66" s="267" t="str">
        <f>IF(ISBLANK(BB66),"",IFERROR(INDEX(F_Inputs!$F$4:$O$99999,MATCH($B66&amp;BB66,F_Inputs!$P$4:$P$99999,0),MATCH(BB$6,F_Inputs!$F$2:$O$2,0)),"Error"))</f>
        <v/>
      </c>
      <c r="Y66" s="267" t="str">
        <f>IF(ISBLANK(BC66),"",IFERROR(INDEX(F_Inputs!$F$4:$O$99999,MATCH($B66&amp;BC66,F_Inputs!$P$4:$P$99999,0),MATCH(BC$6,F_Inputs!$F$2:$O$2,0)),"Error"))</f>
        <v/>
      </c>
      <c r="Z66" s="267" t="str">
        <f>IF(ISBLANK(BD66),"",IFERROR(INDEX(F_Inputs!$F$4:$O$99999,MATCH($B66&amp;BD66,F_Inputs!$P$4:$P$99999,0),MATCH(BD$6,F_Inputs!$F$2:$O$2,0)),"Error"))</f>
        <v/>
      </c>
      <c r="AA66" s="267" t="str">
        <f>IF(ISBLANK(BE66),"",IFERROR(INDEX(F_Inputs!$F$4:$O$99999,MATCH($B66&amp;BE66,F_Inputs!$P$4:$P$99999,0),MATCH(BE$6,F_Inputs!$F$2:$O$2,0)),"Error"))</f>
        <v/>
      </c>
      <c r="AB66" s="270" t="str">
        <f>IF(ISBLANK(BF66),"",IFERROR(INDEX(F_Inputs!$F$4:$O$99999,MATCH($B66&amp;BF66,F_Inputs!$P$4:$P$99999,0),MATCH(BF$6,F_Inputs!$F$2:$O$2,0)),"Error"))</f>
        <v/>
      </c>
      <c r="AC66" s="270" t="str">
        <f>IF(ISBLANK(BG66),"",IFERROR(INDEX(F_Inputs!$F$4:$O$99999,MATCH($B66&amp;BG66,F_Inputs!$P$4:$P$99999,0),MATCH(BG$6,F_Inputs!$F$2:$O$2,0)),"Error"))</f>
        <v/>
      </c>
      <c r="AD66" s="270" t="str">
        <f>IF(ISBLANK(BH66),"",IFERROR(INDEX(F_Inputs!$F$4:$O$99999,MATCH($B66&amp;BH66,F_Inputs!$P$4:$P$99999,0),MATCH(BH$6,F_Inputs!$F$2:$O$2,0)),"Error"))</f>
        <v/>
      </c>
      <c r="AE66" s="271" t="str">
        <f>IF(ISBLANK(BI66),"",IFERROR(INDEX(F_Inputs!$F$4:$O$99999,MATCH($B66&amp;BI66,F_Inputs!$P$4:$P$99999,0),MATCH(BI$6,F_Inputs!$F$2:$O$2,0)),"Error"))</f>
        <v/>
      </c>
      <c r="AF66" s="271" t="str">
        <f>IF(ISBLANK(BJ66),"",IFERROR(INDEX(F_Inputs!$F$4:$O$99999,MATCH($B66&amp;BJ66,F_Inputs!$P$4:$P$99999,0),MATCH(BJ$6,F_Inputs!$F$2:$O$2,0)),"Error"))</f>
        <v/>
      </c>
      <c r="AJ66" s="45" t="s">
        <v>241</v>
      </c>
      <c r="AK66" s="45" t="s">
        <v>241</v>
      </c>
      <c r="AL66" s="45" t="s">
        <v>241</v>
      </c>
      <c r="AM66" s="45" t="s">
        <v>241</v>
      </c>
      <c r="AN66" s="45" t="s">
        <v>241</v>
      </c>
      <c r="AO66" s="45" t="s">
        <v>241</v>
      </c>
      <c r="BF66" s="45" t="s">
        <v>243</v>
      </c>
      <c r="BG66" s="45" t="s">
        <v>243</v>
      </c>
      <c r="BI66" s="45" t="s">
        <v>245</v>
      </c>
    </row>
    <row r="67" spans="2:62">
      <c r="B67" s="158" t="str">
        <f>Lists!$D$8</f>
        <v>BRL</v>
      </c>
      <c r="C67" s="46" t="s">
        <v>717</v>
      </c>
      <c r="D67" s="46" t="str">
        <f>_xlfn.XLOOKUP(C67,Lists!$B$32:$B$60,Lists!$D$32:$D$60)</f>
        <v>Set at a common level</v>
      </c>
      <c r="E67" s="46" t="str">
        <f>_xlfn.XLOOKUP(C67,Lists!$B$32:$B$60,Lists!$F$32:$F$60)</f>
        <v>Number of serious pollution incidents</v>
      </c>
      <c r="F67" s="274">
        <f>IF(ISBLANK(AJ67),"",IFERROR(INDEX(F_Inputs!$F$4:$O$99999,MATCH($B67&amp;AJ67,F_Inputs!$P$4:$P$99999,0),MATCH(AJ$6,F_Inputs!$F$2:$O$2,0)),"Error"))</f>
        <v>0</v>
      </c>
      <c r="G67" s="274">
        <f>IF(ISBLANK(AK67),"",IFERROR(INDEX(F_Inputs!$F$4:$O$99999,MATCH($B67&amp;AK67,F_Inputs!$P$4:$P$99999,0),MATCH(AK$6,F_Inputs!$F$2:$O$2,0)),"Error"))</f>
        <v>0</v>
      </c>
      <c r="H67" s="274">
        <f>IF(ISBLANK(AL67),"",IFERROR(INDEX(F_Inputs!$F$4:$O$99999,MATCH($B67&amp;AL67,F_Inputs!$P$4:$P$99999,0),MATCH(AL$6,F_Inputs!$F$2:$O$2,0)),"Error"))</f>
        <v>0</v>
      </c>
      <c r="I67" s="274">
        <f>IF(ISBLANK(AM67),"",IFERROR(INDEX(F_Inputs!$F$4:$O$99999,MATCH($B67&amp;AM67,F_Inputs!$P$4:$P$99999,0),MATCH(AM$6,F_Inputs!$F$2:$O$2,0)),"Error"))</f>
        <v>0</v>
      </c>
      <c r="J67" s="274">
        <f>IF(ISBLANK(AN67),"",IFERROR(INDEX(F_Inputs!$F$4:$O$99999,MATCH($B67&amp;AN67,F_Inputs!$P$4:$P$99999,0),MATCH(AN$6,F_Inputs!$F$2:$O$2,0)),"Error"))</f>
        <v>0</v>
      </c>
      <c r="K67" s="274">
        <f>IF(ISBLANK(AO67),"",IFERROR(INDEX(F_Inputs!$F$4:$O$99999,MATCH($B67&amp;AO67,F_Inputs!$P$4:$P$99999,0),MATCH(AO$6,F_Inputs!$F$2:$O$2,0)),"Error"))</f>
        <v>0</v>
      </c>
      <c r="L67" s="267" t="str">
        <f>IF(ISBLANK(AP67),"",IFERROR(INDEX(F_Inputs!$F$4:$O$99999,MATCH($B67&amp;AP67,F_Inputs!$P$4:$P$99999,0),MATCH(AP$6,F_Inputs!$F$2:$O$2,0)),"Error"))</f>
        <v/>
      </c>
      <c r="M67" s="268" t="str">
        <f>IF(ISBLANK(AQ67),"",IFERROR(INDEX(F_Inputs!$F$4:$O$99999,MATCH($B67&amp;AQ67,F_Inputs!$P$4:$P$99999,0),MATCH(AQ$6,F_Inputs!$F$2:$O$2,0)),"Error"))</f>
        <v/>
      </c>
      <c r="N67" s="268" t="str">
        <f>IF(ISBLANK(AR67),"",IFERROR(INDEX(F_Inputs!$F$4:$O$99999,MATCH($B67&amp;AR67,F_Inputs!$P$4:$P$99999,0),MATCH(AR$6,F_Inputs!$F$2:$O$2,0)),"Error"))</f>
        <v/>
      </c>
      <c r="O67" s="268" t="str">
        <f>IF(ISBLANK(AS67),"",IFERROR(INDEX(F_Inputs!$F$4:$O$99999,MATCH($B67&amp;AS67,F_Inputs!$P$4:$P$99999,0),MATCH(AS$6,F_Inputs!$F$2:$O$2,0)),"Error"))</f>
        <v/>
      </c>
      <c r="P67" s="268" t="str">
        <f>IF(ISBLANK(AT67),"",IFERROR(INDEX(F_Inputs!$F$4:$O$99999,MATCH($B67&amp;AT67,F_Inputs!$P$4:$P$99999,0),MATCH(AT$6,F_Inputs!$F$2:$O$2,0)),"Error"))</f>
        <v/>
      </c>
      <c r="Q67" s="268" t="str">
        <f>IF(ISBLANK(AU67),"",IFERROR(INDEX(F_Inputs!$F$4:$O$99999,MATCH($B67&amp;AU67,F_Inputs!$P$4:$P$99999,0),MATCH(AU$6,F_Inputs!$F$2:$O$2,0)),"Error"))</f>
        <v/>
      </c>
      <c r="R67" s="276">
        <f>IF(ISBLANK(AV67),"",IFERROR(INDEX(F_Inputs!$F$4:$O$99999,MATCH($B67&amp;AV67,F_Inputs!$P$4:$P$99999,0),MATCH(AV$6,F_Inputs!$F$2:$O$2,0)),"Error"))</f>
        <v>1</v>
      </c>
      <c r="S67" s="276">
        <f>IF(ISBLANK(AW67),"",IFERROR(INDEX(F_Inputs!$F$4:$O$99999,MATCH($B67&amp;AW67,F_Inputs!$P$4:$P$99999,0),MATCH(AW$6,F_Inputs!$F$2:$O$2,0)),"Error"))</f>
        <v>1</v>
      </c>
      <c r="T67" s="276">
        <f>IF(ISBLANK(AX67),"",IFERROR(INDEX(F_Inputs!$F$4:$O$99999,MATCH($B67&amp;AX67,F_Inputs!$P$4:$P$99999,0),MATCH(AX$6,F_Inputs!$F$2:$O$2,0)),"Error"))</f>
        <v>1</v>
      </c>
      <c r="U67" s="276">
        <f>IF(ISBLANK(AY67),"",IFERROR(INDEX(F_Inputs!$F$4:$O$99999,MATCH($B67&amp;AY67,F_Inputs!$P$4:$P$99999,0),MATCH(AY$6,F_Inputs!$F$2:$O$2,0)),"Error"))</f>
        <v>1</v>
      </c>
      <c r="V67" s="276">
        <f>IF(ISBLANK(AZ67),"",IFERROR(INDEX(F_Inputs!$F$4:$O$99999,MATCH($B67&amp;AZ67,F_Inputs!$P$4:$P$99999,0),MATCH(AZ$6,F_Inputs!$F$2:$O$2,0)),"Error"))</f>
        <v>1</v>
      </c>
      <c r="W67" s="267" t="str">
        <f>IF(ISBLANK(BA67),"",IFERROR(INDEX(F_Inputs!$F$4:$O$99999,MATCH($B67&amp;BA67,F_Inputs!$P$4:$P$99999,0),MATCH(BA$6,F_Inputs!$F$2:$O$2,0)),"Error"))</f>
        <v/>
      </c>
      <c r="X67" s="267" t="str">
        <f>IF(ISBLANK(BB67),"",IFERROR(INDEX(F_Inputs!$F$4:$O$99999,MATCH($B67&amp;BB67,F_Inputs!$P$4:$P$99999,0),MATCH(BB$6,F_Inputs!$F$2:$O$2,0)),"Error"))</f>
        <v/>
      </c>
      <c r="Y67" s="267" t="str">
        <f>IF(ISBLANK(BC67),"",IFERROR(INDEX(F_Inputs!$F$4:$O$99999,MATCH($B67&amp;BC67,F_Inputs!$P$4:$P$99999,0),MATCH(BC$6,F_Inputs!$F$2:$O$2,0)),"Error"))</f>
        <v/>
      </c>
      <c r="Z67" s="267" t="str">
        <f>IF(ISBLANK(BD67),"",IFERROR(INDEX(F_Inputs!$F$4:$O$99999,MATCH($B67&amp;BD67,F_Inputs!$P$4:$P$99999,0),MATCH(BD$6,F_Inputs!$F$2:$O$2,0)),"Error"))</f>
        <v/>
      </c>
      <c r="AA67" s="267" t="str">
        <f>IF(ISBLANK(BE67),"",IFERROR(INDEX(F_Inputs!$F$4:$O$99999,MATCH($B67&amp;BE67,F_Inputs!$P$4:$P$99999,0),MATCH(BE$6,F_Inputs!$F$2:$O$2,0)),"Error"))</f>
        <v/>
      </c>
      <c r="AB67" s="270">
        <f>IF(ISBLANK(BF67),"",IFERROR(INDEX(F_Inputs!$F$4:$O$99999,MATCH($B67&amp;BF67,F_Inputs!$P$4:$P$99999,0),MATCH(BF$6,F_Inputs!$F$2:$O$2,0)),"Error"))</f>
        <v>236130.46228506396</v>
      </c>
      <c r="AC67" s="270" t="str">
        <f>IF(ISBLANK(BG67),"",IFERROR(INDEX(F_Inputs!$F$4:$O$99999,MATCH($B67&amp;BG67,F_Inputs!$P$4:$P$99999,0),MATCH(BG$6,F_Inputs!$F$2:$O$2,0)),"Error"))</f>
        <v/>
      </c>
      <c r="AD67" s="270" t="str">
        <f>IF(ISBLANK(BH67),"",IFERROR(INDEX(F_Inputs!$F$4:$O$99999,MATCH($B67&amp;BH67,F_Inputs!$P$4:$P$99999,0),MATCH(BH$6,F_Inputs!$F$2:$O$2,0)),"Error"))</f>
        <v/>
      </c>
      <c r="AE67" s="271" t="str">
        <f>IF(ISBLANK(BI67),"",IFERROR(INDEX(F_Inputs!$F$4:$O$99999,MATCH($B67&amp;BI67,F_Inputs!$P$4:$P$99999,0),MATCH(BI$6,F_Inputs!$F$2:$O$2,0)),"Error"))</f>
        <v/>
      </c>
      <c r="AF67" s="271" t="str">
        <f>IF(ISBLANK(BJ67),"",IFERROR(INDEX(F_Inputs!$F$4:$O$99999,MATCH($B67&amp;BJ67,F_Inputs!$P$4:$P$99999,0),MATCH(BJ$6,F_Inputs!$F$2:$O$2,0)),"Error"))</f>
        <v/>
      </c>
      <c r="AJ67" s="45" t="s">
        <v>192</v>
      </c>
      <c r="AK67" s="45" t="s">
        <v>192</v>
      </c>
      <c r="AL67" s="45" t="s">
        <v>192</v>
      </c>
      <c r="AM67" s="45" t="s">
        <v>192</v>
      </c>
      <c r="AN67" s="45" t="s">
        <v>192</v>
      </c>
      <c r="AO67" s="45" t="s">
        <v>192</v>
      </c>
      <c r="AV67" s="45" t="s">
        <v>194</v>
      </c>
      <c r="AW67" s="45" t="s">
        <v>194</v>
      </c>
      <c r="AX67" s="45" t="s">
        <v>194</v>
      </c>
      <c r="AY67" s="45" t="s">
        <v>194</v>
      </c>
      <c r="AZ67" s="45" t="s">
        <v>194</v>
      </c>
      <c r="BF67" s="45" t="s">
        <v>196</v>
      </c>
    </row>
    <row r="68" spans="2:62">
      <c r="B68" s="158" t="str">
        <f>Lists!$D$8</f>
        <v>BRL</v>
      </c>
      <c r="C68" s="46" t="s">
        <v>720</v>
      </c>
      <c r="D68" s="46" t="str">
        <f>_xlfn.XLOOKUP(C68,Lists!$B$32:$B$60,Lists!$D$32:$D$60)</f>
        <v>Set at a common level</v>
      </c>
      <c r="E68" s="46" t="str">
        <f>_xlfn.XLOOKUP(C68,Lists!$B$32:$B$60,Lists!$F$32:$F$60)</f>
        <v>Percentage compliance</v>
      </c>
      <c r="F68" s="272">
        <f>IF(ISBLANK(AJ68),"",IFERROR(INDEX(F_Inputs!$F$4:$O$99999,MATCH($B68&amp;AJ68,F_Inputs!$P$4:$P$99999,0),MATCH(AJ$6,F_Inputs!$F$2:$O$2,0)),"Error"))</f>
        <v>1</v>
      </c>
      <c r="G68" s="272">
        <f>IF(ISBLANK(AK68),"",IFERROR(INDEX(F_Inputs!$F$4:$O$99999,MATCH($B68&amp;AK68,F_Inputs!$P$4:$P$99999,0),MATCH(AK$6,F_Inputs!$F$2:$O$2,0)),"Error"))</f>
        <v>1</v>
      </c>
      <c r="H68" s="272">
        <f>IF(ISBLANK(AL68),"",IFERROR(INDEX(F_Inputs!$F$4:$O$99999,MATCH($B68&amp;AL68,F_Inputs!$P$4:$P$99999,0),MATCH(AL$6,F_Inputs!$F$2:$O$2,0)),"Error"))</f>
        <v>1</v>
      </c>
      <c r="I68" s="272">
        <f>IF(ISBLANK(AM68),"",IFERROR(INDEX(F_Inputs!$F$4:$O$99999,MATCH($B68&amp;AM68,F_Inputs!$P$4:$P$99999,0),MATCH(AM$6,F_Inputs!$F$2:$O$2,0)),"Error"))</f>
        <v>1</v>
      </c>
      <c r="J68" s="272">
        <f>IF(ISBLANK(AN68),"",IFERROR(INDEX(F_Inputs!$F$4:$O$99999,MATCH($B68&amp;AN68,F_Inputs!$P$4:$P$99999,0),MATCH(AN$6,F_Inputs!$F$2:$O$2,0)),"Error"))</f>
        <v>1</v>
      </c>
      <c r="K68" s="272">
        <f>IF(ISBLANK(AO68),"",IFERROR(INDEX(F_Inputs!$F$4:$O$99999,MATCH($B68&amp;AO68,F_Inputs!$P$4:$P$99999,0),MATCH(AO$6,F_Inputs!$F$2:$O$2,0)),"Error"))</f>
        <v>1</v>
      </c>
      <c r="L68" s="267" t="str">
        <f>IF(ISBLANK(AP68),"",IFERROR(INDEX(F_Inputs!$F$4:$O$99999,MATCH($B68&amp;AP68,F_Inputs!$P$4:$P$99999,0),MATCH(AP$6,F_Inputs!$F$2:$O$2,0)),"Error"))</f>
        <v/>
      </c>
      <c r="M68" s="268" t="str">
        <f>IF(ISBLANK(AQ68),"",IFERROR(INDEX(F_Inputs!$F$4:$O$99999,MATCH($B68&amp;AQ68,F_Inputs!$P$4:$P$99999,0),MATCH(AQ$6,F_Inputs!$F$2:$O$2,0)),"Error"))</f>
        <v/>
      </c>
      <c r="N68" s="268" t="str">
        <f>IF(ISBLANK(AR68),"",IFERROR(INDEX(F_Inputs!$F$4:$O$99999,MATCH($B68&amp;AR68,F_Inputs!$P$4:$P$99999,0),MATCH(AR$6,F_Inputs!$F$2:$O$2,0)),"Error"))</f>
        <v/>
      </c>
      <c r="O68" s="268" t="str">
        <f>IF(ISBLANK(AS68),"",IFERROR(INDEX(F_Inputs!$F$4:$O$99999,MATCH($B68&amp;AS68,F_Inputs!$P$4:$P$99999,0),MATCH(AS$6,F_Inputs!$F$2:$O$2,0)),"Error"))</f>
        <v/>
      </c>
      <c r="P68" s="268" t="str">
        <f>IF(ISBLANK(AT68),"",IFERROR(INDEX(F_Inputs!$F$4:$O$99999,MATCH($B68&amp;AT68,F_Inputs!$P$4:$P$99999,0),MATCH(AT$6,F_Inputs!$F$2:$O$2,0)),"Error"))</f>
        <v/>
      </c>
      <c r="Q68" s="268" t="str">
        <f>IF(ISBLANK(AU68),"",IFERROR(INDEX(F_Inputs!$F$4:$O$99999,MATCH($B68&amp;AU68,F_Inputs!$P$4:$P$99999,0),MATCH(AU$6,F_Inputs!$F$2:$O$2,0)),"Error"))</f>
        <v/>
      </c>
      <c r="R68" s="277">
        <f>IF(ISBLANK(AV68),"",IFERROR(INDEX(F_Inputs!$F$4:$O$99999,MATCH($B68&amp;AV68,F_Inputs!$P$4:$P$99999,0),MATCH(AV$6,F_Inputs!$F$2:$O$2,0)),"Error"))</f>
        <v>0.91666666666666652</v>
      </c>
      <c r="S68" s="277">
        <f>IF(ISBLANK(AW68),"",IFERROR(INDEX(F_Inputs!$F$4:$O$99999,MATCH($B68&amp;AW68,F_Inputs!$P$4:$P$99999,0),MATCH(AW$6,F_Inputs!$F$2:$O$2,0)),"Error"))</f>
        <v>0.91666666666666652</v>
      </c>
      <c r="T68" s="277">
        <f>IF(ISBLANK(AX68),"",IFERROR(INDEX(F_Inputs!$F$4:$O$99999,MATCH($B68&amp;AX68,F_Inputs!$P$4:$P$99999,0),MATCH(AX$6,F_Inputs!$F$2:$O$2,0)),"Error"))</f>
        <v>0.91666666666666652</v>
      </c>
      <c r="U68" s="277">
        <f>IF(ISBLANK(AY68),"",IFERROR(INDEX(F_Inputs!$F$4:$O$99999,MATCH($B68&amp;AY68,F_Inputs!$P$4:$P$99999,0),MATCH(AY$6,F_Inputs!$F$2:$O$2,0)),"Error"))</f>
        <v>0.91666666666666652</v>
      </c>
      <c r="V68" s="277">
        <f>IF(ISBLANK(AZ68),"",IFERROR(INDEX(F_Inputs!$F$4:$O$99999,MATCH($B68&amp;AZ68,F_Inputs!$P$4:$P$99999,0),MATCH(AZ$6,F_Inputs!$F$2:$O$2,0)),"Error"))</f>
        <v>0.91666666666666652</v>
      </c>
      <c r="W68" s="267" t="str">
        <f>IF(ISBLANK(BA68),"",IFERROR(INDEX(F_Inputs!$F$4:$O$99999,MATCH($B68&amp;BA68,F_Inputs!$P$4:$P$99999,0),MATCH(BA$6,F_Inputs!$F$2:$O$2,0)),"Error"))</f>
        <v/>
      </c>
      <c r="X68" s="267" t="str">
        <f>IF(ISBLANK(BB68),"",IFERROR(INDEX(F_Inputs!$F$4:$O$99999,MATCH($B68&amp;BB68,F_Inputs!$P$4:$P$99999,0),MATCH(BB$6,F_Inputs!$F$2:$O$2,0)),"Error"))</f>
        <v/>
      </c>
      <c r="Y68" s="267" t="str">
        <f>IF(ISBLANK(BC68),"",IFERROR(INDEX(F_Inputs!$F$4:$O$99999,MATCH($B68&amp;BC68,F_Inputs!$P$4:$P$99999,0),MATCH(BC$6,F_Inputs!$F$2:$O$2,0)),"Error"))</f>
        <v/>
      </c>
      <c r="Z68" s="267" t="str">
        <f>IF(ISBLANK(BD68),"",IFERROR(INDEX(F_Inputs!$F$4:$O$99999,MATCH($B68&amp;BD68,F_Inputs!$P$4:$P$99999,0),MATCH(BD$6,F_Inputs!$F$2:$O$2,0)),"Error"))</f>
        <v/>
      </c>
      <c r="AA68" s="267" t="str">
        <f>IF(ISBLANK(BE68),"",IFERROR(INDEX(F_Inputs!$F$4:$O$99999,MATCH($B68&amp;BE68,F_Inputs!$P$4:$P$99999,0),MATCH(BE$6,F_Inputs!$F$2:$O$2,0)),"Error"))</f>
        <v/>
      </c>
      <c r="AB68" s="270">
        <f>IF(ISBLANK(BF68),"",IFERROR(INDEX(F_Inputs!$F$4:$O$99999,MATCH($B68&amp;BF68,F_Inputs!$P$4:$P$99999,0),MATCH(BF$6,F_Inputs!$F$2:$O$2,0)),"Error"))</f>
        <v>12326.01013128034</v>
      </c>
      <c r="AC68" s="270" t="str">
        <f>IF(ISBLANK(BG68),"",IFERROR(INDEX(F_Inputs!$F$4:$O$99999,MATCH($B68&amp;BG68,F_Inputs!$P$4:$P$99999,0),MATCH(BG$6,F_Inputs!$F$2:$O$2,0)),"Error"))</f>
        <v/>
      </c>
      <c r="AD68" s="270" t="str">
        <f>IF(ISBLANK(BH68),"",IFERROR(INDEX(F_Inputs!$F$4:$O$99999,MATCH($B68&amp;BH68,F_Inputs!$P$4:$P$99999,0),MATCH(BH$6,F_Inputs!$F$2:$O$2,0)),"Error"))</f>
        <v/>
      </c>
      <c r="AE68" s="271" t="str">
        <f>IF(ISBLANK(BI68),"",IFERROR(INDEX(F_Inputs!$F$4:$O$99999,MATCH($B68&amp;BI68,F_Inputs!$P$4:$P$99999,0),MATCH(BI$6,F_Inputs!$F$2:$O$2,0)),"Error"))</f>
        <v/>
      </c>
      <c r="AF68" s="271" t="str">
        <f>IF(ISBLANK(BJ68),"",IFERROR(INDEX(F_Inputs!$F$4:$O$99999,MATCH($B68&amp;BJ68,F_Inputs!$P$4:$P$99999,0),MATCH(BJ$6,F_Inputs!$F$2:$O$2,0)),"Error"))</f>
        <v/>
      </c>
      <c r="AJ68" s="45" t="s">
        <v>198</v>
      </c>
      <c r="AK68" s="45" t="s">
        <v>198</v>
      </c>
      <c r="AL68" s="45" t="s">
        <v>198</v>
      </c>
      <c r="AM68" s="45" t="s">
        <v>198</v>
      </c>
      <c r="AN68" s="45" t="s">
        <v>198</v>
      </c>
      <c r="AO68" s="45" t="s">
        <v>198</v>
      </c>
      <c r="AV68" s="45" t="s">
        <v>200</v>
      </c>
      <c r="AW68" s="45" t="s">
        <v>200</v>
      </c>
      <c r="AX68" s="45" t="s">
        <v>200</v>
      </c>
      <c r="AY68" s="45" t="s">
        <v>200</v>
      </c>
      <c r="AZ68" s="45" t="s">
        <v>200</v>
      </c>
      <c r="BF68" s="45" t="s">
        <v>202</v>
      </c>
    </row>
    <row r="69" spans="2:62">
      <c r="B69" s="158" t="str">
        <f>Lists!$D$8</f>
        <v>BRL</v>
      </c>
      <c r="C69" s="46" t="s">
        <v>744</v>
      </c>
      <c r="D69" s="46" t="str">
        <f>_xlfn.XLOOKUP(C69,Lists!$B$32:$B$60,Lists!$D$32:$D$60)</f>
        <v>Set at a company specific level</v>
      </c>
      <c r="E69" s="46" t="str">
        <f>_xlfn.XLOOKUP(C69,Lists!$B$32:$B$60,Lists!$F$32:$F$60)</f>
        <v>Bathing water quality (%)</v>
      </c>
      <c r="F69" s="273" t="str">
        <f>IF(ISBLANK(AJ69),"",IFERROR(INDEX(F_Inputs!$F$4:$O$99999,MATCH($B69&amp;AJ69,F_Inputs!$P$4:$P$99999,0),MATCH(AJ$6,F_Inputs!$F$2:$O$2,0)),"Error"))</f>
        <v/>
      </c>
      <c r="G69" s="273" t="str">
        <f>IF(ISBLANK(AK69),"",IFERROR(INDEX(F_Inputs!$F$4:$O$99999,MATCH($B69&amp;AK69,F_Inputs!$P$4:$P$99999,0),MATCH(AK$6,F_Inputs!$F$2:$O$2,0)),"Error"))</f>
        <v/>
      </c>
      <c r="H69" s="273" t="str">
        <f>IF(ISBLANK(AL69),"",IFERROR(INDEX(F_Inputs!$F$4:$O$99999,MATCH($B69&amp;AL69,F_Inputs!$P$4:$P$99999,0),MATCH(AL$6,F_Inputs!$F$2:$O$2,0)),"Error"))</f>
        <v/>
      </c>
      <c r="I69" s="273" t="str">
        <f>IF(ISBLANK(AM69),"",IFERROR(INDEX(F_Inputs!$F$4:$O$99999,MATCH($B69&amp;AM69,F_Inputs!$P$4:$P$99999,0),MATCH(AM$6,F_Inputs!$F$2:$O$2,0)),"Error"))</f>
        <v/>
      </c>
      <c r="J69" s="273" t="str">
        <f>IF(ISBLANK(AN69),"",IFERROR(INDEX(F_Inputs!$F$4:$O$99999,MATCH($B69&amp;AN69,F_Inputs!$P$4:$P$99999,0),MATCH(AN$6,F_Inputs!$F$2:$O$2,0)),"Error"))</f>
        <v/>
      </c>
      <c r="K69" s="273" t="str">
        <f>IF(ISBLANK(AO69),"",IFERROR(INDEX(F_Inputs!$F$4:$O$99999,MATCH($B69&amp;AO69,F_Inputs!$P$4:$P$99999,0),MATCH(AO$6,F_Inputs!$F$2:$O$2,0)),"Error"))</f>
        <v/>
      </c>
      <c r="L69" s="277" t="str">
        <f>IF(ISBLANK(AP69),"",IFERROR(INDEX(F_Inputs!$F$4:$O$99999,MATCH($B69&amp;AP69,F_Inputs!$P$4:$P$99999,0),MATCH(AP$6,F_Inputs!$F$2:$O$2,0)),"Error"))</f>
        <v/>
      </c>
      <c r="M69" s="277" t="str">
        <f>IF(ISBLANK(AQ69),"",IFERROR(INDEX(F_Inputs!$F$4:$O$99999,MATCH($B69&amp;AQ69,F_Inputs!$P$4:$P$99999,0),MATCH(AQ$6,F_Inputs!$F$2:$O$2,0)),"Error"))</f>
        <v/>
      </c>
      <c r="N69" s="277" t="str">
        <f>IF(ISBLANK(AR69),"",IFERROR(INDEX(F_Inputs!$F$4:$O$99999,MATCH($B69&amp;AR69,F_Inputs!$P$4:$P$99999,0),MATCH(AR$6,F_Inputs!$F$2:$O$2,0)),"Error"))</f>
        <v/>
      </c>
      <c r="O69" s="277" t="str">
        <f>IF(ISBLANK(AS69),"",IFERROR(INDEX(F_Inputs!$F$4:$O$99999,MATCH($B69&amp;AS69,F_Inputs!$P$4:$P$99999,0),MATCH(AS$6,F_Inputs!$F$2:$O$2,0)),"Error"))</f>
        <v/>
      </c>
      <c r="P69" s="277" t="str">
        <f>IF(ISBLANK(AT69),"",IFERROR(INDEX(F_Inputs!$F$4:$O$99999,MATCH($B69&amp;AT69,F_Inputs!$P$4:$P$99999,0),MATCH(AT$6,F_Inputs!$F$2:$O$2,0)),"Error"))</f>
        <v/>
      </c>
      <c r="Q69" s="277" t="str">
        <f>IF(ISBLANK(AU69),"",IFERROR(INDEX(F_Inputs!$F$4:$O$99999,MATCH($B69&amp;AU69,F_Inputs!$P$4:$P$99999,0),MATCH(AU$6,F_Inputs!$F$2:$O$2,0)),"Error"))</f>
        <v/>
      </c>
      <c r="R69" s="269" t="str">
        <f>IF(ISBLANK(AV69),"",IFERROR(INDEX(F_Inputs!$F$4:$O$99999,MATCH($B69&amp;AV69,F_Inputs!$P$4:$P$99999,0),MATCH(AV$6,F_Inputs!$F$2:$O$2,0)),"Error"))</f>
        <v/>
      </c>
      <c r="S69" s="269" t="str">
        <f>IF(ISBLANK(AW69),"",IFERROR(INDEX(F_Inputs!$F$4:$O$99999,MATCH($B69&amp;AW69,F_Inputs!$P$4:$P$99999,0),MATCH(AW$6,F_Inputs!$F$2:$O$2,0)),"Error"))</f>
        <v/>
      </c>
      <c r="T69" s="269" t="str">
        <f>IF(ISBLANK(AX69),"",IFERROR(INDEX(F_Inputs!$F$4:$O$99999,MATCH($B69&amp;AX69,F_Inputs!$P$4:$P$99999,0),MATCH(AX$6,F_Inputs!$F$2:$O$2,0)),"Error"))</f>
        <v/>
      </c>
      <c r="U69" s="269" t="str">
        <f>IF(ISBLANK(AY69),"",IFERROR(INDEX(F_Inputs!$F$4:$O$99999,MATCH($B69&amp;AY69,F_Inputs!$P$4:$P$99999,0),MATCH(AY$6,F_Inputs!$F$2:$O$2,0)),"Error"))</f>
        <v/>
      </c>
      <c r="V69" s="269" t="str">
        <f>IF(ISBLANK(AZ69),"",IFERROR(INDEX(F_Inputs!$F$4:$O$99999,MATCH($B69&amp;AZ69,F_Inputs!$P$4:$P$99999,0),MATCH(AZ$6,F_Inputs!$F$2:$O$2,0)),"Error"))</f>
        <v/>
      </c>
      <c r="W69" s="267" t="str">
        <f>IF(ISBLANK(BA69),"",IFERROR(INDEX(F_Inputs!$F$4:$O$99999,MATCH($B69&amp;BA69,F_Inputs!$P$4:$P$99999,0),MATCH(BA$6,F_Inputs!$F$2:$O$2,0)),"Error"))</f>
        <v/>
      </c>
      <c r="X69" s="267" t="str">
        <f>IF(ISBLANK(BB69),"",IFERROR(INDEX(F_Inputs!$F$4:$O$99999,MATCH($B69&amp;BB69,F_Inputs!$P$4:$P$99999,0),MATCH(BB$6,F_Inputs!$F$2:$O$2,0)),"Error"))</f>
        <v/>
      </c>
      <c r="Y69" s="267" t="str">
        <f>IF(ISBLANK(BC69),"",IFERROR(INDEX(F_Inputs!$F$4:$O$99999,MATCH($B69&amp;BC69,F_Inputs!$P$4:$P$99999,0),MATCH(BC$6,F_Inputs!$F$2:$O$2,0)),"Error"))</f>
        <v/>
      </c>
      <c r="Z69" s="267" t="str">
        <f>IF(ISBLANK(BD69),"",IFERROR(INDEX(F_Inputs!$F$4:$O$99999,MATCH($B69&amp;BD69,F_Inputs!$P$4:$P$99999,0),MATCH(BD$6,F_Inputs!$F$2:$O$2,0)),"Error"))</f>
        <v/>
      </c>
      <c r="AA69" s="267" t="str">
        <f>IF(ISBLANK(BE69),"",IFERROR(INDEX(F_Inputs!$F$4:$O$99999,MATCH($B69&amp;BE69,F_Inputs!$P$4:$P$99999,0),MATCH(BE$6,F_Inputs!$F$2:$O$2,0)),"Error"))</f>
        <v/>
      </c>
      <c r="AB69" s="270" t="str">
        <f>IF(ISBLANK(BF69),"",IFERROR(INDEX(F_Inputs!$F$4:$O$99999,MATCH($B69&amp;BF69,F_Inputs!$P$4:$P$99999,0),MATCH(BF$6,F_Inputs!$F$2:$O$2,0)),"Error"))</f>
        <v/>
      </c>
      <c r="AC69" s="270" t="str">
        <f>IF(ISBLANK(BG69),"",IFERROR(INDEX(F_Inputs!$F$4:$O$99999,MATCH($B69&amp;BG69,F_Inputs!$P$4:$P$99999,0),MATCH(BG$6,F_Inputs!$F$2:$O$2,0)),"Error"))</f>
        <v/>
      </c>
      <c r="AD69" s="270" t="str">
        <f>IF(ISBLANK(BH69),"",IFERROR(INDEX(F_Inputs!$F$4:$O$99999,MATCH($B69&amp;BH69,F_Inputs!$P$4:$P$99999,0),MATCH(BH$6,F_Inputs!$F$2:$O$2,0)),"Error"))</f>
        <v/>
      </c>
      <c r="AE69" s="271" t="str">
        <f>IF(ISBLANK(BI69),"",IFERROR(INDEX(F_Inputs!$F$4:$O$99999,MATCH($B69&amp;BI69,F_Inputs!$P$4:$P$99999,0),MATCH(BI$6,F_Inputs!$F$2:$O$2,0)),"Error"))</f>
        <v/>
      </c>
      <c r="AF69" s="271" t="str">
        <f>IF(ISBLANK(BJ69),"",IFERROR(INDEX(F_Inputs!$F$4:$O$99999,MATCH($B69&amp;BJ69,F_Inputs!$P$4:$P$99999,0),MATCH(BJ$6,F_Inputs!$F$2:$O$2,0)),"Error"))</f>
        <v/>
      </c>
      <c r="AJ69" s="45" t="s">
        <v>247</v>
      </c>
      <c r="AK69" s="45" t="s">
        <v>247</v>
      </c>
      <c r="AL69" s="45" t="s">
        <v>247</v>
      </c>
      <c r="AM69" s="45" t="s">
        <v>247</v>
      </c>
      <c r="AN69" s="45" t="s">
        <v>247</v>
      </c>
      <c r="AO69" s="45" t="s">
        <v>247</v>
      </c>
      <c r="AV69" s="45" t="s">
        <v>249</v>
      </c>
      <c r="AW69" s="45" t="s">
        <v>249</v>
      </c>
      <c r="AX69" s="45" t="s">
        <v>249</v>
      </c>
      <c r="AY69" s="45" t="s">
        <v>249</v>
      </c>
      <c r="AZ69" s="45" t="s">
        <v>249</v>
      </c>
      <c r="BF69" s="45" t="s">
        <v>251</v>
      </c>
      <c r="BG69" s="45" t="s">
        <v>251</v>
      </c>
      <c r="BI69" s="45" t="s">
        <v>253</v>
      </c>
      <c r="BJ69" s="45" t="s">
        <v>255</v>
      </c>
    </row>
    <row r="70" spans="2:62">
      <c r="B70" s="158" t="str">
        <f>Lists!$D$8</f>
        <v>BRL</v>
      </c>
      <c r="C70" s="46" t="s">
        <v>748</v>
      </c>
      <c r="D70" s="46" t="str">
        <f>_xlfn.XLOOKUP(C70,Lists!$B$32:$B$60,Lists!$D$32:$D$60)</f>
        <v>Set at a company specific level</v>
      </c>
      <c r="E70" s="46" t="str">
        <f>_xlfn.XLOOKUP(C70,Lists!$B$32:$B$60,Lists!$F$32:$F$60)</f>
        <v>Reduction in phosphorus as a percentage of load discharged from treatment works in 2020</v>
      </c>
      <c r="F70" s="272" t="str">
        <f>IF(ISBLANK(AJ70),"",IFERROR(INDEX(F_Inputs!$F$4:$O$99999,MATCH($B70&amp;AJ70,F_Inputs!$P$4:$P$99999,0),MATCH(AJ$6,F_Inputs!$F$2:$O$2,0)),"Error"))</f>
        <v/>
      </c>
      <c r="G70" s="272" t="str">
        <f>IF(ISBLANK(AK70),"",IFERROR(INDEX(F_Inputs!$F$4:$O$99999,MATCH($B70&amp;AK70,F_Inputs!$P$4:$P$99999,0),MATCH(AK$6,F_Inputs!$F$2:$O$2,0)),"Error"))</f>
        <v/>
      </c>
      <c r="H70" s="272" t="str">
        <f>IF(ISBLANK(AL70),"",IFERROR(INDEX(F_Inputs!$F$4:$O$99999,MATCH($B70&amp;AL70,F_Inputs!$P$4:$P$99999,0),MATCH(AL$6,F_Inputs!$F$2:$O$2,0)),"Error"))</f>
        <v/>
      </c>
      <c r="I70" s="272" t="str">
        <f>IF(ISBLANK(AM70),"",IFERROR(INDEX(F_Inputs!$F$4:$O$99999,MATCH($B70&amp;AM70,F_Inputs!$P$4:$P$99999,0),MATCH(AM$6,F_Inputs!$F$2:$O$2,0)),"Error"))</f>
        <v/>
      </c>
      <c r="J70" s="272" t="str">
        <f>IF(ISBLANK(AN70),"",IFERROR(INDEX(F_Inputs!$F$4:$O$99999,MATCH($B70&amp;AN70,F_Inputs!$P$4:$P$99999,0),MATCH(AN$6,F_Inputs!$F$2:$O$2,0)),"Error"))</f>
        <v/>
      </c>
      <c r="K70" s="272" t="str">
        <f>IF(ISBLANK(AO70),"",IFERROR(INDEX(F_Inputs!$F$4:$O$99999,MATCH($B70&amp;AO70,F_Inputs!$P$4:$P$99999,0),MATCH(AO$6,F_Inputs!$F$2:$O$2,0)),"Error"))</f>
        <v/>
      </c>
      <c r="L70" s="267" t="str">
        <f>IF(ISBLANK(AP70),"",IFERROR(INDEX(F_Inputs!$F$4:$O$99999,MATCH($B70&amp;AP70,F_Inputs!$P$4:$P$99999,0),MATCH(AP$6,F_Inputs!$F$2:$O$2,0)),"Error"))</f>
        <v/>
      </c>
      <c r="M70" s="268" t="str">
        <f>IF(ISBLANK(AQ70),"",IFERROR(INDEX(F_Inputs!$F$4:$O$99999,MATCH($B70&amp;AQ70,F_Inputs!$P$4:$P$99999,0),MATCH(AQ$6,F_Inputs!$F$2:$O$2,0)),"Error"))</f>
        <v/>
      </c>
      <c r="N70" s="268" t="str">
        <f>IF(ISBLANK(AR70),"",IFERROR(INDEX(F_Inputs!$F$4:$O$99999,MATCH($B70&amp;AR70,F_Inputs!$P$4:$P$99999,0),MATCH(AR$6,F_Inputs!$F$2:$O$2,0)),"Error"))</f>
        <v/>
      </c>
      <c r="O70" s="268" t="str">
        <f>IF(ISBLANK(AS70),"",IFERROR(INDEX(F_Inputs!$F$4:$O$99999,MATCH($B70&amp;AS70,F_Inputs!$P$4:$P$99999,0),MATCH(AS$6,F_Inputs!$F$2:$O$2,0)),"Error"))</f>
        <v/>
      </c>
      <c r="P70" s="268" t="str">
        <f>IF(ISBLANK(AT70),"",IFERROR(INDEX(F_Inputs!$F$4:$O$99999,MATCH($B70&amp;AT70,F_Inputs!$P$4:$P$99999,0),MATCH(AT$6,F_Inputs!$F$2:$O$2,0)),"Error"))</f>
        <v/>
      </c>
      <c r="Q70" s="268" t="str">
        <f>IF(ISBLANK(AU70),"",IFERROR(INDEX(F_Inputs!$F$4:$O$99999,MATCH($B70&amp;AU70,F_Inputs!$P$4:$P$99999,0),MATCH(AU$6,F_Inputs!$F$2:$O$2,0)),"Error"))</f>
        <v/>
      </c>
      <c r="R70" s="269" t="str">
        <f>IF(ISBLANK(AV70),"",IFERROR(INDEX(F_Inputs!$F$4:$O$99999,MATCH($B70&amp;AV70,F_Inputs!$P$4:$P$99999,0),MATCH(AV$6,F_Inputs!$F$2:$O$2,0)),"Error"))</f>
        <v/>
      </c>
      <c r="S70" s="269" t="str">
        <f>IF(ISBLANK(AW70),"",IFERROR(INDEX(F_Inputs!$F$4:$O$99999,MATCH($B70&amp;AW70,F_Inputs!$P$4:$P$99999,0),MATCH(AW$6,F_Inputs!$F$2:$O$2,0)),"Error"))</f>
        <v/>
      </c>
      <c r="T70" s="269" t="str">
        <f>IF(ISBLANK(AX70),"",IFERROR(INDEX(F_Inputs!$F$4:$O$99999,MATCH($B70&amp;AX70,F_Inputs!$P$4:$P$99999,0),MATCH(AX$6,F_Inputs!$F$2:$O$2,0)),"Error"))</f>
        <v/>
      </c>
      <c r="U70" s="269" t="str">
        <f>IF(ISBLANK(AY70),"",IFERROR(INDEX(F_Inputs!$F$4:$O$99999,MATCH($B70&amp;AY70,F_Inputs!$P$4:$P$99999,0),MATCH(AY$6,F_Inputs!$F$2:$O$2,0)),"Error"))</f>
        <v/>
      </c>
      <c r="V70" s="269" t="str">
        <f>IF(ISBLANK(AZ70),"",IFERROR(INDEX(F_Inputs!$F$4:$O$99999,MATCH($B70&amp;AZ70,F_Inputs!$P$4:$P$99999,0),MATCH(AZ$6,F_Inputs!$F$2:$O$2,0)),"Error"))</f>
        <v/>
      </c>
      <c r="W70" s="267" t="str">
        <f>IF(ISBLANK(BA70),"",IFERROR(INDEX(F_Inputs!$F$4:$O$99999,MATCH($B70&amp;BA70,F_Inputs!$P$4:$P$99999,0),MATCH(BA$6,F_Inputs!$F$2:$O$2,0)),"Error"))</f>
        <v/>
      </c>
      <c r="X70" s="267" t="str">
        <f>IF(ISBLANK(BB70),"",IFERROR(INDEX(F_Inputs!$F$4:$O$99999,MATCH($B70&amp;BB70,F_Inputs!$P$4:$P$99999,0),MATCH(BB$6,F_Inputs!$F$2:$O$2,0)),"Error"))</f>
        <v/>
      </c>
      <c r="Y70" s="267" t="str">
        <f>IF(ISBLANK(BC70),"",IFERROR(INDEX(F_Inputs!$F$4:$O$99999,MATCH($B70&amp;BC70,F_Inputs!$P$4:$P$99999,0),MATCH(BC$6,F_Inputs!$F$2:$O$2,0)),"Error"))</f>
        <v/>
      </c>
      <c r="Z70" s="267" t="str">
        <f>IF(ISBLANK(BD70),"",IFERROR(INDEX(F_Inputs!$F$4:$O$99999,MATCH($B70&amp;BD70,F_Inputs!$P$4:$P$99999,0),MATCH(BD$6,F_Inputs!$F$2:$O$2,0)),"Error"))</f>
        <v/>
      </c>
      <c r="AA70" s="267" t="str">
        <f>IF(ISBLANK(BE70),"",IFERROR(INDEX(F_Inputs!$F$4:$O$99999,MATCH($B70&amp;BE70,F_Inputs!$P$4:$P$99999,0),MATCH(BE$6,F_Inputs!$F$2:$O$2,0)),"Error"))</f>
        <v/>
      </c>
      <c r="AB70" s="270" t="str">
        <f>IF(ISBLANK(BF70),"",IFERROR(INDEX(F_Inputs!$F$4:$O$99999,MATCH($B70&amp;BF70,F_Inputs!$P$4:$P$99999,0),MATCH(BF$6,F_Inputs!$F$2:$O$2,0)),"Error"))</f>
        <v/>
      </c>
      <c r="AC70" s="270" t="str">
        <f>IF(ISBLANK(BG70),"",IFERROR(INDEX(F_Inputs!$F$4:$O$99999,MATCH($B70&amp;BG70,F_Inputs!$P$4:$P$99999,0),MATCH(BG$6,F_Inputs!$F$2:$O$2,0)),"Error"))</f>
        <v/>
      </c>
      <c r="AD70" s="270" t="str">
        <f>IF(ISBLANK(BH70),"",IFERROR(INDEX(F_Inputs!$F$4:$O$99999,MATCH($B70&amp;BH70,F_Inputs!$P$4:$P$99999,0),MATCH(BH$6,F_Inputs!$F$2:$O$2,0)),"Error"))</f>
        <v/>
      </c>
      <c r="AE70" s="271" t="str">
        <f>IF(ISBLANK(BI70),"",IFERROR(INDEX(F_Inputs!$F$4:$O$99999,MATCH($B70&amp;BI70,F_Inputs!$P$4:$P$99999,0),MATCH(BI$6,F_Inputs!$F$2:$O$2,0)),"Error"))</f>
        <v/>
      </c>
      <c r="AF70" s="271" t="str">
        <f>IF(ISBLANK(BJ70),"",IFERROR(INDEX(F_Inputs!$F$4:$O$99999,MATCH($B70&amp;BJ70,F_Inputs!$P$4:$P$99999,0),MATCH(BJ$6,F_Inputs!$F$2:$O$2,0)),"Error"))</f>
        <v/>
      </c>
      <c r="AJ70" s="45" t="s">
        <v>257</v>
      </c>
      <c r="AK70" s="45" t="s">
        <v>257</v>
      </c>
      <c r="AL70" s="45" t="s">
        <v>257</v>
      </c>
      <c r="AM70" s="45" t="s">
        <v>257</v>
      </c>
      <c r="AN70" s="45" t="s">
        <v>257</v>
      </c>
      <c r="AO70" s="45" t="s">
        <v>257</v>
      </c>
    </row>
    <row r="71" spans="2:62">
      <c r="B71" s="158" t="str">
        <f>Lists!$D$8</f>
        <v>BRL</v>
      </c>
      <c r="C71" s="46" t="s">
        <v>751</v>
      </c>
      <c r="D71" s="46" t="str">
        <f>_xlfn.XLOOKUP(C71,Lists!$B$32:$B$60,Lists!$D$32:$D$60)</f>
        <v>Set at a company specific level</v>
      </c>
      <c r="E71" s="46" t="str">
        <f>_xlfn.XLOOKUP(C71,Lists!$B$32:$B$60,Lists!$F$32:$F$60)</f>
        <v>Average number of spills per overflow - assuming 100% monitoring (number)</v>
      </c>
      <c r="F71" s="267" t="str">
        <f>IF(ISBLANK(AJ71),"",IFERROR(INDEX(F_Inputs!$F$4:$O$99999,MATCH($B71&amp;AJ71,F_Inputs!$P$4:$P$99999,0),MATCH(AJ$6,F_Inputs!$F$2:$O$2,0)),"Error"))</f>
        <v/>
      </c>
      <c r="G71" s="269" t="str">
        <f>IF(ISBLANK(AK71),"",IFERROR(INDEX(F_Inputs!$F$4:$O$99999,MATCH($B71&amp;AK71,F_Inputs!$P$4:$P$99999,0),MATCH(AK$6,F_Inputs!$F$2:$O$2,0)),"Error"))</f>
        <v/>
      </c>
      <c r="H71" s="269" t="str">
        <f>IF(ISBLANK(AL71),"",IFERROR(INDEX(F_Inputs!$F$4:$O$99999,MATCH($B71&amp;AL71,F_Inputs!$P$4:$P$99999,0),MATCH(AL$6,F_Inputs!$F$2:$O$2,0)),"Error"))</f>
        <v/>
      </c>
      <c r="I71" s="269" t="str">
        <f>IF(ISBLANK(AM71),"",IFERROR(INDEX(F_Inputs!$F$4:$O$99999,MATCH($B71&amp;AM71,F_Inputs!$P$4:$P$99999,0),MATCH(AM$6,F_Inputs!$F$2:$O$2,0)),"Error"))</f>
        <v/>
      </c>
      <c r="J71" s="269" t="str">
        <f>IF(ISBLANK(AN71),"",IFERROR(INDEX(F_Inputs!$F$4:$O$99999,MATCH($B71&amp;AN71,F_Inputs!$P$4:$P$99999,0),MATCH(AN$6,F_Inputs!$F$2:$O$2,0)),"Error"))</f>
        <v/>
      </c>
      <c r="K71" s="269" t="str">
        <f>IF(ISBLANK(AO71),"",IFERROR(INDEX(F_Inputs!$F$4:$O$99999,MATCH($B71&amp;AO71,F_Inputs!$P$4:$P$99999,0),MATCH(AO$6,F_Inputs!$F$2:$O$2,0)),"Error"))</f>
        <v/>
      </c>
      <c r="L71" s="277" t="str">
        <f>IF(ISBLANK(AP71),"",IFERROR(INDEX(F_Inputs!$F$4:$O$99999,MATCH($B71&amp;AP71,F_Inputs!$P$4:$P$99999,0),MATCH(AP$6,F_Inputs!$F$2:$O$2,0)),"Error"))</f>
        <v/>
      </c>
      <c r="M71" s="277" t="str">
        <f>IF(ISBLANK(AQ71),"",IFERROR(INDEX(F_Inputs!$F$4:$O$99999,MATCH($B71&amp;AQ71,F_Inputs!$P$4:$P$99999,0),MATCH(AQ$6,F_Inputs!$F$2:$O$2,0)),"Error"))</f>
        <v/>
      </c>
      <c r="N71" s="277" t="str">
        <f>IF(ISBLANK(AR71),"",IFERROR(INDEX(F_Inputs!$F$4:$O$99999,MATCH($B71&amp;AR71,F_Inputs!$P$4:$P$99999,0),MATCH(AR$6,F_Inputs!$F$2:$O$2,0)),"Error"))</f>
        <v/>
      </c>
      <c r="O71" s="277" t="str">
        <f>IF(ISBLANK(AS71),"",IFERROR(INDEX(F_Inputs!$F$4:$O$99999,MATCH($B71&amp;AS71,F_Inputs!$P$4:$P$99999,0),MATCH(AS$6,F_Inputs!$F$2:$O$2,0)),"Error"))</f>
        <v/>
      </c>
      <c r="P71" s="277" t="str">
        <f>IF(ISBLANK(AT71),"",IFERROR(INDEX(F_Inputs!$F$4:$O$99999,MATCH($B71&amp;AT71,F_Inputs!$P$4:$P$99999,0),MATCH(AT$6,F_Inputs!$F$2:$O$2,0)),"Error"))</f>
        <v/>
      </c>
      <c r="Q71" s="277" t="str">
        <f>IF(ISBLANK(AU71),"",IFERROR(INDEX(F_Inputs!$F$4:$O$99999,MATCH($B71&amp;AU71,F_Inputs!$P$4:$P$99999,0),MATCH(AU$6,F_Inputs!$F$2:$O$2,0)),"Error"))</f>
        <v/>
      </c>
      <c r="R71" s="269" t="str">
        <f>IF(ISBLANK(AV71),"",IFERROR(INDEX(F_Inputs!$F$4:$O$99999,MATCH($B71&amp;AV71,F_Inputs!$P$4:$P$99999,0),MATCH(AV$6,F_Inputs!$F$2:$O$2,0)),"Error"))</f>
        <v/>
      </c>
      <c r="S71" s="269" t="str">
        <f>IF(ISBLANK(AW71),"",IFERROR(INDEX(F_Inputs!$F$4:$O$99999,MATCH($B71&amp;AW71,F_Inputs!$P$4:$P$99999,0),MATCH(AW$6,F_Inputs!$F$2:$O$2,0)),"Error"))</f>
        <v/>
      </c>
      <c r="T71" s="269" t="str">
        <f>IF(ISBLANK(AX71),"",IFERROR(INDEX(F_Inputs!$F$4:$O$99999,MATCH($B71&amp;AX71,F_Inputs!$P$4:$P$99999,0),MATCH(AX$6,F_Inputs!$F$2:$O$2,0)),"Error"))</f>
        <v/>
      </c>
      <c r="U71" s="269" t="str">
        <f>IF(ISBLANK(AY71),"",IFERROR(INDEX(F_Inputs!$F$4:$O$99999,MATCH($B71&amp;AY71,F_Inputs!$P$4:$P$99999,0),MATCH(AY$6,F_Inputs!$F$2:$O$2,0)),"Error"))</f>
        <v/>
      </c>
      <c r="V71" s="269" t="str">
        <f>IF(ISBLANK(AZ71),"",IFERROR(INDEX(F_Inputs!$F$4:$O$99999,MATCH($B71&amp;AZ71,F_Inputs!$P$4:$P$99999,0),MATCH(AZ$6,F_Inputs!$F$2:$O$2,0)),"Error"))</f>
        <v/>
      </c>
      <c r="W71" s="267" t="str">
        <f>IF(ISBLANK(BA71),"",IFERROR(INDEX(F_Inputs!$F$4:$O$99999,MATCH($B71&amp;BA71,F_Inputs!$P$4:$P$99999,0),MATCH(BA$6,F_Inputs!$F$2:$O$2,0)),"Error"))</f>
        <v/>
      </c>
      <c r="X71" s="267" t="str">
        <f>IF(ISBLANK(BB71),"",IFERROR(INDEX(F_Inputs!$F$4:$O$99999,MATCH($B71&amp;BB71,F_Inputs!$P$4:$P$99999,0),MATCH(BB$6,F_Inputs!$F$2:$O$2,0)),"Error"))</f>
        <v/>
      </c>
      <c r="Y71" s="267" t="str">
        <f>IF(ISBLANK(BC71),"",IFERROR(INDEX(F_Inputs!$F$4:$O$99999,MATCH($B71&amp;BC71,F_Inputs!$P$4:$P$99999,0),MATCH(BC$6,F_Inputs!$F$2:$O$2,0)),"Error"))</f>
        <v/>
      </c>
      <c r="Z71" s="267" t="str">
        <f>IF(ISBLANK(BD71),"",IFERROR(INDEX(F_Inputs!$F$4:$O$99999,MATCH($B71&amp;BD71,F_Inputs!$P$4:$P$99999,0),MATCH(BD$6,F_Inputs!$F$2:$O$2,0)),"Error"))</f>
        <v/>
      </c>
      <c r="AA71" s="267" t="str">
        <f>IF(ISBLANK(BE71),"",IFERROR(INDEX(F_Inputs!$F$4:$O$99999,MATCH($B71&amp;BE71,F_Inputs!$P$4:$P$99999,0),MATCH(BE$6,F_Inputs!$F$2:$O$2,0)),"Error"))</f>
        <v/>
      </c>
      <c r="AB71" s="270" t="str">
        <f>IF(ISBLANK(BF71),"",IFERROR(INDEX(F_Inputs!$F$4:$O$99999,MATCH($B71&amp;BF71,F_Inputs!$P$4:$P$99999,0),MATCH(BF$6,F_Inputs!$F$2:$O$2,0)),"Error"))</f>
        <v/>
      </c>
      <c r="AC71" s="270" t="str">
        <f>IF(ISBLANK(BG71),"",IFERROR(INDEX(F_Inputs!$F$4:$O$99999,MATCH($B71&amp;BG71,F_Inputs!$P$4:$P$99999,0),MATCH(BG$6,F_Inputs!$F$2:$O$2,0)),"Error"))</f>
        <v/>
      </c>
      <c r="AD71" s="270" t="str">
        <f>IF(ISBLANK(BH71),"",IFERROR(INDEX(F_Inputs!$F$4:$O$99999,MATCH($B71&amp;BH71,F_Inputs!$P$4:$P$99999,0),MATCH(BH$6,F_Inputs!$F$2:$O$2,0)),"Error"))</f>
        <v/>
      </c>
      <c r="AE71" s="271" t="str">
        <f>IF(ISBLANK(BI71),"",IFERROR(INDEX(F_Inputs!$F$4:$O$99999,MATCH($B71&amp;BI71,F_Inputs!$P$4:$P$99999,0),MATCH(BI$6,F_Inputs!$F$2:$O$2,0)),"Error"))</f>
        <v/>
      </c>
      <c r="AF71" s="271" t="str">
        <f>IF(ISBLANK(BJ71),"",IFERROR(INDEX(F_Inputs!$F$4:$O$99999,MATCH($B71&amp;BJ71,F_Inputs!$P$4:$P$99999,0),MATCH(BJ$6,F_Inputs!$F$2:$O$2,0)),"Error"))</f>
        <v/>
      </c>
      <c r="AJ71" s="35" t="s">
        <v>265</v>
      </c>
      <c r="AK71" s="35" t="s">
        <v>265</v>
      </c>
      <c r="AL71" s="35" t="s">
        <v>265</v>
      </c>
      <c r="AM71" s="35" t="s">
        <v>265</v>
      </c>
      <c r="AN71" s="35" t="s">
        <v>265</v>
      </c>
      <c r="AO71" s="35" t="s">
        <v>265</v>
      </c>
      <c r="AP71" s="45" t="s">
        <v>267</v>
      </c>
      <c r="AQ71" s="45" t="s">
        <v>267</v>
      </c>
      <c r="AR71" s="45" t="s">
        <v>267</v>
      </c>
      <c r="AS71" s="45" t="s">
        <v>267</v>
      </c>
      <c r="AT71" s="45" t="s">
        <v>267</v>
      </c>
      <c r="AU71" s="45" t="s">
        <v>267</v>
      </c>
      <c r="BF71" s="45" t="s">
        <v>269</v>
      </c>
      <c r="BG71" s="45" t="s">
        <v>269</v>
      </c>
      <c r="BI71" s="45" t="s">
        <v>271</v>
      </c>
      <c r="BJ71" s="45" t="s">
        <v>273</v>
      </c>
    </row>
    <row r="72" spans="2:62">
      <c r="B72" s="158" t="str">
        <f>Lists!$D$8</f>
        <v>BRL</v>
      </c>
      <c r="C72" s="46" t="s">
        <v>723</v>
      </c>
      <c r="D72" s="46" t="str">
        <f>_xlfn.XLOOKUP(C72,Lists!$B$32:$B$60,Lists!$D$32:$D$60)</f>
        <v>Set at a company specific level</v>
      </c>
      <c r="E72" s="46" t="str">
        <f>_xlfn.XLOOKUP(C72,Lists!$B$32:$B$60,Lists!$F$32:$F$60)</f>
        <v>Repairs to burst mains per 1,000km of mains length</v>
      </c>
      <c r="F72" s="279">
        <f>IF(ISBLANK(AJ72),"",IFERROR(INDEX(F_Inputs!$F$4:$O$99999,MATCH($B72&amp;AJ72,F_Inputs!$P$4:$P$99999,0),MATCH(AJ$6,F_Inputs!$F$2:$O$2,0)),"Error"))</f>
        <v>130.69999999999999</v>
      </c>
      <c r="G72" s="279">
        <f>IF(ISBLANK(AK72),"",IFERROR(INDEX(F_Inputs!$F$4:$O$99999,MATCH($B72&amp;AK72,F_Inputs!$P$4:$P$99999,0),MATCH(AK$6,F_Inputs!$F$2:$O$2,0)),"Error"))</f>
        <v>130.19999999999999</v>
      </c>
      <c r="H72" s="279">
        <f>IF(ISBLANK(AL72),"",IFERROR(INDEX(F_Inputs!$F$4:$O$99999,MATCH($B72&amp;AL72,F_Inputs!$P$4:$P$99999,0),MATCH(AL$6,F_Inputs!$F$2:$O$2,0)),"Error"))</f>
        <v>129.69999999999999</v>
      </c>
      <c r="I72" s="279">
        <f>IF(ISBLANK(AM72),"",IFERROR(INDEX(F_Inputs!$F$4:$O$99999,MATCH($B72&amp;AM72,F_Inputs!$P$4:$P$99999,0),MATCH(AM$6,F_Inputs!$F$2:$O$2,0)),"Error"))</f>
        <v>129.19999999999999</v>
      </c>
      <c r="J72" s="279">
        <f>IF(ISBLANK(AN72),"",IFERROR(INDEX(F_Inputs!$F$4:$O$99999,MATCH($B72&amp;AN72,F_Inputs!$P$4:$P$99999,0),MATCH(AN$6,F_Inputs!$F$2:$O$2,0)),"Error"))</f>
        <v>128.69999999999999</v>
      </c>
      <c r="K72" s="279">
        <f>IF(ISBLANK(AO72),"",IFERROR(INDEX(F_Inputs!$F$4:$O$99999,MATCH($B72&amp;AO72,F_Inputs!$P$4:$P$99999,0),MATCH(AO$6,F_Inputs!$F$2:$O$2,0)),"Error"))</f>
        <v>128.19999999999999</v>
      </c>
      <c r="L72" s="280" t="str">
        <f>IF(ISBLANK(AP72),"",IFERROR(INDEX(F_Inputs!$F$4:$O$99999,MATCH($B72&amp;AP72,F_Inputs!$P$4:$P$99999,0),MATCH(AP$6,F_Inputs!$F$2:$O$2,0)),"Error"))</f>
        <v/>
      </c>
      <c r="M72" s="280" t="str">
        <f>IF(ISBLANK(AQ72),"",IFERROR(INDEX(F_Inputs!$F$4:$O$99999,MATCH($B72&amp;AQ72,F_Inputs!$P$4:$P$99999,0),MATCH(AQ$6,F_Inputs!$F$2:$O$2,0)),"Error"))</f>
        <v/>
      </c>
      <c r="N72" s="280" t="str">
        <f>IF(ISBLANK(AR72),"",IFERROR(INDEX(F_Inputs!$F$4:$O$99999,MATCH($B72&amp;AR72,F_Inputs!$P$4:$P$99999,0),MATCH(AR$6,F_Inputs!$F$2:$O$2,0)),"Error"))</f>
        <v/>
      </c>
      <c r="O72" s="280" t="str">
        <f>IF(ISBLANK(AS72),"",IFERROR(INDEX(F_Inputs!$F$4:$O$99999,MATCH($B72&amp;AS72,F_Inputs!$P$4:$P$99999,0),MATCH(AS$6,F_Inputs!$F$2:$O$2,0)),"Error"))</f>
        <v/>
      </c>
      <c r="P72" s="280" t="str">
        <f>IF(ISBLANK(AT72),"",IFERROR(INDEX(F_Inputs!$F$4:$O$99999,MATCH($B72&amp;AT72,F_Inputs!$P$4:$P$99999,0),MATCH(AT$6,F_Inputs!$F$2:$O$2,0)),"Error"))</f>
        <v/>
      </c>
      <c r="Q72" s="280" t="str">
        <f>IF(ISBLANK(AU72),"",IFERROR(INDEX(F_Inputs!$F$4:$O$99999,MATCH($B72&amp;AU72,F_Inputs!$P$4:$P$99999,0),MATCH(AU$6,F_Inputs!$F$2:$O$2,0)),"Error"))</f>
        <v/>
      </c>
      <c r="R72" s="280">
        <f>IF(ISBLANK(AV72),"",IFERROR(INDEX(F_Inputs!$F$4:$O$99999,MATCH($B72&amp;AV72,F_Inputs!$P$4:$P$99999,0),MATCH(AV$6,F_Inputs!$F$2:$O$2,0)),"Error"))</f>
        <v>140.19999999999999</v>
      </c>
      <c r="S72" s="280">
        <f>IF(ISBLANK(AW72),"",IFERROR(INDEX(F_Inputs!$F$4:$O$99999,MATCH($B72&amp;AW72,F_Inputs!$P$4:$P$99999,0),MATCH(AW$6,F_Inputs!$F$2:$O$2,0)),"Error"))</f>
        <v>139.69999999999999</v>
      </c>
      <c r="T72" s="280">
        <f>IF(ISBLANK(AX72),"",IFERROR(INDEX(F_Inputs!$F$4:$O$99999,MATCH($B72&amp;AX72,F_Inputs!$P$4:$P$99999,0),MATCH(AX$6,F_Inputs!$F$2:$O$2,0)),"Error"))</f>
        <v>139.19999999999999</v>
      </c>
      <c r="U72" s="280">
        <f>IF(ISBLANK(AY72),"",IFERROR(INDEX(F_Inputs!$F$4:$O$99999,MATCH($B72&amp;AY72,F_Inputs!$P$4:$P$99999,0),MATCH(AY$6,F_Inputs!$F$2:$O$2,0)),"Error"))</f>
        <v>138.69999999999999</v>
      </c>
      <c r="V72" s="280">
        <f>IF(ISBLANK(AZ72),"",IFERROR(INDEX(F_Inputs!$F$4:$O$99999,MATCH($B72&amp;AZ72,F_Inputs!$P$4:$P$99999,0),MATCH(AZ$6,F_Inputs!$F$2:$O$2,0)),"Error"))</f>
        <v>138.19999999999999</v>
      </c>
      <c r="W72" s="267" t="str">
        <f>IF(ISBLANK(BA72),"",IFERROR(INDEX(F_Inputs!$F$4:$O$99999,MATCH($B72&amp;BA72,F_Inputs!$P$4:$P$99999,0),MATCH(BA$6,F_Inputs!$F$2:$O$2,0)),"Error"))</f>
        <v/>
      </c>
      <c r="X72" s="267" t="str">
        <f>IF(ISBLANK(BB72),"",IFERROR(INDEX(F_Inputs!$F$4:$O$99999,MATCH($B72&amp;BB72,F_Inputs!$P$4:$P$99999,0),MATCH(BB$6,F_Inputs!$F$2:$O$2,0)),"Error"))</f>
        <v/>
      </c>
      <c r="Y72" s="267" t="str">
        <f>IF(ISBLANK(BC72),"",IFERROR(INDEX(F_Inputs!$F$4:$O$99999,MATCH($B72&amp;BC72,F_Inputs!$P$4:$P$99999,0),MATCH(BC$6,F_Inputs!$F$2:$O$2,0)),"Error"))</f>
        <v/>
      </c>
      <c r="Z72" s="267" t="str">
        <f>IF(ISBLANK(BD72),"",IFERROR(INDEX(F_Inputs!$F$4:$O$99999,MATCH($B72&amp;BD72,F_Inputs!$P$4:$P$99999,0),MATCH(BD$6,F_Inputs!$F$2:$O$2,0)),"Error"))</f>
        <v/>
      </c>
      <c r="AA72" s="267" t="str">
        <f>IF(ISBLANK(BE72),"",IFERROR(INDEX(F_Inputs!$F$4:$O$99999,MATCH($B72&amp;BE72,F_Inputs!$P$4:$P$99999,0),MATCH(BE$6,F_Inputs!$F$2:$O$2,0)),"Error"))</f>
        <v/>
      </c>
      <c r="AB72" s="270">
        <f>IF(ISBLANK(BF72),"",IFERROR(INDEX(F_Inputs!$F$4:$O$99999,MATCH($B72&amp;BF72,F_Inputs!$P$4:$P$99999,0),MATCH(BF$6,F_Inputs!$F$2:$O$2,0)),"Error"))</f>
        <v>48120.896286826181</v>
      </c>
      <c r="AC72" s="270">
        <f>IF(ISBLANK(BG72),"",IFERROR(INDEX(F_Inputs!$F$4:$O$99999,MATCH($B72&amp;BG72,F_Inputs!$P$4:$P$99999,0),MATCH(BG$6,F_Inputs!$F$2:$O$2,0)),"Error"))</f>
        <v>48120.896286826181</v>
      </c>
      <c r="AD72" s="270" t="str">
        <f>IF(ISBLANK(BH72),"",IFERROR(INDEX(F_Inputs!$F$4:$O$99999,MATCH($B72&amp;BH72,F_Inputs!$P$4:$P$99999,0),MATCH(BH$6,F_Inputs!$F$2:$O$2,0)),"Error"))</f>
        <v/>
      </c>
      <c r="AE72" s="271">
        <f>IF(ISBLANK(BI72),"",IFERROR(INDEX(F_Inputs!$F$4:$O$99999,MATCH($B72&amp;BI72,F_Inputs!$P$4:$P$99999,0),MATCH(BI$6,F_Inputs!$F$2:$O$2,0)),"Error"))</f>
        <v>-5.0000000000000001E-3</v>
      </c>
      <c r="AF72" s="271">
        <f>IF(ISBLANK(BJ72),"",IFERROR(INDEX(F_Inputs!$F$4:$O$99999,MATCH($B72&amp;BJ72,F_Inputs!$P$4:$P$99999,0),MATCH(BJ$6,F_Inputs!$F$2:$O$2,0)),"Error"))</f>
        <v>5.0000000000000001E-3</v>
      </c>
      <c r="AJ72" s="45" t="s">
        <v>204</v>
      </c>
      <c r="AK72" s="45" t="s">
        <v>204</v>
      </c>
      <c r="AL72" s="45" t="s">
        <v>204</v>
      </c>
      <c r="AM72" s="45" t="s">
        <v>204</v>
      </c>
      <c r="AN72" s="45" t="s">
        <v>204</v>
      </c>
      <c r="AO72" s="45" t="s">
        <v>204</v>
      </c>
      <c r="AV72" s="45" t="s">
        <v>206</v>
      </c>
      <c r="AW72" s="45" t="s">
        <v>206</v>
      </c>
      <c r="AX72" s="45" t="s">
        <v>206</v>
      </c>
      <c r="AY72" s="45" t="s">
        <v>206</v>
      </c>
      <c r="AZ72" s="45" t="s">
        <v>206</v>
      </c>
      <c r="BF72" s="45" t="s">
        <v>208</v>
      </c>
      <c r="BG72" s="45" t="s">
        <v>208</v>
      </c>
      <c r="BI72" s="45" t="s">
        <v>210</v>
      </c>
      <c r="BJ72" s="45" t="s">
        <v>212</v>
      </c>
    </row>
    <row r="73" spans="2:62">
      <c r="B73" s="158" t="str">
        <f>Lists!$D$8</f>
        <v>BRL</v>
      </c>
      <c r="C73" s="46" t="s">
        <v>727</v>
      </c>
      <c r="D73" s="46" t="str">
        <f>_xlfn.XLOOKUP(C73,Lists!$B$32:$B$60,Lists!$D$32:$D$60)</f>
        <v>Set at a common level</v>
      </c>
      <c r="E73" s="46" t="str">
        <f>_xlfn.XLOOKUP(C73,Lists!$B$32:$B$60,Lists!$F$32:$F$60)</f>
        <v>Unplanned outage - %</v>
      </c>
      <c r="F73" s="271">
        <f>IF(ISBLANK(AJ73),"",IFERROR(INDEX(F_Inputs!$F$4:$O$99999,MATCH($B73&amp;AJ73,F_Inputs!$P$4:$P$99999,0),MATCH(AJ$6,F_Inputs!$F$2:$O$2,0)),"Error"))</f>
        <v>2.9399999999999999E-2</v>
      </c>
      <c r="G73" s="271">
        <f>IF(ISBLANK(AK73),"",IFERROR(INDEX(F_Inputs!$F$4:$O$99999,MATCH($B73&amp;AK73,F_Inputs!$P$4:$P$99999,0),MATCH(AK$6,F_Inputs!$F$2:$O$2,0)),"Error"))</f>
        <v>2.7799999999999998E-2</v>
      </c>
      <c r="H73" s="271">
        <f>IF(ISBLANK(AL73),"",IFERROR(INDEX(F_Inputs!$F$4:$O$99999,MATCH($B73&amp;AL73,F_Inputs!$P$4:$P$99999,0),MATCH(AL$6,F_Inputs!$F$2:$O$2,0)),"Error"))</f>
        <v>2.6199999999999998E-2</v>
      </c>
      <c r="I73" s="271">
        <f>IF(ISBLANK(AM73),"",IFERROR(INDEX(F_Inputs!$F$4:$O$99999,MATCH($B73&amp;AM73,F_Inputs!$P$4:$P$99999,0),MATCH(AM$6,F_Inputs!$F$2:$O$2,0)),"Error"))</f>
        <v>2.4599999999999997E-2</v>
      </c>
      <c r="J73" s="271">
        <f>IF(ISBLANK(AN73),"",IFERROR(INDEX(F_Inputs!$F$4:$O$99999,MATCH($B73&amp;AN73,F_Inputs!$P$4:$P$99999,0),MATCH(AN$6,F_Inputs!$F$2:$O$2,0)),"Error"))</f>
        <v>2.3E-2</v>
      </c>
      <c r="K73" s="271">
        <f>IF(ISBLANK(AO73),"",IFERROR(INDEX(F_Inputs!$F$4:$O$99999,MATCH($B73&amp;AO73,F_Inputs!$P$4:$P$99999,0),MATCH(AO$6,F_Inputs!$F$2:$O$2,0)),"Error"))</f>
        <v>2.1399999999999995E-2</v>
      </c>
      <c r="L73" s="271" t="str">
        <f>IF(ISBLANK(AP73),"",IFERROR(INDEX(F_Inputs!$F$4:$O$99999,MATCH($B73&amp;AP73,F_Inputs!$P$4:$P$99999,0),MATCH(AP$6,F_Inputs!$F$2:$O$2,0)),"Error"))</f>
        <v/>
      </c>
      <c r="M73" s="271" t="str">
        <f>IF(ISBLANK(AQ73),"",IFERROR(INDEX(F_Inputs!$F$4:$O$99999,MATCH($B73&amp;AQ73,F_Inputs!$P$4:$P$99999,0),MATCH(AQ$6,F_Inputs!$F$2:$O$2,0)),"Error"))</f>
        <v/>
      </c>
      <c r="N73" s="271" t="str">
        <f>IF(ISBLANK(AR73),"",IFERROR(INDEX(F_Inputs!$F$4:$O$99999,MATCH($B73&amp;AR73,F_Inputs!$P$4:$P$99999,0),MATCH(AR$6,F_Inputs!$F$2:$O$2,0)),"Error"))</f>
        <v/>
      </c>
      <c r="O73" s="271" t="str">
        <f>IF(ISBLANK(AS73),"",IFERROR(INDEX(F_Inputs!$F$4:$O$99999,MATCH($B73&amp;AS73,F_Inputs!$P$4:$P$99999,0),MATCH(AS$6,F_Inputs!$F$2:$O$2,0)),"Error"))</f>
        <v/>
      </c>
      <c r="P73" s="271" t="str">
        <f>IF(ISBLANK(AT73),"",IFERROR(INDEX(F_Inputs!$F$4:$O$99999,MATCH($B73&amp;AT73,F_Inputs!$P$4:$P$99999,0),MATCH(AT$6,F_Inputs!$F$2:$O$2,0)),"Error"))</f>
        <v/>
      </c>
      <c r="Q73" s="271" t="str">
        <f>IF(ISBLANK(AU73),"",IFERROR(INDEX(F_Inputs!$F$4:$O$99999,MATCH($B73&amp;AU73,F_Inputs!$P$4:$P$99999,0),MATCH(AU$6,F_Inputs!$F$2:$O$2,0)),"Error"))</f>
        <v/>
      </c>
      <c r="R73" s="271" t="str">
        <f>IF(ISBLANK(AV73),"",IFERROR(INDEX(F_Inputs!$F$4:$O$99999,MATCH($B73&amp;AV73,F_Inputs!$P$4:$P$99999,0),MATCH(AV$6,F_Inputs!$F$2:$O$2,0)),"Error"))</f>
        <v/>
      </c>
      <c r="S73" s="271" t="str">
        <f>IF(ISBLANK(AW73),"",IFERROR(INDEX(F_Inputs!$F$4:$O$99999,MATCH($B73&amp;AW73,F_Inputs!$P$4:$P$99999,0),MATCH(AW$6,F_Inputs!$F$2:$O$2,0)),"Error"))</f>
        <v/>
      </c>
      <c r="T73" s="271" t="str">
        <f>IF(ISBLANK(AX73),"",IFERROR(INDEX(F_Inputs!$F$4:$O$99999,MATCH($B73&amp;AX73,F_Inputs!$P$4:$P$99999,0),MATCH(AX$6,F_Inputs!$F$2:$O$2,0)),"Error"))</f>
        <v/>
      </c>
      <c r="U73" s="271" t="str">
        <f>IF(ISBLANK(AY73),"",IFERROR(INDEX(F_Inputs!$F$4:$O$99999,MATCH($B73&amp;AY73,F_Inputs!$P$4:$P$99999,0),MATCH(AY$6,F_Inputs!$F$2:$O$2,0)),"Error"))</f>
        <v/>
      </c>
      <c r="V73" s="269" t="str">
        <f>IF(ISBLANK(AZ73),"",IFERROR(INDEX(F_Inputs!$F$4:$O$99999,MATCH($B73&amp;AZ73,F_Inputs!$P$4:$P$99999,0),MATCH(AZ$6,F_Inputs!$F$2:$O$2,0)),"Error"))</f>
        <v/>
      </c>
      <c r="W73" s="267" t="str">
        <f>IF(ISBLANK(BA73),"",IFERROR(INDEX(F_Inputs!$F$4:$O$99999,MATCH($B73&amp;BA73,F_Inputs!$P$4:$P$99999,0),MATCH(BA$6,F_Inputs!$F$2:$O$2,0)),"Error"))</f>
        <v/>
      </c>
      <c r="X73" s="267" t="str">
        <f>IF(ISBLANK(BB73),"",IFERROR(INDEX(F_Inputs!$F$4:$O$99999,MATCH($B73&amp;BB73,F_Inputs!$P$4:$P$99999,0),MATCH(BB$6,F_Inputs!$F$2:$O$2,0)),"Error"))</f>
        <v/>
      </c>
      <c r="Y73" s="267" t="str">
        <f>IF(ISBLANK(BC73),"",IFERROR(INDEX(F_Inputs!$F$4:$O$99999,MATCH($B73&amp;BC73,F_Inputs!$P$4:$P$99999,0),MATCH(BC$6,F_Inputs!$F$2:$O$2,0)),"Error"))</f>
        <v/>
      </c>
      <c r="Z73" s="267" t="str">
        <f>IF(ISBLANK(BD73),"",IFERROR(INDEX(F_Inputs!$F$4:$O$99999,MATCH($B73&amp;BD73,F_Inputs!$P$4:$P$99999,0),MATCH(BD$6,F_Inputs!$F$2:$O$2,0)),"Error"))</f>
        <v/>
      </c>
      <c r="AA73" s="267" t="str">
        <f>IF(ISBLANK(BE73),"",IFERROR(INDEX(F_Inputs!$F$4:$O$99999,MATCH($B73&amp;BE73,F_Inputs!$P$4:$P$99999,0),MATCH(BE$6,F_Inputs!$F$2:$O$2,0)),"Error"))</f>
        <v/>
      </c>
      <c r="AB73" s="270">
        <f>IF(ISBLANK(BF73),"",IFERROR(INDEX(F_Inputs!$F$4:$O$99999,MATCH($B73&amp;BF73,F_Inputs!$P$4:$P$99999,0),MATCH(BF$6,F_Inputs!$F$2:$O$2,0)),"Error"))</f>
        <v>553683.61461531988</v>
      </c>
      <c r="AC73" s="270">
        <f>IF(ISBLANK(BG73),"",IFERROR(INDEX(F_Inputs!$F$4:$O$99999,MATCH($B73&amp;BG73,F_Inputs!$P$4:$P$99999,0),MATCH(BG$6,F_Inputs!$F$2:$O$2,0)),"Error"))</f>
        <v>553683.61461531988</v>
      </c>
      <c r="AD73" s="270" t="str">
        <f>IF(ISBLANK(BH73),"",IFERROR(INDEX(F_Inputs!$F$4:$O$99999,MATCH($B73&amp;BH73,F_Inputs!$P$4:$P$99999,0),MATCH(BH$6,F_Inputs!$F$2:$O$2,0)),"Error"))</f>
        <v/>
      </c>
      <c r="AE73" s="271">
        <f>IF(ISBLANK(BI73),"",IFERROR(INDEX(F_Inputs!$F$4:$O$99999,MATCH($B73&amp;BI73,F_Inputs!$P$4:$P$99999,0),MATCH(BI$6,F_Inputs!$F$2:$O$2,0)),"Error"))</f>
        <v>-5.0000000000000001E-3</v>
      </c>
      <c r="AF73" s="271">
        <f>IF(ISBLANK(BJ73),"",IFERROR(INDEX(F_Inputs!$F$4:$O$99999,MATCH($B73&amp;BJ73,F_Inputs!$P$4:$P$99999,0),MATCH(BJ$6,F_Inputs!$F$2:$O$2,0)),"Error"))</f>
        <v>5.0000000000000001E-3</v>
      </c>
      <c r="AJ73" s="45" t="s">
        <v>473</v>
      </c>
      <c r="AK73" s="45" t="s">
        <v>473</v>
      </c>
      <c r="AL73" s="45" t="s">
        <v>473</v>
      </c>
      <c r="AM73" s="45" t="s">
        <v>473</v>
      </c>
      <c r="AN73" s="45" t="s">
        <v>473</v>
      </c>
      <c r="AO73" s="45" t="s">
        <v>473</v>
      </c>
      <c r="BF73" s="45" t="s">
        <v>590</v>
      </c>
      <c r="BG73" s="45" t="s">
        <v>590</v>
      </c>
      <c r="BI73" s="45" t="s">
        <v>592</v>
      </c>
      <c r="BJ73" s="45" t="s">
        <v>594</v>
      </c>
    </row>
    <row r="74" spans="2:62">
      <c r="B74" s="158" t="str">
        <f>Lists!$D$8</f>
        <v>BRL</v>
      </c>
      <c r="C74" s="46" t="s">
        <v>761</v>
      </c>
      <c r="D74" s="46" t="str">
        <f>_xlfn.XLOOKUP(C74,Lists!$B$32:$B$60,Lists!$D$32:$D$60)</f>
        <v>Set at a company specific level</v>
      </c>
      <c r="E74" s="46" t="str">
        <f>_xlfn.XLOOKUP(C74,Lists!$B$32:$B$60,Lists!$F$32:$F$60)</f>
        <v>Number of sewer collapses per 1,000 km of all sewers</v>
      </c>
      <c r="F74" s="269" t="str">
        <f>IF(ISBLANK(AJ74),"",IFERROR(INDEX(F_Inputs!$F$4:$O$99999,MATCH($B74&amp;AJ74,F_Inputs!$P$4:$P$99999,0),MATCH(AJ$6,F_Inputs!$F$2:$O$2,0)),"Error"))</f>
        <v/>
      </c>
      <c r="G74" s="269" t="str">
        <f>IF(ISBLANK(AK74),"",IFERROR(INDEX(F_Inputs!$F$4:$O$99999,MATCH($B74&amp;AK74,F_Inputs!$P$4:$P$99999,0),MATCH(AK$6,F_Inputs!$F$2:$O$2,0)),"Error"))</f>
        <v/>
      </c>
      <c r="H74" s="269" t="str">
        <f>IF(ISBLANK(AL74),"",IFERROR(INDEX(F_Inputs!$F$4:$O$99999,MATCH($B74&amp;AL74,F_Inputs!$P$4:$P$99999,0),MATCH(AL$6,F_Inputs!$F$2:$O$2,0)),"Error"))</f>
        <v/>
      </c>
      <c r="I74" s="269" t="str">
        <f>IF(ISBLANK(AM74),"",IFERROR(INDEX(F_Inputs!$F$4:$O$99999,MATCH($B74&amp;AM74,F_Inputs!$P$4:$P$99999,0),MATCH(AM$6,F_Inputs!$F$2:$O$2,0)),"Error"))</f>
        <v/>
      </c>
      <c r="J74" s="269" t="str">
        <f>IF(ISBLANK(AN74),"",IFERROR(INDEX(F_Inputs!$F$4:$O$99999,MATCH($B74&amp;AN74,F_Inputs!$P$4:$P$99999,0),MATCH(AN$6,F_Inputs!$F$2:$O$2,0)),"Error"))</f>
        <v/>
      </c>
      <c r="K74" s="269" t="str">
        <f>IF(ISBLANK(AO74),"",IFERROR(INDEX(F_Inputs!$F$4:$O$99999,MATCH($B74&amp;AO74,F_Inputs!$P$4:$P$99999,0),MATCH(AO$6,F_Inputs!$F$2:$O$2,0)),"Error"))</f>
        <v/>
      </c>
      <c r="L74" s="267" t="str">
        <f>IF(ISBLANK(AP74),"",IFERROR(INDEX(F_Inputs!$F$4:$O$99999,MATCH($B74&amp;AP74,F_Inputs!$P$4:$P$99999,0),MATCH(AP$6,F_Inputs!$F$2:$O$2,0)),"Error"))</f>
        <v/>
      </c>
      <c r="M74" s="268" t="str">
        <f>IF(ISBLANK(AQ74),"",IFERROR(INDEX(F_Inputs!$F$4:$O$99999,MATCH($B74&amp;AQ74,F_Inputs!$P$4:$P$99999,0),MATCH(AQ$6,F_Inputs!$F$2:$O$2,0)),"Error"))</f>
        <v/>
      </c>
      <c r="N74" s="268" t="str">
        <f>IF(ISBLANK(AR74),"",IFERROR(INDEX(F_Inputs!$F$4:$O$99999,MATCH($B74&amp;AR74,F_Inputs!$P$4:$P$99999,0),MATCH(AR$6,F_Inputs!$F$2:$O$2,0)),"Error"))</f>
        <v/>
      </c>
      <c r="O74" s="268" t="str">
        <f>IF(ISBLANK(AS74),"",IFERROR(INDEX(F_Inputs!$F$4:$O$99999,MATCH($B74&amp;AS74,F_Inputs!$P$4:$P$99999,0),MATCH(AS$6,F_Inputs!$F$2:$O$2,0)),"Error"))</f>
        <v/>
      </c>
      <c r="P74" s="268" t="str">
        <f>IF(ISBLANK(AT74),"",IFERROR(INDEX(F_Inputs!$F$4:$O$99999,MATCH($B74&amp;AT74,F_Inputs!$P$4:$P$99999,0),MATCH(AT$6,F_Inputs!$F$2:$O$2,0)),"Error"))</f>
        <v/>
      </c>
      <c r="Q74" s="268" t="str">
        <f>IF(ISBLANK(AU74),"",IFERROR(INDEX(F_Inputs!$F$4:$O$99999,MATCH($B74&amp;AU74,F_Inputs!$P$4:$P$99999,0),MATCH(AU$6,F_Inputs!$F$2:$O$2,0)),"Error"))</f>
        <v/>
      </c>
      <c r="R74" s="269" t="str">
        <f>IF(ISBLANK(AV74),"",IFERROR(INDEX(F_Inputs!$F$4:$O$99999,MATCH($B74&amp;AV74,F_Inputs!$P$4:$P$99999,0),MATCH(AV$6,F_Inputs!$F$2:$O$2,0)),"Error"))</f>
        <v/>
      </c>
      <c r="S74" s="269" t="str">
        <f>IF(ISBLANK(AW74),"",IFERROR(INDEX(F_Inputs!$F$4:$O$99999,MATCH($B74&amp;AW74,F_Inputs!$P$4:$P$99999,0),MATCH(AW$6,F_Inputs!$F$2:$O$2,0)),"Error"))</f>
        <v/>
      </c>
      <c r="T74" s="269" t="str">
        <f>IF(ISBLANK(AX74),"",IFERROR(INDEX(F_Inputs!$F$4:$O$99999,MATCH($B74&amp;AX74,F_Inputs!$P$4:$P$99999,0),MATCH(AX$6,F_Inputs!$F$2:$O$2,0)),"Error"))</f>
        <v/>
      </c>
      <c r="U74" s="269" t="str">
        <f>IF(ISBLANK(AY74),"",IFERROR(INDEX(F_Inputs!$F$4:$O$99999,MATCH($B74&amp;AY74,F_Inputs!$P$4:$P$99999,0),MATCH(AY$6,F_Inputs!$F$2:$O$2,0)),"Error"))</f>
        <v/>
      </c>
      <c r="V74" s="269" t="str">
        <f>IF(ISBLANK(AZ74),"",IFERROR(INDEX(F_Inputs!$F$4:$O$99999,MATCH($B74&amp;AZ74,F_Inputs!$P$4:$P$99999,0),MATCH(AZ$6,F_Inputs!$F$2:$O$2,0)),"Error"))</f>
        <v/>
      </c>
      <c r="W74" s="267" t="str">
        <f>IF(ISBLANK(BA74),"",IFERROR(INDEX(F_Inputs!$F$4:$O$99999,MATCH($B74&amp;BA74,F_Inputs!$P$4:$P$99999,0),MATCH(BA$6,F_Inputs!$F$2:$O$2,0)),"Error"))</f>
        <v/>
      </c>
      <c r="X74" s="267" t="str">
        <f>IF(ISBLANK(BB74),"",IFERROR(INDEX(F_Inputs!$F$4:$O$99999,MATCH($B74&amp;BB74,F_Inputs!$P$4:$P$99999,0),MATCH(BB$6,F_Inputs!$F$2:$O$2,0)),"Error"))</f>
        <v/>
      </c>
      <c r="Y74" s="267" t="str">
        <f>IF(ISBLANK(BC74),"",IFERROR(INDEX(F_Inputs!$F$4:$O$99999,MATCH($B74&amp;BC74,F_Inputs!$P$4:$P$99999,0),MATCH(BC$6,F_Inputs!$F$2:$O$2,0)),"Error"))</f>
        <v/>
      </c>
      <c r="Z74" s="267" t="str">
        <f>IF(ISBLANK(BD74),"",IFERROR(INDEX(F_Inputs!$F$4:$O$99999,MATCH($B74&amp;BD74,F_Inputs!$P$4:$P$99999,0),MATCH(BD$6,F_Inputs!$F$2:$O$2,0)),"Error"))</f>
        <v/>
      </c>
      <c r="AA74" s="267" t="str">
        <f>IF(ISBLANK(BE74),"",IFERROR(INDEX(F_Inputs!$F$4:$O$99999,MATCH($B74&amp;BE74,F_Inputs!$P$4:$P$99999,0),MATCH(BE$6,F_Inputs!$F$2:$O$2,0)),"Error"))</f>
        <v/>
      </c>
      <c r="AB74" s="270" t="str">
        <f>IF(ISBLANK(BF74),"",IFERROR(INDEX(F_Inputs!$F$4:$O$99999,MATCH($B74&amp;BF74,F_Inputs!$P$4:$P$99999,0),MATCH(BF$6,F_Inputs!$F$2:$O$2,0)),"Error"))</f>
        <v/>
      </c>
      <c r="AC74" s="270" t="str">
        <f>IF(ISBLANK(BG74),"",IFERROR(INDEX(F_Inputs!$F$4:$O$99999,MATCH($B74&amp;BG74,F_Inputs!$P$4:$P$99999,0),MATCH(BG$6,F_Inputs!$F$2:$O$2,0)),"Error"))</f>
        <v/>
      </c>
      <c r="AD74" s="270" t="str">
        <f>IF(ISBLANK(BH74),"",IFERROR(INDEX(F_Inputs!$F$4:$O$99999,MATCH($B74&amp;BH74,F_Inputs!$P$4:$P$99999,0),MATCH(BH$6,F_Inputs!$F$2:$O$2,0)),"Error"))</f>
        <v/>
      </c>
      <c r="AE74" s="271" t="str">
        <f>IF(ISBLANK(BI74),"",IFERROR(INDEX(F_Inputs!$F$4:$O$99999,MATCH($B74&amp;BI74,F_Inputs!$P$4:$P$99999,0),MATCH(BI$6,F_Inputs!$F$2:$O$2,0)),"Error"))</f>
        <v/>
      </c>
      <c r="AF74" s="271" t="str">
        <f>IF(ISBLANK(BJ74),"",IFERROR(INDEX(F_Inputs!$F$4:$O$99999,MATCH($B74&amp;BJ74,F_Inputs!$P$4:$P$99999,0),MATCH(BJ$6,F_Inputs!$F$2:$O$2,0)),"Error"))</f>
        <v/>
      </c>
      <c r="AJ74" s="45" t="s">
        <v>291</v>
      </c>
      <c r="AK74" s="45" t="s">
        <v>291</v>
      </c>
      <c r="AL74" s="45" t="s">
        <v>291</v>
      </c>
      <c r="AM74" s="45" t="s">
        <v>291</v>
      </c>
      <c r="AN74" s="45" t="s">
        <v>291</v>
      </c>
      <c r="AO74" s="45" t="s">
        <v>291</v>
      </c>
      <c r="BF74" s="45" t="s">
        <v>293</v>
      </c>
      <c r="BG74" s="45" t="s">
        <v>293</v>
      </c>
      <c r="BI74" s="45" t="s">
        <v>295</v>
      </c>
      <c r="BJ74" s="45" t="s">
        <v>297</v>
      </c>
    </row>
    <row r="75" spans="2:62">
      <c r="B75" s="158" t="str">
        <f>Lists!$D$8</f>
        <v>BRL</v>
      </c>
      <c r="C75" s="46" t="s">
        <v>764</v>
      </c>
      <c r="D75" s="46" t="str">
        <f>_xlfn.XLOOKUP(C75,Lists!$B$32:$B$60,Lists!$D$32:$D$60)</f>
        <v>Set at a common level</v>
      </c>
      <c r="E75" s="46" t="str">
        <f>_xlfn.XLOOKUP(C75,Lists!$B$32:$B$60,Lists!$F$32:$F$60)</f>
        <v>Number</v>
      </c>
      <c r="F75" s="269" t="str">
        <f>IF(ISBLANK(AJ75),"",IFERROR(INDEX(F_Inputs!$F$4:$O$99999,MATCH($B75&amp;AJ75,F_Inputs!$P$4:$P$99999,0),MATCH(AJ$6,F_Inputs!$F$2:$O$2,0)),"Error"))</f>
        <v/>
      </c>
      <c r="G75" s="269" t="str">
        <f>IF(ISBLANK(AK75),"",IFERROR(INDEX(F_Inputs!$F$4:$O$99999,MATCH($B75&amp;AK75,F_Inputs!$P$4:$P$99999,0),MATCH(AK$6,F_Inputs!$F$2:$O$2,0)),"Error"))</f>
        <v/>
      </c>
      <c r="H75" s="269" t="str">
        <f>IF(ISBLANK(AL75),"",IFERROR(INDEX(F_Inputs!$F$4:$O$99999,MATCH($B75&amp;AL75,F_Inputs!$P$4:$P$99999,0),MATCH(AL$6,F_Inputs!$F$2:$O$2,0)),"Error"))</f>
        <v/>
      </c>
      <c r="I75" s="269" t="str">
        <f>IF(ISBLANK(AM75),"",IFERROR(INDEX(F_Inputs!$F$4:$O$99999,MATCH($B75&amp;AM75,F_Inputs!$P$4:$P$99999,0),MATCH(AM$6,F_Inputs!$F$2:$O$2,0)),"Error"))</f>
        <v/>
      </c>
      <c r="J75" s="269" t="str">
        <f>IF(ISBLANK(AN75),"",IFERROR(INDEX(F_Inputs!$F$4:$O$99999,MATCH($B75&amp;AN75,F_Inputs!$P$4:$P$99999,0),MATCH(AN$6,F_Inputs!$F$2:$O$2,0)),"Error"))</f>
        <v/>
      </c>
      <c r="K75" s="269" t="str">
        <f>IF(ISBLANK(AO75),"",IFERROR(INDEX(F_Inputs!$F$4:$O$99999,MATCH($B75&amp;AO75,F_Inputs!$P$4:$P$99999,0),MATCH(AO$6,F_Inputs!$F$2:$O$2,0)),"Error"))</f>
        <v/>
      </c>
      <c r="L75" s="269" t="str">
        <f>IF(ISBLANK(AP75),"",IFERROR(INDEX(F_Inputs!$F$4:$O$99999,MATCH($B75&amp;AP75,F_Inputs!$P$4:$P$99999,0),MATCH(AP$6,F_Inputs!$F$2:$O$2,0)),"Error"))</f>
        <v/>
      </c>
      <c r="M75" s="269" t="str">
        <f>IF(ISBLANK(AQ75),"",IFERROR(INDEX(F_Inputs!$F$4:$O$99999,MATCH($B75&amp;AQ75,F_Inputs!$P$4:$P$99999,0),MATCH(AQ$6,F_Inputs!$F$2:$O$2,0)),"Error"))</f>
        <v/>
      </c>
      <c r="N75" s="269" t="str">
        <f>IF(ISBLANK(AR75),"",IFERROR(INDEX(F_Inputs!$F$4:$O$99999,MATCH($B75&amp;AR75,F_Inputs!$P$4:$P$99999,0),MATCH(AR$6,F_Inputs!$F$2:$O$2,0)),"Error"))</f>
        <v/>
      </c>
      <c r="O75" s="269" t="str">
        <f>IF(ISBLANK(AS75),"",IFERROR(INDEX(F_Inputs!$F$4:$O$99999,MATCH($B75&amp;AS75,F_Inputs!$P$4:$P$99999,0),MATCH(AS$6,F_Inputs!$F$2:$O$2,0)),"Error"))</f>
        <v/>
      </c>
      <c r="P75" s="269" t="str">
        <f>IF(ISBLANK(AT75),"",IFERROR(INDEX(F_Inputs!$F$4:$O$99999,MATCH($B75&amp;AT75,F_Inputs!$P$4:$P$99999,0),MATCH(AT$6,F_Inputs!$F$2:$O$2,0)),"Error"))</f>
        <v/>
      </c>
      <c r="Q75" s="269" t="str">
        <f>IF(ISBLANK(AU75),"",IFERROR(INDEX(F_Inputs!$F$4:$O$99999,MATCH($B75&amp;AU75,F_Inputs!$P$4:$P$99999,0),MATCH(AU$6,F_Inputs!$F$2:$O$2,0)),"Error"))</f>
        <v/>
      </c>
      <c r="R75" s="269" t="str">
        <f>IF(ISBLANK(AV75),"",IFERROR(INDEX(F_Inputs!$F$4:$O$99999,MATCH($B75&amp;AV75,F_Inputs!$P$4:$P$99999,0),MATCH(AV$6,F_Inputs!$F$2:$O$2,0)),"Error"))</f>
        <v/>
      </c>
      <c r="S75" s="269" t="str">
        <f>IF(ISBLANK(AW75),"",IFERROR(INDEX(F_Inputs!$F$4:$O$99999,MATCH($B75&amp;AW75,F_Inputs!$P$4:$P$99999,0),MATCH(AW$6,F_Inputs!$F$2:$O$2,0)),"Error"))</f>
        <v/>
      </c>
      <c r="T75" s="269" t="str">
        <f>IF(ISBLANK(AX75),"",IFERROR(INDEX(F_Inputs!$F$4:$O$99999,MATCH($B75&amp;AX75,F_Inputs!$P$4:$P$99999,0),MATCH(AX$6,F_Inputs!$F$2:$O$2,0)),"Error"))</f>
        <v/>
      </c>
      <c r="U75" s="269" t="str">
        <f>IF(ISBLANK(AY75),"",IFERROR(INDEX(F_Inputs!$F$4:$O$99999,MATCH($B75&amp;AY75,F_Inputs!$P$4:$P$99999,0),MATCH(AY$6,F_Inputs!$F$2:$O$2,0)),"Error"))</f>
        <v/>
      </c>
      <c r="V75" s="269" t="str">
        <f>IF(ISBLANK(AZ75),"",IFERROR(INDEX(F_Inputs!$F$4:$O$99999,MATCH($B75&amp;AZ75,F_Inputs!$P$4:$P$99999,0),MATCH(AZ$6,F_Inputs!$F$2:$O$2,0)),"Error"))</f>
        <v/>
      </c>
      <c r="W75" s="269" t="str">
        <f>IF(ISBLANK(BA75),"",IFERROR(INDEX(F_Inputs!$F$4:$O$99999,MATCH($B75&amp;BA75,F_Inputs!$P$4:$P$99999,0),MATCH(BA$6,F_Inputs!$F$2:$O$2,0)),"Error"))</f>
        <v/>
      </c>
      <c r="X75" s="269" t="str">
        <f>IF(ISBLANK(BB75),"",IFERROR(INDEX(F_Inputs!$F$4:$O$99999,MATCH($B75&amp;BB75,F_Inputs!$P$4:$P$99999,0),MATCH(BB$6,F_Inputs!$F$2:$O$2,0)),"Error"))</f>
        <v/>
      </c>
      <c r="Y75" s="269" t="str">
        <f>IF(ISBLANK(BC75),"",IFERROR(INDEX(F_Inputs!$F$4:$O$99999,MATCH($B75&amp;BC75,F_Inputs!$P$4:$P$99999,0),MATCH(BC$6,F_Inputs!$F$2:$O$2,0)),"Error"))</f>
        <v/>
      </c>
      <c r="Z75" s="269" t="str">
        <f>IF(ISBLANK(BD75),"",IFERROR(INDEX(F_Inputs!$F$4:$O$99999,MATCH($B75&amp;BD75,F_Inputs!$P$4:$P$99999,0),MATCH(BD$6,F_Inputs!$F$2:$O$2,0)),"Error"))</f>
        <v/>
      </c>
      <c r="AA75" s="269" t="str">
        <f>IF(ISBLANK(BE75),"",IFERROR(INDEX(F_Inputs!$F$4:$O$99999,MATCH($B75&amp;BE75,F_Inputs!$P$4:$P$99999,0),MATCH(BE$6,F_Inputs!$F$2:$O$2,0)),"Error"))</f>
        <v/>
      </c>
      <c r="AB75" s="269">
        <f>IF(ISBLANK(BF75),"",IFERROR(INDEX(F_Inputs!$F$4:$O$99999,MATCH($B75&amp;BF75,F_Inputs!$P$4:$P$99999,0),MATCH(BF$6,F_Inputs!$F$2:$O$2,0)),"Error"))</f>
        <v>-0.15162</v>
      </c>
      <c r="AC75" s="269">
        <f>IF(ISBLANK(BG75),"",IFERROR(INDEX(F_Inputs!$F$4:$O$99999,MATCH($B75&amp;BG75,F_Inputs!$P$4:$P$99999,0),MATCH(BG$6,F_Inputs!$F$2:$O$2,0)),"Error"))</f>
        <v>0.15162</v>
      </c>
      <c r="AD75" s="269" t="str">
        <f>IF(ISBLANK(BH75),"",IFERROR(INDEX(F_Inputs!$F$4:$O$99999,MATCH($B75&amp;BH75,F_Inputs!$P$4:$P$99999,0),MATCH(BH$6,F_Inputs!$F$2:$O$2,0)),"Error"))</f>
        <v/>
      </c>
      <c r="AE75" s="272">
        <f>IF(ISBLANK(BI75),"",IFERROR(INDEX(F_Inputs!$F$4:$O$99999,MATCH($B75&amp;BI75,F_Inputs!$P$4:$P$99999,0),MATCH(BI$6,F_Inputs!$F$2:$O$2,0)),"Error"))</f>
        <v>-4.0000000000000001E-3</v>
      </c>
      <c r="AF75" s="272">
        <f>IF(ISBLANK(BJ75),"",IFERROR(INDEX(F_Inputs!$F$4:$O$99999,MATCH($B75&amp;BJ75,F_Inputs!$P$4:$P$99999,0),MATCH(BJ$6,F_Inputs!$F$2:$O$2,0)),"Error"))</f>
        <v>4.0000000000000001E-3</v>
      </c>
      <c r="BF75" s="45" t="s">
        <v>214</v>
      </c>
      <c r="BG75" s="45" t="s">
        <v>216</v>
      </c>
      <c r="BI75" s="45" t="s">
        <v>218</v>
      </c>
      <c r="BJ75" s="45" t="s">
        <v>220</v>
      </c>
    </row>
    <row r="76" spans="2:62">
      <c r="B76" s="158" t="str">
        <f>Lists!$D$8</f>
        <v>BRL</v>
      </c>
      <c r="C76" s="46" t="s">
        <v>766</v>
      </c>
      <c r="D76" s="46" t="str">
        <f>_xlfn.XLOOKUP(C76,Lists!$B$32:$B$60,Lists!$D$32:$D$60)</f>
        <v>Set at a common level</v>
      </c>
      <c r="E76" s="46" t="str">
        <f>_xlfn.XLOOKUP(C76,Lists!$B$32:$B$60,Lists!$F$32:$F$60)</f>
        <v>Number</v>
      </c>
      <c r="F76" s="269" t="str">
        <f>IF(ISBLANK(AJ76),"",IFERROR(INDEX(F_Inputs!$F$4:$O$99999,MATCH($B76&amp;AJ76,F_Inputs!$P$4:$P$99999,0),MATCH(AJ$6,F_Inputs!$F$2:$O$2,0)),"Error"))</f>
        <v/>
      </c>
      <c r="G76" s="269" t="str">
        <f>IF(ISBLANK(AK76),"",IFERROR(INDEX(F_Inputs!$F$4:$O$99999,MATCH($B76&amp;AK76,F_Inputs!$P$4:$P$99999,0),MATCH(AK$6,F_Inputs!$F$2:$O$2,0)),"Error"))</f>
        <v/>
      </c>
      <c r="H76" s="269" t="str">
        <f>IF(ISBLANK(AL76),"",IFERROR(INDEX(F_Inputs!$F$4:$O$99999,MATCH($B76&amp;AL76,F_Inputs!$P$4:$P$99999,0),MATCH(AL$6,F_Inputs!$F$2:$O$2,0)),"Error"))</f>
        <v/>
      </c>
      <c r="I76" s="269" t="str">
        <f>IF(ISBLANK(AM76),"",IFERROR(INDEX(F_Inputs!$F$4:$O$99999,MATCH($B76&amp;AM76,F_Inputs!$P$4:$P$99999,0),MATCH(AM$6,F_Inputs!$F$2:$O$2,0)),"Error"))</f>
        <v/>
      </c>
      <c r="J76" s="269" t="str">
        <f>IF(ISBLANK(AN76),"",IFERROR(INDEX(F_Inputs!$F$4:$O$99999,MATCH($B76&amp;AN76,F_Inputs!$P$4:$P$99999,0),MATCH(AN$6,F_Inputs!$F$2:$O$2,0)),"Error"))</f>
        <v/>
      </c>
      <c r="K76" s="269" t="str">
        <f>IF(ISBLANK(AO76),"",IFERROR(INDEX(F_Inputs!$F$4:$O$99999,MATCH($B76&amp;AO76,F_Inputs!$P$4:$P$99999,0),MATCH(AO$6,F_Inputs!$F$2:$O$2,0)),"Error"))</f>
        <v/>
      </c>
      <c r="L76" s="269" t="str">
        <f>IF(ISBLANK(AP76),"",IFERROR(INDEX(F_Inputs!$F$4:$O$99999,MATCH($B76&amp;AP76,F_Inputs!$P$4:$P$99999,0),MATCH(AP$6,F_Inputs!$F$2:$O$2,0)),"Error"))</f>
        <v/>
      </c>
      <c r="M76" s="269" t="str">
        <f>IF(ISBLANK(AQ76),"",IFERROR(INDEX(F_Inputs!$F$4:$O$99999,MATCH($B76&amp;AQ76,F_Inputs!$P$4:$P$99999,0),MATCH(AQ$6,F_Inputs!$F$2:$O$2,0)),"Error"))</f>
        <v/>
      </c>
      <c r="N76" s="269" t="str">
        <f>IF(ISBLANK(AR76),"",IFERROR(INDEX(F_Inputs!$F$4:$O$99999,MATCH($B76&amp;AR76,F_Inputs!$P$4:$P$99999,0),MATCH(AR$6,F_Inputs!$F$2:$O$2,0)),"Error"))</f>
        <v/>
      </c>
      <c r="O76" s="269" t="str">
        <f>IF(ISBLANK(AS76),"",IFERROR(INDEX(F_Inputs!$F$4:$O$99999,MATCH($B76&amp;AS76,F_Inputs!$P$4:$P$99999,0),MATCH(AS$6,F_Inputs!$F$2:$O$2,0)),"Error"))</f>
        <v/>
      </c>
      <c r="P76" s="269" t="str">
        <f>IF(ISBLANK(AT76),"",IFERROR(INDEX(F_Inputs!$F$4:$O$99999,MATCH($B76&amp;AT76,F_Inputs!$P$4:$P$99999,0),MATCH(AT$6,F_Inputs!$F$2:$O$2,0)),"Error"))</f>
        <v/>
      </c>
      <c r="Q76" s="269" t="str">
        <f>IF(ISBLANK(AU76),"",IFERROR(INDEX(F_Inputs!$F$4:$O$99999,MATCH($B76&amp;AU76,F_Inputs!$P$4:$P$99999,0),MATCH(AU$6,F_Inputs!$F$2:$O$2,0)),"Error"))</f>
        <v/>
      </c>
      <c r="R76" s="269" t="str">
        <f>IF(ISBLANK(AV76),"",IFERROR(INDEX(F_Inputs!$F$4:$O$99999,MATCH($B76&amp;AV76,F_Inputs!$P$4:$P$99999,0),MATCH(AV$6,F_Inputs!$F$2:$O$2,0)),"Error"))</f>
        <v/>
      </c>
      <c r="S76" s="269" t="str">
        <f>IF(ISBLANK(AW76),"",IFERROR(INDEX(F_Inputs!$F$4:$O$99999,MATCH($B76&amp;AW76,F_Inputs!$P$4:$P$99999,0),MATCH(AW$6,F_Inputs!$F$2:$O$2,0)),"Error"))</f>
        <v/>
      </c>
      <c r="T76" s="269" t="str">
        <f>IF(ISBLANK(AX76),"",IFERROR(INDEX(F_Inputs!$F$4:$O$99999,MATCH($B76&amp;AX76,F_Inputs!$P$4:$P$99999,0),MATCH(AX$6,F_Inputs!$F$2:$O$2,0)),"Error"))</f>
        <v/>
      </c>
      <c r="U76" s="269" t="str">
        <f>IF(ISBLANK(AY76),"",IFERROR(INDEX(F_Inputs!$F$4:$O$99999,MATCH($B76&amp;AY76,F_Inputs!$P$4:$P$99999,0),MATCH(AY$6,F_Inputs!$F$2:$O$2,0)),"Error"))</f>
        <v/>
      </c>
      <c r="V76" s="269" t="str">
        <f>IF(ISBLANK(AZ76),"",IFERROR(INDEX(F_Inputs!$F$4:$O$99999,MATCH($B76&amp;AZ76,F_Inputs!$P$4:$P$99999,0),MATCH(AZ$6,F_Inputs!$F$2:$O$2,0)),"Error"))</f>
        <v/>
      </c>
      <c r="W76" s="269" t="str">
        <f>IF(ISBLANK(BA76),"",IFERROR(INDEX(F_Inputs!$F$4:$O$99999,MATCH($B76&amp;BA76,F_Inputs!$P$4:$P$99999,0),MATCH(BA$6,F_Inputs!$F$2:$O$2,0)),"Error"))</f>
        <v/>
      </c>
      <c r="X76" s="269" t="str">
        <f>IF(ISBLANK(BB76),"",IFERROR(INDEX(F_Inputs!$F$4:$O$99999,MATCH($B76&amp;BB76,F_Inputs!$P$4:$P$99999,0),MATCH(BB$6,F_Inputs!$F$2:$O$2,0)),"Error"))</f>
        <v/>
      </c>
      <c r="Y76" s="269" t="str">
        <f>IF(ISBLANK(BC76),"",IFERROR(INDEX(F_Inputs!$F$4:$O$99999,MATCH($B76&amp;BC76,F_Inputs!$P$4:$P$99999,0),MATCH(BC$6,F_Inputs!$F$2:$O$2,0)),"Error"))</f>
        <v/>
      </c>
      <c r="Z76" s="269" t="str">
        <f>IF(ISBLANK(BD76),"",IFERROR(INDEX(F_Inputs!$F$4:$O$99999,MATCH($B76&amp;BD76,F_Inputs!$P$4:$P$99999,0),MATCH(BD$6,F_Inputs!$F$2:$O$2,0)),"Error"))</f>
        <v/>
      </c>
      <c r="AA76" s="269" t="str">
        <f>IF(ISBLANK(BE76),"",IFERROR(INDEX(F_Inputs!$F$4:$O$99999,MATCH($B76&amp;BE76,F_Inputs!$P$4:$P$99999,0),MATCH(BE$6,F_Inputs!$F$2:$O$2,0)),"Error"))</f>
        <v/>
      </c>
      <c r="AB76" s="269">
        <f>IF(ISBLANK(BF76),"",IFERROR(INDEX(F_Inputs!$F$4:$O$99999,MATCH($B76&amp;BF76,F_Inputs!$P$4:$P$99999,0),MATCH(BF$6,F_Inputs!$F$2:$O$2,0)),"Error"))</f>
        <v>-7.1609999999999993E-2</v>
      </c>
      <c r="AC76" s="269">
        <f>IF(ISBLANK(BG76),"",IFERROR(INDEX(F_Inputs!$F$4:$O$99999,MATCH($B76&amp;BG76,F_Inputs!$P$4:$P$99999,0),MATCH(BG$6,F_Inputs!$F$2:$O$2,0)),"Error"))</f>
        <v>7.1609999999999993E-2</v>
      </c>
      <c r="AD76" s="269" t="str">
        <f>IF(ISBLANK(BH76),"",IFERROR(INDEX(F_Inputs!$F$4:$O$99999,MATCH($B76&amp;BH76,F_Inputs!$P$4:$P$99999,0),MATCH(BH$6,F_Inputs!$F$2:$O$2,0)),"Error"))</f>
        <v/>
      </c>
      <c r="AE76" s="272">
        <f>IF(ISBLANK(BI76),"",IFERROR(INDEX(F_Inputs!$F$4:$O$99999,MATCH($B76&amp;BI76,F_Inputs!$P$4:$P$99999,0),MATCH(BI$6,F_Inputs!$F$2:$O$2,0)),"Error"))</f>
        <v>-2E-3</v>
      </c>
      <c r="AF76" s="272">
        <f>IF(ISBLANK(BJ76),"",IFERROR(INDEX(F_Inputs!$F$4:$O$99999,MATCH($B76&amp;BJ76,F_Inputs!$P$4:$P$99999,0),MATCH(BJ$6,F_Inputs!$F$2:$O$2,0)),"Error"))</f>
        <v>2E-3</v>
      </c>
      <c r="BF76" s="45" t="s">
        <v>222</v>
      </c>
      <c r="BG76" s="45" t="s">
        <v>224</v>
      </c>
      <c r="BI76" s="45" t="s">
        <v>226</v>
      </c>
      <c r="BJ76" s="45" t="s">
        <v>228</v>
      </c>
    </row>
    <row r="77" spans="2:62" collapsed="1">
      <c r="B77" s="150"/>
      <c r="C77" s="151"/>
      <c r="D77" s="151"/>
      <c r="E77" s="152"/>
      <c r="F77" s="151"/>
      <c r="G77" s="151"/>
      <c r="H77" s="151"/>
      <c r="I77" s="151"/>
      <c r="J77" s="151"/>
      <c r="K77" s="151"/>
      <c r="L77" s="151"/>
      <c r="M77" s="153"/>
      <c r="N77" s="153"/>
      <c r="O77" s="153"/>
      <c r="P77" s="153"/>
      <c r="Q77" s="153"/>
      <c r="R77" s="151"/>
      <c r="S77" s="151"/>
      <c r="T77" s="151"/>
      <c r="U77" s="151"/>
      <c r="V77" s="154"/>
      <c r="W77" s="151"/>
      <c r="X77" s="151"/>
      <c r="Y77" s="151"/>
      <c r="Z77" s="151"/>
      <c r="AA77" s="151"/>
      <c r="AB77" s="155"/>
      <c r="AC77" s="155"/>
      <c r="AD77" s="155"/>
      <c r="AE77" s="156"/>
      <c r="AF77" s="156"/>
      <c r="BJ77" s="45" t="s">
        <v>305</v>
      </c>
    </row>
    <row r="78" spans="2:62">
      <c r="B78" s="158" t="str">
        <f>Lists!$D$9</f>
        <v>WSH</v>
      </c>
      <c r="C78" s="46" t="s">
        <v>702</v>
      </c>
      <c r="D78" s="46" t="str">
        <f>_xlfn.XLOOKUP(C78,Lists!$B$32:$B$60,Lists!$D$32:$D$60)</f>
        <v>Set at a common level</v>
      </c>
      <c r="E78" s="46" t="str">
        <f>_xlfn.XLOOKUP(C78,Lists!$B$32:$B$60,Lists!$F$32:$F$60)</f>
        <v>Average number of minutes lost per customer (hh:mm:ss)</v>
      </c>
      <c r="F78" s="267">
        <f>IF(ISBLANK(AJ78),"",IFERROR(INDEX(F_Inputs!$F$4:$O$99999,MATCH($B78&amp;AJ78,F_Inputs!$P$4:$P$99999,0),MATCH(AJ$6,F_Inputs!$F$2:$O$2,0)),"Error"))</f>
        <v>3.472222222222222E-3</v>
      </c>
      <c r="G78" s="267">
        <f>IF(ISBLANK(AK78),"",IFERROR(INDEX(F_Inputs!$F$4:$O$99999,MATCH($B78&amp;AK78,F_Inputs!$P$4:$P$99999,0),MATCH(AK$6,F_Inputs!$F$2:$O$2,0)),"Error"))</f>
        <v>3.472222222222222E-3</v>
      </c>
      <c r="H78" s="267">
        <f>IF(ISBLANK(AL78),"",IFERROR(INDEX(F_Inputs!$F$4:$O$99999,MATCH($B78&amp;AL78,F_Inputs!$P$4:$P$99999,0),MATCH(AL$6,F_Inputs!$F$2:$O$2,0)),"Error"))</f>
        <v>3.472222222222222E-3</v>
      </c>
      <c r="I78" s="267">
        <f>IF(ISBLANK(AM78),"",IFERROR(INDEX(F_Inputs!$F$4:$O$99999,MATCH($B78&amp;AM78,F_Inputs!$P$4:$P$99999,0),MATCH(AM$6,F_Inputs!$F$2:$O$2,0)),"Error"))</f>
        <v>3.472222222222222E-3</v>
      </c>
      <c r="J78" s="267">
        <f>IF(ISBLANK(AN78),"",IFERROR(INDEX(F_Inputs!$F$4:$O$99999,MATCH($B78&amp;AN78,F_Inputs!$P$4:$P$99999,0),MATCH(AN$6,F_Inputs!$F$2:$O$2,0)),"Error"))</f>
        <v>3.472222222222222E-3</v>
      </c>
      <c r="K78" s="267">
        <f>IF(ISBLANK(AO78),"",IFERROR(INDEX(F_Inputs!$F$4:$O$99999,MATCH($B78&amp;AO78,F_Inputs!$P$4:$P$99999,0),MATCH(AO$6,F_Inputs!$F$2:$O$2,0)),"Error"))</f>
        <v>3.47E-3</v>
      </c>
      <c r="L78" s="267" t="str">
        <f>IF(ISBLANK(AP78),"",IFERROR(INDEX(F_Inputs!$F$4:$O$99999,MATCH($B78&amp;AP78,F_Inputs!$P$4:$P$99999,0),MATCH(AP$6,F_Inputs!$F$2:$O$2,0)),"Error"))</f>
        <v/>
      </c>
      <c r="M78" s="268" t="str">
        <f>IF(ISBLANK(AQ78),"",IFERROR(INDEX(F_Inputs!$F$4:$O$99999,MATCH($B78&amp;AQ78,F_Inputs!$P$4:$P$99999,0),MATCH(AQ$6,F_Inputs!$F$2:$O$2,0)),"Error"))</f>
        <v/>
      </c>
      <c r="N78" s="268" t="str">
        <f>IF(ISBLANK(AR78),"",IFERROR(INDEX(F_Inputs!$F$4:$O$99999,MATCH($B78&amp;AR78,F_Inputs!$P$4:$P$99999,0),MATCH(AR$6,F_Inputs!$F$2:$O$2,0)),"Error"))</f>
        <v/>
      </c>
      <c r="O78" s="268" t="str">
        <f>IF(ISBLANK(AS78),"",IFERROR(INDEX(F_Inputs!$F$4:$O$99999,MATCH($B78&amp;AS78,F_Inputs!$P$4:$P$99999,0),MATCH(AS$6,F_Inputs!$F$2:$O$2,0)),"Error"))</f>
        <v/>
      </c>
      <c r="P78" s="268" t="str">
        <f>IF(ISBLANK(AT78),"",IFERROR(INDEX(F_Inputs!$F$4:$O$99999,MATCH($B78&amp;AT78,F_Inputs!$P$4:$P$99999,0),MATCH(AT$6,F_Inputs!$F$2:$O$2,0)),"Error"))</f>
        <v/>
      </c>
      <c r="Q78" s="268" t="str">
        <f>IF(ISBLANK(AU78),"",IFERROR(INDEX(F_Inputs!$F$4:$O$99999,MATCH($B78&amp;AU78,F_Inputs!$P$4:$P$99999,0),MATCH(AU$6,F_Inputs!$F$2:$O$2,0)),"Error"))</f>
        <v/>
      </c>
      <c r="R78" s="269" t="str">
        <f>IF(ISBLANK(AV78),"",IFERROR(INDEX(F_Inputs!$F$4:$O$99999,MATCH($B78&amp;AV78,F_Inputs!$P$4:$P$99999,0),MATCH(AV$6,F_Inputs!$F$2:$O$2,0)),"Error"))</f>
        <v/>
      </c>
      <c r="S78" s="269" t="str">
        <f>IF(ISBLANK(AW78),"",IFERROR(INDEX(F_Inputs!$F$4:$O$99999,MATCH($B78&amp;AW78,F_Inputs!$P$4:$P$99999,0),MATCH(AW$6,F_Inputs!$F$2:$O$2,0)),"Error"))</f>
        <v/>
      </c>
      <c r="T78" s="269" t="str">
        <f>IF(ISBLANK(AX78),"",IFERROR(INDEX(F_Inputs!$F$4:$O$99999,MATCH($B78&amp;AX78,F_Inputs!$P$4:$P$99999,0),MATCH(AX$6,F_Inputs!$F$2:$O$2,0)),"Error"))</f>
        <v/>
      </c>
      <c r="U78" s="269" t="str">
        <f>IF(ISBLANK(AY78),"",IFERROR(INDEX(F_Inputs!$F$4:$O$99999,MATCH($B78&amp;AY78,F_Inputs!$P$4:$P$99999,0),MATCH(AY$6,F_Inputs!$F$2:$O$2,0)),"Error"))</f>
        <v/>
      </c>
      <c r="V78" s="269" t="str">
        <f>IF(ISBLANK(AZ78),"",IFERROR(INDEX(F_Inputs!$F$4:$O$99999,MATCH($B78&amp;AZ78,F_Inputs!$P$4:$P$99999,0),MATCH(AZ$6,F_Inputs!$F$2:$O$2,0)),"Error"))</f>
        <v/>
      </c>
      <c r="W78" s="267">
        <f>IF(ISBLANK(BA78),"",IFERROR(INDEX(F_Inputs!$F$4:$O$99999,MATCH($B78&amp;BA78,F_Inputs!$P$4:$P$99999,0),MATCH(BA$6,F_Inputs!$F$2:$O$2,0)),"Error"))</f>
        <v>1.8444930555555549E-3</v>
      </c>
      <c r="X78" s="267">
        <f>IF(ISBLANK(BB78),"",IFERROR(INDEX(F_Inputs!$F$4:$O$99999,MATCH($B78&amp;BB78,F_Inputs!$P$4:$P$99999,0),MATCH(BB$6,F_Inputs!$F$2:$O$2,0)),"Error"))</f>
        <v>1.8444930555555549E-3</v>
      </c>
      <c r="Y78" s="267">
        <f>IF(ISBLANK(BC78),"",IFERROR(INDEX(F_Inputs!$F$4:$O$99999,MATCH($B78&amp;BC78,F_Inputs!$P$4:$P$99999,0),MATCH(BC$6,F_Inputs!$F$2:$O$2,0)),"Error"))</f>
        <v>1.8444930555555549E-3</v>
      </c>
      <c r="Z78" s="267">
        <f>IF(ISBLANK(BD78),"",IFERROR(INDEX(F_Inputs!$F$4:$O$99999,MATCH($B78&amp;BD78,F_Inputs!$P$4:$P$99999,0),MATCH(BD$6,F_Inputs!$F$2:$O$2,0)),"Error"))</f>
        <v>1.8444930555555549E-3</v>
      </c>
      <c r="AA78" s="267">
        <f>IF(ISBLANK(BE78),"",IFERROR(INDEX(F_Inputs!$F$4:$O$99999,MATCH($B78&amp;BE78,F_Inputs!$P$4:$P$99999,0),MATCH(BE$6,F_Inputs!$F$2:$O$2,0)),"Error"))</f>
        <v>1.8422708333333331E-3</v>
      </c>
      <c r="AB78" s="270">
        <f>IF(ISBLANK(BF78),"",IFERROR(INDEX(F_Inputs!$F$4:$O$99999,MATCH($B78&amp;BF78,F_Inputs!$P$4:$P$99999,0),MATCH(BF$6,F_Inputs!$F$2:$O$2,0)),"Error"))</f>
        <v>667405.43268670863</v>
      </c>
      <c r="AC78" s="270">
        <f>IF(ISBLANK(BG78),"",IFERROR(INDEX(F_Inputs!$F$4:$O$99999,MATCH($B78&amp;BG78,F_Inputs!$P$4:$P$99999,0),MATCH(BG$6,F_Inputs!$F$2:$O$2,0)),"Error"))</f>
        <v>667405.43268670863</v>
      </c>
      <c r="AD78" s="270">
        <f>IF(ISBLANK(BG78),"",IFERROR(2*AC78,""))</f>
        <v>1334810.8653734173</v>
      </c>
      <c r="AE78" s="271">
        <f>IF(ISBLANK(BI78),"",IFERROR(INDEX(F_Inputs!$F$4:$O$99999,MATCH($B78&amp;BI78,F_Inputs!$P$4:$P$99999,0),MATCH(BI$6,F_Inputs!$F$2:$O$2,0)),"Error"))</f>
        <v>-0.01</v>
      </c>
      <c r="AF78" s="271" t="str">
        <f>IF(ISBLANK(BJ78),"",IFERROR(INDEX(F_Inputs!$F$4:$O$99999,MATCH($B78&amp;BJ78,F_Inputs!$P$4:$P$99999,0),MATCH(BJ$6,F_Inputs!$F$2:$O$2,0)),"Error"))</f>
        <v/>
      </c>
      <c r="AJ78" s="45" t="s">
        <v>155</v>
      </c>
      <c r="AK78" s="45" t="s">
        <v>155</v>
      </c>
      <c r="AL78" s="45" t="s">
        <v>155</v>
      </c>
      <c r="AM78" s="45" t="s">
        <v>155</v>
      </c>
      <c r="AN78" s="45" t="s">
        <v>155</v>
      </c>
      <c r="AO78" s="45" t="s">
        <v>155</v>
      </c>
      <c r="BA78" s="45" t="s">
        <v>160</v>
      </c>
      <c r="BB78" s="45" t="s">
        <v>160</v>
      </c>
      <c r="BC78" s="45" t="s">
        <v>160</v>
      </c>
      <c r="BD78" s="45" t="s">
        <v>160</v>
      </c>
      <c r="BE78" s="45" t="s">
        <v>160</v>
      </c>
      <c r="BF78" s="45" t="s">
        <v>163</v>
      </c>
      <c r="BG78" s="45" t="s">
        <v>163</v>
      </c>
      <c r="BH78" s="45" t="s">
        <v>842</v>
      </c>
      <c r="BI78" s="45" t="s">
        <v>166</v>
      </c>
    </row>
    <row r="79" spans="2:62">
      <c r="B79" s="158" t="str">
        <f>Lists!$D$9</f>
        <v>WSH</v>
      </c>
      <c r="C79" s="46" t="s">
        <v>707</v>
      </c>
      <c r="D79" s="46" t="str">
        <f>_xlfn.XLOOKUP(C79,Lists!$B$32:$B$60,Lists!$D$32:$D$60)</f>
        <v>Set at a common level</v>
      </c>
      <c r="E79" s="46" t="str">
        <f>_xlfn.XLOOKUP(C79,Lists!$B$32:$B$60,Lists!$F$32:$F$60)</f>
        <v>Index</v>
      </c>
      <c r="F79" s="269">
        <f>IF(ISBLANK(AJ79),"",IFERROR(INDEX(F_Inputs!$F$4:$O$99999,MATCH($B79&amp;AJ79,F_Inputs!$P$4:$P$99999,0),MATCH(AJ$6,F_Inputs!$F$2:$O$2,0)),"Error"))</f>
        <v>0</v>
      </c>
      <c r="G79" s="269">
        <f>IF(ISBLANK(AK79),"",IFERROR(INDEX(F_Inputs!$F$4:$O$99999,MATCH($B79&amp;AK79,F_Inputs!$P$4:$P$99999,0),MATCH(AK$6,F_Inputs!$F$2:$O$2,0)),"Error"))</f>
        <v>0</v>
      </c>
      <c r="H79" s="269">
        <f>IF(ISBLANK(AL79),"",IFERROR(INDEX(F_Inputs!$F$4:$O$99999,MATCH($B79&amp;AL79,F_Inputs!$P$4:$P$99999,0),MATCH(AL$6,F_Inputs!$F$2:$O$2,0)),"Error"))</f>
        <v>0</v>
      </c>
      <c r="I79" s="269">
        <f>IF(ISBLANK(AM79),"",IFERROR(INDEX(F_Inputs!$F$4:$O$99999,MATCH($B79&amp;AM79,F_Inputs!$P$4:$P$99999,0),MATCH(AM$6,F_Inputs!$F$2:$O$2,0)),"Error"))</f>
        <v>0</v>
      </c>
      <c r="J79" s="269">
        <f>IF(ISBLANK(AN79),"",IFERROR(INDEX(F_Inputs!$F$4:$O$99999,MATCH($B79&amp;AN79,F_Inputs!$P$4:$P$99999,0),MATCH(AN$6,F_Inputs!$F$2:$O$2,0)),"Error"))</f>
        <v>0</v>
      </c>
      <c r="K79" s="269">
        <f>IF(ISBLANK(AO79),"",IFERROR(INDEX(F_Inputs!$F$4:$O$99999,MATCH($B79&amp;AO79,F_Inputs!$P$4:$P$99999,0),MATCH(AO$6,F_Inputs!$F$2:$O$2,0)),"Error"))</f>
        <v>0</v>
      </c>
      <c r="L79" s="269" t="str">
        <f>IF(ISBLANK(AP79),"",IFERROR(INDEX(F_Inputs!$F$4:$O$99999,MATCH($B79&amp;AP79,F_Inputs!$P$4:$P$99999,0),MATCH(AP$6,F_Inputs!$F$2:$O$2,0)),"Error"))</f>
        <v/>
      </c>
      <c r="M79" s="269" t="str">
        <f>IF(ISBLANK(AQ79),"",IFERROR(INDEX(F_Inputs!$F$4:$O$99999,MATCH($B79&amp;AQ79,F_Inputs!$P$4:$P$99999,0),MATCH(AQ$6,F_Inputs!$F$2:$O$2,0)),"Error"))</f>
        <v/>
      </c>
      <c r="N79" s="269" t="str">
        <f>IF(ISBLANK(AR79),"",IFERROR(INDEX(F_Inputs!$F$4:$O$99999,MATCH($B79&amp;AR79,F_Inputs!$P$4:$P$99999,0),MATCH(AR$6,F_Inputs!$F$2:$O$2,0)),"Error"))</f>
        <v/>
      </c>
      <c r="O79" s="269" t="str">
        <f>IF(ISBLANK(AS79),"",IFERROR(INDEX(F_Inputs!$F$4:$O$99999,MATCH($B79&amp;AS79,F_Inputs!$P$4:$P$99999,0),MATCH(AS$6,F_Inputs!$F$2:$O$2,0)),"Error"))</f>
        <v/>
      </c>
      <c r="P79" s="269" t="str">
        <f>IF(ISBLANK(AT79),"",IFERROR(INDEX(F_Inputs!$F$4:$O$99999,MATCH($B79&amp;AT79,F_Inputs!$P$4:$P$99999,0),MATCH(AT$6,F_Inputs!$F$2:$O$2,0)),"Error"))</f>
        <v/>
      </c>
      <c r="Q79" s="269" t="str">
        <f>IF(ISBLANK(AU79),"",IFERROR(INDEX(F_Inputs!$F$4:$O$99999,MATCH($B79&amp;AU79,F_Inputs!$P$4:$P$99999,0),MATCH(AU$6,F_Inputs!$F$2:$O$2,0)),"Error"))</f>
        <v/>
      </c>
      <c r="R79" s="269">
        <f>IF(ISBLANK(AV79),"",IFERROR(INDEX(F_Inputs!$F$4:$O$99999,MATCH($B79&amp;AV79,F_Inputs!$P$4:$P$99999,0),MATCH(AV$6,F_Inputs!$F$2:$O$2,0)),"Error"))</f>
        <v>1.83</v>
      </c>
      <c r="S79" s="269">
        <f>IF(ISBLANK(AW79),"",IFERROR(INDEX(F_Inputs!$F$4:$O$99999,MATCH($B79&amp;AW79,F_Inputs!$P$4:$P$99999,0),MATCH(AW$6,F_Inputs!$F$2:$O$2,0)),"Error"))</f>
        <v>1.67</v>
      </c>
      <c r="T79" s="269">
        <f>IF(ISBLANK(AX79),"",IFERROR(INDEX(F_Inputs!$F$4:$O$99999,MATCH($B79&amp;AX79,F_Inputs!$P$4:$P$99999,0),MATCH(AX$6,F_Inputs!$F$2:$O$2,0)),"Error"))</f>
        <v>1.5</v>
      </c>
      <c r="U79" s="269">
        <f>IF(ISBLANK(AY79),"",IFERROR(INDEX(F_Inputs!$F$4:$O$99999,MATCH($B79&amp;AY79,F_Inputs!$P$4:$P$99999,0),MATCH(AY$6,F_Inputs!$F$2:$O$2,0)),"Error"))</f>
        <v>1.25</v>
      </c>
      <c r="V79" s="269">
        <f>IF(ISBLANK(AZ79),"",IFERROR(INDEX(F_Inputs!$F$4:$O$99999,MATCH($B79&amp;AZ79,F_Inputs!$P$4:$P$99999,0),MATCH(AZ$6,F_Inputs!$F$2:$O$2,0)),"Error"))</f>
        <v>1</v>
      </c>
      <c r="W79" s="269" t="str">
        <f>IF(ISBLANK(BA79),"",IFERROR(INDEX(F_Inputs!$F$4:$O$99999,MATCH($B79&amp;BA79,F_Inputs!$P$4:$P$99999,0),MATCH(BA$6,F_Inputs!$F$2:$O$2,0)),"Error"))</f>
        <v/>
      </c>
      <c r="X79" s="269" t="str">
        <f>IF(ISBLANK(BB79),"",IFERROR(INDEX(F_Inputs!$F$4:$O$99999,MATCH($B79&amp;BB79,F_Inputs!$P$4:$P$99999,0),MATCH(BB$6,F_Inputs!$F$2:$O$2,0)),"Error"))</f>
        <v/>
      </c>
      <c r="Y79" s="269" t="str">
        <f>IF(ISBLANK(BC79),"",IFERROR(INDEX(F_Inputs!$F$4:$O$99999,MATCH($B79&amp;BC79,F_Inputs!$P$4:$P$99999,0),MATCH(BC$6,F_Inputs!$F$2:$O$2,0)),"Error"))</f>
        <v/>
      </c>
      <c r="Z79" s="269" t="str">
        <f>IF(ISBLANK(BD79),"",IFERROR(INDEX(F_Inputs!$F$4:$O$99999,MATCH($B79&amp;BD79,F_Inputs!$P$4:$P$99999,0),MATCH(BD$6,F_Inputs!$F$2:$O$2,0)),"Error"))</f>
        <v/>
      </c>
      <c r="AA79" s="269" t="str">
        <f>IF(ISBLANK(BE79),"",IFERROR(INDEX(F_Inputs!$F$4:$O$99999,MATCH($B79&amp;BE79,F_Inputs!$P$4:$P$99999,0),MATCH(BE$6,F_Inputs!$F$2:$O$2,0)),"Error"))</f>
        <v/>
      </c>
      <c r="AB79" s="269">
        <f>IF(ISBLANK(BF79),"",IFERROR(INDEX(F_Inputs!$F$4:$O$99999,MATCH($B79&amp;BF79,F_Inputs!$P$4:$P$99999,0),MATCH(BF$6,F_Inputs!$F$2:$O$2,0)),"Error"))</f>
        <v>848599.0056752098</v>
      </c>
      <c r="AC79" s="269" t="str">
        <f>IF(ISBLANK(BG79),"",IFERROR(INDEX(F_Inputs!$F$4:$O$99999,MATCH($B79&amp;BG79,F_Inputs!$P$4:$P$99999,0),MATCH(BG$6,F_Inputs!$F$2:$O$2,0)),"Error"))</f>
        <v/>
      </c>
      <c r="AD79" s="269" t="str">
        <f>IF(ISBLANK(BH79),"",IFERROR(INDEX(F_Inputs!$F$4:$O$99999,MATCH($B79&amp;BH79,F_Inputs!$P$4:$P$99999,0),MATCH(BH$6,F_Inputs!$F$2:$O$2,0)),"Error"))</f>
        <v/>
      </c>
      <c r="AE79" s="269" t="str">
        <f>IF(ISBLANK(BI79),"",IFERROR(INDEX(F_Inputs!$F$4:$O$99999,MATCH($B79&amp;BI79,F_Inputs!$P$4:$P$99999,0),MATCH(BI$6,F_Inputs!$F$2:$O$2,0)),"Error"))</f>
        <v/>
      </c>
      <c r="AF79" s="269" t="str">
        <f>IF(ISBLANK(BJ79),"",IFERROR(INDEX(F_Inputs!$F$4:$O$99999,MATCH($B79&amp;BJ79,F_Inputs!$P$4:$P$99999,0),MATCH(BJ$6,F_Inputs!$F$2:$O$2,0)),"Error"))</f>
        <v/>
      </c>
      <c r="AJ79" s="45" t="s">
        <v>169</v>
      </c>
      <c r="AK79" s="45" t="s">
        <v>169</v>
      </c>
      <c r="AL79" s="45" t="s">
        <v>169</v>
      </c>
      <c r="AM79" s="45" t="s">
        <v>169</v>
      </c>
      <c r="AN79" s="45" t="s">
        <v>169</v>
      </c>
      <c r="AO79" s="45" t="s">
        <v>169</v>
      </c>
      <c r="AV79" s="45" t="s">
        <v>172</v>
      </c>
      <c r="AW79" s="45" t="s">
        <v>172</v>
      </c>
      <c r="AX79" s="45" t="s">
        <v>172</v>
      </c>
      <c r="AY79" s="45" t="s">
        <v>172</v>
      </c>
      <c r="AZ79" s="45" t="s">
        <v>172</v>
      </c>
      <c r="BF79" s="45" t="s">
        <v>175</v>
      </c>
    </row>
    <row r="80" spans="2:62">
      <c r="B80" s="158" t="str">
        <f>Lists!$D$9</f>
        <v>WSH</v>
      </c>
      <c r="C80" s="46" t="s">
        <v>710</v>
      </c>
      <c r="D80" s="46" t="str">
        <f>_xlfn.XLOOKUP(C80,Lists!$B$32:$B$60,Lists!$D$32:$D$60)</f>
        <v>Set at a company specific level</v>
      </c>
      <c r="E80" s="46" t="str">
        <f>_xlfn.XLOOKUP(C80,Lists!$B$32:$B$60,Lists!$F$32:$F$60)</f>
        <v>Number of contacts per 1,000 resident population</v>
      </c>
      <c r="F80" s="269">
        <f>IF(ISBLANK(AJ80),"",IFERROR(INDEX(F_Inputs!$F$4:$O$99999,MATCH($B80&amp;AJ80,F_Inputs!$P$4:$P$99999,0),MATCH(AJ$6,F_Inputs!$F$2:$O$2,0)),"Error"))</f>
        <v>2.31</v>
      </c>
      <c r="G80" s="269">
        <f>IF(ISBLANK(AK80),"",IFERROR(INDEX(F_Inputs!$F$4:$O$99999,MATCH($B80&amp;AK80,F_Inputs!$P$4:$P$99999,0),MATCH(AK$6,F_Inputs!$F$2:$O$2,0)),"Error"))</f>
        <v>2.04</v>
      </c>
      <c r="H80" s="269">
        <f>IF(ISBLANK(AL80),"",IFERROR(INDEX(F_Inputs!$F$4:$O$99999,MATCH($B80&amp;AL80,F_Inputs!$P$4:$P$99999,0),MATCH(AL$6,F_Inputs!$F$2:$O$2,0)),"Error"))</f>
        <v>1.78</v>
      </c>
      <c r="I80" s="269">
        <f>IF(ISBLANK(AM80),"",IFERROR(INDEX(F_Inputs!$F$4:$O$99999,MATCH($B80&amp;AM80,F_Inputs!$P$4:$P$99999,0),MATCH(AM$6,F_Inputs!$F$2:$O$2,0)),"Error"))</f>
        <v>1.52</v>
      </c>
      <c r="J80" s="269">
        <f>IF(ISBLANK(AN80),"",IFERROR(INDEX(F_Inputs!$F$4:$O$99999,MATCH($B80&amp;AN80,F_Inputs!$P$4:$P$99999,0),MATCH(AN$6,F_Inputs!$F$2:$O$2,0)),"Error"))</f>
        <v>1.26</v>
      </c>
      <c r="K80" s="269">
        <f>IF(ISBLANK(AO80),"",IFERROR(INDEX(F_Inputs!$F$4:$O$99999,MATCH($B80&amp;AO80,F_Inputs!$P$4:$P$99999,0),MATCH(AO$6,F_Inputs!$F$2:$O$2,0)),"Error"))</f>
        <v>1</v>
      </c>
      <c r="L80" s="269" t="str">
        <f>IF(ISBLANK(AP80),"",IFERROR(INDEX(F_Inputs!$F$4:$O$99999,MATCH($B80&amp;AP80,F_Inputs!$P$4:$P$99999,0),MATCH(AP$6,F_Inputs!$F$2:$O$2,0)),"Error"))</f>
        <v/>
      </c>
      <c r="M80" s="269" t="str">
        <f>IF(ISBLANK(AQ80),"",IFERROR(INDEX(F_Inputs!$F$4:$O$99999,MATCH($B80&amp;AQ80,F_Inputs!$P$4:$P$99999,0),MATCH(AQ$6,F_Inputs!$F$2:$O$2,0)),"Error"))</f>
        <v/>
      </c>
      <c r="N80" s="269" t="str">
        <f>IF(ISBLANK(AR80),"",IFERROR(INDEX(F_Inputs!$F$4:$O$99999,MATCH($B80&amp;AR80,F_Inputs!$P$4:$P$99999,0),MATCH(AR$6,F_Inputs!$F$2:$O$2,0)),"Error"))</f>
        <v/>
      </c>
      <c r="O80" s="269" t="str">
        <f>IF(ISBLANK(AS80),"",IFERROR(INDEX(F_Inputs!$F$4:$O$99999,MATCH($B80&amp;AS80,F_Inputs!$P$4:$P$99999,0),MATCH(AS$6,F_Inputs!$F$2:$O$2,0)),"Error"))</f>
        <v/>
      </c>
      <c r="P80" s="269" t="str">
        <f>IF(ISBLANK(AT80),"",IFERROR(INDEX(F_Inputs!$F$4:$O$99999,MATCH($B80&amp;AT80,F_Inputs!$P$4:$P$99999,0),MATCH(AT$6,F_Inputs!$F$2:$O$2,0)),"Error"))</f>
        <v/>
      </c>
      <c r="Q80" s="269" t="str">
        <f>IF(ISBLANK(AU80),"",IFERROR(INDEX(F_Inputs!$F$4:$O$99999,MATCH($B80&amp;AU80,F_Inputs!$P$4:$P$99999,0),MATCH(AU$6,F_Inputs!$F$2:$O$2,0)),"Error"))</f>
        <v/>
      </c>
      <c r="R80" s="269" t="str">
        <f>IF(ISBLANK(AV80),"",IFERROR(INDEX(F_Inputs!$F$4:$O$99999,MATCH($B80&amp;AV80,F_Inputs!$P$4:$P$99999,0),MATCH(AV$6,F_Inputs!$F$2:$O$2,0)),"Error"))</f>
        <v/>
      </c>
      <c r="S80" s="269" t="str">
        <f>IF(ISBLANK(AW80),"",IFERROR(INDEX(F_Inputs!$F$4:$O$99999,MATCH($B80&amp;AW80,F_Inputs!$P$4:$P$99999,0),MATCH(AW$6,F_Inputs!$F$2:$O$2,0)),"Error"))</f>
        <v/>
      </c>
      <c r="T80" s="269" t="str">
        <f>IF(ISBLANK(AX80),"",IFERROR(INDEX(F_Inputs!$F$4:$O$99999,MATCH($B80&amp;AX80,F_Inputs!$P$4:$P$99999,0),MATCH(AX$6,F_Inputs!$F$2:$O$2,0)),"Error"))</f>
        <v/>
      </c>
      <c r="U80" s="269" t="str">
        <f>IF(ISBLANK(AY80),"",IFERROR(INDEX(F_Inputs!$F$4:$O$99999,MATCH($B80&amp;AY80,F_Inputs!$P$4:$P$99999,0),MATCH(AY$6,F_Inputs!$F$2:$O$2,0)),"Error"))</f>
        <v/>
      </c>
      <c r="V80" s="269" t="str">
        <f>IF(ISBLANK(AZ80),"",IFERROR(INDEX(F_Inputs!$F$4:$O$99999,MATCH($B80&amp;AZ80,F_Inputs!$P$4:$P$99999,0),MATCH(AZ$6,F_Inputs!$F$2:$O$2,0)),"Error"))</f>
        <v/>
      </c>
      <c r="W80" s="269" t="str">
        <f>IF(ISBLANK(BA80),"",IFERROR(INDEX(F_Inputs!$F$4:$O$99999,MATCH($B80&amp;BA80,F_Inputs!$P$4:$P$99999,0),MATCH(BA$6,F_Inputs!$F$2:$O$2,0)),"Error"))</f>
        <v/>
      </c>
      <c r="X80" s="269" t="str">
        <f>IF(ISBLANK(BB80),"",IFERROR(INDEX(F_Inputs!$F$4:$O$99999,MATCH($B80&amp;BB80,F_Inputs!$P$4:$P$99999,0),MATCH(BB$6,F_Inputs!$F$2:$O$2,0)),"Error"))</f>
        <v/>
      </c>
      <c r="Y80" s="269" t="str">
        <f>IF(ISBLANK(BC80),"",IFERROR(INDEX(F_Inputs!$F$4:$O$99999,MATCH($B80&amp;BC80,F_Inputs!$P$4:$P$99999,0),MATCH(BC$6,F_Inputs!$F$2:$O$2,0)),"Error"))</f>
        <v/>
      </c>
      <c r="Z80" s="269" t="str">
        <f>IF(ISBLANK(BD80),"",IFERROR(INDEX(F_Inputs!$F$4:$O$99999,MATCH($B80&amp;BD80,F_Inputs!$P$4:$P$99999,0),MATCH(BD$6,F_Inputs!$F$2:$O$2,0)),"Error"))</f>
        <v/>
      </c>
      <c r="AA80" s="269" t="str">
        <f>IF(ISBLANK(BE80),"",IFERROR(INDEX(F_Inputs!$F$4:$O$99999,MATCH($B80&amp;BE80,F_Inputs!$P$4:$P$99999,0),MATCH(BE$6,F_Inputs!$F$2:$O$2,0)),"Error"))</f>
        <v/>
      </c>
      <c r="AB80" s="269">
        <f>IF(ISBLANK(BF80),"",IFERROR(INDEX(F_Inputs!$F$4:$O$99999,MATCH($B80&amp;BF80,F_Inputs!$P$4:$P$99999,0),MATCH(BF$6,F_Inputs!$F$2:$O$2,0)),"Error"))</f>
        <v>2264975.0841147169</v>
      </c>
      <c r="AC80" s="269">
        <f>IF(ISBLANK(BG80),"",IFERROR(INDEX(F_Inputs!$F$4:$O$99999,MATCH($B80&amp;BG80,F_Inputs!$P$4:$P$99999,0),MATCH(BG$6,F_Inputs!$F$2:$O$2,0)),"Error"))</f>
        <v>2264975.0841147169</v>
      </c>
      <c r="AD80" s="269" t="str">
        <f>IF(ISBLANK(BH80),"",IFERROR(INDEX(F_Inputs!$F$4:$O$99999,MATCH($B80&amp;BH80,F_Inputs!$P$4:$P$99999,0),MATCH(BH$6,F_Inputs!$F$2:$O$2,0)),"Error"))</f>
        <v/>
      </c>
      <c r="AE80" s="269" t="str">
        <f>IF(ISBLANK(BI80),"",IFERROR(INDEX(F_Inputs!$F$4:$O$99999,MATCH($B80&amp;BI80,F_Inputs!$P$4:$P$99999,0),MATCH(BI$6,F_Inputs!$F$2:$O$2,0)),"Error"))</f>
        <v/>
      </c>
      <c r="AF80" s="269" t="str">
        <f>IF(ISBLANK(BJ80),"",IFERROR(INDEX(F_Inputs!$F$4:$O$99999,MATCH($B80&amp;BJ80,F_Inputs!$P$4:$P$99999,0),MATCH(BJ$6,F_Inputs!$F$2:$O$2,0)),"Error"))</f>
        <v/>
      </c>
      <c r="AJ80" s="45" t="s">
        <v>177</v>
      </c>
      <c r="AK80" s="45" t="s">
        <v>177</v>
      </c>
      <c r="AL80" s="45" t="s">
        <v>177</v>
      </c>
      <c r="AM80" s="45" t="s">
        <v>177</v>
      </c>
      <c r="AN80" s="45" t="s">
        <v>177</v>
      </c>
      <c r="AO80" s="45" t="s">
        <v>177</v>
      </c>
      <c r="AV80" s="45" t="s">
        <v>179</v>
      </c>
      <c r="AW80" s="45" t="s">
        <v>179</v>
      </c>
      <c r="AX80" s="45" t="s">
        <v>179</v>
      </c>
      <c r="AY80" s="45" t="s">
        <v>179</v>
      </c>
      <c r="AZ80" s="45" t="s">
        <v>179</v>
      </c>
      <c r="BF80" s="45" t="s">
        <v>181</v>
      </c>
      <c r="BG80" s="45" t="s">
        <v>181</v>
      </c>
    </row>
    <row r="81" spans="2:62">
      <c r="B81" s="158" t="str">
        <f>Lists!$D$9</f>
        <v>WSH</v>
      </c>
      <c r="C81" s="46" t="s">
        <v>754</v>
      </c>
      <c r="D81" s="46" t="str">
        <f>_xlfn.XLOOKUP(C81,Lists!$B$32:$B$60,Lists!$D$32:$D$60)</f>
        <v>Set at a common level [not HDD,UUW]</v>
      </c>
      <c r="E81" s="46" t="str">
        <f>_xlfn.XLOOKUP(C81,Lists!$B$32:$B$60,Lists!$F$32:$F$60)</f>
        <v>Number of internal sewer flooding incidents per 10,000 sewer connections</v>
      </c>
      <c r="F81" s="269">
        <f>IF(ISBLANK(AJ81),"",IFERROR(INDEX(F_Inputs!$F$4:$O$99999,MATCH($B81&amp;AJ81,F_Inputs!$P$4:$P$99999,0),MATCH(AJ$6,F_Inputs!$F$2:$O$2,0)),"Error"))</f>
        <v>1.62</v>
      </c>
      <c r="G81" s="269">
        <f>IF(ISBLANK(AK81),"",IFERROR(INDEX(F_Inputs!$F$4:$O$99999,MATCH($B81&amp;AK81,F_Inputs!$P$4:$P$99999,0),MATCH(AK$6,F_Inputs!$F$2:$O$2,0)),"Error"))</f>
        <v>1.54</v>
      </c>
      <c r="H81" s="269">
        <f>IF(ISBLANK(AL81),"",IFERROR(INDEX(F_Inputs!$F$4:$O$99999,MATCH($B81&amp;AL81,F_Inputs!$P$4:$P$99999,0),MATCH(AL$6,F_Inputs!$F$2:$O$2,0)),"Error"))</f>
        <v>1.46</v>
      </c>
      <c r="I81" s="269">
        <f>IF(ISBLANK(AM81),"",IFERROR(INDEX(F_Inputs!$F$4:$O$99999,MATCH($B81&amp;AM81,F_Inputs!$P$4:$P$99999,0),MATCH(AM$6,F_Inputs!$F$2:$O$2,0)),"Error"))</f>
        <v>1.39</v>
      </c>
      <c r="J81" s="269">
        <f>IF(ISBLANK(AN81),"",IFERROR(INDEX(F_Inputs!$F$4:$O$99999,MATCH($B81&amp;AN81,F_Inputs!$P$4:$P$99999,0),MATCH(AN$6,F_Inputs!$F$2:$O$2,0)),"Error"))</f>
        <v>1.31</v>
      </c>
      <c r="K81" s="269">
        <f>IF(ISBLANK(AO81),"",IFERROR(INDEX(F_Inputs!$F$4:$O$99999,MATCH($B81&amp;AO81,F_Inputs!$P$4:$P$99999,0),MATCH(AO$6,F_Inputs!$F$2:$O$2,0)),"Error"))</f>
        <v>1.23</v>
      </c>
      <c r="L81" s="267" t="str">
        <f>IF(ISBLANK(AP81),"",IFERROR(INDEX(F_Inputs!$F$4:$O$99999,MATCH($B81&amp;AP81,F_Inputs!$P$4:$P$99999,0),MATCH(AP$6,F_Inputs!$F$2:$O$2,0)),"Error"))</f>
        <v/>
      </c>
      <c r="M81" s="268" t="str">
        <f>IF(ISBLANK(AQ81),"",IFERROR(INDEX(F_Inputs!$F$4:$O$99999,MATCH($B81&amp;AQ81,F_Inputs!$P$4:$P$99999,0),MATCH(AQ$6,F_Inputs!$F$2:$O$2,0)),"Error"))</f>
        <v/>
      </c>
      <c r="N81" s="268" t="str">
        <f>IF(ISBLANK(AR81),"",IFERROR(INDEX(F_Inputs!$F$4:$O$99999,MATCH($B81&amp;AR81,F_Inputs!$P$4:$P$99999,0),MATCH(AR$6,F_Inputs!$F$2:$O$2,0)),"Error"))</f>
        <v/>
      </c>
      <c r="O81" s="268" t="str">
        <f>IF(ISBLANK(AS81),"",IFERROR(INDEX(F_Inputs!$F$4:$O$99999,MATCH($B81&amp;AS81,F_Inputs!$P$4:$P$99999,0),MATCH(AS$6,F_Inputs!$F$2:$O$2,0)),"Error"))</f>
        <v/>
      </c>
      <c r="P81" s="268" t="str">
        <f>IF(ISBLANK(AT81),"",IFERROR(INDEX(F_Inputs!$F$4:$O$99999,MATCH($B81&amp;AT81,F_Inputs!$P$4:$P$99999,0),MATCH(AT$6,F_Inputs!$F$2:$O$2,0)),"Error"))</f>
        <v/>
      </c>
      <c r="Q81" s="268" t="str">
        <f>IF(ISBLANK(AU81),"",IFERROR(INDEX(F_Inputs!$F$4:$O$99999,MATCH($B81&amp;AU81,F_Inputs!$P$4:$P$99999,0),MATCH(AU$6,F_Inputs!$F$2:$O$2,0)),"Error"))</f>
        <v/>
      </c>
      <c r="R81" s="269" t="str">
        <f>IF(ISBLANK(AV81),"",IFERROR(INDEX(F_Inputs!$F$4:$O$99999,MATCH($B81&amp;AV81,F_Inputs!$P$4:$P$99999,0),MATCH(AV$6,F_Inputs!$F$2:$O$2,0)),"Error"))</f>
        <v/>
      </c>
      <c r="S81" s="269" t="str">
        <f>IF(ISBLANK(AW81),"",IFERROR(INDEX(F_Inputs!$F$4:$O$99999,MATCH($B81&amp;AW81,F_Inputs!$P$4:$P$99999,0),MATCH(AW$6,F_Inputs!$F$2:$O$2,0)),"Error"))</f>
        <v/>
      </c>
      <c r="T81" s="269" t="str">
        <f>IF(ISBLANK(AX81),"",IFERROR(INDEX(F_Inputs!$F$4:$O$99999,MATCH($B81&amp;AX81,F_Inputs!$P$4:$P$99999,0),MATCH(AX$6,F_Inputs!$F$2:$O$2,0)),"Error"))</f>
        <v/>
      </c>
      <c r="U81" s="269" t="str">
        <f>IF(ISBLANK(AY81),"",IFERROR(INDEX(F_Inputs!$F$4:$O$99999,MATCH($B81&amp;AY81,F_Inputs!$P$4:$P$99999,0),MATCH(AY$6,F_Inputs!$F$2:$O$2,0)),"Error"))</f>
        <v/>
      </c>
      <c r="V81" s="269" t="str">
        <f>IF(ISBLANK(AZ81),"",IFERROR(INDEX(F_Inputs!$F$4:$O$99999,MATCH($B81&amp;AZ81,F_Inputs!$P$4:$P$99999,0),MATCH(AZ$6,F_Inputs!$F$2:$O$2,0)),"Error"))</f>
        <v/>
      </c>
      <c r="W81" s="269">
        <f>IF(ISBLANK(BA81),"",IFERROR(INDEX(F_Inputs!$F$4:$O$99999,MATCH($B81&amp;BA81,F_Inputs!$P$4:$P$99999,0),MATCH(BA$6,F_Inputs!$F$2:$O$2,0)),"Error"))</f>
        <v>1.0383983051474184</v>
      </c>
      <c r="X81" s="269">
        <f>IF(ISBLANK(BB81),"",IFERROR(INDEX(F_Inputs!$F$4:$O$99999,MATCH($B81&amp;BB81,F_Inputs!$P$4:$P$99999,0),MATCH(BB$6,F_Inputs!$F$2:$O$2,0)),"Error"))</f>
        <v>0.98445553604885117</v>
      </c>
      <c r="Y81" s="269">
        <f>IF(ISBLANK(BC81),"",IFERROR(INDEX(F_Inputs!$F$4:$O$99999,MATCH($B81&amp;BC81,F_Inputs!$P$4:$P$99999,0),MATCH(BC$6,F_Inputs!$F$2:$O$2,0)),"Error"))</f>
        <v>0.93725561308760486</v>
      </c>
      <c r="Z81" s="269">
        <f>IF(ISBLANK(BD81),"",IFERROR(INDEX(F_Inputs!$F$4:$O$99999,MATCH($B81&amp;BD81,F_Inputs!$P$4:$P$99999,0),MATCH(BD$6,F_Inputs!$F$2:$O$2,0)),"Error"))</f>
        <v>0.88331284398903775</v>
      </c>
      <c r="AA81" s="269">
        <f>IF(ISBLANK(BE81),"",IFERROR(INDEX(F_Inputs!$F$4:$O$99999,MATCH($B81&amp;BE81,F_Inputs!$P$4:$P$99999,0),MATCH(BE$6,F_Inputs!$F$2:$O$2,0)),"Error"))</f>
        <v>0.82937007489047054</v>
      </c>
      <c r="AB81" s="270">
        <f>IF(ISBLANK(BF81),"",IFERROR(INDEX(F_Inputs!$F$4:$O$99999,MATCH($B81&amp;BF81,F_Inputs!$P$4:$P$99999,0),MATCH(BF$6,F_Inputs!$F$2:$O$2,0)),"Error"))</f>
        <v>9048815.119099563</v>
      </c>
      <c r="AC81" s="270">
        <f>IF(ISBLANK(BG81),"",IFERROR(INDEX(F_Inputs!$F$4:$O$99999,MATCH($B81&amp;BG81,F_Inputs!$P$4:$P$99999,0),MATCH(BG$6,F_Inputs!$F$2:$O$2,0)),"Error"))</f>
        <v>9048815.119099563</v>
      </c>
      <c r="AD81" s="270">
        <f>IF(ISBLANK(BG81),"",IFERROR(2*AC81,""))</f>
        <v>18097630.238199126</v>
      </c>
      <c r="AE81" s="271">
        <f>IF(ISBLANK(BI81),"",IFERROR(INDEX(F_Inputs!$F$4:$O$99999,MATCH($B81&amp;BI81,F_Inputs!$P$4:$P$99999,0),MATCH(BI$6,F_Inputs!$F$2:$O$2,0)),"Error"))</f>
        <v>-6.0000000000000001E-3</v>
      </c>
      <c r="AF81" s="271" t="str">
        <f>IF(ISBLANK(BJ81),"",IFERROR(INDEX(F_Inputs!$F$4:$O$99999,MATCH($B81&amp;BJ81,F_Inputs!$P$4:$P$99999,0),MATCH(BJ$6,F_Inputs!$F$2:$O$2,0)),"Error"))</f>
        <v/>
      </c>
      <c r="AJ81" s="45" t="s">
        <v>275</v>
      </c>
      <c r="AK81" s="45" t="s">
        <v>275</v>
      </c>
      <c r="AL81" s="45" t="s">
        <v>275</v>
      </c>
      <c r="AM81" s="45" t="s">
        <v>275</v>
      </c>
      <c r="AN81" s="45" t="s">
        <v>275</v>
      </c>
      <c r="AO81" s="45" t="s">
        <v>275</v>
      </c>
      <c r="BA81" s="45" t="s">
        <v>277</v>
      </c>
      <c r="BB81" s="45" t="s">
        <v>277</v>
      </c>
      <c r="BC81" s="45" t="s">
        <v>277</v>
      </c>
      <c r="BD81" s="45" t="s">
        <v>277</v>
      </c>
      <c r="BE81" s="45" t="s">
        <v>277</v>
      </c>
      <c r="BF81" s="45" t="s">
        <v>280</v>
      </c>
      <c r="BG81" s="45" t="s">
        <v>280</v>
      </c>
      <c r="BH81" s="45" t="s">
        <v>842</v>
      </c>
      <c r="BI81" s="45" t="s">
        <v>282</v>
      </c>
    </row>
    <row r="82" spans="2:62">
      <c r="B82" s="158" t="str">
        <f>Lists!$D$9</f>
        <v>WSH</v>
      </c>
      <c r="C82" s="46" t="s">
        <v>758</v>
      </c>
      <c r="D82" s="46" t="str">
        <f>_xlfn.XLOOKUP(C82,Lists!$B$32:$B$60,Lists!$D$32:$D$60)</f>
        <v>Set at a company specific level</v>
      </c>
      <c r="E82" s="46" t="str">
        <f>_xlfn.XLOOKUP(C82,Lists!$B$32:$B$60,Lists!$F$32:$F$60)</f>
        <v>Number of external sewer flooding incidents per 10,000 sewer connections</v>
      </c>
      <c r="F82" s="269">
        <f>IF(ISBLANK(AJ82),"",IFERROR(INDEX(F_Inputs!$F$4:$O$99999,MATCH($B82&amp;AJ82,F_Inputs!$P$4:$P$99999,0),MATCH(AJ$6,F_Inputs!$F$2:$O$2,0)),"Error"))</f>
        <v>22.67</v>
      </c>
      <c r="G82" s="269">
        <f>IF(ISBLANK(AK82),"",IFERROR(INDEX(F_Inputs!$F$4:$O$99999,MATCH($B82&amp;AK82,F_Inputs!$P$4:$P$99999,0),MATCH(AK$6,F_Inputs!$F$2:$O$2,0)),"Error"))</f>
        <v>21.650000000000002</v>
      </c>
      <c r="H82" s="269">
        <f>IF(ISBLANK(AL82),"",IFERROR(INDEX(F_Inputs!$F$4:$O$99999,MATCH($B82&amp;AL82,F_Inputs!$P$4:$P$99999,0),MATCH(AL$6,F_Inputs!$F$2:$O$2,0)),"Error"))</f>
        <v>20.630000000000003</v>
      </c>
      <c r="I82" s="269">
        <f>IF(ISBLANK(AM82),"",IFERROR(INDEX(F_Inputs!$F$4:$O$99999,MATCH($B82&amp;AM82,F_Inputs!$P$4:$P$99999,0),MATCH(AM$6,F_Inputs!$F$2:$O$2,0)),"Error"))</f>
        <v>19.610000000000003</v>
      </c>
      <c r="J82" s="269">
        <f>IF(ISBLANK(AN82),"",IFERROR(INDEX(F_Inputs!$F$4:$O$99999,MATCH($B82&amp;AN82,F_Inputs!$P$4:$P$99999,0),MATCH(AN$6,F_Inputs!$F$2:$O$2,0)),"Error"))</f>
        <v>18.590000000000003</v>
      </c>
      <c r="K82" s="269">
        <f>IF(ISBLANK(AO82),"",IFERROR(INDEX(F_Inputs!$F$4:$O$99999,MATCH($B82&amp;AO82,F_Inputs!$P$4:$P$99999,0),MATCH(AO$6,F_Inputs!$F$2:$O$2,0)),"Error"))</f>
        <v>17.570000000000004</v>
      </c>
      <c r="L82" s="267" t="str">
        <f>IF(ISBLANK(AP82),"",IFERROR(INDEX(F_Inputs!$F$4:$O$99999,MATCH($B82&amp;AP82,F_Inputs!$P$4:$P$99999,0),MATCH(AP$6,F_Inputs!$F$2:$O$2,0)),"Error"))</f>
        <v/>
      </c>
      <c r="M82" s="268" t="str">
        <f>IF(ISBLANK(AQ82),"",IFERROR(INDEX(F_Inputs!$F$4:$O$99999,MATCH($B82&amp;AQ82,F_Inputs!$P$4:$P$99999,0),MATCH(AQ$6,F_Inputs!$F$2:$O$2,0)),"Error"))</f>
        <v/>
      </c>
      <c r="N82" s="268" t="str">
        <f>IF(ISBLANK(AR82),"",IFERROR(INDEX(F_Inputs!$F$4:$O$99999,MATCH($B82&amp;AR82,F_Inputs!$P$4:$P$99999,0),MATCH(AR$6,F_Inputs!$F$2:$O$2,0)),"Error"))</f>
        <v/>
      </c>
      <c r="O82" s="268" t="str">
        <f>IF(ISBLANK(AS82),"",IFERROR(INDEX(F_Inputs!$F$4:$O$99999,MATCH($B82&amp;AS82,F_Inputs!$P$4:$P$99999,0),MATCH(AS$6,F_Inputs!$F$2:$O$2,0)),"Error"))</f>
        <v/>
      </c>
      <c r="P82" s="268" t="str">
        <f>IF(ISBLANK(AT82),"",IFERROR(INDEX(F_Inputs!$F$4:$O$99999,MATCH($B82&amp;AT82,F_Inputs!$P$4:$P$99999,0),MATCH(AT$6,F_Inputs!$F$2:$O$2,0)),"Error"))</f>
        <v/>
      </c>
      <c r="Q82" s="268" t="str">
        <f>IF(ISBLANK(AU82),"",IFERROR(INDEX(F_Inputs!$F$4:$O$99999,MATCH($B82&amp;AU82,F_Inputs!$P$4:$P$99999,0),MATCH(AU$6,F_Inputs!$F$2:$O$2,0)),"Error"))</f>
        <v/>
      </c>
      <c r="R82" s="269" t="str">
        <f>IF(ISBLANK(AV82),"",IFERROR(INDEX(F_Inputs!$F$4:$O$99999,MATCH($B82&amp;AV82,F_Inputs!$P$4:$P$99999,0),MATCH(AV$6,F_Inputs!$F$2:$O$2,0)),"Error"))</f>
        <v/>
      </c>
      <c r="S82" s="269" t="str">
        <f>IF(ISBLANK(AW82),"",IFERROR(INDEX(F_Inputs!$F$4:$O$99999,MATCH($B82&amp;AW82,F_Inputs!$P$4:$P$99999,0),MATCH(AW$6,F_Inputs!$F$2:$O$2,0)),"Error"))</f>
        <v/>
      </c>
      <c r="T82" s="269" t="str">
        <f>IF(ISBLANK(AX82),"",IFERROR(INDEX(F_Inputs!$F$4:$O$99999,MATCH($B82&amp;AX82,F_Inputs!$P$4:$P$99999,0),MATCH(AX$6,F_Inputs!$F$2:$O$2,0)),"Error"))</f>
        <v/>
      </c>
      <c r="U82" s="269" t="str">
        <f>IF(ISBLANK(AY82),"",IFERROR(INDEX(F_Inputs!$F$4:$O$99999,MATCH($B82&amp;AY82,F_Inputs!$P$4:$P$99999,0),MATCH(AY$6,F_Inputs!$F$2:$O$2,0)),"Error"))</f>
        <v/>
      </c>
      <c r="V82" s="269" t="str">
        <f>IF(ISBLANK(AZ82),"",IFERROR(INDEX(F_Inputs!$F$4:$O$99999,MATCH($B82&amp;AZ82,F_Inputs!$P$4:$P$99999,0),MATCH(AZ$6,F_Inputs!$F$2:$O$2,0)),"Error"))</f>
        <v/>
      </c>
      <c r="W82" s="269">
        <f>IF(ISBLANK(BA82),"",IFERROR(INDEX(F_Inputs!$F$4:$O$99999,MATCH($B82&amp;BA82,F_Inputs!$P$4:$P$99999,0),MATCH(BA$6,F_Inputs!$F$2:$O$2,0)),"Error"))</f>
        <v>18.845183439092779</v>
      </c>
      <c r="X82" s="269">
        <f>IF(ISBLANK(BB82),"",IFERROR(INDEX(F_Inputs!$F$4:$O$99999,MATCH($B82&amp;BB82,F_Inputs!$P$4:$P$99999,0),MATCH(BB$6,F_Inputs!$F$2:$O$2,0)),"Error"))</f>
        <v>17.895183439092779</v>
      </c>
      <c r="Y82" s="269">
        <f>IF(ISBLANK(BC82),"",IFERROR(INDEX(F_Inputs!$F$4:$O$99999,MATCH($B82&amp;BC82,F_Inputs!$P$4:$P$99999,0),MATCH(BC$6,F_Inputs!$F$2:$O$2,0)),"Error"))</f>
        <v>16.94518343909278</v>
      </c>
      <c r="Z82" s="269">
        <f>IF(ISBLANK(BD82),"",IFERROR(INDEX(F_Inputs!$F$4:$O$99999,MATCH($B82&amp;BD82,F_Inputs!$P$4:$P$99999,0),MATCH(BD$6,F_Inputs!$F$2:$O$2,0)),"Error"))</f>
        <v>15.995183439092781</v>
      </c>
      <c r="AA82" s="269">
        <f>IF(ISBLANK(BE82),"",IFERROR(INDEX(F_Inputs!$F$4:$O$99999,MATCH($B82&amp;BE82,F_Inputs!$P$4:$P$99999,0),MATCH(BE$6,F_Inputs!$F$2:$O$2,0)),"Error"))</f>
        <v>15.055183439092779</v>
      </c>
      <c r="AB82" s="276">
        <f>IF(ISBLANK(BF82),"",IFERROR(INDEX(F_Inputs!$F$4:$O$99999,MATCH($B82&amp;BF82,F_Inputs!$P$4:$P$99999,0),MATCH(BF$6,F_Inputs!$F$2:$O$2,0)),"Error"))</f>
        <v>2483483.4132151259</v>
      </c>
      <c r="AC82" s="276">
        <f>IF(ISBLANK(BG82),"",IFERROR(INDEX(F_Inputs!$F$4:$O$99999,MATCH($B82&amp;BG82,F_Inputs!$P$4:$P$99999,0),MATCH(BG$6,F_Inputs!$F$2:$O$2,0)),"Error"))</f>
        <v>2483483.4132151259</v>
      </c>
      <c r="AD82" s="276">
        <f>IF(ISBLANK(BG82),"",IFERROR(2*AC82,""))</f>
        <v>4966966.8264302518</v>
      </c>
      <c r="AE82" s="271">
        <f>IF(ISBLANK(BI82),"",IFERROR(INDEX(F_Inputs!$F$4:$O$99999,MATCH($B82&amp;BI82,F_Inputs!$P$4:$P$99999,0),MATCH(BI$6,F_Inputs!$F$2:$O$2,0)),"Error"))</f>
        <v>-6.0000000000000001E-3</v>
      </c>
      <c r="AF82" s="271">
        <f>IF(ISBLANK(BJ82),"",IFERROR(INDEX(F_Inputs!$F$4:$O$99999,MATCH($B82&amp;BJ82,F_Inputs!$P$4:$P$99999,0),MATCH(BJ$6,F_Inputs!$F$2:$O$2,0)),"Error"))</f>
        <v>1.4999999999999999E-2</v>
      </c>
      <c r="AJ82" s="45" t="s">
        <v>284</v>
      </c>
      <c r="AK82" s="45" t="s">
        <v>284</v>
      </c>
      <c r="AL82" s="45" t="s">
        <v>284</v>
      </c>
      <c r="AM82" s="45" t="s">
        <v>284</v>
      </c>
      <c r="AN82" s="45" t="s">
        <v>284</v>
      </c>
      <c r="AO82" s="45" t="s">
        <v>284</v>
      </c>
      <c r="BA82" s="45" t="s">
        <v>286</v>
      </c>
      <c r="BB82" s="45" t="s">
        <v>286</v>
      </c>
      <c r="BC82" s="45" t="s">
        <v>286</v>
      </c>
      <c r="BD82" s="45" t="s">
        <v>286</v>
      </c>
      <c r="BE82" s="45" t="s">
        <v>286</v>
      </c>
      <c r="BF82" s="45" t="s">
        <v>288</v>
      </c>
      <c r="BG82" s="45" t="s">
        <v>288</v>
      </c>
      <c r="BH82" s="45" t="s">
        <v>842</v>
      </c>
      <c r="BI82" s="45" t="s">
        <v>289</v>
      </c>
      <c r="BJ82" s="45" t="s">
        <v>596</v>
      </c>
    </row>
    <row r="83" spans="2:62">
      <c r="B83" s="158" t="str">
        <f>Lists!$D$9</f>
        <v>WSH</v>
      </c>
      <c r="C83" s="46" t="s">
        <v>714</v>
      </c>
      <c r="D83" s="46" t="str">
        <f>_xlfn.XLOOKUP(C83,Lists!$B$32:$B$60,Lists!$D$32:$D$60)</f>
        <v>Set at a common level</v>
      </c>
      <c r="E83" s="46" t="str">
        <f>_xlfn.XLOOKUP(C83,Lists!$B$32:$B$60,Lists!$F$32:$F$60)</f>
        <v>Total biodiversity units for area of land served (per 100km2)</v>
      </c>
      <c r="F83" s="269">
        <f>IF(ISBLANK(AJ83),"",IFERROR(INDEX(F_Inputs!$F$4:$O$99999,MATCH($B83&amp;AJ83,F_Inputs!$P$4:$P$99999,0),MATCH(AJ$6,F_Inputs!$F$2:$O$2,0)),"Error"))</f>
        <v>0</v>
      </c>
      <c r="G83" s="269">
        <f>IF(ISBLANK(AK83),"",IFERROR(INDEX(F_Inputs!$F$4:$O$99999,MATCH($B83&amp;AK83,F_Inputs!$P$4:$P$99999,0),MATCH(AK$6,F_Inputs!$F$2:$O$2,0)),"Error"))</f>
        <v>0</v>
      </c>
      <c r="H83" s="269">
        <f>IF(ISBLANK(AL83),"",IFERROR(INDEX(F_Inputs!$F$4:$O$99999,MATCH($B83&amp;AL83,F_Inputs!$P$4:$P$99999,0),MATCH(AL$6,F_Inputs!$F$2:$O$2,0)),"Error"))</f>
        <v>0</v>
      </c>
      <c r="I83" s="269">
        <f>IF(ISBLANK(AM83),"",IFERROR(INDEX(F_Inputs!$F$4:$O$99999,MATCH($B83&amp;AM83,F_Inputs!$P$4:$P$99999,0),MATCH(AM$6,F_Inputs!$F$2:$O$2,0)),"Error"))</f>
        <v>0</v>
      </c>
      <c r="J83" s="269">
        <f>IF(ISBLANK(AN83),"",IFERROR(INDEX(F_Inputs!$F$4:$O$99999,MATCH($B83&amp;AN83,F_Inputs!$P$4:$P$99999,0),MATCH(AN$6,F_Inputs!$F$2:$O$2,0)),"Error"))</f>
        <v>4.9778677696996745E-2</v>
      </c>
      <c r="K83" s="269">
        <f>IF(ISBLANK(AO83),"",IFERROR(INDEX(F_Inputs!$F$4:$O$99999,MATCH($B83&amp;AO83,F_Inputs!$P$4:$P$99999,0),MATCH(AO$6,F_Inputs!$F$2:$O$2,0)),"Error"))</f>
        <v>0.73</v>
      </c>
      <c r="L83" s="267" t="str">
        <f>IF(ISBLANK(AP83),"",IFERROR(INDEX(F_Inputs!$F$4:$O$99999,MATCH($B83&amp;AP83,F_Inputs!$P$4:$P$99999,0),MATCH(AP$6,F_Inputs!$F$2:$O$2,0)),"Error"))</f>
        <v/>
      </c>
      <c r="M83" s="268" t="str">
        <f>IF(ISBLANK(AQ83),"",IFERROR(INDEX(F_Inputs!$F$4:$O$99999,MATCH($B83&amp;AQ83,F_Inputs!$P$4:$P$99999,0),MATCH(AQ$6,F_Inputs!$F$2:$O$2,0)),"Error"))</f>
        <v/>
      </c>
      <c r="N83" s="268" t="str">
        <f>IF(ISBLANK(AR83),"",IFERROR(INDEX(F_Inputs!$F$4:$O$99999,MATCH($B83&amp;AR83,F_Inputs!$P$4:$P$99999,0),MATCH(AR$6,F_Inputs!$F$2:$O$2,0)),"Error"))</f>
        <v/>
      </c>
      <c r="O83" s="268" t="str">
        <f>IF(ISBLANK(AS83),"",IFERROR(INDEX(F_Inputs!$F$4:$O$99999,MATCH($B83&amp;AS83,F_Inputs!$P$4:$P$99999,0),MATCH(AS$6,F_Inputs!$F$2:$O$2,0)),"Error"))</f>
        <v/>
      </c>
      <c r="P83" s="268" t="str">
        <f>IF(ISBLANK(AT83),"",IFERROR(INDEX(F_Inputs!$F$4:$O$99999,MATCH($B83&amp;AT83,F_Inputs!$P$4:$P$99999,0),MATCH(AT$6,F_Inputs!$F$2:$O$2,0)),"Error"))</f>
        <v/>
      </c>
      <c r="Q83" s="268" t="str">
        <f>IF(ISBLANK(AU83),"",IFERROR(INDEX(F_Inputs!$F$4:$O$99999,MATCH($B83&amp;AU83,F_Inputs!$P$4:$P$99999,0),MATCH(AU$6,F_Inputs!$F$2:$O$2,0)),"Error"))</f>
        <v/>
      </c>
      <c r="R83" s="269" t="str">
        <f>IF(ISBLANK(AV83),"",IFERROR(INDEX(F_Inputs!$F$4:$O$99999,MATCH($B83&amp;AV83,F_Inputs!$P$4:$P$99999,0),MATCH(AV$6,F_Inputs!$F$2:$O$2,0)),"Error"))</f>
        <v/>
      </c>
      <c r="S83" s="269" t="str">
        <f>IF(ISBLANK(AW83),"",IFERROR(INDEX(F_Inputs!$F$4:$O$99999,MATCH($B83&amp;AW83,F_Inputs!$P$4:$P$99999,0),MATCH(AW$6,F_Inputs!$F$2:$O$2,0)),"Error"))</f>
        <v/>
      </c>
      <c r="T83" s="269" t="str">
        <f>IF(ISBLANK(AX83),"",IFERROR(INDEX(F_Inputs!$F$4:$O$99999,MATCH($B83&amp;AX83,F_Inputs!$P$4:$P$99999,0),MATCH(AX$6,F_Inputs!$F$2:$O$2,0)),"Error"))</f>
        <v/>
      </c>
      <c r="U83" s="269" t="str">
        <f>IF(ISBLANK(AY83),"",IFERROR(INDEX(F_Inputs!$F$4:$O$99999,MATCH($B83&amp;AY83,F_Inputs!$P$4:$P$99999,0),MATCH(AY$6,F_Inputs!$F$2:$O$2,0)),"Error"))</f>
        <v/>
      </c>
      <c r="V83" s="269" t="str">
        <f>IF(ISBLANK(AZ83),"",IFERROR(INDEX(F_Inputs!$F$4:$O$99999,MATCH($B83&amp;AZ83,F_Inputs!$P$4:$P$99999,0),MATCH(AZ$6,F_Inputs!$F$2:$O$2,0)),"Error"))</f>
        <v/>
      </c>
      <c r="W83" s="267" t="str">
        <f>IF(ISBLANK(BA83),"",IFERROR(INDEX(F_Inputs!$F$4:$O$99999,MATCH($B83&amp;BA83,F_Inputs!$P$4:$P$99999,0),MATCH(BA$6,F_Inputs!$F$2:$O$2,0)),"Error"))</f>
        <v/>
      </c>
      <c r="X83" s="267" t="str">
        <f>IF(ISBLANK(BB83),"",IFERROR(INDEX(F_Inputs!$F$4:$O$99999,MATCH($B83&amp;BB83,F_Inputs!$P$4:$P$99999,0),MATCH(BB$6,F_Inputs!$F$2:$O$2,0)),"Error"))</f>
        <v/>
      </c>
      <c r="Y83" s="267" t="str">
        <f>IF(ISBLANK(BC83),"",IFERROR(INDEX(F_Inputs!$F$4:$O$99999,MATCH($B83&amp;BC83,F_Inputs!$P$4:$P$99999,0),MATCH(BC$6,F_Inputs!$F$2:$O$2,0)),"Error"))</f>
        <v/>
      </c>
      <c r="Z83" s="267" t="str">
        <f>IF(ISBLANK(BD83),"",IFERROR(INDEX(F_Inputs!$F$4:$O$99999,MATCH($B83&amp;BD83,F_Inputs!$P$4:$P$99999,0),MATCH(BD$6,F_Inputs!$F$2:$O$2,0)),"Error"))</f>
        <v/>
      </c>
      <c r="AA83" s="267" t="str">
        <f>IF(ISBLANK(BE83),"",IFERROR(INDEX(F_Inputs!$F$4:$O$99999,MATCH($B83&amp;BE83,F_Inputs!$P$4:$P$99999,0),MATCH(BE$6,F_Inputs!$F$2:$O$2,0)),"Error"))</f>
        <v/>
      </c>
      <c r="AB83" s="270">
        <f>IF(ISBLANK(BF83),"",IFERROR(INDEX(F_Inputs!$F$4:$O$99999,MATCH($B83&amp;BF83,F_Inputs!$P$4:$P$99999,0),MATCH(BF$6,F_Inputs!$F$2:$O$2,0)),"Error"))</f>
        <v>11622672.81264315</v>
      </c>
      <c r="AC83" s="270">
        <f>IF(ISBLANK(BG83),"",IFERROR(INDEX(F_Inputs!$F$4:$O$99999,MATCH($B83&amp;BG83,F_Inputs!$P$4:$P$99999,0),MATCH(BG$6,F_Inputs!$F$2:$O$2,0)),"Error"))</f>
        <v>11622672.81264315</v>
      </c>
      <c r="AD83" s="270" t="str">
        <f>IF(ISBLANK(BH83),"",IFERROR(INDEX(F_Inputs!$F$4:$O$99999,MATCH($B83&amp;BH83,F_Inputs!$P$4:$P$99999,0),MATCH(BH$6,F_Inputs!$F$2:$O$2,0)),"Error"))</f>
        <v/>
      </c>
      <c r="AE83" s="271">
        <f>IF(ISBLANK(BI83),"",IFERROR(INDEX(F_Inputs!$F$4:$O$99999,MATCH($B83&amp;BI83,F_Inputs!$P$4:$P$99999,0),MATCH(BI$6,F_Inputs!$F$2:$O$2,0)),"Error"))</f>
        <v>-5.0000000000000001E-3</v>
      </c>
      <c r="AF83" s="271">
        <f>IF(ISBLANK(BJ83),"",IFERROR(INDEX(F_Inputs!$F$4:$O$99999,MATCH($B83&amp;BJ83,F_Inputs!$P$4:$P$99999,0),MATCH(BJ$6,F_Inputs!$F$2:$O$2,0)),"Error"))</f>
        <v>5.0000000000000001E-3</v>
      </c>
      <c r="AJ83" s="45" t="s">
        <v>183</v>
      </c>
      <c r="AK83" s="45" t="s">
        <v>183</v>
      </c>
      <c r="AL83" s="45" t="s">
        <v>183</v>
      </c>
      <c r="AM83" s="45" t="s">
        <v>183</v>
      </c>
      <c r="AN83" s="45" t="s">
        <v>183</v>
      </c>
      <c r="AO83" s="45" t="s">
        <v>183</v>
      </c>
      <c r="BF83" s="45" t="s">
        <v>186</v>
      </c>
      <c r="BG83" s="45" t="s">
        <v>186</v>
      </c>
      <c r="BI83" s="45" t="s">
        <v>188</v>
      </c>
      <c r="BJ83" s="45" t="s">
        <v>190</v>
      </c>
    </row>
    <row r="84" spans="2:62">
      <c r="B84" s="158" t="str">
        <f>Lists!$D$9</f>
        <v>WSH</v>
      </c>
      <c r="C84" s="46" t="s">
        <v>740</v>
      </c>
      <c r="D84" s="46" t="str">
        <f>_xlfn.XLOOKUP(C84,Lists!$B$32:$B$60,Lists!$D$32:$D$60)</f>
        <v>Set at a company specific level</v>
      </c>
      <c r="E84" s="46" t="str">
        <f>_xlfn.XLOOKUP(C84,Lists!$B$32:$B$60,Lists!$F$32:$F$60)</f>
        <v>% reduction from 2024-25 baseline</v>
      </c>
      <c r="F84" s="272">
        <f>IF(ISBLANK(AJ84),"",IFERROR(INDEX(F_Inputs!$F$4:$O$99999,MATCH($B84&amp;AJ84,F_Inputs!$P$4:$P$99999,0),MATCH(AJ$6,F_Inputs!$F$2:$O$2,0)),"Error"))</f>
        <v>0</v>
      </c>
      <c r="G84" s="272">
        <f>IF(ISBLANK(AK84),"",IFERROR(INDEX(F_Inputs!$F$4:$O$99999,MATCH($B84&amp;AK84,F_Inputs!$P$4:$P$99999,0),MATCH(AK$6,F_Inputs!$F$2:$O$2,0)),"Error"))</f>
        <v>-5.8600000000000006E-2</v>
      </c>
      <c r="H84" s="272">
        <f>IF(ISBLANK(AL84),"",IFERROR(INDEX(F_Inputs!$F$4:$O$99999,MATCH($B84&amp;AL84,F_Inputs!$P$4:$P$99999,0),MATCH(AL$6,F_Inputs!$F$2:$O$2,0)),"Error"))</f>
        <v>-4.2299999999999997E-2</v>
      </c>
      <c r="I84" s="272">
        <f>IF(ISBLANK(AM84),"",IFERROR(INDEX(F_Inputs!$F$4:$O$99999,MATCH($B84&amp;AM84,F_Inputs!$P$4:$P$99999,0),MATCH(AM$6,F_Inputs!$F$2:$O$2,0)),"Error"))</f>
        <v>-6.9199999999999998E-2</v>
      </c>
      <c r="J84" s="272">
        <f>IF(ISBLANK(AN84),"",IFERROR(INDEX(F_Inputs!$F$4:$O$99999,MATCH($B84&amp;AN84,F_Inputs!$P$4:$P$99999,0),MATCH(AN$6,F_Inputs!$F$2:$O$2,0)),"Error"))</f>
        <v>-5.4399999999999997E-2</v>
      </c>
      <c r="K84" s="272">
        <f>IF(ISBLANK(AO84),"",IFERROR(INDEX(F_Inputs!$F$4:$O$99999,MATCH($B84&amp;AO84,F_Inputs!$P$4:$P$99999,0),MATCH(AO$6,F_Inputs!$F$2:$O$2,0)),"Error"))</f>
        <v>-1.03E-2</v>
      </c>
      <c r="L84" s="269" t="str">
        <f>IF(ISBLANK(AP84),"",IFERROR(INDEX(F_Inputs!$F$4:$O$99999,MATCH($B84&amp;AP84,F_Inputs!$P$4:$P$99999,0),MATCH(AP$6,F_Inputs!$F$2:$O$2,0)),"Error"))</f>
        <v/>
      </c>
      <c r="M84" s="269" t="str">
        <f>IF(ISBLANK(AQ84),"",IFERROR(INDEX(F_Inputs!$F$4:$O$99999,MATCH($B84&amp;AQ84,F_Inputs!$P$4:$P$99999,0),MATCH(AQ$6,F_Inputs!$F$2:$O$2,0)),"Error"))</f>
        <v/>
      </c>
      <c r="N84" s="269" t="str">
        <f>IF(ISBLANK(AR84),"",IFERROR(INDEX(F_Inputs!$F$4:$O$99999,MATCH($B84&amp;AR84,F_Inputs!$P$4:$P$99999,0),MATCH(AR$6,F_Inputs!$F$2:$O$2,0)),"Error"))</f>
        <v/>
      </c>
      <c r="O84" s="269" t="str">
        <f>IF(ISBLANK(AS84),"",IFERROR(INDEX(F_Inputs!$F$4:$O$99999,MATCH($B84&amp;AS84,F_Inputs!$P$4:$P$99999,0),MATCH(AS$6,F_Inputs!$F$2:$O$2,0)),"Error"))</f>
        <v/>
      </c>
      <c r="P84" s="269" t="str">
        <f>IF(ISBLANK(AT84),"",IFERROR(INDEX(F_Inputs!$F$4:$O$99999,MATCH($B84&amp;AT84,F_Inputs!$P$4:$P$99999,0),MATCH(AT$6,F_Inputs!$F$2:$O$2,0)),"Error"))</f>
        <v/>
      </c>
      <c r="Q84" s="269" t="str">
        <f>IF(ISBLANK(AU84),"",IFERROR(INDEX(F_Inputs!$F$4:$O$99999,MATCH($B84&amp;AU84,F_Inputs!$P$4:$P$99999,0),MATCH(AU$6,F_Inputs!$F$2:$O$2,0)),"Error"))</f>
        <v/>
      </c>
      <c r="R84" s="269">
        <f>IF(ISBLANK(AV84),"",IFERROR(INDEX(F_Inputs!$F$4:$O$99999,MATCH($B84&amp;AV84,F_Inputs!$P$4:$P$99999,0),MATCH(AV$6,F_Inputs!$F$2:$O$2,0)),"Error"))</f>
        <v>103013.5</v>
      </c>
      <c r="S84" s="269">
        <f>IF(ISBLANK(AW84),"",IFERROR(INDEX(F_Inputs!$F$4:$O$99999,MATCH($B84&amp;AW84,F_Inputs!$P$4:$P$99999,0),MATCH(AW$6,F_Inputs!$F$2:$O$2,0)),"Error"))</f>
        <v>103013.5</v>
      </c>
      <c r="T84" s="269">
        <f>IF(ISBLANK(AX84),"",IFERROR(INDEX(F_Inputs!$F$4:$O$99999,MATCH($B84&amp;AX84,F_Inputs!$P$4:$P$99999,0),MATCH(AX$6,F_Inputs!$F$2:$O$2,0)),"Error"))</f>
        <v>103013.5</v>
      </c>
      <c r="U84" s="269">
        <f>IF(ISBLANK(AY84),"",IFERROR(INDEX(F_Inputs!$F$4:$O$99999,MATCH($B84&amp;AY84,F_Inputs!$P$4:$P$99999,0),MATCH(AY$6,F_Inputs!$F$2:$O$2,0)),"Error"))</f>
        <v>103013.5</v>
      </c>
      <c r="V84" s="269">
        <f>IF(ISBLANK(AZ84),"",IFERROR(INDEX(F_Inputs!$F$4:$O$99999,MATCH($B84&amp;AZ84,F_Inputs!$P$4:$P$99999,0),MATCH(AZ$6,F_Inputs!$F$2:$O$2,0)),"Error"))</f>
        <v>103013.5</v>
      </c>
      <c r="W84" s="269" t="str">
        <f>IF(ISBLANK(BA84),"",IFERROR(INDEX(F_Inputs!$F$4:$O$99999,MATCH($B84&amp;BA84,F_Inputs!$P$4:$P$99999,0),MATCH(BA$6,F_Inputs!$F$2:$O$2,0)),"Error"))</f>
        <v/>
      </c>
      <c r="X84" s="269" t="str">
        <f>IF(ISBLANK(BB84),"",IFERROR(INDEX(F_Inputs!$F$4:$O$99999,MATCH($B84&amp;BB84,F_Inputs!$P$4:$P$99999,0),MATCH(BB$6,F_Inputs!$F$2:$O$2,0)),"Error"))</f>
        <v/>
      </c>
      <c r="Y84" s="269" t="str">
        <f>IF(ISBLANK(BC84),"",IFERROR(INDEX(F_Inputs!$F$4:$O$99999,MATCH($B84&amp;BC84,F_Inputs!$P$4:$P$99999,0),MATCH(BC$6,F_Inputs!$F$2:$O$2,0)),"Error"))</f>
        <v/>
      </c>
      <c r="Z84" s="269" t="str">
        <f>IF(ISBLANK(BD84),"",IFERROR(INDEX(F_Inputs!$F$4:$O$99999,MATCH($B84&amp;BD84,F_Inputs!$P$4:$P$99999,0),MATCH(BD$6,F_Inputs!$F$2:$O$2,0)),"Error"))</f>
        <v/>
      </c>
      <c r="AA84" s="269" t="str">
        <f>IF(ISBLANK(BE84),"",IFERROR(INDEX(F_Inputs!$F$4:$O$99999,MATCH($B84&amp;BE84,F_Inputs!$P$4:$P$99999,0),MATCH(BE$6,F_Inputs!$F$2:$O$2,0)),"Error"))</f>
        <v/>
      </c>
      <c r="AB84" s="270">
        <f>IF(ISBLANK(BF84),"",IFERROR(INDEX(F_Inputs!$F$4:$O$99999,MATCH($B84&amp;BF84,F_Inputs!$P$4:$P$99999,0),MATCH(BF$6,F_Inputs!$F$2:$O$2,0)),"Error"))</f>
        <v>188</v>
      </c>
      <c r="AC84" s="270">
        <f>IF(ISBLANK(BG84),"",IFERROR(INDEX(F_Inputs!$F$4:$O$99999,MATCH($B84&amp;BG84,F_Inputs!$P$4:$P$99999,0),MATCH(BG$6,F_Inputs!$F$2:$O$2,0)),"Error"))</f>
        <v>188</v>
      </c>
      <c r="AD84" s="270" t="str">
        <f>IF(ISBLANK(BH84),"",IFERROR(INDEX(F_Inputs!$F$4:$O$99999,MATCH($B84&amp;BH84,F_Inputs!$P$4:$P$99999,0),MATCH(BH$6,F_Inputs!$F$2:$O$2,0)),"Error"))</f>
        <v/>
      </c>
      <c r="AE84" s="271">
        <f>IF(ISBLANK(BI84),"",IFERROR(INDEX(F_Inputs!$F$4:$O$99999,MATCH($B84&amp;BI84,F_Inputs!$P$4:$P$99999,0),MATCH(BI$6,F_Inputs!$F$2:$O$2,0)),"Error"))</f>
        <v>-5.0000000000000001E-3</v>
      </c>
      <c r="AF84" s="271">
        <f>IF(ISBLANK(BJ84),"",IFERROR(INDEX(F_Inputs!$F$4:$O$99999,MATCH($B84&amp;BJ84,F_Inputs!$P$4:$P$99999,0),MATCH(BJ$6,F_Inputs!$F$2:$O$2,0)),"Error"))</f>
        <v>5.0000000000000001E-3</v>
      </c>
      <c r="AJ84" s="45" t="s">
        <v>600</v>
      </c>
      <c r="AK84" s="45" t="s">
        <v>600</v>
      </c>
      <c r="AL84" s="45" t="s">
        <v>600</v>
      </c>
      <c r="AM84" s="45" t="s">
        <v>600</v>
      </c>
      <c r="AN84" s="45" t="s">
        <v>600</v>
      </c>
      <c r="AO84" s="45" t="s">
        <v>600</v>
      </c>
      <c r="AV84" s="45" t="s">
        <v>233</v>
      </c>
      <c r="AW84" s="45" t="s">
        <v>233</v>
      </c>
      <c r="AX84" s="45" t="s">
        <v>233</v>
      </c>
      <c r="AY84" s="45" t="s">
        <v>233</v>
      </c>
      <c r="AZ84" s="45" t="s">
        <v>233</v>
      </c>
      <c r="BF84" s="45" t="s">
        <v>235</v>
      </c>
      <c r="BG84" s="45" t="s">
        <v>235</v>
      </c>
      <c r="BI84" s="45" t="s">
        <v>237</v>
      </c>
      <c r="BJ84" s="45" t="s">
        <v>239</v>
      </c>
    </row>
    <row r="85" spans="2:62">
      <c r="B85" s="158" t="str">
        <f>Lists!$D$9</f>
        <v>WSH</v>
      </c>
      <c r="C85" s="46" t="s">
        <v>731</v>
      </c>
      <c r="D85" s="46" t="str">
        <f>_xlfn.XLOOKUP(C85,Lists!$B$32:$B$60,Lists!$D$32:$D$60)</f>
        <v>Set at a company specific level</v>
      </c>
      <c r="E85" s="46" t="str">
        <f>_xlfn.XLOOKUP(C85,Lists!$B$32:$B$60,Lists!$F$32:$F$60)</f>
        <v>% reduction from 2024-25 baseline</v>
      </c>
      <c r="F85" s="272">
        <f>IF(ISBLANK(AJ85),"",IFERROR(INDEX(F_Inputs!$F$4:$O$99999,MATCH($B85&amp;AJ85,F_Inputs!$P$4:$P$99999,0),MATCH(AJ$6,F_Inputs!$F$2:$O$2,0)),"Error"))</f>
        <v>0</v>
      </c>
      <c r="G85" s="272">
        <f>IF(ISBLANK(AK85),"",IFERROR(INDEX(F_Inputs!$F$4:$O$99999,MATCH($B85&amp;AK85,F_Inputs!$P$4:$P$99999,0),MATCH(AK$6,F_Inputs!$F$2:$O$2,0)),"Error"))</f>
        <v>3.8300000000000001E-2</v>
      </c>
      <c r="H85" s="272">
        <f>IF(ISBLANK(AL85),"",IFERROR(INDEX(F_Inputs!$F$4:$O$99999,MATCH($B85&amp;AL85,F_Inputs!$P$4:$P$99999,0),MATCH(AL$6,F_Inputs!$F$2:$O$2,0)),"Error"))</f>
        <v>3.7600000000000001E-2</v>
      </c>
      <c r="I85" s="272">
        <f>IF(ISBLANK(AM85),"",IFERROR(INDEX(F_Inputs!$F$4:$O$99999,MATCH($B85&amp;AM85,F_Inputs!$P$4:$P$99999,0),MATCH(AM$6,F_Inputs!$F$2:$O$2,0)),"Error"))</f>
        <v>1.5900000000000001E-2</v>
      </c>
      <c r="J85" s="272">
        <f>IF(ISBLANK(AN85),"",IFERROR(INDEX(F_Inputs!$F$4:$O$99999,MATCH($B85&amp;AN85,F_Inputs!$P$4:$P$99999,0),MATCH(AN$6,F_Inputs!$F$2:$O$2,0)),"Error"))</f>
        <v>9.7000000000000003E-3</v>
      </c>
      <c r="K85" s="272">
        <f>IF(ISBLANK(AO85),"",IFERROR(INDEX(F_Inputs!$F$4:$O$99999,MATCH($B85&amp;AO85,F_Inputs!$P$4:$P$99999,0),MATCH(AO$6,F_Inputs!$F$2:$O$2,0)),"Error"))</f>
        <v>2.18E-2</v>
      </c>
      <c r="L85" s="269" t="str">
        <f>IF(ISBLANK(AP85),"",IFERROR(INDEX(F_Inputs!$F$4:$O$99999,MATCH($B85&amp;AP85,F_Inputs!$P$4:$P$99999,0),MATCH(AP$6,F_Inputs!$F$2:$O$2,0)),"Error"))</f>
        <v/>
      </c>
      <c r="M85" s="269" t="str">
        <f>IF(ISBLANK(AQ85),"",IFERROR(INDEX(F_Inputs!$F$4:$O$99999,MATCH($B85&amp;AQ85,F_Inputs!$P$4:$P$99999,0),MATCH(AQ$6,F_Inputs!$F$2:$O$2,0)),"Error"))</f>
        <v/>
      </c>
      <c r="N85" s="269" t="str">
        <f>IF(ISBLANK(AR85),"",IFERROR(INDEX(F_Inputs!$F$4:$O$99999,MATCH($B85&amp;AR85,F_Inputs!$P$4:$P$99999,0),MATCH(AR$6,F_Inputs!$F$2:$O$2,0)),"Error"))</f>
        <v/>
      </c>
      <c r="O85" s="269" t="str">
        <f>IF(ISBLANK(AS85),"",IFERROR(INDEX(F_Inputs!$F$4:$O$99999,MATCH($B85&amp;AS85,F_Inputs!$P$4:$P$99999,0),MATCH(AS$6,F_Inputs!$F$2:$O$2,0)),"Error"))</f>
        <v/>
      </c>
      <c r="P85" s="269" t="str">
        <f>IF(ISBLANK(AT85),"",IFERROR(INDEX(F_Inputs!$F$4:$O$99999,MATCH($B85&amp;AT85,F_Inputs!$P$4:$P$99999,0),MATCH(AT$6,F_Inputs!$F$2:$O$2,0)),"Error"))</f>
        <v/>
      </c>
      <c r="Q85" s="269" t="str">
        <f>IF(ISBLANK(AU85),"",IFERROR(INDEX(F_Inputs!$F$4:$O$99999,MATCH($B85&amp;AU85,F_Inputs!$P$4:$P$99999,0),MATCH(AU$6,F_Inputs!$F$2:$O$2,0)),"Error"))</f>
        <v/>
      </c>
      <c r="R85" s="269" t="str">
        <f>IF(ISBLANK(AV85),"",IFERROR(INDEX(F_Inputs!$F$4:$O$99999,MATCH($B85&amp;AV85,F_Inputs!$P$4:$P$99999,0),MATCH(AV$6,F_Inputs!$F$2:$O$2,0)),"Error"))</f>
        <v/>
      </c>
      <c r="S85" s="269" t="str">
        <f>IF(ISBLANK(AW85),"",IFERROR(INDEX(F_Inputs!$F$4:$O$99999,MATCH($B85&amp;AW85,F_Inputs!$P$4:$P$99999,0),MATCH(AW$6,F_Inputs!$F$2:$O$2,0)),"Error"))</f>
        <v/>
      </c>
      <c r="T85" s="269" t="str">
        <f>IF(ISBLANK(AX85),"",IFERROR(INDEX(F_Inputs!$F$4:$O$99999,MATCH($B85&amp;AX85,F_Inputs!$P$4:$P$99999,0),MATCH(AX$6,F_Inputs!$F$2:$O$2,0)),"Error"))</f>
        <v/>
      </c>
      <c r="U85" s="269" t="str">
        <f>IF(ISBLANK(AY85),"",IFERROR(INDEX(F_Inputs!$F$4:$O$99999,MATCH($B85&amp;AY85,F_Inputs!$P$4:$P$99999,0),MATCH(AY$6,F_Inputs!$F$2:$O$2,0)),"Error"))</f>
        <v/>
      </c>
      <c r="V85" s="269" t="str">
        <f>IF(ISBLANK(AZ85),"",IFERROR(INDEX(F_Inputs!$F$4:$O$99999,MATCH($B85&amp;AZ85,F_Inputs!$P$4:$P$99999,0),MATCH(AZ$6,F_Inputs!$F$2:$O$2,0)),"Error"))</f>
        <v/>
      </c>
      <c r="W85" s="269" t="str">
        <f>IF(ISBLANK(BA85),"",IFERROR(INDEX(F_Inputs!$F$4:$O$99999,MATCH($B85&amp;BA85,F_Inputs!$P$4:$P$99999,0),MATCH(BA$6,F_Inputs!$F$2:$O$2,0)),"Error"))</f>
        <v/>
      </c>
      <c r="X85" s="269" t="str">
        <f>IF(ISBLANK(BB85),"",IFERROR(INDEX(F_Inputs!$F$4:$O$99999,MATCH($B85&amp;BB85,F_Inputs!$P$4:$P$99999,0),MATCH(BB$6,F_Inputs!$F$2:$O$2,0)),"Error"))</f>
        <v/>
      </c>
      <c r="Y85" s="269" t="str">
        <f>IF(ISBLANK(BC85),"",IFERROR(INDEX(F_Inputs!$F$4:$O$99999,MATCH($B85&amp;BC85,F_Inputs!$P$4:$P$99999,0),MATCH(BC$6,F_Inputs!$F$2:$O$2,0)),"Error"))</f>
        <v/>
      </c>
      <c r="Z85" s="269" t="str">
        <f>IF(ISBLANK(BD85),"",IFERROR(INDEX(F_Inputs!$F$4:$O$99999,MATCH($B85&amp;BD85,F_Inputs!$P$4:$P$99999,0),MATCH(BD$6,F_Inputs!$F$2:$O$2,0)),"Error"))</f>
        <v/>
      </c>
      <c r="AA85" s="269" t="str">
        <f>IF(ISBLANK(BE85),"",IFERROR(INDEX(F_Inputs!$F$4:$O$99999,MATCH($B85&amp;BE85,F_Inputs!$P$4:$P$99999,0),MATCH(BE$6,F_Inputs!$F$2:$O$2,0)),"Error"))</f>
        <v/>
      </c>
      <c r="AB85" s="270">
        <f>IF(ISBLANK(BF85),"",IFERROR(INDEX(F_Inputs!$F$4:$O$99999,MATCH($B85&amp;BF85,F_Inputs!$P$4:$P$99999,0),MATCH(BF$6,F_Inputs!$F$2:$O$2,0)),"Error"))</f>
        <v>188</v>
      </c>
      <c r="AC85" s="270">
        <f>IF(ISBLANK(BG85),"",IFERROR(INDEX(F_Inputs!$F$4:$O$99999,MATCH($B85&amp;BG85,F_Inputs!$P$4:$P$99999,0),MATCH(BG$6,F_Inputs!$F$2:$O$2,0)),"Error"))</f>
        <v>188</v>
      </c>
      <c r="AD85" s="270" t="str">
        <f>IF(ISBLANK(BH85),"",IFERROR(INDEX(F_Inputs!$F$4:$O$99999,MATCH($B85&amp;BH85,F_Inputs!$P$4:$P$99999,0),MATCH(BH$6,F_Inputs!$F$2:$O$2,0)),"Error"))</f>
        <v/>
      </c>
      <c r="AE85" s="271">
        <f>IF(ISBLANK(BI85),"",IFERROR(INDEX(F_Inputs!$F$4:$O$99999,MATCH($B85&amp;BI85,F_Inputs!$P$4:$P$99999,0),MATCH(BI$6,F_Inputs!$F$2:$O$2,0)),"Error"))</f>
        <v>-5.0000000000000001E-3</v>
      </c>
      <c r="AF85" s="271">
        <f>IF(ISBLANK(BJ85),"",IFERROR(INDEX(F_Inputs!$F$4:$O$99999,MATCH($B85&amp;BJ85,F_Inputs!$P$4:$P$99999,0),MATCH(BJ$6,F_Inputs!$F$2:$O$2,0)),"Error"))</f>
        <v>5.0000000000000001E-3</v>
      </c>
      <c r="AJ85" s="45" t="s">
        <v>598</v>
      </c>
      <c r="AK85" s="45" t="s">
        <v>598</v>
      </c>
      <c r="AL85" s="45" t="s">
        <v>598</v>
      </c>
      <c r="AM85" s="45" t="s">
        <v>598</v>
      </c>
      <c r="AN85" s="45" t="s">
        <v>598</v>
      </c>
      <c r="AO85" s="45" t="s">
        <v>598</v>
      </c>
      <c r="AV85" s="45" t="s">
        <v>578</v>
      </c>
      <c r="AW85" s="45" t="s">
        <v>578</v>
      </c>
      <c r="AX85" s="45" t="s">
        <v>578</v>
      </c>
      <c r="AY85" s="45" t="s">
        <v>578</v>
      </c>
      <c r="AZ85" s="45" t="s">
        <v>578</v>
      </c>
      <c r="BF85" s="45" t="s">
        <v>580</v>
      </c>
      <c r="BG85" s="45" t="s">
        <v>580</v>
      </c>
      <c r="BI85" s="45" t="s">
        <v>582</v>
      </c>
      <c r="BJ85" s="45" t="s">
        <v>584</v>
      </c>
    </row>
    <row r="86" spans="2:62">
      <c r="B86" s="158" t="str">
        <f>Lists!$D$9</f>
        <v>WSH</v>
      </c>
      <c r="C86" s="46" t="s">
        <v>768</v>
      </c>
      <c r="D86" s="46" t="str">
        <f>_xlfn.XLOOKUP(C86,Lists!$B$32:$B$60,Lists!$D$32:$D$60)</f>
        <v>Set at a company specific level</v>
      </c>
      <c r="E86" s="46" t="str">
        <f>_xlfn.XLOOKUP(C86,Lists!$B$32:$B$60,Lists!$F$32:$F$60)</f>
        <v>% Reduction from 2019-20 baseline</v>
      </c>
      <c r="F86" s="273">
        <f>IF(ISBLANK(AJ86),"",IFERROR(INDEX(F_Inputs!$F$4:$O$99999,MATCH($B86&amp;AJ86,F_Inputs!$P$4:$P$99999,0),MATCH(AJ$6,F_Inputs!$F$2:$O$2,0)),"Error"))</f>
        <v>-0.14099999999999999</v>
      </c>
      <c r="G86" s="273">
        <f>IF(ISBLANK(AK86),"",IFERROR(INDEX(F_Inputs!$F$4:$O$99999,MATCH($B86&amp;AK86,F_Inputs!$P$4:$P$99999,0),MATCH(AK$6,F_Inputs!$F$2:$O$2,0)),"Error"))</f>
        <v>-8.5999999999999993E-2</v>
      </c>
      <c r="H86" s="273">
        <f>IF(ISBLANK(AL86),"",IFERROR(INDEX(F_Inputs!$F$4:$O$99999,MATCH($B86&amp;AL86,F_Inputs!$P$4:$P$99999,0),MATCH(AL$6,F_Inputs!$F$2:$O$2,0)),"Error"))</f>
        <v>-1E-3</v>
      </c>
      <c r="I86" s="273">
        <f>IF(ISBLANK(AM86),"",IFERROR(INDEX(F_Inputs!$F$4:$O$99999,MATCH($B86&amp;AM86,F_Inputs!$P$4:$P$99999,0),MATCH(AM$6,F_Inputs!$F$2:$O$2,0)),"Error"))</f>
        <v>5.0999999999999997E-2</v>
      </c>
      <c r="J86" s="273">
        <f>IF(ISBLANK(AN86),"",IFERROR(INDEX(F_Inputs!$F$4:$O$99999,MATCH($B86&amp;AN86,F_Inputs!$P$4:$P$99999,0),MATCH(AN$6,F_Inputs!$F$2:$O$2,0)),"Error"))</f>
        <v>0.10199999999999999</v>
      </c>
      <c r="K86" s="273">
        <f>IF(ISBLANK(AO86),"",IFERROR(INDEX(F_Inputs!$F$4:$O$99999,MATCH($B86&amp;AO86,F_Inputs!$P$4:$P$99999,0),MATCH(AO$6,F_Inputs!$F$2:$O$2,0)),"Error"))</f>
        <v>0.153</v>
      </c>
      <c r="L86" s="267" t="str">
        <f>IF(ISBLANK(AP86),"",IFERROR(INDEX(F_Inputs!$F$4:$O$99999,MATCH($B86&amp;AP86,F_Inputs!$P$4:$P$99999,0),MATCH(AP$6,F_Inputs!$F$2:$O$2,0)),"Error"))</f>
        <v/>
      </c>
      <c r="M86" s="268" t="str">
        <f>IF(ISBLANK(AQ86),"",IFERROR(INDEX(F_Inputs!$F$4:$O$99999,MATCH($B86&amp;AQ86,F_Inputs!$P$4:$P$99999,0),MATCH(AQ$6,F_Inputs!$F$2:$O$2,0)),"Error"))</f>
        <v/>
      </c>
      <c r="N86" s="268" t="str">
        <f>IF(ISBLANK(AR86),"",IFERROR(INDEX(F_Inputs!$F$4:$O$99999,MATCH($B86&amp;AR86,F_Inputs!$P$4:$P$99999,0),MATCH(AR$6,F_Inputs!$F$2:$O$2,0)),"Error"))</f>
        <v/>
      </c>
      <c r="O86" s="268" t="str">
        <f>IF(ISBLANK(AS86),"",IFERROR(INDEX(F_Inputs!$F$4:$O$99999,MATCH($B86&amp;AS86,F_Inputs!$P$4:$P$99999,0),MATCH(AS$6,F_Inputs!$F$2:$O$2,0)),"Error"))</f>
        <v/>
      </c>
      <c r="P86" s="268" t="str">
        <f>IF(ISBLANK(AT86),"",IFERROR(INDEX(F_Inputs!$F$4:$O$99999,MATCH($B86&amp;AT86,F_Inputs!$P$4:$P$99999,0),MATCH(AT$6,F_Inputs!$F$2:$O$2,0)),"Error"))</f>
        <v/>
      </c>
      <c r="Q86" s="268" t="str">
        <f>IF(ISBLANK(AU86),"",IFERROR(INDEX(F_Inputs!$F$4:$O$99999,MATCH($B86&amp;AU86,F_Inputs!$P$4:$P$99999,0),MATCH(AU$6,F_Inputs!$F$2:$O$2,0)),"Error"))</f>
        <v/>
      </c>
      <c r="R86" s="269" t="str">
        <f>IF(ISBLANK(AV86),"",IFERROR(INDEX(F_Inputs!$F$4:$O$99999,MATCH($B86&amp;AV86,F_Inputs!$P$4:$P$99999,0),MATCH(AV$6,F_Inputs!$F$2:$O$2,0)),"Error"))</f>
        <v/>
      </c>
      <c r="S86" s="269" t="str">
        <f>IF(ISBLANK(AW86),"",IFERROR(INDEX(F_Inputs!$F$4:$O$99999,MATCH($B86&amp;AW86,F_Inputs!$P$4:$P$99999,0),MATCH(AW$6,F_Inputs!$F$2:$O$2,0)),"Error"))</f>
        <v/>
      </c>
      <c r="T86" s="269" t="str">
        <f>IF(ISBLANK(AX86),"",IFERROR(INDEX(F_Inputs!$F$4:$O$99999,MATCH($B86&amp;AX86,F_Inputs!$P$4:$P$99999,0),MATCH(AX$6,F_Inputs!$F$2:$O$2,0)),"Error"))</f>
        <v/>
      </c>
      <c r="U86" s="269" t="str">
        <f>IF(ISBLANK(AY86),"",IFERROR(INDEX(F_Inputs!$F$4:$O$99999,MATCH($B86&amp;AY86,F_Inputs!$P$4:$P$99999,0),MATCH(AY$6,F_Inputs!$F$2:$O$2,0)),"Error"))</f>
        <v/>
      </c>
      <c r="V86" s="269" t="str">
        <f>IF(ISBLANK(AZ86),"",IFERROR(INDEX(F_Inputs!$F$4:$O$99999,MATCH($B86&amp;AZ86,F_Inputs!$P$4:$P$99999,0),MATCH(AZ$6,F_Inputs!$F$2:$O$2,0)),"Error"))</f>
        <v/>
      </c>
      <c r="W86" s="273">
        <f>IF(ISBLANK(BA86),"",IFERROR(INDEX(F_Inputs!$F$4:$O$99999,MATCH($B86&amp;BA86,F_Inputs!$P$4:$P$99999,0),MATCH(BA$6,F_Inputs!$F$2:$O$2,0)),"Error"))</f>
        <v>-7.9571265704593497E-2</v>
      </c>
      <c r="X86" s="273">
        <f>IF(ISBLANK(BB86),"",IFERROR(INDEX(F_Inputs!$F$4:$O$99999,MATCH($B86&amp;BB86,F_Inputs!$P$4:$P$99999,0),MATCH(BB$6,F_Inputs!$F$2:$O$2,0)),"Error"))</f>
        <v>1.7972088941722753E-2</v>
      </c>
      <c r="Y86" s="273">
        <f>IF(ISBLANK(BC86),"",IFERROR(INDEX(F_Inputs!$F$4:$O$99999,MATCH($B86&amp;BC86,F_Inputs!$P$4:$P$99999,0),MATCH(BC$6,F_Inputs!$F$2:$O$2,0)),"Error"))</f>
        <v>8.6878502041926708E-2</v>
      </c>
      <c r="Z86" s="273">
        <f>IF(ISBLANK(BD86),"",IFERROR(INDEX(F_Inputs!$F$4:$O$99999,MATCH($B86&amp;BD86,F_Inputs!$P$4:$P$99999,0),MATCH(BD$6,F_Inputs!$F$2:$O$2,0)),"Error"))</f>
        <v>0.15345366150989026</v>
      </c>
      <c r="AA86" s="273">
        <f>IF(ISBLANK(BE86),"",IFERROR(INDEX(F_Inputs!$F$4:$O$99999,MATCH($B86&amp;BE86,F_Inputs!$P$4:$P$99999,0),MATCH(BE$6,F_Inputs!$F$2:$O$2,0)),"Error"))</f>
        <v>0.2174845910048242</v>
      </c>
      <c r="AB86" s="270">
        <f>IF(ISBLANK(BF86),"",IFERROR(INDEX(F_Inputs!$F$4:$O$99999,MATCH($B86&amp;BF86,F_Inputs!$P$4:$P$99999,0),MATCH(BF$6,F_Inputs!$F$2:$O$2,0)),"Error"))</f>
        <v>688160.37064622296</v>
      </c>
      <c r="AC86" s="270">
        <f>IF(ISBLANK(BG86),"",IFERROR(INDEX(F_Inputs!$F$4:$O$99999,MATCH($B86&amp;BG86,F_Inputs!$P$4:$P$99999,0),MATCH(BG$6,F_Inputs!$F$2:$O$2,0)),"Error"))</f>
        <v>688160.37064622296</v>
      </c>
      <c r="AD86" s="270">
        <f>IF(ISBLANK(BG86),"",IFERROR(2*AC86,""))</f>
        <v>1376320.7412924459</v>
      </c>
      <c r="AE86" s="271" t="str">
        <f>IF(ISBLANK(BI86),"",IFERROR(INDEX(F_Inputs!$F$4:$O$99999,MATCH($B86&amp;BI86,F_Inputs!$P$4:$P$99999,0),MATCH(BI$6,F_Inputs!$F$2:$O$2,0)),"Error"))</f>
        <v/>
      </c>
      <c r="AF86" s="271">
        <f>IF(ISBLANK(BJ86),"",IFERROR(INDEX(F_Inputs!$F$4:$O$99999,MATCH($B86&amp;BJ86,F_Inputs!$P$4:$P$99999,0),MATCH(BJ$6,F_Inputs!$F$2:$O$2,0)),"Error"))</f>
        <v>0.01</v>
      </c>
      <c r="AJ86" s="45" t="s">
        <v>299</v>
      </c>
      <c r="AK86" s="45" t="s">
        <v>299</v>
      </c>
      <c r="AL86" s="45" t="s">
        <v>299</v>
      </c>
      <c r="AM86" s="45" t="s">
        <v>299</v>
      </c>
      <c r="AN86" s="45" t="s">
        <v>299</v>
      </c>
      <c r="AO86" s="45" t="s">
        <v>299</v>
      </c>
      <c r="BA86" s="45" t="s">
        <v>301</v>
      </c>
      <c r="BB86" s="45" t="s">
        <v>301</v>
      </c>
      <c r="BC86" s="45" t="s">
        <v>301</v>
      </c>
      <c r="BD86" s="45" t="s">
        <v>301</v>
      </c>
      <c r="BE86" s="45" t="s">
        <v>301</v>
      </c>
      <c r="BF86" s="45" t="s">
        <v>303</v>
      </c>
      <c r="BG86" s="45" t="s">
        <v>303</v>
      </c>
      <c r="BH86" s="45" t="s">
        <v>842</v>
      </c>
      <c r="BJ86" s="45" t="s">
        <v>305</v>
      </c>
    </row>
    <row r="87" spans="2:62">
      <c r="B87" s="158" t="str">
        <f>Lists!$D$9</f>
        <v>WSH</v>
      </c>
      <c r="C87" s="46" t="s">
        <v>772</v>
      </c>
      <c r="D87" s="46" t="str">
        <f>_xlfn.XLOOKUP(C87,Lists!$B$32:$B$60,Lists!$D$32:$D$60)</f>
        <v>Set at a company specific level</v>
      </c>
      <c r="E87" s="46" t="str">
        <f>_xlfn.XLOOKUP(C87,Lists!$B$32:$B$60,Lists!$F$32:$F$60)</f>
        <v>% Reduction from 2019-20 baseline</v>
      </c>
      <c r="F87" s="273">
        <f>IF(ISBLANK(AJ87),"",IFERROR(INDEX(F_Inputs!$F$4:$O$99999,MATCH($B87&amp;AJ87,F_Inputs!$P$4:$P$99999,0),MATCH(AJ$6,F_Inputs!$F$2:$O$2,0)),"Error"))</f>
        <v>-8.0000000000000002E-3</v>
      </c>
      <c r="G87" s="273">
        <f>IF(ISBLANK(AK87),"",IFERROR(INDEX(F_Inputs!$F$4:$O$99999,MATCH($B87&amp;AK87,F_Inputs!$P$4:$P$99999,0),MATCH(AK$6,F_Inputs!$F$2:$O$2,0)),"Error"))</f>
        <v>8.0000000000000002E-3</v>
      </c>
      <c r="H87" s="273">
        <f>IF(ISBLANK(AL87),"",IFERROR(INDEX(F_Inputs!$F$4:$O$99999,MATCH($B87&amp;AL87,F_Inputs!$P$4:$P$99999,0),MATCH(AL$6,F_Inputs!$F$2:$O$2,0)),"Error"))</f>
        <v>2.9000000000000005E-2</v>
      </c>
      <c r="I87" s="273">
        <f>IF(ISBLANK(AM87),"",IFERROR(INDEX(F_Inputs!$F$4:$O$99999,MATCH($B87&amp;AM87,F_Inputs!$P$4:$P$99999,0),MATCH(AM$6,F_Inputs!$F$2:$O$2,0)),"Error"))</f>
        <v>4.2999999999999997E-2</v>
      </c>
      <c r="J87" s="273">
        <f>IF(ISBLANK(AN87),"",IFERROR(INDEX(F_Inputs!$F$4:$O$99999,MATCH($B87&amp;AN87,F_Inputs!$P$4:$P$99999,0),MATCH(AN$6,F_Inputs!$F$2:$O$2,0)),"Error"))</f>
        <v>5.6000000000000008E-2</v>
      </c>
      <c r="K87" s="273">
        <f>IF(ISBLANK(AO87),"",IFERROR(INDEX(F_Inputs!$F$4:$O$99999,MATCH($B87&amp;AO87,F_Inputs!$P$4:$P$99999,0),MATCH(AO$6,F_Inputs!$F$2:$O$2,0)),"Error"))</f>
        <v>6.9000000000000006E-2</v>
      </c>
      <c r="L87" s="267" t="str">
        <f>IF(ISBLANK(AP87),"",IFERROR(INDEX(F_Inputs!$F$4:$O$99999,MATCH($B87&amp;AP87,F_Inputs!$P$4:$P$99999,0),MATCH(AP$6,F_Inputs!$F$2:$O$2,0)),"Error"))</f>
        <v/>
      </c>
      <c r="M87" s="268" t="str">
        <f>IF(ISBLANK(AQ87),"",IFERROR(INDEX(F_Inputs!$F$4:$O$99999,MATCH($B87&amp;AQ87,F_Inputs!$P$4:$P$99999,0),MATCH(AQ$6,F_Inputs!$F$2:$O$2,0)),"Error"))</f>
        <v/>
      </c>
      <c r="N87" s="268" t="str">
        <f>IF(ISBLANK(AR87),"",IFERROR(INDEX(F_Inputs!$F$4:$O$99999,MATCH($B87&amp;AR87,F_Inputs!$P$4:$P$99999,0),MATCH(AR$6,F_Inputs!$F$2:$O$2,0)),"Error"))</f>
        <v/>
      </c>
      <c r="O87" s="268" t="str">
        <f>IF(ISBLANK(AS87),"",IFERROR(INDEX(F_Inputs!$F$4:$O$99999,MATCH($B87&amp;AS87,F_Inputs!$P$4:$P$99999,0),MATCH(AS$6,F_Inputs!$F$2:$O$2,0)),"Error"))</f>
        <v/>
      </c>
      <c r="P87" s="268" t="str">
        <f>IF(ISBLANK(AT87),"",IFERROR(INDEX(F_Inputs!$F$4:$O$99999,MATCH($B87&amp;AT87,F_Inputs!$P$4:$P$99999,0),MATCH(AT$6,F_Inputs!$F$2:$O$2,0)),"Error"))</f>
        <v/>
      </c>
      <c r="Q87" s="268" t="str">
        <f>IF(ISBLANK(AU87),"",IFERROR(INDEX(F_Inputs!$F$4:$O$99999,MATCH($B87&amp;AU87,F_Inputs!$P$4:$P$99999,0),MATCH(AU$6,F_Inputs!$F$2:$O$2,0)),"Error"))</f>
        <v/>
      </c>
      <c r="R87" s="269" t="str">
        <f>IF(ISBLANK(AV87),"",IFERROR(INDEX(F_Inputs!$F$4:$O$99999,MATCH($B87&amp;AV87,F_Inputs!$P$4:$P$99999,0),MATCH(AV$6,F_Inputs!$F$2:$O$2,0)),"Error"))</f>
        <v/>
      </c>
      <c r="S87" s="269" t="str">
        <f>IF(ISBLANK(AW87),"",IFERROR(INDEX(F_Inputs!$F$4:$O$99999,MATCH($B87&amp;AW87,F_Inputs!$P$4:$P$99999,0),MATCH(AW$6,F_Inputs!$F$2:$O$2,0)),"Error"))</f>
        <v/>
      </c>
      <c r="T87" s="269" t="str">
        <f>IF(ISBLANK(AX87),"",IFERROR(INDEX(F_Inputs!$F$4:$O$99999,MATCH($B87&amp;AX87,F_Inputs!$P$4:$P$99999,0),MATCH(AX$6,F_Inputs!$F$2:$O$2,0)),"Error"))</f>
        <v/>
      </c>
      <c r="U87" s="269" t="str">
        <f>IF(ISBLANK(AY87),"",IFERROR(INDEX(F_Inputs!$F$4:$O$99999,MATCH($B87&amp;AY87,F_Inputs!$P$4:$P$99999,0),MATCH(AY$6,F_Inputs!$F$2:$O$2,0)),"Error"))</f>
        <v/>
      </c>
      <c r="V87" s="269" t="str">
        <f>IF(ISBLANK(AZ87),"",IFERROR(INDEX(F_Inputs!$F$4:$O$99999,MATCH($B87&amp;AZ87,F_Inputs!$P$4:$P$99999,0),MATCH(AZ$6,F_Inputs!$F$2:$O$2,0)),"Error"))</f>
        <v/>
      </c>
      <c r="W87" s="272">
        <f>IF(ISBLANK(BA87),"",IFERROR(INDEX(F_Inputs!$F$4:$O$99999,MATCH($B87&amp;BA87,F_Inputs!$P$4:$P$99999,0),MATCH(BA$6,F_Inputs!$F$2:$O$2,0)),"Error"))</f>
        <v>1.7719057423930318E-2</v>
      </c>
      <c r="X87" s="272">
        <f>IF(ISBLANK(BB87),"",IFERROR(INDEX(F_Inputs!$F$4:$O$99999,MATCH($B87&amp;BB87,F_Inputs!$P$4:$P$99999,0),MATCH(BB$6,F_Inputs!$F$2:$O$2,0)),"Error"))</f>
        <v>4.8112560054907272E-2</v>
      </c>
      <c r="Y87" s="272">
        <f>IF(ISBLANK(BC87),"",IFERROR(INDEX(F_Inputs!$F$4:$O$99999,MATCH($B87&amp;BC87,F_Inputs!$P$4:$P$99999,0),MATCH(BC$6,F_Inputs!$F$2:$O$2,0)),"Error"))</f>
        <v>7.1054678563257867E-2</v>
      </c>
      <c r="Z87" s="272">
        <f>IF(ISBLANK(BD87),"",IFERROR(INDEX(F_Inputs!$F$4:$O$99999,MATCH($B87&amp;BD87,F_Inputs!$P$4:$P$99999,0),MATCH(BD$6,F_Inputs!$F$2:$O$2,0)),"Error"))</f>
        <v>8.4369709448638752E-2</v>
      </c>
      <c r="AA87" s="272">
        <f>IF(ISBLANK(BE87),"",IFERROR(INDEX(F_Inputs!$F$4:$O$99999,MATCH($B87&amp;BE87,F_Inputs!$P$4:$P$99999,0),MATCH(BE$6,F_Inputs!$F$2:$O$2,0)),"Error"))</f>
        <v>9.7240905971173519E-2</v>
      </c>
      <c r="AB87" s="270">
        <f>IF(ISBLANK(BF87),"",IFERROR(INDEX(F_Inputs!$F$4:$O$99999,MATCH($B87&amp;BF87,F_Inputs!$P$4:$P$99999,0),MATCH(BF$6,F_Inputs!$F$2:$O$2,0)),"Error"))</f>
        <v>520245.51523767592</v>
      </c>
      <c r="AC87" s="270">
        <f>IF(ISBLANK(BG87),"",IFERROR(INDEX(F_Inputs!$F$4:$O$99999,MATCH($B87&amp;BG87,F_Inputs!$P$4:$P$99999,0),MATCH(BG$6,F_Inputs!$F$2:$O$2,0)),"Error"))</f>
        <v>520245.51523767592</v>
      </c>
      <c r="AD87" s="270">
        <f>IF(ISBLANK(BG87),"",IFERROR(2*AC87,""))</f>
        <v>1040491.0304753518</v>
      </c>
      <c r="AE87" s="271">
        <f>IF(ISBLANK(BI87),"",IFERROR(INDEX(F_Inputs!$F$4:$O$99999,MATCH($B87&amp;BI87,F_Inputs!$P$4:$P$99999,0),MATCH(BI$6,F_Inputs!$F$2:$O$2,0)),"Error"))</f>
        <v>-5.0000000000000001E-3</v>
      </c>
      <c r="AF87" s="271">
        <f>IF(ISBLANK(BJ87),"",IFERROR(INDEX(F_Inputs!$F$4:$O$99999,MATCH($B87&amp;BJ87,F_Inputs!$P$4:$P$99999,0),MATCH(BJ$6,F_Inputs!$F$2:$O$2,0)),"Error"))</f>
        <v>0.01</v>
      </c>
      <c r="AJ87" s="45" t="s">
        <v>321</v>
      </c>
      <c r="AK87" s="45" t="s">
        <v>321</v>
      </c>
      <c r="AL87" s="45" t="s">
        <v>321</v>
      </c>
      <c r="AM87" s="45" t="s">
        <v>321</v>
      </c>
      <c r="AN87" s="45" t="s">
        <v>321</v>
      </c>
      <c r="AO87" s="45" t="s">
        <v>321</v>
      </c>
      <c r="BA87" s="35" t="s">
        <v>322</v>
      </c>
      <c r="BB87" s="35" t="s">
        <v>322</v>
      </c>
      <c r="BC87" s="35" t="s">
        <v>322</v>
      </c>
      <c r="BD87" s="35" t="s">
        <v>322</v>
      </c>
      <c r="BE87" s="35" t="s">
        <v>322</v>
      </c>
      <c r="BF87" s="45" t="s">
        <v>324</v>
      </c>
      <c r="BG87" s="45" t="s">
        <v>324</v>
      </c>
      <c r="BH87" s="45" t="s">
        <v>887</v>
      </c>
      <c r="BI87" s="45" t="s">
        <v>326</v>
      </c>
      <c r="BJ87" s="45" t="s">
        <v>328</v>
      </c>
    </row>
    <row r="88" spans="2:62">
      <c r="B88" s="158" t="str">
        <f>Lists!$D$9</f>
        <v>WSH</v>
      </c>
      <c r="C88" s="46" t="s">
        <v>775</v>
      </c>
      <c r="D88" s="46" t="str">
        <f>_xlfn.XLOOKUP(C88,Lists!$B$32:$B$60,Lists!$D$32:$D$60)</f>
        <v>Set at a company specific level</v>
      </c>
      <c r="E88" s="46" t="str">
        <f>_xlfn.XLOOKUP(C88,Lists!$B$32:$B$60,Lists!$F$32:$F$60)</f>
        <v>% Reduction from 2019-20 baseline</v>
      </c>
      <c r="F88" s="273">
        <f>IF(ISBLANK(AJ88),"",IFERROR(INDEX(F_Inputs!$F$4:$O$99999,MATCH($B88&amp;AJ88,F_Inputs!$P$4:$P$99999,0),MATCH(AJ$6,F_Inputs!$F$2:$O$2,0)),"Error"))</f>
        <v>4.3999999999999997E-2</v>
      </c>
      <c r="G88" s="273">
        <f>IF(ISBLANK(AK88),"",IFERROR(INDEX(F_Inputs!$F$4:$O$99999,MATCH($B88&amp;AK88,F_Inputs!$P$4:$P$99999,0),MATCH(AK$6,F_Inputs!$F$2:$O$2,0)),"Error"))</f>
        <v>5.2000000000000005E-2</v>
      </c>
      <c r="H88" s="273">
        <f>IF(ISBLANK(AL88),"",IFERROR(INDEX(F_Inputs!$F$4:$O$99999,MATCH($B88&amp;AL88,F_Inputs!$P$4:$P$99999,0),MATCH(AL$6,F_Inputs!$F$2:$O$2,0)),"Error"))</f>
        <v>5.2000000000000005E-2</v>
      </c>
      <c r="I88" s="273">
        <f>IF(ISBLANK(AM88),"",IFERROR(INDEX(F_Inputs!$F$4:$O$99999,MATCH($B88&amp;AM88,F_Inputs!$P$4:$P$99999,0),MATCH(AM$6,F_Inputs!$F$2:$O$2,0)),"Error"))</f>
        <v>5.2999999999999999E-2</v>
      </c>
      <c r="J88" s="273">
        <f>IF(ISBLANK(AN88),"",IFERROR(INDEX(F_Inputs!$F$4:$O$99999,MATCH($B88&amp;AN88,F_Inputs!$P$4:$P$99999,0),MATCH(AN$6,F_Inputs!$F$2:$O$2,0)),"Error"))</f>
        <v>5.2999999999999999E-2</v>
      </c>
      <c r="K88" s="273">
        <f>IF(ISBLANK(AO88),"",IFERROR(INDEX(F_Inputs!$F$4:$O$99999,MATCH($B88&amp;AO88,F_Inputs!$P$4:$P$99999,0),MATCH(AO$6,F_Inputs!$F$2:$O$2,0)),"Error"))</f>
        <v>5.2999999999999999E-2</v>
      </c>
      <c r="L88" s="267" t="str">
        <f>IF(ISBLANK(AP88),"",IFERROR(INDEX(F_Inputs!$F$4:$O$99999,MATCH($B88&amp;AP88,F_Inputs!$P$4:$P$99999,0),MATCH(AP$6,F_Inputs!$F$2:$O$2,0)),"Error"))</f>
        <v/>
      </c>
      <c r="M88" s="268" t="str">
        <f>IF(ISBLANK(AQ88),"",IFERROR(INDEX(F_Inputs!$F$4:$O$99999,MATCH($B88&amp;AQ88,F_Inputs!$P$4:$P$99999,0),MATCH(AQ$6,F_Inputs!$F$2:$O$2,0)),"Error"))</f>
        <v/>
      </c>
      <c r="N88" s="268" t="str">
        <f>IF(ISBLANK(AR88),"",IFERROR(INDEX(F_Inputs!$F$4:$O$99999,MATCH($B88&amp;AR88,F_Inputs!$P$4:$P$99999,0),MATCH(AR$6,F_Inputs!$F$2:$O$2,0)),"Error"))</f>
        <v/>
      </c>
      <c r="O88" s="268" t="str">
        <f>IF(ISBLANK(AS88),"",IFERROR(INDEX(F_Inputs!$F$4:$O$99999,MATCH($B88&amp;AS88,F_Inputs!$P$4:$P$99999,0),MATCH(AS$6,F_Inputs!$F$2:$O$2,0)),"Error"))</f>
        <v/>
      </c>
      <c r="P88" s="268" t="str">
        <f>IF(ISBLANK(AT88),"",IFERROR(INDEX(F_Inputs!$F$4:$O$99999,MATCH($B88&amp;AT88,F_Inputs!$P$4:$P$99999,0),MATCH(AT$6,F_Inputs!$F$2:$O$2,0)),"Error"))</f>
        <v/>
      </c>
      <c r="Q88" s="268" t="str">
        <f>IF(ISBLANK(AU88),"",IFERROR(INDEX(F_Inputs!$F$4:$O$99999,MATCH($B88&amp;AU88,F_Inputs!$P$4:$P$99999,0),MATCH(AU$6,F_Inputs!$F$2:$O$2,0)),"Error"))</f>
        <v/>
      </c>
      <c r="R88" s="269" t="str">
        <f>IF(ISBLANK(AV88),"",IFERROR(INDEX(F_Inputs!$F$4:$O$99999,MATCH($B88&amp;AV88,F_Inputs!$P$4:$P$99999,0),MATCH(AV$6,F_Inputs!$F$2:$O$2,0)),"Error"))</f>
        <v/>
      </c>
      <c r="S88" s="269" t="str">
        <f>IF(ISBLANK(AW88),"",IFERROR(INDEX(F_Inputs!$F$4:$O$99999,MATCH($B88&amp;AW88,F_Inputs!$P$4:$P$99999,0),MATCH(AW$6,F_Inputs!$F$2:$O$2,0)),"Error"))</f>
        <v/>
      </c>
      <c r="T88" s="269" t="str">
        <f>IF(ISBLANK(AX88),"",IFERROR(INDEX(F_Inputs!$F$4:$O$99999,MATCH($B88&amp;AX88,F_Inputs!$P$4:$P$99999,0),MATCH(AX$6,F_Inputs!$F$2:$O$2,0)),"Error"))</f>
        <v/>
      </c>
      <c r="U88" s="269" t="str">
        <f>IF(ISBLANK(AY88),"",IFERROR(INDEX(F_Inputs!$F$4:$O$99999,MATCH($B88&amp;AY88,F_Inputs!$P$4:$P$99999,0),MATCH(AY$6,F_Inputs!$F$2:$O$2,0)),"Error"))</f>
        <v/>
      </c>
      <c r="V88" s="269" t="str">
        <f>IF(ISBLANK(AZ88),"",IFERROR(INDEX(F_Inputs!$F$4:$O$99999,MATCH($B88&amp;AZ88,F_Inputs!$P$4:$P$99999,0),MATCH(AZ$6,F_Inputs!$F$2:$O$2,0)),"Error"))</f>
        <v/>
      </c>
      <c r="W88" s="267" t="str">
        <f>IF(ISBLANK(BA88),"",IFERROR(INDEX(F_Inputs!$F$4:$O$99999,MATCH($B88&amp;BA88,F_Inputs!$P$4:$P$99999,0),MATCH(BA$6,F_Inputs!$F$2:$O$2,0)),"Error"))</f>
        <v/>
      </c>
      <c r="X88" s="267" t="str">
        <f>IF(ISBLANK(BB88),"",IFERROR(INDEX(F_Inputs!$F$4:$O$99999,MATCH($B88&amp;BB88,F_Inputs!$P$4:$P$99999,0),MATCH(BB$6,F_Inputs!$F$2:$O$2,0)),"Error"))</f>
        <v/>
      </c>
      <c r="Y88" s="267" t="str">
        <f>IF(ISBLANK(BC88),"",IFERROR(INDEX(F_Inputs!$F$4:$O$99999,MATCH($B88&amp;BC88,F_Inputs!$P$4:$P$99999,0),MATCH(BC$6,F_Inputs!$F$2:$O$2,0)),"Error"))</f>
        <v/>
      </c>
      <c r="Z88" s="267" t="str">
        <f>IF(ISBLANK(BD88),"",IFERROR(INDEX(F_Inputs!$F$4:$O$99999,MATCH($B88&amp;BD88,F_Inputs!$P$4:$P$99999,0),MATCH(BD$6,F_Inputs!$F$2:$O$2,0)),"Error"))</f>
        <v/>
      </c>
      <c r="AA88" s="267" t="str">
        <f>IF(ISBLANK(BE88),"",IFERROR(INDEX(F_Inputs!$F$4:$O$99999,MATCH($B88&amp;BE88,F_Inputs!$P$4:$P$99999,0),MATCH(BE$6,F_Inputs!$F$2:$O$2,0)),"Error"))</f>
        <v/>
      </c>
      <c r="AB88" s="270">
        <f>IF(ISBLANK(BF88),"",IFERROR(INDEX(F_Inputs!$F$4:$O$99999,MATCH($B88&amp;BF88,F_Inputs!$P$4:$P$99999,0),MATCH(BF$6,F_Inputs!$F$2:$O$2,0)),"Error"))</f>
        <v>178976.80764958228</v>
      </c>
      <c r="AC88" s="270">
        <f>IF(ISBLANK(BG88),"",IFERROR(INDEX(F_Inputs!$F$4:$O$99999,MATCH($B88&amp;BG88,F_Inputs!$P$4:$P$99999,0),MATCH(BG$6,F_Inputs!$F$2:$O$2,0)),"Error"))</f>
        <v>178976.80764958228</v>
      </c>
      <c r="AD88" s="270" t="str">
        <f>IF(ISBLANK(BH88),"",IFERROR(INDEX(F_Inputs!$F$4:$O$99999,MATCH($B88&amp;BH88,F_Inputs!$P$4:$P$99999,0),MATCH(BH$6,F_Inputs!$F$2:$O$2,0)),"Error"))</f>
        <v/>
      </c>
      <c r="AE88" s="271">
        <f>IF(ISBLANK(BI88),"",IFERROR(INDEX(F_Inputs!$F$4:$O$99999,MATCH($B88&amp;BI88,F_Inputs!$P$4:$P$99999,0),MATCH(BI$6,F_Inputs!$F$2:$O$2,0)),"Error"))</f>
        <v>-5.0000000000000001E-3</v>
      </c>
      <c r="AF88" s="271">
        <f>IF(ISBLANK(BJ88),"",IFERROR(INDEX(F_Inputs!$F$4:$O$99999,MATCH($B88&amp;BJ88,F_Inputs!$P$4:$P$99999,0),MATCH(BJ$6,F_Inputs!$F$2:$O$2,0)),"Error"))</f>
        <v>5.0000000000000001E-3</v>
      </c>
      <c r="AJ88" s="45" t="s">
        <v>348</v>
      </c>
      <c r="AK88" s="45" t="s">
        <v>348</v>
      </c>
      <c r="AL88" s="45" t="s">
        <v>348</v>
      </c>
      <c r="AM88" s="45" t="s">
        <v>348</v>
      </c>
      <c r="AN88" s="45" t="s">
        <v>348</v>
      </c>
      <c r="AO88" s="45" t="s">
        <v>348</v>
      </c>
      <c r="BF88" s="45" t="s">
        <v>349</v>
      </c>
      <c r="BG88" s="45" t="s">
        <v>349</v>
      </c>
      <c r="BI88" s="45" t="s">
        <v>350</v>
      </c>
      <c r="BJ88" s="45" t="s">
        <v>352</v>
      </c>
    </row>
    <row r="89" spans="2:62">
      <c r="B89" s="158" t="str">
        <f>Lists!$D$9</f>
        <v>WSH</v>
      </c>
      <c r="C89" s="46" t="s">
        <v>735</v>
      </c>
      <c r="D89" s="46" t="str">
        <f>_xlfn.XLOOKUP(C89,Lists!$B$32:$B$60,Lists!$D$32:$D$60)</f>
        <v>Set at a common level [not HDD]</v>
      </c>
      <c r="E89" s="46" t="str">
        <f>_xlfn.XLOOKUP(C89,Lists!$B$32:$B$60,Lists!$F$32:$F$60)</f>
        <v>Total pollution incidents per 10,000 km of sewer length</v>
      </c>
      <c r="F89" s="269">
        <f>IF(ISBLANK(AJ89),"",IFERROR(INDEX(F_Inputs!$F$4:$O$99999,MATCH($B89&amp;AJ89,F_Inputs!$P$4:$P$99999,0),MATCH(AJ$6,F_Inputs!$F$2:$O$2,0)),"Error"))</f>
        <v>26.61</v>
      </c>
      <c r="G89" s="269">
        <f>IF(ISBLANK(AK89),"",IFERROR(INDEX(F_Inputs!$F$4:$O$99999,MATCH($B89&amp;AK89,F_Inputs!$P$4:$P$99999,0),MATCH(AK$6,F_Inputs!$F$2:$O$2,0)),"Error"))</f>
        <v>25.02</v>
      </c>
      <c r="H89" s="269">
        <f>IF(ISBLANK(AL89),"",IFERROR(INDEX(F_Inputs!$F$4:$O$99999,MATCH($B89&amp;AL89,F_Inputs!$P$4:$P$99999,0),MATCH(AL$6,F_Inputs!$F$2:$O$2,0)),"Error"))</f>
        <v>23.42</v>
      </c>
      <c r="I89" s="269">
        <f>IF(ISBLANK(AM89),"",IFERROR(INDEX(F_Inputs!$F$4:$O$99999,MATCH($B89&amp;AM89,F_Inputs!$P$4:$P$99999,0),MATCH(AM$6,F_Inputs!$F$2:$O$2,0)),"Error"))</f>
        <v>21.82</v>
      </c>
      <c r="J89" s="269">
        <f>IF(ISBLANK(AN89),"",IFERROR(INDEX(F_Inputs!$F$4:$O$99999,MATCH($B89&amp;AN89,F_Inputs!$P$4:$P$99999,0),MATCH(AN$6,F_Inputs!$F$2:$O$2,0)),"Error"))</f>
        <v>20.23</v>
      </c>
      <c r="K89" s="269">
        <f>IF(ISBLANK(AO89),"",IFERROR(INDEX(F_Inputs!$F$4:$O$99999,MATCH($B89&amp;AO89,F_Inputs!$P$4:$P$99999,0),MATCH(AO$6,F_Inputs!$F$2:$O$2,0)),"Error"))</f>
        <v>18.63</v>
      </c>
      <c r="L89" s="269" t="str">
        <f>IF(ISBLANK(AP89),"",IFERROR(INDEX(F_Inputs!$F$4:$O$99999,MATCH($B89&amp;AP89,F_Inputs!$P$4:$P$99999,0),MATCH(AP$6,F_Inputs!$F$2:$O$2,0)),"Error"))</f>
        <v/>
      </c>
      <c r="M89" s="269" t="str">
        <f>IF(ISBLANK(AQ89),"",IFERROR(INDEX(F_Inputs!$F$4:$O$99999,MATCH($B89&amp;AQ89,F_Inputs!$P$4:$P$99999,0),MATCH(AQ$6,F_Inputs!$F$2:$O$2,0)),"Error"))</f>
        <v/>
      </c>
      <c r="N89" s="269" t="str">
        <f>IF(ISBLANK(AR89),"",IFERROR(INDEX(F_Inputs!$F$4:$O$99999,MATCH($B89&amp;AR89,F_Inputs!$P$4:$P$99999,0),MATCH(AR$6,F_Inputs!$F$2:$O$2,0)),"Error"))</f>
        <v/>
      </c>
      <c r="O89" s="269" t="str">
        <f>IF(ISBLANK(AS89),"",IFERROR(INDEX(F_Inputs!$F$4:$O$99999,MATCH($B89&amp;AS89,F_Inputs!$P$4:$P$99999,0),MATCH(AS$6,F_Inputs!$F$2:$O$2,0)),"Error"))</f>
        <v/>
      </c>
      <c r="P89" s="269" t="str">
        <f>IF(ISBLANK(AT89),"",IFERROR(INDEX(F_Inputs!$F$4:$O$99999,MATCH($B89&amp;AT89,F_Inputs!$P$4:$P$99999,0),MATCH(AT$6,F_Inputs!$F$2:$O$2,0)),"Error"))</f>
        <v/>
      </c>
      <c r="Q89" s="269" t="str">
        <f>IF(ISBLANK(AU89),"",IFERROR(INDEX(F_Inputs!$F$4:$O$99999,MATCH($B89&amp;AU89,F_Inputs!$P$4:$P$99999,0),MATCH(AU$6,F_Inputs!$F$2:$O$2,0)),"Error"))</f>
        <v/>
      </c>
      <c r="R89" s="269" t="str">
        <f>IF(ISBLANK(AV89),"",IFERROR(INDEX(F_Inputs!$F$4:$O$99999,MATCH($B89&amp;AV89,F_Inputs!$P$4:$P$99999,0),MATCH(AV$6,F_Inputs!$F$2:$O$2,0)),"Error"))</f>
        <v/>
      </c>
      <c r="S89" s="269" t="str">
        <f>IF(ISBLANK(AW89),"",IFERROR(INDEX(F_Inputs!$F$4:$O$99999,MATCH($B89&amp;AW89,F_Inputs!$P$4:$P$99999,0),MATCH(AW$6,F_Inputs!$F$2:$O$2,0)),"Error"))</f>
        <v/>
      </c>
      <c r="T89" s="269" t="str">
        <f>IF(ISBLANK(AX89),"",IFERROR(INDEX(F_Inputs!$F$4:$O$99999,MATCH($B89&amp;AX89,F_Inputs!$P$4:$P$99999,0),MATCH(AX$6,F_Inputs!$F$2:$O$2,0)),"Error"))</f>
        <v/>
      </c>
      <c r="U89" s="269" t="str">
        <f>IF(ISBLANK(AY89),"",IFERROR(INDEX(F_Inputs!$F$4:$O$99999,MATCH($B89&amp;AY89,F_Inputs!$P$4:$P$99999,0),MATCH(AY$6,F_Inputs!$F$2:$O$2,0)),"Error"))</f>
        <v/>
      </c>
      <c r="V89" s="269" t="str">
        <f>IF(ISBLANK(AZ89),"",IFERROR(INDEX(F_Inputs!$F$4:$O$99999,MATCH($B89&amp;AZ89,F_Inputs!$P$4:$P$99999,0),MATCH(AZ$6,F_Inputs!$F$2:$O$2,0)),"Error"))</f>
        <v/>
      </c>
      <c r="W89" s="267" t="str">
        <f>IF(ISBLANK(BA89),"",IFERROR(INDEX(F_Inputs!$F$4:$O$99999,MATCH($B89&amp;BA89,F_Inputs!$P$4:$P$99999,0),MATCH(BA$6,F_Inputs!$F$2:$O$2,0)),"Error"))</f>
        <v/>
      </c>
      <c r="X89" s="267" t="str">
        <f>IF(ISBLANK(BB89),"",IFERROR(INDEX(F_Inputs!$F$4:$O$99999,MATCH($B89&amp;BB89,F_Inputs!$P$4:$P$99999,0),MATCH(BB$6,F_Inputs!$F$2:$O$2,0)),"Error"))</f>
        <v/>
      </c>
      <c r="Y89" s="267" t="str">
        <f>IF(ISBLANK(BC89),"",IFERROR(INDEX(F_Inputs!$F$4:$O$99999,MATCH($B89&amp;BC89,F_Inputs!$P$4:$P$99999,0),MATCH(BC$6,F_Inputs!$F$2:$O$2,0)),"Error"))</f>
        <v/>
      </c>
      <c r="Z89" s="267" t="str">
        <f>IF(ISBLANK(BD89),"",IFERROR(INDEX(F_Inputs!$F$4:$O$99999,MATCH($B89&amp;BD89,F_Inputs!$P$4:$P$99999,0),MATCH(BD$6,F_Inputs!$F$2:$O$2,0)),"Error"))</f>
        <v/>
      </c>
      <c r="AA89" s="267" t="str">
        <f>IF(ISBLANK(BE89),"",IFERROR(INDEX(F_Inputs!$F$4:$O$99999,MATCH($B89&amp;BE89,F_Inputs!$P$4:$P$99999,0),MATCH(BE$6,F_Inputs!$F$2:$O$2,0)),"Error"))</f>
        <v/>
      </c>
      <c r="AB89" s="270">
        <f>IF(ISBLANK(BF89),"",IFERROR(INDEX(F_Inputs!$F$4:$O$99999,MATCH($B89&amp;BF89,F_Inputs!$P$4:$P$99999,0),MATCH(BF$6,F_Inputs!$F$2:$O$2,0)),"Error"))</f>
        <v>898182.74054962769</v>
      </c>
      <c r="AC89" s="270">
        <f>IF(ISBLANK(BG89),"",IFERROR(INDEX(F_Inputs!$F$4:$O$99999,MATCH($B89&amp;BG89,F_Inputs!$P$4:$P$99999,0),MATCH(BG$6,F_Inputs!$F$2:$O$2,0)),"Error"))</f>
        <v>898182.74054962769</v>
      </c>
      <c r="AD89" s="270" t="str">
        <f>IF(ISBLANK(BH89),"",IFERROR(INDEX(F_Inputs!$F$4:$O$99999,MATCH($B89&amp;BH89,F_Inputs!$P$4:$P$99999,0),MATCH(BH$6,F_Inputs!$F$2:$O$2,0)),"Error"))</f>
        <v/>
      </c>
      <c r="AE89" s="271">
        <f>IF(ISBLANK(BI89),"",IFERROR(INDEX(F_Inputs!$F$4:$O$99999,MATCH($B89&amp;BI89,F_Inputs!$P$4:$P$99999,0),MATCH(BI$6,F_Inputs!$F$2:$O$2,0)),"Error"))</f>
        <v>-7.4999999999999997E-3</v>
      </c>
      <c r="AF89" s="271" t="str">
        <f>IF(ISBLANK(BJ89),"",IFERROR(INDEX(F_Inputs!$F$4:$O$99999,MATCH($B89&amp;BJ89,F_Inputs!$P$4:$P$99999,0),MATCH(BJ$6,F_Inputs!$F$2:$O$2,0)),"Error"))</f>
        <v/>
      </c>
      <c r="AJ89" s="45" t="s">
        <v>241</v>
      </c>
      <c r="AK89" s="45" t="s">
        <v>241</v>
      </c>
      <c r="AL89" s="45" t="s">
        <v>241</v>
      </c>
      <c r="AM89" s="45" t="s">
        <v>241</v>
      </c>
      <c r="AN89" s="45" t="s">
        <v>241</v>
      </c>
      <c r="AO89" s="45" t="s">
        <v>241</v>
      </c>
      <c r="BF89" s="45" t="s">
        <v>243</v>
      </c>
      <c r="BG89" s="45" t="s">
        <v>243</v>
      </c>
      <c r="BI89" s="45" t="s">
        <v>245</v>
      </c>
    </row>
    <row r="90" spans="2:62">
      <c r="B90" s="158" t="str">
        <f>Lists!$D$9</f>
        <v>WSH</v>
      </c>
      <c r="C90" s="46" t="s">
        <v>717</v>
      </c>
      <c r="D90" s="46" t="str">
        <f>_xlfn.XLOOKUP(C90,Lists!$B$32:$B$60,Lists!$D$32:$D$60)</f>
        <v>Set at a common level</v>
      </c>
      <c r="E90" s="46" t="str">
        <f>_xlfn.XLOOKUP(C90,Lists!$B$32:$B$60,Lists!$F$32:$F$60)</f>
        <v>Number of serious pollution incidents</v>
      </c>
      <c r="F90" s="274">
        <f>IF(ISBLANK(AJ90),"",IFERROR(INDEX(F_Inputs!$F$4:$O$99999,MATCH($B90&amp;AJ90,F_Inputs!$P$4:$P$99999,0),MATCH(AJ$6,F_Inputs!$F$2:$O$2,0)),"Error"))</f>
        <v>0</v>
      </c>
      <c r="G90" s="274">
        <f>IF(ISBLANK(AK90),"",IFERROR(INDEX(F_Inputs!$F$4:$O$99999,MATCH($B90&amp;AK90,F_Inputs!$P$4:$P$99999,0),MATCH(AK$6,F_Inputs!$F$2:$O$2,0)),"Error"))</f>
        <v>0</v>
      </c>
      <c r="H90" s="274">
        <f>IF(ISBLANK(AL90),"",IFERROR(INDEX(F_Inputs!$F$4:$O$99999,MATCH($B90&amp;AL90,F_Inputs!$P$4:$P$99999,0),MATCH(AL$6,F_Inputs!$F$2:$O$2,0)),"Error"))</f>
        <v>0</v>
      </c>
      <c r="I90" s="274">
        <f>IF(ISBLANK(AM90),"",IFERROR(INDEX(F_Inputs!$F$4:$O$99999,MATCH($B90&amp;AM90,F_Inputs!$P$4:$P$99999,0),MATCH(AM$6,F_Inputs!$F$2:$O$2,0)),"Error"))</f>
        <v>0</v>
      </c>
      <c r="J90" s="274">
        <f>IF(ISBLANK(AN90),"",IFERROR(INDEX(F_Inputs!$F$4:$O$99999,MATCH($B90&amp;AN90,F_Inputs!$P$4:$P$99999,0),MATCH(AN$6,F_Inputs!$F$2:$O$2,0)),"Error"))</f>
        <v>0</v>
      </c>
      <c r="K90" s="274">
        <f>IF(ISBLANK(AO90),"",IFERROR(INDEX(F_Inputs!$F$4:$O$99999,MATCH($B90&amp;AO90,F_Inputs!$P$4:$P$99999,0),MATCH(AO$6,F_Inputs!$F$2:$O$2,0)),"Error"))</f>
        <v>0</v>
      </c>
      <c r="L90" s="267" t="str">
        <f>IF(ISBLANK(AP90),"",IFERROR(INDEX(F_Inputs!$F$4:$O$99999,MATCH($B90&amp;AP90,F_Inputs!$P$4:$P$99999,0),MATCH(AP$6,F_Inputs!$F$2:$O$2,0)),"Error"))</f>
        <v/>
      </c>
      <c r="M90" s="268" t="str">
        <f>IF(ISBLANK(AQ90),"",IFERROR(INDEX(F_Inputs!$F$4:$O$99999,MATCH($B90&amp;AQ90,F_Inputs!$P$4:$P$99999,0),MATCH(AQ$6,F_Inputs!$F$2:$O$2,0)),"Error"))</f>
        <v/>
      </c>
      <c r="N90" s="268" t="str">
        <f>IF(ISBLANK(AR90),"",IFERROR(INDEX(F_Inputs!$F$4:$O$99999,MATCH($B90&amp;AR90,F_Inputs!$P$4:$P$99999,0),MATCH(AR$6,F_Inputs!$F$2:$O$2,0)),"Error"))</f>
        <v/>
      </c>
      <c r="O90" s="268" t="str">
        <f>IF(ISBLANK(AS90),"",IFERROR(INDEX(F_Inputs!$F$4:$O$99999,MATCH($B90&amp;AS90,F_Inputs!$P$4:$P$99999,0),MATCH(AS$6,F_Inputs!$F$2:$O$2,0)),"Error"))</f>
        <v/>
      </c>
      <c r="P90" s="268" t="str">
        <f>IF(ISBLANK(AT90),"",IFERROR(INDEX(F_Inputs!$F$4:$O$99999,MATCH($B90&amp;AT90,F_Inputs!$P$4:$P$99999,0),MATCH(AT$6,F_Inputs!$F$2:$O$2,0)),"Error"))</f>
        <v/>
      </c>
      <c r="Q90" s="268" t="str">
        <f>IF(ISBLANK(AU90),"",IFERROR(INDEX(F_Inputs!$F$4:$O$99999,MATCH($B90&amp;AU90,F_Inputs!$P$4:$P$99999,0),MATCH(AU$6,F_Inputs!$F$2:$O$2,0)),"Error"))</f>
        <v/>
      </c>
      <c r="R90" s="276">
        <f>IF(ISBLANK(AV90),"",IFERROR(INDEX(F_Inputs!$F$4:$O$99999,MATCH($B90&amp;AV90,F_Inputs!$P$4:$P$99999,0),MATCH(AV$6,F_Inputs!$F$2:$O$2,0)),"Error"))</f>
        <v>1</v>
      </c>
      <c r="S90" s="276">
        <f>IF(ISBLANK(AW90),"",IFERROR(INDEX(F_Inputs!$F$4:$O$99999,MATCH($B90&amp;AW90,F_Inputs!$P$4:$P$99999,0),MATCH(AW$6,F_Inputs!$F$2:$O$2,0)),"Error"))</f>
        <v>1</v>
      </c>
      <c r="T90" s="276">
        <f>IF(ISBLANK(AX90),"",IFERROR(INDEX(F_Inputs!$F$4:$O$99999,MATCH($B90&amp;AX90,F_Inputs!$P$4:$P$99999,0),MATCH(AX$6,F_Inputs!$F$2:$O$2,0)),"Error"))</f>
        <v>1</v>
      </c>
      <c r="U90" s="276">
        <f>IF(ISBLANK(AY90),"",IFERROR(INDEX(F_Inputs!$F$4:$O$99999,MATCH($B90&amp;AY90,F_Inputs!$P$4:$P$99999,0),MATCH(AY$6,F_Inputs!$F$2:$O$2,0)),"Error"))</f>
        <v>1</v>
      </c>
      <c r="V90" s="276">
        <f>IF(ISBLANK(AZ90),"",IFERROR(INDEX(F_Inputs!$F$4:$O$99999,MATCH($B90&amp;AZ90,F_Inputs!$P$4:$P$99999,0),MATCH(AZ$6,F_Inputs!$F$2:$O$2,0)),"Error"))</f>
        <v>1</v>
      </c>
      <c r="W90" s="267" t="str">
        <f>IF(ISBLANK(BA90),"",IFERROR(INDEX(F_Inputs!$F$4:$O$99999,MATCH($B90&amp;BA90,F_Inputs!$P$4:$P$99999,0),MATCH(BA$6,F_Inputs!$F$2:$O$2,0)),"Error"))</f>
        <v/>
      </c>
      <c r="X90" s="267" t="str">
        <f>IF(ISBLANK(BB90),"",IFERROR(INDEX(F_Inputs!$F$4:$O$99999,MATCH($B90&amp;BB90,F_Inputs!$P$4:$P$99999,0),MATCH(BB$6,F_Inputs!$F$2:$O$2,0)),"Error"))</f>
        <v/>
      </c>
      <c r="Y90" s="267" t="str">
        <f>IF(ISBLANK(BC90),"",IFERROR(INDEX(F_Inputs!$F$4:$O$99999,MATCH($B90&amp;BC90,F_Inputs!$P$4:$P$99999,0),MATCH(BC$6,F_Inputs!$F$2:$O$2,0)),"Error"))</f>
        <v/>
      </c>
      <c r="Z90" s="267" t="str">
        <f>IF(ISBLANK(BD90),"",IFERROR(INDEX(F_Inputs!$F$4:$O$99999,MATCH($B90&amp;BD90,F_Inputs!$P$4:$P$99999,0),MATCH(BD$6,F_Inputs!$F$2:$O$2,0)),"Error"))</f>
        <v/>
      </c>
      <c r="AA90" s="267" t="str">
        <f>IF(ISBLANK(BE90),"",IFERROR(INDEX(F_Inputs!$F$4:$O$99999,MATCH($B90&amp;BE90,F_Inputs!$P$4:$P$99999,0),MATCH(BE$6,F_Inputs!$F$2:$O$2,0)),"Error"))</f>
        <v/>
      </c>
      <c r="AB90" s="270">
        <f>IF(ISBLANK(BF90),"",IFERROR(INDEX(F_Inputs!$F$4:$O$99999,MATCH($B90&amp;BF90,F_Inputs!$P$4:$P$99999,0),MATCH(BF$6,F_Inputs!$F$2:$O$2,0)),"Error"))</f>
        <v>1556875.7725911823</v>
      </c>
      <c r="AC90" s="270" t="str">
        <f>IF(ISBLANK(BG90),"",IFERROR(INDEX(F_Inputs!$F$4:$O$99999,MATCH($B90&amp;BG90,F_Inputs!$P$4:$P$99999,0),MATCH(BG$6,F_Inputs!$F$2:$O$2,0)),"Error"))</f>
        <v/>
      </c>
      <c r="AD90" s="270" t="str">
        <f>IF(ISBLANK(BH90),"",IFERROR(INDEX(F_Inputs!$F$4:$O$99999,MATCH($B90&amp;BH90,F_Inputs!$P$4:$P$99999,0),MATCH(BH$6,F_Inputs!$F$2:$O$2,0)),"Error"))</f>
        <v/>
      </c>
      <c r="AE90" s="271" t="str">
        <f>IF(ISBLANK(BI90),"",IFERROR(INDEX(F_Inputs!$F$4:$O$99999,MATCH($B90&amp;BI90,F_Inputs!$P$4:$P$99999,0),MATCH(BI$6,F_Inputs!$F$2:$O$2,0)),"Error"))</f>
        <v/>
      </c>
      <c r="AF90" s="271" t="str">
        <f>IF(ISBLANK(BJ90),"",IFERROR(INDEX(F_Inputs!$F$4:$O$99999,MATCH($B90&amp;BJ90,F_Inputs!$P$4:$P$99999,0),MATCH(BJ$6,F_Inputs!$F$2:$O$2,0)),"Error"))</f>
        <v/>
      </c>
      <c r="AJ90" s="45" t="s">
        <v>192</v>
      </c>
      <c r="AK90" s="45" t="s">
        <v>192</v>
      </c>
      <c r="AL90" s="45" t="s">
        <v>192</v>
      </c>
      <c r="AM90" s="45" t="s">
        <v>192</v>
      </c>
      <c r="AN90" s="45" t="s">
        <v>192</v>
      </c>
      <c r="AO90" s="45" t="s">
        <v>192</v>
      </c>
      <c r="AV90" s="45" t="s">
        <v>194</v>
      </c>
      <c r="AW90" s="45" t="s">
        <v>194</v>
      </c>
      <c r="AX90" s="45" t="s">
        <v>194</v>
      </c>
      <c r="AY90" s="45" t="s">
        <v>194</v>
      </c>
      <c r="AZ90" s="45" t="s">
        <v>194</v>
      </c>
      <c r="BF90" s="45" t="s">
        <v>196</v>
      </c>
    </row>
    <row r="91" spans="2:62">
      <c r="B91" s="158" t="str">
        <f>Lists!$D$9</f>
        <v>WSH</v>
      </c>
      <c r="C91" s="46" t="s">
        <v>720</v>
      </c>
      <c r="D91" s="46" t="str">
        <f>_xlfn.XLOOKUP(C91,Lists!$B$32:$B$60,Lists!$D$32:$D$60)</f>
        <v>Set at a common level</v>
      </c>
      <c r="E91" s="46" t="str">
        <f>_xlfn.XLOOKUP(C91,Lists!$B$32:$B$60,Lists!$F$32:$F$60)</f>
        <v>Percentage compliance</v>
      </c>
      <c r="F91" s="272">
        <f>IF(ISBLANK(AJ91),"",IFERROR(INDEX(F_Inputs!$F$4:$O$99999,MATCH($B91&amp;AJ91,F_Inputs!$P$4:$P$99999,0),MATCH(AJ$6,F_Inputs!$F$2:$O$2,0)),"Error"))</f>
        <v>1</v>
      </c>
      <c r="G91" s="272">
        <f>IF(ISBLANK(AK91),"",IFERROR(INDEX(F_Inputs!$F$4:$O$99999,MATCH($B91&amp;AK91,F_Inputs!$P$4:$P$99999,0),MATCH(AK$6,F_Inputs!$F$2:$O$2,0)),"Error"))</f>
        <v>1</v>
      </c>
      <c r="H91" s="272">
        <f>IF(ISBLANK(AL91),"",IFERROR(INDEX(F_Inputs!$F$4:$O$99999,MATCH($B91&amp;AL91,F_Inputs!$P$4:$P$99999,0),MATCH(AL$6,F_Inputs!$F$2:$O$2,0)),"Error"))</f>
        <v>1</v>
      </c>
      <c r="I91" s="272">
        <f>IF(ISBLANK(AM91),"",IFERROR(INDEX(F_Inputs!$F$4:$O$99999,MATCH($B91&amp;AM91,F_Inputs!$P$4:$P$99999,0),MATCH(AM$6,F_Inputs!$F$2:$O$2,0)),"Error"))</f>
        <v>1</v>
      </c>
      <c r="J91" s="272">
        <f>IF(ISBLANK(AN91),"",IFERROR(INDEX(F_Inputs!$F$4:$O$99999,MATCH($B91&amp;AN91,F_Inputs!$P$4:$P$99999,0),MATCH(AN$6,F_Inputs!$F$2:$O$2,0)),"Error"))</f>
        <v>1</v>
      </c>
      <c r="K91" s="272">
        <f>IF(ISBLANK(AO91),"",IFERROR(INDEX(F_Inputs!$F$4:$O$99999,MATCH($B91&amp;AO91,F_Inputs!$P$4:$P$99999,0),MATCH(AO$6,F_Inputs!$F$2:$O$2,0)),"Error"))</f>
        <v>1</v>
      </c>
      <c r="L91" s="267" t="str">
        <f>IF(ISBLANK(AP91),"",IFERROR(INDEX(F_Inputs!$F$4:$O$99999,MATCH($B91&amp;AP91,F_Inputs!$P$4:$P$99999,0),MATCH(AP$6,F_Inputs!$F$2:$O$2,0)),"Error"))</f>
        <v/>
      </c>
      <c r="M91" s="268" t="str">
        <f>IF(ISBLANK(AQ91),"",IFERROR(INDEX(F_Inputs!$F$4:$O$99999,MATCH($B91&amp;AQ91,F_Inputs!$P$4:$P$99999,0),MATCH(AQ$6,F_Inputs!$F$2:$O$2,0)),"Error"))</f>
        <v/>
      </c>
      <c r="N91" s="268" t="str">
        <f>IF(ISBLANK(AR91),"",IFERROR(INDEX(F_Inputs!$F$4:$O$99999,MATCH($B91&amp;AR91,F_Inputs!$P$4:$P$99999,0),MATCH(AR$6,F_Inputs!$F$2:$O$2,0)),"Error"))</f>
        <v/>
      </c>
      <c r="O91" s="268" t="str">
        <f>IF(ISBLANK(AS91),"",IFERROR(INDEX(F_Inputs!$F$4:$O$99999,MATCH($B91&amp;AS91,F_Inputs!$P$4:$P$99999,0),MATCH(AS$6,F_Inputs!$F$2:$O$2,0)),"Error"))</f>
        <v/>
      </c>
      <c r="P91" s="268" t="str">
        <f>IF(ISBLANK(AT91),"",IFERROR(INDEX(F_Inputs!$F$4:$O$99999,MATCH($B91&amp;AT91,F_Inputs!$P$4:$P$99999,0),MATCH(AT$6,F_Inputs!$F$2:$O$2,0)),"Error"))</f>
        <v/>
      </c>
      <c r="Q91" s="268" t="str">
        <f>IF(ISBLANK(AU91),"",IFERROR(INDEX(F_Inputs!$F$4:$O$99999,MATCH($B91&amp;AU91,F_Inputs!$P$4:$P$99999,0),MATCH(AU$6,F_Inputs!$F$2:$O$2,0)),"Error"))</f>
        <v/>
      </c>
      <c r="R91" s="277">
        <f>IF(ISBLANK(AV91),"",IFERROR(INDEX(F_Inputs!$F$4:$O$99999,MATCH($B91&amp;AV91,F_Inputs!$P$4:$P$99999,0),MATCH(AV$6,F_Inputs!$F$2:$O$2,0)),"Error"))</f>
        <v>0.99</v>
      </c>
      <c r="S91" s="277">
        <f>IF(ISBLANK(AW91),"",IFERROR(INDEX(F_Inputs!$F$4:$O$99999,MATCH($B91&amp;AW91,F_Inputs!$P$4:$P$99999,0),MATCH(AW$6,F_Inputs!$F$2:$O$2,0)),"Error"))</f>
        <v>0.99</v>
      </c>
      <c r="T91" s="277">
        <f>IF(ISBLANK(AX91),"",IFERROR(INDEX(F_Inputs!$F$4:$O$99999,MATCH($B91&amp;AX91,F_Inputs!$P$4:$P$99999,0),MATCH(AX$6,F_Inputs!$F$2:$O$2,0)),"Error"))</f>
        <v>0.99</v>
      </c>
      <c r="U91" s="277">
        <f>IF(ISBLANK(AY91),"",IFERROR(INDEX(F_Inputs!$F$4:$O$99999,MATCH($B91&amp;AY91,F_Inputs!$P$4:$P$99999,0),MATCH(AY$6,F_Inputs!$F$2:$O$2,0)),"Error"))</f>
        <v>0.99</v>
      </c>
      <c r="V91" s="277">
        <f>IF(ISBLANK(AZ91),"",IFERROR(INDEX(F_Inputs!$F$4:$O$99999,MATCH($B91&amp;AZ91,F_Inputs!$P$4:$P$99999,0),MATCH(AZ$6,F_Inputs!$F$2:$O$2,0)),"Error"))</f>
        <v>0.99</v>
      </c>
      <c r="W91" s="267" t="str">
        <f>IF(ISBLANK(BA91),"",IFERROR(INDEX(F_Inputs!$F$4:$O$99999,MATCH($B91&amp;BA91,F_Inputs!$P$4:$P$99999,0),MATCH(BA$6,F_Inputs!$F$2:$O$2,0)),"Error"))</f>
        <v/>
      </c>
      <c r="X91" s="267" t="str">
        <f>IF(ISBLANK(BB91),"",IFERROR(INDEX(F_Inputs!$F$4:$O$99999,MATCH($B91&amp;BB91,F_Inputs!$P$4:$P$99999,0),MATCH(BB$6,F_Inputs!$F$2:$O$2,0)),"Error"))</f>
        <v/>
      </c>
      <c r="Y91" s="267" t="str">
        <f>IF(ISBLANK(BC91),"",IFERROR(INDEX(F_Inputs!$F$4:$O$99999,MATCH($B91&amp;BC91,F_Inputs!$P$4:$P$99999,0),MATCH(BC$6,F_Inputs!$F$2:$O$2,0)),"Error"))</f>
        <v/>
      </c>
      <c r="Z91" s="267" t="str">
        <f>IF(ISBLANK(BD91),"",IFERROR(INDEX(F_Inputs!$F$4:$O$99999,MATCH($B91&amp;BD91,F_Inputs!$P$4:$P$99999,0),MATCH(BD$6,F_Inputs!$F$2:$O$2,0)),"Error"))</f>
        <v/>
      </c>
      <c r="AA91" s="267" t="str">
        <f>IF(ISBLANK(BE91),"",IFERROR(INDEX(F_Inputs!$F$4:$O$99999,MATCH($B91&amp;BE91,F_Inputs!$P$4:$P$99999,0),MATCH(BE$6,F_Inputs!$F$2:$O$2,0)),"Error"))</f>
        <v/>
      </c>
      <c r="AB91" s="270">
        <f>IF(ISBLANK(BF91),"",IFERROR(INDEX(F_Inputs!$F$4:$O$99999,MATCH($B91&amp;BF91,F_Inputs!$P$4:$P$99999,0),MATCH(BF$6,F_Inputs!$F$2:$O$2,0)),"Error"))</f>
        <v>1906184.9141935515</v>
      </c>
      <c r="AC91" s="270" t="str">
        <f>IF(ISBLANK(BG91),"",IFERROR(INDEX(F_Inputs!$F$4:$O$99999,MATCH($B91&amp;BG91,F_Inputs!$P$4:$P$99999,0),MATCH(BG$6,F_Inputs!$F$2:$O$2,0)),"Error"))</f>
        <v/>
      </c>
      <c r="AD91" s="270" t="str">
        <f>IF(ISBLANK(BH91),"",IFERROR(INDEX(F_Inputs!$F$4:$O$99999,MATCH($B91&amp;BH91,F_Inputs!$P$4:$P$99999,0),MATCH(BH$6,F_Inputs!$F$2:$O$2,0)),"Error"))</f>
        <v/>
      </c>
      <c r="AE91" s="271" t="str">
        <f>IF(ISBLANK(BI91),"",IFERROR(INDEX(F_Inputs!$F$4:$O$99999,MATCH($B91&amp;BI91,F_Inputs!$P$4:$P$99999,0),MATCH(BI$6,F_Inputs!$F$2:$O$2,0)),"Error"))</f>
        <v/>
      </c>
      <c r="AF91" s="271" t="str">
        <f>IF(ISBLANK(BJ91),"",IFERROR(INDEX(F_Inputs!$F$4:$O$99999,MATCH($B91&amp;BJ91,F_Inputs!$P$4:$P$99999,0),MATCH(BJ$6,F_Inputs!$F$2:$O$2,0)),"Error"))</f>
        <v/>
      </c>
      <c r="AJ91" s="45" t="s">
        <v>198</v>
      </c>
      <c r="AK91" s="45" t="s">
        <v>198</v>
      </c>
      <c r="AL91" s="45" t="s">
        <v>198</v>
      </c>
      <c r="AM91" s="45" t="s">
        <v>198</v>
      </c>
      <c r="AN91" s="45" t="s">
        <v>198</v>
      </c>
      <c r="AO91" s="45" t="s">
        <v>198</v>
      </c>
      <c r="AV91" s="45" t="s">
        <v>200</v>
      </c>
      <c r="AW91" s="45" t="s">
        <v>200</v>
      </c>
      <c r="AX91" s="45" t="s">
        <v>200</v>
      </c>
      <c r="AY91" s="45" t="s">
        <v>200</v>
      </c>
      <c r="AZ91" s="45" t="s">
        <v>200</v>
      </c>
      <c r="BF91" s="45" t="s">
        <v>202</v>
      </c>
    </row>
    <row r="92" spans="2:62">
      <c r="B92" s="158" t="str">
        <f>Lists!$D$9</f>
        <v>WSH</v>
      </c>
      <c r="C92" s="46" t="s">
        <v>744</v>
      </c>
      <c r="D92" s="46" t="str">
        <f>_xlfn.XLOOKUP(C92,Lists!$B$32:$B$60,Lists!$D$32:$D$60)</f>
        <v>Set at a company specific level</v>
      </c>
      <c r="E92" s="46" t="str">
        <f>_xlfn.XLOOKUP(C92,Lists!$B$32:$B$60,Lists!$F$32:$F$60)</f>
        <v>Bathing water quality (%)</v>
      </c>
      <c r="F92" s="273">
        <f>IF(ISBLANK(AJ92),"",IFERROR(INDEX(F_Inputs!$F$4:$O$99999,MATCH($B92&amp;AJ92,F_Inputs!$P$4:$P$99999,0),MATCH(AJ$6,F_Inputs!$F$2:$O$2,0)),"Error"))</f>
        <v>0.87599999999999989</v>
      </c>
      <c r="G92" s="273">
        <f>IF(ISBLANK(AK92),"",IFERROR(INDEX(F_Inputs!$F$4:$O$99999,MATCH($B92&amp;AK92,F_Inputs!$P$4:$P$99999,0),MATCH(AK$6,F_Inputs!$F$2:$O$2,0)),"Error"))</f>
        <v>0.873</v>
      </c>
      <c r="H92" s="273">
        <f>IF(ISBLANK(AL92),"",IFERROR(INDEX(F_Inputs!$F$4:$O$99999,MATCH($B92&amp;AL92,F_Inputs!$P$4:$P$99999,0),MATCH(AL$6,F_Inputs!$F$2:$O$2,0)),"Error"))</f>
        <v>0.873</v>
      </c>
      <c r="I92" s="273">
        <f>IF(ISBLANK(AM92),"",IFERROR(INDEX(F_Inputs!$F$4:$O$99999,MATCH($B92&amp;AM92,F_Inputs!$P$4:$P$99999,0),MATCH(AM$6,F_Inputs!$F$2:$O$2,0)),"Error"))</f>
        <v>0.873</v>
      </c>
      <c r="J92" s="273">
        <f>IF(ISBLANK(AN92),"",IFERROR(INDEX(F_Inputs!$F$4:$O$99999,MATCH($B92&amp;AN92,F_Inputs!$P$4:$P$99999,0),MATCH(AN$6,F_Inputs!$F$2:$O$2,0)),"Error"))</f>
        <v>0.87599999999999989</v>
      </c>
      <c r="K92" s="273">
        <f>IF(ISBLANK(AO92),"",IFERROR(INDEX(F_Inputs!$F$4:$O$99999,MATCH($B92&amp;AO92,F_Inputs!$P$4:$P$99999,0),MATCH(AO$6,F_Inputs!$F$2:$O$2,0)),"Error"))</f>
        <v>0.87599999999999989</v>
      </c>
      <c r="L92" s="277" t="str">
        <f>IF(ISBLANK(AP92),"",IFERROR(INDEX(F_Inputs!$F$4:$O$99999,MATCH($B92&amp;AP92,F_Inputs!$P$4:$P$99999,0),MATCH(AP$6,F_Inputs!$F$2:$O$2,0)),"Error"))</f>
        <v/>
      </c>
      <c r="M92" s="277" t="str">
        <f>IF(ISBLANK(AQ92),"",IFERROR(INDEX(F_Inputs!$F$4:$O$99999,MATCH($B92&amp;AQ92,F_Inputs!$P$4:$P$99999,0),MATCH(AQ$6,F_Inputs!$F$2:$O$2,0)),"Error"))</f>
        <v/>
      </c>
      <c r="N92" s="277" t="str">
        <f>IF(ISBLANK(AR92),"",IFERROR(INDEX(F_Inputs!$F$4:$O$99999,MATCH($B92&amp;AR92,F_Inputs!$P$4:$P$99999,0),MATCH(AR$6,F_Inputs!$F$2:$O$2,0)),"Error"))</f>
        <v/>
      </c>
      <c r="O92" s="277" t="str">
        <f>IF(ISBLANK(AS92),"",IFERROR(INDEX(F_Inputs!$F$4:$O$99999,MATCH($B92&amp;AS92,F_Inputs!$P$4:$P$99999,0),MATCH(AS$6,F_Inputs!$F$2:$O$2,0)),"Error"))</f>
        <v/>
      </c>
      <c r="P92" s="277" t="str">
        <f>IF(ISBLANK(AT92),"",IFERROR(INDEX(F_Inputs!$F$4:$O$99999,MATCH($B92&amp;AT92,F_Inputs!$P$4:$P$99999,0),MATCH(AT$6,F_Inputs!$F$2:$O$2,0)),"Error"))</f>
        <v/>
      </c>
      <c r="Q92" s="277" t="str">
        <f>IF(ISBLANK(AU92),"",IFERROR(INDEX(F_Inputs!$F$4:$O$99999,MATCH($B92&amp;AU92,F_Inputs!$P$4:$P$99999,0),MATCH(AU$6,F_Inputs!$F$2:$O$2,0)),"Error"))</f>
        <v/>
      </c>
      <c r="R92" s="269">
        <f>IF(ISBLANK(AV92),"",IFERROR(INDEX(F_Inputs!$F$4:$O$99999,MATCH($B92&amp;AV92,F_Inputs!$P$4:$P$99999,0),MATCH(AV$6,F_Inputs!$F$2:$O$2,0)),"Error"))</f>
        <v>0.87599999999999989</v>
      </c>
      <c r="S92" s="269">
        <f>IF(ISBLANK(AW92),"",IFERROR(INDEX(F_Inputs!$F$4:$O$99999,MATCH($B92&amp;AW92,F_Inputs!$P$4:$P$99999,0),MATCH(AW$6,F_Inputs!$F$2:$O$2,0)),"Error"))</f>
        <v>0.87599999999999989</v>
      </c>
      <c r="T92" s="269">
        <f>IF(ISBLANK(AX92),"",IFERROR(INDEX(F_Inputs!$F$4:$O$99999,MATCH($B92&amp;AX92,F_Inputs!$P$4:$P$99999,0),MATCH(AX$6,F_Inputs!$F$2:$O$2,0)),"Error"))</f>
        <v>0.87599999999999989</v>
      </c>
      <c r="U92" s="269">
        <f>IF(ISBLANK(AY92),"",IFERROR(INDEX(F_Inputs!$F$4:$O$99999,MATCH($B92&amp;AY92,F_Inputs!$P$4:$P$99999,0),MATCH(AY$6,F_Inputs!$F$2:$O$2,0)),"Error"))</f>
        <v>0.879</v>
      </c>
      <c r="V92" s="269">
        <f>IF(ISBLANK(AZ92),"",IFERROR(INDEX(F_Inputs!$F$4:$O$99999,MATCH($B92&amp;AZ92,F_Inputs!$P$4:$P$99999,0),MATCH(AZ$6,F_Inputs!$F$2:$O$2,0)),"Error"))</f>
        <v>0.879</v>
      </c>
      <c r="W92" s="267" t="str">
        <f>IF(ISBLANK(BA92),"",IFERROR(INDEX(F_Inputs!$F$4:$O$99999,MATCH($B92&amp;BA92,F_Inputs!$P$4:$P$99999,0),MATCH(BA$6,F_Inputs!$F$2:$O$2,0)),"Error"))</f>
        <v/>
      </c>
      <c r="X92" s="267" t="str">
        <f>IF(ISBLANK(BB92),"",IFERROR(INDEX(F_Inputs!$F$4:$O$99999,MATCH($B92&amp;BB92,F_Inputs!$P$4:$P$99999,0),MATCH(BB$6,F_Inputs!$F$2:$O$2,0)),"Error"))</f>
        <v/>
      </c>
      <c r="Y92" s="267" t="str">
        <f>IF(ISBLANK(BC92),"",IFERROR(INDEX(F_Inputs!$F$4:$O$99999,MATCH($B92&amp;BC92,F_Inputs!$P$4:$P$99999,0),MATCH(BC$6,F_Inputs!$F$2:$O$2,0)),"Error"))</f>
        <v/>
      </c>
      <c r="Z92" s="267" t="str">
        <f>IF(ISBLANK(BD92),"",IFERROR(INDEX(F_Inputs!$F$4:$O$99999,MATCH($B92&amp;BD92,F_Inputs!$P$4:$P$99999,0),MATCH(BD$6,F_Inputs!$F$2:$O$2,0)),"Error"))</f>
        <v/>
      </c>
      <c r="AA92" s="267" t="str">
        <f>IF(ISBLANK(BE92),"",IFERROR(INDEX(F_Inputs!$F$4:$O$99999,MATCH($B92&amp;BE92,F_Inputs!$P$4:$P$99999,0),MATCH(BE$6,F_Inputs!$F$2:$O$2,0)),"Error"))</f>
        <v/>
      </c>
      <c r="AB92" s="270">
        <f>IF(ISBLANK(BF92),"",IFERROR(INDEX(F_Inputs!$F$4:$O$99999,MATCH($B92&amp;BF92,F_Inputs!$P$4:$P$99999,0),MATCH(BF$6,F_Inputs!$F$2:$O$2,0)),"Error"))</f>
        <v>4054818.5729161012</v>
      </c>
      <c r="AC92" s="270">
        <f>IF(ISBLANK(BG92),"",IFERROR(INDEX(F_Inputs!$F$4:$O$99999,MATCH($B92&amp;BG92,F_Inputs!$P$4:$P$99999,0),MATCH(BG$6,F_Inputs!$F$2:$O$2,0)),"Error"))</f>
        <v>4054818.5729161012</v>
      </c>
      <c r="AD92" s="270" t="str">
        <f>IF(ISBLANK(BH92),"",IFERROR(INDEX(F_Inputs!$F$4:$O$99999,MATCH($B92&amp;BH92,F_Inputs!$P$4:$P$99999,0),MATCH(BH$6,F_Inputs!$F$2:$O$2,0)),"Error"))</f>
        <v/>
      </c>
      <c r="AE92" s="271">
        <f>IF(ISBLANK(BI92),"",IFERROR(INDEX(F_Inputs!$F$4:$O$99999,MATCH($B92&amp;BI92,F_Inputs!$P$4:$P$99999,0),MATCH(BI$6,F_Inputs!$F$2:$O$2,0)),"Error"))</f>
        <v>-5.0000000000000001E-3</v>
      </c>
      <c r="AF92" s="271">
        <f>IF(ISBLANK(BJ92),"",IFERROR(INDEX(F_Inputs!$F$4:$O$99999,MATCH($B92&amp;BJ92,F_Inputs!$P$4:$P$99999,0),MATCH(BJ$6,F_Inputs!$F$2:$O$2,0)),"Error"))</f>
        <v>5.0000000000000001E-3</v>
      </c>
      <c r="AJ92" s="45" t="s">
        <v>247</v>
      </c>
      <c r="AK92" s="45" t="s">
        <v>247</v>
      </c>
      <c r="AL92" s="45" t="s">
        <v>247</v>
      </c>
      <c r="AM92" s="45" t="s">
        <v>247</v>
      </c>
      <c r="AN92" s="45" t="s">
        <v>247</v>
      </c>
      <c r="AO92" s="45" t="s">
        <v>247</v>
      </c>
      <c r="AV92" s="45" t="s">
        <v>249</v>
      </c>
      <c r="AW92" s="45" t="s">
        <v>249</v>
      </c>
      <c r="AX92" s="45" t="s">
        <v>249</v>
      </c>
      <c r="AY92" s="45" t="s">
        <v>249</v>
      </c>
      <c r="AZ92" s="45" t="s">
        <v>249</v>
      </c>
      <c r="BF92" s="45" t="s">
        <v>251</v>
      </c>
      <c r="BG92" s="45" t="s">
        <v>251</v>
      </c>
      <c r="BI92" s="45" t="s">
        <v>253</v>
      </c>
      <c r="BJ92" s="45" t="s">
        <v>255</v>
      </c>
    </row>
    <row r="93" spans="2:62">
      <c r="B93" s="158" t="str">
        <f>Lists!$D$9</f>
        <v>WSH</v>
      </c>
      <c r="C93" s="46" t="s">
        <v>748</v>
      </c>
      <c r="D93" s="46" t="str">
        <f>_xlfn.XLOOKUP(C93,Lists!$B$32:$B$60,Lists!$D$32:$D$60)</f>
        <v>Set at a company specific level</v>
      </c>
      <c r="E93" s="46" t="str">
        <f>_xlfn.XLOOKUP(C93,Lists!$B$32:$B$60,Lists!$F$32:$F$60)</f>
        <v>Reduction in phosphorus as a percentage of load discharged from treatment works in 2020</v>
      </c>
      <c r="F93" s="272">
        <f>IF(ISBLANK(AJ93),"",IFERROR(INDEX(F_Inputs!$F$4:$O$99999,MATCH($B93&amp;AJ93,F_Inputs!$P$4:$P$99999,0),MATCH(AJ$6,F_Inputs!$F$2:$O$2,0)),"Error"))</f>
        <v>0.1081</v>
      </c>
      <c r="G93" s="272">
        <f>IF(ISBLANK(AK93),"",IFERROR(INDEX(F_Inputs!$F$4:$O$99999,MATCH($B93&amp;AK93,F_Inputs!$P$4:$P$99999,0),MATCH(AK$6,F_Inputs!$F$2:$O$2,0)),"Error"))</f>
        <v>0.11869999999999999</v>
      </c>
      <c r="H93" s="272">
        <f>IF(ISBLANK(AL93),"",IFERROR(INDEX(F_Inputs!$F$4:$O$99999,MATCH($B93&amp;AL93,F_Inputs!$P$4:$P$99999,0),MATCH(AL$6,F_Inputs!$F$2:$O$2,0)),"Error"))</f>
        <v>0.2384</v>
      </c>
      <c r="I93" s="272">
        <f>IF(ISBLANK(AM93),"",IFERROR(INDEX(F_Inputs!$F$4:$O$99999,MATCH($B93&amp;AM93,F_Inputs!$P$4:$P$99999,0),MATCH(AM$6,F_Inputs!$F$2:$O$2,0)),"Error"))</f>
        <v>0.23899999999999999</v>
      </c>
      <c r="J93" s="272">
        <f>IF(ISBLANK(AN93),"",IFERROR(INDEX(F_Inputs!$F$4:$O$99999,MATCH($B93&amp;AN93,F_Inputs!$P$4:$P$99999,0),MATCH(AN$6,F_Inputs!$F$2:$O$2,0)),"Error"))</f>
        <v>0.26640000000000003</v>
      </c>
      <c r="K93" s="272">
        <f>IF(ISBLANK(AO93),"",IFERROR(INDEX(F_Inputs!$F$4:$O$99999,MATCH($B93&amp;AO93,F_Inputs!$P$4:$P$99999,0),MATCH(AO$6,F_Inputs!$F$2:$O$2,0)),"Error"))</f>
        <v>0.26819999999999999</v>
      </c>
      <c r="L93" s="267" t="str">
        <f>IF(ISBLANK(AP93),"",IFERROR(INDEX(F_Inputs!$F$4:$O$99999,MATCH($B93&amp;AP93,F_Inputs!$P$4:$P$99999,0),MATCH(AP$6,F_Inputs!$F$2:$O$2,0)),"Error"))</f>
        <v/>
      </c>
      <c r="M93" s="268" t="str">
        <f>IF(ISBLANK(AQ93),"",IFERROR(INDEX(F_Inputs!$F$4:$O$99999,MATCH($B93&amp;AQ93,F_Inputs!$P$4:$P$99999,0),MATCH(AQ$6,F_Inputs!$F$2:$O$2,0)),"Error"))</f>
        <v/>
      </c>
      <c r="N93" s="268" t="str">
        <f>IF(ISBLANK(AR93),"",IFERROR(INDEX(F_Inputs!$F$4:$O$99999,MATCH($B93&amp;AR93,F_Inputs!$P$4:$P$99999,0),MATCH(AR$6,F_Inputs!$F$2:$O$2,0)),"Error"))</f>
        <v/>
      </c>
      <c r="O93" s="268" t="str">
        <f>IF(ISBLANK(AS93),"",IFERROR(INDEX(F_Inputs!$F$4:$O$99999,MATCH($B93&amp;AS93,F_Inputs!$P$4:$P$99999,0),MATCH(AS$6,F_Inputs!$F$2:$O$2,0)),"Error"))</f>
        <v/>
      </c>
      <c r="P93" s="268" t="str">
        <f>IF(ISBLANK(AT93),"",IFERROR(INDEX(F_Inputs!$F$4:$O$99999,MATCH($B93&amp;AT93,F_Inputs!$P$4:$P$99999,0),MATCH(AT$6,F_Inputs!$F$2:$O$2,0)),"Error"))</f>
        <v/>
      </c>
      <c r="Q93" s="268" t="str">
        <f>IF(ISBLANK(AU93),"",IFERROR(INDEX(F_Inputs!$F$4:$O$99999,MATCH($B93&amp;AU93,F_Inputs!$P$4:$P$99999,0),MATCH(AU$6,F_Inputs!$F$2:$O$2,0)),"Error"))</f>
        <v/>
      </c>
      <c r="R93" s="269" t="str">
        <f>IF(ISBLANK(AV93),"",IFERROR(INDEX(F_Inputs!$F$4:$O$99999,MATCH($B93&amp;AV93,F_Inputs!$P$4:$P$99999,0),MATCH(AV$6,F_Inputs!$F$2:$O$2,0)),"Error"))</f>
        <v/>
      </c>
      <c r="S93" s="269" t="str">
        <f>IF(ISBLANK(AW93),"",IFERROR(INDEX(F_Inputs!$F$4:$O$99999,MATCH($B93&amp;AW93,F_Inputs!$P$4:$P$99999,0),MATCH(AW$6,F_Inputs!$F$2:$O$2,0)),"Error"))</f>
        <v/>
      </c>
      <c r="T93" s="269" t="str">
        <f>IF(ISBLANK(AX93),"",IFERROR(INDEX(F_Inputs!$F$4:$O$99999,MATCH($B93&amp;AX93,F_Inputs!$P$4:$P$99999,0),MATCH(AX$6,F_Inputs!$F$2:$O$2,0)),"Error"))</f>
        <v/>
      </c>
      <c r="U93" s="269" t="str">
        <f>IF(ISBLANK(AY93),"",IFERROR(INDEX(F_Inputs!$F$4:$O$99999,MATCH($B93&amp;AY93,F_Inputs!$P$4:$P$99999,0),MATCH(AY$6,F_Inputs!$F$2:$O$2,0)),"Error"))</f>
        <v/>
      </c>
      <c r="V93" s="269" t="str">
        <f>IF(ISBLANK(AZ93),"",IFERROR(INDEX(F_Inputs!$F$4:$O$99999,MATCH($B93&amp;AZ93,F_Inputs!$P$4:$P$99999,0),MATCH(AZ$6,F_Inputs!$F$2:$O$2,0)),"Error"))</f>
        <v/>
      </c>
      <c r="W93" s="267" t="str">
        <f>IF(ISBLANK(BA93),"",IFERROR(INDEX(F_Inputs!$F$4:$O$99999,MATCH($B93&amp;BA93,F_Inputs!$P$4:$P$99999,0),MATCH(BA$6,F_Inputs!$F$2:$O$2,0)),"Error"))</f>
        <v/>
      </c>
      <c r="X93" s="267" t="str">
        <f>IF(ISBLANK(BB93),"",IFERROR(INDEX(F_Inputs!$F$4:$O$99999,MATCH($B93&amp;BB93,F_Inputs!$P$4:$P$99999,0),MATCH(BB$6,F_Inputs!$F$2:$O$2,0)),"Error"))</f>
        <v/>
      </c>
      <c r="Y93" s="267" t="str">
        <f>IF(ISBLANK(BC93),"",IFERROR(INDEX(F_Inputs!$F$4:$O$99999,MATCH($B93&amp;BC93,F_Inputs!$P$4:$P$99999,0),MATCH(BC$6,F_Inputs!$F$2:$O$2,0)),"Error"))</f>
        <v/>
      </c>
      <c r="Z93" s="267" t="str">
        <f>IF(ISBLANK(BD93),"",IFERROR(INDEX(F_Inputs!$F$4:$O$99999,MATCH($B93&amp;BD93,F_Inputs!$P$4:$P$99999,0),MATCH(BD$6,F_Inputs!$F$2:$O$2,0)),"Error"))</f>
        <v/>
      </c>
      <c r="AA93" s="267" t="str">
        <f>IF(ISBLANK(BE93),"",IFERROR(INDEX(F_Inputs!$F$4:$O$99999,MATCH($B93&amp;BE93,F_Inputs!$P$4:$P$99999,0),MATCH(BE$6,F_Inputs!$F$2:$O$2,0)),"Error"))</f>
        <v/>
      </c>
      <c r="AB93" s="270" t="str">
        <f>IF(ISBLANK(BF93),"",IFERROR(INDEX(F_Inputs!$F$4:$O$99999,MATCH($B93&amp;BF93,F_Inputs!$P$4:$P$99999,0),MATCH(BF$6,F_Inputs!$F$2:$O$2,0)),"Error"))</f>
        <v/>
      </c>
      <c r="AC93" s="270" t="str">
        <f>IF(ISBLANK(BG93),"",IFERROR(INDEX(F_Inputs!$F$4:$O$99999,MATCH($B93&amp;BG93,F_Inputs!$P$4:$P$99999,0),MATCH(BG$6,F_Inputs!$F$2:$O$2,0)),"Error"))</f>
        <v/>
      </c>
      <c r="AD93" s="270" t="str">
        <f>IF(ISBLANK(BH93),"",IFERROR(INDEX(F_Inputs!$F$4:$O$99999,MATCH($B93&amp;BH93,F_Inputs!$P$4:$P$99999,0),MATCH(BH$6,F_Inputs!$F$2:$O$2,0)),"Error"))</f>
        <v/>
      </c>
      <c r="AE93" s="271" t="str">
        <f>IF(ISBLANK(BI93),"",IFERROR(INDEX(F_Inputs!$F$4:$O$99999,MATCH($B93&amp;BI93,F_Inputs!$P$4:$P$99999,0),MATCH(BI$6,F_Inputs!$F$2:$O$2,0)),"Error"))</f>
        <v/>
      </c>
      <c r="AF93" s="271" t="str">
        <f>IF(ISBLANK(BJ93),"",IFERROR(INDEX(F_Inputs!$F$4:$O$99999,MATCH($B93&amp;BJ93,F_Inputs!$P$4:$P$99999,0),MATCH(BJ$6,F_Inputs!$F$2:$O$2,0)),"Error"))</f>
        <v/>
      </c>
      <c r="AJ93" s="45" t="s">
        <v>257</v>
      </c>
      <c r="AK93" s="45" t="s">
        <v>257</v>
      </c>
      <c r="AL93" s="45" t="s">
        <v>257</v>
      </c>
      <c r="AM93" s="45" t="s">
        <v>257</v>
      </c>
      <c r="AN93" s="45" t="s">
        <v>257</v>
      </c>
      <c r="AO93" s="45" t="s">
        <v>257</v>
      </c>
    </row>
    <row r="94" spans="2:62">
      <c r="B94" s="158" t="str">
        <f>Lists!$D$9</f>
        <v>WSH</v>
      </c>
      <c r="C94" s="46" t="s">
        <v>751</v>
      </c>
      <c r="D94" s="46" t="str">
        <f>_xlfn.XLOOKUP(C94,Lists!$B$32:$B$60,Lists!$D$32:$D$60)</f>
        <v>Set at a company specific level</v>
      </c>
      <c r="E94" s="46" t="str">
        <f>_xlfn.XLOOKUP(C94,Lists!$B$32:$B$60,Lists!$F$32:$F$60)</f>
        <v>Average number of spills per overflow - assuming 100% monitoring (number)</v>
      </c>
      <c r="F94" s="267" t="str">
        <f>IF(ISBLANK(AJ94),"",IFERROR(INDEX(F_Inputs!$F$4:$O$99999,MATCH($B94&amp;AJ94,F_Inputs!$P$4:$P$99999,0),MATCH(AJ$6,F_Inputs!$F$2:$O$2,0)),"Error"))</f>
        <v/>
      </c>
      <c r="G94" s="269">
        <f>IF(ISBLANK(AK94),"",IFERROR(INDEX(F_Inputs!$F$4:$O$99999,MATCH($B94&amp;AK94,F_Inputs!$P$4:$P$99999,0),MATCH(AK$6,F_Inputs!$F$2:$O$2,0)),"Error"))</f>
        <v>42.92</v>
      </c>
      <c r="H94" s="269">
        <f>IF(ISBLANK(AL94),"",IFERROR(INDEX(F_Inputs!$F$4:$O$99999,MATCH($B94&amp;AL94,F_Inputs!$P$4:$P$99999,0),MATCH(AL$6,F_Inputs!$F$2:$O$2,0)),"Error"))</f>
        <v>41.91</v>
      </c>
      <c r="I94" s="269">
        <f>IF(ISBLANK(AM94),"",IFERROR(INDEX(F_Inputs!$F$4:$O$99999,MATCH($B94&amp;AM94,F_Inputs!$P$4:$P$99999,0),MATCH(AM$6,F_Inputs!$F$2:$O$2,0)),"Error"))</f>
        <v>39.230000000000004</v>
      </c>
      <c r="J94" s="269">
        <f>IF(ISBLANK(AN94),"",IFERROR(INDEX(F_Inputs!$F$4:$O$99999,MATCH($B94&amp;AN94,F_Inputs!$P$4:$P$99999,0),MATCH(AN$6,F_Inputs!$F$2:$O$2,0)),"Error"))</f>
        <v>34.619999999999997</v>
      </c>
      <c r="K94" s="269">
        <f>IF(ISBLANK(AO94),"",IFERROR(INDEX(F_Inputs!$F$4:$O$99999,MATCH($B94&amp;AO94,F_Inputs!$P$4:$P$99999,0),MATCH(AO$6,F_Inputs!$F$2:$O$2,0)),"Error"))</f>
        <v>30</v>
      </c>
      <c r="L94" s="277" t="str">
        <f>IF(ISBLANK(AP94),"",IFERROR(INDEX(F_Inputs!$F$4:$O$99999,MATCH($B94&amp;AP94,F_Inputs!$P$4:$P$99999,0),MATCH(AP$6,F_Inputs!$F$2:$O$2,0)),"Error"))</f>
        <v/>
      </c>
      <c r="M94" s="277">
        <f>IF(ISBLANK(AQ94),"",IFERROR(INDEX(F_Inputs!$F$4:$O$99999,MATCH($B94&amp;AQ94,F_Inputs!$P$4:$P$99999,0),MATCH(AQ$6,F_Inputs!$F$2:$O$2,0)),"Error"))</f>
        <v>0.97</v>
      </c>
      <c r="N94" s="277">
        <f>IF(ISBLANK(AR94),"",IFERROR(INDEX(F_Inputs!$F$4:$O$99999,MATCH($B94&amp;AR94,F_Inputs!$P$4:$P$99999,0),MATCH(AR$6,F_Inputs!$F$2:$O$2,0)),"Error"))</f>
        <v>0.97250000000000003</v>
      </c>
      <c r="O94" s="277">
        <f>IF(ISBLANK(AS94),"",IFERROR(INDEX(F_Inputs!$F$4:$O$99999,MATCH($B94&amp;AS94,F_Inputs!$P$4:$P$99999,0),MATCH(AS$6,F_Inputs!$F$2:$O$2,0)),"Error"))</f>
        <v>0.97499999999999998</v>
      </c>
      <c r="P94" s="277">
        <f>IF(ISBLANK(AT94),"",IFERROR(INDEX(F_Inputs!$F$4:$O$99999,MATCH($B94&amp;AT94,F_Inputs!$P$4:$P$99999,0),MATCH(AT$6,F_Inputs!$F$2:$O$2,0)),"Error"))</f>
        <v>0.97750000000000004</v>
      </c>
      <c r="Q94" s="277">
        <f>IF(ISBLANK(AU94),"",IFERROR(INDEX(F_Inputs!$F$4:$O$99999,MATCH($B94&amp;AU94,F_Inputs!$P$4:$P$99999,0),MATCH(AU$6,F_Inputs!$F$2:$O$2,0)),"Error"))</f>
        <v>0.97999999999999976</v>
      </c>
      <c r="R94" s="269" t="str">
        <f>IF(ISBLANK(AV94),"",IFERROR(INDEX(F_Inputs!$F$4:$O$99999,MATCH($B94&amp;AV94,F_Inputs!$P$4:$P$99999,0),MATCH(AV$6,F_Inputs!$F$2:$O$2,0)),"Error"))</f>
        <v/>
      </c>
      <c r="S94" s="269" t="str">
        <f>IF(ISBLANK(AW94),"",IFERROR(INDEX(F_Inputs!$F$4:$O$99999,MATCH($B94&amp;AW94,F_Inputs!$P$4:$P$99999,0),MATCH(AW$6,F_Inputs!$F$2:$O$2,0)),"Error"))</f>
        <v/>
      </c>
      <c r="T94" s="269" t="str">
        <f>IF(ISBLANK(AX94),"",IFERROR(INDEX(F_Inputs!$F$4:$O$99999,MATCH($B94&amp;AX94,F_Inputs!$P$4:$P$99999,0),MATCH(AX$6,F_Inputs!$F$2:$O$2,0)),"Error"))</f>
        <v/>
      </c>
      <c r="U94" s="269" t="str">
        <f>IF(ISBLANK(AY94),"",IFERROR(INDEX(F_Inputs!$F$4:$O$99999,MATCH($B94&amp;AY94,F_Inputs!$P$4:$P$99999,0),MATCH(AY$6,F_Inputs!$F$2:$O$2,0)),"Error"))</f>
        <v/>
      </c>
      <c r="V94" s="269" t="str">
        <f>IF(ISBLANK(AZ94),"",IFERROR(INDEX(F_Inputs!$F$4:$O$99999,MATCH($B94&amp;AZ94,F_Inputs!$P$4:$P$99999,0),MATCH(AZ$6,F_Inputs!$F$2:$O$2,0)),"Error"))</f>
        <v/>
      </c>
      <c r="W94" s="267" t="str">
        <f>IF(ISBLANK(BA94),"",IFERROR(INDEX(F_Inputs!$F$4:$O$99999,MATCH($B94&amp;BA94,F_Inputs!$P$4:$P$99999,0),MATCH(BA$6,F_Inputs!$F$2:$O$2,0)),"Error"))</f>
        <v/>
      </c>
      <c r="X94" s="267" t="str">
        <f>IF(ISBLANK(BB94),"",IFERROR(INDEX(F_Inputs!$F$4:$O$99999,MATCH($B94&amp;BB94,F_Inputs!$P$4:$P$99999,0),MATCH(BB$6,F_Inputs!$F$2:$O$2,0)),"Error"))</f>
        <v/>
      </c>
      <c r="Y94" s="267" t="str">
        <f>IF(ISBLANK(BC94),"",IFERROR(INDEX(F_Inputs!$F$4:$O$99999,MATCH($B94&amp;BC94,F_Inputs!$P$4:$P$99999,0),MATCH(BC$6,F_Inputs!$F$2:$O$2,0)),"Error"))</f>
        <v/>
      </c>
      <c r="Z94" s="267" t="str">
        <f>IF(ISBLANK(BD94),"",IFERROR(INDEX(F_Inputs!$F$4:$O$99999,MATCH($B94&amp;BD94,F_Inputs!$P$4:$P$99999,0),MATCH(BD$6,F_Inputs!$F$2:$O$2,0)),"Error"))</f>
        <v/>
      </c>
      <c r="AA94" s="267" t="str">
        <f>IF(ISBLANK(BE94),"",IFERROR(INDEX(F_Inputs!$F$4:$O$99999,MATCH($B94&amp;BE94,F_Inputs!$P$4:$P$99999,0),MATCH(BE$6,F_Inputs!$F$2:$O$2,0)),"Error"))</f>
        <v/>
      </c>
      <c r="AB94" s="270">
        <f>IF(ISBLANK(BF94),"",IFERROR(INDEX(F_Inputs!$F$4:$O$99999,MATCH($B94&amp;BF94,F_Inputs!$P$4:$P$99999,0),MATCH(BF$6,F_Inputs!$F$2:$O$2,0)),"Error"))</f>
        <v>1074362.792980572</v>
      </c>
      <c r="AC94" s="270">
        <f>IF(ISBLANK(BG94),"",IFERROR(INDEX(F_Inputs!$F$4:$O$99999,MATCH($B94&amp;BG94,F_Inputs!$P$4:$P$99999,0),MATCH(BG$6,F_Inputs!$F$2:$O$2,0)),"Error"))</f>
        <v>1074362.792980572</v>
      </c>
      <c r="AD94" s="270" t="str">
        <f>IF(ISBLANK(BH94),"",IFERROR(INDEX(F_Inputs!$F$4:$O$99999,MATCH($B94&amp;BH94,F_Inputs!$P$4:$P$99999,0),MATCH(BH$6,F_Inputs!$F$2:$O$2,0)),"Error"))</f>
        <v/>
      </c>
      <c r="AE94" s="271">
        <f>IF(ISBLANK(BI94),"",IFERROR(INDEX(F_Inputs!$F$4:$O$99999,MATCH($B94&amp;BI94,F_Inputs!$P$4:$P$99999,0),MATCH(BI$6,F_Inputs!$F$2:$O$2,0)),"Error"))</f>
        <v>-5.0000000000000001E-3</v>
      </c>
      <c r="AF94" s="271">
        <f>IF(ISBLANK(BJ94),"",IFERROR(INDEX(F_Inputs!$F$4:$O$99999,MATCH($B94&amp;BJ94,F_Inputs!$P$4:$P$99999,0),MATCH(BJ$6,F_Inputs!$F$2:$O$2,0)),"Error"))</f>
        <v>5.0000000000000001E-3</v>
      </c>
      <c r="AJ94" s="35" t="s">
        <v>265</v>
      </c>
      <c r="AK94" s="35" t="s">
        <v>265</v>
      </c>
      <c r="AL94" s="35" t="s">
        <v>265</v>
      </c>
      <c r="AM94" s="35" t="s">
        <v>265</v>
      </c>
      <c r="AN94" s="35" t="s">
        <v>265</v>
      </c>
      <c r="AO94" s="35" t="s">
        <v>265</v>
      </c>
      <c r="AP94" s="45" t="s">
        <v>267</v>
      </c>
      <c r="AQ94" s="45" t="s">
        <v>267</v>
      </c>
      <c r="AR94" s="45" t="s">
        <v>267</v>
      </c>
      <c r="AS94" s="45" t="s">
        <v>267</v>
      </c>
      <c r="AT94" s="45" t="s">
        <v>267</v>
      </c>
      <c r="AU94" s="45" t="s">
        <v>267</v>
      </c>
      <c r="BF94" s="45" t="s">
        <v>269</v>
      </c>
      <c r="BG94" s="45" t="s">
        <v>269</v>
      </c>
      <c r="BI94" s="45" t="s">
        <v>271</v>
      </c>
      <c r="BJ94" s="45" t="s">
        <v>273</v>
      </c>
    </row>
    <row r="95" spans="2:62">
      <c r="B95" s="158" t="str">
        <f>Lists!$D$9</f>
        <v>WSH</v>
      </c>
      <c r="C95" s="46" t="s">
        <v>723</v>
      </c>
      <c r="D95" s="46" t="str">
        <f>_xlfn.XLOOKUP(C95,Lists!$B$32:$B$60,Lists!$D$32:$D$60)</f>
        <v>Set at a company specific level</v>
      </c>
      <c r="E95" s="46" t="str">
        <f>_xlfn.XLOOKUP(C95,Lists!$B$32:$B$60,Lists!$F$32:$F$60)</f>
        <v>Repairs to burst mains per 1,000km of mains length</v>
      </c>
      <c r="F95" s="279">
        <f>IF(ISBLANK(AJ95),"",IFERROR(INDEX(F_Inputs!$F$4:$O$99999,MATCH($B95&amp;AJ95,F_Inputs!$P$4:$P$99999,0),MATCH(AJ$6,F_Inputs!$F$2:$O$2,0)),"Error"))</f>
        <v>133.5</v>
      </c>
      <c r="G95" s="279">
        <f>IF(ISBLANK(AK95),"",IFERROR(INDEX(F_Inputs!$F$4:$O$99999,MATCH($B95&amp;AK95,F_Inputs!$P$4:$P$99999,0),MATCH(AK$6,F_Inputs!$F$2:$O$2,0)),"Error"))</f>
        <v>133.5</v>
      </c>
      <c r="H95" s="279">
        <f>IF(ISBLANK(AL95),"",IFERROR(INDEX(F_Inputs!$F$4:$O$99999,MATCH($B95&amp;AL95,F_Inputs!$P$4:$P$99999,0),MATCH(AL$6,F_Inputs!$F$2:$O$2,0)),"Error"))</f>
        <v>133.5</v>
      </c>
      <c r="I95" s="279">
        <f>IF(ISBLANK(AM95),"",IFERROR(INDEX(F_Inputs!$F$4:$O$99999,MATCH($B95&amp;AM95,F_Inputs!$P$4:$P$99999,0),MATCH(AM$6,F_Inputs!$F$2:$O$2,0)),"Error"))</f>
        <v>133.5</v>
      </c>
      <c r="J95" s="279">
        <f>IF(ISBLANK(AN95),"",IFERROR(INDEX(F_Inputs!$F$4:$O$99999,MATCH($B95&amp;AN95,F_Inputs!$P$4:$P$99999,0),MATCH(AN$6,F_Inputs!$F$2:$O$2,0)),"Error"))</f>
        <v>133.5</v>
      </c>
      <c r="K95" s="279">
        <f>IF(ISBLANK(AO95),"",IFERROR(INDEX(F_Inputs!$F$4:$O$99999,MATCH($B95&amp;AO95,F_Inputs!$P$4:$P$99999,0),MATCH(AO$6,F_Inputs!$F$2:$O$2,0)),"Error"))</f>
        <v>133.5</v>
      </c>
      <c r="L95" s="280" t="str">
        <f>IF(ISBLANK(AP95),"",IFERROR(INDEX(F_Inputs!$F$4:$O$99999,MATCH($B95&amp;AP95,F_Inputs!$P$4:$P$99999,0),MATCH(AP$6,F_Inputs!$F$2:$O$2,0)),"Error"))</f>
        <v/>
      </c>
      <c r="M95" s="280" t="str">
        <f>IF(ISBLANK(AQ95),"",IFERROR(INDEX(F_Inputs!$F$4:$O$99999,MATCH($B95&amp;AQ95,F_Inputs!$P$4:$P$99999,0),MATCH(AQ$6,F_Inputs!$F$2:$O$2,0)),"Error"))</f>
        <v/>
      </c>
      <c r="N95" s="280" t="str">
        <f>IF(ISBLANK(AR95),"",IFERROR(INDEX(F_Inputs!$F$4:$O$99999,MATCH($B95&amp;AR95,F_Inputs!$P$4:$P$99999,0),MATCH(AR$6,F_Inputs!$F$2:$O$2,0)),"Error"))</f>
        <v/>
      </c>
      <c r="O95" s="280" t="str">
        <f>IF(ISBLANK(AS95),"",IFERROR(INDEX(F_Inputs!$F$4:$O$99999,MATCH($B95&amp;AS95,F_Inputs!$P$4:$P$99999,0),MATCH(AS$6,F_Inputs!$F$2:$O$2,0)),"Error"))</f>
        <v/>
      </c>
      <c r="P95" s="280" t="str">
        <f>IF(ISBLANK(AT95),"",IFERROR(INDEX(F_Inputs!$F$4:$O$99999,MATCH($B95&amp;AT95,F_Inputs!$P$4:$P$99999,0),MATCH(AT$6,F_Inputs!$F$2:$O$2,0)),"Error"))</f>
        <v/>
      </c>
      <c r="Q95" s="280" t="str">
        <f>IF(ISBLANK(AU95),"",IFERROR(INDEX(F_Inputs!$F$4:$O$99999,MATCH($B95&amp;AU95,F_Inputs!$P$4:$P$99999,0),MATCH(AU$6,F_Inputs!$F$2:$O$2,0)),"Error"))</f>
        <v/>
      </c>
      <c r="R95" s="280">
        <f>IF(ISBLANK(AV95),"",IFERROR(INDEX(F_Inputs!$F$4:$O$99999,MATCH($B95&amp;AV95,F_Inputs!$P$4:$P$99999,0),MATCH(AV$6,F_Inputs!$F$2:$O$2,0)),"Error"))</f>
        <v>143.5</v>
      </c>
      <c r="S95" s="280">
        <f>IF(ISBLANK(AW95),"",IFERROR(INDEX(F_Inputs!$F$4:$O$99999,MATCH($B95&amp;AW95,F_Inputs!$P$4:$P$99999,0),MATCH(AW$6,F_Inputs!$F$2:$O$2,0)),"Error"))</f>
        <v>143.5</v>
      </c>
      <c r="T95" s="280">
        <f>IF(ISBLANK(AX95),"",IFERROR(INDEX(F_Inputs!$F$4:$O$99999,MATCH($B95&amp;AX95,F_Inputs!$P$4:$P$99999,0),MATCH(AX$6,F_Inputs!$F$2:$O$2,0)),"Error"))</f>
        <v>143.5</v>
      </c>
      <c r="U95" s="280">
        <f>IF(ISBLANK(AY95),"",IFERROR(INDEX(F_Inputs!$F$4:$O$99999,MATCH($B95&amp;AY95,F_Inputs!$P$4:$P$99999,0),MATCH(AY$6,F_Inputs!$F$2:$O$2,0)),"Error"))</f>
        <v>143.5</v>
      </c>
      <c r="V95" s="280">
        <f>IF(ISBLANK(AZ95),"",IFERROR(INDEX(F_Inputs!$F$4:$O$99999,MATCH($B95&amp;AZ95,F_Inputs!$P$4:$P$99999,0),MATCH(AZ$6,F_Inputs!$F$2:$O$2,0)),"Error"))</f>
        <v>143.5</v>
      </c>
      <c r="W95" s="267" t="str">
        <f>IF(ISBLANK(BA95),"",IFERROR(INDEX(F_Inputs!$F$4:$O$99999,MATCH($B95&amp;BA95,F_Inputs!$P$4:$P$99999,0),MATCH(BA$6,F_Inputs!$F$2:$O$2,0)),"Error"))</f>
        <v/>
      </c>
      <c r="X95" s="267" t="str">
        <f>IF(ISBLANK(BB95),"",IFERROR(INDEX(F_Inputs!$F$4:$O$99999,MATCH($B95&amp;BB95,F_Inputs!$P$4:$P$99999,0),MATCH(BB$6,F_Inputs!$F$2:$O$2,0)),"Error"))</f>
        <v/>
      </c>
      <c r="Y95" s="267" t="str">
        <f>IF(ISBLANK(BC95),"",IFERROR(INDEX(F_Inputs!$F$4:$O$99999,MATCH($B95&amp;BC95,F_Inputs!$P$4:$P$99999,0),MATCH(BC$6,F_Inputs!$F$2:$O$2,0)),"Error"))</f>
        <v/>
      </c>
      <c r="Z95" s="267" t="str">
        <f>IF(ISBLANK(BD95),"",IFERROR(INDEX(F_Inputs!$F$4:$O$99999,MATCH($B95&amp;BD95,F_Inputs!$P$4:$P$99999,0),MATCH(BD$6,F_Inputs!$F$2:$O$2,0)),"Error"))</f>
        <v/>
      </c>
      <c r="AA95" s="267" t="str">
        <f>IF(ISBLANK(BE95),"",IFERROR(INDEX(F_Inputs!$F$4:$O$99999,MATCH($B95&amp;BE95,F_Inputs!$P$4:$P$99999,0),MATCH(BE$6,F_Inputs!$F$2:$O$2,0)),"Error"))</f>
        <v/>
      </c>
      <c r="AB95" s="270">
        <f>IF(ISBLANK(BF95),"",IFERROR(INDEX(F_Inputs!$F$4:$O$99999,MATCH($B95&amp;BF95,F_Inputs!$P$4:$P$99999,0),MATCH(BF$6,F_Inputs!$F$2:$O$2,0)),"Error"))</f>
        <v>222027.54025296791</v>
      </c>
      <c r="AC95" s="270">
        <f>IF(ISBLANK(BG95),"",IFERROR(INDEX(F_Inputs!$F$4:$O$99999,MATCH($B95&amp;BG95,F_Inputs!$P$4:$P$99999,0),MATCH(BG$6,F_Inputs!$F$2:$O$2,0)),"Error"))</f>
        <v>222027.54025296791</v>
      </c>
      <c r="AD95" s="270" t="str">
        <f>IF(ISBLANK(BH95),"",IFERROR(INDEX(F_Inputs!$F$4:$O$99999,MATCH($B95&amp;BH95,F_Inputs!$P$4:$P$99999,0),MATCH(BH$6,F_Inputs!$F$2:$O$2,0)),"Error"))</f>
        <v/>
      </c>
      <c r="AE95" s="271">
        <f>IF(ISBLANK(BI95),"",IFERROR(INDEX(F_Inputs!$F$4:$O$99999,MATCH($B95&amp;BI95,F_Inputs!$P$4:$P$99999,0),MATCH(BI$6,F_Inputs!$F$2:$O$2,0)),"Error"))</f>
        <v>-5.0000000000000001E-3</v>
      </c>
      <c r="AF95" s="271">
        <f>IF(ISBLANK(BJ95),"",IFERROR(INDEX(F_Inputs!$F$4:$O$99999,MATCH($B95&amp;BJ95,F_Inputs!$P$4:$P$99999,0),MATCH(BJ$6,F_Inputs!$F$2:$O$2,0)),"Error"))</f>
        <v>5.0000000000000001E-3</v>
      </c>
      <c r="AJ95" s="45" t="s">
        <v>204</v>
      </c>
      <c r="AK95" s="45" t="s">
        <v>204</v>
      </c>
      <c r="AL95" s="45" t="s">
        <v>204</v>
      </c>
      <c r="AM95" s="45" t="s">
        <v>204</v>
      </c>
      <c r="AN95" s="45" t="s">
        <v>204</v>
      </c>
      <c r="AO95" s="45" t="s">
        <v>204</v>
      </c>
      <c r="AV95" s="45" t="s">
        <v>206</v>
      </c>
      <c r="AW95" s="45" t="s">
        <v>206</v>
      </c>
      <c r="AX95" s="45" t="s">
        <v>206</v>
      </c>
      <c r="AY95" s="45" t="s">
        <v>206</v>
      </c>
      <c r="AZ95" s="45" t="s">
        <v>206</v>
      </c>
      <c r="BF95" s="45" t="s">
        <v>208</v>
      </c>
      <c r="BG95" s="45" t="s">
        <v>208</v>
      </c>
      <c r="BI95" s="45" t="s">
        <v>210</v>
      </c>
      <c r="BJ95" s="45" t="s">
        <v>212</v>
      </c>
    </row>
    <row r="96" spans="2:62">
      <c r="B96" s="158" t="str">
        <f>Lists!$D$9</f>
        <v>WSH</v>
      </c>
      <c r="C96" s="46" t="s">
        <v>727</v>
      </c>
      <c r="D96" s="46" t="str">
        <f>_xlfn.XLOOKUP(C96,Lists!$B$32:$B$60,Lists!$D$32:$D$60)</f>
        <v>Set at a common level</v>
      </c>
      <c r="E96" s="46" t="str">
        <f>_xlfn.XLOOKUP(C96,Lists!$B$32:$B$60,Lists!$F$32:$F$60)</f>
        <v>Unplanned outage - %</v>
      </c>
      <c r="F96" s="271">
        <f>IF(ISBLANK(AJ96),"",IFERROR(INDEX(F_Inputs!$F$4:$O$99999,MATCH($B96&amp;AJ96,F_Inputs!$P$4:$P$99999,0),MATCH(AJ$6,F_Inputs!$F$2:$O$2,0)),"Error"))</f>
        <v>2.1399999999999995E-2</v>
      </c>
      <c r="G96" s="271">
        <f>IF(ISBLANK(AK96),"",IFERROR(INDEX(F_Inputs!$F$4:$O$99999,MATCH($B96&amp;AK96,F_Inputs!$P$4:$P$99999,0),MATCH(AK$6,F_Inputs!$F$2:$O$2,0)),"Error"))</f>
        <v>2.1399999999999995E-2</v>
      </c>
      <c r="H96" s="271">
        <f>IF(ISBLANK(AL96),"",IFERROR(INDEX(F_Inputs!$F$4:$O$99999,MATCH($B96&amp;AL96,F_Inputs!$P$4:$P$99999,0),MATCH(AL$6,F_Inputs!$F$2:$O$2,0)),"Error"))</f>
        <v>2.1399999999999995E-2</v>
      </c>
      <c r="I96" s="271">
        <f>IF(ISBLANK(AM96),"",IFERROR(INDEX(F_Inputs!$F$4:$O$99999,MATCH($B96&amp;AM96,F_Inputs!$P$4:$P$99999,0),MATCH(AM$6,F_Inputs!$F$2:$O$2,0)),"Error"))</f>
        <v>2.1399999999999995E-2</v>
      </c>
      <c r="J96" s="271">
        <f>IF(ISBLANK(AN96),"",IFERROR(INDEX(F_Inputs!$F$4:$O$99999,MATCH($B96&amp;AN96,F_Inputs!$P$4:$P$99999,0),MATCH(AN$6,F_Inputs!$F$2:$O$2,0)),"Error"))</f>
        <v>2.1399999999999995E-2</v>
      </c>
      <c r="K96" s="271">
        <f>IF(ISBLANK(AO96),"",IFERROR(INDEX(F_Inputs!$F$4:$O$99999,MATCH($B96&amp;AO96,F_Inputs!$P$4:$P$99999,0),MATCH(AO$6,F_Inputs!$F$2:$O$2,0)),"Error"))</f>
        <v>2.1399999999999995E-2</v>
      </c>
      <c r="L96" s="271" t="str">
        <f>IF(ISBLANK(AP96),"",IFERROR(INDEX(F_Inputs!$F$4:$O$99999,MATCH($B96&amp;AP96,F_Inputs!$P$4:$P$99999,0),MATCH(AP$6,F_Inputs!$F$2:$O$2,0)),"Error"))</f>
        <v/>
      </c>
      <c r="M96" s="271" t="str">
        <f>IF(ISBLANK(AQ96),"",IFERROR(INDEX(F_Inputs!$F$4:$O$99999,MATCH($B96&amp;AQ96,F_Inputs!$P$4:$P$99999,0),MATCH(AQ$6,F_Inputs!$F$2:$O$2,0)),"Error"))</f>
        <v/>
      </c>
      <c r="N96" s="271" t="str">
        <f>IF(ISBLANK(AR96),"",IFERROR(INDEX(F_Inputs!$F$4:$O$99999,MATCH($B96&amp;AR96,F_Inputs!$P$4:$P$99999,0),MATCH(AR$6,F_Inputs!$F$2:$O$2,0)),"Error"))</f>
        <v/>
      </c>
      <c r="O96" s="271" t="str">
        <f>IF(ISBLANK(AS96),"",IFERROR(INDEX(F_Inputs!$F$4:$O$99999,MATCH($B96&amp;AS96,F_Inputs!$P$4:$P$99999,0),MATCH(AS$6,F_Inputs!$F$2:$O$2,0)),"Error"))</f>
        <v/>
      </c>
      <c r="P96" s="271" t="str">
        <f>IF(ISBLANK(AT96),"",IFERROR(INDEX(F_Inputs!$F$4:$O$99999,MATCH($B96&amp;AT96,F_Inputs!$P$4:$P$99999,0),MATCH(AT$6,F_Inputs!$F$2:$O$2,0)),"Error"))</f>
        <v/>
      </c>
      <c r="Q96" s="271" t="str">
        <f>IF(ISBLANK(AU96),"",IFERROR(INDEX(F_Inputs!$F$4:$O$99999,MATCH($B96&amp;AU96,F_Inputs!$P$4:$P$99999,0),MATCH(AU$6,F_Inputs!$F$2:$O$2,0)),"Error"))</f>
        <v/>
      </c>
      <c r="R96" s="271" t="str">
        <f>IF(ISBLANK(AV96),"",IFERROR(INDEX(F_Inputs!$F$4:$O$99999,MATCH($B96&amp;AV96,F_Inputs!$P$4:$P$99999,0),MATCH(AV$6,F_Inputs!$F$2:$O$2,0)),"Error"))</f>
        <v/>
      </c>
      <c r="S96" s="271" t="str">
        <f>IF(ISBLANK(AW96),"",IFERROR(INDEX(F_Inputs!$F$4:$O$99999,MATCH($B96&amp;AW96,F_Inputs!$P$4:$P$99999,0),MATCH(AW$6,F_Inputs!$F$2:$O$2,0)),"Error"))</f>
        <v/>
      </c>
      <c r="T96" s="271" t="str">
        <f>IF(ISBLANK(AX96),"",IFERROR(INDEX(F_Inputs!$F$4:$O$99999,MATCH($B96&amp;AX96,F_Inputs!$P$4:$P$99999,0),MATCH(AX$6,F_Inputs!$F$2:$O$2,0)),"Error"))</f>
        <v/>
      </c>
      <c r="U96" s="271" t="str">
        <f>IF(ISBLANK(AY96),"",IFERROR(INDEX(F_Inputs!$F$4:$O$99999,MATCH($B96&amp;AY96,F_Inputs!$P$4:$P$99999,0),MATCH(AY$6,F_Inputs!$F$2:$O$2,0)),"Error"))</f>
        <v/>
      </c>
      <c r="V96" s="269" t="str">
        <f>IF(ISBLANK(AZ96),"",IFERROR(INDEX(F_Inputs!$F$4:$O$99999,MATCH($B96&amp;AZ96,F_Inputs!$P$4:$P$99999,0),MATCH(AZ$6,F_Inputs!$F$2:$O$2,0)),"Error"))</f>
        <v/>
      </c>
      <c r="W96" s="267" t="str">
        <f>IF(ISBLANK(BA96),"",IFERROR(INDEX(F_Inputs!$F$4:$O$99999,MATCH($B96&amp;BA96,F_Inputs!$P$4:$P$99999,0),MATCH(BA$6,F_Inputs!$F$2:$O$2,0)),"Error"))</f>
        <v/>
      </c>
      <c r="X96" s="267" t="str">
        <f>IF(ISBLANK(BB96),"",IFERROR(INDEX(F_Inputs!$F$4:$O$99999,MATCH($B96&amp;BB96,F_Inputs!$P$4:$P$99999,0),MATCH(BB$6,F_Inputs!$F$2:$O$2,0)),"Error"))</f>
        <v/>
      </c>
      <c r="Y96" s="267" t="str">
        <f>IF(ISBLANK(BC96),"",IFERROR(INDEX(F_Inputs!$F$4:$O$99999,MATCH($B96&amp;BC96,F_Inputs!$P$4:$P$99999,0),MATCH(BC$6,F_Inputs!$F$2:$O$2,0)),"Error"))</f>
        <v/>
      </c>
      <c r="Z96" s="267" t="str">
        <f>IF(ISBLANK(BD96),"",IFERROR(INDEX(F_Inputs!$F$4:$O$99999,MATCH($B96&amp;BD96,F_Inputs!$P$4:$P$99999,0),MATCH(BD$6,F_Inputs!$F$2:$O$2,0)),"Error"))</f>
        <v/>
      </c>
      <c r="AA96" s="267" t="str">
        <f>IF(ISBLANK(BE96),"",IFERROR(INDEX(F_Inputs!$F$4:$O$99999,MATCH($B96&amp;BE96,F_Inputs!$P$4:$P$99999,0),MATCH(BE$6,F_Inputs!$F$2:$O$2,0)),"Error"))</f>
        <v/>
      </c>
      <c r="AB96" s="270">
        <f>IF(ISBLANK(BF96),"",IFERROR(INDEX(F_Inputs!$F$4:$O$99999,MATCH($B96&amp;BF96,F_Inputs!$P$4:$P$99999,0),MATCH(BF$6,F_Inputs!$F$2:$O$2,0)),"Error"))</f>
        <v>1691587.6770305466</v>
      </c>
      <c r="AC96" s="270">
        <f>IF(ISBLANK(BG96),"",IFERROR(INDEX(F_Inputs!$F$4:$O$99999,MATCH($B96&amp;BG96,F_Inputs!$P$4:$P$99999,0),MATCH(BG$6,F_Inputs!$F$2:$O$2,0)),"Error"))</f>
        <v>1691587.6770305466</v>
      </c>
      <c r="AD96" s="270" t="str">
        <f>IF(ISBLANK(BH96),"",IFERROR(INDEX(F_Inputs!$F$4:$O$99999,MATCH($B96&amp;BH96,F_Inputs!$P$4:$P$99999,0),MATCH(BH$6,F_Inputs!$F$2:$O$2,0)),"Error"))</f>
        <v/>
      </c>
      <c r="AE96" s="271">
        <f>IF(ISBLANK(BI96),"",IFERROR(INDEX(F_Inputs!$F$4:$O$99999,MATCH($B96&amp;BI96,F_Inputs!$P$4:$P$99999,0),MATCH(BI$6,F_Inputs!$F$2:$O$2,0)),"Error"))</f>
        <v>-5.0000000000000001E-3</v>
      </c>
      <c r="AF96" s="271">
        <f>IF(ISBLANK(BJ96),"",IFERROR(INDEX(F_Inputs!$F$4:$O$99999,MATCH($B96&amp;BJ96,F_Inputs!$P$4:$P$99999,0),MATCH(BJ$6,F_Inputs!$F$2:$O$2,0)),"Error"))</f>
        <v>5.0000000000000001E-3</v>
      </c>
      <c r="AJ96" s="45" t="s">
        <v>473</v>
      </c>
      <c r="AK96" s="45" t="s">
        <v>473</v>
      </c>
      <c r="AL96" s="45" t="s">
        <v>473</v>
      </c>
      <c r="AM96" s="45" t="s">
        <v>473</v>
      </c>
      <c r="AN96" s="45" t="s">
        <v>473</v>
      </c>
      <c r="AO96" s="45" t="s">
        <v>473</v>
      </c>
      <c r="BF96" s="45" t="s">
        <v>590</v>
      </c>
      <c r="BG96" s="45" t="s">
        <v>590</v>
      </c>
      <c r="BI96" s="45" t="s">
        <v>592</v>
      </c>
      <c r="BJ96" s="45" t="s">
        <v>594</v>
      </c>
    </row>
    <row r="97" spans="2:62">
      <c r="B97" s="158" t="str">
        <f>Lists!$D$9</f>
        <v>WSH</v>
      </c>
      <c r="C97" s="46" t="s">
        <v>761</v>
      </c>
      <c r="D97" s="46" t="str">
        <f>_xlfn.XLOOKUP(C97,Lists!$B$32:$B$60,Lists!$D$32:$D$60)</f>
        <v>Set at a company specific level</v>
      </c>
      <c r="E97" s="46" t="str">
        <f>_xlfn.XLOOKUP(C97,Lists!$B$32:$B$60,Lists!$F$32:$F$60)</f>
        <v>Number of sewer collapses per 1,000 km of all sewers</v>
      </c>
      <c r="F97" s="269">
        <f>IF(ISBLANK(AJ97),"",IFERROR(INDEX(F_Inputs!$F$4:$O$99999,MATCH($B97&amp;AJ97,F_Inputs!$P$4:$P$99999,0),MATCH(AJ$6,F_Inputs!$F$2:$O$2,0)),"Error"))</f>
        <v>7.2</v>
      </c>
      <c r="G97" s="269">
        <f>IF(ISBLANK(AK97),"",IFERROR(INDEX(F_Inputs!$F$4:$O$99999,MATCH($B97&amp;AK97,F_Inputs!$P$4:$P$99999,0),MATCH(AK$6,F_Inputs!$F$2:$O$2,0)),"Error"))</f>
        <v>7.11</v>
      </c>
      <c r="H97" s="269">
        <f>IF(ISBLANK(AL97),"",IFERROR(INDEX(F_Inputs!$F$4:$O$99999,MATCH($B97&amp;AL97,F_Inputs!$P$4:$P$99999,0),MATCH(AL$6,F_Inputs!$F$2:$O$2,0)),"Error"))</f>
        <v>7.02</v>
      </c>
      <c r="I97" s="269">
        <f>IF(ISBLANK(AM97),"",IFERROR(INDEX(F_Inputs!$F$4:$O$99999,MATCH($B97&amp;AM97,F_Inputs!$P$4:$P$99999,0),MATCH(AM$6,F_Inputs!$F$2:$O$2,0)),"Error"))</f>
        <v>6.93</v>
      </c>
      <c r="J97" s="269">
        <f>IF(ISBLANK(AN97),"",IFERROR(INDEX(F_Inputs!$F$4:$O$99999,MATCH($B97&amp;AN97,F_Inputs!$P$4:$P$99999,0),MATCH(AN$6,F_Inputs!$F$2:$O$2,0)),"Error"))</f>
        <v>6.84</v>
      </c>
      <c r="K97" s="269">
        <f>IF(ISBLANK(AO97),"",IFERROR(INDEX(F_Inputs!$F$4:$O$99999,MATCH($B97&amp;AO97,F_Inputs!$P$4:$P$99999,0),MATCH(AO$6,F_Inputs!$F$2:$O$2,0)),"Error"))</f>
        <v>6.76</v>
      </c>
      <c r="L97" s="267" t="str">
        <f>IF(ISBLANK(AP97),"",IFERROR(INDEX(F_Inputs!$F$4:$O$99999,MATCH($B97&amp;AP97,F_Inputs!$P$4:$P$99999,0),MATCH(AP$6,F_Inputs!$F$2:$O$2,0)),"Error"))</f>
        <v/>
      </c>
      <c r="M97" s="268" t="str">
        <f>IF(ISBLANK(AQ97),"",IFERROR(INDEX(F_Inputs!$F$4:$O$99999,MATCH($B97&amp;AQ97,F_Inputs!$P$4:$P$99999,0),MATCH(AQ$6,F_Inputs!$F$2:$O$2,0)),"Error"))</f>
        <v/>
      </c>
      <c r="N97" s="268" t="str">
        <f>IF(ISBLANK(AR97),"",IFERROR(INDEX(F_Inputs!$F$4:$O$99999,MATCH($B97&amp;AR97,F_Inputs!$P$4:$P$99999,0),MATCH(AR$6,F_Inputs!$F$2:$O$2,0)),"Error"))</f>
        <v/>
      </c>
      <c r="O97" s="268" t="str">
        <f>IF(ISBLANK(AS97),"",IFERROR(INDEX(F_Inputs!$F$4:$O$99999,MATCH($B97&amp;AS97,F_Inputs!$P$4:$P$99999,0),MATCH(AS$6,F_Inputs!$F$2:$O$2,0)),"Error"))</f>
        <v/>
      </c>
      <c r="P97" s="268" t="str">
        <f>IF(ISBLANK(AT97),"",IFERROR(INDEX(F_Inputs!$F$4:$O$99999,MATCH($B97&amp;AT97,F_Inputs!$P$4:$P$99999,0),MATCH(AT$6,F_Inputs!$F$2:$O$2,0)),"Error"))</f>
        <v/>
      </c>
      <c r="Q97" s="268" t="str">
        <f>IF(ISBLANK(AU97),"",IFERROR(INDEX(F_Inputs!$F$4:$O$99999,MATCH($B97&amp;AU97,F_Inputs!$P$4:$P$99999,0),MATCH(AU$6,F_Inputs!$F$2:$O$2,0)),"Error"))</f>
        <v/>
      </c>
      <c r="R97" s="269" t="str">
        <f>IF(ISBLANK(AV97),"",IFERROR(INDEX(F_Inputs!$F$4:$O$99999,MATCH($B97&amp;AV97,F_Inputs!$P$4:$P$99999,0),MATCH(AV$6,F_Inputs!$F$2:$O$2,0)),"Error"))</f>
        <v/>
      </c>
      <c r="S97" s="269" t="str">
        <f>IF(ISBLANK(AW97),"",IFERROR(INDEX(F_Inputs!$F$4:$O$99999,MATCH($B97&amp;AW97,F_Inputs!$P$4:$P$99999,0),MATCH(AW$6,F_Inputs!$F$2:$O$2,0)),"Error"))</f>
        <v/>
      </c>
      <c r="T97" s="269" t="str">
        <f>IF(ISBLANK(AX97),"",IFERROR(INDEX(F_Inputs!$F$4:$O$99999,MATCH($B97&amp;AX97,F_Inputs!$P$4:$P$99999,0),MATCH(AX$6,F_Inputs!$F$2:$O$2,0)),"Error"))</f>
        <v/>
      </c>
      <c r="U97" s="269" t="str">
        <f>IF(ISBLANK(AY97),"",IFERROR(INDEX(F_Inputs!$F$4:$O$99999,MATCH($B97&amp;AY97,F_Inputs!$P$4:$P$99999,0),MATCH(AY$6,F_Inputs!$F$2:$O$2,0)),"Error"))</f>
        <v/>
      </c>
      <c r="V97" s="269" t="str">
        <f>IF(ISBLANK(AZ97),"",IFERROR(INDEX(F_Inputs!$F$4:$O$99999,MATCH($B97&amp;AZ97,F_Inputs!$P$4:$P$99999,0),MATCH(AZ$6,F_Inputs!$F$2:$O$2,0)),"Error"))</f>
        <v/>
      </c>
      <c r="W97" s="267" t="str">
        <f>IF(ISBLANK(BA97),"",IFERROR(INDEX(F_Inputs!$F$4:$O$99999,MATCH($B97&amp;BA97,F_Inputs!$P$4:$P$99999,0),MATCH(BA$6,F_Inputs!$F$2:$O$2,0)),"Error"))</f>
        <v/>
      </c>
      <c r="X97" s="267" t="str">
        <f>IF(ISBLANK(BB97),"",IFERROR(INDEX(F_Inputs!$F$4:$O$99999,MATCH($B97&amp;BB97,F_Inputs!$P$4:$P$99999,0),MATCH(BB$6,F_Inputs!$F$2:$O$2,0)),"Error"))</f>
        <v/>
      </c>
      <c r="Y97" s="267" t="str">
        <f>IF(ISBLANK(BC97),"",IFERROR(INDEX(F_Inputs!$F$4:$O$99999,MATCH($B97&amp;BC97,F_Inputs!$P$4:$P$99999,0),MATCH(BC$6,F_Inputs!$F$2:$O$2,0)),"Error"))</f>
        <v/>
      </c>
      <c r="Z97" s="267" t="str">
        <f>IF(ISBLANK(BD97),"",IFERROR(INDEX(F_Inputs!$F$4:$O$99999,MATCH($B97&amp;BD97,F_Inputs!$P$4:$P$99999,0),MATCH(BD$6,F_Inputs!$F$2:$O$2,0)),"Error"))</f>
        <v/>
      </c>
      <c r="AA97" s="267" t="str">
        <f>IF(ISBLANK(BE97),"",IFERROR(INDEX(F_Inputs!$F$4:$O$99999,MATCH($B97&amp;BE97,F_Inputs!$P$4:$P$99999,0),MATCH(BE$6,F_Inputs!$F$2:$O$2,0)),"Error"))</f>
        <v/>
      </c>
      <c r="AB97" s="270">
        <f>IF(ISBLANK(BF97),"",IFERROR(INDEX(F_Inputs!$F$4:$O$99999,MATCH($B97&amp;BF97,F_Inputs!$P$4:$P$99999,0),MATCH(BF$6,F_Inputs!$F$2:$O$2,0)),"Error"))</f>
        <v>503962.0764151357</v>
      </c>
      <c r="AC97" s="270">
        <f>IF(ISBLANK(BG97),"",IFERROR(INDEX(F_Inputs!$F$4:$O$99999,MATCH($B97&amp;BG97,F_Inputs!$P$4:$P$99999,0),MATCH(BG$6,F_Inputs!$F$2:$O$2,0)),"Error"))</f>
        <v>503962.0764151357</v>
      </c>
      <c r="AD97" s="270" t="str">
        <f>IF(ISBLANK(BH97),"",IFERROR(INDEX(F_Inputs!$F$4:$O$99999,MATCH($B97&amp;BH97,F_Inputs!$P$4:$P$99999,0),MATCH(BH$6,F_Inputs!$F$2:$O$2,0)),"Error"))</f>
        <v/>
      </c>
      <c r="AE97" s="271">
        <f>IF(ISBLANK(BI97),"",IFERROR(INDEX(F_Inputs!$F$4:$O$99999,MATCH($B97&amp;BI97,F_Inputs!$P$4:$P$99999,0),MATCH(BI$6,F_Inputs!$F$2:$O$2,0)),"Error"))</f>
        <v>-5.0000000000000001E-3</v>
      </c>
      <c r="AF97" s="271">
        <f>IF(ISBLANK(BJ97),"",IFERROR(INDEX(F_Inputs!$F$4:$O$99999,MATCH($B97&amp;BJ97,F_Inputs!$P$4:$P$99999,0),MATCH(BJ$6,F_Inputs!$F$2:$O$2,0)),"Error"))</f>
        <v>5.0000000000000001E-3</v>
      </c>
      <c r="AJ97" s="45" t="s">
        <v>291</v>
      </c>
      <c r="AK97" s="45" t="s">
        <v>291</v>
      </c>
      <c r="AL97" s="45" t="s">
        <v>291</v>
      </c>
      <c r="AM97" s="45" t="s">
        <v>291</v>
      </c>
      <c r="AN97" s="45" t="s">
        <v>291</v>
      </c>
      <c r="AO97" s="45" t="s">
        <v>291</v>
      </c>
      <c r="BF97" s="45" t="s">
        <v>293</v>
      </c>
      <c r="BG97" s="45" t="s">
        <v>293</v>
      </c>
      <c r="BI97" s="45" t="s">
        <v>295</v>
      </c>
      <c r="BJ97" s="45" t="s">
        <v>297</v>
      </c>
    </row>
    <row r="98" spans="2:62">
      <c r="B98" s="158" t="str">
        <f>Lists!$D$9</f>
        <v>WSH</v>
      </c>
      <c r="C98" s="46" t="s">
        <v>778</v>
      </c>
      <c r="D98" s="46" t="str">
        <f>_xlfn.XLOOKUP(C98,Lists!$B$32:$B$60,Lists!$D$32:$D$60)</f>
        <v>Set at a company specific level</v>
      </c>
      <c r="E98" s="46" t="str">
        <f>_xlfn.XLOOKUP(C98,Lists!$B$32:$B$60,Lists!$F$32:$F$60)</f>
        <v>Numerical score</v>
      </c>
      <c r="F98" s="269">
        <f>IF(ISBLANK(AJ98),"",IFERROR(INDEX(F_Inputs!$F$4:$O$99999,MATCH($B98&amp;AJ98,F_Inputs!$P$4:$P$99999,0),MATCH(AJ$6,F_Inputs!$F$2:$O$2,0)),"Error"))</f>
        <v>78.39</v>
      </c>
      <c r="G98" s="269">
        <f>IF(ISBLANK(AK98),"",IFERROR(INDEX(F_Inputs!$F$4:$O$99999,MATCH($B98&amp;AK98,F_Inputs!$P$4:$P$99999,0),MATCH(AK$6,F_Inputs!$F$2:$O$2,0)),"Error"))</f>
        <v>78.75</v>
      </c>
      <c r="H98" s="269">
        <f>IF(ISBLANK(AL98),"",IFERROR(INDEX(F_Inputs!$F$4:$O$99999,MATCH($B98&amp;AL98,F_Inputs!$P$4:$P$99999,0),MATCH(AL$6,F_Inputs!$F$2:$O$2,0)),"Error"))</f>
        <v>79.099999999999994</v>
      </c>
      <c r="I98" s="269">
        <f>IF(ISBLANK(AM98),"",IFERROR(INDEX(F_Inputs!$F$4:$O$99999,MATCH($B98&amp;AM98,F_Inputs!$P$4:$P$99999,0),MATCH(AM$6,F_Inputs!$F$2:$O$2,0)),"Error"))</f>
        <v>79.459999999999994</v>
      </c>
      <c r="J98" s="269">
        <f>IF(ISBLANK(AN98),"",IFERROR(INDEX(F_Inputs!$F$4:$O$99999,MATCH($B98&amp;AN98,F_Inputs!$P$4:$P$99999,0),MATCH(AN$6,F_Inputs!$F$2:$O$2,0)),"Error"))</f>
        <v>79.819999999999993</v>
      </c>
      <c r="K98" s="269">
        <f>IF(ISBLANK(AO98),"",IFERROR(INDEX(F_Inputs!$F$4:$O$99999,MATCH($B98&amp;AO98,F_Inputs!$P$4:$P$99999,0),MATCH(AO$6,F_Inputs!$F$2:$O$2,0)),"Error"))</f>
        <v>80.17</v>
      </c>
      <c r="L98" s="267" t="str">
        <f>IF(ISBLANK(AP98),"",IFERROR(INDEX(F_Inputs!$F$4:$O$99999,MATCH($B98&amp;AP98,F_Inputs!$P$4:$P$99999,0),MATCH(AP$6,F_Inputs!$F$2:$O$2,0)),"Error"))</f>
        <v/>
      </c>
      <c r="M98" s="268" t="str">
        <f>IF(ISBLANK(AQ98),"",IFERROR(INDEX(F_Inputs!$F$4:$O$99999,MATCH($B98&amp;AQ98,F_Inputs!$P$4:$P$99999,0),MATCH(AQ$6,F_Inputs!$F$2:$O$2,0)),"Error"))</f>
        <v/>
      </c>
      <c r="N98" s="268" t="str">
        <f>IF(ISBLANK(AR98),"",IFERROR(INDEX(F_Inputs!$F$4:$O$99999,MATCH($B98&amp;AR98,F_Inputs!$P$4:$P$99999,0),MATCH(AR$6,F_Inputs!$F$2:$O$2,0)),"Error"))</f>
        <v/>
      </c>
      <c r="O98" s="268" t="str">
        <f>IF(ISBLANK(AS98),"",IFERROR(INDEX(F_Inputs!$F$4:$O$99999,MATCH($B98&amp;AS98,F_Inputs!$P$4:$P$99999,0),MATCH(AS$6,F_Inputs!$F$2:$O$2,0)),"Error"))</f>
        <v/>
      </c>
      <c r="P98" s="268" t="str">
        <f>IF(ISBLANK(AT98),"",IFERROR(INDEX(F_Inputs!$F$4:$O$99999,MATCH($B98&amp;AT98,F_Inputs!$P$4:$P$99999,0),MATCH(AT$6,F_Inputs!$F$2:$O$2,0)),"Error"))</f>
        <v/>
      </c>
      <c r="Q98" s="268" t="str">
        <f>IF(ISBLANK(AU98),"",IFERROR(INDEX(F_Inputs!$F$4:$O$99999,MATCH($B98&amp;AU98,F_Inputs!$P$4:$P$99999,0),MATCH(AU$6,F_Inputs!$F$2:$O$2,0)),"Error"))</f>
        <v/>
      </c>
      <c r="R98" s="269" t="str">
        <f>IF(ISBLANK(AV98),"",IFERROR(INDEX(F_Inputs!$F$4:$O$99999,MATCH($B98&amp;AV98,F_Inputs!$P$4:$P$99999,0),MATCH(AV$6,F_Inputs!$F$2:$O$2,0)),"Error"))</f>
        <v/>
      </c>
      <c r="S98" s="269" t="str">
        <f>IF(ISBLANK(AW98),"",IFERROR(INDEX(F_Inputs!$F$4:$O$99999,MATCH($B98&amp;AW98,F_Inputs!$P$4:$P$99999,0),MATCH(AW$6,F_Inputs!$F$2:$O$2,0)),"Error"))</f>
        <v/>
      </c>
      <c r="T98" s="269" t="str">
        <f>IF(ISBLANK(AX98),"",IFERROR(INDEX(F_Inputs!$F$4:$O$99999,MATCH($B98&amp;AX98,F_Inputs!$P$4:$P$99999,0),MATCH(AX$6,F_Inputs!$F$2:$O$2,0)),"Error"))</f>
        <v/>
      </c>
      <c r="U98" s="269" t="str">
        <f>IF(ISBLANK(AY98),"",IFERROR(INDEX(F_Inputs!$F$4:$O$99999,MATCH($B98&amp;AY98,F_Inputs!$P$4:$P$99999,0),MATCH(AY$6,F_Inputs!$F$2:$O$2,0)),"Error"))</f>
        <v/>
      </c>
      <c r="V98" s="269" t="str">
        <f>IF(ISBLANK(AZ98),"",IFERROR(INDEX(F_Inputs!$F$4:$O$99999,MATCH($B98&amp;AZ98,F_Inputs!$P$4:$P$99999,0),MATCH(AZ$6,F_Inputs!$F$2:$O$2,0)),"Error"))</f>
        <v/>
      </c>
      <c r="W98" s="267" t="str">
        <f>IF(ISBLANK(BA98),"",IFERROR(INDEX(F_Inputs!$F$4:$O$99999,MATCH($B98&amp;BA98,F_Inputs!$P$4:$P$99999,0),MATCH(BA$6,F_Inputs!$F$2:$O$2,0)),"Error"))</f>
        <v/>
      </c>
      <c r="X98" s="267" t="str">
        <f>IF(ISBLANK(BB98),"",IFERROR(INDEX(F_Inputs!$F$4:$O$99999,MATCH($B98&amp;BB98,F_Inputs!$P$4:$P$99999,0),MATCH(BB$6,F_Inputs!$F$2:$O$2,0)),"Error"))</f>
        <v/>
      </c>
      <c r="Y98" s="267" t="str">
        <f>IF(ISBLANK(BC98),"",IFERROR(INDEX(F_Inputs!$F$4:$O$99999,MATCH($B98&amp;BC98,F_Inputs!$P$4:$P$99999,0),MATCH(BC$6,F_Inputs!$F$2:$O$2,0)),"Error"))</f>
        <v/>
      </c>
      <c r="Z98" s="267" t="str">
        <f>IF(ISBLANK(BD98),"",IFERROR(INDEX(F_Inputs!$F$4:$O$99999,MATCH($B98&amp;BD98,F_Inputs!$P$4:$P$99999,0),MATCH(BD$6,F_Inputs!$F$2:$O$2,0)),"Error"))</f>
        <v/>
      </c>
      <c r="AA98" s="267" t="str">
        <f>IF(ISBLANK(BE98),"",IFERROR(INDEX(F_Inputs!$F$4:$O$99999,MATCH($B98&amp;BE98,F_Inputs!$P$4:$P$99999,0),MATCH(BE$6,F_Inputs!$F$2:$O$2,0)),"Error"))</f>
        <v/>
      </c>
      <c r="AB98" s="278">
        <f>IF(ISBLANK(BF98),"",IFERROR(INDEX(F_Inputs!$F$4:$O$99999,MATCH($B98&amp;BF98,F_Inputs!$P$4:$P$99999,0),MATCH(BF$6,F_Inputs!$F$2:$O$2,0)),"Error"))</f>
        <v>1.3710828882787303</v>
      </c>
      <c r="AC98" s="278">
        <f>IF(ISBLANK(BG98),"",IFERROR(INDEX(F_Inputs!$F$4:$O$99999,MATCH($B98&amp;BG98,F_Inputs!$P$4:$P$99999,0),MATCH(BG$6,F_Inputs!$F$2:$O$2,0)),"Error"))</f>
        <v>-1.3710828882787303</v>
      </c>
      <c r="AD98" s="270" t="str">
        <f>IF(ISBLANK(BH98),"",IFERROR(INDEX(F_Inputs!$F$4:$O$99999,MATCH($B98&amp;BH98,F_Inputs!$P$4:$P$99999,0),MATCH(BH$6,F_Inputs!$F$2:$O$2,0)),"Error"))</f>
        <v/>
      </c>
      <c r="AE98" s="271">
        <f>IF(ISBLANK(BI98),"",IFERROR(INDEX(F_Inputs!$F$4:$O$99999,MATCH($B98&amp;BI98,F_Inputs!$P$4:$P$99999,0),MATCH(BI$6,F_Inputs!$F$2:$O$2,0)),"Error"))</f>
        <v>-2E-3</v>
      </c>
      <c r="AF98" s="271">
        <f>IF(ISBLANK(BJ98),"",IFERROR(INDEX(F_Inputs!$F$4:$O$99999,MATCH($B98&amp;BJ98,F_Inputs!$P$4:$P$99999,0),MATCH(BJ$6,F_Inputs!$F$2:$O$2,0)),"Error"))</f>
        <v>2E-3</v>
      </c>
      <c r="AJ98" s="45" t="s">
        <v>366</v>
      </c>
      <c r="AK98" s="45" t="s">
        <v>366</v>
      </c>
      <c r="AL98" s="45" t="s">
        <v>366</v>
      </c>
      <c r="AM98" s="45" t="s">
        <v>366</v>
      </c>
      <c r="AN98" s="45" t="s">
        <v>366</v>
      </c>
      <c r="AO98" s="45" t="s">
        <v>366</v>
      </c>
      <c r="BF98" s="45" t="s">
        <v>368</v>
      </c>
      <c r="BG98" s="45" t="s">
        <v>370</v>
      </c>
      <c r="BI98" s="45" t="s">
        <v>372</v>
      </c>
      <c r="BJ98" s="45" t="s">
        <v>374</v>
      </c>
    </row>
    <row r="99" spans="2:62">
      <c r="B99" s="158" t="str">
        <f>Lists!$D$9</f>
        <v>WSH</v>
      </c>
      <c r="C99" s="46" t="s">
        <v>764</v>
      </c>
      <c r="D99" s="46" t="str">
        <f>_xlfn.XLOOKUP(C99,Lists!$B$32:$B$60,Lists!$D$32:$D$60)</f>
        <v>Set at a common level</v>
      </c>
      <c r="E99" s="46" t="str">
        <f>_xlfn.XLOOKUP(C99,Lists!$B$32:$B$60,Lists!$F$32:$F$60)</f>
        <v>Number</v>
      </c>
      <c r="F99" s="269" t="str">
        <f>IF(ISBLANK(AJ99),"",IFERROR(INDEX(F_Inputs!$F$4:$O$99999,MATCH($B99&amp;AJ99,F_Inputs!$P$4:$P$99999,0),MATCH(AJ$6,F_Inputs!$F$2:$O$2,0)),"Error"))</f>
        <v/>
      </c>
      <c r="G99" s="269" t="str">
        <f>IF(ISBLANK(AK99),"",IFERROR(INDEX(F_Inputs!$F$4:$O$99999,MATCH($B99&amp;AK99,F_Inputs!$P$4:$P$99999,0),MATCH(AK$6,F_Inputs!$F$2:$O$2,0)),"Error"))</f>
        <v/>
      </c>
      <c r="H99" s="269" t="str">
        <f>IF(ISBLANK(AL99),"",IFERROR(INDEX(F_Inputs!$F$4:$O$99999,MATCH($B99&amp;AL99,F_Inputs!$P$4:$P$99999,0),MATCH(AL$6,F_Inputs!$F$2:$O$2,0)),"Error"))</f>
        <v/>
      </c>
      <c r="I99" s="269" t="str">
        <f>IF(ISBLANK(AM99),"",IFERROR(INDEX(F_Inputs!$F$4:$O$99999,MATCH($B99&amp;AM99,F_Inputs!$P$4:$P$99999,0),MATCH(AM$6,F_Inputs!$F$2:$O$2,0)),"Error"))</f>
        <v/>
      </c>
      <c r="J99" s="269" t="str">
        <f>IF(ISBLANK(AN99),"",IFERROR(INDEX(F_Inputs!$F$4:$O$99999,MATCH($B99&amp;AN99,F_Inputs!$P$4:$P$99999,0),MATCH(AN$6,F_Inputs!$F$2:$O$2,0)),"Error"))</f>
        <v/>
      </c>
      <c r="K99" s="269" t="str">
        <f>IF(ISBLANK(AO99),"",IFERROR(INDEX(F_Inputs!$F$4:$O$99999,MATCH($B99&amp;AO99,F_Inputs!$P$4:$P$99999,0),MATCH(AO$6,F_Inputs!$F$2:$O$2,0)),"Error"))</f>
        <v/>
      </c>
      <c r="L99" s="269" t="str">
        <f>IF(ISBLANK(AP99),"",IFERROR(INDEX(F_Inputs!$F$4:$O$99999,MATCH($B99&amp;AP99,F_Inputs!$P$4:$P$99999,0),MATCH(AP$6,F_Inputs!$F$2:$O$2,0)),"Error"))</f>
        <v/>
      </c>
      <c r="M99" s="269" t="str">
        <f>IF(ISBLANK(AQ99),"",IFERROR(INDEX(F_Inputs!$F$4:$O$99999,MATCH($B99&amp;AQ99,F_Inputs!$P$4:$P$99999,0),MATCH(AQ$6,F_Inputs!$F$2:$O$2,0)),"Error"))</f>
        <v/>
      </c>
      <c r="N99" s="269" t="str">
        <f>IF(ISBLANK(AR99),"",IFERROR(INDEX(F_Inputs!$F$4:$O$99999,MATCH($B99&amp;AR99,F_Inputs!$P$4:$P$99999,0),MATCH(AR$6,F_Inputs!$F$2:$O$2,0)),"Error"))</f>
        <v/>
      </c>
      <c r="O99" s="269" t="str">
        <f>IF(ISBLANK(AS99),"",IFERROR(INDEX(F_Inputs!$F$4:$O$99999,MATCH($B99&amp;AS99,F_Inputs!$P$4:$P$99999,0),MATCH(AS$6,F_Inputs!$F$2:$O$2,0)),"Error"))</f>
        <v/>
      </c>
      <c r="P99" s="269" t="str">
        <f>IF(ISBLANK(AT99),"",IFERROR(INDEX(F_Inputs!$F$4:$O$99999,MATCH($B99&amp;AT99,F_Inputs!$P$4:$P$99999,0),MATCH(AT$6,F_Inputs!$F$2:$O$2,0)),"Error"))</f>
        <v/>
      </c>
      <c r="Q99" s="269" t="str">
        <f>IF(ISBLANK(AU99),"",IFERROR(INDEX(F_Inputs!$F$4:$O$99999,MATCH($B99&amp;AU99,F_Inputs!$P$4:$P$99999,0),MATCH(AU$6,F_Inputs!$F$2:$O$2,0)),"Error"))</f>
        <v/>
      </c>
      <c r="R99" s="269" t="str">
        <f>IF(ISBLANK(AV99),"",IFERROR(INDEX(F_Inputs!$F$4:$O$99999,MATCH($B99&amp;AV99,F_Inputs!$P$4:$P$99999,0),MATCH(AV$6,F_Inputs!$F$2:$O$2,0)),"Error"))</f>
        <v/>
      </c>
      <c r="S99" s="269" t="str">
        <f>IF(ISBLANK(AW99),"",IFERROR(INDEX(F_Inputs!$F$4:$O$99999,MATCH($B99&amp;AW99,F_Inputs!$P$4:$P$99999,0),MATCH(AW$6,F_Inputs!$F$2:$O$2,0)),"Error"))</f>
        <v/>
      </c>
      <c r="T99" s="269" t="str">
        <f>IF(ISBLANK(AX99),"",IFERROR(INDEX(F_Inputs!$F$4:$O$99999,MATCH($B99&amp;AX99,F_Inputs!$P$4:$P$99999,0),MATCH(AX$6,F_Inputs!$F$2:$O$2,0)),"Error"))</f>
        <v/>
      </c>
      <c r="U99" s="269" t="str">
        <f>IF(ISBLANK(AY99),"",IFERROR(INDEX(F_Inputs!$F$4:$O$99999,MATCH($B99&amp;AY99,F_Inputs!$P$4:$P$99999,0),MATCH(AY$6,F_Inputs!$F$2:$O$2,0)),"Error"))</f>
        <v/>
      </c>
      <c r="V99" s="269" t="str">
        <f>IF(ISBLANK(AZ99),"",IFERROR(INDEX(F_Inputs!$F$4:$O$99999,MATCH($B99&amp;AZ99,F_Inputs!$P$4:$P$99999,0),MATCH(AZ$6,F_Inputs!$F$2:$O$2,0)),"Error"))</f>
        <v/>
      </c>
      <c r="W99" s="269" t="str">
        <f>IF(ISBLANK(BA99),"",IFERROR(INDEX(F_Inputs!$F$4:$O$99999,MATCH($B99&amp;BA99,F_Inputs!$P$4:$P$99999,0),MATCH(BA$6,F_Inputs!$F$2:$O$2,0)),"Error"))</f>
        <v/>
      </c>
      <c r="X99" s="269" t="str">
        <f>IF(ISBLANK(BB99),"",IFERROR(INDEX(F_Inputs!$F$4:$O$99999,MATCH($B99&amp;BB99,F_Inputs!$P$4:$P$99999,0),MATCH(BB$6,F_Inputs!$F$2:$O$2,0)),"Error"))</f>
        <v/>
      </c>
      <c r="Y99" s="269" t="str">
        <f>IF(ISBLANK(BC99),"",IFERROR(INDEX(F_Inputs!$F$4:$O$99999,MATCH($B99&amp;BC99,F_Inputs!$P$4:$P$99999,0),MATCH(BC$6,F_Inputs!$F$2:$O$2,0)),"Error"))</f>
        <v/>
      </c>
      <c r="Z99" s="269" t="str">
        <f>IF(ISBLANK(BD99),"",IFERROR(INDEX(F_Inputs!$F$4:$O$99999,MATCH($B99&amp;BD99,F_Inputs!$P$4:$P$99999,0),MATCH(BD$6,F_Inputs!$F$2:$O$2,0)),"Error"))</f>
        <v/>
      </c>
      <c r="AA99" s="269" t="str">
        <f>IF(ISBLANK(BE99),"",IFERROR(INDEX(F_Inputs!$F$4:$O$99999,MATCH($B99&amp;BE99,F_Inputs!$P$4:$P$99999,0),MATCH(BE$6,F_Inputs!$F$2:$O$2,0)),"Error"))</f>
        <v/>
      </c>
      <c r="AB99" s="269">
        <f>IF(ISBLANK(BF99),"",IFERROR(INDEX(F_Inputs!$F$4:$O$99999,MATCH($B99&amp;BF99,F_Inputs!$P$4:$P$99999,0),MATCH(BF$6,F_Inputs!$F$2:$O$2,0)),"Error"))</f>
        <v>-1.7703</v>
      </c>
      <c r="AC99" s="269">
        <f>IF(ISBLANK(BG99),"",IFERROR(INDEX(F_Inputs!$F$4:$O$99999,MATCH($B99&amp;BG99,F_Inputs!$P$4:$P$99999,0),MATCH(BG$6,F_Inputs!$F$2:$O$2,0)),"Error"))</f>
        <v>1.7703</v>
      </c>
      <c r="AD99" s="269" t="str">
        <f>IF(ISBLANK(BH99),"",IFERROR(INDEX(F_Inputs!$F$4:$O$99999,MATCH($B99&amp;BH99,F_Inputs!$P$4:$P$99999,0),MATCH(BH$6,F_Inputs!$F$2:$O$2,0)),"Error"))</f>
        <v/>
      </c>
      <c r="AE99" s="272">
        <f>IF(ISBLANK(BI99),"",IFERROR(INDEX(F_Inputs!$F$4:$O$99999,MATCH($B99&amp;BI99,F_Inputs!$P$4:$P$99999,0),MATCH(BI$6,F_Inputs!$F$2:$O$2,0)),"Error"))</f>
        <v>-4.0000000000000001E-3</v>
      </c>
      <c r="AF99" s="272">
        <f>IF(ISBLANK(BJ99),"",IFERROR(INDEX(F_Inputs!$F$4:$O$99999,MATCH($B99&amp;BJ99,F_Inputs!$P$4:$P$99999,0),MATCH(BJ$6,F_Inputs!$F$2:$O$2,0)),"Error"))</f>
        <v>4.0000000000000001E-3</v>
      </c>
      <c r="BF99" s="45" t="s">
        <v>214</v>
      </c>
      <c r="BG99" s="45" t="s">
        <v>216</v>
      </c>
      <c r="BI99" s="45" t="s">
        <v>218</v>
      </c>
      <c r="BJ99" s="45" t="s">
        <v>220</v>
      </c>
    </row>
    <row r="100" spans="2:62">
      <c r="B100" s="158" t="str">
        <f>Lists!$D$9</f>
        <v>WSH</v>
      </c>
      <c r="C100" s="46" t="s">
        <v>766</v>
      </c>
      <c r="D100" s="46" t="str">
        <f>_xlfn.XLOOKUP(C100,Lists!$B$32:$B$60,Lists!$D$32:$D$60)</f>
        <v>Set at a common level</v>
      </c>
      <c r="E100" s="46" t="str">
        <f>_xlfn.XLOOKUP(C100,Lists!$B$32:$B$60,Lists!$F$32:$F$60)</f>
        <v>Number</v>
      </c>
      <c r="F100" s="269" t="str">
        <f>IF(ISBLANK(AJ100),"",IFERROR(INDEX(F_Inputs!$F$4:$O$99999,MATCH($B100&amp;AJ100,F_Inputs!$P$4:$P$99999,0),MATCH(AJ$6,F_Inputs!$F$2:$O$2,0)),"Error"))</f>
        <v/>
      </c>
      <c r="G100" s="269" t="str">
        <f>IF(ISBLANK(AK100),"",IFERROR(INDEX(F_Inputs!$F$4:$O$99999,MATCH($B100&amp;AK100,F_Inputs!$P$4:$P$99999,0),MATCH(AK$6,F_Inputs!$F$2:$O$2,0)),"Error"))</f>
        <v/>
      </c>
      <c r="H100" s="269" t="str">
        <f>IF(ISBLANK(AL100),"",IFERROR(INDEX(F_Inputs!$F$4:$O$99999,MATCH($B100&amp;AL100,F_Inputs!$P$4:$P$99999,0),MATCH(AL$6,F_Inputs!$F$2:$O$2,0)),"Error"))</f>
        <v/>
      </c>
      <c r="I100" s="269" t="str">
        <f>IF(ISBLANK(AM100),"",IFERROR(INDEX(F_Inputs!$F$4:$O$99999,MATCH($B100&amp;AM100,F_Inputs!$P$4:$P$99999,0),MATCH(AM$6,F_Inputs!$F$2:$O$2,0)),"Error"))</f>
        <v/>
      </c>
      <c r="J100" s="269" t="str">
        <f>IF(ISBLANK(AN100),"",IFERROR(INDEX(F_Inputs!$F$4:$O$99999,MATCH($B100&amp;AN100,F_Inputs!$P$4:$P$99999,0),MATCH(AN$6,F_Inputs!$F$2:$O$2,0)),"Error"))</f>
        <v/>
      </c>
      <c r="K100" s="269" t="str">
        <f>IF(ISBLANK(AO100),"",IFERROR(INDEX(F_Inputs!$F$4:$O$99999,MATCH($B100&amp;AO100,F_Inputs!$P$4:$P$99999,0),MATCH(AO$6,F_Inputs!$F$2:$O$2,0)),"Error"))</f>
        <v/>
      </c>
      <c r="L100" s="269" t="str">
        <f>IF(ISBLANK(AP100),"",IFERROR(INDEX(F_Inputs!$F$4:$O$99999,MATCH($B100&amp;AP100,F_Inputs!$P$4:$P$99999,0),MATCH(AP$6,F_Inputs!$F$2:$O$2,0)),"Error"))</f>
        <v/>
      </c>
      <c r="M100" s="269" t="str">
        <f>IF(ISBLANK(AQ100),"",IFERROR(INDEX(F_Inputs!$F$4:$O$99999,MATCH($B100&amp;AQ100,F_Inputs!$P$4:$P$99999,0),MATCH(AQ$6,F_Inputs!$F$2:$O$2,0)),"Error"))</f>
        <v/>
      </c>
      <c r="N100" s="269" t="str">
        <f>IF(ISBLANK(AR100),"",IFERROR(INDEX(F_Inputs!$F$4:$O$99999,MATCH($B100&amp;AR100,F_Inputs!$P$4:$P$99999,0),MATCH(AR$6,F_Inputs!$F$2:$O$2,0)),"Error"))</f>
        <v/>
      </c>
      <c r="O100" s="269" t="str">
        <f>IF(ISBLANK(AS100),"",IFERROR(INDEX(F_Inputs!$F$4:$O$99999,MATCH($B100&amp;AS100,F_Inputs!$P$4:$P$99999,0),MATCH(AS$6,F_Inputs!$F$2:$O$2,0)),"Error"))</f>
        <v/>
      </c>
      <c r="P100" s="269" t="str">
        <f>IF(ISBLANK(AT100),"",IFERROR(INDEX(F_Inputs!$F$4:$O$99999,MATCH($B100&amp;AT100,F_Inputs!$P$4:$P$99999,0),MATCH(AT$6,F_Inputs!$F$2:$O$2,0)),"Error"))</f>
        <v/>
      </c>
      <c r="Q100" s="269" t="str">
        <f>IF(ISBLANK(AU100),"",IFERROR(INDEX(F_Inputs!$F$4:$O$99999,MATCH($B100&amp;AU100,F_Inputs!$P$4:$P$99999,0),MATCH(AU$6,F_Inputs!$F$2:$O$2,0)),"Error"))</f>
        <v/>
      </c>
      <c r="R100" s="269" t="str">
        <f>IF(ISBLANK(AV100),"",IFERROR(INDEX(F_Inputs!$F$4:$O$99999,MATCH($B100&amp;AV100,F_Inputs!$P$4:$P$99999,0),MATCH(AV$6,F_Inputs!$F$2:$O$2,0)),"Error"))</f>
        <v/>
      </c>
      <c r="S100" s="269" t="str">
        <f>IF(ISBLANK(AW100),"",IFERROR(INDEX(F_Inputs!$F$4:$O$99999,MATCH($B100&amp;AW100,F_Inputs!$P$4:$P$99999,0),MATCH(AW$6,F_Inputs!$F$2:$O$2,0)),"Error"))</f>
        <v/>
      </c>
      <c r="T100" s="269" t="str">
        <f>IF(ISBLANK(AX100),"",IFERROR(INDEX(F_Inputs!$F$4:$O$99999,MATCH($B100&amp;AX100,F_Inputs!$P$4:$P$99999,0),MATCH(AX$6,F_Inputs!$F$2:$O$2,0)),"Error"))</f>
        <v/>
      </c>
      <c r="U100" s="269" t="str">
        <f>IF(ISBLANK(AY100),"",IFERROR(INDEX(F_Inputs!$F$4:$O$99999,MATCH($B100&amp;AY100,F_Inputs!$P$4:$P$99999,0),MATCH(AY$6,F_Inputs!$F$2:$O$2,0)),"Error"))</f>
        <v/>
      </c>
      <c r="V100" s="269" t="str">
        <f>IF(ISBLANK(AZ100),"",IFERROR(INDEX(F_Inputs!$F$4:$O$99999,MATCH($B100&amp;AZ100,F_Inputs!$P$4:$P$99999,0),MATCH(AZ$6,F_Inputs!$F$2:$O$2,0)),"Error"))</f>
        <v/>
      </c>
      <c r="W100" s="269" t="str">
        <f>IF(ISBLANK(BA100),"",IFERROR(INDEX(F_Inputs!$F$4:$O$99999,MATCH($B100&amp;BA100,F_Inputs!$P$4:$P$99999,0),MATCH(BA$6,F_Inputs!$F$2:$O$2,0)),"Error"))</f>
        <v/>
      </c>
      <c r="X100" s="269" t="str">
        <f>IF(ISBLANK(BB100),"",IFERROR(INDEX(F_Inputs!$F$4:$O$99999,MATCH($B100&amp;BB100,F_Inputs!$P$4:$P$99999,0),MATCH(BB$6,F_Inputs!$F$2:$O$2,0)),"Error"))</f>
        <v/>
      </c>
      <c r="Y100" s="269" t="str">
        <f>IF(ISBLANK(BC100),"",IFERROR(INDEX(F_Inputs!$F$4:$O$99999,MATCH($B100&amp;BC100,F_Inputs!$P$4:$P$99999,0),MATCH(BC$6,F_Inputs!$F$2:$O$2,0)),"Error"))</f>
        <v/>
      </c>
      <c r="Z100" s="269" t="str">
        <f>IF(ISBLANK(BD100),"",IFERROR(INDEX(F_Inputs!$F$4:$O$99999,MATCH($B100&amp;BD100,F_Inputs!$P$4:$P$99999,0),MATCH(BD$6,F_Inputs!$F$2:$O$2,0)),"Error"))</f>
        <v/>
      </c>
      <c r="AA100" s="269" t="str">
        <f>IF(ISBLANK(BE100),"",IFERROR(INDEX(F_Inputs!$F$4:$O$99999,MATCH($B100&amp;BE100,F_Inputs!$P$4:$P$99999,0),MATCH(BE$6,F_Inputs!$F$2:$O$2,0)),"Error"))</f>
        <v/>
      </c>
      <c r="AB100" s="269">
        <f>IF(ISBLANK(BF100),"",IFERROR(INDEX(F_Inputs!$F$4:$O$99999,MATCH($B100&amp;BF100,F_Inputs!$P$4:$P$99999,0),MATCH(BF$6,F_Inputs!$F$2:$O$2,0)),"Error"))</f>
        <v>-0.83606999999999998</v>
      </c>
      <c r="AC100" s="269">
        <f>IF(ISBLANK(BG100),"",IFERROR(INDEX(F_Inputs!$F$4:$O$99999,MATCH($B100&amp;BG100,F_Inputs!$P$4:$P$99999,0),MATCH(BG$6,F_Inputs!$F$2:$O$2,0)),"Error"))</f>
        <v>0.83606999999999998</v>
      </c>
      <c r="AD100" s="269" t="str">
        <f>IF(ISBLANK(BH100),"",IFERROR(INDEX(F_Inputs!$F$4:$O$99999,MATCH($B100&amp;BH100,F_Inputs!$P$4:$P$99999,0),MATCH(BH$6,F_Inputs!$F$2:$O$2,0)),"Error"))</f>
        <v/>
      </c>
      <c r="AE100" s="272">
        <f>IF(ISBLANK(BI100),"",IFERROR(INDEX(F_Inputs!$F$4:$O$99999,MATCH($B100&amp;BI100,F_Inputs!$P$4:$P$99999,0),MATCH(BI$6,F_Inputs!$F$2:$O$2,0)),"Error"))</f>
        <v>-2E-3</v>
      </c>
      <c r="AF100" s="272">
        <f>IF(ISBLANK(BJ100),"",IFERROR(INDEX(F_Inputs!$F$4:$O$99999,MATCH($B100&amp;BJ100,F_Inputs!$P$4:$P$99999,0),MATCH(BJ$6,F_Inputs!$F$2:$O$2,0)),"Error"))</f>
        <v>2E-3</v>
      </c>
      <c r="BF100" s="45" t="s">
        <v>222</v>
      </c>
      <c r="BG100" s="45" t="s">
        <v>224</v>
      </c>
      <c r="BI100" s="45" t="s">
        <v>226</v>
      </c>
      <c r="BJ100" s="45" t="s">
        <v>228</v>
      </c>
    </row>
    <row r="101" spans="2:62">
      <c r="B101" s="150"/>
      <c r="C101" s="151"/>
      <c r="D101" s="151"/>
      <c r="E101" s="152"/>
      <c r="F101" s="151"/>
      <c r="G101" s="151"/>
      <c r="H101" s="151"/>
      <c r="I101" s="151"/>
      <c r="J101" s="151"/>
      <c r="K101" s="151"/>
      <c r="L101" s="151"/>
      <c r="M101" s="153"/>
      <c r="N101" s="153"/>
      <c r="O101" s="153"/>
      <c r="P101" s="153"/>
      <c r="Q101" s="153"/>
      <c r="R101" s="151"/>
      <c r="S101" s="151"/>
      <c r="T101" s="151"/>
      <c r="U101" s="151"/>
      <c r="V101" s="154"/>
      <c r="W101" s="151"/>
      <c r="X101" s="151"/>
      <c r="Y101" s="151"/>
      <c r="Z101" s="151"/>
      <c r="AA101" s="151"/>
      <c r="AB101" s="155"/>
      <c r="AC101" s="155"/>
      <c r="AD101" s="155"/>
      <c r="AE101" s="156"/>
      <c r="AF101" s="156"/>
    </row>
    <row r="102" spans="2:62">
      <c r="B102" s="158" t="str">
        <f>Lists!$D$10</f>
        <v>HDD</v>
      </c>
      <c r="C102" s="46" t="s">
        <v>702</v>
      </c>
      <c r="D102" s="46" t="str">
        <f>_xlfn.XLOOKUP(C102,Lists!$B$32:$B$60,Lists!$D$32:$D$60)</f>
        <v>Set at a common level</v>
      </c>
      <c r="E102" s="46" t="str">
        <f>_xlfn.XLOOKUP(C102,Lists!$B$32:$B$60,Lists!$F$32:$F$60)</f>
        <v>Average number of minutes lost per customer (hh:mm:ss)</v>
      </c>
      <c r="F102" s="267">
        <f>IF(ISBLANK(AJ102),"",IFERROR(INDEX(F_Inputs!$F$4:$O$99999,MATCH($B102&amp;AJ102,F_Inputs!$P$4:$P$99999,0),MATCH(AJ$6,F_Inputs!$F$2:$O$2,0)),"Error"))</f>
        <v>3.472222222222222E-3</v>
      </c>
      <c r="G102" s="267">
        <f>IF(ISBLANK(AK102),"",IFERROR(INDEX(F_Inputs!$F$4:$O$99999,MATCH($B102&amp;AK102,F_Inputs!$P$4:$P$99999,0),MATCH(AK$6,F_Inputs!$F$2:$O$2,0)),"Error"))</f>
        <v>3.472222222222222E-3</v>
      </c>
      <c r="H102" s="267">
        <f>IF(ISBLANK(AL102),"",IFERROR(INDEX(F_Inputs!$F$4:$O$99999,MATCH($B102&amp;AL102,F_Inputs!$P$4:$P$99999,0),MATCH(AL$6,F_Inputs!$F$2:$O$2,0)),"Error"))</f>
        <v>3.472222222222222E-3</v>
      </c>
      <c r="I102" s="267">
        <f>IF(ISBLANK(AM102),"",IFERROR(INDEX(F_Inputs!$F$4:$O$99999,MATCH($B102&amp;AM102,F_Inputs!$P$4:$P$99999,0),MATCH(AM$6,F_Inputs!$F$2:$O$2,0)),"Error"))</f>
        <v>3.472222222222222E-3</v>
      </c>
      <c r="J102" s="267">
        <f>IF(ISBLANK(AN102),"",IFERROR(INDEX(F_Inputs!$F$4:$O$99999,MATCH($B102&amp;AN102,F_Inputs!$P$4:$P$99999,0),MATCH(AN$6,F_Inputs!$F$2:$O$2,0)),"Error"))</f>
        <v>3.472222222222222E-3</v>
      </c>
      <c r="K102" s="267">
        <f>IF(ISBLANK(AO102),"",IFERROR(INDEX(F_Inputs!$F$4:$O$99999,MATCH($B102&amp;AO102,F_Inputs!$P$4:$P$99999,0),MATCH(AO$6,F_Inputs!$F$2:$O$2,0)),"Error"))</f>
        <v>3.47E-3</v>
      </c>
      <c r="L102" s="267" t="str">
        <f>IF(ISBLANK(AP102),"",IFERROR(INDEX(F_Inputs!$F$4:$O$99999,MATCH($B102&amp;AP102,F_Inputs!$P$4:$P$99999,0),MATCH(AP$6,F_Inputs!$F$2:$O$2,0)),"Error"))</f>
        <v/>
      </c>
      <c r="M102" s="268" t="str">
        <f>IF(ISBLANK(AQ102),"",IFERROR(INDEX(F_Inputs!$F$4:$O$99999,MATCH($B102&amp;AQ102,F_Inputs!$P$4:$P$99999,0),MATCH(AQ$6,F_Inputs!$F$2:$O$2,0)),"Error"))</f>
        <v/>
      </c>
      <c r="N102" s="268" t="str">
        <f>IF(ISBLANK(AR102),"",IFERROR(INDEX(F_Inputs!$F$4:$O$99999,MATCH($B102&amp;AR102,F_Inputs!$P$4:$P$99999,0),MATCH(AR$6,F_Inputs!$F$2:$O$2,0)),"Error"))</f>
        <v/>
      </c>
      <c r="O102" s="268" t="str">
        <f>IF(ISBLANK(AS102),"",IFERROR(INDEX(F_Inputs!$F$4:$O$99999,MATCH($B102&amp;AS102,F_Inputs!$P$4:$P$99999,0),MATCH(AS$6,F_Inputs!$F$2:$O$2,0)),"Error"))</f>
        <v/>
      </c>
      <c r="P102" s="268" t="str">
        <f>IF(ISBLANK(AT102),"",IFERROR(INDEX(F_Inputs!$F$4:$O$99999,MATCH($B102&amp;AT102,F_Inputs!$P$4:$P$99999,0),MATCH(AT$6,F_Inputs!$F$2:$O$2,0)),"Error"))</f>
        <v/>
      </c>
      <c r="Q102" s="268" t="str">
        <f>IF(ISBLANK(AU102),"",IFERROR(INDEX(F_Inputs!$F$4:$O$99999,MATCH($B102&amp;AU102,F_Inputs!$P$4:$P$99999,0),MATCH(AU$6,F_Inputs!$F$2:$O$2,0)),"Error"))</f>
        <v/>
      </c>
      <c r="R102" s="269" t="str">
        <f>IF(ISBLANK(AV102),"",IFERROR(INDEX(F_Inputs!$F$4:$O$99999,MATCH($B102&amp;AV102,F_Inputs!$P$4:$P$99999,0),MATCH(AV$6,F_Inputs!$F$2:$O$2,0)),"Error"))</f>
        <v/>
      </c>
      <c r="S102" s="269" t="str">
        <f>IF(ISBLANK(AW102),"",IFERROR(INDEX(F_Inputs!$F$4:$O$99999,MATCH($B102&amp;AW102,F_Inputs!$P$4:$P$99999,0),MATCH(AW$6,F_Inputs!$F$2:$O$2,0)),"Error"))</f>
        <v/>
      </c>
      <c r="T102" s="269" t="str">
        <f>IF(ISBLANK(AX102),"",IFERROR(INDEX(F_Inputs!$F$4:$O$99999,MATCH($B102&amp;AX102,F_Inputs!$P$4:$P$99999,0),MATCH(AX$6,F_Inputs!$F$2:$O$2,0)),"Error"))</f>
        <v/>
      </c>
      <c r="U102" s="269" t="str">
        <f>IF(ISBLANK(AY102),"",IFERROR(INDEX(F_Inputs!$F$4:$O$99999,MATCH($B102&amp;AY102,F_Inputs!$P$4:$P$99999,0),MATCH(AY$6,F_Inputs!$F$2:$O$2,0)),"Error"))</f>
        <v/>
      </c>
      <c r="V102" s="269" t="str">
        <f>IF(ISBLANK(AZ102),"",IFERROR(INDEX(F_Inputs!$F$4:$O$99999,MATCH($B102&amp;AZ102,F_Inputs!$P$4:$P$99999,0),MATCH(AZ$6,F_Inputs!$F$2:$O$2,0)),"Error"))</f>
        <v/>
      </c>
      <c r="W102" s="267">
        <f>IF(ISBLANK(BA102),"",IFERROR(INDEX(F_Inputs!$F$4:$O$99999,MATCH($B102&amp;BA102,F_Inputs!$P$4:$P$99999,0),MATCH(BA$6,F_Inputs!$F$2:$O$2,0)),"Error"))</f>
        <v>1.8444930555555549E-3</v>
      </c>
      <c r="X102" s="267">
        <f>IF(ISBLANK(BB102),"",IFERROR(INDEX(F_Inputs!$F$4:$O$99999,MATCH($B102&amp;BB102,F_Inputs!$P$4:$P$99999,0),MATCH(BB$6,F_Inputs!$F$2:$O$2,0)),"Error"))</f>
        <v>1.8444930555555549E-3</v>
      </c>
      <c r="Y102" s="267">
        <f>IF(ISBLANK(BC102),"",IFERROR(INDEX(F_Inputs!$F$4:$O$99999,MATCH($B102&amp;BC102,F_Inputs!$P$4:$P$99999,0),MATCH(BC$6,F_Inputs!$F$2:$O$2,0)),"Error"))</f>
        <v>1.8444930555555549E-3</v>
      </c>
      <c r="Z102" s="267">
        <f>IF(ISBLANK(BD102),"",IFERROR(INDEX(F_Inputs!$F$4:$O$99999,MATCH($B102&amp;BD102,F_Inputs!$P$4:$P$99999,0),MATCH(BD$6,F_Inputs!$F$2:$O$2,0)),"Error"))</f>
        <v>1.8444930555555549E-3</v>
      </c>
      <c r="AA102" s="267">
        <f>IF(ISBLANK(BE102),"",IFERROR(INDEX(F_Inputs!$F$4:$O$99999,MATCH($B102&amp;BE102,F_Inputs!$P$4:$P$99999,0),MATCH(BE$6,F_Inputs!$F$2:$O$2,0)),"Error"))</f>
        <v>1.8422708333333331E-3</v>
      </c>
      <c r="AB102" s="270">
        <f>IF(ISBLANK(BF102),"",IFERROR(INDEX(F_Inputs!$F$4:$O$99999,MATCH($B102&amp;BF102,F_Inputs!$P$4:$P$99999,0),MATCH(BF$6,F_Inputs!$F$2:$O$2,0)),"Error"))</f>
        <v>33342.736453781945</v>
      </c>
      <c r="AC102" s="270">
        <f>IF(ISBLANK(BG102),"",IFERROR(INDEX(F_Inputs!$F$4:$O$99999,MATCH($B102&amp;BG102,F_Inputs!$P$4:$P$99999,0),MATCH(BG$6,F_Inputs!$F$2:$O$2,0)),"Error"))</f>
        <v>33342.736453781945</v>
      </c>
      <c r="AD102" s="270">
        <f>IF(ISBLANK(BG102),"",IFERROR(2*AC102,""))</f>
        <v>66685.47290756389</v>
      </c>
      <c r="AE102" s="271">
        <f>IF(ISBLANK(BI102),"",IFERROR(INDEX(F_Inputs!$F$4:$O$99999,MATCH($B102&amp;BI102,F_Inputs!$P$4:$P$99999,0),MATCH(BI$6,F_Inputs!$F$2:$O$2,0)),"Error"))</f>
        <v>-0.01</v>
      </c>
      <c r="AF102" s="271" t="str">
        <f>IF(ISBLANK(BJ102),"",IFERROR(INDEX(F_Inputs!$F$4:$O$99999,MATCH($B102&amp;BJ102,F_Inputs!$P$4:$P$99999,0),MATCH(BJ$6,F_Inputs!$F$2:$O$2,0)),"Error"))</f>
        <v/>
      </c>
      <c r="AJ102" s="45" t="s">
        <v>155</v>
      </c>
      <c r="AK102" s="45" t="s">
        <v>155</v>
      </c>
      <c r="AL102" s="45" t="s">
        <v>155</v>
      </c>
      <c r="AM102" s="45" t="s">
        <v>155</v>
      </c>
      <c r="AN102" s="45" t="s">
        <v>155</v>
      </c>
      <c r="AO102" s="45" t="s">
        <v>155</v>
      </c>
      <c r="BA102" s="45" t="s">
        <v>160</v>
      </c>
      <c r="BB102" s="45" t="s">
        <v>160</v>
      </c>
      <c r="BC102" s="45" t="s">
        <v>160</v>
      </c>
      <c r="BD102" s="45" t="s">
        <v>160</v>
      </c>
      <c r="BE102" s="45" t="s">
        <v>160</v>
      </c>
      <c r="BF102" s="45" t="s">
        <v>163</v>
      </c>
      <c r="BG102" s="45" t="s">
        <v>163</v>
      </c>
      <c r="BH102" s="45" t="s">
        <v>842</v>
      </c>
      <c r="BI102" s="45" t="s">
        <v>166</v>
      </c>
    </row>
    <row r="103" spans="2:62">
      <c r="B103" s="158" t="str">
        <f>Lists!$D$10</f>
        <v>HDD</v>
      </c>
      <c r="C103" s="46" t="s">
        <v>707</v>
      </c>
      <c r="D103" s="46" t="str">
        <f>_xlfn.XLOOKUP(C103,Lists!$B$32:$B$60,Lists!$D$32:$D$60)</f>
        <v>Set at a common level</v>
      </c>
      <c r="E103" s="46" t="str">
        <f>_xlfn.XLOOKUP(C103,Lists!$B$32:$B$60,Lists!$F$32:$F$60)</f>
        <v>Index</v>
      </c>
      <c r="F103" s="269">
        <f>IF(ISBLANK(AJ103),"",IFERROR(INDEX(F_Inputs!$F$4:$O$99999,MATCH($B103&amp;AJ103,F_Inputs!$P$4:$P$99999,0),MATCH(AJ$6,F_Inputs!$F$2:$O$2,0)),"Error"))</f>
        <v>0</v>
      </c>
      <c r="G103" s="269">
        <f>IF(ISBLANK(AK103),"",IFERROR(INDEX(F_Inputs!$F$4:$O$99999,MATCH($B103&amp;AK103,F_Inputs!$P$4:$P$99999,0),MATCH(AK$6,F_Inputs!$F$2:$O$2,0)),"Error"))</f>
        <v>0</v>
      </c>
      <c r="H103" s="269">
        <f>IF(ISBLANK(AL103),"",IFERROR(INDEX(F_Inputs!$F$4:$O$99999,MATCH($B103&amp;AL103,F_Inputs!$P$4:$P$99999,0),MATCH(AL$6,F_Inputs!$F$2:$O$2,0)),"Error"))</f>
        <v>0</v>
      </c>
      <c r="I103" s="269">
        <f>IF(ISBLANK(AM103),"",IFERROR(INDEX(F_Inputs!$F$4:$O$99999,MATCH($B103&amp;AM103,F_Inputs!$P$4:$P$99999,0),MATCH(AM$6,F_Inputs!$F$2:$O$2,0)),"Error"))</f>
        <v>0</v>
      </c>
      <c r="J103" s="269">
        <f>IF(ISBLANK(AN103),"",IFERROR(INDEX(F_Inputs!$F$4:$O$99999,MATCH($B103&amp;AN103,F_Inputs!$P$4:$P$99999,0),MATCH(AN$6,F_Inputs!$F$2:$O$2,0)),"Error"))</f>
        <v>0</v>
      </c>
      <c r="K103" s="269">
        <f>IF(ISBLANK(AO103),"",IFERROR(INDEX(F_Inputs!$F$4:$O$99999,MATCH($B103&amp;AO103,F_Inputs!$P$4:$P$99999,0),MATCH(AO$6,F_Inputs!$F$2:$O$2,0)),"Error"))</f>
        <v>0</v>
      </c>
      <c r="L103" s="269" t="str">
        <f>IF(ISBLANK(AP103),"",IFERROR(INDEX(F_Inputs!$F$4:$O$99999,MATCH($B103&amp;AP103,F_Inputs!$P$4:$P$99999,0),MATCH(AP$6,F_Inputs!$F$2:$O$2,0)),"Error"))</f>
        <v/>
      </c>
      <c r="M103" s="269" t="str">
        <f>IF(ISBLANK(AQ103),"",IFERROR(INDEX(F_Inputs!$F$4:$O$99999,MATCH($B103&amp;AQ103,F_Inputs!$P$4:$P$99999,0),MATCH(AQ$6,F_Inputs!$F$2:$O$2,0)),"Error"))</f>
        <v/>
      </c>
      <c r="N103" s="269" t="str">
        <f>IF(ISBLANK(AR103),"",IFERROR(INDEX(F_Inputs!$F$4:$O$99999,MATCH($B103&amp;AR103,F_Inputs!$P$4:$P$99999,0),MATCH(AR$6,F_Inputs!$F$2:$O$2,0)),"Error"))</f>
        <v/>
      </c>
      <c r="O103" s="269" t="str">
        <f>IF(ISBLANK(AS103),"",IFERROR(INDEX(F_Inputs!$F$4:$O$99999,MATCH($B103&amp;AS103,F_Inputs!$P$4:$P$99999,0),MATCH(AS$6,F_Inputs!$F$2:$O$2,0)),"Error"))</f>
        <v/>
      </c>
      <c r="P103" s="269" t="str">
        <f>IF(ISBLANK(AT103),"",IFERROR(INDEX(F_Inputs!$F$4:$O$99999,MATCH($B103&amp;AT103,F_Inputs!$P$4:$P$99999,0),MATCH(AT$6,F_Inputs!$F$2:$O$2,0)),"Error"))</f>
        <v/>
      </c>
      <c r="Q103" s="269" t="str">
        <f>IF(ISBLANK(AU103),"",IFERROR(INDEX(F_Inputs!$F$4:$O$99999,MATCH($B103&amp;AU103,F_Inputs!$P$4:$P$99999,0),MATCH(AU$6,F_Inputs!$F$2:$O$2,0)),"Error"))</f>
        <v/>
      </c>
      <c r="R103" s="269">
        <f>IF(ISBLANK(AV103),"",IFERROR(INDEX(F_Inputs!$F$4:$O$99999,MATCH($B103&amp;AV103,F_Inputs!$P$4:$P$99999,0),MATCH(AV$6,F_Inputs!$F$2:$O$2,0)),"Error"))</f>
        <v>1.83</v>
      </c>
      <c r="S103" s="269">
        <f>IF(ISBLANK(AW103),"",IFERROR(INDEX(F_Inputs!$F$4:$O$99999,MATCH($B103&amp;AW103,F_Inputs!$P$4:$P$99999,0),MATCH(AW$6,F_Inputs!$F$2:$O$2,0)),"Error"))</f>
        <v>1.67</v>
      </c>
      <c r="T103" s="269">
        <f>IF(ISBLANK(AX103),"",IFERROR(INDEX(F_Inputs!$F$4:$O$99999,MATCH($B103&amp;AX103,F_Inputs!$P$4:$P$99999,0),MATCH(AX$6,F_Inputs!$F$2:$O$2,0)),"Error"))</f>
        <v>1.5</v>
      </c>
      <c r="U103" s="269">
        <f>IF(ISBLANK(AY103),"",IFERROR(INDEX(F_Inputs!$F$4:$O$99999,MATCH($B103&amp;AY103,F_Inputs!$P$4:$P$99999,0),MATCH(AY$6,F_Inputs!$F$2:$O$2,0)),"Error"))</f>
        <v>1.25</v>
      </c>
      <c r="V103" s="269">
        <f>IF(ISBLANK(AZ103),"",IFERROR(INDEX(F_Inputs!$F$4:$O$99999,MATCH($B103&amp;AZ103,F_Inputs!$P$4:$P$99999,0),MATCH(AZ$6,F_Inputs!$F$2:$O$2,0)),"Error"))</f>
        <v>1</v>
      </c>
      <c r="W103" s="269" t="str">
        <f>IF(ISBLANK(BA103),"",IFERROR(INDEX(F_Inputs!$F$4:$O$99999,MATCH($B103&amp;BA103,F_Inputs!$P$4:$P$99999,0),MATCH(BA$6,F_Inputs!$F$2:$O$2,0)),"Error"))</f>
        <v/>
      </c>
      <c r="X103" s="269" t="str">
        <f>IF(ISBLANK(BB103),"",IFERROR(INDEX(F_Inputs!$F$4:$O$99999,MATCH($B103&amp;BB103,F_Inputs!$P$4:$P$99999,0),MATCH(BB$6,F_Inputs!$F$2:$O$2,0)),"Error"))</f>
        <v/>
      </c>
      <c r="Y103" s="269" t="str">
        <f>IF(ISBLANK(BC103),"",IFERROR(INDEX(F_Inputs!$F$4:$O$99999,MATCH($B103&amp;BC103,F_Inputs!$P$4:$P$99999,0),MATCH(BC$6,F_Inputs!$F$2:$O$2,0)),"Error"))</f>
        <v/>
      </c>
      <c r="Z103" s="269" t="str">
        <f>IF(ISBLANK(BD103),"",IFERROR(INDEX(F_Inputs!$F$4:$O$99999,MATCH($B103&amp;BD103,F_Inputs!$P$4:$P$99999,0),MATCH(BD$6,F_Inputs!$F$2:$O$2,0)),"Error"))</f>
        <v/>
      </c>
      <c r="AA103" s="269" t="str">
        <f>IF(ISBLANK(BE103),"",IFERROR(INDEX(F_Inputs!$F$4:$O$99999,MATCH($B103&amp;BE103,F_Inputs!$P$4:$P$99999,0),MATCH(BE$6,F_Inputs!$F$2:$O$2,0)),"Error"))</f>
        <v/>
      </c>
      <c r="AB103" s="269">
        <f>IF(ISBLANK(BF103),"",IFERROR(INDEX(F_Inputs!$F$4:$O$99999,MATCH($B103&amp;BF103,F_Inputs!$P$4:$P$99999,0),MATCH(BF$6,F_Inputs!$F$2:$O$2,0)),"Error"))</f>
        <v>27998.873933291063</v>
      </c>
      <c r="AC103" s="269" t="str">
        <f>IF(ISBLANK(BG103),"",IFERROR(INDEX(F_Inputs!$F$4:$O$99999,MATCH($B103&amp;BG103,F_Inputs!$P$4:$P$99999,0),MATCH(BG$6,F_Inputs!$F$2:$O$2,0)),"Error"))</f>
        <v/>
      </c>
      <c r="AD103" s="269" t="str">
        <f>IF(ISBLANK(BH103),"",IFERROR(INDEX(F_Inputs!$F$4:$O$99999,MATCH($B103&amp;BH103,F_Inputs!$P$4:$P$99999,0),MATCH(BH$6,F_Inputs!$F$2:$O$2,0)),"Error"))</f>
        <v/>
      </c>
      <c r="AE103" s="269" t="str">
        <f>IF(ISBLANK(BI103),"",IFERROR(INDEX(F_Inputs!$F$4:$O$99999,MATCH($B103&amp;BI103,F_Inputs!$P$4:$P$99999,0),MATCH(BI$6,F_Inputs!$F$2:$O$2,0)),"Error"))</f>
        <v/>
      </c>
      <c r="AF103" s="269" t="str">
        <f>IF(ISBLANK(BJ103),"",IFERROR(INDEX(F_Inputs!$F$4:$O$99999,MATCH($B103&amp;BJ103,F_Inputs!$P$4:$P$99999,0),MATCH(BJ$6,F_Inputs!$F$2:$O$2,0)),"Error"))</f>
        <v/>
      </c>
      <c r="AJ103" s="45" t="s">
        <v>169</v>
      </c>
      <c r="AK103" s="45" t="s">
        <v>169</v>
      </c>
      <c r="AL103" s="45" t="s">
        <v>169</v>
      </c>
      <c r="AM103" s="45" t="s">
        <v>169</v>
      </c>
      <c r="AN103" s="45" t="s">
        <v>169</v>
      </c>
      <c r="AO103" s="45" t="s">
        <v>169</v>
      </c>
      <c r="AV103" s="45" t="s">
        <v>172</v>
      </c>
      <c r="AW103" s="45" t="s">
        <v>172</v>
      </c>
      <c r="AX103" s="45" t="s">
        <v>172</v>
      </c>
      <c r="AY103" s="45" t="s">
        <v>172</v>
      </c>
      <c r="AZ103" s="45" t="s">
        <v>172</v>
      </c>
      <c r="BF103" s="45" t="s">
        <v>175</v>
      </c>
    </row>
    <row r="104" spans="2:62">
      <c r="B104" s="158" t="str">
        <f>Lists!$D$10</f>
        <v>HDD</v>
      </c>
      <c r="C104" s="46" t="s">
        <v>710</v>
      </c>
      <c r="D104" s="46" t="str">
        <f>_xlfn.XLOOKUP(C104,Lists!$B$32:$B$60,Lists!$D$32:$D$60)</f>
        <v>Set at a company specific level</v>
      </c>
      <c r="E104" s="46" t="str">
        <f>_xlfn.XLOOKUP(C104,Lists!$B$32:$B$60,Lists!$F$32:$F$60)</f>
        <v>Number of contacts per 1,000 resident population</v>
      </c>
      <c r="F104" s="269">
        <f>IF(ISBLANK(AJ104),"",IFERROR(INDEX(F_Inputs!$F$4:$O$99999,MATCH($B104&amp;AJ104,F_Inputs!$P$4:$P$99999,0),MATCH(AJ$6,F_Inputs!$F$2:$O$2,0)),"Error"))</f>
        <v>1.53</v>
      </c>
      <c r="G104" s="269">
        <f>IF(ISBLANK(AK104),"",IFERROR(INDEX(F_Inputs!$F$4:$O$99999,MATCH($B104&amp;AK104,F_Inputs!$P$4:$P$99999,0),MATCH(AK$6,F_Inputs!$F$2:$O$2,0)),"Error"))</f>
        <v>1.41</v>
      </c>
      <c r="H104" s="269">
        <f>IF(ISBLANK(AL104),"",IFERROR(INDEX(F_Inputs!$F$4:$O$99999,MATCH($B104&amp;AL104,F_Inputs!$P$4:$P$99999,0),MATCH(AL$6,F_Inputs!$F$2:$O$2,0)),"Error"))</f>
        <v>1.29</v>
      </c>
      <c r="I104" s="269">
        <f>IF(ISBLANK(AM104),"",IFERROR(INDEX(F_Inputs!$F$4:$O$99999,MATCH($B104&amp;AM104,F_Inputs!$P$4:$P$99999,0),MATCH(AM$6,F_Inputs!$F$2:$O$2,0)),"Error"))</f>
        <v>1.17</v>
      </c>
      <c r="J104" s="269">
        <f>IF(ISBLANK(AN104),"",IFERROR(INDEX(F_Inputs!$F$4:$O$99999,MATCH($B104&amp;AN104,F_Inputs!$P$4:$P$99999,0),MATCH(AN$6,F_Inputs!$F$2:$O$2,0)),"Error"))</f>
        <v>1.05</v>
      </c>
      <c r="K104" s="269">
        <f>IF(ISBLANK(AO104),"",IFERROR(INDEX(F_Inputs!$F$4:$O$99999,MATCH($B104&amp;AO104,F_Inputs!$P$4:$P$99999,0),MATCH(AO$6,F_Inputs!$F$2:$O$2,0)),"Error"))</f>
        <v>0.93</v>
      </c>
      <c r="L104" s="269" t="str">
        <f>IF(ISBLANK(AP104),"",IFERROR(INDEX(F_Inputs!$F$4:$O$99999,MATCH($B104&amp;AP104,F_Inputs!$P$4:$P$99999,0),MATCH(AP$6,F_Inputs!$F$2:$O$2,0)),"Error"))</f>
        <v/>
      </c>
      <c r="M104" s="269" t="str">
        <f>IF(ISBLANK(AQ104),"",IFERROR(INDEX(F_Inputs!$F$4:$O$99999,MATCH($B104&amp;AQ104,F_Inputs!$P$4:$P$99999,0),MATCH(AQ$6,F_Inputs!$F$2:$O$2,0)),"Error"))</f>
        <v/>
      </c>
      <c r="N104" s="269" t="str">
        <f>IF(ISBLANK(AR104),"",IFERROR(INDEX(F_Inputs!$F$4:$O$99999,MATCH($B104&amp;AR104,F_Inputs!$P$4:$P$99999,0),MATCH(AR$6,F_Inputs!$F$2:$O$2,0)),"Error"))</f>
        <v/>
      </c>
      <c r="O104" s="269" t="str">
        <f>IF(ISBLANK(AS104),"",IFERROR(INDEX(F_Inputs!$F$4:$O$99999,MATCH($B104&amp;AS104,F_Inputs!$P$4:$P$99999,0),MATCH(AS$6,F_Inputs!$F$2:$O$2,0)),"Error"))</f>
        <v/>
      </c>
      <c r="P104" s="269" t="str">
        <f>IF(ISBLANK(AT104),"",IFERROR(INDEX(F_Inputs!$F$4:$O$99999,MATCH($B104&amp;AT104,F_Inputs!$P$4:$P$99999,0),MATCH(AT$6,F_Inputs!$F$2:$O$2,0)),"Error"))</f>
        <v/>
      </c>
      <c r="Q104" s="269" t="str">
        <f>IF(ISBLANK(AU104),"",IFERROR(INDEX(F_Inputs!$F$4:$O$99999,MATCH($B104&amp;AU104,F_Inputs!$P$4:$P$99999,0),MATCH(AU$6,F_Inputs!$F$2:$O$2,0)),"Error"))</f>
        <v/>
      </c>
      <c r="R104" s="269" t="str">
        <f>IF(ISBLANK(AV104),"",IFERROR(INDEX(F_Inputs!$F$4:$O$99999,MATCH($B104&amp;AV104,F_Inputs!$P$4:$P$99999,0),MATCH(AV$6,F_Inputs!$F$2:$O$2,0)),"Error"))</f>
        <v/>
      </c>
      <c r="S104" s="269" t="str">
        <f>IF(ISBLANK(AW104),"",IFERROR(INDEX(F_Inputs!$F$4:$O$99999,MATCH($B104&amp;AW104,F_Inputs!$P$4:$P$99999,0),MATCH(AW$6,F_Inputs!$F$2:$O$2,0)),"Error"))</f>
        <v/>
      </c>
      <c r="T104" s="269" t="str">
        <f>IF(ISBLANK(AX104),"",IFERROR(INDEX(F_Inputs!$F$4:$O$99999,MATCH($B104&amp;AX104,F_Inputs!$P$4:$P$99999,0),MATCH(AX$6,F_Inputs!$F$2:$O$2,0)),"Error"))</f>
        <v/>
      </c>
      <c r="U104" s="269" t="str">
        <f>IF(ISBLANK(AY104),"",IFERROR(INDEX(F_Inputs!$F$4:$O$99999,MATCH($B104&amp;AY104,F_Inputs!$P$4:$P$99999,0),MATCH(AY$6,F_Inputs!$F$2:$O$2,0)),"Error"))</f>
        <v/>
      </c>
      <c r="V104" s="269" t="str">
        <f>IF(ISBLANK(AZ104),"",IFERROR(INDEX(F_Inputs!$F$4:$O$99999,MATCH($B104&amp;AZ104,F_Inputs!$P$4:$P$99999,0),MATCH(AZ$6,F_Inputs!$F$2:$O$2,0)),"Error"))</f>
        <v/>
      </c>
      <c r="W104" s="269" t="str">
        <f>IF(ISBLANK(BA104),"",IFERROR(INDEX(F_Inputs!$F$4:$O$99999,MATCH($B104&amp;BA104,F_Inputs!$P$4:$P$99999,0),MATCH(BA$6,F_Inputs!$F$2:$O$2,0)),"Error"))</f>
        <v/>
      </c>
      <c r="X104" s="269" t="str">
        <f>IF(ISBLANK(BB104),"",IFERROR(INDEX(F_Inputs!$F$4:$O$99999,MATCH($B104&amp;BB104,F_Inputs!$P$4:$P$99999,0),MATCH(BB$6,F_Inputs!$F$2:$O$2,0)),"Error"))</f>
        <v/>
      </c>
      <c r="Y104" s="269" t="str">
        <f>IF(ISBLANK(BC104),"",IFERROR(INDEX(F_Inputs!$F$4:$O$99999,MATCH($B104&amp;BC104,F_Inputs!$P$4:$P$99999,0),MATCH(BC$6,F_Inputs!$F$2:$O$2,0)),"Error"))</f>
        <v/>
      </c>
      <c r="Z104" s="269" t="str">
        <f>IF(ISBLANK(BD104),"",IFERROR(INDEX(F_Inputs!$F$4:$O$99999,MATCH($B104&amp;BD104,F_Inputs!$P$4:$P$99999,0),MATCH(BD$6,F_Inputs!$F$2:$O$2,0)),"Error"))</f>
        <v/>
      </c>
      <c r="AA104" s="269" t="str">
        <f>IF(ISBLANK(BE104),"",IFERROR(INDEX(F_Inputs!$F$4:$O$99999,MATCH($B104&amp;BE104,F_Inputs!$P$4:$P$99999,0),MATCH(BE$6,F_Inputs!$F$2:$O$2,0)),"Error"))</f>
        <v/>
      </c>
      <c r="AB104" s="269">
        <f>IF(ISBLANK(BF104),"",IFERROR(INDEX(F_Inputs!$F$4:$O$99999,MATCH($B104&amp;BF104,F_Inputs!$P$4:$P$99999,0),MATCH(BF$6,F_Inputs!$F$2:$O$2,0)),"Error"))</f>
        <v>149237.69376412424</v>
      </c>
      <c r="AC104" s="269">
        <f>IF(ISBLANK(BG104),"",IFERROR(INDEX(F_Inputs!$F$4:$O$99999,MATCH($B104&amp;BG104,F_Inputs!$P$4:$P$99999,0),MATCH(BG$6,F_Inputs!$F$2:$O$2,0)),"Error"))</f>
        <v>149237.69376412424</v>
      </c>
      <c r="AD104" s="269" t="str">
        <f>IF(ISBLANK(BH104),"",IFERROR(INDEX(F_Inputs!$F$4:$O$99999,MATCH($B104&amp;BH104,F_Inputs!$P$4:$P$99999,0),MATCH(BH$6,F_Inputs!$F$2:$O$2,0)),"Error"))</f>
        <v/>
      </c>
      <c r="AE104" s="269" t="str">
        <f>IF(ISBLANK(BI104),"",IFERROR(INDEX(F_Inputs!$F$4:$O$99999,MATCH($B104&amp;BI104,F_Inputs!$P$4:$P$99999,0),MATCH(BI$6,F_Inputs!$F$2:$O$2,0)),"Error"))</f>
        <v/>
      </c>
      <c r="AF104" s="269" t="str">
        <f>IF(ISBLANK(BJ104),"",IFERROR(INDEX(F_Inputs!$F$4:$O$99999,MATCH($B104&amp;BJ104,F_Inputs!$P$4:$P$99999,0),MATCH(BJ$6,F_Inputs!$F$2:$O$2,0)),"Error"))</f>
        <v/>
      </c>
      <c r="AJ104" s="45" t="s">
        <v>177</v>
      </c>
      <c r="AK104" s="45" t="s">
        <v>177</v>
      </c>
      <c r="AL104" s="45" t="s">
        <v>177</v>
      </c>
      <c r="AM104" s="45" t="s">
        <v>177</v>
      </c>
      <c r="AN104" s="45" t="s">
        <v>177</v>
      </c>
      <c r="AO104" s="45" t="s">
        <v>177</v>
      </c>
      <c r="AV104" s="45" t="s">
        <v>179</v>
      </c>
      <c r="AW104" s="45" t="s">
        <v>179</v>
      </c>
      <c r="AX104" s="45" t="s">
        <v>179</v>
      </c>
      <c r="AY104" s="45" t="s">
        <v>179</v>
      </c>
      <c r="AZ104" s="45" t="s">
        <v>179</v>
      </c>
      <c r="BF104" s="45" t="s">
        <v>181</v>
      </c>
      <c r="BG104" s="45" t="s">
        <v>181</v>
      </c>
    </row>
    <row r="105" spans="2:62">
      <c r="B105" s="158" t="str">
        <f>Lists!$D$10</f>
        <v>HDD</v>
      </c>
      <c r="C105" s="46" t="s">
        <v>754</v>
      </c>
      <c r="D105" s="46" t="str">
        <f>_xlfn.XLOOKUP(C105,Lists!$B$32:$B$60,Lists!$D$32:$D$60)</f>
        <v>Set at a common level [not HDD,UUW]</v>
      </c>
      <c r="E105" s="46" t="str">
        <f>_xlfn.XLOOKUP(C105,Lists!$B$32:$B$60,Lists!$F$32:$F$60)</f>
        <v>Number of internal sewer flooding incidents per 10,000 sewer connections</v>
      </c>
      <c r="F105" s="269">
        <f>IF(ISBLANK(AJ105),"",IFERROR(INDEX(F_Inputs!$F$4:$O$99999,MATCH($B105&amp;AJ105,F_Inputs!$P$4:$P$99999,0),MATCH(AJ$6,F_Inputs!$F$2:$O$2,0)),"Error"))</f>
        <v>2.2799999999999998</v>
      </c>
      <c r="G105" s="269">
        <f>IF(ISBLANK(AK105),"",IFERROR(INDEX(F_Inputs!$F$4:$O$99999,MATCH($B105&amp;AK105,F_Inputs!$P$4:$P$99999,0),MATCH(AK$6,F_Inputs!$F$2:$O$2,0)),"Error"))</f>
        <v>2.2799999999999998</v>
      </c>
      <c r="H105" s="269">
        <f>IF(ISBLANK(AL105),"",IFERROR(INDEX(F_Inputs!$F$4:$O$99999,MATCH($B105&amp;AL105,F_Inputs!$P$4:$P$99999,0),MATCH(AL$6,F_Inputs!$F$2:$O$2,0)),"Error"))</f>
        <v>2.2799999999999998</v>
      </c>
      <c r="I105" s="269">
        <f>IF(ISBLANK(AM105),"",IFERROR(INDEX(F_Inputs!$F$4:$O$99999,MATCH($B105&amp;AM105,F_Inputs!$P$4:$P$99999,0),MATCH(AM$6,F_Inputs!$F$2:$O$2,0)),"Error"))</f>
        <v>1.82</v>
      </c>
      <c r="J105" s="269">
        <f>IF(ISBLANK(AN105),"",IFERROR(INDEX(F_Inputs!$F$4:$O$99999,MATCH($B105&amp;AN105,F_Inputs!$P$4:$P$99999,0),MATCH(AN$6,F_Inputs!$F$2:$O$2,0)),"Error"))</f>
        <v>1.82</v>
      </c>
      <c r="K105" s="269">
        <f>IF(ISBLANK(AO105),"",IFERROR(INDEX(F_Inputs!$F$4:$O$99999,MATCH($B105&amp;AO105,F_Inputs!$P$4:$P$99999,0),MATCH(AO$6,F_Inputs!$F$2:$O$2,0)),"Error"))</f>
        <v>1.82</v>
      </c>
      <c r="L105" s="269" t="str">
        <f>IF(ISBLANK(AP105),"",IFERROR(INDEX(F_Inputs!$F$4:$O$99999,MATCH($B105&amp;AP105,F_Inputs!$P$4:$P$99999,0),MATCH(AP$6,F_Inputs!$F$2:$O$2,0)),"Error"))</f>
        <v/>
      </c>
      <c r="M105" s="269" t="str">
        <f>IF(ISBLANK(AQ105),"",IFERROR(INDEX(F_Inputs!$F$4:$O$99999,MATCH($B105&amp;AQ105,F_Inputs!$P$4:$P$99999,0),MATCH(AQ$6,F_Inputs!$F$2:$O$2,0)),"Error"))</f>
        <v/>
      </c>
      <c r="N105" s="269" t="str">
        <f>IF(ISBLANK(AR105),"",IFERROR(INDEX(F_Inputs!$F$4:$O$99999,MATCH($B105&amp;AR105,F_Inputs!$P$4:$P$99999,0),MATCH(AR$6,F_Inputs!$F$2:$O$2,0)),"Error"))</f>
        <v/>
      </c>
      <c r="O105" s="269" t="str">
        <f>IF(ISBLANK(AS105),"",IFERROR(INDEX(F_Inputs!$F$4:$O$99999,MATCH($B105&amp;AS105,F_Inputs!$P$4:$P$99999,0),MATCH(AS$6,F_Inputs!$F$2:$O$2,0)),"Error"))</f>
        <v/>
      </c>
      <c r="P105" s="269" t="str">
        <f>IF(ISBLANK(AT105),"",IFERROR(INDEX(F_Inputs!$F$4:$O$99999,MATCH($B105&amp;AT105,F_Inputs!$P$4:$P$99999,0),MATCH(AT$6,F_Inputs!$F$2:$O$2,0)),"Error"))</f>
        <v/>
      </c>
      <c r="Q105" s="269" t="str">
        <f>IF(ISBLANK(AU105),"",IFERROR(INDEX(F_Inputs!$F$4:$O$99999,MATCH($B105&amp;AU105,F_Inputs!$P$4:$P$99999,0),MATCH(AU$6,F_Inputs!$F$2:$O$2,0)),"Error"))</f>
        <v/>
      </c>
      <c r="R105" s="269" t="str">
        <f>IF(ISBLANK(AV105),"",IFERROR(INDEX(F_Inputs!$F$4:$O$99999,MATCH($B105&amp;AV105,F_Inputs!$P$4:$P$99999,0),MATCH(AV$6,F_Inputs!$F$2:$O$2,0)),"Error"))</f>
        <v/>
      </c>
      <c r="S105" s="269" t="str">
        <f>IF(ISBLANK(AW105),"",IFERROR(INDEX(F_Inputs!$F$4:$O$99999,MATCH($B105&amp;AW105,F_Inputs!$P$4:$P$99999,0),MATCH(AW$6,F_Inputs!$F$2:$O$2,0)),"Error"))</f>
        <v/>
      </c>
      <c r="T105" s="269" t="str">
        <f>IF(ISBLANK(AX105),"",IFERROR(INDEX(F_Inputs!$F$4:$O$99999,MATCH($B105&amp;AX105,F_Inputs!$P$4:$P$99999,0),MATCH(AX$6,F_Inputs!$F$2:$O$2,0)),"Error"))</f>
        <v/>
      </c>
      <c r="U105" s="269" t="str">
        <f>IF(ISBLANK(AY105),"",IFERROR(INDEX(F_Inputs!$F$4:$O$99999,MATCH($B105&amp;AY105,F_Inputs!$P$4:$P$99999,0),MATCH(AY$6,F_Inputs!$F$2:$O$2,0)),"Error"))</f>
        <v/>
      </c>
      <c r="V105" s="269" t="str">
        <f>IF(ISBLANK(AZ105),"",IFERROR(INDEX(F_Inputs!$F$4:$O$99999,MATCH($B105&amp;AZ105,F_Inputs!$P$4:$P$99999,0),MATCH(AZ$6,F_Inputs!$F$2:$O$2,0)),"Error"))</f>
        <v/>
      </c>
      <c r="W105" s="269">
        <f>IF(ISBLANK(BA105),"",IFERROR(INDEX(F_Inputs!$F$4:$O$99999,MATCH($B105&amp;BA105,F_Inputs!$P$4:$P$99999,0),MATCH(BA$6,F_Inputs!$F$2:$O$2,0)),"Error"))</f>
        <v>1.3792469311755777</v>
      </c>
      <c r="X105" s="269">
        <f>IF(ISBLANK(BB105),"",IFERROR(INDEX(F_Inputs!$F$4:$O$99999,MATCH($B105&amp;BB105,F_Inputs!$P$4:$P$99999,0),MATCH(BB$6,F_Inputs!$F$2:$O$2,0)),"Error"))</f>
        <v>1.3792469311755777</v>
      </c>
      <c r="Y105" s="269">
        <f>IF(ISBLANK(BC105),"",IFERROR(INDEX(F_Inputs!$F$4:$O$99999,MATCH($B105&amp;BC105,F_Inputs!$P$4:$P$99999,0),MATCH(BC$6,F_Inputs!$F$2:$O$2,0)),"Error"))</f>
        <v>0.91949795411705182</v>
      </c>
      <c r="Z105" s="269">
        <f>IF(ISBLANK(BD105),"",IFERROR(INDEX(F_Inputs!$F$4:$O$99999,MATCH($B105&amp;BD105,F_Inputs!$P$4:$P$99999,0),MATCH(BD$6,F_Inputs!$F$2:$O$2,0)),"Error"))</f>
        <v>0.91949795411705182</v>
      </c>
      <c r="AA105" s="269">
        <f>IF(ISBLANK(BE105),"",IFERROR(INDEX(F_Inputs!$F$4:$O$99999,MATCH($B105&amp;BE105,F_Inputs!$P$4:$P$99999,0),MATCH(BE$6,F_Inputs!$F$2:$O$2,0)),"Error"))</f>
        <v>0.91949795411705182</v>
      </c>
      <c r="AB105" s="270">
        <f>IF(ISBLANK(BF105),"",IFERROR(INDEX(F_Inputs!$F$4:$O$99999,MATCH($B105&amp;BF105,F_Inputs!$P$4:$P$99999,0),MATCH(BF$6,F_Inputs!$F$2:$O$2,0)),"Error"))</f>
        <v>71908.619774480379</v>
      </c>
      <c r="AC105" s="270">
        <f>IF(ISBLANK(BG105),"",IFERROR(INDEX(F_Inputs!$F$4:$O$99999,MATCH($B105&amp;BG105,F_Inputs!$P$4:$P$99999,0),MATCH(BG$6,F_Inputs!$F$2:$O$2,0)),"Error"))</f>
        <v>71908.619774480379</v>
      </c>
      <c r="AD105" s="270">
        <f t="shared" ref="AD105:AD106" si="3">IF(ISBLANK(BG105),"",IFERROR(2*AC105,""))</f>
        <v>143817.23954896076</v>
      </c>
      <c r="AE105" s="271">
        <f>IF(ISBLANK(BI105),"",IFERROR(INDEX(F_Inputs!$F$4:$O$99999,MATCH($B105&amp;BI105,F_Inputs!$P$4:$P$99999,0),MATCH(BI$6,F_Inputs!$F$2:$O$2,0)),"Error"))</f>
        <v>-1.4999999999999999E-2</v>
      </c>
      <c r="AF105" s="271" t="str">
        <f>IF(ISBLANK(BJ105),"",IFERROR(INDEX(F_Inputs!$F$4:$O$99999,MATCH($B105&amp;BJ105,F_Inputs!$P$4:$P$99999,0),MATCH(BJ$6,F_Inputs!$F$2:$O$2,0)),"Error"))</f>
        <v/>
      </c>
      <c r="AJ105" s="45" t="s">
        <v>275</v>
      </c>
      <c r="AK105" s="45" t="s">
        <v>275</v>
      </c>
      <c r="AL105" s="45" t="s">
        <v>275</v>
      </c>
      <c r="AM105" s="45" t="s">
        <v>275</v>
      </c>
      <c r="AN105" s="45" t="s">
        <v>275</v>
      </c>
      <c r="AO105" s="45" t="s">
        <v>275</v>
      </c>
      <c r="BA105" s="45" t="s">
        <v>277</v>
      </c>
      <c r="BB105" s="45" t="s">
        <v>277</v>
      </c>
      <c r="BC105" s="45" t="s">
        <v>277</v>
      </c>
      <c r="BD105" s="45" t="s">
        <v>277</v>
      </c>
      <c r="BE105" s="45" t="s">
        <v>277</v>
      </c>
      <c r="BF105" s="45" t="s">
        <v>280</v>
      </c>
      <c r="BG105" s="45" t="s">
        <v>280</v>
      </c>
      <c r="BH105" s="45" t="s">
        <v>842</v>
      </c>
      <c r="BI105" s="45" t="s">
        <v>282</v>
      </c>
    </row>
    <row r="106" spans="2:62">
      <c r="B106" s="158" t="str">
        <f>Lists!$D$10</f>
        <v>HDD</v>
      </c>
      <c r="C106" s="46" t="s">
        <v>758</v>
      </c>
      <c r="D106" s="46" t="str">
        <f>_xlfn.XLOOKUP(C106,Lists!$B$32:$B$60,Lists!$D$32:$D$60)</f>
        <v>Set at a company specific level</v>
      </c>
      <c r="E106" s="46" t="str">
        <f>_xlfn.XLOOKUP(C106,Lists!$B$32:$B$60,Lists!$F$32:$F$60)</f>
        <v>Number of external sewer flooding incidents per 10,000 sewer connections</v>
      </c>
      <c r="F106" s="269">
        <f>IF(ISBLANK(AJ106),"",IFERROR(INDEX(F_Inputs!$F$4:$O$99999,MATCH($B106&amp;AJ106,F_Inputs!$P$4:$P$99999,0),MATCH(AJ$6,F_Inputs!$F$2:$O$2,0)),"Error"))</f>
        <v>18.110000000000003</v>
      </c>
      <c r="G106" s="269">
        <f>IF(ISBLANK(AK106),"",IFERROR(INDEX(F_Inputs!$F$4:$O$99999,MATCH($B106&amp;AK106,F_Inputs!$P$4:$P$99999,0),MATCH(AK$6,F_Inputs!$F$2:$O$2,0)),"Error"))</f>
        <v>17.600000000000001</v>
      </c>
      <c r="H106" s="269">
        <f>IF(ISBLANK(AL106),"",IFERROR(INDEX(F_Inputs!$F$4:$O$99999,MATCH($B106&amp;AL106,F_Inputs!$P$4:$P$99999,0),MATCH(AL$6,F_Inputs!$F$2:$O$2,0)),"Error"))</f>
        <v>17.09</v>
      </c>
      <c r="I106" s="269">
        <f>IF(ISBLANK(AM106),"",IFERROR(INDEX(F_Inputs!$F$4:$O$99999,MATCH($B106&amp;AM106,F_Inputs!$P$4:$P$99999,0),MATCH(AM$6,F_Inputs!$F$2:$O$2,0)),"Error"))</f>
        <v>16.579999999999998</v>
      </c>
      <c r="J106" s="269">
        <f>IF(ISBLANK(AN106),"",IFERROR(INDEX(F_Inputs!$F$4:$O$99999,MATCH($B106&amp;AN106,F_Inputs!$P$4:$P$99999,0),MATCH(AN$6,F_Inputs!$F$2:$O$2,0)),"Error"))</f>
        <v>16.069999999999997</v>
      </c>
      <c r="K106" s="269">
        <f>IF(ISBLANK(AO106),"",IFERROR(INDEX(F_Inputs!$F$4:$O$99999,MATCH($B106&amp;AO106,F_Inputs!$P$4:$P$99999,0),MATCH(AO$6,F_Inputs!$F$2:$O$2,0)),"Error"))</f>
        <v>15.56</v>
      </c>
      <c r="L106" s="269" t="str">
        <f>IF(ISBLANK(AP106),"",IFERROR(INDEX(F_Inputs!$F$4:$O$99999,MATCH($B106&amp;AP106,F_Inputs!$P$4:$P$99999,0),MATCH(AP$6,F_Inputs!$F$2:$O$2,0)),"Error"))</f>
        <v/>
      </c>
      <c r="M106" s="269" t="str">
        <f>IF(ISBLANK(AQ106),"",IFERROR(INDEX(F_Inputs!$F$4:$O$99999,MATCH($B106&amp;AQ106,F_Inputs!$P$4:$P$99999,0),MATCH(AQ$6,F_Inputs!$F$2:$O$2,0)),"Error"))</f>
        <v/>
      </c>
      <c r="N106" s="269" t="str">
        <f>IF(ISBLANK(AR106),"",IFERROR(INDEX(F_Inputs!$F$4:$O$99999,MATCH($B106&amp;AR106,F_Inputs!$P$4:$P$99999,0),MATCH(AR$6,F_Inputs!$F$2:$O$2,0)),"Error"))</f>
        <v/>
      </c>
      <c r="O106" s="269" t="str">
        <f>IF(ISBLANK(AS106),"",IFERROR(INDEX(F_Inputs!$F$4:$O$99999,MATCH($B106&amp;AS106,F_Inputs!$P$4:$P$99999,0),MATCH(AS$6,F_Inputs!$F$2:$O$2,0)),"Error"))</f>
        <v/>
      </c>
      <c r="P106" s="269" t="str">
        <f>IF(ISBLANK(AT106),"",IFERROR(INDEX(F_Inputs!$F$4:$O$99999,MATCH($B106&amp;AT106,F_Inputs!$P$4:$P$99999,0),MATCH(AT$6,F_Inputs!$F$2:$O$2,0)),"Error"))</f>
        <v/>
      </c>
      <c r="Q106" s="269" t="str">
        <f>IF(ISBLANK(AU106),"",IFERROR(INDEX(F_Inputs!$F$4:$O$99999,MATCH($B106&amp;AU106,F_Inputs!$P$4:$P$99999,0),MATCH(AU$6,F_Inputs!$F$2:$O$2,0)),"Error"))</f>
        <v/>
      </c>
      <c r="R106" s="269" t="str">
        <f>IF(ISBLANK(AV106),"",IFERROR(INDEX(F_Inputs!$F$4:$O$99999,MATCH($B106&amp;AV106,F_Inputs!$P$4:$P$99999,0),MATCH(AV$6,F_Inputs!$F$2:$O$2,0)),"Error"))</f>
        <v/>
      </c>
      <c r="S106" s="269" t="str">
        <f>IF(ISBLANK(AW106),"",IFERROR(INDEX(F_Inputs!$F$4:$O$99999,MATCH($B106&amp;AW106,F_Inputs!$P$4:$P$99999,0),MATCH(AW$6,F_Inputs!$F$2:$O$2,0)),"Error"))</f>
        <v/>
      </c>
      <c r="T106" s="269" t="str">
        <f>IF(ISBLANK(AX106),"",IFERROR(INDEX(F_Inputs!$F$4:$O$99999,MATCH($B106&amp;AX106,F_Inputs!$P$4:$P$99999,0),MATCH(AX$6,F_Inputs!$F$2:$O$2,0)),"Error"))</f>
        <v/>
      </c>
      <c r="U106" s="269" t="str">
        <f>IF(ISBLANK(AY106),"",IFERROR(INDEX(F_Inputs!$F$4:$O$99999,MATCH($B106&amp;AY106,F_Inputs!$P$4:$P$99999,0),MATCH(AY$6,F_Inputs!$F$2:$O$2,0)),"Error"))</f>
        <v/>
      </c>
      <c r="V106" s="269" t="str">
        <f>IF(ISBLANK(AZ106),"",IFERROR(INDEX(F_Inputs!$F$4:$O$99999,MATCH($B106&amp;AZ106,F_Inputs!$P$4:$P$99999,0),MATCH(AZ$6,F_Inputs!$F$2:$O$2,0)),"Error"))</f>
        <v/>
      </c>
      <c r="W106" s="269">
        <f>IF(ISBLANK(BA106),"",IFERROR(INDEX(F_Inputs!$F$4:$O$99999,MATCH($B106&amp;BA106,F_Inputs!$P$4:$P$99999,0),MATCH(BA$6,F_Inputs!$F$2:$O$2,0)),"Error"))</f>
        <v>15.685183439092778</v>
      </c>
      <c r="X106" s="269">
        <f>IF(ISBLANK(BB106),"",IFERROR(INDEX(F_Inputs!$F$4:$O$99999,MATCH($B106&amp;BB106,F_Inputs!$P$4:$P$99999,0),MATCH(BB$6,F_Inputs!$F$2:$O$2,0)),"Error"))</f>
        <v>15.185183439092778</v>
      </c>
      <c r="Y106" s="269">
        <f>IF(ISBLANK(BC106),"",IFERROR(INDEX(F_Inputs!$F$4:$O$99999,MATCH($B106&amp;BC106,F_Inputs!$P$4:$P$99999,0),MATCH(BC$6,F_Inputs!$F$2:$O$2,0)),"Error"))</f>
        <v>14.68518343909278</v>
      </c>
      <c r="Z106" s="269">
        <f>IF(ISBLANK(BD106),"",IFERROR(INDEX(F_Inputs!$F$4:$O$99999,MATCH($B106&amp;BD106,F_Inputs!$P$4:$P$99999,0),MATCH(BD$6,F_Inputs!$F$2:$O$2,0)),"Error"))</f>
        <v>14.18518343909278</v>
      </c>
      <c r="AA106" s="269">
        <f>IF(ISBLANK(BE106),"",IFERROR(INDEX(F_Inputs!$F$4:$O$99999,MATCH($B106&amp;BE106,F_Inputs!$P$4:$P$99999,0),MATCH(BE$6,F_Inputs!$F$2:$O$2,0)),"Error"))</f>
        <v>13.69518343909278</v>
      </c>
      <c r="AB106" s="276">
        <f>IF(ISBLANK(BF106),"",IFERROR(INDEX(F_Inputs!$F$4:$O$99999,MATCH($B106&amp;BF106,F_Inputs!$P$4:$P$99999,0),MATCH(BF$6,F_Inputs!$F$2:$O$2,0)),"Error"))</f>
        <v>16994.307892482459</v>
      </c>
      <c r="AC106" s="276">
        <f>IF(ISBLANK(BG106),"",IFERROR(INDEX(F_Inputs!$F$4:$O$99999,MATCH($B106&amp;BG106,F_Inputs!$P$4:$P$99999,0),MATCH(BG$6,F_Inputs!$F$2:$O$2,0)),"Error"))</f>
        <v>16994.307892482459</v>
      </c>
      <c r="AD106" s="276">
        <f t="shared" si="3"/>
        <v>33988.615784964917</v>
      </c>
      <c r="AE106" s="271">
        <f>IF(ISBLANK(BI106),"",IFERROR(INDEX(F_Inputs!$F$4:$O$99999,MATCH($B106&amp;BI106,F_Inputs!$P$4:$P$99999,0),MATCH(BI$6,F_Inputs!$F$2:$O$2,0)),"Error"))</f>
        <v>-6.0000000000000001E-3</v>
      </c>
      <c r="AF106" s="271">
        <f>IF(ISBLANK(BJ106),"",IFERROR(INDEX(F_Inputs!$F$4:$O$99999,MATCH($B106&amp;BJ106,F_Inputs!$P$4:$P$99999,0),MATCH(BJ$6,F_Inputs!$F$2:$O$2,0)),"Error"))</f>
        <v>1.4999999999999999E-2</v>
      </c>
      <c r="AJ106" s="45" t="s">
        <v>284</v>
      </c>
      <c r="AK106" s="45" t="s">
        <v>284</v>
      </c>
      <c r="AL106" s="45" t="s">
        <v>284</v>
      </c>
      <c r="AM106" s="45" t="s">
        <v>284</v>
      </c>
      <c r="AN106" s="45" t="s">
        <v>284</v>
      </c>
      <c r="AO106" s="45" t="s">
        <v>284</v>
      </c>
      <c r="BA106" s="45" t="s">
        <v>286</v>
      </c>
      <c r="BB106" s="45" t="s">
        <v>286</v>
      </c>
      <c r="BC106" s="45" t="s">
        <v>286</v>
      </c>
      <c r="BD106" s="45" t="s">
        <v>286</v>
      </c>
      <c r="BE106" s="45" t="s">
        <v>286</v>
      </c>
      <c r="BF106" s="45" t="s">
        <v>288</v>
      </c>
      <c r="BG106" s="45" t="s">
        <v>288</v>
      </c>
      <c r="BH106" s="45" t="s">
        <v>842</v>
      </c>
      <c r="BI106" s="45" t="s">
        <v>289</v>
      </c>
      <c r="BJ106" s="45" t="s">
        <v>596</v>
      </c>
    </row>
    <row r="107" spans="2:62">
      <c r="B107" s="158" t="str">
        <f>Lists!$D$10</f>
        <v>HDD</v>
      </c>
      <c r="C107" s="46" t="s">
        <v>714</v>
      </c>
      <c r="D107" s="46" t="str">
        <f>_xlfn.XLOOKUP(C107,Lists!$B$32:$B$60,Lists!$D$32:$D$60)</f>
        <v>Set at a common level</v>
      </c>
      <c r="E107" s="46" t="str">
        <f>_xlfn.XLOOKUP(C107,Lists!$B$32:$B$60,Lists!$F$32:$F$60)</f>
        <v>Total biodiversity units for area of land served (per 100km2)</v>
      </c>
      <c r="F107" s="269">
        <f>IF(ISBLANK(AJ107),"",IFERROR(INDEX(F_Inputs!$F$4:$O$99999,MATCH($B107&amp;AJ107,F_Inputs!$P$4:$P$99999,0),MATCH(AJ$6,F_Inputs!$F$2:$O$2,0)),"Error"))</f>
        <v>0</v>
      </c>
      <c r="G107" s="269">
        <f>IF(ISBLANK(AK107),"",IFERROR(INDEX(F_Inputs!$F$4:$O$99999,MATCH($B107&amp;AK107,F_Inputs!$P$4:$P$99999,0),MATCH(AK$6,F_Inputs!$F$2:$O$2,0)),"Error"))</f>
        <v>0</v>
      </c>
      <c r="H107" s="269">
        <f>IF(ISBLANK(AL107),"",IFERROR(INDEX(F_Inputs!$F$4:$O$99999,MATCH($B107&amp;AL107,F_Inputs!$P$4:$P$99999,0),MATCH(AL$6,F_Inputs!$F$2:$O$2,0)),"Error"))</f>
        <v>0</v>
      </c>
      <c r="I107" s="269">
        <f>IF(ISBLANK(AM107),"",IFERROR(INDEX(F_Inputs!$F$4:$O$99999,MATCH($B107&amp;AM107,F_Inputs!$P$4:$P$99999,0),MATCH(AM$6,F_Inputs!$F$2:$O$2,0)),"Error"))</f>
        <v>0</v>
      </c>
      <c r="J107" s="269">
        <f>IF(ISBLANK(AN107),"",IFERROR(INDEX(F_Inputs!$F$4:$O$99999,MATCH($B107&amp;AN107,F_Inputs!$P$4:$P$99999,0),MATCH(AN$6,F_Inputs!$F$2:$O$2,0)),"Error"))</f>
        <v>4.9778677696996745E-2</v>
      </c>
      <c r="K107" s="269">
        <f>IF(ISBLANK(AO107),"",IFERROR(INDEX(F_Inputs!$F$4:$O$99999,MATCH($B107&amp;AO107,F_Inputs!$P$4:$P$99999,0),MATCH(AO$6,F_Inputs!$F$2:$O$2,0)),"Error"))</f>
        <v>0.73</v>
      </c>
      <c r="L107" s="267" t="str">
        <f>IF(ISBLANK(AP107),"",IFERROR(INDEX(F_Inputs!$F$4:$O$99999,MATCH($B107&amp;AP107,F_Inputs!$P$4:$P$99999,0),MATCH(AP$6,F_Inputs!$F$2:$O$2,0)),"Error"))</f>
        <v/>
      </c>
      <c r="M107" s="268" t="str">
        <f>IF(ISBLANK(AQ107),"",IFERROR(INDEX(F_Inputs!$F$4:$O$99999,MATCH($B107&amp;AQ107,F_Inputs!$P$4:$P$99999,0),MATCH(AQ$6,F_Inputs!$F$2:$O$2,0)),"Error"))</f>
        <v/>
      </c>
      <c r="N107" s="268" t="str">
        <f>IF(ISBLANK(AR107),"",IFERROR(INDEX(F_Inputs!$F$4:$O$99999,MATCH($B107&amp;AR107,F_Inputs!$P$4:$P$99999,0),MATCH(AR$6,F_Inputs!$F$2:$O$2,0)),"Error"))</f>
        <v/>
      </c>
      <c r="O107" s="268" t="str">
        <f>IF(ISBLANK(AS107),"",IFERROR(INDEX(F_Inputs!$F$4:$O$99999,MATCH($B107&amp;AS107,F_Inputs!$P$4:$P$99999,0),MATCH(AS$6,F_Inputs!$F$2:$O$2,0)),"Error"))</f>
        <v/>
      </c>
      <c r="P107" s="268" t="str">
        <f>IF(ISBLANK(AT107),"",IFERROR(INDEX(F_Inputs!$F$4:$O$99999,MATCH($B107&amp;AT107,F_Inputs!$P$4:$P$99999,0),MATCH(AT$6,F_Inputs!$F$2:$O$2,0)),"Error"))</f>
        <v/>
      </c>
      <c r="Q107" s="268" t="str">
        <f>IF(ISBLANK(AU107),"",IFERROR(INDEX(F_Inputs!$F$4:$O$99999,MATCH($B107&amp;AU107,F_Inputs!$P$4:$P$99999,0),MATCH(AU$6,F_Inputs!$F$2:$O$2,0)),"Error"))</f>
        <v/>
      </c>
      <c r="R107" s="269" t="str">
        <f>IF(ISBLANK(AV107),"",IFERROR(INDEX(F_Inputs!$F$4:$O$99999,MATCH($B107&amp;AV107,F_Inputs!$P$4:$P$99999,0),MATCH(AV$6,F_Inputs!$F$2:$O$2,0)),"Error"))</f>
        <v/>
      </c>
      <c r="S107" s="269" t="str">
        <f>IF(ISBLANK(AW107),"",IFERROR(INDEX(F_Inputs!$F$4:$O$99999,MATCH($B107&amp;AW107,F_Inputs!$P$4:$P$99999,0),MATCH(AW$6,F_Inputs!$F$2:$O$2,0)),"Error"))</f>
        <v/>
      </c>
      <c r="T107" s="269" t="str">
        <f>IF(ISBLANK(AX107),"",IFERROR(INDEX(F_Inputs!$F$4:$O$99999,MATCH($B107&amp;AX107,F_Inputs!$P$4:$P$99999,0),MATCH(AX$6,F_Inputs!$F$2:$O$2,0)),"Error"))</f>
        <v/>
      </c>
      <c r="U107" s="269" t="str">
        <f>IF(ISBLANK(AY107),"",IFERROR(INDEX(F_Inputs!$F$4:$O$99999,MATCH($B107&amp;AY107,F_Inputs!$P$4:$P$99999,0),MATCH(AY$6,F_Inputs!$F$2:$O$2,0)),"Error"))</f>
        <v/>
      </c>
      <c r="V107" s="269" t="str">
        <f>IF(ISBLANK(AZ107),"",IFERROR(INDEX(F_Inputs!$F$4:$O$99999,MATCH($B107&amp;AZ107,F_Inputs!$P$4:$P$99999,0),MATCH(AZ$6,F_Inputs!$F$2:$O$2,0)),"Error"))</f>
        <v/>
      </c>
      <c r="W107" s="267" t="str">
        <f>IF(ISBLANK(BA107),"",IFERROR(INDEX(F_Inputs!$F$4:$O$99999,MATCH($B107&amp;BA107,F_Inputs!$P$4:$P$99999,0),MATCH(BA$6,F_Inputs!$F$2:$O$2,0)),"Error"))</f>
        <v/>
      </c>
      <c r="X107" s="267" t="str">
        <f>IF(ISBLANK(BB107),"",IFERROR(INDEX(F_Inputs!$F$4:$O$99999,MATCH($B107&amp;BB107,F_Inputs!$P$4:$P$99999,0),MATCH(BB$6,F_Inputs!$F$2:$O$2,0)),"Error"))</f>
        <v/>
      </c>
      <c r="Y107" s="267" t="str">
        <f>IF(ISBLANK(BC107),"",IFERROR(INDEX(F_Inputs!$F$4:$O$99999,MATCH($B107&amp;BC107,F_Inputs!$P$4:$P$99999,0),MATCH(BC$6,F_Inputs!$F$2:$O$2,0)),"Error"))</f>
        <v/>
      </c>
      <c r="Z107" s="267" t="str">
        <f>IF(ISBLANK(BD107),"",IFERROR(INDEX(F_Inputs!$F$4:$O$99999,MATCH($B107&amp;BD107,F_Inputs!$P$4:$P$99999,0),MATCH(BD$6,F_Inputs!$F$2:$O$2,0)),"Error"))</f>
        <v/>
      </c>
      <c r="AA107" s="267" t="str">
        <f>IF(ISBLANK(BE107),"",IFERROR(INDEX(F_Inputs!$F$4:$O$99999,MATCH($B107&amp;BE107,F_Inputs!$P$4:$P$99999,0),MATCH(BE$6,F_Inputs!$F$2:$O$2,0)),"Error"))</f>
        <v/>
      </c>
      <c r="AB107" s="270">
        <f>IF(ISBLANK(BF107),"",IFERROR(INDEX(F_Inputs!$F$4:$O$99999,MATCH($B107&amp;BF107,F_Inputs!$P$4:$P$99999,0),MATCH(BF$6,F_Inputs!$F$2:$O$2,0)),"Error"))</f>
        <v>220000</v>
      </c>
      <c r="AC107" s="270">
        <f>IF(ISBLANK(BG107),"",IFERROR(INDEX(F_Inputs!$F$4:$O$99999,MATCH($B107&amp;BG107,F_Inputs!$P$4:$P$99999,0),MATCH(BG$6,F_Inputs!$F$2:$O$2,0)),"Error"))</f>
        <v>220000</v>
      </c>
      <c r="AD107" s="270" t="str">
        <f>IF(ISBLANK(BH107),"",IFERROR(INDEX(F_Inputs!$F$4:$O$99999,MATCH($B107&amp;BH107,F_Inputs!$P$4:$P$99999,0),MATCH(BH$6,F_Inputs!$F$2:$O$2,0)),"Error"))</f>
        <v/>
      </c>
      <c r="AE107" s="271">
        <f>IF(ISBLANK(BI107),"",IFERROR(INDEX(F_Inputs!$F$4:$O$99999,MATCH($B107&amp;BI107,F_Inputs!$P$4:$P$99999,0),MATCH(BI$6,F_Inputs!$F$2:$O$2,0)),"Error"))</f>
        <v>-5.0000000000000001E-3</v>
      </c>
      <c r="AF107" s="271">
        <f>IF(ISBLANK(BJ107),"",IFERROR(INDEX(F_Inputs!$F$4:$O$99999,MATCH($B107&amp;BJ107,F_Inputs!$P$4:$P$99999,0),MATCH(BJ$6,F_Inputs!$F$2:$O$2,0)),"Error"))</f>
        <v>5.0000000000000001E-3</v>
      </c>
      <c r="AJ107" s="45" t="s">
        <v>183</v>
      </c>
      <c r="AK107" s="45" t="s">
        <v>183</v>
      </c>
      <c r="AL107" s="45" t="s">
        <v>183</v>
      </c>
      <c r="AM107" s="45" t="s">
        <v>183</v>
      </c>
      <c r="AN107" s="45" t="s">
        <v>183</v>
      </c>
      <c r="AO107" s="45" t="s">
        <v>183</v>
      </c>
      <c r="BF107" s="45" t="s">
        <v>186</v>
      </c>
      <c r="BG107" s="45" t="s">
        <v>186</v>
      </c>
      <c r="BI107" s="45" t="s">
        <v>188</v>
      </c>
      <c r="BJ107" s="45" t="s">
        <v>190</v>
      </c>
    </row>
    <row r="108" spans="2:62">
      <c r="B108" s="158" t="str">
        <f>Lists!$D$10</f>
        <v>HDD</v>
      </c>
      <c r="C108" s="46" t="s">
        <v>740</v>
      </c>
      <c r="D108" s="46" t="str">
        <f>_xlfn.XLOOKUP(C108,Lists!$B$32:$B$60,Lists!$D$32:$D$60)</f>
        <v>Set at a company specific level</v>
      </c>
      <c r="E108" s="46" t="str">
        <f>_xlfn.XLOOKUP(C108,Lists!$B$32:$B$60,Lists!$F$32:$F$60)</f>
        <v>% reduction from 2024-25 baseline</v>
      </c>
      <c r="F108" s="272">
        <f>IF(ISBLANK(AJ108),"",IFERROR(INDEX(F_Inputs!$F$4:$O$99999,MATCH($B108&amp;AJ108,F_Inputs!$P$4:$P$99999,0),MATCH(AJ$6,F_Inputs!$F$2:$O$2,0)),"Error"))</f>
        <v>0</v>
      </c>
      <c r="G108" s="272">
        <f>IF(ISBLANK(AK108),"",IFERROR(INDEX(F_Inputs!$F$4:$O$99999,MATCH($B108&amp;AK108,F_Inputs!$P$4:$P$99999,0),MATCH(AK$6,F_Inputs!$F$2:$O$2,0)),"Error"))</f>
        <v>-8.8999999999999999E-3</v>
      </c>
      <c r="H108" s="272">
        <f>IF(ISBLANK(AL108),"",IFERROR(INDEX(F_Inputs!$F$4:$O$99999,MATCH($B108&amp;AL108,F_Inputs!$P$4:$P$99999,0),MATCH(AL$6,F_Inputs!$F$2:$O$2,0)),"Error"))</f>
        <v>-3.9600000000000003E-2</v>
      </c>
      <c r="I108" s="272">
        <f>IF(ISBLANK(AM108),"",IFERROR(INDEX(F_Inputs!$F$4:$O$99999,MATCH($B108&amp;AM108,F_Inputs!$P$4:$P$99999,0),MATCH(AM$6,F_Inputs!$F$2:$O$2,0)),"Error"))</f>
        <v>-4.2599999999999999E-2</v>
      </c>
      <c r="J108" s="272">
        <f>IF(ISBLANK(AN108),"",IFERROR(INDEX(F_Inputs!$F$4:$O$99999,MATCH($B108&amp;AN108,F_Inputs!$P$4:$P$99999,0),MATCH(AN$6,F_Inputs!$F$2:$O$2,0)),"Error"))</f>
        <v>-7.7200000000000005E-2</v>
      </c>
      <c r="K108" s="272">
        <f>IF(ISBLANK(AO108),"",IFERROR(INDEX(F_Inputs!$F$4:$O$99999,MATCH($B108&amp;AO108,F_Inputs!$P$4:$P$99999,0),MATCH(AO$6,F_Inputs!$F$2:$O$2,0)),"Error"))</f>
        <v>-8.5299999999999987E-2</v>
      </c>
      <c r="L108" s="269" t="str">
        <f>IF(ISBLANK(AP108),"",IFERROR(INDEX(F_Inputs!$F$4:$O$99999,MATCH($B108&amp;AP108,F_Inputs!$P$4:$P$99999,0),MATCH(AP$6,F_Inputs!$F$2:$O$2,0)),"Error"))</f>
        <v/>
      </c>
      <c r="M108" s="269" t="str">
        <f>IF(ISBLANK(AQ108),"",IFERROR(INDEX(F_Inputs!$F$4:$O$99999,MATCH($B108&amp;AQ108,F_Inputs!$P$4:$P$99999,0),MATCH(AQ$6,F_Inputs!$F$2:$O$2,0)),"Error"))</f>
        <v/>
      </c>
      <c r="N108" s="269" t="str">
        <f>IF(ISBLANK(AR108),"",IFERROR(INDEX(F_Inputs!$F$4:$O$99999,MATCH($B108&amp;AR108,F_Inputs!$P$4:$P$99999,0),MATCH(AR$6,F_Inputs!$F$2:$O$2,0)),"Error"))</f>
        <v/>
      </c>
      <c r="O108" s="269" t="str">
        <f>IF(ISBLANK(AS108),"",IFERROR(INDEX(F_Inputs!$F$4:$O$99999,MATCH($B108&amp;AS108,F_Inputs!$P$4:$P$99999,0),MATCH(AS$6,F_Inputs!$F$2:$O$2,0)),"Error"))</f>
        <v/>
      </c>
      <c r="P108" s="269" t="str">
        <f>IF(ISBLANK(AT108),"",IFERROR(INDEX(F_Inputs!$F$4:$O$99999,MATCH($B108&amp;AT108,F_Inputs!$P$4:$P$99999,0),MATCH(AT$6,F_Inputs!$F$2:$O$2,0)),"Error"))</f>
        <v/>
      </c>
      <c r="Q108" s="269" t="str">
        <f>IF(ISBLANK(AU108),"",IFERROR(INDEX(F_Inputs!$F$4:$O$99999,MATCH($B108&amp;AU108,F_Inputs!$P$4:$P$99999,0),MATCH(AU$6,F_Inputs!$F$2:$O$2,0)),"Error"))</f>
        <v/>
      </c>
      <c r="R108" s="269">
        <f>IF(ISBLANK(AV108),"",IFERROR(INDEX(F_Inputs!$F$4:$O$99999,MATCH($B108&amp;AV108,F_Inputs!$P$4:$P$99999,0),MATCH(AV$6,F_Inputs!$F$2:$O$2,0)),"Error"))</f>
        <v>1917.92</v>
      </c>
      <c r="S108" s="269">
        <f>IF(ISBLANK(AW108),"",IFERROR(INDEX(F_Inputs!$F$4:$O$99999,MATCH($B108&amp;AW108,F_Inputs!$P$4:$P$99999,0),MATCH(AW$6,F_Inputs!$F$2:$O$2,0)),"Error"))</f>
        <v>1917.92</v>
      </c>
      <c r="T108" s="269">
        <f>IF(ISBLANK(AX108),"",IFERROR(INDEX(F_Inputs!$F$4:$O$99999,MATCH($B108&amp;AX108,F_Inputs!$P$4:$P$99999,0),MATCH(AX$6,F_Inputs!$F$2:$O$2,0)),"Error"))</f>
        <v>1917.92</v>
      </c>
      <c r="U108" s="269">
        <f>IF(ISBLANK(AY108),"",IFERROR(INDEX(F_Inputs!$F$4:$O$99999,MATCH($B108&amp;AY108,F_Inputs!$P$4:$P$99999,0),MATCH(AY$6,F_Inputs!$F$2:$O$2,0)),"Error"))</f>
        <v>1917.92</v>
      </c>
      <c r="V108" s="269">
        <f>IF(ISBLANK(AZ108),"",IFERROR(INDEX(F_Inputs!$F$4:$O$99999,MATCH($B108&amp;AZ108,F_Inputs!$P$4:$P$99999,0),MATCH(AZ$6,F_Inputs!$F$2:$O$2,0)),"Error"))</f>
        <v>1917.92</v>
      </c>
      <c r="W108" s="269" t="str">
        <f>IF(ISBLANK(BA108),"",IFERROR(INDEX(F_Inputs!$F$4:$O$99999,MATCH($B108&amp;BA108,F_Inputs!$P$4:$P$99999,0),MATCH(BA$6,F_Inputs!$F$2:$O$2,0)),"Error"))</f>
        <v/>
      </c>
      <c r="X108" s="269" t="str">
        <f>IF(ISBLANK(BB108),"",IFERROR(INDEX(F_Inputs!$F$4:$O$99999,MATCH($B108&amp;BB108,F_Inputs!$P$4:$P$99999,0),MATCH(BB$6,F_Inputs!$F$2:$O$2,0)),"Error"))</f>
        <v/>
      </c>
      <c r="Y108" s="269" t="str">
        <f>IF(ISBLANK(BC108),"",IFERROR(INDEX(F_Inputs!$F$4:$O$99999,MATCH($B108&amp;BC108,F_Inputs!$P$4:$P$99999,0),MATCH(BC$6,F_Inputs!$F$2:$O$2,0)),"Error"))</f>
        <v/>
      </c>
      <c r="Z108" s="269" t="str">
        <f>IF(ISBLANK(BD108),"",IFERROR(INDEX(F_Inputs!$F$4:$O$99999,MATCH($B108&amp;BD108,F_Inputs!$P$4:$P$99999,0),MATCH(BD$6,F_Inputs!$F$2:$O$2,0)),"Error"))</f>
        <v/>
      </c>
      <c r="AA108" s="269" t="str">
        <f>IF(ISBLANK(BE108),"",IFERROR(INDEX(F_Inputs!$F$4:$O$99999,MATCH($B108&amp;BE108,F_Inputs!$P$4:$P$99999,0),MATCH(BE$6,F_Inputs!$F$2:$O$2,0)),"Error"))</f>
        <v/>
      </c>
      <c r="AB108" s="270">
        <f>IF(ISBLANK(BF108),"",IFERROR(INDEX(F_Inputs!$F$4:$O$99999,MATCH($B108&amp;BF108,F_Inputs!$P$4:$P$99999,0),MATCH(BF$6,F_Inputs!$F$2:$O$2,0)),"Error"))</f>
        <v>188</v>
      </c>
      <c r="AC108" s="270">
        <f>IF(ISBLANK(BG108),"",IFERROR(INDEX(F_Inputs!$F$4:$O$99999,MATCH($B108&amp;BG108,F_Inputs!$P$4:$P$99999,0),MATCH(BG$6,F_Inputs!$F$2:$O$2,0)),"Error"))</f>
        <v>188</v>
      </c>
      <c r="AD108" s="270" t="str">
        <f>IF(ISBLANK(BH108),"",IFERROR(INDEX(F_Inputs!$F$4:$O$99999,MATCH($B108&amp;BH108,F_Inputs!$P$4:$P$99999,0),MATCH(BH$6,F_Inputs!$F$2:$O$2,0)),"Error"))</f>
        <v/>
      </c>
      <c r="AE108" s="271">
        <f>IF(ISBLANK(BI108),"",IFERROR(INDEX(F_Inputs!$F$4:$O$99999,MATCH($B108&amp;BI108,F_Inputs!$P$4:$P$99999,0),MATCH(BI$6,F_Inputs!$F$2:$O$2,0)),"Error"))</f>
        <v>-5.0000000000000001E-3</v>
      </c>
      <c r="AF108" s="271">
        <f>IF(ISBLANK(BJ108),"",IFERROR(INDEX(F_Inputs!$F$4:$O$99999,MATCH($B108&amp;BJ108,F_Inputs!$P$4:$P$99999,0),MATCH(BJ$6,F_Inputs!$F$2:$O$2,0)),"Error"))</f>
        <v>5.0000000000000001E-3</v>
      </c>
      <c r="AJ108" s="45" t="s">
        <v>600</v>
      </c>
      <c r="AK108" s="45" t="s">
        <v>600</v>
      </c>
      <c r="AL108" s="45" t="s">
        <v>600</v>
      </c>
      <c r="AM108" s="45" t="s">
        <v>600</v>
      </c>
      <c r="AN108" s="45" t="s">
        <v>600</v>
      </c>
      <c r="AO108" s="45" t="s">
        <v>600</v>
      </c>
      <c r="AV108" s="45" t="s">
        <v>233</v>
      </c>
      <c r="AW108" s="45" t="s">
        <v>233</v>
      </c>
      <c r="AX108" s="45" t="s">
        <v>233</v>
      </c>
      <c r="AY108" s="45" t="s">
        <v>233</v>
      </c>
      <c r="AZ108" s="45" t="s">
        <v>233</v>
      </c>
      <c r="BF108" s="45" t="s">
        <v>235</v>
      </c>
      <c r="BG108" s="45" t="s">
        <v>235</v>
      </c>
      <c r="BI108" s="45" t="s">
        <v>237</v>
      </c>
      <c r="BJ108" s="45" t="s">
        <v>239</v>
      </c>
    </row>
    <row r="109" spans="2:62">
      <c r="B109" s="158" t="str">
        <f>Lists!$D$10</f>
        <v>HDD</v>
      </c>
      <c r="C109" s="46" t="s">
        <v>731</v>
      </c>
      <c r="D109" s="46" t="str">
        <f>_xlfn.XLOOKUP(C109,Lists!$B$32:$B$60,Lists!$D$32:$D$60)</f>
        <v>Set at a company specific level</v>
      </c>
      <c r="E109" s="46" t="str">
        <f>_xlfn.XLOOKUP(C109,Lists!$B$32:$B$60,Lists!$F$32:$F$60)</f>
        <v>% reduction from 2024-25 baseline</v>
      </c>
      <c r="F109" s="272">
        <f>IF(ISBLANK(AJ109),"",IFERROR(INDEX(F_Inputs!$F$4:$O$99999,MATCH($B109&amp;AJ109,F_Inputs!$P$4:$P$99999,0),MATCH(AJ$6,F_Inputs!$F$2:$O$2,0)),"Error"))</f>
        <v>0</v>
      </c>
      <c r="G109" s="272">
        <f>IF(ISBLANK(AK109),"",IFERROR(INDEX(F_Inputs!$F$4:$O$99999,MATCH($B109&amp;AK109,F_Inputs!$P$4:$P$99999,0),MATCH(AK$6,F_Inputs!$F$2:$O$2,0)),"Error"))</f>
        <v>8.8800000000000004E-2</v>
      </c>
      <c r="H109" s="272">
        <f>IF(ISBLANK(AL109),"",IFERROR(INDEX(F_Inputs!$F$4:$O$99999,MATCH($B109&amp;AL109,F_Inputs!$P$4:$P$99999,0),MATCH(AL$6,F_Inputs!$F$2:$O$2,0)),"Error"))</f>
        <v>9.5799999999999996E-2</v>
      </c>
      <c r="I109" s="272">
        <f>IF(ISBLANK(AM109),"",IFERROR(INDEX(F_Inputs!$F$4:$O$99999,MATCH($B109&amp;AM109,F_Inputs!$P$4:$P$99999,0),MATCH(AM$6,F_Inputs!$F$2:$O$2,0)),"Error"))</f>
        <v>0.1013</v>
      </c>
      <c r="J109" s="272">
        <f>IF(ISBLANK(AN109),"",IFERROR(INDEX(F_Inputs!$F$4:$O$99999,MATCH($B109&amp;AN109,F_Inputs!$P$4:$P$99999,0),MATCH(AN$6,F_Inputs!$F$2:$O$2,0)),"Error"))</f>
        <v>0.1069</v>
      </c>
      <c r="K109" s="272">
        <f>IF(ISBLANK(AO109),"",IFERROR(INDEX(F_Inputs!$F$4:$O$99999,MATCH($B109&amp;AO109,F_Inputs!$P$4:$P$99999,0),MATCH(AO$6,F_Inputs!$F$2:$O$2,0)),"Error"))</f>
        <v>0.12429999999999999</v>
      </c>
      <c r="L109" s="269" t="str">
        <f>IF(ISBLANK(AP109),"",IFERROR(INDEX(F_Inputs!$F$4:$O$99999,MATCH($B109&amp;AP109,F_Inputs!$P$4:$P$99999,0),MATCH(AP$6,F_Inputs!$F$2:$O$2,0)),"Error"))</f>
        <v/>
      </c>
      <c r="M109" s="269" t="str">
        <f>IF(ISBLANK(AQ109),"",IFERROR(INDEX(F_Inputs!$F$4:$O$99999,MATCH($B109&amp;AQ109,F_Inputs!$P$4:$P$99999,0),MATCH(AQ$6,F_Inputs!$F$2:$O$2,0)),"Error"))</f>
        <v/>
      </c>
      <c r="N109" s="269" t="str">
        <f>IF(ISBLANK(AR109),"",IFERROR(INDEX(F_Inputs!$F$4:$O$99999,MATCH($B109&amp;AR109,F_Inputs!$P$4:$P$99999,0),MATCH(AR$6,F_Inputs!$F$2:$O$2,0)),"Error"))</f>
        <v/>
      </c>
      <c r="O109" s="269" t="str">
        <f>IF(ISBLANK(AS109),"",IFERROR(INDEX(F_Inputs!$F$4:$O$99999,MATCH($B109&amp;AS109,F_Inputs!$P$4:$P$99999,0),MATCH(AS$6,F_Inputs!$F$2:$O$2,0)),"Error"))</f>
        <v/>
      </c>
      <c r="P109" s="269" t="str">
        <f>IF(ISBLANK(AT109),"",IFERROR(INDEX(F_Inputs!$F$4:$O$99999,MATCH($B109&amp;AT109,F_Inputs!$P$4:$P$99999,0),MATCH(AT$6,F_Inputs!$F$2:$O$2,0)),"Error"))</f>
        <v/>
      </c>
      <c r="Q109" s="269" t="str">
        <f>IF(ISBLANK(AU109),"",IFERROR(INDEX(F_Inputs!$F$4:$O$99999,MATCH($B109&amp;AU109,F_Inputs!$P$4:$P$99999,0),MATCH(AU$6,F_Inputs!$F$2:$O$2,0)),"Error"))</f>
        <v/>
      </c>
      <c r="R109" s="269" t="str">
        <f>IF(ISBLANK(AV109),"",IFERROR(INDEX(F_Inputs!$F$4:$O$99999,MATCH($B109&amp;AV109,F_Inputs!$P$4:$P$99999,0),MATCH(AV$6,F_Inputs!$F$2:$O$2,0)),"Error"))</f>
        <v/>
      </c>
      <c r="S109" s="269" t="str">
        <f>IF(ISBLANK(AW109),"",IFERROR(INDEX(F_Inputs!$F$4:$O$99999,MATCH($B109&amp;AW109,F_Inputs!$P$4:$P$99999,0),MATCH(AW$6,F_Inputs!$F$2:$O$2,0)),"Error"))</f>
        <v/>
      </c>
      <c r="T109" s="269" t="str">
        <f>IF(ISBLANK(AX109),"",IFERROR(INDEX(F_Inputs!$F$4:$O$99999,MATCH($B109&amp;AX109,F_Inputs!$P$4:$P$99999,0),MATCH(AX$6,F_Inputs!$F$2:$O$2,0)),"Error"))</f>
        <v/>
      </c>
      <c r="U109" s="269" t="str">
        <f>IF(ISBLANK(AY109),"",IFERROR(INDEX(F_Inputs!$F$4:$O$99999,MATCH($B109&amp;AY109,F_Inputs!$P$4:$P$99999,0),MATCH(AY$6,F_Inputs!$F$2:$O$2,0)),"Error"))</f>
        <v/>
      </c>
      <c r="V109" s="269" t="str">
        <f>IF(ISBLANK(AZ109),"",IFERROR(INDEX(F_Inputs!$F$4:$O$99999,MATCH($B109&amp;AZ109,F_Inputs!$P$4:$P$99999,0),MATCH(AZ$6,F_Inputs!$F$2:$O$2,0)),"Error"))</f>
        <v/>
      </c>
      <c r="W109" s="269" t="str">
        <f>IF(ISBLANK(BA109),"",IFERROR(INDEX(F_Inputs!$F$4:$O$99999,MATCH($B109&amp;BA109,F_Inputs!$P$4:$P$99999,0),MATCH(BA$6,F_Inputs!$F$2:$O$2,0)),"Error"))</f>
        <v/>
      </c>
      <c r="X109" s="269" t="str">
        <f>IF(ISBLANK(BB109),"",IFERROR(INDEX(F_Inputs!$F$4:$O$99999,MATCH($B109&amp;BB109,F_Inputs!$P$4:$P$99999,0),MATCH(BB$6,F_Inputs!$F$2:$O$2,0)),"Error"))</f>
        <v/>
      </c>
      <c r="Y109" s="269" t="str">
        <f>IF(ISBLANK(BC109),"",IFERROR(INDEX(F_Inputs!$F$4:$O$99999,MATCH($B109&amp;BC109,F_Inputs!$P$4:$P$99999,0),MATCH(BC$6,F_Inputs!$F$2:$O$2,0)),"Error"))</f>
        <v/>
      </c>
      <c r="Z109" s="269" t="str">
        <f>IF(ISBLANK(BD109),"",IFERROR(INDEX(F_Inputs!$F$4:$O$99999,MATCH($B109&amp;BD109,F_Inputs!$P$4:$P$99999,0),MATCH(BD$6,F_Inputs!$F$2:$O$2,0)),"Error"))</f>
        <v/>
      </c>
      <c r="AA109" s="269" t="str">
        <f>IF(ISBLANK(BE109),"",IFERROR(INDEX(F_Inputs!$F$4:$O$99999,MATCH($B109&amp;BE109,F_Inputs!$P$4:$P$99999,0),MATCH(BE$6,F_Inputs!$F$2:$O$2,0)),"Error"))</f>
        <v/>
      </c>
      <c r="AB109" s="270">
        <f>IF(ISBLANK(BF109),"",IFERROR(INDEX(F_Inputs!$F$4:$O$99999,MATCH($B109&amp;BF109,F_Inputs!$P$4:$P$99999,0),MATCH(BF$6,F_Inputs!$F$2:$O$2,0)),"Error"))</f>
        <v>188</v>
      </c>
      <c r="AC109" s="270">
        <f>IF(ISBLANK(BG109),"",IFERROR(INDEX(F_Inputs!$F$4:$O$99999,MATCH($B109&amp;BG109,F_Inputs!$P$4:$P$99999,0),MATCH(BG$6,F_Inputs!$F$2:$O$2,0)),"Error"))</f>
        <v>188</v>
      </c>
      <c r="AD109" s="270" t="str">
        <f>IF(ISBLANK(BH109),"",IFERROR(INDEX(F_Inputs!$F$4:$O$99999,MATCH($B109&amp;BH109,F_Inputs!$P$4:$P$99999,0),MATCH(BH$6,F_Inputs!$F$2:$O$2,0)),"Error"))</f>
        <v/>
      </c>
      <c r="AE109" s="271">
        <f>IF(ISBLANK(BI109),"",IFERROR(INDEX(F_Inputs!$F$4:$O$99999,MATCH($B109&amp;BI109,F_Inputs!$P$4:$P$99999,0),MATCH(BI$6,F_Inputs!$F$2:$O$2,0)),"Error"))</f>
        <v>-5.0000000000000001E-3</v>
      </c>
      <c r="AF109" s="271">
        <f>IF(ISBLANK(BJ109),"",IFERROR(INDEX(F_Inputs!$F$4:$O$99999,MATCH($B109&amp;BJ109,F_Inputs!$P$4:$P$99999,0),MATCH(BJ$6,F_Inputs!$F$2:$O$2,0)),"Error"))</f>
        <v>5.0000000000000001E-3</v>
      </c>
      <c r="AJ109" s="45" t="s">
        <v>598</v>
      </c>
      <c r="AK109" s="45" t="s">
        <v>598</v>
      </c>
      <c r="AL109" s="45" t="s">
        <v>598</v>
      </c>
      <c r="AM109" s="45" t="s">
        <v>598</v>
      </c>
      <c r="AN109" s="45" t="s">
        <v>598</v>
      </c>
      <c r="AO109" s="45" t="s">
        <v>598</v>
      </c>
      <c r="AV109" s="45" t="s">
        <v>578</v>
      </c>
      <c r="AW109" s="45" t="s">
        <v>578</v>
      </c>
      <c r="AX109" s="45" t="s">
        <v>578</v>
      </c>
      <c r="AY109" s="45" t="s">
        <v>578</v>
      </c>
      <c r="AZ109" s="45" t="s">
        <v>578</v>
      </c>
      <c r="BF109" s="45" t="s">
        <v>580</v>
      </c>
      <c r="BG109" s="45" t="s">
        <v>580</v>
      </c>
      <c r="BI109" s="45" t="s">
        <v>582</v>
      </c>
      <c r="BJ109" s="45" t="s">
        <v>584</v>
      </c>
    </row>
    <row r="110" spans="2:62">
      <c r="B110" s="158" t="str">
        <f>Lists!$D$10</f>
        <v>HDD</v>
      </c>
      <c r="C110" s="46" t="s">
        <v>768</v>
      </c>
      <c r="D110" s="46" t="str">
        <f>_xlfn.XLOOKUP(C110,Lists!$B$32:$B$60,Lists!$D$32:$D$60)</f>
        <v>Set at a company specific level</v>
      </c>
      <c r="E110" s="46" t="str">
        <f>_xlfn.XLOOKUP(C110,Lists!$B$32:$B$60,Lists!$F$32:$F$60)</f>
        <v>% Reduction from 2019-20 baseline</v>
      </c>
      <c r="F110" s="273">
        <f>IF(ISBLANK(AJ110),"",IFERROR(INDEX(F_Inputs!$F$4:$O$99999,MATCH($B110&amp;AJ110,F_Inputs!$P$4:$P$99999,0),MATCH(AJ$6,F_Inputs!$F$2:$O$2,0)),"Error"))</f>
        <v>0.121</v>
      </c>
      <c r="G110" s="273">
        <f>IF(ISBLANK(AK110),"",IFERROR(INDEX(F_Inputs!$F$4:$O$99999,MATCH($B110&amp;AK110,F_Inputs!$P$4:$P$99999,0),MATCH(AK$6,F_Inputs!$F$2:$O$2,0)),"Error"))</f>
        <v>0.191</v>
      </c>
      <c r="H110" s="273">
        <f>IF(ISBLANK(AL110),"",IFERROR(INDEX(F_Inputs!$F$4:$O$99999,MATCH($B110&amp;AL110,F_Inputs!$P$4:$P$99999,0),MATCH(AL$6,F_Inputs!$F$2:$O$2,0)),"Error"))</f>
        <v>0.24299999999999999</v>
      </c>
      <c r="I110" s="273">
        <f>IF(ISBLANK(AM110),"",IFERROR(INDEX(F_Inputs!$F$4:$O$99999,MATCH($B110&amp;AM110,F_Inputs!$P$4:$P$99999,0),MATCH(AM$6,F_Inputs!$F$2:$O$2,0)),"Error"))</f>
        <v>0.249</v>
      </c>
      <c r="J110" s="273">
        <f>IF(ISBLANK(AN110),"",IFERROR(INDEX(F_Inputs!$F$4:$O$99999,MATCH($B110&amp;AN110,F_Inputs!$P$4:$P$99999,0),MATCH(AN$6,F_Inputs!$F$2:$O$2,0)),"Error"))</f>
        <v>0.254</v>
      </c>
      <c r="K110" s="273">
        <f>IF(ISBLANK(AO110),"",IFERROR(INDEX(F_Inputs!$F$4:$O$99999,MATCH($B110&amp;AO110,F_Inputs!$P$4:$P$99999,0),MATCH(AO$6,F_Inputs!$F$2:$O$2,0)),"Error"))</f>
        <v>0.254</v>
      </c>
      <c r="L110" s="269" t="str">
        <f>IF(ISBLANK(AP110),"",IFERROR(INDEX(F_Inputs!$F$4:$O$99999,MATCH($B110&amp;AP110,F_Inputs!$P$4:$P$99999,0),MATCH(AP$6,F_Inputs!$F$2:$O$2,0)),"Error"))</f>
        <v/>
      </c>
      <c r="M110" s="269" t="str">
        <f>IF(ISBLANK(AQ110),"",IFERROR(INDEX(F_Inputs!$F$4:$O$99999,MATCH($B110&amp;AQ110,F_Inputs!$P$4:$P$99999,0),MATCH(AQ$6,F_Inputs!$F$2:$O$2,0)),"Error"))</f>
        <v/>
      </c>
      <c r="N110" s="269" t="str">
        <f>IF(ISBLANK(AR110),"",IFERROR(INDEX(F_Inputs!$F$4:$O$99999,MATCH($B110&amp;AR110,F_Inputs!$P$4:$P$99999,0),MATCH(AR$6,F_Inputs!$F$2:$O$2,0)),"Error"))</f>
        <v/>
      </c>
      <c r="O110" s="269" t="str">
        <f>IF(ISBLANK(AS110),"",IFERROR(INDEX(F_Inputs!$F$4:$O$99999,MATCH($B110&amp;AS110,F_Inputs!$P$4:$P$99999,0),MATCH(AS$6,F_Inputs!$F$2:$O$2,0)),"Error"))</f>
        <v/>
      </c>
      <c r="P110" s="269" t="str">
        <f>IF(ISBLANK(AT110),"",IFERROR(INDEX(F_Inputs!$F$4:$O$99999,MATCH($B110&amp;AT110,F_Inputs!$P$4:$P$99999,0),MATCH(AT$6,F_Inputs!$F$2:$O$2,0)),"Error"))</f>
        <v/>
      </c>
      <c r="Q110" s="269" t="str">
        <f>IF(ISBLANK(AU110),"",IFERROR(INDEX(F_Inputs!$F$4:$O$99999,MATCH($B110&amp;AU110,F_Inputs!$P$4:$P$99999,0),MATCH(AU$6,F_Inputs!$F$2:$O$2,0)),"Error"))</f>
        <v/>
      </c>
      <c r="R110" s="269" t="str">
        <f>IF(ISBLANK(AV110),"",IFERROR(INDEX(F_Inputs!$F$4:$O$99999,MATCH($B110&amp;AV110,F_Inputs!$P$4:$P$99999,0),MATCH(AV$6,F_Inputs!$F$2:$O$2,0)),"Error"))</f>
        <v/>
      </c>
      <c r="S110" s="269" t="str">
        <f>IF(ISBLANK(AW110),"",IFERROR(INDEX(F_Inputs!$F$4:$O$99999,MATCH($B110&amp;AW110,F_Inputs!$P$4:$P$99999,0),MATCH(AW$6,F_Inputs!$F$2:$O$2,0)),"Error"))</f>
        <v/>
      </c>
      <c r="T110" s="269" t="str">
        <f>IF(ISBLANK(AX110),"",IFERROR(INDEX(F_Inputs!$F$4:$O$99999,MATCH($B110&amp;AX110,F_Inputs!$P$4:$P$99999,0),MATCH(AX$6,F_Inputs!$F$2:$O$2,0)),"Error"))</f>
        <v/>
      </c>
      <c r="U110" s="269" t="str">
        <f>IF(ISBLANK(AY110),"",IFERROR(INDEX(F_Inputs!$F$4:$O$99999,MATCH($B110&amp;AY110,F_Inputs!$P$4:$P$99999,0),MATCH(AY$6,F_Inputs!$F$2:$O$2,0)),"Error"))</f>
        <v/>
      </c>
      <c r="V110" s="269" t="str">
        <f>IF(ISBLANK(AZ110),"",IFERROR(INDEX(F_Inputs!$F$4:$O$99999,MATCH($B110&amp;AZ110,F_Inputs!$P$4:$P$99999,0),MATCH(AZ$6,F_Inputs!$F$2:$O$2,0)),"Error"))</f>
        <v/>
      </c>
      <c r="W110" s="273">
        <f>IF(ISBLANK(BA110),"",IFERROR(INDEX(F_Inputs!$F$4:$O$99999,MATCH($B110&amp;BA110,F_Inputs!$P$4:$P$99999,0),MATCH(BA$6,F_Inputs!$F$2:$O$2,0)),"Error"))</f>
        <v>0.19772696306048432</v>
      </c>
      <c r="X110" s="273">
        <f>IF(ISBLANK(BB110),"",IFERROR(INDEX(F_Inputs!$F$4:$O$99999,MATCH($B110&amp;BB110,F_Inputs!$P$4:$P$99999,0),MATCH(BB$6,F_Inputs!$F$2:$O$2,0)),"Error"))</f>
        <v>0.2593548867721428</v>
      </c>
      <c r="Y110" s="273">
        <f>IF(ISBLANK(BC110),"",IFERROR(INDEX(F_Inputs!$F$4:$O$99999,MATCH($B110&amp;BC110,F_Inputs!$P$4:$P$99999,0),MATCH(BC$6,F_Inputs!$F$2:$O$2,0)),"Error"))</f>
        <v>0.2794685771898151</v>
      </c>
      <c r="Z110" s="273">
        <f>IF(ISBLANK(BD110),"",IFERROR(INDEX(F_Inputs!$F$4:$O$99999,MATCH($B110&amp;BD110,F_Inputs!$P$4:$P$99999,0),MATCH(BD$6,F_Inputs!$F$2:$O$2,0)),"Error"))</f>
        <v>0.29730238933473618</v>
      </c>
      <c r="AA110" s="273">
        <f>IF(ISBLANK(BE110),"",IFERROR(INDEX(F_Inputs!$F$4:$O$99999,MATCH($B110&amp;BE110,F_Inputs!$P$4:$P$99999,0),MATCH(BE$6,F_Inputs!$F$2:$O$2,0)),"Error"))</f>
        <v>0.31467844323379779</v>
      </c>
      <c r="AB110" s="270">
        <f>IF(ISBLANK(BF110),"",IFERROR(INDEX(F_Inputs!$F$4:$O$99999,MATCH($B110&amp;BF110,F_Inputs!$P$4:$P$99999,0),MATCH(BF$6,F_Inputs!$F$2:$O$2,0)),"Error"))</f>
        <v>388107.07109414885</v>
      </c>
      <c r="AC110" s="270">
        <f>IF(ISBLANK(BG110),"",IFERROR(INDEX(F_Inputs!$F$4:$O$99999,MATCH($B110&amp;BG110,F_Inputs!$P$4:$P$99999,0),MATCH(BG$6,F_Inputs!$F$2:$O$2,0)),"Error"))</f>
        <v>388107.07109414885</v>
      </c>
      <c r="AD110" s="270">
        <f>IF(ISBLANK(BG110),"",IFERROR(2*AC110,""))</f>
        <v>776214.1421882977</v>
      </c>
      <c r="AE110" s="271" t="str">
        <f>IF(ISBLANK(BI110),"",IFERROR(INDEX(F_Inputs!$F$4:$O$99999,MATCH($B110&amp;BI110,F_Inputs!$P$4:$P$99999,0),MATCH(BI$6,F_Inputs!$F$2:$O$2,0)),"Error"))</f>
        <v/>
      </c>
      <c r="AF110" s="271">
        <f>IF(ISBLANK(BJ110),"",IFERROR(INDEX(F_Inputs!$F$4:$O$99999,MATCH($B110&amp;BJ110,F_Inputs!$P$4:$P$99999,0),MATCH(BJ$6,F_Inputs!$F$2:$O$2,0)),"Error"))</f>
        <v>0.01</v>
      </c>
      <c r="AJ110" s="45" t="s">
        <v>299</v>
      </c>
      <c r="AK110" s="45" t="s">
        <v>299</v>
      </c>
      <c r="AL110" s="45" t="s">
        <v>299</v>
      </c>
      <c r="AM110" s="45" t="s">
        <v>299</v>
      </c>
      <c r="AN110" s="45" t="s">
        <v>299</v>
      </c>
      <c r="AO110" s="45" t="s">
        <v>299</v>
      </c>
      <c r="BA110" s="45" t="s">
        <v>301</v>
      </c>
      <c r="BB110" s="45" t="s">
        <v>301</v>
      </c>
      <c r="BC110" s="45" t="s">
        <v>301</v>
      </c>
      <c r="BD110" s="45" t="s">
        <v>301</v>
      </c>
      <c r="BE110" s="45" t="s">
        <v>301</v>
      </c>
      <c r="BF110" s="45" t="s">
        <v>303</v>
      </c>
      <c r="BG110" s="45" t="s">
        <v>303</v>
      </c>
      <c r="BH110" s="45" t="s">
        <v>842</v>
      </c>
      <c r="BJ110" s="45" t="s">
        <v>305</v>
      </c>
    </row>
    <row r="111" spans="2:62">
      <c r="B111" s="158" t="str">
        <f>Lists!$D$10</f>
        <v>HDD</v>
      </c>
      <c r="C111" s="46" t="s">
        <v>772</v>
      </c>
      <c r="D111" s="46" t="str">
        <f>_xlfn.XLOOKUP(C111,Lists!$B$32:$B$60,Lists!$D$32:$D$60)</f>
        <v>Set at a company specific level</v>
      </c>
      <c r="E111" s="46" t="str">
        <f>_xlfn.XLOOKUP(C111,Lists!$B$32:$B$60,Lists!$F$32:$F$60)</f>
        <v>% Reduction from 2019-20 baseline</v>
      </c>
      <c r="F111" s="273">
        <f>IF(ISBLANK(AJ111),"",IFERROR(INDEX(F_Inputs!$F$4:$O$99999,MATCH($B111&amp;AJ111,F_Inputs!$P$4:$P$99999,0),MATCH(AJ$6,F_Inputs!$F$2:$O$2,0)),"Error"))</f>
        <v>8.9999999999999993E-3</v>
      </c>
      <c r="G111" s="273">
        <f>IF(ISBLANK(AK111),"",IFERROR(INDEX(F_Inputs!$F$4:$O$99999,MATCH($B111&amp;AK111,F_Inputs!$P$4:$P$99999,0),MATCH(AK$6,F_Inputs!$F$2:$O$2,0)),"Error"))</f>
        <v>3.9E-2</v>
      </c>
      <c r="H111" s="273">
        <f>IF(ISBLANK(AL111),"",IFERROR(INDEX(F_Inputs!$F$4:$O$99999,MATCH($B111&amp;AL111,F_Inputs!$P$4:$P$99999,0),MATCH(AL$6,F_Inputs!$F$2:$O$2,0)),"Error"))</f>
        <v>5.800000000000001E-2</v>
      </c>
      <c r="I111" s="273">
        <f>IF(ISBLANK(AM111),"",IFERROR(INDEX(F_Inputs!$F$4:$O$99999,MATCH($B111&amp;AM111,F_Inputs!$P$4:$P$99999,0),MATCH(AM$6,F_Inputs!$F$2:$O$2,0)),"Error"))</f>
        <v>8.1000000000000003E-2</v>
      </c>
      <c r="J111" s="273">
        <f>IF(ISBLANK(AN111),"",IFERROR(INDEX(F_Inputs!$F$4:$O$99999,MATCH($B111&amp;AN111,F_Inputs!$P$4:$P$99999,0),MATCH(AN$6,F_Inputs!$F$2:$O$2,0)),"Error"))</f>
        <v>9.9000000000000005E-2</v>
      </c>
      <c r="K111" s="273">
        <f>IF(ISBLANK(AO111),"",IFERROR(INDEX(F_Inputs!$F$4:$O$99999,MATCH($B111&amp;AO111,F_Inputs!$P$4:$P$99999,0),MATCH(AO$6,F_Inputs!$F$2:$O$2,0)),"Error"))</f>
        <v>0.11</v>
      </c>
      <c r="L111" s="272" t="str">
        <f>IF(ISBLANK(AP111),"",IFERROR(INDEX(F_Inputs!$F$4:$O$99999,MATCH($B111&amp;AP111,F_Inputs!$P$4:$P$99999,0),MATCH(AP$6,F_Inputs!$F$2:$O$2,0)),"Error"))</f>
        <v/>
      </c>
      <c r="M111" s="272" t="str">
        <f>IF(ISBLANK(AQ111),"",IFERROR(INDEX(F_Inputs!$F$4:$O$99999,MATCH($B111&amp;AQ111,F_Inputs!$P$4:$P$99999,0),MATCH(AQ$6,F_Inputs!$F$2:$O$2,0)),"Error"))</f>
        <v/>
      </c>
      <c r="N111" s="272" t="str">
        <f>IF(ISBLANK(AR111),"",IFERROR(INDEX(F_Inputs!$F$4:$O$99999,MATCH($B111&amp;AR111,F_Inputs!$P$4:$P$99999,0),MATCH(AR$6,F_Inputs!$F$2:$O$2,0)),"Error"))</f>
        <v/>
      </c>
      <c r="O111" s="272" t="str">
        <f>IF(ISBLANK(AS111),"",IFERROR(INDEX(F_Inputs!$F$4:$O$99999,MATCH($B111&amp;AS111,F_Inputs!$P$4:$P$99999,0),MATCH(AS$6,F_Inputs!$F$2:$O$2,0)),"Error"))</f>
        <v/>
      </c>
      <c r="P111" s="272" t="str">
        <f>IF(ISBLANK(AT111),"",IFERROR(INDEX(F_Inputs!$F$4:$O$99999,MATCH($B111&amp;AT111,F_Inputs!$P$4:$P$99999,0),MATCH(AT$6,F_Inputs!$F$2:$O$2,0)),"Error"))</f>
        <v/>
      </c>
      <c r="Q111" s="272" t="str">
        <f>IF(ISBLANK(AU111),"",IFERROR(INDEX(F_Inputs!$F$4:$O$99999,MATCH($B111&amp;AU111,F_Inputs!$P$4:$P$99999,0),MATCH(AU$6,F_Inputs!$F$2:$O$2,0)),"Error"))</f>
        <v/>
      </c>
      <c r="R111" s="272" t="str">
        <f>IF(ISBLANK(AV111),"",IFERROR(INDEX(F_Inputs!$F$4:$O$99999,MATCH($B111&amp;AV111,F_Inputs!$P$4:$P$99999,0),MATCH(AV$6,F_Inputs!$F$2:$O$2,0)),"Error"))</f>
        <v/>
      </c>
      <c r="S111" s="272" t="str">
        <f>IF(ISBLANK(AW111),"",IFERROR(INDEX(F_Inputs!$F$4:$O$99999,MATCH($B111&amp;AW111,F_Inputs!$P$4:$P$99999,0),MATCH(AW$6,F_Inputs!$F$2:$O$2,0)),"Error"))</f>
        <v/>
      </c>
      <c r="T111" s="272" t="str">
        <f>IF(ISBLANK(AX111),"",IFERROR(INDEX(F_Inputs!$F$4:$O$99999,MATCH($B111&amp;AX111,F_Inputs!$P$4:$P$99999,0),MATCH(AX$6,F_Inputs!$F$2:$O$2,0)),"Error"))</f>
        <v/>
      </c>
      <c r="U111" s="272" t="str">
        <f>IF(ISBLANK(AY111),"",IFERROR(INDEX(F_Inputs!$F$4:$O$99999,MATCH($B111&amp;AY111,F_Inputs!$P$4:$P$99999,0),MATCH(AY$6,F_Inputs!$F$2:$O$2,0)),"Error"))</f>
        <v/>
      </c>
      <c r="V111" s="272" t="str">
        <f>IF(ISBLANK(AZ111),"",IFERROR(INDEX(F_Inputs!$F$4:$O$99999,MATCH($B111&amp;AZ111,F_Inputs!$P$4:$P$99999,0),MATCH(AZ$6,F_Inputs!$F$2:$O$2,0)),"Error"))</f>
        <v/>
      </c>
      <c r="W111" s="272">
        <f>IF(ISBLANK(BA111),"",IFERROR(INDEX(F_Inputs!$F$4:$O$99999,MATCH($B111&amp;BA111,F_Inputs!$P$4:$P$99999,0),MATCH(BA$6,F_Inputs!$F$2:$O$2,0)),"Error"))</f>
        <v>4.8453981385728984E-2</v>
      </c>
      <c r="X111" s="272">
        <f>IF(ISBLANK(BB111),"",IFERROR(INDEX(F_Inputs!$F$4:$O$99999,MATCH($B111&amp;BB111,F_Inputs!$P$4:$P$99999,0),MATCH(BB$6,F_Inputs!$F$2:$O$2,0)),"Error"))</f>
        <v>7.702688728024798E-2</v>
      </c>
      <c r="Y111" s="272">
        <f>IF(ISBLANK(BC111),"",IFERROR(INDEX(F_Inputs!$F$4:$O$99999,MATCH($B111&amp;BC111,F_Inputs!$P$4:$P$99999,0),MATCH(BC$6,F_Inputs!$F$2:$O$2,0)),"Error"))</f>
        <v>0.10949586349534624</v>
      </c>
      <c r="Z111" s="272">
        <f>IF(ISBLANK(BD111),"",IFERROR(INDEX(F_Inputs!$F$4:$O$99999,MATCH($B111&amp;BD111,F_Inputs!$P$4:$P$99999,0),MATCH(BD$6,F_Inputs!$F$2:$O$2,0)),"Error"))</f>
        <v>0.12629782833505676</v>
      </c>
      <c r="AA111" s="272">
        <f>IF(ISBLANK(BE111),"",IFERROR(INDEX(F_Inputs!$F$4:$O$99999,MATCH($B111&amp;BE111,F_Inputs!$P$4:$P$99999,0),MATCH(BE$6,F_Inputs!$F$2:$O$2,0)),"Error"))</f>
        <v>0.1370811789038261</v>
      </c>
      <c r="AB111" s="270">
        <f>IF(ISBLANK(BF111),"",IFERROR(INDEX(F_Inputs!$F$4:$O$99999,MATCH($B111&amp;BF111,F_Inputs!$P$4:$P$99999,0),MATCH(BF$6,F_Inputs!$F$2:$O$2,0)),"Error"))</f>
        <v>27944.665872834874</v>
      </c>
      <c r="AC111" s="270">
        <f>IF(ISBLANK(BG111),"",IFERROR(INDEX(F_Inputs!$F$4:$O$99999,MATCH($B111&amp;BG111,F_Inputs!$P$4:$P$99999,0),MATCH(BG$6,F_Inputs!$F$2:$O$2,0)),"Error"))</f>
        <v>27944.665872834874</v>
      </c>
      <c r="AD111" s="270">
        <f>IF(ISBLANK(BG111),"",IFERROR(2*AC111,""))</f>
        <v>55889.331745669748</v>
      </c>
      <c r="AE111" s="271">
        <f>IF(ISBLANK(BI111),"",IFERROR(INDEX(F_Inputs!$F$4:$O$99999,MATCH($B111&amp;BI111,F_Inputs!$P$4:$P$99999,0),MATCH(BI$6,F_Inputs!$F$2:$O$2,0)),"Error"))</f>
        <v>-5.0000000000000001E-3</v>
      </c>
      <c r="AF111" s="271">
        <f>IF(ISBLANK(BJ111),"",IFERROR(INDEX(F_Inputs!$F$4:$O$99999,MATCH($B111&amp;BJ111,F_Inputs!$P$4:$P$99999,0),MATCH(BJ$6,F_Inputs!$F$2:$O$2,0)),"Error"))</f>
        <v>0.01</v>
      </c>
      <c r="AJ111" s="45" t="s">
        <v>321</v>
      </c>
      <c r="AK111" s="45" t="s">
        <v>321</v>
      </c>
      <c r="AL111" s="45" t="s">
        <v>321</v>
      </c>
      <c r="AM111" s="45" t="s">
        <v>321</v>
      </c>
      <c r="AN111" s="45" t="s">
        <v>321</v>
      </c>
      <c r="AO111" s="45" t="s">
        <v>321</v>
      </c>
      <c r="BA111" s="35" t="s">
        <v>322</v>
      </c>
      <c r="BB111" s="35" t="s">
        <v>322</v>
      </c>
      <c r="BC111" s="35" t="s">
        <v>322</v>
      </c>
      <c r="BD111" s="35" t="s">
        <v>322</v>
      </c>
      <c r="BE111" s="35" t="s">
        <v>322</v>
      </c>
      <c r="BF111" s="45" t="s">
        <v>324</v>
      </c>
      <c r="BG111" s="45" t="s">
        <v>324</v>
      </c>
      <c r="BH111" s="45" t="s">
        <v>887</v>
      </c>
      <c r="BI111" s="45" t="s">
        <v>326</v>
      </c>
      <c r="BJ111" s="45" t="s">
        <v>328</v>
      </c>
    </row>
    <row r="112" spans="2:62">
      <c r="B112" s="158" t="str">
        <f>Lists!$D$10</f>
        <v>HDD</v>
      </c>
      <c r="C112" s="46" t="s">
        <v>775</v>
      </c>
      <c r="D112" s="46" t="str">
        <f>_xlfn.XLOOKUP(C112,Lists!$B$32:$B$60,Lists!$D$32:$D$60)</f>
        <v>Set at a company specific level</v>
      </c>
      <c r="E112" s="46" t="str">
        <f>_xlfn.XLOOKUP(C112,Lists!$B$32:$B$60,Lists!$F$32:$F$60)</f>
        <v>% Reduction from 2019-20 baseline</v>
      </c>
      <c r="F112" s="273">
        <f>IF(ISBLANK(AJ112),"",IFERROR(INDEX(F_Inputs!$F$4:$O$99999,MATCH($B112&amp;AJ112,F_Inputs!$P$4:$P$99999,0),MATCH(AJ$6,F_Inputs!$F$2:$O$2,0)),"Error"))</f>
        <v>6.0999999999999999E-2</v>
      </c>
      <c r="G112" s="273">
        <f>IF(ISBLANK(AK112),"",IFERROR(INDEX(F_Inputs!$F$4:$O$99999,MATCH($B112&amp;AK112,F_Inputs!$P$4:$P$99999,0),MATCH(AK$6,F_Inputs!$F$2:$O$2,0)),"Error"))</f>
        <v>3.6999999999999998E-2</v>
      </c>
      <c r="H112" s="273">
        <f>IF(ISBLANK(AL112),"",IFERROR(INDEX(F_Inputs!$F$4:$O$99999,MATCH($B112&amp;AL112,F_Inputs!$P$4:$P$99999,0),MATCH(AL$6,F_Inputs!$F$2:$O$2,0)),"Error"))</f>
        <v>1.2E-2</v>
      </c>
      <c r="I112" s="273">
        <f>IF(ISBLANK(AM112),"",IFERROR(INDEX(F_Inputs!$F$4:$O$99999,MATCH($B112&amp;AM112,F_Inputs!$P$4:$P$99999,0),MATCH(AM$6,F_Inputs!$F$2:$O$2,0)),"Error"))</f>
        <v>1.7999999999999999E-2</v>
      </c>
      <c r="J112" s="273">
        <f>IF(ISBLANK(AN112),"",IFERROR(INDEX(F_Inputs!$F$4:$O$99999,MATCH($B112&amp;AN112,F_Inputs!$P$4:$P$99999,0),MATCH(AN$6,F_Inputs!$F$2:$O$2,0)),"Error"))</f>
        <v>2.4E-2</v>
      </c>
      <c r="K112" s="273">
        <f>IF(ISBLANK(AO112),"",IFERROR(INDEX(F_Inputs!$F$4:$O$99999,MATCH($B112&amp;AO112,F_Inputs!$P$4:$P$99999,0),MATCH(AO$6,F_Inputs!$F$2:$O$2,0)),"Error"))</f>
        <v>0.03</v>
      </c>
      <c r="L112" s="267" t="str">
        <f>IF(ISBLANK(AP112),"",IFERROR(INDEX(F_Inputs!$F$4:$O$99999,MATCH($B112&amp;AP112,F_Inputs!$P$4:$P$99999,0),MATCH(AP$6,F_Inputs!$F$2:$O$2,0)),"Error"))</f>
        <v/>
      </c>
      <c r="M112" s="268" t="str">
        <f>IF(ISBLANK(AQ112),"",IFERROR(INDEX(F_Inputs!$F$4:$O$99999,MATCH($B112&amp;AQ112,F_Inputs!$P$4:$P$99999,0),MATCH(AQ$6,F_Inputs!$F$2:$O$2,0)),"Error"))</f>
        <v/>
      </c>
      <c r="N112" s="268" t="str">
        <f>IF(ISBLANK(AR112),"",IFERROR(INDEX(F_Inputs!$F$4:$O$99999,MATCH($B112&amp;AR112,F_Inputs!$P$4:$P$99999,0),MATCH(AR$6,F_Inputs!$F$2:$O$2,0)),"Error"))</f>
        <v/>
      </c>
      <c r="O112" s="268" t="str">
        <f>IF(ISBLANK(AS112),"",IFERROR(INDEX(F_Inputs!$F$4:$O$99999,MATCH($B112&amp;AS112,F_Inputs!$P$4:$P$99999,0),MATCH(AS$6,F_Inputs!$F$2:$O$2,0)),"Error"))</f>
        <v/>
      </c>
      <c r="P112" s="268" t="str">
        <f>IF(ISBLANK(AT112),"",IFERROR(INDEX(F_Inputs!$F$4:$O$99999,MATCH($B112&amp;AT112,F_Inputs!$P$4:$P$99999,0),MATCH(AT$6,F_Inputs!$F$2:$O$2,0)),"Error"))</f>
        <v/>
      </c>
      <c r="Q112" s="268" t="str">
        <f>IF(ISBLANK(AU112),"",IFERROR(INDEX(F_Inputs!$F$4:$O$99999,MATCH($B112&amp;AU112,F_Inputs!$P$4:$P$99999,0),MATCH(AU$6,F_Inputs!$F$2:$O$2,0)),"Error"))</f>
        <v/>
      </c>
      <c r="R112" s="269" t="str">
        <f>IF(ISBLANK(AV112),"",IFERROR(INDEX(F_Inputs!$F$4:$O$99999,MATCH($B112&amp;AV112,F_Inputs!$P$4:$P$99999,0),MATCH(AV$6,F_Inputs!$F$2:$O$2,0)),"Error"))</f>
        <v/>
      </c>
      <c r="S112" s="269" t="str">
        <f>IF(ISBLANK(AW112),"",IFERROR(INDEX(F_Inputs!$F$4:$O$99999,MATCH($B112&amp;AW112,F_Inputs!$P$4:$P$99999,0),MATCH(AW$6,F_Inputs!$F$2:$O$2,0)),"Error"))</f>
        <v/>
      </c>
      <c r="T112" s="269" t="str">
        <f>IF(ISBLANK(AX112),"",IFERROR(INDEX(F_Inputs!$F$4:$O$99999,MATCH($B112&amp;AX112,F_Inputs!$P$4:$P$99999,0),MATCH(AX$6,F_Inputs!$F$2:$O$2,0)),"Error"))</f>
        <v/>
      </c>
      <c r="U112" s="269" t="str">
        <f>IF(ISBLANK(AY112),"",IFERROR(INDEX(F_Inputs!$F$4:$O$99999,MATCH($B112&amp;AY112,F_Inputs!$P$4:$P$99999,0),MATCH(AY$6,F_Inputs!$F$2:$O$2,0)),"Error"))</f>
        <v/>
      </c>
      <c r="V112" s="269" t="str">
        <f>IF(ISBLANK(AZ112),"",IFERROR(INDEX(F_Inputs!$F$4:$O$99999,MATCH($B112&amp;AZ112,F_Inputs!$P$4:$P$99999,0),MATCH(AZ$6,F_Inputs!$F$2:$O$2,0)),"Error"))</f>
        <v/>
      </c>
      <c r="W112" s="267" t="str">
        <f>IF(ISBLANK(BA112),"",IFERROR(INDEX(F_Inputs!$F$4:$O$99999,MATCH($B112&amp;BA112,F_Inputs!$P$4:$P$99999,0),MATCH(BA$6,F_Inputs!$F$2:$O$2,0)),"Error"))</f>
        <v/>
      </c>
      <c r="X112" s="267" t="str">
        <f>IF(ISBLANK(BB112),"",IFERROR(INDEX(F_Inputs!$F$4:$O$99999,MATCH($B112&amp;BB112,F_Inputs!$P$4:$P$99999,0),MATCH(BB$6,F_Inputs!$F$2:$O$2,0)),"Error"))</f>
        <v/>
      </c>
      <c r="Y112" s="267" t="str">
        <f>IF(ISBLANK(BC112),"",IFERROR(INDEX(F_Inputs!$F$4:$O$99999,MATCH($B112&amp;BC112,F_Inputs!$P$4:$P$99999,0),MATCH(BC$6,F_Inputs!$F$2:$O$2,0)),"Error"))</f>
        <v/>
      </c>
      <c r="Z112" s="267" t="str">
        <f>IF(ISBLANK(BD112),"",IFERROR(INDEX(F_Inputs!$F$4:$O$99999,MATCH($B112&amp;BD112,F_Inputs!$P$4:$P$99999,0),MATCH(BD$6,F_Inputs!$F$2:$O$2,0)),"Error"))</f>
        <v/>
      </c>
      <c r="AA112" s="267" t="str">
        <f>IF(ISBLANK(BE112),"",IFERROR(INDEX(F_Inputs!$F$4:$O$99999,MATCH($B112&amp;BE112,F_Inputs!$P$4:$P$99999,0),MATCH(BE$6,F_Inputs!$F$2:$O$2,0)),"Error"))</f>
        <v/>
      </c>
      <c r="AB112" s="270">
        <f>IF(ISBLANK(BF112),"",IFERROR(INDEX(F_Inputs!$F$4:$O$99999,MATCH($B112&amp;BF112,F_Inputs!$P$4:$P$99999,0),MATCH(BF$6,F_Inputs!$F$2:$O$2,0)),"Error"))</f>
        <v>98785.419125662491</v>
      </c>
      <c r="AC112" s="270">
        <f>IF(ISBLANK(BG112),"",IFERROR(INDEX(F_Inputs!$F$4:$O$99999,MATCH($B112&amp;BG112,F_Inputs!$P$4:$P$99999,0),MATCH(BG$6,F_Inputs!$F$2:$O$2,0)),"Error"))</f>
        <v>98785.419125662491</v>
      </c>
      <c r="AD112" s="270" t="str">
        <f>IF(ISBLANK(BH112),"",IFERROR(INDEX(F_Inputs!$F$4:$O$99999,MATCH($B112&amp;BH112,F_Inputs!$P$4:$P$99999,0),MATCH(BH$6,F_Inputs!$F$2:$O$2,0)),"Error"))</f>
        <v/>
      </c>
      <c r="AE112" s="271">
        <f>IF(ISBLANK(BI112),"",IFERROR(INDEX(F_Inputs!$F$4:$O$99999,MATCH($B112&amp;BI112,F_Inputs!$P$4:$P$99999,0),MATCH(BI$6,F_Inputs!$F$2:$O$2,0)),"Error"))</f>
        <v>-5.0000000000000001E-3</v>
      </c>
      <c r="AF112" s="271">
        <f>IF(ISBLANK(BJ112),"",IFERROR(INDEX(F_Inputs!$F$4:$O$99999,MATCH($B112&amp;BJ112,F_Inputs!$P$4:$P$99999,0),MATCH(BJ$6,F_Inputs!$F$2:$O$2,0)),"Error"))</f>
        <v>5.0000000000000001E-3</v>
      </c>
      <c r="AJ112" s="45" t="s">
        <v>348</v>
      </c>
      <c r="AK112" s="45" t="s">
        <v>348</v>
      </c>
      <c r="AL112" s="45" t="s">
        <v>348</v>
      </c>
      <c r="AM112" s="45" t="s">
        <v>348</v>
      </c>
      <c r="AN112" s="45" t="s">
        <v>348</v>
      </c>
      <c r="AO112" s="45" t="s">
        <v>348</v>
      </c>
      <c r="BF112" s="45" t="s">
        <v>349</v>
      </c>
      <c r="BG112" s="45" t="s">
        <v>349</v>
      </c>
      <c r="BI112" s="45" t="s">
        <v>350</v>
      </c>
      <c r="BJ112" s="45" t="s">
        <v>352</v>
      </c>
    </row>
    <row r="113" spans="2:62">
      <c r="B113" s="158" t="str">
        <f>Lists!$D$10</f>
        <v>HDD</v>
      </c>
      <c r="C113" s="46" t="s">
        <v>735</v>
      </c>
      <c r="D113" s="46" t="str">
        <f>_xlfn.XLOOKUP(C113,Lists!$B$32:$B$60,Lists!$D$32:$D$60)</f>
        <v>Set at a common level [not HDD]</v>
      </c>
      <c r="E113" s="46" t="str">
        <f>_xlfn.XLOOKUP(C113,Lists!$B$32:$B$60,Lists!$F$32:$F$60)</f>
        <v>Total pollution incidents per 10,000 km of sewer length</v>
      </c>
      <c r="F113" s="269">
        <f>IF(ISBLANK(AJ113),"",IFERROR(INDEX(F_Inputs!$F$4:$O$99999,MATCH($B113&amp;AJ113,F_Inputs!$P$4:$P$99999,0),MATCH(AJ$6,F_Inputs!$F$2:$O$2,0)),"Error"))</f>
        <v>60.48</v>
      </c>
      <c r="G113" s="269">
        <f>IF(ISBLANK(AK113),"",IFERROR(INDEX(F_Inputs!$F$4:$O$99999,MATCH($B113&amp;AK113,F_Inputs!$P$4:$P$99999,0),MATCH(AK$6,F_Inputs!$F$2:$O$2,0)),"Error"))</f>
        <v>60.48</v>
      </c>
      <c r="H113" s="269">
        <f>IF(ISBLANK(AL113),"",IFERROR(INDEX(F_Inputs!$F$4:$O$99999,MATCH($B113&amp;AL113,F_Inputs!$P$4:$P$99999,0),MATCH(AL$6,F_Inputs!$F$2:$O$2,0)),"Error"))</f>
        <v>60.48</v>
      </c>
      <c r="I113" s="269">
        <f>IF(ISBLANK(AM113),"",IFERROR(INDEX(F_Inputs!$F$4:$O$99999,MATCH($B113&amp;AM113,F_Inputs!$P$4:$P$99999,0),MATCH(AM$6,F_Inputs!$F$2:$O$2,0)),"Error"))</f>
        <v>60.48</v>
      </c>
      <c r="J113" s="269">
        <f>IF(ISBLANK(AN113),"",IFERROR(INDEX(F_Inputs!$F$4:$O$99999,MATCH($B113&amp;AN113,F_Inputs!$P$4:$P$99999,0),MATCH(AN$6,F_Inputs!$F$2:$O$2,0)),"Error"))</f>
        <v>60.48</v>
      </c>
      <c r="K113" s="269">
        <f>IF(ISBLANK(AO113),"",IFERROR(INDEX(F_Inputs!$F$4:$O$99999,MATCH($B113&amp;AO113,F_Inputs!$P$4:$P$99999,0),MATCH(AO$6,F_Inputs!$F$2:$O$2,0)),"Error"))</f>
        <v>60.48</v>
      </c>
      <c r="L113" s="269" t="str">
        <f>IF(ISBLANK(AP113),"",IFERROR(INDEX(F_Inputs!$F$4:$O$99999,MATCH($B113&amp;AP113,F_Inputs!$P$4:$P$99999,0),MATCH(AP$6,F_Inputs!$F$2:$O$2,0)),"Error"))</f>
        <v/>
      </c>
      <c r="M113" s="269" t="str">
        <f>IF(ISBLANK(AQ113),"",IFERROR(INDEX(F_Inputs!$F$4:$O$99999,MATCH($B113&amp;AQ113,F_Inputs!$P$4:$P$99999,0),MATCH(AQ$6,F_Inputs!$F$2:$O$2,0)),"Error"))</f>
        <v/>
      </c>
      <c r="N113" s="269" t="str">
        <f>IF(ISBLANK(AR113),"",IFERROR(INDEX(F_Inputs!$F$4:$O$99999,MATCH($B113&amp;AR113,F_Inputs!$P$4:$P$99999,0),MATCH(AR$6,F_Inputs!$F$2:$O$2,0)),"Error"))</f>
        <v/>
      </c>
      <c r="O113" s="269" t="str">
        <f>IF(ISBLANK(AS113),"",IFERROR(INDEX(F_Inputs!$F$4:$O$99999,MATCH($B113&amp;AS113,F_Inputs!$P$4:$P$99999,0),MATCH(AS$6,F_Inputs!$F$2:$O$2,0)),"Error"))</f>
        <v/>
      </c>
      <c r="P113" s="269" t="str">
        <f>IF(ISBLANK(AT113),"",IFERROR(INDEX(F_Inputs!$F$4:$O$99999,MATCH($B113&amp;AT113,F_Inputs!$P$4:$P$99999,0),MATCH(AT$6,F_Inputs!$F$2:$O$2,0)),"Error"))</f>
        <v/>
      </c>
      <c r="Q113" s="269" t="str">
        <f>IF(ISBLANK(AU113),"",IFERROR(INDEX(F_Inputs!$F$4:$O$99999,MATCH($B113&amp;AU113,F_Inputs!$P$4:$P$99999,0),MATCH(AU$6,F_Inputs!$F$2:$O$2,0)),"Error"))</f>
        <v/>
      </c>
      <c r="R113" s="269" t="str">
        <f>IF(ISBLANK(AV113),"",IFERROR(INDEX(F_Inputs!$F$4:$O$99999,MATCH($B113&amp;AV113,F_Inputs!$P$4:$P$99999,0),MATCH(AV$6,F_Inputs!$F$2:$O$2,0)),"Error"))</f>
        <v/>
      </c>
      <c r="S113" s="269" t="str">
        <f>IF(ISBLANK(AW113),"",IFERROR(INDEX(F_Inputs!$F$4:$O$99999,MATCH($B113&amp;AW113,F_Inputs!$P$4:$P$99999,0),MATCH(AW$6,F_Inputs!$F$2:$O$2,0)),"Error"))</f>
        <v/>
      </c>
      <c r="T113" s="269" t="str">
        <f>IF(ISBLANK(AX113),"",IFERROR(INDEX(F_Inputs!$F$4:$O$99999,MATCH($B113&amp;AX113,F_Inputs!$P$4:$P$99999,0),MATCH(AX$6,F_Inputs!$F$2:$O$2,0)),"Error"))</f>
        <v/>
      </c>
      <c r="U113" s="269" t="str">
        <f>IF(ISBLANK(AY113),"",IFERROR(INDEX(F_Inputs!$F$4:$O$99999,MATCH($B113&amp;AY113,F_Inputs!$P$4:$P$99999,0),MATCH(AY$6,F_Inputs!$F$2:$O$2,0)),"Error"))</f>
        <v/>
      </c>
      <c r="V113" s="269" t="str">
        <f>IF(ISBLANK(AZ113),"",IFERROR(INDEX(F_Inputs!$F$4:$O$99999,MATCH($B113&amp;AZ113,F_Inputs!$P$4:$P$99999,0),MATCH(AZ$6,F_Inputs!$F$2:$O$2,0)),"Error"))</f>
        <v/>
      </c>
      <c r="W113" s="267" t="str">
        <f>IF(ISBLANK(BA113),"",IFERROR(INDEX(F_Inputs!$F$4:$O$99999,MATCH($B113&amp;BA113,F_Inputs!$P$4:$P$99999,0),MATCH(BA$6,F_Inputs!$F$2:$O$2,0)),"Error"))</f>
        <v/>
      </c>
      <c r="X113" s="267" t="str">
        <f>IF(ISBLANK(BB113),"",IFERROR(INDEX(F_Inputs!$F$4:$O$99999,MATCH($B113&amp;BB113,F_Inputs!$P$4:$P$99999,0),MATCH(BB$6,F_Inputs!$F$2:$O$2,0)),"Error"))</f>
        <v/>
      </c>
      <c r="Y113" s="267" t="str">
        <f>IF(ISBLANK(BC113),"",IFERROR(INDEX(F_Inputs!$F$4:$O$99999,MATCH($B113&amp;BC113,F_Inputs!$P$4:$P$99999,0),MATCH(BC$6,F_Inputs!$F$2:$O$2,0)),"Error"))</f>
        <v/>
      </c>
      <c r="Z113" s="267" t="str">
        <f>IF(ISBLANK(BD113),"",IFERROR(INDEX(F_Inputs!$F$4:$O$99999,MATCH($B113&amp;BD113,F_Inputs!$P$4:$P$99999,0),MATCH(BD$6,F_Inputs!$F$2:$O$2,0)),"Error"))</f>
        <v/>
      </c>
      <c r="AA113" s="267" t="str">
        <f>IF(ISBLANK(BE113),"",IFERROR(INDEX(F_Inputs!$F$4:$O$99999,MATCH($B113&amp;BE113,F_Inputs!$P$4:$P$99999,0),MATCH(BE$6,F_Inputs!$F$2:$O$2,0)),"Error"))</f>
        <v/>
      </c>
      <c r="AB113" s="270">
        <f>IF(ISBLANK(BF113),"",IFERROR(INDEX(F_Inputs!$F$4:$O$99999,MATCH($B113&amp;BF113,F_Inputs!$P$4:$P$99999,0),MATCH(BF$6,F_Inputs!$F$2:$O$2,0)),"Error"))</f>
        <v>1343.2637929213536</v>
      </c>
      <c r="AC113" s="270">
        <f>IF(ISBLANK(BG113),"",IFERROR(INDEX(F_Inputs!$F$4:$O$99999,MATCH($B113&amp;BG113,F_Inputs!$P$4:$P$99999,0),MATCH(BG$6,F_Inputs!$F$2:$O$2,0)),"Error"))</f>
        <v>1343.2637929213536</v>
      </c>
      <c r="AD113" s="270" t="str">
        <f>IF(ISBLANK(BH113),"",IFERROR(INDEX(F_Inputs!$F$4:$O$99999,MATCH($B113&amp;BH113,F_Inputs!$P$4:$P$99999,0),MATCH(BH$6,F_Inputs!$F$2:$O$2,0)),"Error"))</f>
        <v/>
      </c>
      <c r="AE113" s="271">
        <f>IF(ISBLANK(BI113),"",IFERROR(INDEX(F_Inputs!$F$4:$O$99999,MATCH($B113&amp;BI113,F_Inputs!$P$4:$P$99999,0),MATCH(BI$6,F_Inputs!$F$2:$O$2,0)),"Error"))</f>
        <v>-7.4999999999999997E-3</v>
      </c>
      <c r="AF113" s="271" t="str">
        <f>IF(ISBLANK(BJ113),"",IFERROR(INDEX(F_Inputs!$F$4:$O$99999,MATCH($B113&amp;BJ113,F_Inputs!$P$4:$P$99999,0),MATCH(BJ$6,F_Inputs!$F$2:$O$2,0)),"Error"))</f>
        <v/>
      </c>
      <c r="AJ113" s="45" t="s">
        <v>241</v>
      </c>
      <c r="AK113" s="45" t="s">
        <v>241</v>
      </c>
      <c r="AL113" s="45" t="s">
        <v>241</v>
      </c>
      <c r="AM113" s="45" t="s">
        <v>241</v>
      </c>
      <c r="AN113" s="45" t="s">
        <v>241</v>
      </c>
      <c r="AO113" s="45" t="s">
        <v>241</v>
      </c>
      <c r="BF113" s="45" t="s">
        <v>243</v>
      </c>
      <c r="BG113" s="45" t="s">
        <v>243</v>
      </c>
      <c r="BI113" s="45" t="s">
        <v>245</v>
      </c>
    </row>
    <row r="114" spans="2:62">
      <c r="B114" s="158" t="str">
        <f>Lists!$D$10</f>
        <v>HDD</v>
      </c>
      <c r="C114" s="46" t="s">
        <v>717</v>
      </c>
      <c r="D114" s="46" t="str">
        <f>_xlfn.XLOOKUP(C114,Lists!$B$32:$B$60,Lists!$D$32:$D$60)</f>
        <v>Set at a common level</v>
      </c>
      <c r="E114" s="46" t="str">
        <f>_xlfn.XLOOKUP(C114,Lists!$B$32:$B$60,Lists!$F$32:$F$60)</f>
        <v>Number of serious pollution incidents</v>
      </c>
      <c r="F114" s="276">
        <f>IF(ISBLANK(AJ114),"",IFERROR(INDEX(F_Inputs!$F$4:$O$99999,MATCH($B114&amp;AJ114,F_Inputs!$P$4:$P$99999,0),MATCH(AJ$6,F_Inputs!$F$2:$O$2,0)),"Error"))</f>
        <v>0</v>
      </c>
      <c r="G114" s="276">
        <f>IF(ISBLANK(AK114),"",IFERROR(INDEX(F_Inputs!$F$4:$O$99999,MATCH($B114&amp;AK114,F_Inputs!$P$4:$P$99999,0),MATCH(AK$6,F_Inputs!$F$2:$O$2,0)),"Error"))</f>
        <v>0</v>
      </c>
      <c r="H114" s="276">
        <f>IF(ISBLANK(AL114),"",IFERROR(INDEX(F_Inputs!$F$4:$O$99999,MATCH($B114&amp;AL114,F_Inputs!$P$4:$P$99999,0),MATCH(AL$6,F_Inputs!$F$2:$O$2,0)),"Error"))</f>
        <v>0</v>
      </c>
      <c r="I114" s="276">
        <f>IF(ISBLANK(AM114),"",IFERROR(INDEX(F_Inputs!$F$4:$O$99999,MATCH($B114&amp;AM114,F_Inputs!$P$4:$P$99999,0),MATCH(AM$6,F_Inputs!$F$2:$O$2,0)),"Error"))</f>
        <v>0</v>
      </c>
      <c r="J114" s="276">
        <f>IF(ISBLANK(AN114),"",IFERROR(INDEX(F_Inputs!$F$4:$O$99999,MATCH($B114&amp;AN114,F_Inputs!$P$4:$P$99999,0),MATCH(AN$6,F_Inputs!$F$2:$O$2,0)),"Error"))</f>
        <v>0</v>
      </c>
      <c r="K114" s="276">
        <f>IF(ISBLANK(AO114),"",IFERROR(INDEX(F_Inputs!$F$4:$O$99999,MATCH($B114&amp;AO114,F_Inputs!$P$4:$P$99999,0),MATCH(AO$6,F_Inputs!$F$2:$O$2,0)),"Error"))</f>
        <v>0</v>
      </c>
      <c r="L114" s="276" t="str">
        <f>IF(ISBLANK(AP114),"",IFERROR(INDEX(F_Inputs!$F$4:$O$99999,MATCH($B114&amp;AP114,F_Inputs!$P$4:$P$99999,0),MATCH(AP$6,F_Inputs!$F$2:$O$2,0)),"Error"))</f>
        <v/>
      </c>
      <c r="M114" s="276" t="str">
        <f>IF(ISBLANK(AQ114),"",IFERROR(INDEX(F_Inputs!$F$4:$O$99999,MATCH($B114&amp;AQ114,F_Inputs!$P$4:$P$99999,0),MATCH(AQ$6,F_Inputs!$F$2:$O$2,0)),"Error"))</f>
        <v/>
      </c>
      <c r="N114" s="276" t="str">
        <f>IF(ISBLANK(AR114),"",IFERROR(INDEX(F_Inputs!$F$4:$O$99999,MATCH($B114&amp;AR114,F_Inputs!$P$4:$P$99999,0),MATCH(AR$6,F_Inputs!$F$2:$O$2,0)),"Error"))</f>
        <v/>
      </c>
      <c r="O114" s="276" t="str">
        <f>IF(ISBLANK(AS114),"",IFERROR(INDEX(F_Inputs!$F$4:$O$99999,MATCH($B114&amp;AS114,F_Inputs!$P$4:$P$99999,0),MATCH(AS$6,F_Inputs!$F$2:$O$2,0)),"Error"))</f>
        <v/>
      </c>
      <c r="P114" s="276" t="str">
        <f>IF(ISBLANK(AT114),"",IFERROR(INDEX(F_Inputs!$F$4:$O$99999,MATCH($B114&amp;AT114,F_Inputs!$P$4:$P$99999,0),MATCH(AT$6,F_Inputs!$F$2:$O$2,0)),"Error"))</f>
        <v/>
      </c>
      <c r="Q114" s="276" t="str">
        <f>IF(ISBLANK(AU114),"",IFERROR(INDEX(F_Inputs!$F$4:$O$99999,MATCH($B114&amp;AU114,F_Inputs!$P$4:$P$99999,0),MATCH(AU$6,F_Inputs!$F$2:$O$2,0)),"Error"))</f>
        <v/>
      </c>
      <c r="R114" s="276">
        <f>IF(ISBLANK(AV114),"",IFERROR(INDEX(F_Inputs!$F$4:$O$99999,MATCH($B114&amp;AV114,F_Inputs!$P$4:$P$99999,0),MATCH(AV$6,F_Inputs!$F$2:$O$2,0)),"Error"))</f>
        <v>1</v>
      </c>
      <c r="S114" s="276">
        <f>IF(ISBLANK(AW114),"",IFERROR(INDEX(F_Inputs!$F$4:$O$99999,MATCH($B114&amp;AW114,F_Inputs!$P$4:$P$99999,0),MATCH(AW$6,F_Inputs!$F$2:$O$2,0)),"Error"))</f>
        <v>1</v>
      </c>
      <c r="T114" s="276">
        <f>IF(ISBLANK(AX114),"",IFERROR(INDEX(F_Inputs!$F$4:$O$99999,MATCH($B114&amp;AX114,F_Inputs!$P$4:$P$99999,0),MATCH(AX$6,F_Inputs!$F$2:$O$2,0)),"Error"))</f>
        <v>1</v>
      </c>
      <c r="U114" s="276">
        <f>IF(ISBLANK(AY114),"",IFERROR(INDEX(F_Inputs!$F$4:$O$99999,MATCH($B114&amp;AY114,F_Inputs!$P$4:$P$99999,0),MATCH(AY$6,F_Inputs!$F$2:$O$2,0)),"Error"))</f>
        <v>1</v>
      </c>
      <c r="V114" s="276">
        <f>IF(ISBLANK(AZ114),"",IFERROR(INDEX(F_Inputs!$F$4:$O$99999,MATCH($B114&amp;AZ114,F_Inputs!$P$4:$P$99999,0),MATCH(AZ$6,F_Inputs!$F$2:$O$2,0)),"Error"))</f>
        <v>1</v>
      </c>
      <c r="W114" s="267" t="str">
        <f>IF(ISBLANK(BA114),"",IFERROR(INDEX(F_Inputs!$F$4:$O$99999,MATCH($B114&amp;BA114,F_Inputs!$P$4:$P$99999,0),MATCH(BA$6,F_Inputs!$F$2:$O$2,0)),"Error"))</f>
        <v/>
      </c>
      <c r="X114" s="267" t="str">
        <f>IF(ISBLANK(BB114),"",IFERROR(INDEX(F_Inputs!$F$4:$O$99999,MATCH($B114&amp;BB114,F_Inputs!$P$4:$P$99999,0),MATCH(BB$6,F_Inputs!$F$2:$O$2,0)),"Error"))</f>
        <v/>
      </c>
      <c r="Y114" s="267" t="str">
        <f>IF(ISBLANK(BC114),"",IFERROR(INDEX(F_Inputs!$F$4:$O$99999,MATCH($B114&amp;BC114,F_Inputs!$P$4:$P$99999,0),MATCH(BC$6,F_Inputs!$F$2:$O$2,0)),"Error"))</f>
        <v/>
      </c>
      <c r="Z114" s="267" t="str">
        <f>IF(ISBLANK(BD114),"",IFERROR(INDEX(F_Inputs!$F$4:$O$99999,MATCH($B114&amp;BD114,F_Inputs!$P$4:$P$99999,0),MATCH(BD$6,F_Inputs!$F$2:$O$2,0)),"Error"))</f>
        <v/>
      </c>
      <c r="AA114" s="267" t="str">
        <f>IF(ISBLANK(BE114),"",IFERROR(INDEX(F_Inputs!$F$4:$O$99999,MATCH($B114&amp;BE114,F_Inputs!$P$4:$P$99999,0),MATCH(BE$6,F_Inputs!$F$2:$O$2,0)),"Error"))</f>
        <v/>
      </c>
      <c r="AB114" s="270">
        <f>IF(ISBLANK(BF114),"",IFERROR(INDEX(F_Inputs!$F$4:$O$99999,MATCH($B114&amp;BF114,F_Inputs!$P$4:$P$99999,0),MATCH(BF$6,F_Inputs!$F$2:$O$2,0)),"Error"))</f>
        <v>5669.4113843801069</v>
      </c>
      <c r="AC114" s="270" t="str">
        <f>IF(ISBLANK(BG114),"",IFERROR(INDEX(F_Inputs!$F$4:$O$99999,MATCH($B114&amp;BG114,F_Inputs!$P$4:$P$99999,0),MATCH(BG$6,F_Inputs!$F$2:$O$2,0)),"Error"))</f>
        <v/>
      </c>
      <c r="AD114" s="270" t="str">
        <f>IF(ISBLANK(BH114),"",IFERROR(INDEX(F_Inputs!$F$4:$O$99999,MATCH($B114&amp;BH114,F_Inputs!$P$4:$P$99999,0),MATCH(BH$6,F_Inputs!$F$2:$O$2,0)),"Error"))</f>
        <v/>
      </c>
      <c r="AE114" s="271" t="str">
        <f>IF(ISBLANK(BI114),"",IFERROR(INDEX(F_Inputs!$F$4:$O$99999,MATCH($B114&amp;BI114,F_Inputs!$P$4:$P$99999,0),MATCH(BI$6,F_Inputs!$F$2:$O$2,0)),"Error"))</f>
        <v/>
      </c>
      <c r="AF114" s="271" t="str">
        <f>IF(ISBLANK(BJ114),"",IFERROR(INDEX(F_Inputs!$F$4:$O$99999,MATCH($B114&amp;BJ114,F_Inputs!$P$4:$P$99999,0),MATCH(BJ$6,F_Inputs!$F$2:$O$2,0)),"Error"))</f>
        <v/>
      </c>
      <c r="AJ114" s="45" t="s">
        <v>192</v>
      </c>
      <c r="AK114" s="45" t="s">
        <v>192</v>
      </c>
      <c r="AL114" s="45" t="s">
        <v>192</v>
      </c>
      <c r="AM114" s="45" t="s">
        <v>192</v>
      </c>
      <c r="AN114" s="45" t="s">
        <v>192</v>
      </c>
      <c r="AO114" s="45" t="s">
        <v>192</v>
      </c>
      <c r="AV114" s="45" t="s">
        <v>194</v>
      </c>
      <c r="AW114" s="45" t="s">
        <v>194</v>
      </c>
      <c r="AX114" s="45" t="s">
        <v>194</v>
      </c>
      <c r="AY114" s="45" t="s">
        <v>194</v>
      </c>
      <c r="AZ114" s="45" t="s">
        <v>194</v>
      </c>
      <c r="BF114" s="45" t="s">
        <v>196</v>
      </c>
    </row>
    <row r="115" spans="2:62">
      <c r="B115" s="158" t="str">
        <f>Lists!$D$10</f>
        <v>HDD</v>
      </c>
      <c r="C115" s="46" t="s">
        <v>720</v>
      </c>
      <c r="D115" s="46" t="str">
        <f>_xlfn.XLOOKUP(C115,Lists!$B$32:$B$60,Lists!$D$32:$D$60)</f>
        <v>Set at a common level</v>
      </c>
      <c r="E115" s="46" t="str">
        <f>_xlfn.XLOOKUP(C115,Lists!$B$32:$B$60,Lists!$F$32:$F$60)</f>
        <v>Percentage compliance</v>
      </c>
      <c r="F115" s="272">
        <f>IF(ISBLANK(AJ115),"",IFERROR(INDEX(F_Inputs!$F$4:$O$99999,MATCH($B115&amp;AJ115,F_Inputs!$P$4:$P$99999,0),MATCH(AJ$6,F_Inputs!$F$2:$O$2,0)),"Error"))</f>
        <v>1</v>
      </c>
      <c r="G115" s="272">
        <f>IF(ISBLANK(AK115),"",IFERROR(INDEX(F_Inputs!$F$4:$O$99999,MATCH($B115&amp;AK115,F_Inputs!$P$4:$P$99999,0),MATCH(AK$6,F_Inputs!$F$2:$O$2,0)),"Error"))</f>
        <v>1</v>
      </c>
      <c r="H115" s="272">
        <f>IF(ISBLANK(AL115),"",IFERROR(INDEX(F_Inputs!$F$4:$O$99999,MATCH($B115&amp;AL115,F_Inputs!$P$4:$P$99999,0),MATCH(AL$6,F_Inputs!$F$2:$O$2,0)),"Error"))</f>
        <v>1</v>
      </c>
      <c r="I115" s="272">
        <f>IF(ISBLANK(AM115),"",IFERROR(INDEX(F_Inputs!$F$4:$O$99999,MATCH($B115&amp;AM115,F_Inputs!$P$4:$P$99999,0),MATCH(AM$6,F_Inputs!$F$2:$O$2,0)),"Error"))</f>
        <v>1</v>
      </c>
      <c r="J115" s="272">
        <f>IF(ISBLANK(AN115),"",IFERROR(INDEX(F_Inputs!$F$4:$O$99999,MATCH($B115&amp;AN115,F_Inputs!$P$4:$P$99999,0),MATCH(AN$6,F_Inputs!$F$2:$O$2,0)),"Error"))</f>
        <v>1</v>
      </c>
      <c r="K115" s="272">
        <f>IF(ISBLANK(AO115),"",IFERROR(INDEX(F_Inputs!$F$4:$O$99999,MATCH($B115&amp;AO115,F_Inputs!$P$4:$P$99999,0),MATCH(AO$6,F_Inputs!$F$2:$O$2,0)),"Error"))</f>
        <v>1</v>
      </c>
      <c r="L115" s="267" t="str">
        <f>IF(ISBLANK(AP115),"",IFERROR(INDEX(F_Inputs!$F$4:$O$99999,MATCH($B115&amp;AP115,F_Inputs!$P$4:$P$99999,0),MATCH(AP$6,F_Inputs!$F$2:$O$2,0)),"Error"))</f>
        <v/>
      </c>
      <c r="M115" s="268" t="str">
        <f>IF(ISBLANK(AQ115),"",IFERROR(INDEX(F_Inputs!$F$4:$O$99999,MATCH($B115&amp;AQ115,F_Inputs!$P$4:$P$99999,0),MATCH(AQ$6,F_Inputs!$F$2:$O$2,0)),"Error"))</f>
        <v/>
      </c>
      <c r="N115" s="268" t="str">
        <f>IF(ISBLANK(AR115),"",IFERROR(INDEX(F_Inputs!$F$4:$O$99999,MATCH($B115&amp;AR115,F_Inputs!$P$4:$P$99999,0),MATCH(AR$6,F_Inputs!$F$2:$O$2,0)),"Error"))</f>
        <v/>
      </c>
      <c r="O115" s="268" t="str">
        <f>IF(ISBLANK(AS115),"",IFERROR(INDEX(F_Inputs!$F$4:$O$99999,MATCH($B115&amp;AS115,F_Inputs!$P$4:$P$99999,0),MATCH(AS$6,F_Inputs!$F$2:$O$2,0)),"Error"))</f>
        <v/>
      </c>
      <c r="P115" s="268" t="str">
        <f>IF(ISBLANK(AT115),"",IFERROR(INDEX(F_Inputs!$F$4:$O$99999,MATCH($B115&amp;AT115,F_Inputs!$P$4:$P$99999,0),MATCH(AT$6,F_Inputs!$F$2:$O$2,0)),"Error"))</f>
        <v/>
      </c>
      <c r="Q115" s="268" t="str">
        <f>IF(ISBLANK(AU115),"",IFERROR(INDEX(F_Inputs!$F$4:$O$99999,MATCH($B115&amp;AU115,F_Inputs!$P$4:$P$99999,0),MATCH(AU$6,F_Inputs!$F$2:$O$2,0)),"Error"))</f>
        <v/>
      </c>
      <c r="R115" s="277">
        <f>IF(ISBLANK(AV115),"",IFERROR(INDEX(F_Inputs!$F$4:$O$99999,MATCH($B115&amp;AV115,F_Inputs!$P$4:$P$99999,0),MATCH(AV$6,F_Inputs!$F$2:$O$2,0)),"Error"))</f>
        <v>0.97857142857142865</v>
      </c>
      <c r="S115" s="277">
        <f>IF(ISBLANK(AW115),"",IFERROR(INDEX(F_Inputs!$F$4:$O$99999,MATCH($B115&amp;AW115,F_Inputs!$P$4:$P$99999,0),MATCH(AW$6,F_Inputs!$F$2:$O$2,0)),"Error"))</f>
        <v>0.97857142857142865</v>
      </c>
      <c r="T115" s="277">
        <f>IF(ISBLANK(AX115),"",IFERROR(INDEX(F_Inputs!$F$4:$O$99999,MATCH($B115&amp;AX115,F_Inputs!$P$4:$P$99999,0),MATCH(AX$6,F_Inputs!$F$2:$O$2,0)),"Error"))</f>
        <v>0.97857142857142865</v>
      </c>
      <c r="U115" s="277">
        <f>IF(ISBLANK(AY115),"",IFERROR(INDEX(F_Inputs!$F$4:$O$99999,MATCH($B115&amp;AY115,F_Inputs!$P$4:$P$99999,0),MATCH(AY$6,F_Inputs!$F$2:$O$2,0)),"Error"))</f>
        <v>0.97857142857142865</v>
      </c>
      <c r="V115" s="277">
        <f>IF(ISBLANK(AZ115),"",IFERROR(INDEX(F_Inputs!$F$4:$O$99999,MATCH($B115&amp;AZ115,F_Inputs!$P$4:$P$99999,0),MATCH(AZ$6,F_Inputs!$F$2:$O$2,0)),"Error"))</f>
        <v>0.97857142857142865</v>
      </c>
      <c r="W115" s="267" t="str">
        <f>IF(ISBLANK(BA115),"",IFERROR(INDEX(F_Inputs!$F$4:$O$99999,MATCH($B115&amp;BA115,F_Inputs!$P$4:$P$99999,0),MATCH(BA$6,F_Inputs!$F$2:$O$2,0)),"Error"))</f>
        <v/>
      </c>
      <c r="X115" s="267" t="str">
        <f>IF(ISBLANK(BB115),"",IFERROR(INDEX(F_Inputs!$F$4:$O$99999,MATCH($B115&amp;BB115,F_Inputs!$P$4:$P$99999,0),MATCH(BB$6,F_Inputs!$F$2:$O$2,0)),"Error"))</f>
        <v/>
      </c>
      <c r="Y115" s="267" t="str">
        <f>IF(ISBLANK(BC115),"",IFERROR(INDEX(F_Inputs!$F$4:$O$99999,MATCH($B115&amp;BC115,F_Inputs!$P$4:$P$99999,0),MATCH(BC$6,F_Inputs!$F$2:$O$2,0)),"Error"))</f>
        <v/>
      </c>
      <c r="Z115" s="267" t="str">
        <f>IF(ISBLANK(BD115),"",IFERROR(INDEX(F_Inputs!$F$4:$O$99999,MATCH($B115&amp;BD115,F_Inputs!$P$4:$P$99999,0),MATCH(BD$6,F_Inputs!$F$2:$O$2,0)),"Error"))</f>
        <v/>
      </c>
      <c r="AA115" s="267" t="str">
        <f>IF(ISBLANK(BE115),"",IFERROR(INDEX(F_Inputs!$F$4:$O$99999,MATCH($B115&amp;BE115,F_Inputs!$P$4:$P$99999,0),MATCH(BE$6,F_Inputs!$F$2:$O$2,0)),"Error"))</f>
        <v/>
      </c>
      <c r="AB115" s="270">
        <f>IF(ISBLANK(BF115),"",IFERROR(INDEX(F_Inputs!$F$4:$O$99999,MATCH($B115&amp;BF115,F_Inputs!$P$4:$P$99999,0),MATCH(BF$6,F_Inputs!$F$2:$O$2,0)),"Error"))</f>
        <v>26174.039560843001</v>
      </c>
      <c r="AC115" s="270" t="str">
        <f>IF(ISBLANK(BG115),"",IFERROR(INDEX(F_Inputs!$F$4:$O$99999,MATCH($B115&amp;BG115,F_Inputs!$P$4:$P$99999,0),MATCH(BG$6,F_Inputs!$F$2:$O$2,0)),"Error"))</f>
        <v/>
      </c>
      <c r="AD115" s="270" t="str">
        <f>IF(ISBLANK(BH115),"",IFERROR(INDEX(F_Inputs!$F$4:$O$99999,MATCH($B115&amp;BH115,F_Inputs!$P$4:$P$99999,0),MATCH(BH$6,F_Inputs!$F$2:$O$2,0)),"Error"))</f>
        <v/>
      </c>
      <c r="AE115" s="271" t="str">
        <f>IF(ISBLANK(BI115),"",IFERROR(INDEX(F_Inputs!$F$4:$O$99999,MATCH($B115&amp;BI115,F_Inputs!$P$4:$P$99999,0),MATCH(BI$6,F_Inputs!$F$2:$O$2,0)),"Error"))</f>
        <v/>
      </c>
      <c r="AF115" s="271" t="str">
        <f>IF(ISBLANK(BJ115),"",IFERROR(INDEX(F_Inputs!$F$4:$O$99999,MATCH($B115&amp;BJ115,F_Inputs!$P$4:$P$99999,0),MATCH(BJ$6,F_Inputs!$F$2:$O$2,0)),"Error"))</f>
        <v/>
      </c>
      <c r="AJ115" s="45" t="s">
        <v>198</v>
      </c>
      <c r="AK115" s="45" t="s">
        <v>198</v>
      </c>
      <c r="AL115" s="45" t="s">
        <v>198</v>
      </c>
      <c r="AM115" s="45" t="s">
        <v>198</v>
      </c>
      <c r="AN115" s="45" t="s">
        <v>198</v>
      </c>
      <c r="AO115" s="45" t="s">
        <v>198</v>
      </c>
      <c r="AV115" s="45" t="s">
        <v>200</v>
      </c>
      <c r="AW115" s="45" t="s">
        <v>200</v>
      </c>
      <c r="AX115" s="45" t="s">
        <v>200</v>
      </c>
      <c r="AY115" s="45" t="s">
        <v>200</v>
      </c>
      <c r="AZ115" s="45" t="s">
        <v>200</v>
      </c>
      <c r="BF115" s="45" t="s">
        <v>202</v>
      </c>
    </row>
    <row r="116" spans="2:62">
      <c r="B116" s="158" t="str">
        <f>Lists!$D$10</f>
        <v>HDD</v>
      </c>
      <c r="C116" s="46" t="s">
        <v>744</v>
      </c>
      <c r="D116" s="46" t="str">
        <f>_xlfn.XLOOKUP(C116,Lists!$B$32:$B$60,Lists!$D$32:$D$60)</f>
        <v>Set at a company specific level</v>
      </c>
      <c r="E116" s="46" t="str">
        <f>_xlfn.XLOOKUP(C116,Lists!$B$32:$B$60,Lists!$F$32:$F$60)</f>
        <v>Bathing water quality (%)</v>
      </c>
      <c r="F116" s="273" t="str">
        <f>IF(ISBLANK(AJ116),"",IFERROR(INDEX(F_Inputs!$F$4:$O$99999,MATCH($B116&amp;AJ116,F_Inputs!$P$4:$P$99999,0),MATCH(AJ$6,F_Inputs!$F$2:$O$2,0)),"Error"))</f>
        <v/>
      </c>
      <c r="G116" s="273" t="str">
        <f>IF(ISBLANK(AK116),"",IFERROR(INDEX(F_Inputs!$F$4:$O$99999,MATCH($B116&amp;AK116,F_Inputs!$P$4:$P$99999,0),MATCH(AK$6,F_Inputs!$F$2:$O$2,0)),"Error"))</f>
        <v/>
      </c>
      <c r="H116" s="273" t="str">
        <f>IF(ISBLANK(AL116),"",IFERROR(INDEX(F_Inputs!$F$4:$O$99999,MATCH($B116&amp;AL116,F_Inputs!$P$4:$P$99999,0),MATCH(AL$6,F_Inputs!$F$2:$O$2,0)),"Error"))</f>
        <v/>
      </c>
      <c r="I116" s="273" t="str">
        <f>IF(ISBLANK(AM116),"",IFERROR(INDEX(F_Inputs!$F$4:$O$99999,MATCH($B116&amp;AM116,F_Inputs!$P$4:$P$99999,0),MATCH(AM$6,F_Inputs!$F$2:$O$2,0)),"Error"))</f>
        <v/>
      </c>
      <c r="J116" s="273" t="str">
        <f>IF(ISBLANK(AN116),"",IFERROR(INDEX(F_Inputs!$F$4:$O$99999,MATCH($B116&amp;AN116,F_Inputs!$P$4:$P$99999,0),MATCH(AN$6,F_Inputs!$F$2:$O$2,0)),"Error"))</f>
        <v/>
      </c>
      <c r="K116" s="273" t="str">
        <f>IF(ISBLANK(AO116),"",IFERROR(INDEX(F_Inputs!$F$4:$O$99999,MATCH($B116&amp;AO116,F_Inputs!$P$4:$P$99999,0),MATCH(AO$6,F_Inputs!$F$2:$O$2,0)),"Error"))</f>
        <v/>
      </c>
      <c r="L116" s="277" t="str">
        <f>IF(ISBLANK(AP116),"",IFERROR(INDEX(F_Inputs!$F$4:$O$99999,MATCH($B116&amp;AP116,F_Inputs!$P$4:$P$99999,0),MATCH(AP$6,F_Inputs!$F$2:$O$2,0)),"Error"))</f>
        <v/>
      </c>
      <c r="M116" s="277" t="str">
        <f>IF(ISBLANK(AQ116),"",IFERROR(INDEX(F_Inputs!$F$4:$O$99999,MATCH($B116&amp;AQ116,F_Inputs!$P$4:$P$99999,0),MATCH(AQ$6,F_Inputs!$F$2:$O$2,0)),"Error"))</f>
        <v/>
      </c>
      <c r="N116" s="277" t="str">
        <f>IF(ISBLANK(AR116),"",IFERROR(INDEX(F_Inputs!$F$4:$O$99999,MATCH($B116&amp;AR116,F_Inputs!$P$4:$P$99999,0),MATCH(AR$6,F_Inputs!$F$2:$O$2,0)),"Error"))</f>
        <v/>
      </c>
      <c r="O116" s="277" t="str">
        <f>IF(ISBLANK(AS116),"",IFERROR(INDEX(F_Inputs!$F$4:$O$99999,MATCH($B116&amp;AS116,F_Inputs!$P$4:$P$99999,0),MATCH(AS$6,F_Inputs!$F$2:$O$2,0)),"Error"))</f>
        <v/>
      </c>
      <c r="P116" s="277" t="str">
        <f>IF(ISBLANK(AT116),"",IFERROR(INDEX(F_Inputs!$F$4:$O$99999,MATCH($B116&amp;AT116,F_Inputs!$P$4:$P$99999,0),MATCH(AT$6,F_Inputs!$F$2:$O$2,0)),"Error"))</f>
        <v/>
      </c>
      <c r="Q116" s="277" t="str">
        <f>IF(ISBLANK(AU116),"",IFERROR(INDEX(F_Inputs!$F$4:$O$99999,MATCH($B116&amp;AU116,F_Inputs!$P$4:$P$99999,0),MATCH(AU$6,F_Inputs!$F$2:$O$2,0)),"Error"))</f>
        <v/>
      </c>
      <c r="R116" s="269" t="str">
        <f>IF(ISBLANK(AV116),"",IFERROR(INDEX(F_Inputs!$F$4:$O$99999,MATCH($B116&amp;AV116,F_Inputs!$P$4:$P$99999,0),MATCH(AV$6,F_Inputs!$F$2:$O$2,0)),"Error"))</f>
        <v/>
      </c>
      <c r="S116" s="269" t="str">
        <f>IF(ISBLANK(AW116),"",IFERROR(INDEX(F_Inputs!$F$4:$O$99999,MATCH($B116&amp;AW116,F_Inputs!$P$4:$P$99999,0),MATCH(AW$6,F_Inputs!$F$2:$O$2,0)),"Error"))</f>
        <v/>
      </c>
      <c r="T116" s="269" t="str">
        <f>IF(ISBLANK(AX116),"",IFERROR(INDEX(F_Inputs!$F$4:$O$99999,MATCH($B116&amp;AX116,F_Inputs!$P$4:$P$99999,0),MATCH(AX$6,F_Inputs!$F$2:$O$2,0)),"Error"))</f>
        <v/>
      </c>
      <c r="U116" s="269" t="str">
        <f>IF(ISBLANK(AY116),"",IFERROR(INDEX(F_Inputs!$F$4:$O$99999,MATCH($B116&amp;AY116,F_Inputs!$P$4:$P$99999,0),MATCH(AY$6,F_Inputs!$F$2:$O$2,0)),"Error"))</f>
        <v/>
      </c>
      <c r="V116" s="269" t="str">
        <f>IF(ISBLANK(AZ116),"",IFERROR(INDEX(F_Inputs!$F$4:$O$99999,MATCH($B116&amp;AZ116,F_Inputs!$P$4:$P$99999,0),MATCH(AZ$6,F_Inputs!$F$2:$O$2,0)),"Error"))</f>
        <v/>
      </c>
      <c r="W116" s="267" t="str">
        <f>IF(ISBLANK(BA116),"",IFERROR(INDEX(F_Inputs!$F$4:$O$99999,MATCH($B116&amp;BA116,F_Inputs!$P$4:$P$99999,0),MATCH(BA$6,F_Inputs!$F$2:$O$2,0)),"Error"))</f>
        <v/>
      </c>
      <c r="X116" s="267" t="str">
        <f>IF(ISBLANK(BB116),"",IFERROR(INDEX(F_Inputs!$F$4:$O$99999,MATCH($B116&amp;BB116,F_Inputs!$P$4:$P$99999,0),MATCH(BB$6,F_Inputs!$F$2:$O$2,0)),"Error"))</f>
        <v/>
      </c>
      <c r="Y116" s="267" t="str">
        <f>IF(ISBLANK(BC116),"",IFERROR(INDEX(F_Inputs!$F$4:$O$99999,MATCH($B116&amp;BC116,F_Inputs!$P$4:$P$99999,0),MATCH(BC$6,F_Inputs!$F$2:$O$2,0)),"Error"))</f>
        <v/>
      </c>
      <c r="Z116" s="267" t="str">
        <f>IF(ISBLANK(BD116),"",IFERROR(INDEX(F_Inputs!$F$4:$O$99999,MATCH($B116&amp;BD116,F_Inputs!$P$4:$P$99999,0),MATCH(BD$6,F_Inputs!$F$2:$O$2,0)),"Error"))</f>
        <v/>
      </c>
      <c r="AA116" s="267" t="str">
        <f>IF(ISBLANK(BE116),"",IFERROR(INDEX(F_Inputs!$F$4:$O$99999,MATCH($B116&amp;BE116,F_Inputs!$P$4:$P$99999,0),MATCH(BE$6,F_Inputs!$F$2:$O$2,0)),"Error"))</f>
        <v/>
      </c>
      <c r="AB116" s="270" t="str">
        <f>IF(ISBLANK(BF116),"",IFERROR(INDEX(F_Inputs!$F$4:$O$99999,MATCH($B116&amp;BF116,F_Inputs!$P$4:$P$99999,0),MATCH(BF$6,F_Inputs!$F$2:$O$2,0)),"Error"))</f>
        <v/>
      </c>
      <c r="AC116" s="270" t="str">
        <f>IF(ISBLANK(BG116),"",IFERROR(INDEX(F_Inputs!$F$4:$O$99999,MATCH($B116&amp;BG116,F_Inputs!$P$4:$P$99999,0),MATCH(BG$6,F_Inputs!$F$2:$O$2,0)),"Error"))</f>
        <v/>
      </c>
      <c r="AD116" s="270" t="str">
        <f>IF(ISBLANK(BH116),"",IFERROR(INDEX(F_Inputs!$F$4:$O$99999,MATCH($B116&amp;BH116,F_Inputs!$P$4:$P$99999,0),MATCH(BH$6,F_Inputs!$F$2:$O$2,0)),"Error"))</f>
        <v/>
      </c>
      <c r="AE116" s="271">
        <f>IF(ISBLANK(BI116),"",IFERROR(INDEX(F_Inputs!$F$4:$O$99999,MATCH($B116&amp;BI116,F_Inputs!$P$4:$P$99999,0),MATCH(BI$6,F_Inputs!$F$2:$O$2,0)),"Error"))</f>
        <v>-5.0000000000000001E-3</v>
      </c>
      <c r="AF116" s="271">
        <f>IF(ISBLANK(BJ116),"",IFERROR(INDEX(F_Inputs!$F$4:$O$99999,MATCH($B116&amp;BJ116,F_Inputs!$P$4:$P$99999,0),MATCH(BJ$6,F_Inputs!$F$2:$O$2,0)),"Error"))</f>
        <v>5.0000000000000001E-3</v>
      </c>
      <c r="AJ116" s="45" t="s">
        <v>247</v>
      </c>
      <c r="AK116" s="45" t="s">
        <v>247</v>
      </c>
      <c r="AL116" s="45" t="s">
        <v>247</v>
      </c>
      <c r="AM116" s="45" t="s">
        <v>247</v>
      </c>
      <c r="AN116" s="45" t="s">
        <v>247</v>
      </c>
      <c r="AO116" s="45" t="s">
        <v>247</v>
      </c>
      <c r="AV116" s="45" t="s">
        <v>249</v>
      </c>
      <c r="AW116" s="45" t="s">
        <v>249</v>
      </c>
      <c r="AX116" s="45" t="s">
        <v>249</v>
      </c>
      <c r="AY116" s="45" t="s">
        <v>249</v>
      </c>
      <c r="AZ116" s="45" t="s">
        <v>249</v>
      </c>
      <c r="BF116" s="45" t="s">
        <v>251</v>
      </c>
      <c r="BG116" s="45" t="s">
        <v>251</v>
      </c>
      <c r="BI116" s="45" t="s">
        <v>253</v>
      </c>
      <c r="BJ116" s="45" t="s">
        <v>255</v>
      </c>
    </row>
    <row r="117" spans="2:62">
      <c r="B117" s="158" t="str">
        <f>Lists!$D$10</f>
        <v>HDD</v>
      </c>
      <c r="C117" s="46" t="s">
        <v>748</v>
      </c>
      <c r="D117" s="46" t="str">
        <f>_xlfn.XLOOKUP(C117,Lists!$B$32:$B$60,Lists!$D$32:$D$60)</f>
        <v>Set at a company specific level</v>
      </c>
      <c r="E117" s="46" t="str">
        <f>_xlfn.XLOOKUP(C117,Lists!$B$32:$B$60,Lists!$F$32:$F$60)</f>
        <v>Reduction in phosphorus as a percentage of load discharged from treatment works in 2020</v>
      </c>
      <c r="F117" s="272">
        <f>IF(ISBLANK(AJ117),"",IFERROR(INDEX(F_Inputs!$F$4:$O$99999,MATCH($B117&amp;AJ117,F_Inputs!$P$4:$P$99999,0),MATCH(AJ$6,F_Inputs!$F$2:$O$2,0)),"Error"))</f>
        <v>0</v>
      </c>
      <c r="G117" s="272">
        <f>IF(ISBLANK(AK117),"",IFERROR(INDEX(F_Inputs!$F$4:$O$99999,MATCH($B117&amp;AK117,F_Inputs!$P$4:$P$99999,0),MATCH(AK$6,F_Inputs!$F$2:$O$2,0)),"Error"))</f>
        <v>0.1114</v>
      </c>
      <c r="H117" s="272">
        <f>IF(ISBLANK(AL117),"",IFERROR(INDEX(F_Inputs!$F$4:$O$99999,MATCH($B117&amp;AL117,F_Inputs!$P$4:$P$99999,0),MATCH(AL$6,F_Inputs!$F$2:$O$2,0)),"Error"))</f>
        <v>0.1114</v>
      </c>
      <c r="I117" s="272">
        <f>IF(ISBLANK(AM117),"",IFERROR(INDEX(F_Inputs!$F$4:$O$99999,MATCH($B117&amp;AM117,F_Inputs!$P$4:$P$99999,0),MATCH(AM$6,F_Inputs!$F$2:$O$2,0)),"Error"))</f>
        <v>0.1114</v>
      </c>
      <c r="J117" s="272">
        <f>IF(ISBLANK(AN117),"",IFERROR(INDEX(F_Inputs!$F$4:$O$99999,MATCH($B117&amp;AN117,F_Inputs!$P$4:$P$99999,0),MATCH(AN$6,F_Inputs!$F$2:$O$2,0)),"Error"))</f>
        <v>0.1114</v>
      </c>
      <c r="K117" s="272">
        <f>IF(ISBLANK(AO117),"",IFERROR(INDEX(F_Inputs!$F$4:$O$99999,MATCH($B117&amp;AO117,F_Inputs!$P$4:$P$99999,0),MATCH(AO$6,F_Inputs!$F$2:$O$2,0)),"Error"))</f>
        <v>0.1114</v>
      </c>
      <c r="L117" s="272" t="str">
        <f>IF(ISBLANK(AP117),"",IFERROR(INDEX(F_Inputs!$F$4:$O$99999,MATCH($B117&amp;AP117,F_Inputs!$P$4:$P$99999,0),MATCH(AP$6,F_Inputs!$F$2:$O$2,0)),"Error"))</f>
        <v/>
      </c>
      <c r="M117" s="272" t="str">
        <f>IF(ISBLANK(AQ117),"",IFERROR(INDEX(F_Inputs!$F$4:$O$99999,MATCH($B117&amp;AQ117,F_Inputs!$P$4:$P$99999,0),MATCH(AQ$6,F_Inputs!$F$2:$O$2,0)),"Error"))</f>
        <v/>
      </c>
      <c r="N117" s="272" t="str">
        <f>IF(ISBLANK(AR117),"",IFERROR(INDEX(F_Inputs!$F$4:$O$99999,MATCH($B117&amp;AR117,F_Inputs!$P$4:$P$99999,0),MATCH(AR$6,F_Inputs!$F$2:$O$2,0)),"Error"))</f>
        <v/>
      </c>
      <c r="O117" s="272" t="str">
        <f>IF(ISBLANK(AS117),"",IFERROR(INDEX(F_Inputs!$F$4:$O$99999,MATCH($B117&amp;AS117,F_Inputs!$P$4:$P$99999,0),MATCH(AS$6,F_Inputs!$F$2:$O$2,0)),"Error"))</f>
        <v/>
      </c>
      <c r="P117" s="272" t="str">
        <f>IF(ISBLANK(AT117),"",IFERROR(INDEX(F_Inputs!$F$4:$O$99999,MATCH($B117&amp;AT117,F_Inputs!$P$4:$P$99999,0),MATCH(AT$6,F_Inputs!$F$2:$O$2,0)),"Error"))</f>
        <v/>
      </c>
      <c r="Q117" s="272" t="str">
        <f>IF(ISBLANK(AU117),"",IFERROR(INDEX(F_Inputs!$F$4:$O$99999,MATCH($B117&amp;AU117,F_Inputs!$P$4:$P$99999,0),MATCH(AU$6,F_Inputs!$F$2:$O$2,0)),"Error"))</f>
        <v/>
      </c>
      <c r="R117" s="272" t="str">
        <f>IF(ISBLANK(AV117),"",IFERROR(INDEX(F_Inputs!$F$4:$O$99999,MATCH($B117&amp;AV117,F_Inputs!$P$4:$P$99999,0),MATCH(AV$6,F_Inputs!$F$2:$O$2,0)),"Error"))</f>
        <v/>
      </c>
      <c r="S117" s="272" t="str">
        <f>IF(ISBLANK(AW117),"",IFERROR(INDEX(F_Inputs!$F$4:$O$99999,MATCH($B117&amp;AW117,F_Inputs!$P$4:$P$99999,0),MATCH(AW$6,F_Inputs!$F$2:$O$2,0)),"Error"))</f>
        <v/>
      </c>
      <c r="T117" s="272" t="str">
        <f>IF(ISBLANK(AX117),"",IFERROR(INDEX(F_Inputs!$F$4:$O$99999,MATCH($B117&amp;AX117,F_Inputs!$P$4:$P$99999,0),MATCH(AX$6,F_Inputs!$F$2:$O$2,0)),"Error"))</f>
        <v/>
      </c>
      <c r="U117" s="272" t="str">
        <f>IF(ISBLANK(AY117),"",IFERROR(INDEX(F_Inputs!$F$4:$O$99999,MATCH($B117&amp;AY117,F_Inputs!$P$4:$P$99999,0),MATCH(AY$6,F_Inputs!$F$2:$O$2,0)),"Error"))</f>
        <v/>
      </c>
      <c r="V117" s="272" t="str">
        <f>IF(ISBLANK(AZ117),"",IFERROR(INDEX(F_Inputs!$F$4:$O$99999,MATCH($B117&amp;AZ117,F_Inputs!$P$4:$P$99999,0),MATCH(AZ$6,F_Inputs!$F$2:$O$2,0)),"Error"))</f>
        <v/>
      </c>
      <c r="W117" s="267" t="str">
        <f>IF(ISBLANK(BA117),"",IFERROR(INDEX(F_Inputs!$F$4:$O$99999,MATCH($B117&amp;BA117,F_Inputs!$P$4:$P$99999,0),MATCH(BA$6,F_Inputs!$F$2:$O$2,0)),"Error"))</f>
        <v/>
      </c>
      <c r="X117" s="267" t="str">
        <f>IF(ISBLANK(BB117),"",IFERROR(INDEX(F_Inputs!$F$4:$O$99999,MATCH($B117&amp;BB117,F_Inputs!$P$4:$P$99999,0),MATCH(BB$6,F_Inputs!$F$2:$O$2,0)),"Error"))</f>
        <v/>
      </c>
      <c r="Y117" s="267" t="str">
        <f>IF(ISBLANK(BC117),"",IFERROR(INDEX(F_Inputs!$F$4:$O$99999,MATCH($B117&amp;BC117,F_Inputs!$P$4:$P$99999,0),MATCH(BC$6,F_Inputs!$F$2:$O$2,0)),"Error"))</f>
        <v/>
      </c>
      <c r="Z117" s="267" t="str">
        <f>IF(ISBLANK(BD117),"",IFERROR(INDEX(F_Inputs!$F$4:$O$99999,MATCH($B117&amp;BD117,F_Inputs!$P$4:$P$99999,0),MATCH(BD$6,F_Inputs!$F$2:$O$2,0)),"Error"))</f>
        <v/>
      </c>
      <c r="AA117" s="267" t="str">
        <f>IF(ISBLANK(BE117),"",IFERROR(INDEX(F_Inputs!$F$4:$O$99999,MATCH($B117&amp;BE117,F_Inputs!$P$4:$P$99999,0),MATCH(BE$6,F_Inputs!$F$2:$O$2,0)),"Error"))</f>
        <v/>
      </c>
      <c r="AB117" s="270" t="str">
        <f>IF(ISBLANK(BF117),"",IFERROR(INDEX(F_Inputs!$F$4:$O$99999,MATCH($B117&amp;BF117,F_Inputs!$P$4:$P$99999,0),MATCH(BF$6,F_Inputs!$F$2:$O$2,0)),"Error"))</f>
        <v/>
      </c>
      <c r="AC117" s="270" t="str">
        <f>IF(ISBLANK(BG117),"",IFERROR(INDEX(F_Inputs!$F$4:$O$99999,MATCH($B117&amp;BG117,F_Inputs!$P$4:$P$99999,0),MATCH(BG$6,F_Inputs!$F$2:$O$2,0)),"Error"))</f>
        <v/>
      </c>
      <c r="AD117" s="270" t="str">
        <f>IF(ISBLANK(BH117),"",IFERROR(INDEX(F_Inputs!$F$4:$O$99999,MATCH($B117&amp;BH117,F_Inputs!$P$4:$P$99999,0),MATCH(BH$6,F_Inputs!$F$2:$O$2,0)),"Error"))</f>
        <v/>
      </c>
      <c r="AE117" s="271" t="str">
        <f>IF(ISBLANK(BI117),"",IFERROR(INDEX(F_Inputs!$F$4:$O$99999,MATCH($B117&amp;BI117,F_Inputs!$P$4:$P$99999,0),MATCH(BI$6,F_Inputs!$F$2:$O$2,0)),"Error"))</f>
        <v/>
      </c>
      <c r="AF117" s="271" t="str">
        <f>IF(ISBLANK(BJ117),"",IFERROR(INDEX(F_Inputs!$F$4:$O$99999,MATCH($B117&amp;BJ117,F_Inputs!$P$4:$P$99999,0),MATCH(BJ$6,F_Inputs!$F$2:$O$2,0)),"Error"))</f>
        <v/>
      </c>
      <c r="AJ117" s="45" t="s">
        <v>257</v>
      </c>
      <c r="AK117" s="45" t="s">
        <v>257</v>
      </c>
      <c r="AL117" s="45" t="s">
        <v>257</v>
      </c>
      <c r="AM117" s="45" t="s">
        <v>257</v>
      </c>
      <c r="AN117" s="45" t="s">
        <v>257</v>
      </c>
      <c r="AO117" s="45" t="s">
        <v>257</v>
      </c>
    </row>
    <row r="118" spans="2:62">
      <c r="B118" s="158" t="str">
        <f>Lists!$D$10</f>
        <v>HDD</v>
      </c>
      <c r="C118" s="46" t="s">
        <v>751</v>
      </c>
      <c r="D118" s="46" t="str">
        <f>_xlfn.XLOOKUP(C118,Lists!$B$32:$B$60,Lists!$D$32:$D$60)</f>
        <v>Set at a company specific level</v>
      </c>
      <c r="E118" s="46" t="str">
        <f>_xlfn.XLOOKUP(C118,Lists!$B$32:$B$60,Lists!$F$32:$F$60)</f>
        <v>Average number of spills per overflow - assuming 100% monitoring (number)</v>
      </c>
      <c r="F118" s="267" t="str">
        <f>IF(ISBLANK(AJ118),"",IFERROR(INDEX(F_Inputs!$F$4:$O$99999,MATCH($B118&amp;AJ118,F_Inputs!$P$4:$P$99999,0),MATCH(AJ$6,F_Inputs!$F$2:$O$2,0)),"Error"))</f>
        <v/>
      </c>
      <c r="G118" s="269">
        <f>IF(ISBLANK(AK118),"",IFERROR(INDEX(F_Inputs!$F$4:$O$99999,MATCH($B118&amp;AK118,F_Inputs!$P$4:$P$99999,0),MATCH(AK$6,F_Inputs!$F$2:$O$2,0)),"Error"))</f>
        <v>37.76</v>
      </c>
      <c r="H118" s="269">
        <f>IF(ISBLANK(AL118),"",IFERROR(INDEX(F_Inputs!$F$4:$O$99999,MATCH($B118&amp;AL118,F_Inputs!$P$4:$P$99999,0),MATCH(AL$6,F_Inputs!$F$2:$O$2,0)),"Error"))</f>
        <v>35.78</v>
      </c>
      <c r="I118" s="269">
        <f>IF(ISBLANK(AM118),"",IFERROR(INDEX(F_Inputs!$F$4:$O$99999,MATCH($B118&amp;AM118,F_Inputs!$P$4:$P$99999,0),MATCH(AM$6,F_Inputs!$F$2:$O$2,0)),"Error"))</f>
        <v>29.81</v>
      </c>
      <c r="J118" s="269">
        <f>IF(ISBLANK(AN118),"",IFERROR(INDEX(F_Inputs!$F$4:$O$99999,MATCH($B118&amp;AN118,F_Inputs!$P$4:$P$99999,0),MATCH(AN$6,F_Inputs!$F$2:$O$2,0)),"Error"))</f>
        <v>25.93</v>
      </c>
      <c r="K118" s="269">
        <f>IF(ISBLANK(AO118),"",IFERROR(INDEX(F_Inputs!$F$4:$O$99999,MATCH($B118&amp;AO118,F_Inputs!$P$4:$P$99999,0),MATCH(AO$6,F_Inputs!$F$2:$O$2,0)),"Error"))</f>
        <v>17.260000000000002</v>
      </c>
      <c r="L118" s="277" t="str">
        <f>IF(ISBLANK(AP118),"",IFERROR(INDEX(F_Inputs!$F$4:$O$99999,MATCH($B118&amp;AP118,F_Inputs!$P$4:$P$99999,0),MATCH(AP$6,F_Inputs!$F$2:$O$2,0)),"Error"))</f>
        <v/>
      </c>
      <c r="M118" s="277">
        <f>IF(ISBLANK(AQ118),"",IFERROR(INDEX(F_Inputs!$F$4:$O$99999,MATCH($B118&amp;AQ118,F_Inputs!$P$4:$P$99999,0),MATCH(AQ$6,F_Inputs!$F$2:$O$2,0)),"Error"))</f>
        <v>0.97</v>
      </c>
      <c r="N118" s="277">
        <f>IF(ISBLANK(AR118),"",IFERROR(INDEX(F_Inputs!$F$4:$O$99999,MATCH($B118&amp;AR118,F_Inputs!$P$4:$P$99999,0),MATCH(AR$6,F_Inputs!$F$2:$O$2,0)),"Error"))</f>
        <v>0.97250000000000003</v>
      </c>
      <c r="O118" s="277">
        <f>IF(ISBLANK(AS118),"",IFERROR(INDEX(F_Inputs!$F$4:$O$99999,MATCH($B118&amp;AS118,F_Inputs!$P$4:$P$99999,0),MATCH(AS$6,F_Inputs!$F$2:$O$2,0)),"Error"))</f>
        <v>0.97499999999999998</v>
      </c>
      <c r="P118" s="277">
        <f>IF(ISBLANK(AT118),"",IFERROR(INDEX(F_Inputs!$F$4:$O$99999,MATCH($B118&amp;AT118,F_Inputs!$P$4:$P$99999,0),MATCH(AT$6,F_Inputs!$F$2:$O$2,0)),"Error"))</f>
        <v>0.97750000000000004</v>
      </c>
      <c r="Q118" s="277">
        <f>IF(ISBLANK(AU118),"",IFERROR(INDEX(F_Inputs!$F$4:$O$99999,MATCH($B118&amp;AU118,F_Inputs!$P$4:$P$99999,0),MATCH(AU$6,F_Inputs!$F$2:$O$2,0)),"Error"))</f>
        <v>0.97999999999999976</v>
      </c>
      <c r="R118" s="269" t="str">
        <f>IF(ISBLANK(AV118),"",IFERROR(INDEX(F_Inputs!$F$4:$O$99999,MATCH($B118&amp;AV118,F_Inputs!$P$4:$P$99999,0),MATCH(AV$6,F_Inputs!$F$2:$O$2,0)),"Error"))</f>
        <v/>
      </c>
      <c r="S118" s="269" t="str">
        <f>IF(ISBLANK(AW118),"",IFERROR(INDEX(F_Inputs!$F$4:$O$99999,MATCH($B118&amp;AW118,F_Inputs!$P$4:$P$99999,0),MATCH(AW$6,F_Inputs!$F$2:$O$2,0)),"Error"))</f>
        <v/>
      </c>
      <c r="T118" s="269" t="str">
        <f>IF(ISBLANK(AX118),"",IFERROR(INDEX(F_Inputs!$F$4:$O$99999,MATCH($B118&amp;AX118,F_Inputs!$P$4:$P$99999,0),MATCH(AX$6,F_Inputs!$F$2:$O$2,0)),"Error"))</f>
        <v/>
      </c>
      <c r="U118" s="269" t="str">
        <f>IF(ISBLANK(AY118),"",IFERROR(INDEX(F_Inputs!$F$4:$O$99999,MATCH($B118&amp;AY118,F_Inputs!$P$4:$P$99999,0),MATCH(AY$6,F_Inputs!$F$2:$O$2,0)),"Error"))</f>
        <v/>
      </c>
      <c r="V118" s="269" t="str">
        <f>IF(ISBLANK(AZ118),"",IFERROR(INDEX(F_Inputs!$F$4:$O$99999,MATCH($B118&amp;AZ118,F_Inputs!$P$4:$P$99999,0),MATCH(AZ$6,F_Inputs!$F$2:$O$2,0)),"Error"))</f>
        <v/>
      </c>
      <c r="W118" s="267" t="str">
        <f>IF(ISBLANK(BA118),"",IFERROR(INDEX(F_Inputs!$F$4:$O$99999,MATCH($B118&amp;BA118,F_Inputs!$P$4:$P$99999,0),MATCH(BA$6,F_Inputs!$F$2:$O$2,0)),"Error"))</f>
        <v/>
      </c>
      <c r="X118" s="267" t="str">
        <f>IF(ISBLANK(BB118),"",IFERROR(INDEX(F_Inputs!$F$4:$O$99999,MATCH($B118&amp;BB118,F_Inputs!$P$4:$P$99999,0),MATCH(BB$6,F_Inputs!$F$2:$O$2,0)),"Error"))</f>
        <v/>
      </c>
      <c r="Y118" s="267" t="str">
        <f>IF(ISBLANK(BC118),"",IFERROR(INDEX(F_Inputs!$F$4:$O$99999,MATCH($B118&amp;BC118,F_Inputs!$P$4:$P$99999,0),MATCH(BC$6,F_Inputs!$F$2:$O$2,0)),"Error"))</f>
        <v/>
      </c>
      <c r="Z118" s="267" t="str">
        <f>IF(ISBLANK(BD118),"",IFERROR(INDEX(F_Inputs!$F$4:$O$99999,MATCH($B118&amp;BD118,F_Inputs!$P$4:$P$99999,0),MATCH(BD$6,F_Inputs!$F$2:$O$2,0)),"Error"))</f>
        <v/>
      </c>
      <c r="AA118" s="267" t="str">
        <f>IF(ISBLANK(BE118),"",IFERROR(INDEX(F_Inputs!$F$4:$O$99999,MATCH($B118&amp;BE118,F_Inputs!$P$4:$P$99999,0),MATCH(BE$6,F_Inputs!$F$2:$O$2,0)),"Error"))</f>
        <v/>
      </c>
      <c r="AB118" s="270">
        <f>IF(ISBLANK(BF118),"",IFERROR(INDEX(F_Inputs!$F$4:$O$99999,MATCH($B118&amp;BF118,F_Inputs!$P$4:$P$99999,0),MATCH(BF$6,F_Inputs!$F$2:$O$2,0)),"Error"))</f>
        <v>5433.6008292804199</v>
      </c>
      <c r="AC118" s="270">
        <f>IF(ISBLANK(BG118),"",IFERROR(INDEX(F_Inputs!$F$4:$O$99999,MATCH($B118&amp;BG118,F_Inputs!$P$4:$P$99999,0),MATCH(BG$6,F_Inputs!$F$2:$O$2,0)),"Error"))</f>
        <v>5433.6008292804199</v>
      </c>
      <c r="AD118" s="270" t="str">
        <f>IF(ISBLANK(BH118),"",IFERROR(INDEX(F_Inputs!$F$4:$O$99999,MATCH($B118&amp;BH118,F_Inputs!$P$4:$P$99999,0),MATCH(BH$6,F_Inputs!$F$2:$O$2,0)),"Error"))</f>
        <v/>
      </c>
      <c r="AE118" s="271">
        <f>IF(ISBLANK(BI118),"",IFERROR(INDEX(F_Inputs!$F$4:$O$99999,MATCH($B118&amp;BI118,F_Inputs!$P$4:$P$99999,0),MATCH(BI$6,F_Inputs!$F$2:$O$2,0)),"Error"))</f>
        <v>-5.0000000000000001E-3</v>
      </c>
      <c r="AF118" s="271">
        <f>IF(ISBLANK(BJ118),"",IFERROR(INDEX(F_Inputs!$F$4:$O$99999,MATCH($B118&amp;BJ118,F_Inputs!$P$4:$P$99999,0),MATCH(BJ$6,F_Inputs!$F$2:$O$2,0)),"Error"))</f>
        <v>5.0000000000000001E-3</v>
      </c>
      <c r="AJ118" s="35" t="s">
        <v>265</v>
      </c>
      <c r="AK118" s="35" t="s">
        <v>265</v>
      </c>
      <c r="AL118" s="35" t="s">
        <v>265</v>
      </c>
      <c r="AM118" s="35" t="s">
        <v>265</v>
      </c>
      <c r="AN118" s="35" t="s">
        <v>265</v>
      </c>
      <c r="AO118" s="35" t="s">
        <v>265</v>
      </c>
      <c r="AP118" s="45" t="s">
        <v>267</v>
      </c>
      <c r="AQ118" s="45" t="s">
        <v>267</v>
      </c>
      <c r="AR118" s="45" t="s">
        <v>267</v>
      </c>
      <c r="AS118" s="45" t="s">
        <v>267</v>
      </c>
      <c r="AT118" s="45" t="s">
        <v>267</v>
      </c>
      <c r="AU118" s="45" t="s">
        <v>267</v>
      </c>
      <c r="BF118" s="45" t="s">
        <v>269</v>
      </c>
      <c r="BG118" s="45" t="s">
        <v>269</v>
      </c>
      <c r="BI118" s="45" t="s">
        <v>271</v>
      </c>
      <c r="BJ118" s="45" t="s">
        <v>273</v>
      </c>
    </row>
    <row r="119" spans="2:62">
      <c r="B119" s="158" t="str">
        <f>Lists!$D$10</f>
        <v>HDD</v>
      </c>
      <c r="C119" s="46" t="s">
        <v>723</v>
      </c>
      <c r="D119" s="46" t="str">
        <f>_xlfn.XLOOKUP(C119,Lists!$B$32:$B$60,Lists!$D$32:$D$60)</f>
        <v>Set at a company specific level</v>
      </c>
      <c r="E119" s="46" t="str">
        <f>_xlfn.XLOOKUP(C119,Lists!$B$32:$B$60,Lists!$F$32:$F$60)</f>
        <v>Repairs to burst mains per 1,000km of mains length</v>
      </c>
      <c r="F119" s="280">
        <f>IF(ISBLANK(AJ119),"",IFERROR(INDEX(F_Inputs!$F$4:$O$99999,MATCH($B119&amp;AJ119,F_Inputs!$P$4:$P$99999,0),MATCH(AJ$6,F_Inputs!$F$2:$O$2,0)),"Error"))</f>
        <v>112.5</v>
      </c>
      <c r="G119" s="280">
        <f>IF(ISBLANK(AK119),"",IFERROR(INDEX(F_Inputs!$F$4:$O$99999,MATCH($B119&amp;AK119,F_Inputs!$P$4:$P$99999,0),MATCH(AK$6,F_Inputs!$F$2:$O$2,0)),"Error"))</f>
        <v>112</v>
      </c>
      <c r="H119" s="280">
        <f>IF(ISBLANK(AL119),"",IFERROR(INDEX(F_Inputs!$F$4:$O$99999,MATCH($B119&amp;AL119,F_Inputs!$P$4:$P$99999,0),MATCH(AL$6,F_Inputs!$F$2:$O$2,0)),"Error"))</f>
        <v>111.5</v>
      </c>
      <c r="I119" s="280">
        <f>IF(ISBLANK(AM119),"",IFERROR(INDEX(F_Inputs!$F$4:$O$99999,MATCH($B119&amp;AM119,F_Inputs!$P$4:$P$99999,0),MATCH(AM$6,F_Inputs!$F$2:$O$2,0)),"Error"))</f>
        <v>111</v>
      </c>
      <c r="J119" s="280">
        <f>IF(ISBLANK(AN119),"",IFERROR(INDEX(F_Inputs!$F$4:$O$99999,MATCH($B119&amp;AN119,F_Inputs!$P$4:$P$99999,0),MATCH(AN$6,F_Inputs!$F$2:$O$2,0)),"Error"))</f>
        <v>110.5</v>
      </c>
      <c r="K119" s="280">
        <f>IF(ISBLANK(AO119),"",IFERROR(INDEX(F_Inputs!$F$4:$O$99999,MATCH($B119&amp;AO119,F_Inputs!$P$4:$P$99999,0),MATCH(AO$6,F_Inputs!$F$2:$O$2,0)),"Error"))</f>
        <v>110</v>
      </c>
      <c r="L119" s="280" t="str">
        <f>IF(ISBLANK(AP119),"",IFERROR(INDEX(F_Inputs!$F$4:$O$99999,MATCH($B119&amp;AP119,F_Inputs!$P$4:$P$99999,0),MATCH(AP$6,F_Inputs!$F$2:$O$2,0)),"Error"))</f>
        <v/>
      </c>
      <c r="M119" s="280" t="str">
        <f>IF(ISBLANK(AQ119),"",IFERROR(INDEX(F_Inputs!$F$4:$O$99999,MATCH($B119&amp;AQ119,F_Inputs!$P$4:$P$99999,0),MATCH(AQ$6,F_Inputs!$F$2:$O$2,0)),"Error"))</f>
        <v/>
      </c>
      <c r="N119" s="280" t="str">
        <f>IF(ISBLANK(AR119),"",IFERROR(INDEX(F_Inputs!$F$4:$O$99999,MATCH($B119&amp;AR119,F_Inputs!$P$4:$P$99999,0),MATCH(AR$6,F_Inputs!$F$2:$O$2,0)),"Error"))</f>
        <v/>
      </c>
      <c r="O119" s="280" t="str">
        <f>IF(ISBLANK(AS119),"",IFERROR(INDEX(F_Inputs!$F$4:$O$99999,MATCH($B119&amp;AS119,F_Inputs!$P$4:$P$99999,0),MATCH(AS$6,F_Inputs!$F$2:$O$2,0)),"Error"))</f>
        <v/>
      </c>
      <c r="P119" s="280" t="str">
        <f>IF(ISBLANK(AT119),"",IFERROR(INDEX(F_Inputs!$F$4:$O$99999,MATCH($B119&amp;AT119,F_Inputs!$P$4:$P$99999,0),MATCH(AT$6,F_Inputs!$F$2:$O$2,0)),"Error"))</f>
        <v/>
      </c>
      <c r="Q119" s="280" t="str">
        <f>IF(ISBLANK(AU119),"",IFERROR(INDEX(F_Inputs!$F$4:$O$99999,MATCH($B119&amp;AU119,F_Inputs!$P$4:$P$99999,0),MATCH(AU$6,F_Inputs!$F$2:$O$2,0)),"Error"))</f>
        <v/>
      </c>
      <c r="R119" s="280">
        <f>IF(ISBLANK(AV119),"",IFERROR(INDEX(F_Inputs!$F$4:$O$99999,MATCH($B119&amp;AV119,F_Inputs!$P$4:$P$99999,0),MATCH(AV$6,F_Inputs!$F$2:$O$2,0)),"Error"))</f>
        <v>122</v>
      </c>
      <c r="S119" s="280">
        <f>IF(ISBLANK(AW119),"",IFERROR(INDEX(F_Inputs!$F$4:$O$99999,MATCH($B119&amp;AW119,F_Inputs!$P$4:$P$99999,0),MATCH(AW$6,F_Inputs!$F$2:$O$2,0)),"Error"))</f>
        <v>121.5</v>
      </c>
      <c r="T119" s="280">
        <f>IF(ISBLANK(AX119),"",IFERROR(INDEX(F_Inputs!$F$4:$O$99999,MATCH($B119&amp;AX119,F_Inputs!$P$4:$P$99999,0),MATCH(AX$6,F_Inputs!$F$2:$O$2,0)),"Error"))</f>
        <v>121</v>
      </c>
      <c r="U119" s="280">
        <f>IF(ISBLANK(AY119),"",IFERROR(INDEX(F_Inputs!$F$4:$O$99999,MATCH($B119&amp;AY119,F_Inputs!$P$4:$P$99999,0),MATCH(AY$6,F_Inputs!$F$2:$O$2,0)),"Error"))</f>
        <v>120.5</v>
      </c>
      <c r="V119" s="280">
        <f>IF(ISBLANK(AZ119),"",IFERROR(INDEX(F_Inputs!$F$4:$O$99999,MATCH($B119&amp;AZ119,F_Inputs!$P$4:$P$99999,0),MATCH(AZ$6,F_Inputs!$F$2:$O$2,0)),"Error"))</f>
        <v>120</v>
      </c>
      <c r="W119" s="267" t="str">
        <f>IF(ISBLANK(BA119),"",IFERROR(INDEX(F_Inputs!$F$4:$O$99999,MATCH($B119&amp;BA119,F_Inputs!$P$4:$P$99999,0),MATCH(BA$6,F_Inputs!$F$2:$O$2,0)),"Error"))</f>
        <v/>
      </c>
      <c r="X119" s="267" t="str">
        <f>IF(ISBLANK(BB119),"",IFERROR(INDEX(F_Inputs!$F$4:$O$99999,MATCH($B119&amp;BB119,F_Inputs!$P$4:$P$99999,0),MATCH(BB$6,F_Inputs!$F$2:$O$2,0)),"Error"))</f>
        <v/>
      </c>
      <c r="Y119" s="267" t="str">
        <f>IF(ISBLANK(BC119),"",IFERROR(INDEX(F_Inputs!$F$4:$O$99999,MATCH($B119&amp;BC119,F_Inputs!$P$4:$P$99999,0),MATCH(BC$6,F_Inputs!$F$2:$O$2,0)),"Error"))</f>
        <v/>
      </c>
      <c r="Z119" s="267" t="str">
        <f>IF(ISBLANK(BD119),"",IFERROR(INDEX(F_Inputs!$F$4:$O$99999,MATCH($B119&amp;BD119,F_Inputs!$P$4:$P$99999,0),MATCH(BD$6,F_Inputs!$F$2:$O$2,0)),"Error"))</f>
        <v/>
      </c>
      <c r="AA119" s="267" t="str">
        <f>IF(ISBLANK(BE119),"",IFERROR(INDEX(F_Inputs!$F$4:$O$99999,MATCH($B119&amp;BE119,F_Inputs!$P$4:$P$99999,0),MATCH(BE$6,F_Inputs!$F$2:$O$2,0)),"Error"))</f>
        <v/>
      </c>
      <c r="AB119" s="270">
        <f>IF(ISBLANK(BF119),"",IFERROR(INDEX(F_Inputs!$F$4:$O$99999,MATCH($B119&amp;BF119,F_Inputs!$P$4:$P$99999,0),MATCH(BF$6,F_Inputs!$F$2:$O$2,0)),"Error"))</f>
        <v>12010.029598323048</v>
      </c>
      <c r="AC119" s="270">
        <f>IF(ISBLANK(BG119),"",IFERROR(INDEX(F_Inputs!$F$4:$O$99999,MATCH($B119&amp;BG119,F_Inputs!$P$4:$P$99999,0),MATCH(BG$6,F_Inputs!$F$2:$O$2,0)),"Error"))</f>
        <v>12010.029598323048</v>
      </c>
      <c r="AD119" s="270" t="str">
        <f>IF(ISBLANK(BH119),"",IFERROR(INDEX(F_Inputs!$F$4:$O$99999,MATCH($B119&amp;BH119,F_Inputs!$P$4:$P$99999,0),MATCH(BH$6,F_Inputs!$F$2:$O$2,0)),"Error"))</f>
        <v/>
      </c>
      <c r="AE119" s="271">
        <f>IF(ISBLANK(BI119),"",IFERROR(INDEX(F_Inputs!$F$4:$O$99999,MATCH($B119&amp;BI119,F_Inputs!$P$4:$P$99999,0),MATCH(BI$6,F_Inputs!$F$2:$O$2,0)),"Error"))</f>
        <v>-5.0000000000000001E-3</v>
      </c>
      <c r="AF119" s="271">
        <f>IF(ISBLANK(BJ119),"",IFERROR(INDEX(F_Inputs!$F$4:$O$99999,MATCH($B119&amp;BJ119,F_Inputs!$P$4:$P$99999,0),MATCH(BJ$6,F_Inputs!$F$2:$O$2,0)),"Error"))</f>
        <v>5.0000000000000001E-3</v>
      </c>
      <c r="AJ119" s="45" t="s">
        <v>204</v>
      </c>
      <c r="AK119" s="45" t="s">
        <v>204</v>
      </c>
      <c r="AL119" s="45" t="s">
        <v>204</v>
      </c>
      <c r="AM119" s="45" t="s">
        <v>204</v>
      </c>
      <c r="AN119" s="45" t="s">
        <v>204</v>
      </c>
      <c r="AO119" s="45" t="s">
        <v>204</v>
      </c>
      <c r="AV119" s="45" t="s">
        <v>206</v>
      </c>
      <c r="AW119" s="45" t="s">
        <v>206</v>
      </c>
      <c r="AX119" s="45" t="s">
        <v>206</v>
      </c>
      <c r="AY119" s="45" t="s">
        <v>206</v>
      </c>
      <c r="AZ119" s="45" t="s">
        <v>206</v>
      </c>
      <c r="BF119" s="45" t="s">
        <v>208</v>
      </c>
      <c r="BG119" s="45" t="s">
        <v>208</v>
      </c>
      <c r="BI119" s="45" t="s">
        <v>210</v>
      </c>
      <c r="BJ119" s="45" t="s">
        <v>212</v>
      </c>
    </row>
    <row r="120" spans="2:62">
      <c r="B120" s="158" t="str">
        <f>Lists!$D$10</f>
        <v>HDD</v>
      </c>
      <c r="C120" s="46" t="s">
        <v>727</v>
      </c>
      <c r="D120" s="46" t="str">
        <f>_xlfn.XLOOKUP(C120,Lists!$B$32:$B$60,Lists!$D$32:$D$60)</f>
        <v>Set at a common level</v>
      </c>
      <c r="E120" s="46" t="str">
        <f>_xlfn.XLOOKUP(C120,Lists!$B$32:$B$60,Lists!$F$32:$F$60)</f>
        <v>Unplanned outage - %</v>
      </c>
      <c r="F120" s="271">
        <f>IF(ISBLANK(AJ120),"",IFERROR(INDEX(F_Inputs!$F$4:$O$99999,MATCH($B120&amp;AJ120,F_Inputs!$P$4:$P$99999,0),MATCH(AJ$6,F_Inputs!$F$2:$O$2,0)),"Error"))</f>
        <v>2.1399999999999995E-2</v>
      </c>
      <c r="G120" s="271">
        <f>IF(ISBLANK(AK120),"",IFERROR(INDEX(F_Inputs!$F$4:$O$99999,MATCH($B120&amp;AK120,F_Inputs!$P$4:$P$99999,0),MATCH(AK$6,F_Inputs!$F$2:$O$2,0)),"Error"))</f>
        <v>2.1399999999999995E-2</v>
      </c>
      <c r="H120" s="271">
        <f>IF(ISBLANK(AL120),"",IFERROR(INDEX(F_Inputs!$F$4:$O$99999,MATCH($B120&amp;AL120,F_Inputs!$P$4:$P$99999,0),MATCH(AL$6,F_Inputs!$F$2:$O$2,0)),"Error"))</f>
        <v>2.1399999999999995E-2</v>
      </c>
      <c r="I120" s="271">
        <f>IF(ISBLANK(AM120),"",IFERROR(INDEX(F_Inputs!$F$4:$O$99999,MATCH($B120&amp;AM120,F_Inputs!$P$4:$P$99999,0),MATCH(AM$6,F_Inputs!$F$2:$O$2,0)),"Error"))</f>
        <v>2.1399999999999995E-2</v>
      </c>
      <c r="J120" s="271">
        <f>IF(ISBLANK(AN120),"",IFERROR(INDEX(F_Inputs!$F$4:$O$99999,MATCH($B120&amp;AN120,F_Inputs!$P$4:$P$99999,0),MATCH(AN$6,F_Inputs!$F$2:$O$2,0)),"Error"))</f>
        <v>2.1399999999999995E-2</v>
      </c>
      <c r="K120" s="271">
        <f>IF(ISBLANK(AO120),"",IFERROR(INDEX(F_Inputs!$F$4:$O$99999,MATCH($B120&amp;AO120,F_Inputs!$P$4:$P$99999,0),MATCH(AO$6,F_Inputs!$F$2:$O$2,0)),"Error"))</f>
        <v>2.1399999999999995E-2</v>
      </c>
      <c r="L120" s="271" t="str">
        <f>IF(ISBLANK(AP120),"",IFERROR(INDEX(F_Inputs!$F$4:$O$99999,MATCH($B120&amp;AP120,F_Inputs!$P$4:$P$99999,0),MATCH(AP$6,F_Inputs!$F$2:$O$2,0)),"Error"))</f>
        <v/>
      </c>
      <c r="M120" s="271" t="str">
        <f>IF(ISBLANK(AQ120),"",IFERROR(INDEX(F_Inputs!$F$4:$O$99999,MATCH($B120&amp;AQ120,F_Inputs!$P$4:$P$99999,0),MATCH(AQ$6,F_Inputs!$F$2:$O$2,0)),"Error"))</f>
        <v/>
      </c>
      <c r="N120" s="271" t="str">
        <f>IF(ISBLANK(AR120),"",IFERROR(INDEX(F_Inputs!$F$4:$O$99999,MATCH($B120&amp;AR120,F_Inputs!$P$4:$P$99999,0),MATCH(AR$6,F_Inputs!$F$2:$O$2,0)),"Error"))</f>
        <v/>
      </c>
      <c r="O120" s="271" t="str">
        <f>IF(ISBLANK(AS120),"",IFERROR(INDEX(F_Inputs!$F$4:$O$99999,MATCH($B120&amp;AS120,F_Inputs!$P$4:$P$99999,0),MATCH(AS$6,F_Inputs!$F$2:$O$2,0)),"Error"))</f>
        <v/>
      </c>
      <c r="P120" s="271" t="str">
        <f>IF(ISBLANK(AT120),"",IFERROR(INDEX(F_Inputs!$F$4:$O$99999,MATCH($B120&amp;AT120,F_Inputs!$P$4:$P$99999,0),MATCH(AT$6,F_Inputs!$F$2:$O$2,0)),"Error"))</f>
        <v/>
      </c>
      <c r="Q120" s="271" t="str">
        <f>IF(ISBLANK(AU120),"",IFERROR(INDEX(F_Inputs!$F$4:$O$99999,MATCH($B120&amp;AU120,F_Inputs!$P$4:$P$99999,0),MATCH(AU$6,F_Inputs!$F$2:$O$2,0)),"Error"))</f>
        <v/>
      </c>
      <c r="R120" s="271" t="str">
        <f>IF(ISBLANK(AV120),"",IFERROR(INDEX(F_Inputs!$F$4:$O$99999,MATCH($B120&amp;AV120,F_Inputs!$P$4:$P$99999,0),MATCH(AV$6,F_Inputs!$F$2:$O$2,0)),"Error"))</f>
        <v/>
      </c>
      <c r="S120" s="271" t="str">
        <f>IF(ISBLANK(AW120),"",IFERROR(INDEX(F_Inputs!$F$4:$O$99999,MATCH($B120&amp;AW120,F_Inputs!$P$4:$P$99999,0),MATCH(AW$6,F_Inputs!$F$2:$O$2,0)),"Error"))</f>
        <v/>
      </c>
      <c r="T120" s="271" t="str">
        <f>IF(ISBLANK(AX120),"",IFERROR(INDEX(F_Inputs!$F$4:$O$99999,MATCH($B120&amp;AX120,F_Inputs!$P$4:$P$99999,0),MATCH(AX$6,F_Inputs!$F$2:$O$2,0)),"Error"))</f>
        <v/>
      </c>
      <c r="U120" s="271" t="str">
        <f>IF(ISBLANK(AY120),"",IFERROR(INDEX(F_Inputs!$F$4:$O$99999,MATCH($B120&amp;AY120,F_Inputs!$P$4:$P$99999,0),MATCH(AY$6,F_Inputs!$F$2:$O$2,0)),"Error"))</f>
        <v/>
      </c>
      <c r="V120" s="269" t="str">
        <f>IF(ISBLANK(AZ120),"",IFERROR(INDEX(F_Inputs!$F$4:$O$99999,MATCH($B120&amp;AZ120,F_Inputs!$P$4:$P$99999,0),MATCH(AZ$6,F_Inputs!$F$2:$O$2,0)),"Error"))</f>
        <v/>
      </c>
      <c r="W120" s="267" t="str">
        <f>IF(ISBLANK(BA120),"",IFERROR(INDEX(F_Inputs!$F$4:$O$99999,MATCH($B120&amp;BA120,F_Inputs!$P$4:$P$99999,0),MATCH(BA$6,F_Inputs!$F$2:$O$2,0)),"Error"))</f>
        <v/>
      </c>
      <c r="X120" s="267" t="str">
        <f>IF(ISBLANK(BB120),"",IFERROR(INDEX(F_Inputs!$F$4:$O$99999,MATCH($B120&amp;BB120,F_Inputs!$P$4:$P$99999,0),MATCH(BB$6,F_Inputs!$F$2:$O$2,0)),"Error"))</f>
        <v/>
      </c>
      <c r="Y120" s="267" t="str">
        <f>IF(ISBLANK(BC120),"",IFERROR(INDEX(F_Inputs!$F$4:$O$99999,MATCH($B120&amp;BC120,F_Inputs!$P$4:$P$99999,0),MATCH(BC$6,F_Inputs!$F$2:$O$2,0)),"Error"))</f>
        <v/>
      </c>
      <c r="Z120" s="267" t="str">
        <f>IF(ISBLANK(BD120),"",IFERROR(INDEX(F_Inputs!$F$4:$O$99999,MATCH($B120&amp;BD120,F_Inputs!$P$4:$P$99999,0),MATCH(BD$6,F_Inputs!$F$2:$O$2,0)),"Error"))</f>
        <v/>
      </c>
      <c r="AA120" s="267" t="str">
        <f>IF(ISBLANK(BE120),"",IFERROR(INDEX(F_Inputs!$F$4:$O$99999,MATCH($B120&amp;BE120,F_Inputs!$P$4:$P$99999,0),MATCH(BE$6,F_Inputs!$F$2:$O$2,0)),"Error"))</f>
        <v/>
      </c>
      <c r="AB120" s="270">
        <f>IF(ISBLANK(BF120),"",IFERROR(INDEX(F_Inputs!$F$4:$O$99999,MATCH($B120&amp;BF120,F_Inputs!$P$4:$P$99999,0),MATCH(BF$6,F_Inputs!$F$2:$O$2,0)),"Error"))</f>
        <v>85024.952015355098</v>
      </c>
      <c r="AC120" s="270">
        <f>IF(ISBLANK(BG120),"",IFERROR(INDEX(F_Inputs!$F$4:$O$99999,MATCH($B120&amp;BG120,F_Inputs!$P$4:$P$99999,0),MATCH(BG$6,F_Inputs!$F$2:$O$2,0)),"Error"))</f>
        <v>85024.952015355098</v>
      </c>
      <c r="AD120" s="270" t="str">
        <f>IF(ISBLANK(BH120),"",IFERROR(INDEX(F_Inputs!$F$4:$O$99999,MATCH($B120&amp;BH120,F_Inputs!$P$4:$P$99999,0),MATCH(BH$6,F_Inputs!$F$2:$O$2,0)),"Error"))</f>
        <v/>
      </c>
      <c r="AE120" s="271">
        <f>IF(ISBLANK(BI120),"",IFERROR(INDEX(F_Inputs!$F$4:$O$99999,MATCH($B120&amp;BI120,F_Inputs!$P$4:$P$99999,0),MATCH(BI$6,F_Inputs!$F$2:$O$2,0)),"Error"))</f>
        <v>-5.0000000000000001E-3</v>
      </c>
      <c r="AF120" s="271">
        <f>IF(ISBLANK(BJ120),"",IFERROR(INDEX(F_Inputs!$F$4:$O$99999,MATCH($B120&amp;BJ120,F_Inputs!$P$4:$P$99999,0),MATCH(BJ$6,F_Inputs!$F$2:$O$2,0)),"Error"))</f>
        <v>5.0000000000000001E-3</v>
      </c>
      <c r="AJ120" s="45" t="s">
        <v>473</v>
      </c>
      <c r="AK120" s="45" t="s">
        <v>473</v>
      </c>
      <c r="AL120" s="45" t="s">
        <v>473</v>
      </c>
      <c r="AM120" s="45" t="s">
        <v>473</v>
      </c>
      <c r="AN120" s="45" t="s">
        <v>473</v>
      </c>
      <c r="AO120" s="45" t="s">
        <v>473</v>
      </c>
      <c r="BF120" s="45" t="s">
        <v>590</v>
      </c>
      <c r="BG120" s="45" t="s">
        <v>590</v>
      </c>
      <c r="BI120" s="45" t="s">
        <v>592</v>
      </c>
      <c r="BJ120" s="45" t="s">
        <v>594</v>
      </c>
    </row>
    <row r="121" spans="2:62">
      <c r="B121" s="158" t="str">
        <f>Lists!$D$10</f>
        <v>HDD</v>
      </c>
      <c r="C121" s="46" t="s">
        <v>761</v>
      </c>
      <c r="D121" s="46" t="str">
        <f>_xlfn.XLOOKUP(C121,Lists!$B$32:$B$60,Lists!$D$32:$D$60)</f>
        <v>Set at a company specific level</v>
      </c>
      <c r="E121" s="46" t="str">
        <f>_xlfn.XLOOKUP(C121,Lists!$B$32:$B$60,Lists!$F$32:$F$60)</f>
        <v>Number of sewer collapses per 1,000 km of all sewers</v>
      </c>
      <c r="F121" s="269">
        <f>IF(ISBLANK(AJ121),"",IFERROR(INDEX(F_Inputs!$F$4:$O$99999,MATCH($B121&amp;AJ121,F_Inputs!$P$4:$P$99999,0),MATCH(AJ$6,F_Inputs!$F$2:$O$2,0)),"Error"))</f>
        <v>16.13</v>
      </c>
      <c r="G121" s="269">
        <f>IF(ISBLANK(AK121),"",IFERROR(INDEX(F_Inputs!$F$4:$O$99999,MATCH($B121&amp;AK121,F_Inputs!$P$4:$P$99999,0),MATCH(AK$6,F_Inputs!$F$2:$O$2,0)),"Error"))</f>
        <v>14.11</v>
      </c>
      <c r="H121" s="269">
        <f>IF(ISBLANK(AL121),"",IFERROR(INDEX(F_Inputs!$F$4:$O$99999,MATCH($B121&amp;AL121,F_Inputs!$P$4:$P$99999,0),MATCH(AL$6,F_Inputs!$F$2:$O$2,0)),"Error"))</f>
        <v>14.11</v>
      </c>
      <c r="I121" s="269">
        <f>IF(ISBLANK(AM121),"",IFERROR(INDEX(F_Inputs!$F$4:$O$99999,MATCH($B121&amp;AM121,F_Inputs!$P$4:$P$99999,0),MATCH(AM$6,F_Inputs!$F$2:$O$2,0)),"Error"))</f>
        <v>14.11</v>
      </c>
      <c r="J121" s="269">
        <f>IF(ISBLANK(AN121),"",IFERROR(INDEX(F_Inputs!$F$4:$O$99999,MATCH($B121&amp;AN121,F_Inputs!$P$4:$P$99999,0),MATCH(AN$6,F_Inputs!$F$2:$O$2,0)),"Error"))</f>
        <v>12.1</v>
      </c>
      <c r="K121" s="269">
        <f>IF(ISBLANK(AO121),"",IFERROR(INDEX(F_Inputs!$F$4:$O$99999,MATCH($B121&amp;AO121,F_Inputs!$P$4:$P$99999,0),MATCH(AO$6,F_Inputs!$F$2:$O$2,0)),"Error"))</f>
        <v>12.1</v>
      </c>
      <c r="L121" s="269" t="str">
        <f>IF(ISBLANK(AP121),"",IFERROR(INDEX(F_Inputs!$F$4:$O$99999,MATCH($B121&amp;AP121,F_Inputs!$P$4:$P$99999,0),MATCH(AP$6,F_Inputs!$F$2:$O$2,0)),"Error"))</f>
        <v/>
      </c>
      <c r="M121" s="269" t="str">
        <f>IF(ISBLANK(AQ121),"",IFERROR(INDEX(F_Inputs!$F$4:$O$99999,MATCH($B121&amp;AQ121,F_Inputs!$P$4:$P$99999,0),MATCH(AQ$6,F_Inputs!$F$2:$O$2,0)),"Error"))</f>
        <v/>
      </c>
      <c r="N121" s="269" t="str">
        <f>IF(ISBLANK(AR121),"",IFERROR(INDEX(F_Inputs!$F$4:$O$99999,MATCH($B121&amp;AR121,F_Inputs!$P$4:$P$99999,0),MATCH(AR$6,F_Inputs!$F$2:$O$2,0)),"Error"))</f>
        <v/>
      </c>
      <c r="O121" s="269" t="str">
        <f>IF(ISBLANK(AS121),"",IFERROR(INDEX(F_Inputs!$F$4:$O$99999,MATCH($B121&amp;AS121,F_Inputs!$P$4:$P$99999,0),MATCH(AS$6,F_Inputs!$F$2:$O$2,0)),"Error"))</f>
        <v/>
      </c>
      <c r="P121" s="269" t="str">
        <f>IF(ISBLANK(AT121),"",IFERROR(INDEX(F_Inputs!$F$4:$O$99999,MATCH($B121&amp;AT121,F_Inputs!$P$4:$P$99999,0),MATCH(AT$6,F_Inputs!$F$2:$O$2,0)),"Error"))</f>
        <v/>
      </c>
      <c r="Q121" s="269" t="str">
        <f>IF(ISBLANK(AU121),"",IFERROR(INDEX(F_Inputs!$F$4:$O$99999,MATCH($B121&amp;AU121,F_Inputs!$P$4:$P$99999,0),MATCH(AU$6,F_Inputs!$F$2:$O$2,0)),"Error"))</f>
        <v/>
      </c>
      <c r="R121" s="269" t="str">
        <f>IF(ISBLANK(AV121),"",IFERROR(INDEX(F_Inputs!$F$4:$O$99999,MATCH($B121&amp;AV121,F_Inputs!$P$4:$P$99999,0),MATCH(AV$6,F_Inputs!$F$2:$O$2,0)),"Error"))</f>
        <v/>
      </c>
      <c r="S121" s="269" t="str">
        <f>IF(ISBLANK(AW121),"",IFERROR(INDEX(F_Inputs!$F$4:$O$99999,MATCH($B121&amp;AW121,F_Inputs!$P$4:$P$99999,0),MATCH(AW$6,F_Inputs!$F$2:$O$2,0)),"Error"))</f>
        <v/>
      </c>
      <c r="T121" s="269" t="str">
        <f>IF(ISBLANK(AX121),"",IFERROR(INDEX(F_Inputs!$F$4:$O$99999,MATCH($B121&amp;AX121,F_Inputs!$P$4:$P$99999,0),MATCH(AX$6,F_Inputs!$F$2:$O$2,0)),"Error"))</f>
        <v/>
      </c>
      <c r="U121" s="269" t="str">
        <f>IF(ISBLANK(AY121),"",IFERROR(INDEX(F_Inputs!$F$4:$O$99999,MATCH($B121&amp;AY121,F_Inputs!$P$4:$P$99999,0),MATCH(AY$6,F_Inputs!$F$2:$O$2,0)),"Error"))</f>
        <v/>
      </c>
      <c r="V121" s="269" t="str">
        <f>IF(ISBLANK(AZ121),"",IFERROR(INDEX(F_Inputs!$F$4:$O$99999,MATCH($B121&amp;AZ121,F_Inputs!$P$4:$P$99999,0),MATCH(AZ$6,F_Inputs!$F$2:$O$2,0)),"Error"))</f>
        <v/>
      </c>
      <c r="W121" s="267" t="str">
        <f>IF(ISBLANK(BA121),"",IFERROR(INDEX(F_Inputs!$F$4:$O$99999,MATCH($B121&amp;BA121,F_Inputs!$P$4:$P$99999,0),MATCH(BA$6,F_Inputs!$F$2:$O$2,0)),"Error"))</f>
        <v/>
      </c>
      <c r="X121" s="267" t="str">
        <f>IF(ISBLANK(BB121),"",IFERROR(INDEX(F_Inputs!$F$4:$O$99999,MATCH($B121&amp;BB121,F_Inputs!$P$4:$P$99999,0),MATCH(BB$6,F_Inputs!$F$2:$O$2,0)),"Error"))</f>
        <v/>
      </c>
      <c r="Y121" s="267" t="str">
        <f>IF(ISBLANK(BC121),"",IFERROR(INDEX(F_Inputs!$F$4:$O$99999,MATCH($B121&amp;BC121,F_Inputs!$P$4:$P$99999,0),MATCH(BC$6,F_Inputs!$F$2:$O$2,0)),"Error"))</f>
        <v/>
      </c>
      <c r="Z121" s="267" t="str">
        <f>IF(ISBLANK(BD121),"",IFERROR(INDEX(F_Inputs!$F$4:$O$99999,MATCH($B121&amp;BD121,F_Inputs!$P$4:$P$99999,0),MATCH(BD$6,F_Inputs!$F$2:$O$2,0)),"Error"))</f>
        <v/>
      </c>
      <c r="AA121" s="267" t="str">
        <f>IF(ISBLANK(BE121),"",IFERROR(INDEX(F_Inputs!$F$4:$O$99999,MATCH($B121&amp;BE121,F_Inputs!$P$4:$P$99999,0),MATCH(BE$6,F_Inputs!$F$2:$O$2,0)),"Error"))</f>
        <v/>
      </c>
      <c r="AB121" s="270">
        <f>IF(ISBLANK(BF121),"",IFERROR(INDEX(F_Inputs!$F$4:$O$99999,MATCH($B121&amp;BF121,F_Inputs!$P$4:$P$99999,0),MATCH(BF$6,F_Inputs!$F$2:$O$2,0)),"Error"))</f>
        <v>6979.1983878285782</v>
      </c>
      <c r="AC121" s="270">
        <f>IF(ISBLANK(BG121),"",IFERROR(INDEX(F_Inputs!$F$4:$O$99999,MATCH($B121&amp;BG121,F_Inputs!$P$4:$P$99999,0),MATCH(BG$6,F_Inputs!$F$2:$O$2,0)),"Error"))</f>
        <v>6979.1983878285782</v>
      </c>
      <c r="AD121" s="270" t="str">
        <f>IF(ISBLANK(BH121),"",IFERROR(INDEX(F_Inputs!$F$4:$O$99999,MATCH($B121&amp;BH121,F_Inputs!$P$4:$P$99999,0),MATCH(BH$6,F_Inputs!$F$2:$O$2,0)),"Error"))</f>
        <v/>
      </c>
      <c r="AE121" s="271">
        <f>IF(ISBLANK(BI121),"",IFERROR(INDEX(F_Inputs!$F$4:$O$99999,MATCH($B121&amp;BI121,F_Inputs!$P$4:$P$99999,0),MATCH(BI$6,F_Inputs!$F$2:$O$2,0)),"Error"))</f>
        <v>-5.0000000000000001E-3</v>
      </c>
      <c r="AF121" s="271">
        <f>IF(ISBLANK(BJ121),"",IFERROR(INDEX(F_Inputs!$F$4:$O$99999,MATCH($B121&amp;BJ121,F_Inputs!$P$4:$P$99999,0),MATCH(BJ$6,F_Inputs!$F$2:$O$2,0)),"Error"))</f>
        <v>5.0000000000000001E-3</v>
      </c>
      <c r="AJ121" s="45" t="s">
        <v>291</v>
      </c>
      <c r="AK121" s="45" t="s">
        <v>291</v>
      </c>
      <c r="AL121" s="45" t="s">
        <v>291</v>
      </c>
      <c r="AM121" s="45" t="s">
        <v>291</v>
      </c>
      <c r="AN121" s="45" t="s">
        <v>291</v>
      </c>
      <c r="AO121" s="45" t="s">
        <v>291</v>
      </c>
      <c r="BF121" s="45" t="s">
        <v>293</v>
      </c>
      <c r="BG121" s="45" t="s">
        <v>293</v>
      </c>
      <c r="BI121" s="45" t="s">
        <v>295</v>
      </c>
      <c r="BJ121" s="45" t="s">
        <v>297</v>
      </c>
    </row>
    <row r="122" spans="2:62">
      <c r="B122" s="158" t="str">
        <f>Lists!$D$10</f>
        <v>HDD</v>
      </c>
      <c r="C122" s="46" t="s">
        <v>778</v>
      </c>
      <c r="D122" s="46" t="str">
        <f>_xlfn.XLOOKUP(C122,Lists!$B$32:$B$60,Lists!$D$32:$D$60)</f>
        <v>Set at a company specific level</v>
      </c>
      <c r="E122" s="46" t="str">
        <f>_xlfn.XLOOKUP(C122,Lists!$B$32:$B$60,Lists!$F$32:$F$60)</f>
        <v>Numerical score</v>
      </c>
      <c r="F122" s="269">
        <f>IF(ISBLANK(AJ122),"",IFERROR(INDEX(F_Inputs!$F$4:$O$99999,MATCH($B122&amp;AJ122,F_Inputs!$P$4:$P$99999,0),MATCH(AJ$6,F_Inputs!$F$2:$O$2,0)),"Error"))</f>
        <v>78.39</v>
      </c>
      <c r="G122" s="269">
        <f>IF(ISBLANK(AK122),"",IFERROR(INDEX(F_Inputs!$F$4:$O$99999,MATCH($B122&amp;AK122,F_Inputs!$P$4:$P$99999,0),MATCH(AK$6,F_Inputs!$F$2:$O$2,0)),"Error"))</f>
        <v>78.75</v>
      </c>
      <c r="H122" s="269">
        <f>IF(ISBLANK(AL122),"",IFERROR(INDEX(F_Inputs!$F$4:$O$99999,MATCH($B122&amp;AL122,F_Inputs!$P$4:$P$99999,0),MATCH(AL$6,F_Inputs!$F$2:$O$2,0)),"Error"))</f>
        <v>79.099999999999994</v>
      </c>
      <c r="I122" s="269">
        <f>IF(ISBLANK(AM122),"",IFERROR(INDEX(F_Inputs!$F$4:$O$99999,MATCH($B122&amp;AM122,F_Inputs!$P$4:$P$99999,0),MATCH(AM$6,F_Inputs!$F$2:$O$2,0)),"Error"))</f>
        <v>79.459999999999994</v>
      </c>
      <c r="J122" s="269">
        <f>IF(ISBLANK(AN122),"",IFERROR(INDEX(F_Inputs!$F$4:$O$99999,MATCH($B122&amp;AN122,F_Inputs!$P$4:$P$99999,0),MATCH(AN$6,F_Inputs!$F$2:$O$2,0)),"Error"))</f>
        <v>79.819999999999993</v>
      </c>
      <c r="K122" s="269">
        <f>IF(ISBLANK(AO122),"",IFERROR(INDEX(F_Inputs!$F$4:$O$99999,MATCH($B122&amp;AO122,F_Inputs!$P$4:$P$99999,0),MATCH(AO$6,F_Inputs!$F$2:$O$2,0)),"Error"))</f>
        <v>80.17</v>
      </c>
      <c r="L122" s="267" t="str">
        <f>IF(ISBLANK(AP122),"",IFERROR(INDEX(F_Inputs!$F$4:$O$99999,MATCH($B122&amp;AP122,F_Inputs!$P$4:$P$99999,0),MATCH(AP$6,F_Inputs!$F$2:$O$2,0)),"Error"))</f>
        <v/>
      </c>
      <c r="M122" s="268" t="str">
        <f>IF(ISBLANK(AQ122),"",IFERROR(INDEX(F_Inputs!$F$4:$O$99999,MATCH($B122&amp;AQ122,F_Inputs!$P$4:$P$99999,0),MATCH(AQ$6,F_Inputs!$F$2:$O$2,0)),"Error"))</f>
        <v/>
      </c>
      <c r="N122" s="268" t="str">
        <f>IF(ISBLANK(AR122),"",IFERROR(INDEX(F_Inputs!$F$4:$O$99999,MATCH($B122&amp;AR122,F_Inputs!$P$4:$P$99999,0),MATCH(AR$6,F_Inputs!$F$2:$O$2,0)),"Error"))</f>
        <v/>
      </c>
      <c r="O122" s="268" t="str">
        <f>IF(ISBLANK(AS122),"",IFERROR(INDEX(F_Inputs!$F$4:$O$99999,MATCH($B122&amp;AS122,F_Inputs!$P$4:$P$99999,0),MATCH(AS$6,F_Inputs!$F$2:$O$2,0)),"Error"))</f>
        <v/>
      </c>
      <c r="P122" s="268" t="str">
        <f>IF(ISBLANK(AT122),"",IFERROR(INDEX(F_Inputs!$F$4:$O$99999,MATCH($B122&amp;AT122,F_Inputs!$P$4:$P$99999,0),MATCH(AT$6,F_Inputs!$F$2:$O$2,0)),"Error"))</f>
        <v/>
      </c>
      <c r="Q122" s="268" t="str">
        <f>IF(ISBLANK(AU122),"",IFERROR(INDEX(F_Inputs!$F$4:$O$99999,MATCH($B122&amp;AU122,F_Inputs!$P$4:$P$99999,0),MATCH(AU$6,F_Inputs!$F$2:$O$2,0)),"Error"))</f>
        <v/>
      </c>
      <c r="R122" s="269" t="str">
        <f>IF(ISBLANK(AV122),"",IFERROR(INDEX(F_Inputs!$F$4:$O$99999,MATCH($B122&amp;AV122,F_Inputs!$P$4:$P$99999,0),MATCH(AV$6,F_Inputs!$F$2:$O$2,0)),"Error"))</f>
        <v/>
      </c>
      <c r="S122" s="269" t="str">
        <f>IF(ISBLANK(AW122),"",IFERROR(INDEX(F_Inputs!$F$4:$O$99999,MATCH($B122&amp;AW122,F_Inputs!$P$4:$P$99999,0),MATCH(AW$6,F_Inputs!$F$2:$O$2,0)),"Error"))</f>
        <v/>
      </c>
      <c r="T122" s="269" t="str">
        <f>IF(ISBLANK(AX122),"",IFERROR(INDEX(F_Inputs!$F$4:$O$99999,MATCH($B122&amp;AX122,F_Inputs!$P$4:$P$99999,0),MATCH(AX$6,F_Inputs!$F$2:$O$2,0)),"Error"))</f>
        <v/>
      </c>
      <c r="U122" s="269" t="str">
        <f>IF(ISBLANK(AY122),"",IFERROR(INDEX(F_Inputs!$F$4:$O$99999,MATCH($B122&amp;AY122,F_Inputs!$P$4:$P$99999,0),MATCH(AY$6,F_Inputs!$F$2:$O$2,0)),"Error"))</f>
        <v/>
      </c>
      <c r="V122" s="269" t="str">
        <f>IF(ISBLANK(AZ122),"",IFERROR(INDEX(F_Inputs!$F$4:$O$99999,MATCH($B122&amp;AZ122,F_Inputs!$P$4:$P$99999,0),MATCH(AZ$6,F_Inputs!$F$2:$O$2,0)),"Error"))</f>
        <v/>
      </c>
      <c r="W122" s="267" t="str">
        <f>IF(ISBLANK(BA122),"",IFERROR(INDEX(F_Inputs!$F$4:$O$99999,MATCH($B122&amp;BA122,F_Inputs!$P$4:$P$99999,0),MATCH(BA$6,F_Inputs!$F$2:$O$2,0)),"Error"))</f>
        <v/>
      </c>
      <c r="X122" s="267" t="str">
        <f>IF(ISBLANK(BB122),"",IFERROR(INDEX(F_Inputs!$F$4:$O$99999,MATCH($B122&amp;BB122,F_Inputs!$P$4:$P$99999,0),MATCH(BB$6,F_Inputs!$F$2:$O$2,0)),"Error"))</f>
        <v/>
      </c>
      <c r="Y122" s="267" t="str">
        <f>IF(ISBLANK(BC122),"",IFERROR(INDEX(F_Inputs!$F$4:$O$99999,MATCH($B122&amp;BC122,F_Inputs!$P$4:$P$99999,0),MATCH(BC$6,F_Inputs!$F$2:$O$2,0)),"Error"))</f>
        <v/>
      </c>
      <c r="Z122" s="267" t="str">
        <f>IF(ISBLANK(BD122),"",IFERROR(INDEX(F_Inputs!$F$4:$O$99999,MATCH($B122&amp;BD122,F_Inputs!$P$4:$P$99999,0),MATCH(BD$6,F_Inputs!$F$2:$O$2,0)),"Error"))</f>
        <v/>
      </c>
      <c r="AA122" s="267" t="str">
        <f>IF(ISBLANK(BE122),"",IFERROR(INDEX(F_Inputs!$F$4:$O$99999,MATCH($B122&amp;BE122,F_Inputs!$P$4:$P$99999,0),MATCH(BE$6,F_Inputs!$F$2:$O$2,0)),"Error"))</f>
        <v/>
      </c>
      <c r="AB122" s="278">
        <f>IF(ISBLANK(BF122),"",IFERROR(INDEX(F_Inputs!$F$4:$O$99999,MATCH($B122&amp;BF122,F_Inputs!$P$4:$P$99999,0),MATCH(BF$6,F_Inputs!$F$2:$O$2,0)),"Error"))</f>
        <v>2.9148453277536835E-2</v>
      </c>
      <c r="AC122" s="278">
        <f>IF(ISBLANK(BG122),"",IFERROR(INDEX(F_Inputs!$F$4:$O$99999,MATCH($B122&amp;BG122,F_Inputs!$P$4:$P$99999,0),MATCH(BG$6,F_Inputs!$F$2:$O$2,0)),"Error"))</f>
        <v>-2.9148453277536835E-2</v>
      </c>
      <c r="AD122" s="270" t="str">
        <f>IF(ISBLANK(BH122),"",IFERROR(INDEX(F_Inputs!$F$4:$O$99999,MATCH($B122&amp;BH122,F_Inputs!$P$4:$P$99999,0),MATCH(BH$6,F_Inputs!$F$2:$O$2,0)),"Error"))</f>
        <v/>
      </c>
      <c r="AE122" s="271">
        <f>IF(ISBLANK(BI122),"",IFERROR(INDEX(F_Inputs!$F$4:$O$99999,MATCH($B122&amp;BI122,F_Inputs!$P$4:$P$99999,0),MATCH(BI$6,F_Inputs!$F$2:$O$2,0)),"Error"))</f>
        <v>-2E-3</v>
      </c>
      <c r="AF122" s="271">
        <f>IF(ISBLANK(BJ122),"",IFERROR(INDEX(F_Inputs!$F$4:$O$99999,MATCH($B122&amp;BJ122,F_Inputs!$P$4:$P$99999,0),MATCH(BJ$6,F_Inputs!$F$2:$O$2,0)),"Error"))</f>
        <v>2E-3</v>
      </c>
      <c r="AJ122" s="45" t="s">
        <v>366</v>
      </c>
      <c r="AK122" s="45" t="s">
        <v>366</v>
      </c>
      <c r="AL122" s="45" t="s">
        <v>366</v>
      </c>
      <c r="AM122" s="45" t="s">
        <v>366</v>
      </c>
      <c r="AN122" s="45" t="s">
        <v>366</v>
      </c>
      <c r="AO122" s="45" t="s">
        <v>366</v>
      </c>
      <c r="BF122" s="45" t="s">
        <v>368</v>
      </c>
      <c r="BG122" s="45" t="s">
        <v>370</v>
      </c>
      <c r="BI122" s="45" t="s">
        <v>372</v>
      </c>
      <c r="BJ122" s="45" t="s">
        <v>374</v>
      </c>
    </row>
    <row r="123" spans="2:62">
      <c r="B123" s="158" t="str">
        <f>Lists!$D$10</f>
        <v>HDD</v>
      </c>
      <c r="C123" s="46" t="s">
        <v>764</v>
      </c>
      <c r="D123" s="46" t="str">
        <f>_xlfn.XLOOKUP(C123,Lists!$B$32:$B$60,Lists!$D$32:$D$60)</f>
        <v>Set at a common level</v>
      </c>
      <c r="E123" s="46" t="str">
        <f>_xlfn.XLOOKUP(C123,Lists!$B$32:$B$60,Lists!$F$32:$F$60)</f>
        <v>Number</v>
      </c>
      <c r="F123" s="269" t="str">
        <f>IF(ISBLANK(AJ123),"",IFERROR(INDEX(F_Inputs!$F$4:$O$99999,MATCH($B123&amp;AJ123,F_Inputs!$P$4:$P$99999,0),MATCH(AJ$6,F_Inputs!$F$2:$O$2,0)),"Error"))</f>
        <v/>
      </c>
      <c r="G123" s="269" t="str">
        <f>IF(ISBLANK(AK123),"",IFERROR(INDEX(F_Inputs!$F$4:$O$99999,MATCH($B123&amp;AK123,F_Inputs!$P$4:$P$99999,0),MATCH(AK$6,F_Inputs!$F$2:$O$2,0)),"Error"))</f>
        <v/>
      </c>
      <c r="H123" s="269" t="str">
        <f>IF(ISBLANK(AL123),"",IFERROR(INDEX(F_Inputs!$F$4:$O$99999,MATCH($B123&amp;AL123,F_Inputs!$P$4:$P$99999,0),MATCH(AL$6,F_Inputs!$F$2:$O$2,0)),"Error"))</f>
        <v/>
      </c>
      <c r="I123" s="269" t="str">
        <f>IF(ISBLANK(AM123),"",IFERROR(INDEX(F_Inputs!$F$4:$O$99999,MATCH($B123&amp;AM123,F_Inputs!$P$4:$P$99999,0),MATCH(AM$6,F_Inputs!$F$2:$O$2,0)),"Error"))</f>
        <v/>
      </c>
      <c r="J123" s="269" t="str">
        <f>IF(ISBLANK(AN123),"",IFERROR(INDEX(F_Inputs!$F$4:$O$99999,MATCH($B123&amp;AN123,F_Inputs!$P$4:$P$99999,0),MATCH(AN$6,F_Inputs!$F$2:$O$2,0)),"Error"))</f>
        <v/>
      </c>
      <c r="K123" s="269" t="str">
        <f>IF(ISBLANK(AO123),"",IFERROR(INDEX(F_Inputs!$F$4:$O$99999,MATCH($B123&amp;AO123,F_Inputs!$P$4:$P$99999,0),MATCH(AO$6,F_Inputs!$F$2:$O$2,0)),"Error"))</f>
        <v/>
      </c>
      <c r="L123" s="269" t="str">
        <f>IF(ISBLANK(AP123),"",IFERROR(INDEX(F_Inputs!$F$4:$O$99999,MATCH($B123&amp;AP123,F_Inputs!$P$4:$P$99999,0),MATCH(AP$6,F_Inputs!$F$2:$O$2,0)),"Error"))</f>
        <v/>
      </c>
      <c r="M123" s="269" t="str">
        <f>IF(ISBLANK(AQ123),"",IFERROR(INDEX(F_Inputs!$F$4:$O$99999,MATCH($B123&amp;AQ123,F_Inputs!$P$4:$P$99999,0),MATCH(AQ$6,F_Inputs!$F$2:$O$2,0)),"Error"))</f>
        <v/>
      </c>
      <c r="N123" s="269" t="str">
        <f>IF(ISBLANK(AR123),"",IFERROR(INDEX(F_Inputs!$F$4:$O$99999,MATCH($B123&amp;AR123,F_Inputs!$P$4:$P$99999,0),MATCH(AR$6,F_Inputs!$F$2:$O$2,0)),"Error"))</f>
        <v/>
      </c>
      <c r="O123" s="269" t="str">
        <f>IF(ISBLANK(AS123),"",IFERROR(INDEX(F_Inputs!$F$4:$O$99999,MATCH($B123&amp;AS123,F_Inputs!$P$4:$P$99999,0),MATCH(AS$6,F_Inputs!$F$2:$O$2,0)),"Error"))</f>
        <v/>
      </c>
      <c r="P123" s="269" t="str">
        <f>IF(ISBLANK(AT123),"",IFERROR(INDEX(F_Inputs!$F$4:$O$99999,MATCH($B123&amp;AT123,F_Inputs!$P$4:$P$99999,0),MATCH(AT$6,F_Inputs!$F$2:$O$2,0)),"Error"))</f>
        <v/>
      </c>
      <c r="Q123" s="269" t="str">
        <f>IF(ISBLANK(AU123),"",IFERROR(INDEX(F_Inputs!$F$4:$O$99999,MATCH($B123&amp;AU123,F_Inputs!$P$4:$P$99999,0),MATCH(AU$6,F_Inputs!$F$2:$O$2,0)),"Error"))</f>
        <v/>
      </c>
      <c r="R123" s="269" t="str">
        <f>IF(ISBLANK(AV123),"",IFERROR(INDEX(F_Inputs!$F$4:$O$99999,MATCH($B123&amp;AV123,F_Inputs!$P$4:$P$99999,0),MATCH(AV$6,F_Inputs!$F$2:$O$2,0)),"Error"))</f>
        <v/>
      </c>
      <c r="S123" s="269" t="str">
        <f>IF(ISBLANK(AW123),"",IFERROR(INDEX(F_Inputs!$F$4:$O$99999,MATCH($B123&amp;AW123,F_Inputs!$P$4:$P$99999,0),MATCH(AW$6,F_Inputs!$F$2:$O$2,0)),"Error"))</f>
        <v/>
      </c>
      <c r="T123" s="269" t="str">
        <f>IF(ISBLANK(AX123),"",IFERROR(INDEX(F_Inputs!$F$4:$O$99999,MATCH($B123&amp;AX123,F_Inputs!$P$4:$P$99999,0),MATCH(AX$6,F_Inputs!$F$2:$O$2,0)),"Error"))</f>
        <v/>
      </c>
      <c r="U123" s="269" t="str">
        <f>IF(ISBLANK(AY123),"",IFERROR(INDEX(F_Inputs!$F$4:$O$99999,MATCH($B123&amp;AY123,F_Inputs!$P$4:$P$99999,0),MATCH(AY$6,F_Inputs!$F$2:$O$2,0)),"Error"))</f>
        <v/>
      </c>
      <c r="V123" s="269" t="str">
        <f>IF(ISBLANK(AZ123),"",IFERROR(INDEX(F_Inputs!$F$4:$O$99999,MATCH($B123&amp;AZ123,F_Inputs!$P$4:$P$99999,0),MATCH(AZ$6,F_Inputs!$F$2:$O$2,0)),"Error"))</f>
        <v/>
      </c>
      <c r="W123" s="269" t="str">
        <f>IF(ISBLANK(BA123),"",IFERROR(INDEX(F_Inputs!$F$4:$O$99999,MATCH($B123&amp;BA123,F_Inputs!$P$4:$P$99999,0),MATCH(BA$6,F_Inputs!$F$2:$O$2,0)),"Error"))</f>
        <v/>
      </c>
      <c r="X123" s="269" t="str">
        <f>IF(ISBLANK(BB123),"",IFERROR(INDEX(F_Inputs!$F$4:$O$99999,MATCH($B123&amp;BB123,F_Inputs!$P$4:$P$99999,0),MATCH(BB$6,F_Inputs!$F$2:$O$2,0)),"Error"))</f>
        <v/>
      </c>
      <c r="Y123" s="269" t="str">
        <f>IF(ISBLANK(BC123),"",IFERROR(INDEX(F_Inputs!$F$4:$O$99999,MATCH($B123&amp;BC123,F_Inputs!$P$4:$P$99999,0),MATCH(BC$6,F_Inputs!$F$2:$O$2,0)),"Error"))</f>
        <v/>
      </c>
      <c r="Z123" s="269" t="str">
        <f>IF(ISBLANK(BD123),"",IFERROR(INDEX(F_Inputs!$F$4:$O$99999,MATCH($B123&amp;BD123,F_Inputs!$P$4:$P$99999,0),MATCH(BD$6,F_Inputs!$F$2:$O$2,0)),"Error"))</f>
        <v/>
      </c>
      <c r="AA123" s="269" t="str">
        <f>IF(ISBLANK(BE123),"",IFERROR(INDEX(F_Inputs!$F$4:$O$99999,MATCH($B123&amp;BE123,F_Inputs!$P$4:$P$99999,0),MATCH(BE$6,F_Inputs!$F$2:$O$2,0)),"Error"))</f>
        <v/>
      </c>
      <c r="AB123" s="269">
        <f>IF(ISBLANK(BF123),"",IFERROR(INDEX(F_Inputs!$F$4:$O$99999,MATCH($B123&amp;BF123,F_Inputs!$P$4:$P$99999,0),MATCH(BF$6,F_Inputs!$F$2:$O$2,0)),"Error"))</f>
        <v>-3.764E-2</v>
      </c>
      <c r="AC123" s="269">
        <f>IF(ISBLANK(BG123),"",IFERROR(INDEX(F_Inputs!$F$4:$O$99999,MATCH($B123&amp;BG123,F_Inputs!$P$4:$P$99999,0),MATCH(BG$6,F_Inputs!$F$2:$O$2,0)),"Error"))</f>
        <v>3.764E-2</v>
      </c>
      <c r="AD123" s="269" t="str">
        <f>IF(ISBLANK(BH123),"",IFERROR(INDEX(F_Inputs!$F$4:$O$99999,MATCH($B123&amp;BH123,F_Inputs!$P$4:$P$99999,0),MATCH(BH$6,F_Inputs!$F$2:$O$2,0)),"Error"))</f>
        <v/>
      </c>
      <c r="AE123" s="272">
        <f>IF(ISBLANK(BI123),"",IFERROR(INDEX(F_Inputs!$F$4:$O$99999,MATCH($B123&amp;BI123,F_Inputs!$P$4:$P$99999,0),MATCH(BI$6,F_Inputs!$F$2:$O$2,0)),"Error"))</f>
        <v>-4.0000000000000001E-3</v>
      </c>
      <c r="AF123" s="272">
        <f>IF(ISBLANK(BJ123),"",IFERROR(INDEX(F_Inputs!$F$4:$O$99999,MATCH($B123&amp;BJ123,F_Inputs!$P$4:$P$99999,0),MATCH(BJ$6,F_Inputs!$F$2:$O$2,0)),"Error"))</f>
        <v>4.0000000000000001E-3</v>
      </c>
      <c r="BF123" s="45" t="s">
        <v>214</v>
      </c>
      <c r="BG123" s="45" t="s">
        <v>216</v>
      </c>
      <c r="BI123" s="45" t="s">
        <v>218</v>
      </c>
      <c r="BJ123" s="45" t="s">
        <v>220</v>
      </c>
    </row>
    <row r="124" spans="2:62">
      <c r="B124" s="158" t="str">
        <f>Lists!$D$10</f>
        <v>HDD</v>
      </c>
      <c r="C124" s="46" t="s">
        <v>766</v>
      </c>
      <c r="D124" s="46" t="str">
        <f>_xlfn.XLOOKUP(C124,Lists!$B$32:$B$60,Lists!$D$32:$D$60)</f>
        <v>Set at a common level</v>
      </c>
      <c r="E124" s="46" t="str">
        <f>_xlfn.XLOOKUP(C124,Lists!$B$32:$B$60,Lists!$F$32:$F$60)</f>
        <v>Number</v>
      </c>
      <c r="F124" s="269" t="str">
        <f>IF(ISBLANK(AJ124),"",IFERROR(INDEX(F_Inputs!$F$4:$O$99999,MATCH($B124&amp;AJ124,F_Inputs!$P$4:$P$99999,0),MATCH(AJ$6,F_Inputs!$F$2:$O$2,0)),"Error"))</f>
        <v/>
      </c>
      <c r="G124" s="269" t="str">
        <f>IF(ISBLANK(AK124),"",IFERROR(INDEX(F_Inputs!$F$4:$O$99999,MATCH($B124&amp;AK124,F_Inputs!$P$4:$P$99999,0),MATCH(AK$6,F_Inputs!$F$2:$O$2,0)),"Error"))</f>
        <v/>
      </c>
      <c r="H124" s="269" t="str">
        <f>IF(ISBLANK(AL124),"",IFERROR(INDEX(F_Inputs!$F$4:$O$99999,MATCH($B124&amp;AL124,F_Inputs!$P$4:$P$99999,0),MATCH(AL$6,F_Inputs!$F$2:$O$2,0)),"Error"))</f>
        <v/>
      </c>
      <c r="I124" s="269" t="str">
        <f>IF(ISBLANK(AM124),"",IFERROR(INDEX(F_Inputs!$F$4:$O$99999,MATCH($B124&amp;AM124,F_Inputs!$P$4:$P$99999,0),MATCH(AM$6,F_Inputs!$F$2:$O$2,0)),"Error"))</f>
        <v/>
      </c>
      <c r="J124" s="269" t="str">
        <f>IF(ISBLANK(AN124),"",IFERROR(INDEX(F_Inputs!$F$4:$O$99999,MATCH($B124&amp;AN124,F_Inputs!$P$4:$P$99999,0),MATCH(AN$6,F_Inputs!$F$2:$O$2,0)),"Error"))</f>
        <v/>
      </c>
      <c r="K124" s="269" t="str">
        <f>IF(ISBLANK(AO124),"",IFERROR(INDEX(F_Inputs!$F$4:$O$99999,MATCH($B124&amp;AO124,F_Inputs!$P$4:$P$99999,0),MATCH(AO$6,F_Inputs!$F$2:$O$2,0)),"Error"))</f>
        <v/>
      </c>
      <c r="L124" s="269" t="str">
        <f>IF(ISBLANK(AP124),"",IFERROR(INDEX(F_Inputs!$F$4:$O$99999,MATCH($B124&amp;AP124,F_Inputs!$P$4:$P$99999,0),MATCH(AP$6,F_Inputs!$F$2:$O$2,0)),"Error"))</f>
        <v/>
      </c>
      <c r="M124" s="269" t="str">
        <f>IF(ISBLANK(AQ124),"",IFERROR(INDEX(F_Inputs!$F$4:$O$99999,MATCH($B124&amp;AQ124,F_Inputs!$P$4:$P$99999,0),MATCH(AQ$6,F_Inputs!$F$2:$O$2,0)),"Error"))</f>
        <v/>
      </c>
      <c r="N124" s="269" t="str">
        <f>IF(ISBLANK(AR124),"",IFERROR(INDEX(F_Inputs!$F$4:$O$99999,MATCH($B124&amp;AR124,F_Inputs!$P$4:$P$99999,0),MATCH(AR$6,F_Inputs!$F$2:$O$2,0)),"Error"))</f>
        <v/>
      </c>
      <c r="O124" s="269" t="str">
        <f>IF(ISBLANK(AS124),"",IFERROR(INDEX(F_Inputs!$F$4:$O$99999,MATCH($B124&amp;AS124,F_Inputs!$P$4:$P$99999,0),MATCH(AS$6,F_Inputs!$F$2:$O$2,0)),"Error"))</f>
        <v/>
      </c>
      <c r="P124" s="269" t="str">
        <f>IF(ISBLANK(AT124),"",IFERROR(INDEX(F_Inputs!$F$4:$O$99999,MATCH($B124&amp;AT124,F_Inputs!$P$4:$P$99999,0),MATCH(AT$6,F_Inputs!$F$2:$O$2,0)),"Error"))</f>
        <v/>
      </c>
      <c r="Q124" s="269" t="str">
        <f>IF(ISBLANK(AU124),"",IFERROR(INDEX(F_Inputs!$F$4:$O$99999,MATCH($B124&amp;AU124,F_Inputs!$P$4:$P$99999,0),MATCH(AU$6,F_Inputs!$F$2:$O$2,0)),"Error"))</f>
        <v/>
      </c>
      <c r="R124" s="269" t="str">
        <f>IF(ISBLANK(AV124),"",IFERROR(INDEX(F_Inputs!$F$4:$O$99999,MATCH($B124&amp;AV124,F_Inputs!$P$4:$P$99999,0),MATCH(AV$6,F_Inputs!$F$2:$O$2,0)),"Error"))</f>
        <v/>
      </c>
      <c r="S124" s="269" t="str">
        <f>IF(ISBLANK(AW124),"",IFERROR(INDEX(F_Inputs!$F$4:$O$99999,MATCH($B124&amp;AW124,F_Inputs!$P$4:$P$99999,0),MATCH(AW$6,F_Inputs!$F$2:$O$2,0)),"Error"))</f>
        <v/>
      </c>
      <c r="T124" s="269" t="str">
        <f>IF(ISBLANK(AX124),"",IFERROR(INDEX(F_Inputs!$F$4:$O$99999,MATCH($B124&amp;AX124,F_Inputs!$P$4:$P$99999,0),MATCH(AX$6,F_Inputs!$F$2:$O$2,0)),"Error"))</f>
        <v/>
      </c>
      <c r="U124" s="269" t="str">
        <f>IF(ISBLANK(AY124),"",IFERROR(INDEX(F_Inputs!$F$4:$O$99999,MATCH($B124&amp;AY124,F_Inputs!$P$4:$P$99999,0),MATCH(AY$6,F_Inputs!$F$2:$O$2,0)),"Error"))</f>
        <v/>
      </c>
      <c r="V124" s="269" t="str">
        <f>IF(ISBLANK(AZ124),"",IFERROR(INDEX(F_Inputs!$F$4:$O$99999,MATCH($B124&amp;AZ124,F_Inputs!$P$4:$P$99999,0),MATCH(AZ$6,F_Inputs!$F$2:$O$2,0)),"Error"))</f>
        <v/>
      </c>
      <c r="W124" s="269" t="str">
        <f>IF(ISBLANK(BA124),"",IFERROR(INDEX(F_Inputs!$F$4:$O$99999,MATCH($B124&amp;BA124,F_Inputs!$P$4:$P$99999,0),MATCH(BA$6,F_Inputs!$F$2:$O$2,0)),"Error"))</f>
        <v/>
      </c>
      <c r="X124" s="269" t="str">
        <f>IF(ISBLANK(BB124),"",IFERROR(INDEX(F_Inputs!$F$4:$O$99999,MATCH($B124&amp;BB124,F_Inputs!$P$4:$P$99999,0),MATCH(BB$6,F_Inputs!$F$2:$O$2,0)),"Error"))</f>
        <v/>
      </c>
      <c r="Y124" s="269" t="str">
        <f>IF(ISBLANK(BC124),"",IFERROR(INDEX(F_Inputs!$F$4:$O$99999,MATCH($B124&amp;BC124,F_Inputs!$P$4:$P$99999,0),MATCH(BC$6,F_Inputs!$F$2:$O$2,0)),"Error"))</f>
        <v/>
      </c>
      <c r="Z124" s="269" t="str">
        <f>IF(ISBLANK(BD124),"",IFERROR(INDEX(F_Inputs!$F$4:$O$99999,MATCH($B124&amp;BD124,F_Inputs!$P$4:$P$99999,0),MATCH(BD$6,F_Inputs!$F$2:$O$2,0)),"Error"))</f>
        <v/>
      </c>
      <c r="AA124" s="269" t="str">
        <f>IF(ISBLANK(BE124),"",IFERROR(INDEX(F_Inputs!$F$4:$O$99999,MATCH($B124&amp;BE124,F_Inputs!$P$4:$P$99999,0),MATCH(BE$6,F_Inputs!$F$2:$O$2,0)),"Error"))</f>
        <v/>
      </c>
      <c r="AB124" s="269">
        <f>IF(ISBLANK(BF124),"",IFERROR(INDEX(F_Inputs!$F$4:$O$99999,MATCH($B124&amp;BF124,F_Inputs!$P$4:$P$99999,0),MATCH(BF$6,F_Inputs!$F$2:$O$2,0)),"Error"))</f>
        <v>-1.7770000000000001E-2</v>
      </c>
      <c r="AC124" s="269">
        <f>IF(ISBLANK(BG124),"",IFERROR(INDEX(F_Inputs!$F$4:$O$99999,MATCH($B124&amp;BG124,F_Inputs!$P$4:$P$99999,0),MATCH(BG$6,F_Inputs!$F$2:$O$2,0)),"Error"))</f>
        <v>1.7770000000000001E-2</v>
      </c>
      <c r="AD124" s="269" t="str">
        <f>IF(ISBLANK(BH124),"",IFERROR(INDEX(F_Inputs!$F$4:$O$99999,MATCH($B124&amp;BH124,F_Inputs!$P$4:$P$99999,0),MATCH(BH$6,F_Inputs!$F$2:$O$2,0)),"Error"))</f>
        <v/>
      </c>
      <c r="AE124" s="272">
        <f>IF(ISBLANK(BI124),"",IFERROR(INDEX(F_Inputs!$F$4:$O$99999,MATCH($B124&amp;BI124,F_Inputs!$P$4:$P$99999,0),MATCH(BI$6,F_Inputs!$F$2:$O$2,0)),"Error"))</f>
        <v>-2E-3</v>
      </c>
      <c r="AF124" s="272">
        <f>IF(ISBLANK(BJ124),"",IFERROR(INDEX(F_Inputs!$F$4:$O$99999,MATCH($B124&amp;BJ124,F_Inputs!$P$4:$P$99999,0),MATCH(BJ$6,F_Inputs!$F$2:$O$2,0)),"Error"))</f>
        <v>2E-3</v>
      </c>
      <c r="BF124" s="45" t="s">
        <v>222</v>
      </c>
      <c r="BG124" s="45" t="s">
        <v>224</v>
      </c>
      <c r="BI124" s="45" t="s">
        <v>226</v>
      </c>
      <c r="BJ124" s="45" t="s">
        <v>228</v>
      </c>
    </row>
    <row r="125" spans="2:62">
      <c r="B125" s="150"/>
      <c r="C125" s="151"/>
      <c r="D125" s="151"/>
      <c r="E125" s="152"/>
      <c r="F125" s="151"/>
      <c r="G125" s="151"/>
      <c r="H125" s="151"/>
      <c r="I125" s="151"/>
      <c r="J125" s="151"/>
      <c r="K125" s="151"/>
      <c r="L125" s="151"/>
      <c r="M125" s="153"/>
      <c r="N125" s="153"/>
      <c r="O125" s="153"/>
      <c r="P125" s="153"/>
      <c r="Q125" s="153"/>
      <c r="R125" s="151"/>
      <c r="S125" s="151"/>
      <c r="T125" s="151"/>
      <c r="U125" s="151"/>
      <c r="V125" s="154"/>
      <c r="W125" s="151"/>
      <c r="X125" s="151"/>
      <c r="Y125" s="151"/>
      <c r="Z125" s="151"/>
      <c r="AA125" s="151"/>
      <c r="AB125" s="155"/>
      <c r="AC125" s="155"/>
      <c r="AD125" s="155"/>
      <c r="AE125" s="156"/>
      <c r="AF125" s="156"/>
      <c r="AP125" s="45" t="s">
        <v>267</v>
      </c>
    </row>
    <row r="126" spans="2:62">
      <c r="B126" s="158" t="str">
        <f>Lists!$D$11</f>
        <v>NES</v>
      </c>
      <c r="C126" s="46" t="s">
        <v>702</v>
      </c>
      <c r="D126" s="46" t="str">
        <f>_xlfn.XLOOKUP(C126,Lists!$B$32:$B$60,Lists!$D$32:$D$60)</f>
        <v>Set at a common level</v>
      </c>
      <c r="E126" s="46" t="str">
        <f>_xlfn.XLOOKUP(C126,Lists!$B$32:$B$60,Lists!$F$32:$F$60)</f>
        <v>Average number of minutes lost per customer (hh:mm:ss)</v>
      </c>
      <c r="F126" s="267">
        <f>IF(ISBLANK(AJ126),"",IFERROR(INDEX(F_Inputs!$F$4:$O$99999,MATCH($B126&amp;AJ126,F_Inputs!$P$4:$P$99999,0),MATCH(AJ$6,F_Inputs!$F$2:$O$2,0)),"Error"))</f>
        <v>6.4374999999999996E-3</v>
      </c>
      <c r="G126" s="267">
        <f>IF(ISBLANK(AK126),"",IFERROR(INDEX(F_Inputs!$F$4:$O$99999,MATCH($B126&amp;AK126,F_Inputs!$P$4:$P$99999,0),MATCH(AK$6,F_Inputs!$F$2:$O$2,0)),"Error"))</f>
        <v>5.8444444444444438E-3</v>
      </c>
      <c r="H126" s="267">
        <f>IF(ISBLANK(AL126),"",IFERROR(INDEX(F_Inputs!$F$4:$O$99999,MATCH($B126&amp;AL126,F_Inputs!$P$4:$P$99999,0),MATCH(AL$6,F_Inputs!$F$2:$O$2,0)),"Error"))</f>
        <v>5.2513888888888879E-3</v>
      </c>
      <c r="I126" s="267">
        <f>IF(ISBLANK(AM126),"",IFERROR(INDEX(F_Inputs!$F$4:$O$99999,MATCH($B126&amp;AM126,F_Inputs!$P$4:$P$99999,0),MATCH(AM$6,F_Inputs!$F$2:$O$2,0)),"Error"))</f>
        <v>4.658333333333332E-3</v>
      </c>
      <c r="J126" s="267">
        <f>IF(ISBLANK(AN126),"",IFERROR(INDEX(F_Inputs!$F$4:$O$99999,MATCH($B126&amp;AN126,F_Inputs!$P$4:$P$99999,0),MATCH(AN$6,F_Inputs!$F$2:$O$2,0)),"Error"))</f>
        <v>4.0652777777777762E-3</v>
      </c>
      <c r="K126" s="267">
        <f>IF(ISBLANK(AO126),"",IFERROR(INDEX(F_Inputs!$F$4:$O$99999,MATCH($B126&amp;AO126,F_Inputs!$P$4:$P$99999,0),MATCH(AO$6,F_Inputs!$F$2:$O$2,0)),"Error"))</f>
        <v>3.472222222222222E-3</v>
      </c>
      <c r="L126" s="267" t="str">
        <f>IF(ISBLANK(AP126),"",IFERROR(INDEX(F_Inputs!$F$4:$O$99999,MATCH($B126&amp;AP126,F_Inputs!$P$4:$P$99999,0),MATCH(AP$6,F_Inputs!$F$2:$O$2,0)),"Error"))</f>
        <v/>
      </c>
      <c r="M126" s="268" t="str">
        <f>IF(ISBLANK(AQ126),"",IFERROR(INDEX(F_Inputs!$F$4:$O$99999,MATCH($B126&amp;AQ126,F_Inputs!$P$4:$P$99999,0),MATCH(AQ$6,F_Inputs!$F$2:$O$2,0)),"Error"))</f>
        <v/>
      </c>
      <c r="N126" s="268" t="str">
        <f>IF(ISBLANK(AR126),"",IFERROR(INDEX(F_Inputs!$F$4:$O$99999,MATCH($B126&amp;AR126,F_Inputs!$P$4:$P$99999,0),MATCH(AR$6,F_Inputs!$F$2:$O$2,0)),"Error"))</f>
        <v/>
      </c>
      <c r="O126" s="268" t="str">
        <f>IF(ISBLANK(AS126),"",IFERROR(INDEX(F_Inputs!$F$4:$O$99999,MATCH($B126&amp;AS126,F_Inputs!$P$4:$P$99999,0),MATCH(AS$6,F_Inputs!$F$2:$O$2,0)),"Error"))</f>
        <v/>
      </c>
      <c r="P126" s="268" t="str">
        <f>IF(ISBLANK(AT126),"",IFERROR(INDEX(F_Inputs!$F$4:$O$99999,MATCH($B126&amp;AT126,F_Inputs!$P$4:$P$99999,0),MATCH(AT$6,F_Inputs!$F$2:$O$2,0)),"Error"))</f>
        <v/>
      </c>
      <c r="Q126" s="268" t="str">
        <f>IF(ISBLANK(AU126),"",IFERROR(INDEX(F_Inputs!$F$4:$O$99999,MATCH($B126&amp;AU126,F_Inputs!$P$4:$P$99999,0),MATCH(AU$6,F_Inputs!$F$2:$O$2,0)),"Error"))</f>
        <v/>
      </c>
      <c r="R126" s="269" t="str">
        <f>IF(ISBLANK(AV126),"",IFERROR(INDEX(F_Inputs!$F$4:$O$99999,MATCH($B126&amp;AV126,F_Inputs!$P$4:$P$99999,0),MATCH(AV$6,F_Inputs!$F$2:$O$2,0)),"Error"))</f>
        <v/>
      </c>
      <c r="S126" s="269" t="str">
        <f>IF(ISBLANK(AW126),"",IFERROR(INDEX(F_Inputs!$F$4:$O$99999,MATCH($B126&amp;AW126,F_Inputs!$P$4:$P$99999,0),MATCH(AW$6,F_Inputs!$F$2:$O$2,0)),"Error"))</f>
        <v/>
      </c>
      <c r="T126" s="269" t="str">
        <f>IF(ISBLANK(AX126),"",IFERROR(INDEX(F_Inputs!$F$4:$O$99999,MATCH($B126&amp;AX126,F_Inputs!$P$4:$P$99999,0),MATCH(AX$6,F_Inputs!$F$2:$O$2,0)),"Error"))</f>
        <v/>
      </c>
      <c r="U126" s="269" t="str">
        <f>IF(ISBLANK(AY126),"",IFERROR(INDEX(F_Inputs!$F$4:$O$99999,MATCH($B126&amp;AY126,F_Inputs!$P$4:$P$99999,0),MATCH(AY$6,F_Inputs!$F$2:$O$2,0)),"Error"))</f>
        <v/>
      </c>
      <c r="V126" s="269" t="str">
        <f>IF(ISBLANK(AZ126),"",IFERROR(INDEX(F_Inputs!$F$4:$O$99999,MATCH($B126&amp;AZ126,F_Inputs!$P$4:$P$99999,0),MATCH(AZ$6,F_Inputs!$F$2:$O$2,0)),"Error"))</f>
        <v/>
      </c>
      <c r="W126" s="267">
        <f>IF(ISBLANK(BA126),"",IFERROR(INDEX(F_Inputs!$F$4:$O$99999,MATCH($B126&amp;BA126,F_Inputs!$P$4:$P$99999,0),MATCH(BA$6,F_Inputs!$F$2:$O$2,0)),"Error"))</f>
        <v>1.8444930555555549E-3</v>
      </c>
      <c r="X126" s="267">
        <f>IF(ISBLANK(BB126),"",IFERROR(INDEX(F_Inputs!$F$4:$O$99999,MATCH($B126&amp;BB126,F_Inputs!$P$4:$P$99999,0),MATCH(BB$6,F_Inputs!$F$2:$O$2,0)),"Error"))</f>
        <v>1.8444930555555549E-3</v>
      </c>
      <c r="Y126" s="267">
        <f>IF(ISBLANK(BC126),"",IFERROR(INDEX(F_Inputs!$F$4:$O$99999,MATCH($B126&amp;BC126,F_Inputs!$P$4:$P$99999,0),MATCH(BC$6,F_Inputs!$F$2:$O$2,0)),"Error"))</f>
        <v>1.8444930555555549E-3</v>
      </c>
      <c r="Z126" s="267">
        <f>IF(ISBLANK(BD126),"",IFERROR(INDEX(F_Inputs!$F$4:$O$99999,MATCH($B126&amp;BD126,F_Inputs!$P$4:$P$99999,0),MATCH(BD$6,F_Inputs!$F$2:$O$2,0)),"Error"))</f>
        <v>1.8444930555555549E-3</v>
      </c>
      <c r="AA126" s="267">
        <f>IF(ISBLANK(BE126),"",IFERROR(INDEX(F_Inputs!$F$4:$O$99999,MATCH($B126&amp;BE126,F_Inputs!$P$4:$P$99999,0),MATCH(BE$6,F_Inputs!$F$2:$O$2,0)),"Error"))</f>
        <v>1.8422708333333331E-3</v>
      </c>
      <c r="AB126" s="270">
        <f>IF(ISBLANK(BF126),"",IFERROR(INDEX(F_Inputs!$F$4:$O$99999,MATCH($B126&amp;BF126,F_Inputs!$P$4:$P$99999,0),MATCH(BF$6,F_Inputs!$F$2:$O$2,0)),"Error"))</f>
        <v>610135.97247775621</v>
      </c>
      <c r="AC126" s="270">
        <f>IF(ISBLANK(BG126),"",IFERROR(INDEX(F_Inputs!$F$4:$O$99999,MATCH($B126&amp;BG126,F_Inputs!$P$4:$P$99999,0),MATCH(BG$6,F_Inputs!$F$2:$O$2,0)),"Error"))</f>
        <v>610135.97247775621</v>
      </c>
      <c r="AD126" s="270">
        <f>IF(ISBLANK(BG126),"",IFERROR(2*AC126,""))</f>
        <v>1220271.9449555124</v>
      </c>
      <c r="AE126" s="271">
        <f>IF(ISBLANK(BI126),"",IFERROR(INDEX(F_Inputs!$F$4:$O$99999,MATCH($B126&amp;BI126,F_Inputs!$P$4:$P$99999,0),MATCH(BI$6,F_Inputs!$F$2:$O$2,0)),"Error"))</f>
        <v>-0.01</v>
      </c>
      <c r="AF126" s="271" t="str">
        <f>IF(ISBLANK(BJ126),"",IFERROR(INDEX(F_Inputs!$F$4:$O$99999,MATCH($B126&amp;BJ126,F_Inputs!$P$4:$P$99999,0),MATCH(BJ$6,F_Inputs!$F$2:$O$2,0)),"Error"))</f>
        <v/>
      </c>
      <c r="AJ126" s="45" t="s">
        <v>155</v>
      </c>
      <c r="AK126" s="45" t="s">
        <v>155</v>
      </c>
      <c r="AL126" s="45" t="s">
        <v>155</v>
      </c>
      <c r="AM126" s="45" t="s">
        <v>155</v>
      </c>
      <c r="AN126" s="45" t="s">
        <v>155</v>
      </c>
      <c r="AO126" s="45" t="s">
        <v>155</v>
      </c>
      <c r="AP126" s="45" t="s">
        <v>267</v>
      </c>
      <c r="BA126" s="45" t="s">
        <v>160</v>
      </c>
      <c r="BB126" s="45" t="s">
        <v>160</v>
      </c>
      <c r="BC126" s="45" t="s">
        <v>160</v>
      </c>
      <c r="BD126" s="45" t="s">
        <v>160</v>
      </c>
      <c r="BE126" s="45" t="s">
        <v>160</v>
      </c>
      <c r="BF126" s="45" t="s">
        <v>163</v>
      </c>
      <c r="BG126" s="45" t="s">
        <v>163</v>
      </c>
      <c r="BH126" s="45" t="s">
        <v>842</v>
      </c>
      <c r="BI126" s="45" t="s">
        <v>166</v>
      </c>
    </row>
    <row r="127" spans="2:62">
      <c r="B127" s="158" t="str">
        <f>Lists!$D$11</f>
        <v>NES</v>
      </c>
      <c r="C127" s="46" t="s">
        <v>707</v>
      </c>
      <c r="D127" s="46" t="str">
        <f>_xlfn.XLOOKUP(C127,Lists!$B$32:$B$60,Lists!$D$32:$D$60)</f>
        <v>Set at a common level</v>
      </c>
      <c r="E127" s="46" t="str">
        <f>_xlfn.XLOOKUP(C127,Lists!$B$32:$B$60,Lists!$F$32:$F$60)</f>
        <v>Index</v>
      </c>
      <c r="F127" s="269">
        <f>IF(ISBLANK(AJ127),"",IFERROR(INDEX(F_Inputs!$F$4:$O$99999,MATCH($B127&amp;AJ127,F_Inputs!$P$4:$P$99999,0),MATCH(AJ$6,F_Inputs!$F$2:$O$2,0)),"Error"))</f>
        <v>0</v>
      </c>
      <c r="G127" s="269">
        <f>IF(ISBLANK(AK127),"",IFERROR(INDEX(F_Inputs!$F$4:$O$99999,MATCH($B127&amp;AK127,F_Inputs!$P$4:$P$99999,0),MATCH(AK$6,F_Inputs!$F$2:$O$2,0)),"Error"))</f>
        <v>0</v>
      </c>
      <c r="H127" s="269">
        <f>IF(ISBLANK(AL127),"",IFERROR(INDEX(F_Inputs!$F$4:$O$99999,MATCH($B127&amp;AL127,F_Inputs!$P$4:$P$99999,0),MATCH(AL$6,F_Inputs!$F$2:$O$2,0)),"Error"))</f>
        <v>0</v>
      </c>
      <c r="I127" s="269">
        <f>IF(ISBLANK(AM127),"",IFERROR(INDEX(F_Inputs!$F$4:$O$99999,MATCH($B127&amp;AM127,F_Inputs!$P$4:$P$99999,0),MATCH(AM$6,F_Inputs!$F$2:$O$2,0)),"Error"))</f>
        <v>0</v>
      </c>
      <c r="J127" s="269">
        <f>IF(ISBLANK(AN127),"",IFERROR(INDEX(F_Inputs!$F$4:$O$99999,MATCH($B127&amp;AN127,F_Inputs!$P$4:$P$99999,0),MATCH(AN$6,F_Inputs!$F$2:$O$2,0)),"Error"))</f>
        <v>0</v>
      </c>
      <c r="K127" s="269">
        <f>IF(ISBLANK(AO127),"",IFERROR(INDEX(F_Inputs!$F$4:$O$99999,MATCH($B127&amp;AO127,F_Inputs!$P$4:$P$99999,0),MATCH(AO$6,F_Inputs!$F$2:$O$2,0)),"Error"))</f>
        <v>0</v>
      </c>
      <c r="L127" s="269" t="str">
        <f>IF(ISBLANK(AP127),"",IFERROR(INDEX(F_Inputs!$F$4:$O$99999,MATCH($B127&amp;AP127,F_Inputs!$P$4:$P$99999,0),MATCH(AP$6,F_Inputs!$F$2:$O$2,0)),"Error"))</f>
        <v/>
      </c>
      <c r="M127" s="269" t="str">
        <f>IF(ISBLANK(AQ127),"",IFERROR(INDEX(F_Inputs!$F$4:$O$99999,MATCH($B127&amp;AQ127,F_Inputs!$P$4:$P$99999,0),MATCH(AQ$6,F_Inputs!$F$2:$O$2,0)),"Error"))</f>
        <v/>
      </c>
      <c r="N127" s="269" t="str">
        <f>IF(ISBLANK(AR127),"",IFERROR(INDEX(F_Inputs!$F$4:$O$99999,MATCH($B127&amp;AR127,F_Inputs!$P$4:$P$99999,0),MATCH(AR$6,F_Inputs!$F$2:$O$2,0)),"Error"))</f>
        <v/>
      </c>
      <c r="O127" s="269" t="str">
        <f>IF(ISBLANK(AS127),"",IFERROR(INDEX(F_Inputs!$F$4:$O$99999,MATCH($B127&amp;AS127,F_Inputs!$P$4:$P$99999,0),MATCH(AS$6,F_Inputs!$F$2:$O$2,0)),"Error"))</f>
        <v/>
      </c>
      <c r="P127" s="269" t="str">
        <f>IF(ISBLANK(AT127),"",IFERROR(INDEX(F_Inputs!$F$4:$O$99999,MATCH($B127&amp;AT127,F_Inputs!$P$4:$P$99999,0),MATCH(AT$6,F_Inputs!$F$2:$O$2,0)),"Error"))</f>
        <v/>
      </c>
      <c r="Q127" s="269" t="str">
        <f>IF(ISBLANK(AU127),"",IFERROR(INDEX(F_Inputs!$F$4:$O$99999,MATCH($B127&amp;AU127,F_Inputs!$P$4:$P$99999,0),MATCH(AU$6,F_Inputs!$F$2:$O$2,0)),"Error"))</f>
        <v/>
      </c>
      <c r="R127" s="269">
        <f>IF(ISBLANK(AV127),"",IFERROR(INDEX(F_Inputs!$F$4:$O$99999,MATCH($B127&amp;AV127,F_Inputs!$P$4:$P$99999,0),MATCH(AV$6,F_Inputs!$F$2:$O$2,0)),"Error"))</f>
        <v>1.5</v>
      </c>
      <c r="S127" s="269">
        <f>IF(ISBLANK(AW127),"",IFERROR(INDEX(F_Inputs!$F$4:$O$99999,MATCH($B127&amp;AW127,F_Inputs!$P$4:$P$99999,0),MATCH(AW$6,F_Inputs!$F$2:$O$2,0)),"Error"))</f>
        <v>1.5</v>
      </c>
      <c r="T127" s="269">
        <f>IF(ISBLANK(AX127),"",IFERROR(INDEX(F_Inputs!$F$4:$O$99999,MATCH($B127&amp;AX127,F_Inputs!$P$4:$P$99999,0),MATCH(AX$6,F_Inputs!$F$2:$O$2,0)),"Error"))</f>
        <v>1.5</v>
      </c>
      <c r="U127" s="269">
        <f>IF(ISBLANK(AY127),"",IFERROR(INDEX(F_Inputs!$F$4:$O$99999,MATCH($B127&amp;AY127,F_Inputs!$P$4:$P$99999,0),MATCH(AY$6,F_Inputs!$F$2:$O$2,0)),"Error"))</f>
        <v>1.25</v>
      </c>
      <c r="V127" s="269">
        <f>IF(ISBLANK(AZ127),"",IFERROR(INDEX(F_Inputs!$F$4:$O$99999,MATCH($B127&amp;AZ127,F_Inputs!$P$4:$P$99999,0),MATCH(AZ$6,F_Inputs!$F$2:$O$2,0)),"Error"))</f>
        <v>1</v>
      </c>
      <c r="W127" s="269" t="str">
        <f>IF(ISBLANK(BA127),"",IFERROR(INDEX(F_Inputs!$F$4:$O$99999,MATCH($B127&amp;BA127,F_Inputs!$P$4:$P$99999,0),MATCH(BA$6,F_Inputs!$F$2:$O$2,0)),"Error"))</f>
        <v/>
      </c>
      <c r="X127" s="269" t="str">
        <f>IF(ISBLANK(BB127),"",IFERROR(INDEX(F_Inputs!$F$4:$O$99999,MATCH($B127&amp;BB127,F_Inputs!$P$4:$P$99999,0),MATCH(BB$6,F_Inputs!$F$2:$O$2,0)),"Error"))</f>
        <v/>
      </c>
      <c r="Y127" s="269" t="str">
        <f>IF(ISBLANK(BC127),"",IFERROR(INDEX(F_Inputs!$F$4:$O$99999,MATCH($B127&amp;BC127,F_Inputs!$P$4:$P$99999,0),MATCH(BC$6,F_Inputs!$F$2:$O$2,0)),"Error"))</f>
        <v/>
      </c>
      <c r="Z127" s="269" t="str">
        <f>IF(ISBLANK(BD127),"",IFERROR(INDEX(F_Inputs!$F$4:$O$99999,MATCH($B127&amp;BD127,F_Inputs!$P$4:$P$99999,0),MATCH(BD$6,F_Inputs!$F$2:$O$2,0)),"Error"))</f>
        <v/>
      </c>
      <c r="AA127" s="269" t="str">
        <f>IF(ISBLANK(BE127),"",IFERROR(INDEX(F_Inputs!$F$4:$O$99999,MATCH($B127&amp;BE127,F_Inputs!$P$4:$P$99999,0),MATCH(BE$6,F_Inputs!$F$2:$O$2,0)),"Error"))</f>
        <v/>
      </c>
      <c r="AB127" s="269">
        <f>IF(ISBLANK(BF127),"",IFERROR(INDEX(F_Inputs!$F$4:$O$99999,MATCH($B127&amp;BF127,F_Inputs!$P$4:$P$99999,0),MATCH(BF$6,F_Inputs!$F$2:$O$2,0)),"Error"))</f>
        <v>1215064.2435159178</v>
      </c>
      <c r="AC127" s="269" t="str">
        <f>IF(ISBLANK(BG127),"",IFERROR(INDEX(F_Inputs!$F$4:$O$99999,MATCH($B127&amp;BG127,F_Inputs!$P$4:$P$99999,0),MATCH(BG$6,F_Inputs!$F$2:$O$2,0)),"Error"))</f>
        <v/>
      </c>
      <c r="AD127" s="269" t="str">
        <f>IF(ISBLANK(BH127),"",IFERROR(INDEX(F_Inputs!$F$4:$O$99999,MATCH($B127&amp;BH127,F_Inputs!$P$4:$P$99999,0),MATCH(BH$6,F_Inputs!$F$2:$O$2,0)),"Error"))</f>
        <v/>
      </c>
      <c r="AE127" s="269" t="str">
        <f>IF(ISBLANK(BI127),"",IFERROR(INDEX(F_Inputs!$F$4:$O$99999,MATCH($B127&amp;BI127,F_Inputs!$P$4:$P$99999,0),MATCH(BI$6,F_Inputs!$F$2:$O$2,0)),"Error"))</f>
        <v/>
      </c>
      <c r="AF127" s="269" t="str">
        <f>IF(ISBLANK(BJ127),"",IFERROR(INDEX(F_Inputs!$F$4:$O$99999,MATCH($B127&amp;BJ127,F_Inputs!$P$4:$P$99999,0),MATCH(BJ$6,F_Inputs!$F$2:$O$2,0)),"Error"))</f>
        <v/>
      </c>
      <c r="AJ127" s="45" t="s">
        <v>169</v>
      </c>
      <c r="AK127" s="45" t="s">
        <v>169</v>
      </c>
      <c r="AL127" s="45" t="s">
        <v>169</v>
      </c>
      <c r="AM127" s="45" t="s">
        <v>169</v>
      </c>
      <c r="AN127" s="45" t="s">
        <v>169</v>
      </c>
      <c r="AO127" s="45" t="s">
        <v>169</v>
      </c>
      <c r="AV127" s="45" t="s">
        <v>172</v>
      </c>
      <c r="AW127" s="45" t="s">
        <v>172</v>
      </c>
      <c r="AX127" s="45" t="s">
        <v>172</v>
      </c>
      <c r="AY127" s="45" t="s">
        <v>172</v>
      </c>
      <c r="AZ127" s="45" t="s">
        <v>172</v>
      </c>
      <c r="BF127" s="45" t="s">
        <v>175</v>
      </c>
    </row>
    <row r="128" spans="2:62">
      <c r="B128" s="158" t="str">
        <f>Lists!$D$11</f>
        <v>NES</v>
      </c>
      <c r="C128" s="46" t="s">
        <v>710</v>
      </c>
      <c r="D128" s="46" t="str">
        <f>_xlfn.XLOOKUP(C128,Lists!$B$32:$B$60,Lists!$D$32:$D$60)</f>
        <v>Set at a company specific level</v>
      </c>
      <c r="E128" s="46" t="str">
        <f>_xlfn.XLOOKUP(C128,Lists!$B$32:$B$60,Lists!$F$32:$F$60)</f>
        <v>Number of contacts per 1,000 resident population</v>
      </c>
      <c r="F128" s="269">
        <f>IF(ISBLANK(AJ128),"",IFERROR(INDEX(F_Inputs!$F$4:$O$99999,MATCH($B128&amp;AJ128,F_Inputs!$P$4:$P$99999,0),MATCH(AJ$6,F_Inputs!$F$2:$O$2,0)),"Error"))</f>
        <v>0.95</v>
      </c>
      <c r="G128" s="269">
        <f>IF(ISBLANK(AK128),"",IFERROR(INDEX(F_Inputs!$F$4:$O$99999,MATCH($B128&amp;AK128,F_Inputs!$P$4:$P$99999,0),MATCH(AK$6,F_Inputs!$F$2:$O$2,0)),"Error"))</f>
        <v>0.9</v>
      </c>
      <c r="H128" s="269">
        <f>IF(ISBLANK(AL128),"",IFERROR(INDEX(F_Inputs!$F$4:$O$99999,MATCH($B128&amp;AL128,F_Inputs!$P$4:$P$99999,0),MATCH(AL$6,F_Inputs!$F$2:$O$2,0)),"Error"))</f>
        <v>0.87</v>
      </c>
      <c r="I128" s="269">
        <f>IF(ISBLANK(AM128),"",IFERROR(INDEX(F_Inputs!$F$4:$O$99999,MATCH($B128&amp;AM128,F_Inputs!$P$4:$P$99999,0),MATCH(AM$6,F_Inputs!$F$2:$O$2,0)),"Error"))</f>
        <v>0.84</v>
      </c>
      <c r="J128" s="269">
        <f>IF(ISBLANK(AN128),"",IFERROR(INDEX(F_Inputs!$F$4:$O$99999,MATCH($B128&amp;AN128,F_Inputs!$P$4:$P$99999,0),MATCH(AN$6,F_Inputs!$F$2:$O$2,0)),"Error"))</f>
        <v>0.81</v>
      </c>
      <c r="K128" s="269">
        <f>IF(ISBLANK(AO128),"",IFERROR(INDEX(F_Inputs!$F$4:$O$99999,MATCH($B128&amp;AO128,F_Inputs!$P$4:$P$99999,0),MATCH(AO$6,F_Inputs!$F$2:$O$2,0)),"Error"))</f>
        <v>0.78</v>
      </c>
      <c r="L128" s="269" t="str">
        <f>IF(ISBLANK(AP128),"",IFERROR(INDEX(F_Inputs!$F$4:$O$99999,MATCH($B128&amp;AP128,F_Inputs!$P$4:$P$99999,0),MATCH(AP$6,F_Inputs!$F$2:$O$2,0)),"Error"))</f>
        <v/>
      </c>
      <c r="M128" s="269" t="str">
        <f>IF(ISBLANK(AQ128),"",IFERROR(INDEX(F_Inputs!$F$4:$O$99999,MATCH($B128&amp;AQ128,F_Inputs!$P$4:$P$99999,0),MATCH(AQ$6,F_Inputs!$F$2:$O$2,0)),"Error"))</f>
        <v/>
      </c>
      <c r="N128" s="269" t="str">
        <f>IF(ISBLANK(AR128),"",IFERROR(INDEX(F_Inputs!$F$4:$O$99999,MATCH($B128&amp;AR128,F_Inputs!$P$4:$P$99999,0),MATCH(AR$6,F_Inputs!$F$2:$O$2,0)),"Error"))</f>
        <v/>
      </c>
      <c r="O128" s="269" t="str">
        <f>IF(ISBLANK(AS128),"",IFERROR(INDEX(F_Inputs!$F$4:$O$99999,MATCH($B128&amp;AS128,F_Inputs!$P$4:$P$99999,0),MATCH(AS$6,F_Inputs!$F$2:$O$2,0)),"Error"))</f>
        <v/>
      </c>
      <c r="P128" s="269" t="str">
        <f>IF(ISBLANK(AT128),"",IFERROR(INDEX(F_Inputs!$F$4:$O$99999,MATCH($B128&amp;AT128,F_Inputs!$P$4:$P$99999,0),MATCH(AT$6,F_Inputs!$F$2:$O$2,0)),"Error"))</f>
        <v/>
      </c>
      <c r="Q128" s="269" t="str">
        <f>IF(ISBLANK(AU128),"",IFERROR(INDEX(F_Inputs!$F$4:$O$99999,MATCH($B128&amp;AU128,F_Inputs!$P$4:$P$99999,0),MATCH(AU$6,F_Inputs!$F$2:$O$2,0)),"Error"))</f>
        <v/>
      </c>
      <c r="R128" s="269" t="str">
        <f>IF(ISBLANK(AV128),"",IFERROR(INDEX(F_Inputs!$F$4:$O$99999,MATCH($B128&amp;AV128,F_Inputs!$P$4:$P$99999,0),MATCH(AV$6,F_Inputs!$F$2:$O$2,0)),"Error"))</f>
        <v/>
      </c>
      <c r="S128" s="269" t="str">
        <f>IF(ISBLANK(AW128),"",IFERROR(INDEX(F_Inputs!$F$4:$O$99999,MATCH($B128&amp;AW128,F_Inputs!$P$4:$P$99999,0),MATCH(AW$6,F_Inputs!$F$2:$O$2,0)),"Error"))</f>
        <v/>
      </c>
      <c r="T128" s="269" t="str">
        <f>IF(ISBLANK(AX128),"",IFERROR(INDEX(F_Inputs!$F$4:$O$99999,MATCH($B128&amp;AX128,F_Inputs!$P$4:$P$99999,0),MATCH(AX$6,F_Inputs!$F$2:$O$2,0)),"Error"))</f>
        <v/>
      </c>
      <c r="U128" s="269" t="str">
        <f>IF(ISBLANK(AY128),"",IFERROR(INDEX(F_Inputs!$F$4:$O$99999,MATCH($B128&amp;AY128,F_Inputs!$P$4:$P$99999,0),MATCH(AY$6,F_Inputs!$F$2:$O$2,0)),"Error"))</f>
        <v/>
      </c>
      <c r="V128" s="269" t="str">
        <f>IF(ISBLANK(AZ128),"",IFERROR(INDEX(F_Inputs!$F$4:$O$99999,MATCH($B128&amp;AZ128,F_Inputs!$P$4:$P$99999,0),MATCH(AZ$6,F_Inputs!$F$2:$O$2,0)),"Error"))</f>
        <v/>
      </c>
      <c r="W128" s="269" t="str">
        <f>IF(ISBLANK(BA128),"",IFERROR(INDEX(F_Inputs!$F$4:$O$99999,MATCH($B128&amp;BA128,F_Inputs!$P$4:$P$99999,0),MATCH(BA$6,F_Inputs!$F$2:$O$2,0)),"Error"))</f>
        <v/>
      </c>
      <c r="X128" s="269" t="str">
        <f>IF(ISBLANK(BB128),"",IFERROR(INDEX(F_Inputs!$F$4:$O$99999,MATCH($B128&amp;BB128,F_Inputs!$P$4:$P$99999,0),MATCH(BB$6,F_Inputs!$F$2:$O$2,0)),"Error"))</f>
        <v/>
      </c>
      <c r="Y128" s="269" t="str">
        <f>IF(ISBLANK(BC128),"",IFERROR(INDEX(F_Inputs!$F$4:$O$99999,MATCH($B128&amp;BC128,F_Inputs!$P$4:$P$99999,0),MATCH(BC$6,F_Inputs!$F$2:$O$2,0)),"Error"))</f>
        <v/>
      </c>
      <c r="Z128" s="269" t="str">
        <f>IF(ISBLANK(BD128),"",IFERROR(INDEX(F_Inputs!$F$4:$O$99999,MATCH($B128&amp;BD128,F_Inputs!$P$4:$P$99999,0),MATCH(BD$6,F_Inputs!$F$2:$O$2,0)),"Error"))</f>
        <v/>
      </c>
      <c r="AA128" s="269" t="str">
        <f>IF(ISBLANK(BE128),"",IFERROR(INDEX(F_Inputs!$F$4:$O$99999,MATCH($B128&amp;BE128,F_Inputs!$P$4:$P$99999,0),MATCH(BE$6,F_Inputs!$F$2:$O$2,0)),"Error"))</f>
        <v/>
      </c>
      <c r="AB128" s="269">
        <f>IF(ISBLANK(BF128),"",IFERROR(INDEX(F_Inputs!$F$4:$O$99999,MATCH($B128&amp;BF128,F_Inputs!$P$4:$P$99999,0),MATCH(BF$6,F_Inputs!$F$2:$O$2,0)),"Error"))</f>
        <v>3243098.5880928277</v>
      </c>
      <c r="AC128" s="269">
        <f>IF(ISBLANK(BG128),"",IFERROR(INDEX(F_Inputs!$F$4:$O$99999,MATCH($B128&amp;BG128,F_Inputs!$P$4:$P$99999,0),MATCH(BG$6,F_Inputs!$F$2:$O$2,0)),"Error"))</f>
        <v>3243098.5880928277</v>
      </c>
      <c r="AD128" s="269" t="str">
        <f>IF(ISBLANK(BH128),"",IFERROR(INDEX(F_Inputs!$F$4:$O$99999,MATCH($B128&amp;BH128,F_Inputs!$P$4:$P$99999,0),MATCH(BH$6,F_Inputs!$F$2:$O$2,0)),"Error"))</f>
        <v/>
      </c>
      <c r="AE128" s="269" t="str">
        <f>IF(ISBLANK(BI128),"",IFERROR(INDEX(F_Inputs!$F$4:$O$99999,MATCH($B128&amp;BI128,F_Inputs!$P$4:$P$99999,0),MATCH(BI$6,F_Inputs!$F$2:$O$2,0)),"Error"))</f>
        <v/>
      </c>
      <c r="AF128" s="269" t="str">
        <f>IF(ISBLANK(BJ128),"",IFERROR(INDEX(F_Inputs!$F$4:$O$99999,MATCH($B128&amp;BJ128,F_Inputs!$P$4:$P$99999,0),MATCH(BJ$6,F_Inputs!$F$2:$O$2,0)),"Error"))</f>
        <v/>
      </c>
      <c r="AJ128" s="45" t="s">
        <v>177</v>
      </c>
      <c r="AK128" s="45" t="s">
        <v>177</v>
      </c>
      <c r="AL128" s="45" t="s">
        <v>177</v>
      </c>
      <c r="AM128" s="45" t="s">
        <v>177</v>
      </c>
      <c r="AN128" s="45" t="s">
        <v>177</v>
      </c>
      <c r="AO128" s="45" t="s">
        <v>177</v>
      </c>
      <c r="AV128" s="45" t="s">
        <v>179</v>
      </c>
      <c r="AW128" s="45" t="s">
        <v>179</v>
      </c>
      <c r="AX128" s="45" t="s">
        <v>179</v>
      </c>
      <c r="AY128" s="45" t="s">
        <v>179</v>
      </c>
      <c r="AZ128" s="45" t="s">
        <v>179</v>
      </c>
      <c r="BF128" s="45" t="s">
        <v>181</v>
      </c>
      <c r="BG128" s="45" t="s">
        <v>181</v>
      </c>
    </row>
    <row r="129" spans="2:62">
      <c r="B129" s="158" t="str">
        <f>Lists!$D$11</f>
        <v>NES</v>
      </c>
      <c r="C129" s="46" t="s">
        <v>754</v>
      </c>
      <c r="D129" s="46" t="str">
        <f>_xlfn.XLOOKUP(C129,Lists!$B$32:$B$60,Lists!$D$32:$D$60)</f>
        <v>Set at a common level [not HDD,UUW]</v>
      </c>
      <c r="E129" s="46" t="str">
        <f>_xlfn.XLOOKUP(C129,Lists!$B$32:$B$60,Lists!$F$32:$F$60)</f>
        <v>Number of internal sewer flooding incidents per 10,000 sewer connections</v>
      </c>
      <c r="F129" s="269">
        <f>IF(ISBLANK(AJ129),"",IFERROR(INDEX(F_Inputs!$F$4:$O$99999,MATCH($B129&amp;AJ129,F_Inputs!$P$4:$P$99999,0),MATCH(AJ$6,F_Inputs!$F$2:$O$2,0)),"Error"))</f>
        <v>1.62</v>
      </c>
      <c r="G129" s="269">
        <f>IF(ISBLANK(AK129),"",IFERROR(INDEX(F_Inputs!$F$4:$O$99999,MATCH($B129&amp;AK129,F_Inputs!$P$4:$P$99999,0),MATCH(AK$6,F_Inputs!$F$2:$O$2,0)),"Error"))</f>
        <v>1.54</v>
      </c>
      <c r="H129" s="269">
        <f>IF(ISBLANK(AL129),"",IFERROR(INDEX(F_Inputs!$F$4:$O$99999,MATCH($B129&amp;AL129,F_Inputs!$P$4:$P$99999,0),MATCH(AL$6,F_Inputs!$F$2:$O$2,0)),"Error"))</f>
        <v>1.46</v>
      </c>
      <c r="I129" s="269">
        <f>IF(ISBLANK(AM129),"",IFERROR(INDEX(F_Inputs!$F$4:$O$99999,MATCH($B129&amp;AM129,F_Inputs!$P$4:$P$99999,0),MATCH(AM$6,F_Inputs!$F$2:$O$2,0)),"Error"))</f>
        <v>1.39</v>
      </c>
      <c r="J129" s="269">
        <f>IF(ISBLANK(AN129),"",IFERROR(INDEX(F_Inputs!$F$4:$O$99999,MATCH($B129&amp;AN129,F_Inputs!$P$4:$P$99999,0),MATCH(AN$6,F_Inputs!$F$2:$O$2,0)),"Error"))</f>
        <v>1.31</v>
      </c>
      <c r="K129" s="269">
        <f>IF(ISBLANK(AO129),"",IFERROR(INDEX(F_Inputs!$F$4:$O$99999,MATCH($B129&amp;AO129,F_Inputs!$P$4:$P$99999,0),MATCH(AO$6,F_Inputs!$F$2:$O$2,0)),"Error"))</f>
        <v>1.23</v>
      </c>
      <c r="L129" s="269" t="str">
        <f>IF(ISBLANK(AP129),"",IFERROR(INDEX(F_Inputs!$F$4:$O$99999,MATCH($B129&amp;AP129,F_Inputs!$P$4:$P$99999,0),MATCH(AP$6,F_Inputs!$F$2:$O$2,0)),"Error"))</f>
        <v/>
      </c>
      <c r="M129" s="269" t="str">
        <f>IF(ISBLANK(AQ129),"",IFERROR(INDEX(F_Inputs!$F$4:$O$99999,MATCH($B129&amp;AQ129,F_Inputs!$P$4:$P$99999,0),MATCH(AQ$6,F_Inputs!$F$2:$O$2,0)),"Error"))</f>
        <v/>
      </c>
      <c r="N129" s="269" t="str">
        <f>IF(ISBLANK(AR129),"",IFERROR(INDEX(F_Inputs!$F$4:$O$99999,MATCH($B129&amp;AR129,F_Inputs!$P$4:$P$99999,0),MATCH(AR$6,F_Inputs!$F$2:$O$2,0)),"Error"))</f>
        <v/>
      </c>
      <c r="O129" s="269" t="str">
        <f>IF(ISBLANK(AS129),"",IFERROR(INDEX(F_Inputs!$F$4:$O$99999,MATCH($B129&amp;AS129,F_Inputs!$P$4:$P$99999,0),MATCH(AS$6,F_Inputs!$F$2:$O$2,0)),"Error"))</f>
        <v/>
      </c>
      <c r="P129" s="269" t="str">
        <f>IF(ISBLANK(AT129),"",IFERROR(INDEX(F_Inputs!$F$4:$O$99999,MATCH($B129&amp;AT129,F_Inputs!$P$4:$P$99999,0),MATCH(AT$6,F_Inputs!$F$2:$O$2,0)),"Error"))</f>
        <v/>
      </c>
      <c r="Q129" s="269" t="str">
        <f>IF(ISBLANK(AU129),"",IFERROR(INDEX(F_Inputs!$F$4:$O$99999,MATCH($B129&amp;AU129,F_Inputs!$P$4:$P$99999,0),MATCH(AU$6,F_Inputs!$F$2:$O$2,0)),"Error"))</f>
        <v/>
      </c>
      <c r="R129" s="269" t="str">
        <f>IF(ISBLANK(AV129),"",IFERROR(INDEX(F_Inputs!$F$4:$O$99999,MATCH($B129&amp;AV129,F_Inputs!$P$4:$P$99999,0),MATCH(AV$6,F_Inputs!$F$2:$O$2,0)),"Error"))</f>
        <v/>
      </c>
      <c r="S129" s="269" t="str">
        <f>IF(ISBLANK(AW129),"",IFERROR(INDEX(F_Inputs!$F$4:$O$99999,MATCH($B129&amp;AW129,F_Inputs!$P$4:$P$99999,0),MATCH(AW$6,F_Inputs!$F$2:$O$2,0)),"Error"))</f>
        <v/>
      </c>
      <c r="T129" s="269" t="str">
        <f>IF(ISBLANK(AX129),"",IFERROR(INDEX(F_Inputs!$F$4:$O$99999,MATCH($B129&amp;AX129,F_Inputs!$P$4:$P$99999,0),MATCH(AX$6,F_Inputs!$F$2:$O$2,0)),"Error"))</f>
        <v/>
      </c>
      <c r="U129" s="269" t="str">
        <f>IF(ISBLANK(AY129),"",IFERROR(INDEX(F_Inputs!$F$4:$O$99999,MATCH($B129&amp;AY129,F_Inputs!$P$4:$P$99999,0),MATCH(AY$6,F_Inputs!$F$2:$O$2,0)),"Error"))</f>
        <v/>
      </c>
      <c r="V129" s="269" t="str">
        <f>IF(ISBLANK(AZ129),"",IFERROR(INDEX(F_Inputs!$F$4:$O$99999,MATCH($B129&amp;AZ129,F_Inputs!$P$4:$P$99999,0),MATCH(AZ$6,F_Inputs!$F$2:$O$2,0)),"Error"))</f>
        <v/>
      </c>
      <c r="W129" s="269">
        <f>IF(ISBLANK(BA129),"",IFERROR(INDEX(F_Inputs!$F$4:$O$99999,MATCH($B129&amp;BA129,F_Inputs!$P$4:$P$99999,0),MATCH(BA$6,F_Inputs!$F$2:$O$2,0)),"Error"))</f>
        <v>1.0383983051474184</v>
      </c>
      <c r="X129" s="269">
        <f>IF(ISBLANK(BB129),"",IFERROR(INDEX(F_Inputs!$F$4:$O$99999,MATCH($B129&amp;BB129,F_Inputs!$P$4:$P$99999,0),MATCH(BB$6,F_Inputs!$F$2:$O$2,0)),"Error"))</f>
        <v>0.98445553604885117</v>
      </c>
      <c r="Y129" s="269">
        <f>IF(ISBLANK(BC129),"",IFERROR(INDEX(F_Inputs!$F$4:$O$99999,MATCH($B129&amp;BC129,F_Inputs!$P$4:$P$99999,0),MATCH(BC$6,F_Inputs!$F$2:$O$2,0)),"Error"))</f>
        <v>0.93725561308760486</v>
      </c>
      <c r="Z129" s="269">
        <f>IF(ISBLANK(BD129),"",IFERROR(INDEX(F_Inputs!$F$4:$O$99999,MATCH($B129&amp;BD129,F_Inputs!$P$4:$P$99999,0),MATCH(BD$6,F_Inputs!$F$2:$O$2,0)),"Error"))</f>
        <v>0.88331284398903775</v>
      </c>
      <c r="AA129" s="269">
        <f>IF(ISBLANK(BE129),"",IFERROR(INDEX(F_Inputs!$F$4:$O$99999,MATCH($B129&amp;BE129,F_Inputs!$P$4:$P$99999,0),MATCH(BE$6,F_Inputs!$F$2:$O$2,0)),"Error"))</f>
        <v>0.82937007489047054</v>
      </c>
      <c r="AB129" s="270">
        <f>IF(ISBLANK(BF129),"",IFERROR(INDEX(F_Inputs!$F$4:$O$99999,MATCH($B129&amp;BF129,F_Inputs!$P$4:$P$99999,0),MATCH(BF$6,F_Inputs!$F$2:$O$2,0)),"Error"))</f>
        <v>7944817.1862173229</v>
      </c>
      <c r="AC129" s="270">
        <f>IF(ISBLANK(BG129),"",IFERROR(INDEX(F_Inputs!$F$4:$O$99999,MATCH($B129&amp;BG129,F_Inputs!$P$4:$P$99999,0),MATCH(BG$6,F_Inputs!$F$2:$O$2,0)),"Error"))</f>
        <v>7944817.1862173229</v>
      </c>
      <c r="AD129" s="270">
        <f t="shared" ref="AD129:AD130" si="4">IF(ISBLANK(BG129),"",IFERROR(2*AC129,""))</f>
        <v>15889634.372434646</v>
      </c>
      <c r="AE129" s="271">
        <f>IF(ISBLANK(BI129),"",IFERROR(INDEX(F_Inputs!$F$4:$O$99999,MATCH($B129&amp;BI129,F_Inputs!$P$4:$P$99999,0),MATCH(BI$6,F_Inputs!$F$2:$O$2,0)),"Error"))</f>
        <v>-6.0000000000000001E-3</v>
      </c>
      <c r="AF129" s="271" t="str">
        <f>IF(ISBLANK(BJ129),"",IFERROR(INDEX(F_Inputs!$F$4:$O$99999,MATCH($B129&amp;BJ129,F_Inputs!$P$4:$P$99999,0),MATCH(BJ$6,F_Inputs!$F$2:$O$2,0)),"Error"))</f>
        <v/>
      </c>
      <c r="AJ129" s="45" t="s">
        <v>275</v>
      </c>
      <c r="AK129" s="45" t="s">
        <v>275</v>
      </c>
      <c r="AL129" s="45" t="s">
        <v>275</v>
      </c>
      <c r="AM129" s="45" t="s">
        <v>275</v>
      </c>
      <c r="AN129" s="45" t="s">
        <v>275</v>
      </c>
      <c r="AO129" s="45" t="s">
        <v>275</v>
      </c>
      <c r="BA129" s="45" t="s">
        <v>277</v>
      </c>
      <c r="BB129" s="45" t="s">
        <v>277</v>
      </c>
      <c r="BC129" s="45" t="s">
        <v>277</v>
      </c>
      <c r="BD129" s="45" t="s">
        <v>277</v>
      </c>
      <c r="BE129" s="45" t="s">
        <v>277</v>
      </c>
      <c r="BF129" s="45" t="s">
        <v>280</v>
      </c>
      <c r="BG129" s="45" t="s">
        <v>280</v>
      </c>
      <c r="BH129" s="45" t="s">
        <v>842</v>
      </c>
      <c r="BI129" s="45" t="s">
        <v>282</v>
      </c>
    </row>
    <row r="130" spans="2:62">
      <c r="B130" s="158" t="str">
        <f>Lists!$D$11</f>
        <v>NES</v>
      </c>
      <c r="C130" s="46" t="s">
        <v>758</v>
      </c>
      <c r="D130" s="46" t="str">
        <f>_xlfn.XLOOKUP(C130,Lists!$B$32:$B$60,Lists!$D$32:$D$60)</f>
        <v>Set at a company specific level</v>
      </c>
      <c r="E130" s="46" t="str">
        <f>_xlfn.XLOOKUP(C130,Lists!$B$32:$B$60,Lists!$F$32:$F$60)</f>
        <v>Number of external sewer flooding incidents per 10,000 sewer connections</v>
      </c>
      <c r="F130" s="269">
        <f>IF(ISBLANK(AJ130),"",IFERROR(INDEX(F_Inputs!$F$4:$O$99999,MATCH($B130&amp;AJ130,F_Inputs!$P$4:$P$99999,0),MATCH(AJ$6,F_Inputs!$F$2:$O$2,0)),"Error"))</f>
        <v>20.94</v>
      </c>
      <c r="G130" s="269">
        <f>IF(ISBLANK(AK130),"",IFERROR(INDEX(F_Inputs!$F$4:$O$99999,MATCH($B130&amp;AK130,F_Inputs!$P$4:$P$99999,0),MATCH(AK$6,F_Inputs!$F$2:$O$2,0)),"Error"))</f>
        <v>20.110000000000003</v>
      </c>
      <c r="H130" s="269">
        <f>IF(ISBLANK(AL130),"",IFERROR(INDEX(F_Inputs!$F$4:$O$99999,MATCH($B130&amp;AL130,F_Inputs!$P$4:$P$99999,0),MATCH(AL$6,F_Inputs!$F$2:$O$2,0)),"Error"))</f>
        <v>19.280000000000005</v>
      </c>
      <c r="I130" s="269">
        <f>IF(ISBLANK(AM130),"",IFERROR(INDEX(F_Inputs!$F$4:$O$99999,MATCH($B130&amp;AM130,F_Inputs!$P$4:$P$99999,0),MATCH(AM$6,F_Inputs!$F$2:$O$2,0)),"Error"))</f>
        <v>18.450000000000006</v>
      </c>
      <c r="J130" s="269">
        <f>IF(ISBLANK(AN130),"",IFERROR(INDEX(F_Inputs!$F$4:$O$99999,MATCH($B130&amp;AN130,F_Inputs!$P$4:$P$99999,0),MATCH(AN$6,F_Inputs!$F$2:$O$2,0)),"Error"))</f>
        <v>17.620000000000008</v>
      </c>
      <c r="K130" s="269">
        <f>IF(ISBLANK(AO130),"",IFERROR(INDEX(F_Inputs!$F$4:$O$99999,MATCH($B130&amp;AO130,F_Inputs!$P$4:$P$99999,0),MATCH(AO$6,F_Inputs!$F$2:$O$2,0)),"Error"))</f>
        <v>16.79000000000001</v>
      </c>
      <c r="L130" s="269" t="str">
        <f>IF(ISBLANK(AP130),"",IFERROR(INDEX(F_Inputs!$F$4:$O$99999,MATCH($B130&amp;AP130,F_Inputs!$P$4:$P$99999,0),MATCH(AP$6,F_Inputs!$F$2:$O$2,0)),"Error"))</f>
        <v/>
      </c>
      <c r="M130" s="269" t="str">
        <f>IF(ISBLANK(AQ130),"",IFERROR(INDEX(F_Inputs!$F$4:$O$99999,MATCH($B130&amp;AQ130,F_Inputs!$P$4:$P$99999,0),MATCH(AQ$6,F_Inputs!$F$2:$O$2,0)),"Error"))</f>
        <v/>
      </c>
      <c r="N130" s="269" t="str">
        <f>IF(ISBLANK(AR130),"",IFERROR(INDEX(F_Inputs!$F$4:$O$99999,MATCH($B130&amp;AR130,F_Inputs!$P$4:$P$99999,0),MATCH(AR$6,F_Inputs!$F$2:$O$2,0)),"Error"))</f>
        <v/>
      </c>
      <c r="O130" s="269" t="str">
        <f>IF(ISBLANK(AS130),"",IFERROR(INDEX(F_Inputs!$F$4:$O$99999,MATCH($B130&amp;AS130,F_Inputs!$P$4:$P$99999,0),MATCH(AS$6,F_Inputs!$F$2:$O$2,0)),"Error"))</f>
        <v/>
      </c>
      <c r="P130" s="269" t="str">
        <f>IF(ISBLANK(AT130),"",IFERROR(INDEX(F_Inputs!$F$4:$O$99999,MATCH($B130&amp;AT130,F_Inputs!$P$4:$P$99999,0),MATCH(AT$6,F_Inputs!$F$2:$O$2,0)),"Error"))</f>
        <v/>
      </c>
      <c r="Q130" s="269" t="str">
        <f>IF(ISBLANK(AU130),"",IFERROR(INDEX(F_Inputs!$F$4:$O$99999,MATCH($B130&amp;AU130,F_Inputs!$P$4:$P$99999,0),MATCH(AU$6,F_Inputs!$F$2:$O$2,0)),"Error"))</f>
        <v/>
      </c>
      <c r="R130" s="269" t="str">
        <f>IF(ISBLANK(AV130),"",IFERROR(INDEX(F_Inputs!$F$4:$O$99999,MATCH($B130&amp;AV130,F_Inputs!$P$4:$P$99999,0),MATCH(AV$6,F_Inputs!$F$2:$O$2,0)),"Error"))</f>
        <v/>
      </c>
      <c r="S130" s="269" t="str">
        <f>IF(ISBLANK(AW130),"",IFERROR(INDEX(F_Inputs!$F$4:$O$99999,MATCH($B130&amp;AW130,F_Inputs!$P$4:$P$99999,0),MATCH(AW$6,F_Inputs!$F$2:$O$2,0)),"Error"))</f>
        <v/>
      </c>
      <c r="T130" s="269" t="str">
        <f>IF(ISBLANK(AX130),"",IFERROR(INDEX(F_Inputs!$F$4:$O$99999,MATCH($B130&amp;AX130,F_Inputs!$P$4:$P$99999,0),MATCH(AX$6,F_Inputs!$F$2:$O$2,0)),"Error"))</f>
        <v/>
      </c>
      <c r="U130" s="269" t="str">
        <f>IF(ISBLANK(AY130),"",IFERROR(INDEX(F_Inputs!$F$4:$O$99999,MATCH($B130&amp;AY130,F_Inputs!$P$4:$P$99999,0),MATCH(AY$6,F_Inputs!$F$2:$O$2,0)),"Error"))</f>
        <v/>
      </c>
      <c r="V130" s="269" t="str">
        <f>IF(ISBLANK(AZ130),"",IFERROR(INDEX(F_Inputs!$F$4:$O$99999,MATCH($B130&amp;AZ130,F_Inputs!$P$4:$P$99999,0),MATCH(AZ$6,F_Inputs!$F$2:$O$2,0)),"Error"))</f>
        <v/>
      </c>
      <c r="W130" s="269">
        <f>IF(ISBLANK(BA130),"",IFERROR(INDEX(F_Inputs!$F$4:$O$99999,MATCH($B130&amp;BA130,F_Inputs!$P$4:$P$99999,0),MATCH(BA$6,F_Inputs!$F$2:$O$2,0)),"Error"))</f>
        <v>18.71518343909278</v>
      </c>
      <c r="X130" s="269">
        <f>IF(ISBLANK(BB130),"",IFERROR(INDEX(F_Inputs!$F$4:$O$99999,MATCH($B130&amp;BB130,F_Inputs!$P$4:$P$99999,0),MATCH(BB$6,F_Inputs!$F$2:$O$2,0)),"Error"))</f>
        <v>17.775183439092778</v>
      </c>
      <c r="Y130" s="269">
        <f>IF(ISBLANK(BC130),"",IFERROR(INDEX(F_Inputs!$F$4:$O$99999,MATCH($B130&amp;BC130,F_Inputs!$P$4:$P$99999,0),MATCH(BC$6,F_Inputs!$F$2:$O$2,0)),"Error"))</f>
        <v>16.835183439092781</v>
      </c>
      <c r="Z130" s="269">
        <f>IF(ISBLANK(BD130),"",IFERROR(INDEX(F_Inputs!$F$4:$O$99999,MATCH($B130&amp;BD130,F_Inputs!$P$4:$P$99999,0),MATCH(BD$6,F_Inputs!$F$2:$O$2,0)),"Error"))</f>
        <v>15.895183439092779</v>
      </c>
      <c r="AA130" s="269">
        <f>IF(ISBLANK(BE130),"",IFERROR(INDEX(F_Inputs!$F$4:$O$99999,MATCH($B130&amp;BE130,F_Inputs!$P$4:$P$99999,0),MATCH(BE$6,F_Inputs!$F$2:$O$2,0)),"Error"))</f>
        <v>14.96518343909278</v>
      </c>
      <c r="AB130" s="276">
        <f>IF(ISBLANK(BF130),"",IFERROR(INDEX(F_Inputs!$F$4:$O$99999,MATCH($B130&amp;BF130,F_Inputs!$P$4:$P$99999,0),MATCH(BF$6,F_Inputs!$F$2:$O$2,0)),"Error"))</f>
        <v>2180486.7757051243</v>
      </c>
      <c r="AC130" s="276">
        <f>IF(ISBLANK(BG130),"",IFERROR(INDEX(F_Inputs!$F$4:$O$99999,MATCH($B130&amp;BG130,F_Inputs!$P$4:$P$99999,0),MATCH(BG$6,F_Inputs!$F$2:$O$2,0)),"Error"))</f>
        <v>2180486.7757051243</v>
      </c>
      <c r="AD130" s="276">
        <f t="shared" si="4"/>
        <v>4360973.5514102485</v>
      </c>
      <c r="AE130" s="271">
        <f>IF(ISBLANK(BI130),"",IFERROR(INDEX(F_Inputs!$F$4:$O$99999,MATCH($B130&amp;BI130,F_Inputs!$P$4:$P$99999,0),MATCH(BI$6,F_Inputs!$F$2:$O$2,0)),"Error"))</f>
        <v>-6.0000000000000001E-3</v>
      </c>
      <c r="AF130" s="271">
        <f>IF(ISBLANK(BJ130),"",IFERROR(INDEX(F_Inputs!$F$4:$O$99999,MATCH($B130&amp;BJ130,F_Inputs!$P$4:$P$99999,0),MATCH(BJ$6,F_Inputs!$F$2:$O$2,0)),"Error"))</f>
        <v>1.4999999999999999E-2</v>
      </c>
      <c r="AJ130" s="45" t="s">
        <v>284</v>
      </c>
      <c r="AK130" s="45" t="s">
        <v>284</v>
      </c>
      <c r="AL130" s="45" t="s">
        <v>284</v>
      </c>
      <c r="AM130" s="45" t="s">
        <v>284</v>
      </c>
      <c r="AN130" s="45" t="s">
        <v>284</v>
      </c>
      <c r="AO130" s="45" t="s">
        <v>284</v>
      </c>
      <c r="BA130" s="45" t="s">
        <v>286</v>
      </c>
      <c r="BB130" s="45" t="s">
        <v>286</v>
      </c>
      <c r="BC130" s="45" t="s">
        <v>286</v>
      </c>
      <c r="BD130" s="45" t="s">
        <v>286</v>
      </c>
      <c r="BE130" s="45" t="s">
        <v>286</v>
      </c>
      <c r="BF130" s="45" t="s">
        <v>288</v>
      </c>
      <c r="BG130" s="45" t="s">
        <v>288</v>
      </c>
      <c r="BH130" s="45" t="s">
        <v>842</v>
      </c>
      <c r="BI130" s="45" t="s">
        <v>289</v>
      </c>
      <c r="BJ130" s="45" t="s">
        <v>596</v>
      </c>
    </row>
    <row r="131" spans="2:62">
      <c r="B131" s="158" t="str">
        <f>Lists!$D$11</f>
        <v>NES</v>
      </c>
      <c r="C131" s="46" t="s">
        <v>714</v>
      </c>
      <c r="D131" s="46" t="str">
        <f>_xlfn.XLOOKUP(C131,Lists!$B$32:$B$60,Lists!$D$32:$D$60)</f>
        <v>Set at a common level</v>
      </c>
      <c r="E131" s="46" t="str">
        <f>_xlfn.XLOOKUP(C131,Lists!$B$32:$B$60,Lists!$F$32:$F$60)</f>
        <v>Total biodiversity units for area of land served (per 100km2)</v>
      </c>
      <c r="F131" s="269">
        <f>IF(ISBLANK(AJ131),"",IFERROR(INDEX(F_Inputs!$F$4:$O$99999,MATCH($B131&amp;AJ131,F_Inputs!$P$4:$P$99999,0),MATCH(AJ$6,F_Inputs!$F$2:$O$2,0)),"Error"))</f>
        <v>0</v>
      </c>
      <c r="G131" s="269">
        <f>IF(ISBLANK(AK131),"",IFERROR(INDEX(F_Inputs!$F$4:$O$99999,MATCH($B131&amp;AK131,F_Inputs!$P$4:$P$99999,0),MATCH(AK$6,F_Inputs!$F$2:$O$2,0)),"Error"))</f>
        <v>0</v>
      </c>
      <c r="H131" s="269">
        <f>IF(ISBLANK(AL131),"",IFERROR(INDEX(F_Inputs!$F$4:$O$99999,MATCH($B131&amp;AL131,F_Inputs!$P$4:$P$99999,0),MATCH(AL$6,F_Inputs!$F$2:$O$2,0)),"Error"))</f>
        <v>0</v>
      </c>
      <c r="I131" s="269">
        <f>IF(ISBLANK(AM131),"",IFERROR(INDEX(F_Inputs!$F$4:$O$99999,MATCH($B131&amp;AM131,F_Inputs!$P$4:$P$99999,0),MATCH(AM$6,F_Inputs!$F$2:$O$2,0)),"Error"))</f>
        <v>0</v>
      </c>
      <c r="J131" s="269">
        <f>IF(ISBLANK(AN131),"",IFERROR(INDEX(F_Inputs!$F$4:$O$99999,MATCH($B131&amp;AN131,F_Inputs!$P$4:$P$99999,0),MATCH(AN$6,F_Inputs!$F$2:$O$2,0)),"Error"))</f>
        <v>4.9778677696996745E-2</v>
      </c>
      <c r="K131" s="269">
        <f>IF(ISBLANK(AO131),"",IFERROR(INDEX(F_Inputs!$F$4:$O$99999,MATCH($B131&amp;AO131,F_Inputs!$P$4:$P$99999,0),MATCH(AO$6,F_Inputs!$F$2:$O$2,0)),"Error"))</f>
        <v>0.73</v>
      </c>
      <c r="L131" s="267" t="str">
        <f>IF(ISBLANK(AP131),"",IFERROR(INDEX(F_Inputs!$F$4:$O$99999,MATCH($B131&amp;AP131,F_Inputs!$P$4:$P$99999,0),MATCH(AP$6,F_Inputs!$F$2:$O$2,0)),"Error"))</f>
        <v/>
      </c>
      <c r="M131" s="268" t="str">
        <f>IF(ISBLANK(AQ131),"",IFERROR(INDEX(F_Inputs!$F$4:$O$99999,MATCH($B131&amp;AQ131,F_Inputs!$P$4:$P$99999,0),MATCH(AQ$6,F_Inputs!$F$2:$O$2,0)),"Error"))</f>
        <v/>
      </c>
      <c r="N131" s="268" t="str">
        <f>IF(ISBLANK(AR131),"",IFERROR(INDEX(F_Inputs!$F$4:$O$99999,MATCH($B131&amp;AR131,F_Inputs!$P$4:$P$99999,0),MATCH(AR$6,F_Inputs!$F$2:$O$2,0)),"Error"))</f>
        <v/>
      </c>
      <c r="O131" s="268" t="str">
        <f>IF(ISBLANK(AS131),"",IFERROR(INDEX(F_Inputs!$F$4:$O$99999,MATCH($B131&amp;AS131,F_Inputs!$P$4:$P$99999,0),MATCH(AS$6,F_Inputs!$F$2:$O$2,0)),"Error"))</f>
        <v/>
      </c>
      <c r="P131" s="268" t="str">
        <f>IF(ISBLANK(AT131),"",IFERROR(INDEX(F_Inputs!$F$4:$O$99999,MATCH($B131&amp;AT131,F_Inputs!$P$4:$P$99999,0),MATCH(AT$6,F_Inputs!$F$2:$O$2,0)),"Error"))</f>
        <v/>
      </c>
      <c r="Q131" s="268" t="str">
        <f>IF(ISBLANK(AU131),"",IFERROR(INDEX(F_Inputs!$F$4:$O$99999,MATCH($B131&amp;AU131,F_Inputs!$P$4:$P$99999,0),MATCH(AU$6,F_Inputs!$F$2:$O$2,0)),"Error"))</f>
        <v/>
      </c>
      <c r="R131" s="269" t="str">
        <f>IF(ISBLANK(AV131),"",IFERROR(INDEX(F_Inputs!$F$4:$O$99999,MATCH($B131&amp;AV131,F_Inputs!$P$4:$P$99999,0),MATCH(AV$6,F_Inputs!$F$2:$O$2,0)),"Error"))</f>
        <v/>
      </c>
      <c r="S131" s="269" t="str">
        <f>IF(ISBLANK(AW131),"",IFERROR(INDEX(F_Inputs!$F$4:$O$99999,MATCH($B131&amp;AW131,F_Inputs!$P$4:$P$99999,0),MATCH(AW$6,F_Inputs!$F$2:$O$2,0)),"Error"))</f>
        <v/>
      </c>
      <c r="T131" s="269" t="str">
        <f>IF(ISBLANK(AX131),"",IFERROR(INDEX(F_Inputs!$F$4:$O$99999,MATCH($B131&amp;AX131,F_Inputs!$P$4:$P$99999,0),MATCH(AX$6,F_Inputs!$F$2:$O$2,0)),"Error"))</f>
        <v/>
      </c>
      <c r="U131" s="269" t="str">
        <f>IF(ISBLANK(AY131),"",IFERROR(INDEX(F_Inputs!$F$4:$O$99999,MATCH($B131&amp;AY131,F_Inputs!$P$4:$P$99999,0),MATCH(AY$6,F_Inputs!$F$2:$O$2,0)),"Error"))</f>
        <v/>
      </c>
      <c r="V131" s="269" t="str">
        <f>IF(ISBLANK(AZ131),"",IFERROR(INDEX(F_Inputs!$F$4:$O$99999,MATCH($B131&amp;AZ131,F_Inputs!$P$4:$P$99999,0),MATCH(AZ$6,F_Inputs!$F$2:$O$2,0)),"Error"))</f>
        <v/>
      </c>
      <c r="W131" s="267" t="str">
        <f>IF(ISBLANK(BA131),"",IFERROR(INDEX(F_Inputs!$F$4:$O$99999,MATCH($B131&amp;BA131,F_Inputs!$P$4:$P$99999,0),MATCH(BA$6,F_Inputs!$F$2:$O$2,0)),"Error"))</f>
        <v/>
      </c>
      <c r="X131" s="267" t="str">
        <f>IF(ISBLANK(BB131),"",IFERROR(INDEX(F_Inputs!$F$4:$O$99999,MATCH($B131&amp;BB131,F_Inputs!$P$4:$P$99999,0),MATCH(BB$6,F_Inputs!$F$2:$O$2,0)),"Error"))</f>
        <v/>
      </c>
      <c r="Y131" s="267" t="str">
        <f>IF(ISBLANK(BC131),"",IFERROR(INDEX(F_Inputs!$F$4:$O$99999,MATCH($B131&amp;BC131,F_Inputs!$P$4:$P$99999,0),MATCH(BC$6,F_Inputs!$F$2:$O$2,0)),"Error"))</f>
        <v/>
      </c>
      <c r="Z131" s="267" t="str">
        <f>IF(ISBLANK(BD131),"",IFERROR(INDEX(F_Inputs!$F$4:$O$99999,MATCH($B131&amp;BD131,F_Inputs!$P$4:$P$99999,0),MATCH(BD$6,F_Inputs!$F$2:$O$2,0)),"Error"))</f>
        <v/>
      </c>
      <c r="AA131" s="267" t="str">
        <f>IF(ISBLANK(BE131),"",IFERROR(INDEX(F_Inputs!$F$4:$O$99999,MATCH($B131&amp;BE131,F_Inputs!$P$4:$P$99999,0),MATCH(BE$6,F_Inputs!$F$2:$O$2,0)),"Error"))</f>
        <v/>
      </c>
      <c r="AB131" s="270">
        <f>IF(ISBLANK(BF131),"",IFERROR(INDEX(F_Inputs!$F$4:$O$99999,MATCH($B131&amp;BF131,F_Inputs!$P$4:$P$99999,0),MATCH(BF$6,F_Inputs!$F$2:$O$2,0)),"Error"))</f>
        <v>5946248.9223545576</v>
      </c>
      <c r="AC131" s="270">
        <f>IF(ISBLANK(BG131),"",IFERROR(INDEX(F_Inputs!$F$4:$O$99999,MATCH($B131&amp;BG131,F_Inputs!$P$4:$P$99999,0),MATCH(BG$6,F_Inputs!$F$2:$O$2,0)),"Error"))</f>
        <v>5946248.9223545576</v>
      </c>
      <c r="AD131" s="270" t="str">
        <f>IF(ISBLANK(BH131),"",IFERROR(INDEX(F_Inputs!$F$4:$O$99999,MATCH($B131&amp;BH131,F_Inputs!$P$4:$P$99999,0),MATCH(BH$6,F_Inputs!$F$2:$O$2,0)),"Error"))</f>
        <v/>
      </c>
      <c r="AE131" s="271">
        <f>IF(ISBLANK(BI131),"",IFERROR(INDEX(F_Inputs!$F$4:$O$99999,MATCH($B131&amp;BI131,F_Inputs!$P$4:$P$99999,0),MATCH(BI$6,F_Inputs!$F$2:$O$2,0)),"Error"))</f>
        <v>-5.0000000000000001E-3</v>
      </c>
      <c r="AF131" s="271">
        <f>IF(ISBLANK(BJ131),"",IFERROR(INDEX(F_Inputs!$F$4:$O$99999,MATCH($B131&amp;BJ131,F_Inputs!$P$4:$P$99999,0),MATCH(BJ$6,F_Inputs!$F$2:$O$2,0)),"Error"))</f>
        <v>5.0000000000000001E-3</v>
      </c>
      <c r="AJ131" s="45" t="s">
        <v>183</v>
      </c>
      <c r="AK131" s="45" t="s">
        <v>183</v>
      </c>
      <c r="AL131" s="45" t="s">
        <v>183</v>
      </c>
      <c r="AM131" s="45" t="s">
        <v>183</v>
      </c>
      <c r="AN131" s="45" t="s">
        <v>183</v>
      </c>
      <c r="AO131" s="45" t="s">
        <v>183</v>
      </c>
      <c r="BF131" s="45" t="s">
        <v>186</v>
      </c>
      <c r="BG131" s="45" t="s">
        <v>186</v>
      </c>
      <c r="BI131" s="45" t="s">
        <v>188</v>
      </c>
      <c r="BJ131" s="45" t="s">
        <v>190</v>
      </c>
    </row>
    <row r="132" spans="2:62">
      <c r="B132" s="158" t="str">
        <f>Lists!$D$11</f>
        <v>NES</v>
      </c>
      <c r="C132" s="46" t="s">
        <v>740</v>
      </c>
      <c r="D132" s="46" t="str">
        <f>_xlfn.XLOOKUP(C132,Lists!$B$32:$B$60,Lists!$D$32:$D$60)</f>
        <v>Set at a company specific level</v>
      </c>
      <c r="E132" s="46" t="str">
        <f>_xlfn.XLOOKUP(C132,Lists!$B$32:$B$60,Lists!$F$32:$F$60)</f>
        <v>% reduction from 2024-25 baseline</v>
      </c>
      <c r="F132" s="272">
        <f>IF(ISBLANK(AJ132),"",IFERROR(INDEX(F_Inputs!$F$4:$O$99999,MATCH($B132&amp;AJ132,F_Inputs!$P$4:$P$99999,0),MATCH(AJ$6,F_Inputs!$F$2:$O$2,0)),"Error"))</f>
        <v>0</v>
      </c>
      <c r="G132" s="272">
        <f>IF(ISBLANK(AK132),"",IFERROR(INDEX(F_Inputs!$F$4:$O$99999,MATCH($B132&amp;AK132,F_Inputs!$P$4:$P$99999,0),MATCH(AK$6,F_Inputs!$F$2:$O$2,0)),"Error"))</f>
        <v>0.17430000000000001</v>
      </c>
      <c r="H132" s="272">
        <f>IF(ISBLANK(AL132),"",IFERROR(INDEX(F_Inputs!$F$4:$O$99999,MATCH($B132&amp;AL132,F_Inputs!$P$4:$P$99999,0),MATCH(AL$6,F_Inputs!$F$2:$O$2,0)),"Error"))</f>
        <v>0.17810000000000004</v>
      </c>
      <c r="I132" s="272">
        <f>IF(ISBLANK(AM132),"",IFERROR(INDEX(F_Inputs!$F$4:$O$99999,MATCH($B132&amp;AM132,F_Inputs!$P$4:$P$99999,0),MATCH(AM$6,F_Inputs!$F$2:$O$2,0)),"Error"))</f>
        <v>0.18340000000000001</v>
      </c>
      <c r="J132" s="272">
        <f>IF(ISBLANK(AN132),"",IFERROR(INDEX(F_Inputs!$F$4:$O$99999,MATCH($B132&amp;AN132,F_Inputs!$P$4:$P$99999,0),MATCH(AN$6,F_Inputs!$F$2:$O$2,0)),"Error"))</f>
        <v>0.18859999999999999</v>
      </c>
      <c r="K132" s="272">
        <f>IF(ISBLANK(AO132),"",IFERROR(INDEX(F_Inputs!$F$4:$O$99999,MATCH($B132&amp;AO132,F_Inputs!$P$4:$P$99999,0),MATCH(AO$6,F_Inputs!$F$2:$O$2,0)),"Error"))</f>
        <v>0.2077</v>
      </c>
      <c r="L132" s="269" t="str">
        <f>IF(ISBLANK(AP132),"",IFERROR(INDEX(F_Inputs!$F$4:$O$99999,MATCH($B132&amp;AP132,F_Inputs!$P$4:$P$99999,0),MATCH(AP$6,F_Inputs!$F$2:$O$2,0)),"Error"))</f>
        <v/>
      </c>
      <c r="M132" s="269" t="str">
        <f>IF(ISBLANK(AQ132),"",IFERROR(INDEX(F_Inputs!$F$4:$O$99999,MATCH($B132&amp;AQ132,F_Inputs!$P$4:$P$99999,0),MATCH(AQ$6,F_Inputs!$F$2:$O$2,0)),"Error"))</f>
        <v/>
      </c>
      <c r="N132" s="269" t="str">
        <f>IF(ISBLANK(AR132),"",IFERROR(INDEX(F_Inputs!$F$4:$O$99999,MATCH($B132&amp;AR132,F_Inputs!$P$4:$P$99999,0),MATCH(AR$6,F_Inputs!$F$2:$O$2,0)),"Error"))</f>
        <v/>
      </c>
      <c r="O132" s="269" t="str">
        <f>IF(ISBLANK(AS132),"",IFERROR(INDEX(F_Inputs!$F$4:$O$99999,MATCH($B132&amp;AS132,F_Inputs!$P$4:$P$99999,0),MATCH(AS$6,F_Inputs!$F$2:$O$2,0)),"Error"))</f>
        <v/>
      </c>
      <c r="P132" s="269" t="str">
        <f>IF(ISBLANK(AT132),"",IFERROR(INDEX(F_Inputs!$F$4:$O$99999,MATCH($B132&amp;AT132,F_Inputs!$P$4:$P$99999,0),MATCH(AT$6,F_Inputs!$F$2:$O$2,0)),"Error"))</f>
        <v/>
      </c>
      <c r="Q132" s="269" t="str">
        <f>IF(ISBLANK(AU132),"",IFERROR(INDEX(F_Inputs!$F$4:$O$99999,MATCH($B132&amp;AU132,F_Inputs!$P$4:$P$99999,0),MATCH(AU$6,F_Inputs!$F$2:$O$2,0)),"Error"))</f>
        <v/>
      </c>
      <c r="R132" s="269" t="str">
        <f>IF(ISBLANK(AV132),"",IFERROR(INDEX(F_Inputs!$F$4:$O$99999,MATCH($B132&amp;AV132,F_Inputs!$P$4:$P$99999,0),MATCH(AV$6,F_Inputs!$F$2:$O$2,0)),"Error"))</f>
        <v/>
      </c>
      <c r="S132" s="269" t="str">
        <f>IF(ISBLANK(AW132),"",IFERROR(INDEX(F_Inputs!$F$4:$O$99999,MATCH($B132&amp;AW132,F_Inputs!$P$4:$P$99999,0),MATCH(AW$6,F_Inputs!$F$2:$O$2,0)),"Error"))</f>
        <v/>
      </c>
      <c r="T132" s="269" t="str">
        <f>IF(ISBLANK(AX132),"",IFERROR(INDEX(F_Inputs!$F$4:$O$99999,MATCH($B132&amp;AX132,F_Inputs!$P$4:$P$99999,0),MATCH(AX$6,F_Inputs!$F$2:$O$2,0)),"Error"))</f>
        <v/>
      </c>
      <c r="U132" s="269" t="str">
        <f>IF(ISBLANK(AY132),"",IFERROR(INDEX(F_Inputs!$F$4:$O$99999,MATCH($B132&amp;AY132,F_Inputs!$P$4:$P$99999,0),MATCH(AY$6,F_Inputs!$F$2:$O$2,0)),"Error"))</f>
        <v/>
      </c>
      <c r="V132" s="269" t="str">
        <f>IF(ISBLANK(AZ132),"",IFERROR(INDEX(F_Inputs!$F$4:$O$99999,MATCH($B132&amp;AZ132,F_Inputs!$P$4:$P$99999,0),MATCH(AZ$6,F_Inputs!$F$2:$O$2,0)),"Error"))</f>
        <v/>
      </c>
      <c r="W132" s="269" t="str">
        <f>IF(ISBLANK(BA132),"",IFERROR(INDEX(F_Inputs!$F$4:$O$99999,MATCH($B132&amp;BA132,F_Inputs!$P$4:$P$99999,0),MATCH(BA$6,F_Inputs!$F$2:$O$2,0)),"Error"))</f>
        <v/>
      </c>
      <c r="X132" s="269" t="str">
        <f>IF(ISBLANK(BB132),"",IFERROR(INDEX(F_Inputs!$F$4:$O$99999,MATCH($B132&amp;BB132,F_Inputs!$P$4:$P$99999,0),MATCH(BB$6,F_Inputs!$F$2:$O$2,0)),"Error"))</f>
        <v/>
      </c>
      <c r="Y132" s="269" t="str">
        <f>IF(ISBLANK(BC132),"",IFERROR(INDEX(F_Inputs!$F$4:$O$99999,MATCH($B132&amp;BC132,F_Inputs!$P$4:$P$99999,0),MATCH(BC$6,F_Inputs!$F$2:$O$2,0)),"Error"))</f>
        <v/>
      </c>
      <c r="Z132" s="269" t="str">
        <f>IF(ISBLANK(BD132),"",IFERROR(INDEX(F_Inputs!$F$4:$O$99999,MATCH($B132&amp;BD132,F_Inputs!$P$4:$P$99999,0),MATCH(BD$6,F_Inputs!$F$2:$O$2,0)),"Error"))</f>
        <v/>
      </c>
      <c r="AA132" s="269" t="str">
        <f>IF(ISBLANK(BE132),"",IFERROR(INDEX(F_Inputs!$F$4:$O$99999,MATCH($B132&amp;BE132,F_Inputs!$P$4:$P$99999,0),MATCH(BE$6,F_Inputs!$F$2:$O$2,0)),"Error"))</f>
        <v/>
      </c>
      <c r="AB132" s="270">
        <f>IF(ISBLANK(BF132),"",IFERROR(INDEX(F_Inputs!$F$4:$O$99999,MATCH($B132&amp;BF132,F_Inputs!$P$4:$P$99999,0),MATCH(BF$6,F_Inputs!$F$2:$O$2,0)),"Error"))</f>
        <v>188</v>
      </c>
      <c r="AC132" s="270">
        <f>IF(ISBLANK(BG132),"",IFERROR(INDEX(F_Inputs!$F$4:$O$99999,MATCH($B132&amp;BG132,F_Inputs!$P$4:$P$99999,0),MATCH(BG$6,F_Inputs!$F$2:$O$2,0)),"Error"))</f>
        <v>188</v>
      </c>
      <c r="AD132" s="270" t="str">
        <f>IF(ISBLANK(BH132),"",IFERROR(INDEX(F_Inputs!$F$4:$O$99999,MATCH($B132&amp;BH132,F_Inputs!$P$4:$P$99999,0),MATCH(BH$6,F_Inputs!$F$2:$O$2,0)),"Error"))</f>
        <v/>
      </c>
      <c r="AE132" s="271">
        <f>IF(ISBLANK(BI132),"",IFERROR(INDEX(F_Inputs!$F$4:$O$99999,MATCH($B132&amp;BI132,F_Inputs!$P$4:$P$99999,0),MATCH(BI$6,F_Inputs!$F$2:$O$2,0)),"Error"))</f>
        <v>-5.0000000000000001E-3</v>
      </c>
      <c r="AF132" s="271">
        <f>IF(ISBLANK(BJ132),"",IFERROR(INDEX(F_Inputs!$F$4:$O$99999,MATCH($B132&amp;BJ132,F_Inputs!$P$4:$P$99999,0),MATCH(BJ$6,F_Inputs!$F$2:$O$2,0)),"Error"))</f>
        <v>5.0000000000000001E-3</v>
      </c>
      <c r="AJ132" s="45" t="s">
        <v>600</v>
      </c>
      <c r="AK132" s="45" t="s">
        <v>600</v>
      </c>
      <c r="AL132" s="45" t="s">
        <v>600</v>
      </c>
      <c r="AM132" s="45" t="s">
        <v>600</v>
      </c>
      <c r="AN132" s="45" t="s">
        <v>600</v>
      </c>
      <c r="AO132" s="45" t="s">
        <v>600</v>
      </c>
      <c r="AV132" s="45" t="s">
        <v>233</v>
      </c>
      <c r="AW132" s="45" t="s">
        <v>233</v>
      </c>
      <c r="AX132" s="45" t="s">
        <v>233</v>
      </c>
      <c r="AY132" s="45" t="s">
        <v>233</v>
      </c>
      <c r="AZ132" s="45" t="s">
        <v>233</v>
      </c>
      <c r="BF132" s="45" t="s">
        <v>235</v>
      </c>
      <c r="BG132" s="45" t="s">
        <v>235</v>
      </c>
      <c r="BI132" s="45" t="s">
        <v>237</v>
      </c>
      <c r="BJ132" s="45" t="s">
        <v>239</v>
      </c>
    </row>
    <row r="133" spans="2:62">
      <c r="B133" s="158" t="str">
        <f>Lists!$D$11</f>
        <v>NES</v>
      </c>
      <c r="C133" s="46" t="s">
        <v>731</v>
      </c>
      <c r="D133" s="46" t="str">
        <f>_xlfn.XLOOKUP(C133,Lists!$B$32:$B$60,Lists!$D$32:$D$60)</f>
        <v>Set at a company specific level</v>
      </c>
      <c r="E133" s="46" t="str">
        <f>_xlfn.XLOOKUP(C133,Lists!$B$32:$B$60,Lists!$F$32:$F$60)</f>
        <v>% reduction from 2024-25 baseline</v>
      </c>
      <c r="F133" s="272">
        <f>IF(ISBLANK(AJ133),"",IFERROR(INDEX(F_Inputs!$F$4:$O$99999,MATCH($B133&amp;AJ133,F_Inputs!$P$4:$P$99999,0),MATCH(AJ$6,F_Inputs!$F$2:$O$2,0)),"Error"))</f>
        <v>0</v>
      </c>
      <c r="G133" s="272">
        <f>IF(ISBLANK(AK133),"",IFERROR(INDEX(F_Inputs!$F$4:$O$99999,MATCH($B133&amp;AK133,F_Inputs!$P$4:$P$99999,0),MATCH(AK$6,F_Inputs!$F$2:$O$2,0)),"Error"))</f>
        <v>5.0999999999999997E-2</v>
      </c>
      <c r="H133" s="272">
        <f>IF(ISBLANK(AL133),"",IFERROR(INDEX(F_Inputs!$F$4:$O$99999,MATCH($B133&amp;AL133,F_Inputs!$P$4:$P$99999,0),MATCH(AL$6,F_Inputs!$F$2:$O$2,0)),"Error"))</f>
        <v>5.779999999999999E-2</v>
      </c>
      <c r="I133" s="272">
        <f>IF(ISBLANK(AM133),"",IFERROR(INDEX(F_Inputs!$F$4:$O$99999,MATCH($B133&amp;AM133,F_Inputs!$P$4:$P$99999,0),MATCH(AM$6,F_Inputs!$F$2:$O$2,0)),"Error"))</f>
        <v>7.1300000000000002E-2</v>
      </c>
      <c r="J133" s="272">
        <f>IF(ISBLANK(AN133),"",IFERROR(INDEX(F_Inputs!$F$4:$O$99999,MATCH($B133&amp;AN133,F_Inputs!$P$4:$P$99999,0),MATCH(AN$6,F_Inputs!$F$2:$O$2,0)),"Error"))</f>
        <v>8.1699999999999995E-2</v>
      </c>
      <c r="K133" s="272">
        <f>IF(ISBLANK(AO133),"",IFERROR(INDEX(F_Inputs!$F$4:$O$99999,MATCH($B133&amp;AO133,F_Inputs!$P$4:$P$99999,0),MATCH(AO$6,F_Inputs!$F$2:$O$2,0)),"Error"))</f>
        <v>0.1072</v>
      </c>
      <c r="L133" s="269" t="str">
        <f>IF(ISBLANK(AP133),"",IFERROR(INDEX(F_Inputs!$F$4:$O$99999,MATCH($B133&amp;AP133,F_Inputs!$P$4:$P$99999,0),MATCH(AP$6,F_Inputs!$F$2:$O$2,0)),"Error"))</f>
        <v/>
      </c>
      <c r="M133" s="269" t="str">
        <f>IF(ISBLANK(AQ133),"",IFERROR(INDEX(F_Inputs!$F$4:$O$99999,MATCH($B133&amp;AQ133,F_Inputs!$P$4:$P$99999,0),MATCH(AQ$6,F_Inputs!$F$2:$O$2,0)),"Error"))</f>
        <v/>
      </c>
      <c r="N133" s="269" t="str">
        <f>IF(ISBLANK(AR133),"",IFERROR(INDEX(F_Inputs!$F$4:$O$99999,MATCH($B133&amp;AR133,F_Inputs!$P$4:$P$99999,0),MATCH(AR$6,F_Inputs!$F$2:$O$2,0)),"Error"))</f>
        <v/>
      </c>
      <c r="O133" s="269" t="str">
        <f>IF(ISBLANK(AS133),"",IFERROR(INDEX(F_Inputs!$F$4:$O$99999,MATCH($B133&amp;AS133,F_Inputs!$P$4:$P$99999,0),MATCH(AS$6,F_Inputs!$F$2:$O$2,0)),"Error"))</f>
        <v/>
      </c>
      <c r="P133" s="269" t="str">
        <f>IF(ISBLANK(AT133),"",IFERROR(INDEX(F_Inputs!$F$4:$O$99999,MATCH($B133&amp;AT133,F_Inputs!$P$4:$P$99999,0),MATCH(AT$6,F_Inputs!$F$2:$O$2,0)),"Error"))</f>
        <v/>
      </c>
      <c r="Q133" s="269" t="str">
        <f>IF(ISBLANK(AU133),"",IFERROR(INDEX(F_Inputs!$F$4:$O$99999,MATCH($B133&amp;AU133,F_Inputs!$P$4:$P$99999,0),MATCH(AU$6,F_Inputs!$F$2:$O$2,0)),"Error"))</f>
        <v/>
      </c>
      <c r="R133" s="269" t="str">
        <f>IF(ISBLANK(AV133),"",IFERROR(INDEX(F_Inputs!$F$4:$O$99999,MATCH($B133&amp;AV133,F_Inputs!$P$4:$P$99999,0),MATCH(AV$6,F_Inputs!$F$2:$O$2,0)),"Error"))</f>
        <v/>
      </c>
      <c r="S133" s="269" t="str">
        <f>IF(ISBLANK(AW133),"",IFERROR(INDEX(F_Inputs!$F$4:$O$99999,MATCH($B133&amp;AW133,F_Inputs!$P$4:$P$99999,0),MATCH(AW$6,F_Inputs!$F$2:$O$2,0)),"Error"))</f>
        <v/>
      </c>
      <c r="T133" s="269" t="str">
        <f>IF(ISBLANK(AX133),"",IFERROR(INDEX(F_Inputs!$F$4:$O$99999,MATCH($B133&amp;AX133,F_Inputs!$P$4:$P$99999,0),MATCH(AX$6,F_Inputs!$F$2:$O$2,0)),"Error"))</f>
        <v/>
      </c>
      <c r="U133" s="269" t="str">
        <f>IF(ISBLANK(AY133),"",IFERROR(INDEX(F_Inputs!$F$4:$O$99999,MATCH($B133&amp;AY133,F_Inputs!$P$4:$P$99999,0),MATCH(AY$6,F_Inputs!$F$2:$O$2,0)),"Error"))</f>
        <v/>
      </c>
      <c r="V133" s="269" t="str">
        <f>IF(ISBLANK(AZ133),"",IFERROR(INDEX(F_Inputs!$F$4:$O$99999,MATCH($B133&amp;AZ133,F_Inputs!$P$4:$P$99999,0),MATCH(AZ$6,F_Inputs!$F$2:$O$2,0)),"Error"))</f>
        <v/>
      </c>
      <c r="W133" s="269" t="str">
        <f>IF(ISBLANK(BA133),"",IFERROR(INDEX(F_Inputs!$F$4:$O$99999,MATCH($B133&amp;BA133,F_Inputs!$P$4:$P$99999,0),MATCH(BA$6,F_Inputs!$F$2:$O$2,0)),"Error"))</f>
        <v/>
      </c>
      <c r="X133" s="269" t="str">
        <f>IF(ISBLANK(BB133),"",IFERROR(INDEX(F_Inputs!$F$4:$O$99999,MATCH($B133&amp;BB133,F_Inputs!$P$4:$P$99999,0),MATCH(BB$6,F_Inputs!$F$2:$O$2,0)),"Error"))</f>
        <v/>
      </c>
      <c r="Y133" s="269" t="str">
        <f>IF(ISBLANK(BC133),"",IFERROR(INDEX(F_Inputs!$F$4:$O$99999,MATCH($B133&amp;BC133,F_Inputs!$P$4:$P$99999,0),MATCH(BC$6,F_Inputs!$F$2:$O$2,0)),"Error"))</f>
        <v/>
      </c>
      <c r="Z133" s="269" t="str">
        <f>IF(ISBLANK(BD133),"",IFERROR(INDEX(F_Inputs!$F$4:$O$99999,MATCH($B133&amp;BD133,F_Inputs!$P$4:$P$99999,0),MATCH(BD$6,F_Inputs!$F$2:$O$2,0)),"Error"))</f>
        <v/>
      </c>
      <c r="AA133" s="269" t="str">
        <f>IF(ISBLANK(BE133),"",IFERROR(INDEX(F_Inputs!$F$4:$O$99999,MATCH($B133&amp;BE133,F_Inputs!$P$4:$P$99999,0),MATCH(BE$6,F_Inputs!$F$2:$O$2,0)),"Error"))</f>
        <v/>
      </c>
      <c r="AB133" s="270">
        <f>IF(ISBLANK(BF133),"",IFERROR(INDEX(F_Inputs!$F$4:$O$99999,MATCH($B133&amp;BF133,F_Inputs!$P$4:$P$99999,0),MATCH(BF$6,F_Inputs!$F$2:$O$2,0)),"Error"))</f>
        <v>188</v>
      </c>
      <c r="AC133" s="270">
        <f>IF(ISBLANK(BG133),"",IFERROR(INDEX(F_Inputs!$F$4:$O$99999,MATCH($B133&amp;BG133,F_Inputs!$P$4:$P$99999,0),MATCH(BG$6,F_Inputs!$F$2:$O$2,0)),"Error"))</f>
        <v>188</v>
      </c>
      <c r="AD133" s="270" t="str">
        <f>IF(ISBLANK(BH133),"",IFERROR(INDEX(F_Inputs!$F$4:$O$99999,MATCH($B133&amp;BH133,F_Inputs!$P$4:$P$99999,0),MATCH(BH$6,F_Inputs!$F$2:$O$2,0)),"Error"))</f>
        <v/>
      </c>
      <c r="AE133" s="271">
        <f>IF(ISBLANK(BI133),"",IFERROR(INDEX(F_Inputs!$F$4:$O$99999,MATCH($B133&amp;BI133,F_Inputs!$P$4:$P$99999,0),MATCH(BI$6,F_Inputs!$F$2:$O$2,0)),"Error"))</f>
        <v>-5.0000000000000001E-3</v>
      </c>
      <c r="AF133" s="271">
        <f>IF(ISBLANK(BJ133),"",IFERROR(INDEX(F_Inputs!$F$4:$O$99999,MATCH($B133&amp;BJ133,F_Inputs!$P$4:$P$99999,0),MATCH(BJ$6,F_Inputs!$F$2:$O$2,0)),"Error"))</f>
        <v>5.0000000000000001E-3</v>
      </c>
      <c r="AJ133" s="45" t="s">
        <v>598</v>
      </c>
      <c r="AK133" s="45" t="s">
        <v>598</v>
      </c>
      <c r="AL133" s="45" t="s">
        <v>598</v>
      </c>
      <c r="AM133" s="45" t="s">
        <v>598</v>
      </c>
      <c r="AN133" s="45" t="s">
        <v>598</v>
      </c>
      <c r="AO133" s="45" t="s">
        <v>598</v>
      </c>
      <c r="AV133" s="45" t="s">
        <v>578</v>
      </c>
      <c r="AW133" s="45" t="s">
        <v>578</v>
      </c>
      <c r="AX133" s="45" t="s">
        <v>578</v>
      </c>
      <c r="AY133" s="45" t="s">
        <v>578</v>
      </c>
      <c r="AZ133" s="45" t="s">
        <v>578</v>
      </c>
      <c r="BF133" s="45" t="s">
        <v>580</v>
      </c>
      <c r="BG133" s="45" t="s">
        <v>580</v>
      </c>
      <c r="BI133" s="45" t="s">
        <v>582</v>
      </c>
      <c r="BJ133" s="45" t="s">
        <v>584</v>
      </c>
    </row>
    <row r="134" spans="2:62">
      <c r="B134" s="158" t="str">
        <f>Lists!$D$11</f>
        <v>NES</v>
      </c>
      <c r="C134" s="46" t="s">
        <v>768</v>
      </c>
      <c r="D134" s="46" t="str">
        <f>_xlfn.XLOOKUP(C134,Lists!$B$32:$B$60,Lists!$D$32:$D$60)</f>
        <v>Set at a company specific level</v>
      </c>
      <c r="E134" s="46" t="str">
        <f>_xlfn.XLOOKUP(C134,Lists!$B$32:$B$60,Lists!$F$32:$F$60)</f>
        <v>% Reduction from 2019-20 baseline</v>
      </c>
      <c r="F134" s="273" t="str">
        <f>IF(OR($B$134="NES",$B$134="SSC"),"",IF(ISBLANK(AJ134),"",IFERROR(INDEX(F_Inputs!$F$4:$O$99999,MATCH($B134&amp;AJ134,F_Inputs!$P$4:$P$99999,0),MATCH(AJ$6,F_Inputs!$F$2:$O$2,0)),"Error")))</f>
        <v/>
      </c>
      <c r="G134" s="273" t="str">
        <f>IF(OR($B$134="NES",$B$134="SSC"),"",IF(ISBLANK(AK134),"",IFERROR(INDEX(F_Inputs!$F$4:$O$99999,MATCH($B134&amp;AK134,F_Inputs!$P$4:$P$99999,0),MATCH(AK$6,F_Inputs!$F$2:$O$2,0)),"Error")))</f>
        <v/>
      </c>
      <c r="H134" s="273" t="str">
        <f>IF(OR($B$134="NES",$B$134="SSC"),"",IF(ISBLANK(AL134),"",IFERROR(INDEX(F_Inputs!$F$4:$O$99999,MATCH($B134&amp;AL134,F_Inputs!$P$4:$P$99999,0),MATCH(AL$6,F_Inputs!$F$2:$O$2,0)),"Error")))</f>
        <v/>
      </c>
      <c r="I134" s="273" t="str">
        <f>IF(OR($B$134="NES",$B$134="SSC"),"",IF(ISBLANK(AM134),"",IFERROR(INDEX(F_Inputs!$F$4:$O$99999,MATCH($B134&amp;AM134,F_Inputs!$P$4:$P$99999,0),MATCH(AM$6,F_Inputs!$F$2:$O$2,0)),"Error")))</f>
        <v/>
      </c>
      <c r="J134" s="273" t="str">
        <f>IF(OR($B$134="NES",$B$134="SSC"),"",IF(ISBLANK(AN134),"",IFERROR(INDEX(F_Inputs!$F$4:$O$99999,MATCH($B134&amp;AN134,F_Inputs!$P$4:$P$99999,0),MATCH(AN$6,F_Inputs!$F$2:$O$2,0)),"Error")))</f>
        <v/>
      </c>
      <c r="K134" s="273" t="str">
        <f>IF(OR($B$134="NES",$B$134="SSC"),"",IF(ISBLANK(AO134),"",IFERROR(INDEX(F_Inputs!$F$4:$O$99999,MATCH($B134&amp;AO134,F_Inputs!$P$4:$P$99999,0),MATCH(AO$6,F_Inputs!$F$2:$O$2,0)),"Error")))</f>
        <v/>
      </c>
      <c r="L134" s="273" t="str">
        <f>IF(OR($B$134="NES",$B$134="SSC"),"",IF(ISBLANK(AP134),"",IFERROR(INDEX(F_Inputs!$F$4:$O$99999,MATCH($B134&amp;AP134,F_Inputs!$P$4:$P$99999,0),MATCH(AP$6,F_Inputs!$F$2:$O$2,0)),"Error")))</f>
        <v/>
      </c>
      <c r="M134" s="273" t="str">
        <f>IF(OR($B$134="NES",$B$134="SSC"),"",IF(ISBLANK(AQ134),"",IFERROR(INDEX(F_Inputs!$F$4:$O$99999,MATCH($B134&amp;AQ134,F_Inputs!$P$4:$P$99999,0),MATCH(AQ$6,F_Inputs!$F$2:$O$2,0)),"Error")))</f>
        <v/>
      </c>
      <c r="N134" s="273" t="str">
        <f>IF(OR($B$134="NES",$B$134="SSC"),"",IF(ISBLANK(AR134),"",IFERROR(INDEX(F_Inputs!$F$4:$O$99999,MATCH($B134&amp;AR134,F_Inputs!$P$4:$P$99999,0),MATCH(AR$6,F_Inputs!$F$2:$O$2,0)),"Error")))</f>
        <v/>
      </c>
      <c r="O134" s="273" t="str">
        <f>IF(OR($B$134="NES",$B$134="SSC"),"",IF(ISBLANK(AS134),"",IFERROR(INDEX(F_Inputs!$F$4:$O$99999,MATCH($B134&amp;AS134,F_Inputs!$P$4:$P$99999,0),MATCH(AS$6,F_Inputs!$F$2:$O$2,0)),"Error")))</f>
        <v/>
      </c>
      <c r="P134" s="273" t="str">
        <f>IF(OR($B$134="NES",$B$134="SSC"),"",IF(ISBLANK(AT134),"",IFERROR(INDEX(F_Inputs!$F$4:$O$99999,MATCH($B134&amp;AT134,F_Inputs!$P$4:$P$99999,0),MATCH(AT$6,F_Inputs!$F$2:$O$2,0)),"Error")))</f>
        <v/>
      </c>
      <c r="Q134" s="273" t="str">
        <f>IF(OR($B$134="NES",$B$134="SSC"),"",IF(ISBLANK(AU134),"",IFERROR(INDEX(F_Inputs!$F$4:$O$99999,MATCH($B134&amp;AU134,F_Inputs!$P$4:$P$99999,0),MATCH(AU$6,F_Inputs!$F$2:$O$2,0)),"Error")))</f>
        <v/>
      </c>
      <c r="R134" s="273" t="str">
        <f>IF(OR($B$134="NES",$B$134="SSC"),"",IF(ISBLANK(AV134),"",IFERROR(INDEX(F_Inputs!$F$4:$O$99999,MATCH($B134&amp;AV134,F_Inputs!$P$4:$P$99999,0),MATCH(AV$6,F_Inputs!$F$2:$O$2,0)),"Error")))</f>
        <v/>
      </c>
      <c r="S134" s="273" t="str">
        <f>IF(OR($B$134="NES",$B$134="SSC"),"",IF(ISBLANK(AW134),"",IFERROR(INDEX(F_Inputs!$F$4:$O$99999,MATCH($B134&amp;AW134,F_Inputs!$P$4:$P$99999,0),MATCH(AW$6,F_Inputs!$F$2:$O$2,0)),"Error")))</f>
        <v/>
      </c>
      <c r="T134" s="273" t="str">
        <f>IF(OR($B$134="NES",$B$134="SSC"),"",IF(ISBLANK(AX134),"",IFERROR(INDEX(F_Inputs!$F$4:$O$99999,MATCH($B134&amp;AX134,F_Inputs!$P$4:$P$99999,0),MATCH(AX$6,F_Inputs!$F$2:$O$2,0)),"Error")))</f>
        <v/>
      </c>
      <c r="U134" s="273" t="str">
        <f>IF(OR($B$134="NES",$B$134="SSC"),"",IF(ISBLANK(AY134),"",IFERROR(INDEX(F_Inputs!$F$4:$O$99999,MATCH($B134&amp;AY134,F_Inputs!$P$4:$P$99999,0),MATCH(AY$6,F_Inputs!$F$2:$O$2,0)),"Error")))</f>
        <v/>
      </c>
      <c r="V134" s="273" t="str">
        <f>IF(OR($B$134="NES",$B$134="SSC"),"",IF(ISBLANK(AZ134),"",IFERROR(INDEX(F_Inputs!$F$4:$O$99999,MATCH($B134&amp;AZ134,F_Inputs!$P$4:$P$99999,0),MATCH(AZ$6,F_Inputs!$F$2:$O$2,0)),"Error")))</f>
        <v/>
      </c>
      <c r="W134" s="273" t="str">
        <f>IF(OR($B$134="NES",$B$134="SSC"),"",IF(ISBLANK(BA134),"",IFERROR(INDEX(F_Inputs!$F$4:$O$99999,MATCH($B134&amp;BA134,F_Inputs!$P$4:$P$99999,0),MATCH(BA$6,F_Inputs!$F$2:$O$2,0)),"Error")))</f>
        <v/>
      </c>
      <c r="X134" s="273" t="str">
        <f>IF(OR($B$134="NES",$B$134="SSC"),"",IF(ISBLANK(BB134),"",IFERROR(INDEX(F_Inputs!$F$4:$O$99999,MATCH($B134&amp;BB134,F_Inputs!$P$4:$P$99999,0),MATCH(BB$6,F_Inputs!$F$2:$O$2,0)),"Error")))</f>
        <v/>
      </c>
      <c r="Y134" s="273" t="str">
        <f>IF(OR($B$134="NES",$B$134="SSC"),"",IF(ISBLANK(BC134),"",IFERROR(INDEX(F_Inputs!$F$4:$O$99999,MATCH($B134&amp;BC134,F_Inputs!$P$4:$P$99999,0),MATCH(BC$6,F_Inputs!$F$2:$O$2,0)),"Error")))</f>
        <v/>
      </c>
      <c r="Z134" s="273" t="str">
        <f>IF(OR($B$134="NES",$B$134="SSC"),"",IF(ISBLANK(BD134),"",IFERROR(INDEX(F_Inputs!$F$4:$O$99999,MATCH($B134&amp;BD134,F_Inputs!$P$4:$P$99999,0),MATCH(BD$6,F_Inputs!$F$2:$O$2,0)),"Error")))</f>
        <v/>
      </c>
      <c r="AA134" s="273" t="str">
        <f>IF(OR($B$134="NES",$B$134="SSC"),"",IF(ISBLANK(BE134),"",IFERROR(INDEX(F_Inputs!$F$4:$O$99999,MATCH($B134&amp;BE134,F_Inputs!$P$4:$P$99999,0),MATCH(BE$6,F_Inputs!$F$2:$O$2,0)),"Error")))</f>
        <v/>
      </c>
      <c r="AB134" s="273" t="str">
        <f>IF(OR($B$134="NES",$B$134="SSC"),"",IF(ISBLANK(BF134),"",IFERROR(INDEX(F_Inputs!$F$4:$O$99999,MATCH($B134&amp;BF134,F_Inputs!$P$4:$P$99999,0),MATCH(BF$6,F_Inputs!$F$2:$O$2,0)),"Error")))</f>
        <v/>
      </c>
      <c r="AC134" s="273" t="str">
        <f>IF(OR($B$134="NES",$B$134="SSC"),"",IF(ISBLANK(BG134),"",IFERROR(INDEX(F_Inputs!$F$4:$O$99999,MATCH($B134&amp;BG134,F_Inputs!$P$4:$P$99999,0),MATCH(BG$6,F_Inputs!$F$2:$O$2,0)),"Error")))</f>
        <v/>
      </c>
      <c r="AD134" s="273" t="str">
        <f>IF(OR($B$134="NES",$B$134="SSC"),"",IF(ISBLANK(BH134),"",IFERROR(INDEX(F_Inputs!$F$4:$O$99999,MATCH($B134&amp;BH134,F_Inputs!$P$4:$P$99999,0),MATCH(BH$6,F_Inputs!$F$2:$O$2,0)),"Error")))</f>
        <v/>
      </c>
      <c r="AE134" s="273" t="str">
        <f>IF(OR($B$134="NES",$B$134="SSC"),"",IF(ISBLANK(BI134),"",IFERROR(INDEX(F_Inputs!$F$4:$O$99999,MATCH($B134&amp;BI134,F_Inputs!$P$4:$P$99999,0),MATCH(BI$6,F_Inputs!$F$2:$O$2,0)),"Error")))</f>
        <v/>
      </c>
      <c r="AF134" s="273" t="str">
        <f>IF(OR($B$134="NES",$B$134="SSC"),"",IF(ISBLANK(BJ134),"",IFERROR(INDEX(F_Inputs!$F$4:$O$99999,MATCH($B134&amp;BJ134,F_Inputs!$P$4:$P$99999,0),MATCH(BJ$6,F_Inputs!$F$2:$O$2,0)),"Error")))</f>
        <v/>
      </c>
      <c r="AJ134" s="45" t="s">
        <v>299</v>
      </c>
      <c r="AK134" s="45" t="s">
        <v>299</v>
      </c>
      <c r="AL134" s="45" t="s">
        <v>299</v>
      </c>
      <c r="AM134" s="45" t="s">
        <v>299</v>
      </c>
      <c r="AN134" s="45" t="s">
        <v>299</v>
      </c>
      <c r="AO134" s="45" t="s">
        <v>299</v>
      </c>
      <c r="BA134" s="45" t="s">
        <v>301</v>
      </c>
      <c r="BB134" s="45" t="s">
        <v>301</v>
      </c>
      <c r="BC134" s="45" t="s">
        <v>301</v>
      </c>
      <c r="BD134" s="45" t="s">
        <v>301</v>
      </c>
      <c r="BE134" s="45" t="s">
        <v>301</v>
      </c>
      <c r="BF134" s="45" t="s">
        <v>303</v>
      </c>
      <c r="BG134" s="45" t="s">
        <v>303</v>
      </c>
      <c r="BH134" s="45" t="s">
        <v>842</v>
      </c>
      <c r="BJ134" s="45" t="s">
        <v>305</v>
      </c>
    </row>
    <row r="135" spans="2:62">
      <c r="B135" s="158" t="str">
        <f>Lists!$D$11</f>
        <v>NES</v>
      </c>
      <c r="C135" s="46" t="s">
        <v>852</v>
      </c>
      <c r="D135" s="46" t="str">
        <f>_xlfn.XLOOKUP(C134,Lists!$B$32:$B$60,Lists!$D$32:$D$60)</f>
        <v>Set at a company specific level</v>
      </c>
      <c r="E135" s="46" t="str">
        <f>_xlfn.XLOOKUP($C$134,Lists!$B$32:$B$60,Lists!$F$32:$F$60)</f>
        <v>% Reduction from 2019-20 baseline</v>
      </c>
      <c r="F135" s="273">
        <f>IF(ISBLANK(AJ135),"",IFERROR(INDEX(F_Inputs!$F$4:$O$99999,MATCH($B135&amp;AJ135,F_Inputs!$P$4:$P$99999,0),MATCH(AJ$6,F_Inputs!$F$2:$O$2,0)),"Error"))</f>
        <v>0.126</v>
      </c>
      <c r="G135" s="273">
        <f>IF(ISBLANK(AK135),"",IFERROR(INDEX(F_Inputs!$F$4:$O$99999,MATCH($B135&amp;AK135,F_Inputs!$P$4:$P$99999,0),MATCH(AK$6,F_Inputs!$F$2:$O$2,0)),"Error"))</f>
        <v>0.14099999999999999</v>
      </c>
      <c r="H135" s="273">
        <f>IF(ISBLANK(AL135),"",IFERROR(INDEX(F_Inputs!$F$4:$O$99999,MATCH($B135&amp;AL135,F_Inputs!$P$4:$P$99999,0),MATCH(AL$6,F_Inputs!$F$2:$O$2,0)),"Error"))</f>
        <v>0.16400000000000003</v>
      </c>
      <c r="I135" s="273">
        <f>IF(ISBLANK(AM135),"",IFERROR(INDEX(F_Inputs!$F$4:$O$99999,MATCH($B135&amp;AM135,F_Inputs!$P$4:$P$99999,0),MATCH(AM$6,F_Inputs!$F$2:$O$2,0)),"Error"))</f>
        <v>0.17699999999999999</v>
      </c>
      <c r="J135" s="273">
        <f>IF(ISBLANK(AN135),"",IFERROR(INDEX(F_Inputs!$F$4:$O$99999,MATCH($B135&amp;AN135,F_Inputs!$P$4:$P$99999,0),MATCH(AN$6,F_Inputs!$F$2:$O$2,0)),"Error"))</f>
        <v>0.191</v>
      </c>
      <c r="K135" s="273">
        <f>IF(ISBLANK(AO135),"",IFERROR(INDEX(F_Inputs!$F$4:$O$99999,MATCH($B135&amp;AO135,F_Inputs!$P$4:$P$99999,0),MATCH(AO$6,F_Inputs!$F$2:$O$2,0)),"Error"))</f>
        <v>0.20499999999999999</v>
      </c>
      <c r="L135" s="269" t="str">
        <f>IF(ISBLANK(AP135),"",IFERROR(INDEX(F_Inputs!$F$4:$O$99999,MATCH($B135&amp;AP135,F_Inputs!$P$4:$P$99999,0),MATCH(AP$6,F_Inputs!$F$2:$O$2,0)),"Error"))</f>
        <v/>
      </c>
      <c r="M135" s="269" t="str">
        <f>IF(ISBLANK(AQ135),"",IFERROR(INDEX(F_Inputs!$F$4:$O$99999,MATCH($B135&amp;AQ135,F_Inputs!$P$4:$P$99999,0),MATCH(AQ$6,F_Inputs!$F$2:$O$2,0)),"Error"))</f>
        <v/>
      </c>
      <c r="N135" s="269" t="str">
        <f>IF(ISBLANK(AR135),"",IFERROR(INDEX(F_Inputs!$F$4:$O$99999,MATCH($B135&amp;AR135,F_Inputs!$P$4:$P$99999,0),MATCH(AR$6,F_Inputs!$F$2:$O$2,0)),"Error"))</f>
        <v/>
      </c>
      <c r="O135" s="269" t="str">
        <f>IF(ISBLANK(AS135),"",IFERROR(INDEX(F_Inputs!$F$4:$O$99999,MATCH($B135&amp;AS135,F_Inputs!$P$4:$P$99999,0),MATCH(AS$6,F_Inputs!$F$2:$O$2,0)),"Error"))</f>
        <v/>
      </c>
      <c r="P135" s="269" t="str">
        <f>IF(ISBLANK(AT135),"",IFERROR(INDEX(F_Inputs!$F$4:$O$99999,MATCH($B135&amp;AT135,F_Inputs!$P$4:$P$99999,0),MATCH(AT$6,F_Inputs!$F$2:$O$2,0)),"Error"))</f>
        <v/>
      </c>
      <c r="Q135" s="269" t="str">
        <f>IF(ISBLANK(AU135),"",IFERROR(INDEX(F_Inputs!$F$4:$O$99999,MATCH($B135&amp;AU135,F_Inputs!$P$4:$P$99999,0),MATCH(AU$6,F_Inputs!$F$2:$O$2,0)),"Error"))</f>
        <v/>
      </c>
      <c r="R135" s="269" t="str">
        <f>IF(ISBLANK(AV135),"",IFERROR(INDEX(F_Inputs!$F$4:$O$99999,MATCH($B135&amp;AV135,F_Inputs!$P$4:$P$99999,0),MATCH(AV$6,F_Inputs!$F$2:$O$2,0)),"Error"))</f>
        <v/>
      </c>
      <c r="S135" s="269" t="str">
        <f>IF(ISBLANK(AW135),"",IFERROR(INDEX(F_Inputs!$F$4:$O$99999,MATCH($B135&amp;AW135,F_Inputs!$P$4:$P$99999,0),MATCH(AW$6,F_Inputs!$F$2:$O$2,0)),"Error"))</f>
        <v/>
      </c>
      <c r="T135" s="269" t="str">
        <f>IF(ISBLANK(AX135),"",IFERROR(INDEX(F_Inputs!$F$4:$O$99999,MATCH($B135&amp;AX135,F_Inputs!$P$4:$P$99999,0),MATCH(AX$6,F_Inputs!$F$2:$O$2,0)),"Error"))</f>
        <v/>
      </c>
      <c r="U135" s="269" t="str">
        <f>IF(ISBLANK(AY135),"",IFERROR(INDEX(F_Inputs!$F$4:$O$99999,MATCH($B135&amp;AY135,F_Inputs!$P$4:$P$99999,0),MATCH(AY$6,F_Inputs!$F$2:$O$2,0)),"Error"))</f>
        <v/>
      </c>
      <c r="V135" s="269" t="str">
        <f>IF(ISBLANK(AZ135),"",IFERROR(INDEX(F_Inputs!$F$4:$O$99999,MATCH($B135&amp;AZ135,F_Inputs!$P$4:$P$99999,0),MATCH(AZ$6,F_Inputs!$F$2:$O$2,0)),"Error"))</f>
        <v/>
      </c>
      <c r="W135" s="273">
        <f>IF(ISBLANK(BA135),"",IFERROR(INDEX(F_Inputs!$F$4:$O$99999,MATCH($B135&amp;BA135,F_Inputs!$P$4:$P$99999,0),MATCH(BA$6,F_Inputs!$F$2:$O$2,0)),"Error"))</f>
        <v>0.14667976857275478</v>
      </c>
      <c r="X135" s="273">
        <f>IF(ISBLANK(BB135),"",IFERROR(INDEX(F_Inputs!$F$4:$O$99999,MATCH($B135&amp;BB135,F_Inputs!$P$4:$P$99999,0),MATCH(BB$6,F_Inputs!$F$2:$O$2,0)),"Error"))</f>
        <v>0.17986681615751088</v>
      </c>
      <c r="Y135" s="273">
        <f>IF(ISBLANK(BC135),"",IFERROR(INDEX(F_Inputs!$F$4:$O$99999,MATCH($B135&amp;BC135,F_Inputs!$P$4:$P$99999,0),MATCH(BC$6,F_Inputs!$F$2:$O$2,0)),"Error"))</f>
        <v>0.20931232813334155</v>
      </c>
      <c r="Z135" s="273">
        <f>IF(ISBLANK(BD135),"",IFERROR(INDEX(F_Inputs!$F$4:$O$99999,MATCH($B135&amp;BD135,F_Inputs!$P$4:$P$99999,0),MATCH(BD$6,F_Inputs!$F$2:$O$2,0)),"Error"))</f>
        <v>0.23791197936227937</v>
      </c>
      <c r="AA135" s="273">
        <f>IF(ISBLANK(BE135),"",IFERROR(INDEX(F_Inputs!$F$4:$O$99999,MATCH($B135&amp;BE135,F_Inputs!$P$4:$P$99999,0),MATCH(BE$6,F_Inputs!$F$2:$O$2,0)),"Error"))</f>
        <v>0.26592530108912338</v>
      </c>
      <c r="AB135" s="270">
        <f>IF(ISBLANK(BF135),"",IFERROR(INDEX(F_Inputs!$F$4:$O$99999,MATCH($B135&amp;BF135,F_Inputs!$P$4:$P$99999,0),MATCH(BF$6,F_Inputs!$F$2:$O$2,0)),"Error"))</f>
        <v>688160.37064622284</v>
      </c>
      <c r="AC135" s="270">
        <f>IF(ISBLANK(BG135),"",IFERROR(INDEX(F_Inputs!$F$4:$O$99999,MATCH($B135&amp;BG135,F_Inputs!$P$4:$P$99999,0),MATCH(BG$6,F_Inputs!$F$2:$O$2,0)),"Error"))</f>
        <v>688160.37064622284</v>
      </c>
      <c r="AD135" s="270">
        <f t="shared" ref="AD135:AD139" si="5">IF(ISBLANK(BG135),"",IFERROR(2*AC135,""))</f>
        <v>1376320.7412924457</v>
      </c>
      <c r="AE135" s="271" t="str">
        <f>IF(ISBLANK(BI135),"",IFERROR(INDEX(F_Inputs!$F$4:$O$99999,MATCH($B135&amp;BI135,F_Inputs!$P$4:$P$99999,0),MATCH(BI$6,F_Inputs!$F$2:$O$2,0)),"Error"))</f>
        <v/>
      </c>
      <c r="AF135" s="271">
        <f>IF(ISBLANK(BJ135),"",IFERROR(INDEX(F_Inputs!$F$4:$O$99999,MATCH($B135&amp;BJ135,F_Inputs!$P$4:$P$99999,0),MATCH(BJ$6,F_Inputs!$F$2:$O$2,0)),"Error"))</f>
        <v>0.01</v>
      </c>
      <c r="AJ135" s="45" t="s">
        <v>307</v>
      </c>
      <c r="AK135" s="45" t="s">
        <v>307</v>
      </c>
      <c r="AL135" s="45" t="s">
        <v>307</v>
      </c>
      <c r="AM135" s="45" t="s">
        <v>307</v>
      </c>
      <c r="AN135" s="45" t="s">
        <v>307</v>
      </c>
      <c r="AO135" s="45" t="s">
        <v>307</v>
      </c>
      <c r="AP135" s="45" t="s">
        <v>267</v>
      </c>
      <c r="BA135" s="45" t="s">
        <v>308</v>
      </c>
      <c r="BB135" s="45" t="s">
        <v>308</v>
      </c>
      <c r="BC135" s="45" t="s">
        <v>308</v>
      </c>
      <c r="BD135" s="45" t="s">
        <v>308</v>
      </c>
      <c r="BE135" s="45" t="s">
        <v>308</v>
      </c>
      <c r="BF135" s="45" t="s">
        <v>310</v>
      </c>
      <c r="BG135" s="45" t="s">
        <v>310</v>
      </c>
      <c r="BH135" s="45" t="s">
        <v>842</v>
      </c>
      <c r="BJ135" s="45" t="s">
        <v>312</v>
      </c>
    </row>
    <row r="136" spans="2:62">
      <c r="B136" s="158" t="str">
        <f>Lists!$D$11</f>
        <v>NES</v>
      </c>
      <c r="C136" s="46" t="s">
        <v>853</v>
      </c>
      <c r="D136" s="46" t="str">
        <f>_xlfn.XLOOKUP(C134,Lists!$B$32:$B$60,Lists!$D$32:$D$60)</f>
        <v>Set at a company specific level</v>
      </c>
      <c r="E136" s="46" t="str">
        <f>_xlfn.XLOOKUP($C$134,Lists!$B$32:$B$60,Lists!$F$32:$F$60)</f>
        <v>% Reduction from 2019-20 baseline</v>
      </c>
      <c r="F136" s="273">
        <f>IF(ISBLANK(AJ136),"",IFERROR(INDEX(F_Inputs!$F$4:$O$99999,MATCH($B136&amp;AJ136,F_Inputs!$P$4:$P$99999,0),MATCH(AJ$6,F_Inputs!$F$2:$O$2,0)),"Error"))</f>
        <v>0.18099999999999997</v>
      </c>
      <c r="G136" s="273">
        <f>IF(ISBLANK(AK136),"",IFERROR(INDEX(F_Inputs!$F$4:$O$99999,MATCH($B136&amp;AK136,F_Inputs!$P$4:$P$99999,0),MATCH(AK$6,F_Inputs!$F$2:$O$2,0)),"Error"))</f>
        <v>0.193</v>
      </c>
      <c r="H136" s="273">
        <f>IF(ISBLANK(AL136),"",IFERROR(INDEX(F_Inputs!$F$4:$O$99999,MATCH($B136&amp;AL136,F_Inputs!$P$4:$P$99999,0),MATCH(AL$6,F_Inputs!$F$2:$O$2,0)),"Error"))</f>
        <v>0.184</v>
      </c>
      <c r="I136" s="273">
        <f>IF(ISBLANK(AM136),"",IFERROR(INDEX(F_Inputs!$F$4:$O$99999,MATCH($B136&amp;AM136,F_Inputs!$P$4:$P$99999,0),MATCH(AM$6,F_Inputs!$F$2:$O$2,0)),"Error"))</f>
        <v>0.192</v>
      </c>
      <c r="J136" s="273">
        <f>IF(ISBLANK(AN136),"",IFERROR(INDEX(F_Inputs!$F$4:$O$99999,MATCH($B136&amp;AN136,F_Inputs!$P$4:$P$99999,0),MATCH(AN$6,F_Inputs!$F$2:$O$2,0)),"Error"))</f>
        <v>0.19900000000000001</v>
      </c>
      <c r="K136" s="273">
        <f>IF(ISBLANK(AO136),"",IFERROR(INDEX(F_Inputs!$F$4:$O$99999,MATCH($B136&amp;AO136,F_Inputs!$P$4:$P$99999,0),MATCH(AO$6,F_Inputs!$F$2:$O$2,0)),"Error"))</f>
        <v>0.20899999999999999</v>
      </c>
      <c r="L136" s="269" t="str">
        <f>IF(ISBLANK(AP136),"",IFERROR(INDEX(F_Inputs!$F$4:$O$99999,MATCH($B136&amp;AP136,F_Inputs!$P$4:$P$99999,0),MATCH(AP$6,F_Inputs!$F$2:$O$2,0)),"Error"))</f>
        <v/>
      </c>
      <c r="M136" s="269" t="str">
        <f>IF(ISBLANK(AQ136),"",IFERROR(INDEX(F_Inputs!$F$4:$O$99999,MATCH($B136&amp;AQ136,F_Inputs!$P$4:$P$99999,0),MATCH(AQ$6,F_Inputs!$F$2:$O$2,0)),"Error"))</f>
        <v/>
      </c>
      <c r="N136" s="269" t="str">
        <f>IF(ISBLANK(AR136),"",IFERROR(INDEX(F_Inputs!$F$4:$O$99999,MATCH($B136&amp;AR136,F_Inputs!$P$4:$P$99999,0),MATCH(AR$6,F_Inputs!$F$2:$O$2,0)),"Error"))</f>
        <v/>
      </c>
      <c r="O136" s="269" t="str">
        <f>IF(ISBLANK(AS136),"",IFERROR(INDEX(F_Inputs!$F$4:$O$99999,MATCH($B136&amp;AS136,F_Inputs!$P$4:$P$99999,0),MATCH(AS$6,F_Inputs!$F$2:$O$2,0)),"Error"))</f>
        <v/>
      </c>
      <c r="P136" s="269" t="str">
        <f>IF(ISBLANK(AT136),"",IFERROR(INDEX(F_Inputs!$F$4:$O$99999,MATCH($B136&amp;AT136,F_Inputs!$P$4:$P$99999,0),MATCH(AT$6,F_Inputs!$F$2:$O$2,0)),"Error"))</f>
        <v/>
      </c>
      <c r="Q136" s="269" t="str">
        <f>IF(ISBLANK(AU136),"",IFERROR(INDEX(F_Inputs!$F$4:$O$99999,MATCH($B136&amp;AU136,F_Inputs!$P$4:$P$99999,0),MATCH(AU$6,F_Inputs!$F$2:$O$2,0)),"Error"))</f>
        <v/>
      </c>
      <c r="R136" s="269" t="str">
        <f>IF(ISBLANK(AV136),"",IFERROR(INDEX(F_Inputs!$F$4:$O$99999,MATCH($B136&amp;AV136,F_Inputs!$P$4:$P$99999,0),MATCH(AV$6,F_Inputs!$F$2:$O$2,0)),"Error"))</f>
        <v/>
      </c>
      <c r="S136" s="269" t="str">
        <f>IF(ISBLANK(AW136),"",IFERROR(INDEX(F_Inputs!$F$4:$O$99999,MATCH($B136&amp;AW136,F_Inputs!$P$4:$P$99999,0),MATCH(AW$6,F_Inputs!$F$2:$O$2,0)),"Error"))</f>
        <v/>
      </c>
      <c r="T136" s="269" t="str">
        <f>IF(ISBLANK(AX136),"",IFERROR(INDEX(F_Inputs!$F$4:$O$99999,MATCH($B136&amp;AX136,F_Inputs!$P$4:$P$99999,0),MATCH(AX$6,F_Inputs!$F$2:$O$2,0)),"Error"))</f>
        <v/>
      </c>
      <c r="U136" s="269" t="str">
        <f>IF(ISBLANK(AY136),"",IFERROR(INDEX(F_Inputs!$F$4:$O$99999,MATCH($B136&amp;AY136,F_Inputs!$P$4:$P$99999,0),MATCH(AY$6,F_Inputs!$F$2:$O$2,0)),"Error"))</f>
        <v/>
      </c>
      <c r="V136" s="269" t="str">
        <f>IF(ISBLANK(AZ136),"",IFERROR(INDEX(F_Inputs!$F$4:$O$99999,MATCH($B136&amp;AZ136,F_Inputs!$P$4:$P$99999,0),MATCH(AZ$6,F_Inputs!$F$2:$O$2,0)),"Error"))</f>
        <v/>
      </c>
      <c r="W136" s="273">
        <f>IF(ISBLANK(BA136),"",IFERROR(INDEX(F_Inputs!$F$4:$O$99999,MATCH($B136&amp;BA136,F_Inputs!$P$4:$P$99999,0),MATCH(BA$6,F_Inputs!$F$2:$O$2,0)),"Error"))</f>
        <v>0.19901213605634427</v>
      </c>
      <c r="X136" s="273">
        <f>IF(ISBLANK(BB136),"",IFERROR(INDEX(F_Inputs!$F$4:$O$99999,MATCH($B136&amp;BB136,F_Inputs!$P$4:$P$99999,0),MATCH(BB$6,F_Inputs!$F$2:$O$2,0)),"Error"))</f>
        <v>0.19979535836946749</v>
      </c>
      <c r="Y136" s="273">
        <f>IF(ISBLANK(BC136),"",IFERROR(INDEX(F_Inputs!$F$4:$O$99999,MATCH($B136&amp;BC136,F_Inputs!$P$4:$P$99999,0),MATCH(BC$6,F_Inputs!$F$2:$O$2,0)),"Error"))</f>
        <v>0.22340692143622609</v>
      </c>
      <c r="Z136" s="273">
        <f>IF(ISBLANK(BD136),"",IFERROR(INDEX(F_Inputs!$F$4:$O$99999,MATCH($B136&amp;BD136,F_Inputs!$P$4:$P$99999,0),MATCH(BD$6,F_Inputs!$F$2:$O$2,0)),"Error"))</f>
        <v>0.24638001039648361</v>
      </c>
      <c r="AA136" s="273">
        <f>IF(ISBLANK(BE136),"",IFERROR(INDEX(F_Inputs!$F$4:$O$99999,MATCH($B136&amp;BE136,F_Inputs!$P$4:$P$99999,0),MATCH(BE$6,F_Inputs!$F$2:$O$2,0)),"Error"))</f>
        <v>0.26875902716297961</v>
      </c>
      <c r="AB136" s="270">
        <f>IF(ISBLANK(BF136),"",IFERROR(INDEX(F_Inputs!$F$4:$O$99999,MATCH($B136&amp;BF136,F_Inputs!$P$4:$P$99999,0),MATCH(BF$6,F_Inputs!$F$2:$O$2,0)),"Error"))</f>
        <v>688160.37064622284</v>
      </c>
      <c r="AC136" s="270">
        <f>IF(ISBLANK(BG136),"",IFERROR(INDEX(F_Inputs!$F$4:$O$99999,MATCH($B136&amp;BG136,F_Inputs!$P$4:$P$99999,0),MATCH(BG$6,F_Inputs!$F$2:$O$2,0)),"Error"))</f>
        <v>688160.37064622284</v>
      </c>
      <c r="AD136" s="270">
        <f t="shared" si="5"/>
        <v>1376320.7412924457</v>
      </c>
      <c r="AE136" s="271" t="str">
        <f>IF(ISBLANK(BI136),"",IFERROR(INDEX(F_Inputs!$F$4:$O$99999,MATCH($B136&amp;BI136,F_Inputs!$P$4:$P$99999,0),MATCH(BI$6,F_Inputs!$F$2:$O$2,0)),"Error"))</f>
        <v/>
      </c>
      <c r="AF136" s="271">
        <f>IF(ISBLANK(BJ136),"",IFERROR(INDEX(F_Inputs!$F$4:$O$99999,MATCH($B136&amp;BJ136,F_Inputs!$P$4:$P$99999,0),MATCH(BJ$6,F_Inputs!$F$2:$O$2,0)),"Error"))</f>
        <v>0.01</v>
      </c>
      <c r="AJ136" s="45" t="s">
        <v>314</v>
      </c>
      <c r="AK136" s="45" t="s">
        <v>314</v>
      </c>
      <c r="AL136" s="45" t="s">
        <v>314</v>
      </c>
      <c r="AM136" s="45" t="s">
        <v>314</v>
      </c>
      <c r="AN136" s="45" t="s">
        <v>314</v>
      </c>
      <c r="AO136" s="45" t="s">
        <v>314</v>
      </c>
      <c r="AP136" s="45" t="s">
        <v>267</v>
      </c>
      <c r="BA136" s="45" t="s">
        <v>315</v>
      </c>
      <c r="BB136" s="45" t="s">
        <v>315</v>
      </c>
      <c r="BC136" s="45" t="s">
        <v>315</v>
      </c>
      <c r="BD136" s="45" t="s">
        <v>315</v>
      </c>
      <c r="BE136" s="45" t="s">
        <v>315</v>
      </c>
      <c r="BF136" s="45" t="s">
        <v>317</v>
      </c>
      <c r="BG136" s="45" t="s">
        <v>317</v>
      </c>
      <c r="BH136" s="45" t="s">
        <v>842</v>
      </c>
      <c r="BJ136" s="45" t="s">
        <v>319</v>
      </c>
    </row>
    <row r="137" spans="2:62">
      <c r="B137" s="158" t="str">
        <f>Lists!$D$11</f>
        <v>NES</v>
      </c>
      <c r="C137" s="46" t="s">
        <v>772</v>
      </c>
      <c r="D137" s="46" t="str">
        <f>_xlfn.XLOOKUP(C137,Lists!$B$32:$B$60,Lists!$D$32:$D$60)</f>
        <v>Set at a company specific level</v>
      </c>
      <c r="E137" s="46" t="str">
        <f>_xlfn.XLOOKUP(C137,Lists!$B$32:$B$60,Lists!$F$32:$F$60)</f>
        <v>% Reduction from 2019-20 baseline</v>
      </c>
      <c r="F137" s="273" t="str">
        <f>IF(OR($B$134="NES",$B$134="SSC"),"",IF(ISBLANK(AJ137),"",IFERROR(INDEX(F_Inputs!$F$4:$O$99999,MATCH($B137&amp;AJ137,F_Inputs!$P$4:$P$99999,0),MATCH(AJ$6,F_Inputs!$F$2:$O$2,0)),"Error")))</f>
        <v/>
      </c>
      <c r="G137" s="273" t="str">
        <f>IF(OR($B$134="NES",$B$134="SSC"),"",IF(ISBLANK(AK137),"",IFERROR(INDEX(F_Inputs!$F$4:$O$99999,MATCH($B137&amp;AK137,F_Inputs!$P$4:$P$99999,0),MATCH(AK$6,F_Inputs!$F$2:$O$2,0)),"Error")))</f>
        <v/>
      </c>
      <c r="H137" s="273" t="str">
        <f>IF(OR($B$134="NES",$B$134="SSC"),"",IF(ISBLANK(AL137),"",IFERROR(INDEX(F_Inputs!$F$4:$O$99999,MATCH($B137&amp;AL137,F_Inputs!$P$4:$P$99999,0),MATCH(AL$6,F_Inputs!$F$2:$O$2,0)),"Error")))</f>
        <v/>
      </c>
      <c r="I137" s="273" t="str">
        <f>IF(OR($B$134="NES",$B$134="SSC"),"",IF(ISBLANK(AM137),"",IFERROR(INDEX(F_Inputs!$F$4:$O$99999,MATCH($B137&amp;AM137,F_Inputs!$P$4:$P$99999,0),MATCH(AM$6,F_Inputs!$F$2:$O$2,0)),"Error")))</f>
        <v/>
      </c>
      <c r="J137" s="273" t="str">
        <f>IF(OR($B$134="NES",$B$134="SSC"),"",IF(ISBLANK(AN137),"",IFERROR(INDEX(F_Inputs!$F$4:$O$99999,MATCH($B137&amp;AN137,F_Inputs!$P$4:$P$99999,0),MATCH(AN$6,F_Inputs!$F$2:$O$2,0)),"Error")))</f>
        <v/>
      </c>
      <c r="K137" s="273" t="str">
        <f>IF(OR($B$134="NES",$B$134="SSC"),"",IF(ISBLANK(AO137),"",IFERROR(INDEX(F_Inputs!$F$4:$O$99999,MATCH($B137&amp;AO137,F_Inputs!$P$4:$P$99999,0),MATCH(AO$6,F_Inputs!$F$2:$O$2,0)),"Error")))</f>
        <v/>
      </c>
      <c r="L137" s="273" t="str">
        <f>IF(OR($B$134="NES",$B$134="SSC"),"",IF(ISBLANK(AP137),"",IFERROR(INDEX(F_Inputs!$F$4:$O$99999,MATCH($B137&amp;AP137,F_Inputs!$P$4:$P$99999,0),MATCH(AP$6,F_Inputs!$F$2:$O$2,0)),"Error")))</f>
        <v/>
      </c>
      <c r="M137" s="273" t="str">
        <f>IF(OR($B$134="NES",$B$134="SSC"),"",IF(ISBLANK(AQ137),"",IFERROR(INDEX(F_Inputs!$F$4:$O$99999,MATCH($B137&amp;AQ137,F_Inputs!$P$4:$P$99999,0),MATCH(AQ$6,F_Inputs!$F$2:$O$2,0)),"Error")))</f>
        <v/>
      </c>
      <c r="N137" s="273" t="str">
        <f>IF(OR($B$134="NES",$B$134="SSC"),"",IF(ISBLANK(AR137),"",IFERROR(INDEX(F_Inputs!$F$4:$O$99999,MATCH($B137&amp;AR137,F_Inputs!$P$4:$P$99999,0),MATCH(AR$6,F_Inputs!$F$2:$O$2,0)),"Error")))</f>
        <v/>
      </c>
      <c r="O137" s="273" t="str">
        <f>IF(OR($B$134="NES",$B$134="SSC"),"",IF(ISBLANK(AS137),"",IFERROR(INDEX(F_Inputs!$F$4:$O$99999,MATCH($B137&amp;AS137,F_Inputs!$P$4:$P$99999,0),MATCH(AS$6,F_Inputs!$F$2:$O$2,0)),"Error")))</f>
        <v/>
      </c>
      <c r="P137" s="273" t="str">
        <f>IF(OR($B$134="NES",$B$134="SSC"),"",IF(ISBLANK(AT137),"",IFERROR(INDEX(F_Inputs!$F$4:$O$99999,MATCH($B137&amp;AT137,F_Inputs!$P$4:$P$99999,0),MATCH(AT$6,F_Inputs!$F$2:$O$2,0)),"Error")))</f>
        <v/>
      </c>
      <c r="Q137" s="273" t="str">
        <f>IF(OR($B$134="NES",$B$134="SSC"),"",IF(ISBLANK(AU137),"",IFERROR(INDEX(F_Inputs!$F$4:$O$99999,MATCH($B137&amp;AU137,F_Inputs!$P$4:$P$99999,0),MATCH(AU$6,F_Inputs!$F$2:$O$2,0)),"Error")))</f>
        <v/>
      </c>
      <c r="R137" s="273" t="str">
        <f>IF(OR($B$134="NES",$B$134="SSC"),"",IF(ISBLANK(AV137),"",IFERROR(INDEX(F_Inputs!$F$4:$O$99999,MATCH($B137&amp;AV137,F_Inputs!$P$4:$P$99999,0),MATCH(AV$6,F_Inputs!$F$2:$O$2,0)),"Error")))</f>
        <v/>
      </c>
      <c r="S137" s="273" t="str">
        <f>IF(OR($B$134="NES",$B$134="SSC"),"",IF(ISBLANK(AW137),"",IFERROR(INDEX(F_Inputs!$F$4:$O$99999,MATCH($B137&amp;AW137,F_Inputs!$P$4:$P$99999,0),MATCH(AW$6,F_Inputs!$F$2:$O$2,0)),"Error")))</f>
        <v/>
      </c>
      <c r="T137" s="273" t="str">
        <f>IF(OR($B$134="NES",$B$134="SSC"),"",IF(ISBLANK(AX137),"",IFERROR(INDEX(F_Inputs!$F$4:$O$99999,MATCH($B137&amp;AX137,F_Inputs!$P$4:$P$99999,0),MATCH(AX$6,F_Inputs!$F$2:$O$2,0)),"Error")))</f>
        <v/>
      </c>
      <c r="U137" s="273" t="str">
        <f>IF(OR($B$134="NES",$B$134="SSC"),"",IF(ISBLANK(AY137),"",IFERROR(INDEX(F_Inputs!$F$4:$O$99999,MATCH($B137&amp;AY137,F_Inputs!$P$4:$P$99999,0),MATCH(AY$6,F_Inputs!$F$2:$O$2,0)),"Error")))</f>
        <v/>
      </c>
      <c r="V137" s="273" t="str">
        <f>IF(OR($B$134="NES",$B$134="SSC"),"",IF(ISBLANK(AZ137),"",IFERROR(INDEX(F_Inputs!$F$4:$O$99999,MATCH($B137&amp;AZ137,F_Inputs!$P$4:$P$99999,0),MATCH(AZ$6,F_Inputs!$F$2:$O$2,0)),"Error")))</f>
        <v/>
      </c>
      <c r="W137" s="272" t="str">
        <f>IF(OR($B$134="NES",$B$134="SSC"),"",IF(ISBLANK(BA137),"",IFERROR(INDEX(F_Inputs!$F$4:$O$99999,MATCH($B137&amp;BA137,F_Inputs!$P$4:$P$99999,0),MATCH(BA$6,F_Inputs!$F$2:$O$2,0)),"Error")))</f>
        <v/>
      </c>
      <c r="X137" s="272" t="str">
        <f>IF(OR($B$134="NES",$B$134="SSC"),"",IF(ISBLANK(BB137),"",IFERROR(INDEX(F_Inputs!$F$4:$O$99999,MATCH($B137&amp;BB137,F_Inputs!$P$4:$P$99999,0),MATCH(BB$6,F_Inputs!$F$2:$O$2,0)),"Error")))</f>
        <v/>
      </c>
      <c r="Y137" s="272" t="str">
        <f>IF(OR($B$134="NES",$B$134="SSC"),"",IF(ISBLANK(BC137),"",IFERROR(INDEX(F_Inputs!$F$4:$O$99999,MATCH($B137&amp;BC137,F_Inputs!$P$4:$P$99999,0),MATCH(BC$6,F_Inputs!$F$2:$O$2,0)),"Error")))</f>
        <v/>
      </c>
      <c r="Z137" s="272" t="str">
        <f>IF(OR($B$134="NES",$B$134="SSC"),"",IF(ISBLANK(BD137),"",IFERROR(INDEX(F_Inputs!$F$4:$O$99999,MATCH($B137&amp;BD137,F_Inputs!$P$4:$P$99999,0),MATCH(BD$6,F_Inputs!$F$2:$O$2,0)),"Error")))</f>
        <v/>
      </c>
      <c r="AA137" s="272" t="str">
        <f>IF(OR($B$134="NES",$B$134="SSC"),"",IF(ISBLANK(BE137),"",IFERROR(INDEX(F_Inputs!$F$4:$O$99999,MATCH($B137&amp;BE137,F_Inputs!$P$4:$P$99999,0),MATCH(BE$6,F_Inputs!$F$2:$O$2,0)),"Error")))</f>
        <v/>
      </c>
      <c r="AB137" s="273" t="str">
        <f>IF(OR($B$134="NES",$B$134="SSC"),"",IF(ISBLANK(BF137),"",IFERROR(INDEX(F_Inputs!$F$4:$O$99999,MATCH($B137&amp;BF137,F_Inputs!$P$4:$P$99999,0),MATCH(BF$6,F_Inputs!$F$2:$O$2,0)),"Error")))</f>
        <v/>
      </c>
      <c r="AC137" s="273" t="str">
        <f>IF(OR($B$134="NES",$B$134="SSC"),"",IF(ISBLANK(BG137),"",IFERROR(INDEX(F_Inputs!$F$4:$O$99999,MATCH($B137&amp;BG137,F_Inputs!$P$4:$P$99999,0),MATCH(BG$6,F_Inputs!$F$2:$O$2,0)),"Error")))</f>
        <v/>
      </c>
      <c r="AD137" s="270" t="str">
        <f t="shared" si="5"/>
        <v/>
      </c>
      <c r="AE137" s="273" t="str">
        <f>IF(OR($B$134="NES",$B$134="SSC"),"",IF(ISBLANK(BI137),"",IFERROR(INDEX(F_Inputs!$F$4:$O$99999,MATCH($B137&amp;BI137,F_Inputs!$P$4:$P$99999,0),MATCH(BI$6,F_Inputs!$F$2:$O$2,0)),"Error")))</f>
        <v/>
      </c>
      <c r="AF137" s="273" t="str">
        <f>IF(OR($B$134="NES",$B$134="SSC"),"",IF(ISBLANK(BJ137),"",IFERROR(INDEX(F_Inputs!$F$4:$O$99999,MATCH($B137&amp;BJ137,F_Inputs!$P$4:$P$99999,0),MATCH(BJ$6,F_Inputs!$F$2:$O$2,0)),"Error")))</f>
        <v/>
      </c>
      <c r="AJ137" s="45" t="s">
        <v>321</v>
      </c>
      <c r="AK137" s="45" t="s">
        <v>321</v>
      </c>
      <c r="AL137" s="45" t="s">
        <v>321</v>
      </c>
      <c r="AM137" s="45" t="s">
        <v>321</v>
      </c>
      <c r="AN137" s="45" t="s">
        <v>321</v>
      </c>
      <c r="AO137" s="45" t="s">
        <v>321</v>
      </c>
      <c r="BA137" s="35" t="s">
        <v>322</v>
      </c>
      <c r="BB137" s="35" t="s">
        <v>322</v>
      </c>
      <c r="BC137" s="35" t="s">
        <v>322</v>
      </c>
      <c r="BD137" s="35" t="s">
        <v>322</v>
      </c>
      <c r="BE137" s="35" t="s">
        <v>322</v>
      </c>
      <c r="BF137" s="45" t="s">
        <v>324</v>
      </c>
      <c r="BG137" s="45" t="s">
        <v>324</v>
      </c>
      <c r="BH137" s="45" t="s">
        <v>887</v>
      </c>
      <c r="BI137" s="45" t="s">
        <v>326</v>
      </c>
      <c r="BJ137" s="45" t="s">
        <v>328</v>
      </c>
    </row>
    <row r="138" spans="2:62">
      <c r="B138" s="158" t="str">
        <f>Lists!$D$11</f>
        <v>NES</v>
      </c>
      <c r="C138" s="46" t="s">
        <v>854</v>
      </c>
      <c r="D138" s="46" t="str">
        <f>_xlfn.XLOOKUP(C137,Lists!$B$32:$B$60,Lists!$D$32:$D$60)</f>
        <v>Set at a company specific level</v>
      </c>
      <c r="E138" s="46" t="str">
        <f>_xlfn.XLOOKUP($C$137,Lists!$B$32:$B$60,Lists!$F$32:$F$60)</f>
        <v>% Reduction from 2019-20 baseline</v>
      </c>
      <c r="F138" s="273">
        <f>IF(ISBLANK(AJ138),"",IFERROR(INDEX(F_Inputs!$F$4:$O$99999,MATCH($B138&amp;AJ138,F_Inputs!$P$4:$P$99999,0),MATCH(AJ$6,F_Inputs!$F$2:$O$2,0)),"Error"))</f>
        <v>-3.6999999999999998E-2</v>
      </c>
      <c r="G138" s="273">
        <f>IF(ISBLANK(AK138),"",IFERROR(INDEX(F_Inputs!$F$4:$O$99999,MATCH($B138&amp;AK138,F_Inputs!$P$4:$P$99999,0),MATCH(AK$6,F_Inputs!$F$2:$O$2,0)),"Error"))</f>
        <v>-1.9E-2</v>
      </c>
      <c r="H138" s="273">
        <f>IF(ISBLANK(AL138),"",IFERROR(INDEX(F_Inputs!$F$4:$O$99999,MATCH($B138&amp;AL138,F_Inputs!$P$4:$P$99999,0),MATCH(AL$6,F_Inputs!$F$2:$O$2,0)),"Error"))</f>
        <v>4.0000000000000001E-3</v>
      </c>
      <c r="I138" s="273">
        <f>IF(ISBLANK(AM138),"",IFERROR(INDEX(F_Inputs!$F$4:$O$99999,MATCH($B138&amp;AM138,F_Inputs!$P$4:$P$99999,0),MATCH(AM$6,F_Inputs!$F$2:$O$2,0)),"Error"))</f>
        <v>2.7000000000000003E-2</v>
      </c>
      <c r="J138" s="273">
        <f>IF(ISBLANK(AN138),"",IFERROR(INDEX(F_Inputs!$F$4:$O$99999,MATCH($B138&amp;AN138,F_Inputs!$P$4:$P$99999,0),MATCH(AN$6,F_Inputs!$F$2:$O$2,0)),"Error"))</f>
        <v>4.9000000000000002E-2</v>
      </c>
      <c r="K138" s="273">
        <f>IF(ISBLANK(AO138),"",IFERROR(INDEX(F_Inputs!$F$4:$O$99999,MATCH($B138&amp;AO138,F_Inputs!$P$4:$P$99999,0),MATCH(AO$6,F_Inputs!$F$2:$O$2,0)),"Error"))</f>
        <v>6.6000000000000003E-2</v>
      </c>
      <c r="L138" s="272" t="str">
        <f>IF(ISBLANK(AP138),"",IFERROR(INDEX(F_Inputs!$F$4:$O$99999,MATCH($B138&amp;AP138,F_Inputs!$P$4:$P$99999,0),MATCH(AP$6,F_Inputs!$F$2:$O$2,0)),"Error"))</f>
        <v/>
      </c>
      <c r="M138" s="272" t="str">
        <f>IF(ISBLANK(AQ138),"",IFERROR(INDEX(F_Inputs!$F$4:$O$99999,MATCH($B138&amp;AQ138,F_Inputs!$P$4:$P$99999,0),MATCH(AQ$6,F_Inputs!$F$2:$O$2,0)),"Error"))</f>
        <v/>
      </c>
      <c r="N138" s="272" t="str">
        <f>IF(ISBLANK(AR138),"",IFERROR(INDEX(F_Inputs!$F$4:$O$99999,MATCH($B138&amp;AR138,F_Inputs!$P$4:$P$99999,0),MATCH(AR$6,F_Inputs!$F$2:$O$2,0)),"Error"))</f>
        <v/>
      </c>
      <c r="O138" s="272" t="str">
        <f>IF(ISBLANK(AS138),"",IFERROR(INDEX(F_Inputs!$F$4:$O$99999,MATCH($B138&amp;AS138,F_Inputs!$P$4:$P$99999,0),MATCH(AS$6,F_Inputs!$F$2:$O$2,0)),"Error"))</f>
        <v/>
      </c>
      <c r="P138" s="272" t="str">
        <f>IF(ISBLANK(AT138),"",IFERROR(INDEX(F_Inputs!$F$4:$O$99999,MATCH($B138&amp;AT138,F_Inputs!$P$4:$P$99999,0),MATCH(AT$6,F_Inputs!$F$2:$O$2,0)),"Error"))</f>
        <v/>
      </c>
      <c r="Q138" s="272" t="str">
        <f>IF(ISBLANK(AU138),"",IFERROR(INDEX(F_Inputs!$F$4:$O$99999,MATCH($B138&amp;AU138,F_Inputs!$P$4:$P$99999,0),MATCH(AU$6,F_Inputs!$F$2:$O$2,0)),"Error"))</f>
        <v/>
      </c>
      <c r="R138" s="272" t="str">
        <f>IF(ISBLANK(AV138),"",IFERROR(INDEX(F_Inputs!$F$4:$O$99999,MATCH($B138&amp;AV138,F_Inputs!$P$4:$P$99999,0),MATCH(AV$6,F_Inputs!$F$2:$O$2,0)),"Error"))</f>
        <v/>
      </c>
      <c r="S138" s="272" t="str">
        <f>IF(ISBLANK(AW138),"",IFERROR(INDEX(F_Inputs!$F$4:$O$99999,MATCH($B138&amp;AW138,F_Inputs!$P$4:$P$99999,0),MATCH(AW$6,F_Inputs!$F$2:$O$2,0)),"Error"))</f>
        <v/>
      </c>
      <c r="T138" s="272" t="str">
        <f>IF(ISBLANK(AX138),"",IFERROR(INDEX(F_Inputs!$F$4:$O$99999,MATCH($B138&amp;AX138,F_Inputs!$P$4:$P$99999,0),MATCH(AX$6,F_Inputs!$F$2:$O$2,0)),"Error"))</f>
        <v/>
      </c>
      <c r="U138" s="272" t="str">
        <f>IF(ISBLANK(AY138),"",IFERROR(INDEX(F_Inputs!$F$4:$O$99999,MATCH($B138&amp;AY138,F_Inputs!$P$4:$P$99999,0),MATCH(AY$6,F_Inputs!$F$2:$O$2,0)),"Error"))</f>
        <v/>
      </c>
      <c r="V138" s="272" t="str">
        <f>IF(ISBLANK(AZ138),"",IFERROR(INDEX(F_Inputs!$F$4:$O$99999,MATCH($B138&amp;AZ138,F_Inputs!$P$4:$P$99999,0),MATCH(AZ$6,F_Inputs!$F$2:$O$2,0)),"Error"))</f>
        <v/>
      </c>
      <c r="W138" s="272">
        <f>IF(ISBLANK(BA138),"",IFERROR(INDEX(F_Inputs!$F$4:$O$99999,MATCH($B138&amp;BA138,F_Inputs!$P$4:$P$99999,0),MATCH(BA$6,F_Inputs!$F$2:$O$2,0)),"Error"))</f>
        <v>-8.5449977158520429E-3</v>
      </c>
      <c r="X138" s="272">
        <f>IF(ISBLANK(BB138),"",IFERROR(INDEX(F_Inputs!$F$4:$O$99999,MATCH($B138&amp;BB138,F_Inputs!$P$4:$P$99999,0),MATCH(BB$6,F_Inputs!$F$2:$O$2,0)),"Error"))</f>
        <v>2.4020100502512576E-2</v>
      </c>
      <c r="Y138" s="272">
        <f>IF(ISBLANK(BC138),"",IFERROR(INDEX(F_Inputs!$F$4:$O$99999,MATCH($B138&amp;BC138,F_Inputs!$P$4:$P$99999,0),MATCH(BC$6,F_Inputs!$F$2:$O$2,0)),"Error"))</f>
        <v>5.7030607583371411E-2</v>
      </c>
      <c r="Z138" s="272">
        <f>IF(ISBLANK(BD138),"",IFERROR(INDEX(F_Inputs!$F$4:$O$99999,MATCH($B138&amp;BD138,F_Inputs!$P$4:$P$99999,0),MATCH(BD$6,F_Inputs!$F$2:$O$2,0)),"Error"))</f>
        <v>7.7192782092279644E-2</v>
      </c>
      <c r="AA138" s="272">
        <f>IF(ISBLANK(BE138),"",IFERROR(INDEX(F_Inputs!$F$4:$O$99999,MATCH($B138&amp;BE138,F_Inputs!$P$4:$P$99999,0),MATCH(BE$6,F_Inputs!$F$2:$O$2,0)),"Error"))</f>
        <v>9.4696208314298827E-2</v>
      </c>
      <c r="AB138" s="270">
        <f>IF(ISBLANK(BF138),"",IFERROR(INDEX(F_Inputs!$F$4:$O$99999,MATCH($B138&amp;BF138,F_Inputs!$P$4:$P$99999,0),MATCH(BF$6,F_Inputs!$F$2:$O$2,0)),"Error"))</f>
        <v>802424.05929865001</v>
      </c>
      <c r="AC138" s="270">
        <f>IF(ISBLANK(BG138),"",IFERROR(INDEX(F_Inputs!$F$4:$O$99999,MATCH($B138&amp;BG138,F_Inputs!$P$4:$P$99999,0),MATCH(BG$6,F_Inputs!$F$2:$O$2,0)),"Error"))</f>
        <v>802424.05929865001</v>
      </c>
      <c r="AD138" s="270">
        <f t="shared" si="5"/>
        <v>1604848.1185973</v>
      </c>
      <c r="AE138" s="271">
        <f>IF(ISBLANK(BI138),"",IFERROR(INDEX(F_Inputs!$F$4:$O$99999,MATCH($B138&amp;BI138,F_Inputs!$P$4:$P$99999,0),MATCH(BI$6,F_Inputs!$F$2:$O$2,0)),"Error"))</f>
        <v>-5.0000000000000001E-3</v>
      </c>
      <c r="AF138" s="271">
        <f>IF(ISBLANK(BJ138),"",IFERROR(INDEX(F_Inputs!$F$4:$O$99999,MATCH($B138&amp;BJ138,F_Inputs!$P$4:$P$99999,0),MATCH(BJ$6,F_Inputs!$F$2:$O$2,0)),"Error"))</f>
        <v>0.01</v>
      </c>
      <c r="AJ138" s="45" t="s">
        <v>330</v>
      </c>
      <c r="AK138" s="45" t="s">
        <v>330</v>
      </c>
      <c r="AL138" s="45" t="s">
        <v>330</v>
      </c>
      <c r="AM138" s="45" t="s">
        <v>330</v>
      </c>
      <c r="AN138" s="45" t="s">
        <v>330</v>
      </c>
      <c r="AO138" s="45" t="s">
        <v>330</v>
      </c>
      <c r="BA138" s="45" t="s">
        <v>331</v>
      </c>
      <c r="BB138" s="45" t="s">
        <v>331</v>
      </c>
      <c r="BC138" s="45" t="s">
        <v>331</v>
      </c>
      <c r="BD138" s="45" t="s">
        <v>331</v>
      </c>
      <c r="BE138" s="45" t="s">
        <v>331</v>
      </c>
      <c r="BF138" s="45" t="s">
        <v>333</v>
      </c>
      <c r="BG138" s="45" t="s">
        <v>333</v>
      </c>
      <c r="BH138" s="45" t="s">
        <v>888</v>
      </c>
      <c r="BI138" s="45" t="s">
        <v>335</v>
      </c>
      <c r="BJ138" s="45" t="s">
        <v>337</v>
      </c>
    </row>
    <row r="139" spans="2:62">
      <c r="B139" s="158" t="str">
        <f>Lists!$D$11</f>
        <v>NES</v>
      </c>
      <c r="C139" s="46" t="s">
        <v>855</v>
      </c>
      <c r="D139" s="46" t="str">
        <f>_xlfn.XLOOKUP(C137,Lists!$B$32:$B$60,Lists!$D$32:$D$60)</f>
        <v>Set at a company specific level</v>
      </c>
      <c r="E139" s="46" t="str">
        <f>_xlfn.XLOOKUP($C$137,Lists!$B$32:$B$60,Lists!$F$32:$F$60)</f>
        <v>% Reduction from 2019-20 baseline</v>
      </c>
      <c r="F139" s="273">
        <f>IF(ISBLANK(AJ139),"",IFERROR(INDEX(F_Inputs!$F$4:$O$99999,MATCH($B139&amp;AJ139,F_Inputs!$P$4:$P$99999,0),MATCH(AJ$6,F_Inputs!$F$2:$O$2,0)),"Error"))</f>
        <v>2.9000000000000005E-2</v>
      </c>
      <c r="G139" s="273">
        <f>IF(ISBLANK(AK139),"",IFERROR(INDEX(F_Inputs!$F$4:$O$99999,MATCH($B139&amp;AK139,F_Inputs!$P$4:$P$99999,0),MATCH(AK$6,F_Inputs!$F$2:$O$2,0)),"Error"))</f>
        <v>4.8000000000000001E-2</v>
      </c>
      <c r="H139" s="273">
        <f>IF(ISBLANK(AL139),"",IFERROR(INDEX(F_Inputs!$F$4:$O$99999,MATCH($B139&amp;AL139,F_Inputs!$P$4:$P$99999,0),MATCH(AL$6,F_Inputs!$F$2:$O$2,0)),"Error"))</f>
        <v>7.1999999999999995E-2</v>
      </c>
      <c r="I139" s="273">
        <f>IF(ISBLANK(AM139),"",IFERROR(INDEX(F_Inputs!$F$4:$O$99999,MATCH($B139&amp;AM139,F_Inputs!$P$4:$P$99999,0),MATCH(AM$6,F_Inputs!$F$2:$O$2,0)),"Error"))</f>
        <v>9.5000000000000001E-2</v>
      </c>
      <c r="J139" s="273">
        <f>IF(ISBLANK(AN139),"",IFERROR(INDEX(F_Inputs!$F$4:$O$99999,MATCH($B139&amp;AN139,F_Inputs!$P$4:$P$99999,0),MATCH(AN$6,F_Inputs!$F$2:$O$2,0)),"Error"))</f>
        <v>0.115</v>
      </c>
      <c r="K139" s="273">
        <f>IF(ISBLANK(AO139),"",IFERROR(INDEX(F_Inputs!$F$4:$O$99999,MATCH($B139&amp;AO139,F_Inputs!$P$4:$P$99999,0),MATCH(AO$6,F_Inputs!$F$2:$O$2,0)),"Error"))</f>
        <v>0.13400000000000001</v>
      </c>
      <c r="L139" s="272" t="str">
        <f>IF(ISBLANK(AP139),"",IFERROR(INDEX(F_Inputs!$F$4:$O$99999,MATCH($B139&amp;AP139,F_Inputs!$P$4:$P$99999,0),MATCH(AP$6,F_Inputs!$F$2:$O$2,0)),"Error"))</f>
        <v/>
      </c>
      <c r="M139" s="272" t="str">
        <f>IF(ISBLANK(AQ139),"",IFERROR(INDEX(F_Inputs!$F$4:$O$99999,MATCH($B139&amp;AQ139,F_Inputs!$P$4:$P$99999,0),MATCH(AQ$6,F_Inputs!$F$2:$O$2,0)),"Error"))</f>
        <v/>
      </c>
      <c r="N139" s="272" t="str">
        <f>IF(ISBLANK(AR139),"",IFERROR(INDEX(F_Inputs!$F$4:$O$99999,MATCH($B139&amp;AR139,F_Inputs!$P$4:$P$99999,0),MATCH(AR$6,F_Inputs!$F$2:$O$2,0)),"Error"))</f>
        <v/>
      </c>
      <c r="O139" s="272" t="str">
        <f>IF(ISBLANK(AS139),"",IFERROR(INDEX(F_Inputs!$F$4:$O$99999,MATCH($B139&amp;AS139,F_Inputs!$P$4:$P$99999,0),MATCH(AS$6,F_Inputs!$F$2:$O$2,0)),"Error"))</f>
        <v/>
      </c>
      <c r="P139" s="272" t="str">
        <f>IF(ISBLANK(AT139),"",IFERROR(INDEX(F_Inputs!$F$4:$O$99999,MATCH($B139&amp;AT139,F_Inputs!$P$4:$P$99999,0),MATCH(AT$6,F_Inputs!$F$2:$O$2,0)),"Error"))</f>
        <v/>
      </c>
      <c r="Q139" s="272" t="str">
        <f>IF(ISBLANK(AU139),"",IFERROR(INDEX(F_Inputs!$F$4:$O$99999,MATCH($B139&amp;AU139,F_Inputs!$P$4:$P$99999,0),MATCH(AU$6,F_Inputs!$F$2:$O$2,0)),"Error"))</f>
        <v/>
      </c>
      <c r="R139" s="272" t="str">
        <f>IF(ISBLANK(AV139),"",IFERROR(INDEX(F_Inputs!$F$4:$O$99999,MATCH($B139&amp;AV139,F_Inputs!$P$4:$P$99999,0),MATCH(AV$6,F_Inputs!$F$2:$O$2,0)),"Error"))</f>
        <v/>
      </c>
      <c r="S139" s="272" t="str">
        <f>IF(ISBLANK(AW139),"",IFERROR(INDEX(F_Inputs!$F$4:$O$99999,MATCH($B139&amp;AW139,F_Inputs!$P$4:$P$99999,0),MATCH(AW$6,F_Inputs!$F$2:$O$2,0)),"Error"))</f>
        <v/>
      </c>
      <c r="T139" s="272" t="str">
        <f>IF(ISBLANK(AX139),"",IFERROR(INDEX(F_Inputs!$F$4:$O$99999,MATCH($B139&amp;AX139,F_Inputs!$P$4:$P$99999,0),MATCH(AX$6,F_Inputs!$F$2:$O$2,0)),"Error"))</f>
        <v/>
      </c>
      <c r="U139" s="272" t="str">
        <f>IF(ISBLANK(AY139),"",IFERROR(INDEX(F_Inputs!$F$4:$O$99999,MATCH($B139&amp;AY139,F_Inputs!$P$4:$P$99999,0),MATCH(AY$6,F_Inputs!$F$2:$O$2,0)),"Error"))</f>
        <v/>
      </c>
      <c r="V139" s="272" t="str">
        <f>IF(ISBLANK(AZ139),"",IFERROR(INDEX(F_Inputs!$F$4:$O$99999,MATCH($B139&amp;AZ139,F_Inputs!$P$4:$P$99999,0),MATCH(AZ$6,F_Inputs!$F$2:$O$2,0)),"Error"))</f>
        <v/>
      </c>
      <c r="W139" s="272">
        <f>IF(ISBLANK(BA139),"",IFERROR(INDEX(F_Inputs!$F$4:$O$99999,MATCH($B139&amp;BA139,F_Inputs!$P$4:$P$99999,0),MATCH(BA$6,F_Inputs!$F$2:$O$2,0)),"Error"))</f>
        <v>5.7523910733262691E-2</v>
      </c>
      <c r="X139" s="272">
        <f>IF(ISBLANK(BB139),"",IFERROR(INDEX(F_Inputs!$F$4:$O$99999,MATCH($B139&amp;BB139,F_Inputs!$P$4:$P$99999,0),MATCH(BB$6,F_Inputs!$F$2:$O$2,0)),"Error"))</f>
        <v>9.0588735387885255E-2</v>
      </c>
      <c r="Y139" s="272">
        <f>IF(ISBLANK(BC139),"",IFERROR(INDEX(F_Inputs!$F$4:$O$99999,MATCH($B139&amp;BC139,F_Inputs!$P$4:$P$99999,0),MATCH(BC$6,F_Inputs!$F$2:$O$2,0)),"Error"))</f>
        <v>0.12215515409139222</v>
      </c>
      <c r="Z139" s="272">
        <f>IF(ISBLANK(BD139),"",IFERROR(INDEX(F_Inputs!$F$4:$O$99999,MATCH($B139&amp;BD139,F_Inputs!$P$4:$P$99999,0),MATCH(BD$6,F_Inputs!$F$2:$O$2,0)),"Error"))</f>
        <v>0.14215302869288005</v>
      </c>
      <c r="AA139" s="272">
        <f>IF(ISBLANK(BE139),"",IFERROR(INDEX(F_Inputs!$F$4:$O$99999,MATCH($B139&amp;BE139,F_Inputs!$P$4:$P$99999,0),MATCH(BE$6,F_Inputs!$F$2:$O$2,0)),"Error"))</f>
        <v>0.15988310308182796</v>
      </c>
      <c r="AB139" s="270">
        <f>IF(ISBLANK(BF139),"",IFERROR(INDEX(F_Inputs!$F$4:$O$99999,MATCH($B139&amp;BF139,F_Inputs!$P$4:$P$99999,0),MATCH(BF$6,F_Inputs!$F$2:$O$2,0)),"Error"))</f>
        <v>802424.05929865001</v>
      </c>
      <c r="AC139" s="270">
        <f>IF(ISBLANK(BG139),"",IFERROR(INDEX(F_Inputs!$F$4:$O$99999,MATCH($B139&amp;BG139,F_Inputs!$P$4:$P$99999,0),MATCH(BG$6,F_Inputs!$F$2:$O$2,0)),"Error"))</f>
        <v>802424.05929865001</v>
      </c>
      <c r="AD139" s="270">
        <f t="shared" si="5"/>
        <v>1604848.1185973</v>
      </c>
      <c r="AE139" s="271">
        <f>IF(ISBLANK(BI139),"",IFERROR(INDEX(F_Inputs!$F$4:$O$99999,MATCH($B139&amp;BI139,F_Inputs!$P$4:$P$99999,0),MATCH(BI$6,F_Inputs!$F$2:$O$2,0)),"Error"))</f>
        <v>-5.0000000000000001E-3</v>
      </c>
      <c r="AF139" s="271">
        <f>IF(ISBLANK(BJ139),"",IFERROR(INDEX(F_Inputs!$F$4:$O$99999,MATCH($B139&amp;BJ139,F_Inputs!$P$4:$P$99999,0),MATCH(BJ$6,F_Inputs!$F$2:$O$2,0)),"Error"))</f>
        <v>0.01</v>
      </c>
      <c r="AJ139" s="45" t="s">
        <v>339</v>
      </c>
      <c r="AK139" s="45" t="s">
        <v>339</v>
      </c>
      <c r="AL139" s="45" t="s">
        <v>339</v>
      </c>
      <c r="AM139" s="45" t="s">
        <v>339</v>
      </c>
      <c r="AN139" s="45" t="s">
        <v>339</v>
      </c>
      <c r="AO139" s="45" t="s">
        <v>339</v>
      </c>
      <c r="BA139" s="45" t="s">
        <v>340</v>
      </c>
      <c r="BB139" s="45" t="s">
        <v>340</v>
      </c>
      <c r="BC139" s="45" t="s">
        <v>340</v>
      </c>
      <c r="BD139" s="45" t="s">
        <v>340</v>
      </c>
      <c r="BE139" s="45" t="s">
        <v>340</v>
      </c>
      <c r="BF139" s="45" t="s">
        <v>342</v>
      </c>
      <c r="BG139" s="45" t="s">
        <v>342</v>
      </c>
      <c r="BH139" s="45" t="s">
        <v>888</v>
      </c>
      <c r="BI139" s="45" t="s">
        <v>344</v>
      </c>
      <c r="BJ139" s="45" t="s">
        <v>346</v>
      </c>
    </row>
    <row r="140" spans="2:62">
      <c r="B140" s="158" t="str">
        <f>Lists!$D$11</f>
        <v>NES</v>
      </c>
      <c r="C140" s="46" t="s">
        <v>775</v>
      </c>
      <c r="D140" s="46" t="str">
        <f>_xlfn.XLOOKUP(C140,Lists!$B$32:$B$60,Lists!$D$32:$D$60)</f>
        <v>Set at a company specific level</v>
      </c>
      <c r="E140" s="46" t="str">
        <f>_xlfn.XLOOKUP(C140,Lists!$B$32:$B$60,Lists!$F$32:$F$60)</f>
        <v>% Reduction from 2019-20 baseline</v>
      </c>
      <c r="F140" s="273" t="str">
        <f>IF(OR($B$134="NES",$B$134="SSC"),"",IF(ISBLANK(AJ140),"",IFERROR(INDEX(F_Inputs!$F$4:$O$99999,MATCH($B140&amp;AJ140,F_Inputs!$P$4:$P$99999,0),MATCH(AJ$6,F_Inputs!$F$2:$O$2,0)),"Error")))</f>
        <v/>
      </c>
      <c r="G140" s="273" t="str">
        <f>IF(OR($B$134="NES",$B$134="SSC"),"",IF(ISBLANK(AK140),"",IFERROR(INDEX(F_Inputs!$F$4:$O$99999,MATCH($B140&amp;AK140,F_Inputs!$P$4:$P$99999,0),MATCH(AK$6,F_Inputs!$F$2:$O$2,0)),"Error")))</f>
        <v/>
      </c>
      <c r="H140" s="273" t="str">
        <f>IF(OR($B$134="NES",$B$134="SSC"),"",IF(ISBLANK(AL140),"",IFERROR(INDEX(F_Inputs!$F$4:$O$99999,MATCH($B140&amp;AL140,F_Inputs!$P$4:$P$99999,0),MATCH(AL$6,F_Inputs!$F$2:$O$2,0)),"Error")))</f>
        <v/>
      </c>
      <c r="I140" s="273" t="str">
        <f>IF(OR($B$134="NES",$B$134="SSC"),"",IF(ISBLANK(AM140),"",IFERROR(INDEX(F_Inputs!$F$4:$O$99999,MATCH($B140&amp;AM140,F_Inputs!$P$4:$P$99999,0),MATCH(AM$6,F_Inputs!$F$2:$O$2,0)),"Error")))</f>
        <v/>
      </c>
      <c r="J140" s="273" t="str">
        <f>IF(OR($B$134="NES",$B$134="SSC"),"",IF(ISBLANK(AN140),"",IFERROR(INDEX(F_Inputs!$F$4:$O$99999,MATCH($B140&amp;AN140,F_Inputs!$P$4:$P$99999,0),MATCH(AN$6,F_Inputs!$F$2:$O$2,0)),"Error")))</f>
        <v/>
      </c>
      <c r="K140" s="273" t="str">
        <f>IF(OR($B$134="NES",$B$134="SSC"),"",IF(ISBLANK(AO140),"",IFERROR(INDEX(F_Inputs!$F$4:$O$99999,MATCH($B140&amp;AO140,F_Inputs!$P$4:$P$99999,0),MATCH(AO$6,F_Inputs!$F$2:$O$2,0)),"Error")))</f>
        <v/>
      </c>
      <c r="L140" s="273" t="str">
        <f>IF(OR($B$134="NES",$B$134="SSC"),"",IF(ISBLANK(AP140),"",IFERROR(INDEX(F_Inputs!$F$4:$O$99999,MATCH($B140&amp;AP140,F_Inputs!$P$4:$P$99999,0),MATCH(AP$6,F_Inputs!$F$2:$O$2,0)),"Error")))</f>
        <v/>
      </c>
      <c r="M140" s="273" t="str">
        <f>IF(OR($B$134="NES",$B$134="SSC"),"",IF(ISBLANK(AQ140),"",IFERROR(INDEX(F_Inputs!$F$4:$O$99999,MATCH($B140&amp;AQ140,F_Inputs!$P$4:$P$99999,0),MATCH(AQ$6,F_Inputs!$F$2:$O$2,0)),"Error")))</f>
        <v/>
      </c>
      <c r="N140" s="273" t="str">
        <f>IF(OR($B$134="NES",$B$134="SSC"),"",IF(ISBLANK(AR140),"",IFERROR(INDEX(F_Inputs!$F$4:$O$99999,MATCH($B140&amp;AR140,F_Inputs!$P$4:$P$99999,0),MATCH(AR$6,F_Inputs!$F$2:$O$2,0)),"Error")))</f>
        <v/>
      </c>
      <c r="O140" s="273" t="str">
        <f>IF(OR($B$134="NES",$B$134="SSC"),"",IF(ISBLANK(AS140),"",IFERROR(INDEX(F_Inputs!$F$4:$O$99999,MATCH($B140&amp;AS140,F_Inputs!$P$4:$P$99999,0),MATCH(AS$6,F_Inputs!$F$2:$O$2,0)),"Error")))</f>
        <v/>
      </c>
      <c r="P140" s="273" t="str">
        <f>IF(OR($B$134="NES",$B$134="SSC"),"",IF(ISBLANK(AT140),"",IFERROR(INDEX(F_Inputs!$F$4:$O$99999,MATCH($B140&amp;AT140,F_Inputs!$P$4:$P$99999,0),MATCH(AT$6,F_Inputs!$F$2:$O$2,0)),"Error")))</f>
        <v/>
      </c>
      <c r="Q140" s="273" t="str">
        <f>IF(OR($B$134="NES",$B$134="SSC"),"",IF(ISBLANK(AU140),"",IFERROR(INDEX(F_Inputs!$F$4:$O$99999,MATCH($B140&amp;AU140,F_Inputs!$P$4:$P$99999,0),MATCH(AU$6,F_Inputs!$F$2:$O$2,0)),"Error")))</f>
        <v/>
      </c>
      <c r="R140" s="273" t="str">
        <f>IF(OR($B$134="NES",$B$134="SSC"),"",IF(ISBLANK(AV140),"",IFERROR(INDEX(F_Inputs!$F$4:$O$99999,MATCH($B140&amp;AV140,F_Inputs!$P$4:$P$99999,0),MATCH(AV$6,F_Inputs!$F$2:$O$2,0)),"Error")))</f>
        <v/>
      </c>
      <c r="S140" s="273" t="str">
        <f>IF(OR($B$134="NES",$B$134="SSC"),"",IF(ISBLANK(AW140),"",IFERROR(INDEX(F_Inputs!$F$4:$O$99999,MATCH($B140&amp;AW140,F_Inputs!$P$4:$P$99999,0),MATCH(AW$6,F_Inputs!$F$2:$O$2,0)),"Error")))</f>
        <v/>
      </c>
      <c r="T140" s="273" t="str">
        <f>IF(OR($B$134="NES",$B$134="SSC"),"",IF(ISBLANK(AX140),"",IFERROR(INDEX(F_Inputs!$F$4:$O$99999,MATCH($B140&amp;AX140,F_Inputs!$P$4:$P$99999,0),MATCH(AX$6,F_Inputs!$F$2:$O$2,0)),"Error")))</f>
        <v/>
      </c>
      <c r="U140" s="273" t="str">
        <f>IF(OR($B$134="NES",$B$134="SSC"),"",IF(ISBLANK(AY140),"",IFERROR(INDEX(F_Inputs!$F$4:$O$99999,MATCH($B140&amp;AY140,F_Inputs!$P$4:$P$99999,0),MATCH(AY$6,F_Inputs!$F$2:$O$2,0)),"Error")))</f>
        <v/>
      </c>
      <c r="V140" s="273" t="str">
        <f>IF(OR($B$134="NES",$B$134="SSC"),"",IF(ISBLANK(AZ140),"",IFERROR(INDEX(F_Inputs!$F$4:$O$99999,MATCH($B140&amp;AZ140,F_Inputs!$P$4:$P$99999,0),MATCH(AZ$6,F_Inputs!$F$2:$O$2,0)),"Error")))</f>
        <v/>
      </c>
      <c r="W140" s="273" t="str">
        <f>IF(OR($B$134="NES",$B$134="SSC"),"",IF(ISBLANK(BA140),"",IFERROR(INDEX(F_Inputs!$F$4:$O$99999,MATCH($B140&amp;BA140,F_Inputs!$P$4:$P$99999,0),MATCH(BA$6,F_Inputs!$F$2:$O$2,0)),"Error")))</f>
        <v/>
      </c>
      <c r="X140" s="273" t="str">
        <f>IF(OR($B$134="NES",$B$134="SSC"),"",IF(ISBLANK(BB140),"",IFERROR(INDEX(F_Inputs!$F$4:$O$99999,MATCH($B140&amp;BB140,F_Inputs!$P$4:$P$99999,0),MATCH(BB$6,F_Inputs!$F$2:$O$2,0)),"Error")))</f>
        <v/>
      </c>
      <c r="Y140" s="273" t="str">
        <f>IF(OR($B$134="NES",$B$134="SSC"),"",IF(ISBLANK(BC140),"",IFERROR(INDEX(F_Inputs!$F$4:$O$99999,MATCH($B140&amp;BC140,F_Inputs!$P$4:$P$99999,0),MATCH(BC$6,F_Inputs!$F$2:$O$2,0)),"Error")))</f>
        <v/>
      </c>
      <c r="Z140" s="273" t="str">
        <f>IF(OR($B$134="NES",$B$134="SSC"),"",IF(ISBLANK(BD140),"",IFERROR(INDEX(F_Inputs!$F$4:$O$99999,MATCH($B140&amp;BD140,F_Inputs!$P$4:$P$99999,0),MATCH(BD$6,F_Inputs!$F$2:$O$2,0)),"Error")))</f>
        <v/>
      </c>
      <c r="AA140" s="273" t="str">
        <f>IF(OR($B$134="NES",$B$134="SSC"),"",IF(ISBLANK(BE140),"",IFERROR(INDEX(F_Inputs!$F$4:$O$99999,MATCH($B140&amp;BE140,F_Inputs!$P$4:$P$99999,0),MATCH(BE$6,F_Inputs!$F$2:$O$2,0)),"Error")))</f>
        <v/>
      </c>
      <c r="AB140" s="273" t="str">
        <f>IF(OR($B$134="NES",$B$134="SSC"),"",IF(ISBLANK(BF140),"",IFERROR(INDEX(F_Inputs!$F$4:$O$99999,MATCH($B140&amp;BF140,F_Inputs!$P$4:$P$99999,0),MATCH(BF$6,F_Inputs!$F$2:$O$2,0)),"Error")))</f>
        <v/>
      </c>
      <c r="AC140" s="273" t="str">
        <f>IF(OR($B$134="NES",$B$134="SSC"),"",IF(ISBLANK(BG140),"",IFERROR(INDEX(F_Inputs!$F$4:$O$99999,MATCH($B140&amp;BG140,F_Inputs!$P$4:$P$99999,0),MATCH(BG$6,F_Inputs!$F$2:$O$2,0)),"Error")))</f>
        <v/>
      </c>
      <c r="AD140" s="273" t="str">
        <f>IF(OR($B$134="NES",$B$134="SSC"),"",IF(ISBLANK(BH140),"",IFERROR(INDEX(F_Inputs!$F$4:$O$99999,MATCH($B140&amp;BH140,F_Inputs!$P$4:$P$99999,0),MATCH(BH$6,F_Inputs!$F$2:$O$2,0)),"Error")))</f>
        <v/>
      </c>
      <c r="AE140" s="273" t="str">
        <f>IF(OR($B$134="NES",$B$134="SSC"),"",IF(ISBLANK(BI140),"",IFERROR(INDEX(F_Inputs!$F$4:$O$99999,MATCH($B140&amp;BI140,F_Inputs!$P$4:$P$99999,0),MATCH(BI$6,F_Inputs!$F$2:$O$2,0)),"Error")))</f>
        <v/>
      </c>
      <c r="AF140" s="273" t="str">
        <f>IF(OR($B$134="NES",$B$134="SSC"),"",IF(ISBLANK(BJ140),"",IFERROR(INDEX(F_Inputs!$F$4:$O$99999,MATCH($B140&amp;BJ140,F_Inputs!$P$4:$P$99999,0),MATCH(BJ$6,F_Inputs!$F$2:$O$2,0)),"Error")))</f>
        <v/>
      </c>
      <c r="AJ140" s="45" t="s">
        <v>348</v>
      </c>
      <c r="AK140" s="45" t="s">
        <v>348</v>
      </c>
      <c r="AL140" s="45" t="s">
        <v>348</v>
      </c>
      <c r="AM140" s="45" t="s">
        <v>348</v>
      </c>
      <c r="AN140" s="45" t="s">
        <v>348</v>
      </c>
      <c r="AO140" s="45" t="s">
        <v>348</v>
      </c>
      <c r="BF140" s="45" t="s">
        <v>349</v>
      </c>
      <c r="BG140" s="45" t="s">
        <v>349</v>
      </c>
      <c r="BI140" s="45" t="s">
        <v>350</v>
      </c>
      <c r="BJ140" s="45" t="s">
        <v>352</v>
      </c>
    </row>
    <row r="141" spans="2:62">
      <c r="B141" s="158" t="str">
        <f>Lists!$D$11</f>
        <v>NES</v>
      </c>
      <c r="C141" s="46" t="s">
        <v>856</v>
      </c>
      <c r="D141" s="46" t="str">
        <f>_xlfn.XLOOKUP(C140,Lists!$B$32:$B$60,Lists!$D$32:$D$60)</f>
        <v>Set at a company specific level</v>
      </c>
      <c r="E141" s="46" t="str">
        <f>_xlfn.XLOOKUP($C$140,Lists!$B$32:$B$60,Lists!$F$32:$F$60)</f>
        <v>% Reduction from 2019-20 baseline</v>
      </c>
      <c r="F141" s="273">
        <f>IF(ISBLANK(AJ141),"",IFERROR(INDEX(F_Inputs!$F$4:$O$99999,MATCH($B141&amp;AJ141,F_Inputs!$P$4:$P$99999,0),MATCH(AJ$6,F_Inputs!$F$2:$O$2,0)),"Error"))</f>
        <v>3.1E-2</v>
      </c>
      <c r="G141" s="273">
        <f>IF(ISBLANK(AK141),"",IFERROR(INDEX(F_Inputs!$F$4:$O$99999,MATCH($B141&amp;AK141,F_Inputs!$P$4:$P$99999,0),MATCH(AK$6,F_Inputs!$F$2:$O$2,0)),"Error"))</f>
        <v>-3.3000000000000002E-2</v>
      </c>
      <c r="H141" s="273">
        <f>IF(ISBLANK(AL141),"",IFERROR(INDEX(F_Inputs!$F$4:$O$99999,MATCH($B141&amp;AL141,F_Inputs!$P$4:$P$99999,0),MATCH(AL$6,F_Inputs!$F$2:$O$2,0)),"Error"))</f>
        <v>-0.125</v>
      </c>
      <c r="I141" s="273">
        <f>IF(ISBLANK(AM141),"",IFERROR(INDEX(F_Inputs!$F$4:$O$99999,MATCH($B141&amp;AM141,F_Inputs!$P$4:$P$99999,0),MATCH(AM$6,F_Inputs!$F$2:$O$2,0)),"Error"))</f>
        <v>-0.187</v>
      </c>
      <c r="J141" s="273">
        <f>IF(ISBLANK(AN141),"",IFERROR(INDEX(F_Inputs!$F$4:$O$99999,MATCH($B141&amp;AN141,F_Inputs!$P$4:$P$99999,0),MATCH(AN$6,F_Inputs!$F$2:$O$2,0)),"Error"))</f>
        <v>-0.23</v>
      </c>
      <c r="K141" s="273">
        <f>IF(ISBLANK(AO141),"",IFERROR(INDEX(F_Inputs!$F$4:$O$99999,MATCH($B141&amp;AO141,F_Inputs!$P$4:$P$99999,0),MATCH(AO$6,F_Inputs!$F$2:$O$2,0)),"Error"))</f>
        <v>-0.25900000000000001</v>
      </c>
      <c r="L141" s="267" t="str">
        <f>IF(ISBLANK(AP141),"",IFERROR(INDEX(F_Inputs!$F$4:$O$99999,MATCH($B141&amp;AP141,F_Inputs!$P$4:$P$99999,0),MATCH(AP$6,F_Inputs!$F$2:$O$2,0)),"Error"))</f>
        <v/>
      </c>
      <c r="M141" s="268" t="str">
        <f>IF(ISBLANK(AQ141),"",IFERROR(INDEX(F_Inputs!$F$4:$O$99999,MATCH($B141&amp;AQ141,F_Inputs!$P$4:$P$99999,0),MATCH(AQ$6,F_Inputs!$F$2:$O$2,0)),"Error"))</f>
        <v/>
      </c>
      <c r="N141" s="268" t="str">
        <f>IF(ISBLANK(AR141),"",IFERROR(INDEX(F_Inputs!$F$4:$O$99999,MATCH($B141&amp;AR141,F_Inputs!$P$4:$P$99999,0),MATCH(AR$6,F_Inputs!$F$2:$O$2,0)),"Error"))</f>
        <v/>
      </c>
      <c r="O141" s="268" t="str">
        <f>IF(ISBLANK(AS141),"",IFERROR(INDEX(F_Inputs!$F$4:$O$99999,MATCH($B141&amp;AS141,F_Inputs!$P$4:$P$99999,0),MATCH(AS$6,F_Inputs!$F$2:$O$2,0)),"Error"))</f>
        <v/>
      </c>
      <c r="P141" s="268" t="str">
        <f>IF(ISBLANK(AT141),"",IFERROR(INDEX(F_Inputs!$F$4:$O$99999,MATCH($B141&amp;AT141,F_Inputs!$P$4:$P$99999,0),MATCH(AT$6,F_Inputs!$F$2:$O$2,0)),"Error"))</f>
        <v/>
      </c>
      <c r="Q141" s="268" t="str">
        <f>IF(ISBLANK(AU141),"",IFERROR(INDEX(F_Inputs!$F$4:$O$99999,MATCH($B141&amp;AU141,F_Inputs!$P$4:$P$99999,0),MATCH(AU$6,F_Inputs!$F$2:$O$2,0)),"Error"))</f>
        <v/>
      </c>
      <c r="R141" s="269" t="str">
        <f>IF(ISBLANK(AV141),"",IFERROR(INDEX(F_Inputs!$F$4:$O$99999,MATCH($B141&amp;AV141,F_Inputs!$P$4:$P$99999,0),MATCH(AV$6,F_Inputs!$F$2:$O$2,0)),"Error"))</f>
        <v/>
      </c>
      <c r="S141" s="269" t="str">
        <f>IF(ISBLANK(AW141),"",IFERROR(INDEX(F_Inputs!$F$4:$O$99999,MATCH($B141&amp;AW141,F_Inputs!$P$4:$P$99999,0),MATCH(AW$6,F_Inputs!$F$2:$O$2,0)),"Error"))</f>
        <v/>
      </c>
      <c r="T141" s="269" t="str">
        <f>IF(ISBLANK(AX141),"",IFERROR(INDEX(F_Inputs!$F$4:$O$99999,MATCH($B141&amp;AX141,F_Inputs!$P$4:$P$99999,0),MATCH(AX$6,F_Inputs!$F$2:$O$2,0)),"Error"))</f>
        <v/>
      </c>
      <c r="U141" s="269" t="str">
        <f>IF(ISBLANK(AY141),"",IFERROR(INDEX(F_Inputs!$F$4:$O$99999,MATCH($B141&amp;AY141,F_Inputs!$P$4:$P$99999,0),MATCH(AY$6,F_Inputs!$F$2:$O$2,0)),"Error"))</f>
        <v/>
      </c>
      <c r="V141" s="269" t="str">
        <f>IF(ISBLANK(AZ141),"",IFERROR(INDEX(F_Inputs!$F$4:$O$99999,MATCH($B141&amp;AZ141,F_Inputs!$P$4:$P$99999,0),MATCH(AZ$6,F_Inputs!$F$2:$O$2,0)),"Error"))</f>
        <v/>
      </c>
      <c r="W141" s="267" t="str">
        <f>IF(ISBLANK(BA141),"",IFERROR(INDEX(F_Inputs!$F$4:$O$99999,MATCH($B141&amp;BA141,F_Inputs!$P$4:$P$99999,0),MATCH(BA$6,F_Inputs!$F$2:$O$2,0)),"Error"))</f>
        <v/>
      </c>
      <c r="X141" s="267" t="str">
        <f>IF(ISBLANK(BB141),"",IFERROR(INDEX(F_Inputs!$F$4:$O$99999,MATCH($B141&amp;BB141,F_Inputs!$P$4:$P$99999,0),MATCH(BB$6,F_Inputs!$F$2:$O$2,0)),"Error"))</f>
        <v/>
      </c>
      <c r="Y141" s="267" t="str">
        <f>IF(ISBLANK(BC141),"",IFERROR(INDEX(F_Inputs!$F$4:$O$99999,MATCH($B141&amp;BC141,F_Inputs!$P$4:$P$99999,0),MATCH(BC$6,F_Inputs!$F$2:$O$2,0)),"Error"))</f>
        <v/>
      </c>
      <c r="Z141" s="267" t="str">
        <f>IF(ISBLANK(BD141),"",IFERROR(INDEX(F_Inputs!$F$4:$O$99999,MATCH($B141&amp;BD141,F_Inputs!$P$4:$P$99999,0),MATCH(BD$6,F_Inputs!$F$2:$O$2,0)),"Error"))</f>
        <v/>
      </c>
      <c r="AA141" s="267" t="str">
        <f>IF(ISBLANK(BE141),"",IFERROR(INDEX(F_Inputs!$F$4:$O$99999,MATCH($B141&amp;BE141,F_Inputs!$P$4:$P$99999,0),MATCH(BE$6,F_Inputs!$F$2:$O$2,0)),"Error"))</f>
        <v/>
      </c>
      <c r="AB141" s="270">
        <f>IF(ISBLANK(BF141),"",IFERROR(INDEX(F_Inputs!$F$4:$O$99999,MATCH($B141&amp;BF141,F_Inputs!$P$4:$P$99999,0),MATCH(BF$6,F_Inputs!$F$2:$O$2,0)),"Error"))</f>
        <v>178976.80764958228</v>
      </c>
      <c r="AC141" s="270">
        <f>IF(ISBLANK(BG141),"",IFERROR(INDEX(F_Inputs!$F$4:$O$99999,MATCH($B141&amp;BG141,F_Inputs!$P$4:$P$99999,0),MATCH(BG$6,F_Inputs!$F$2:$O$2,0)),"Error"))</f>
        <v>178976.80764958228</v>
      </c>
      <c r="AD141" s="270" t="str">
        <f>IF(ISBLANK(BH141),"",IFERROR(INDEX(F_Inputs!$F$4:$O$99999,MATCH($B141&amp;BH141,F_Inputs!$P$4:$P$99999,0),MATCH(BH$6,F_Inputs!$F$2:$O$2,0)),"Error"))</f>
        <v/>
      </c>
      <c r="AE141" s="271">
        <f>IF(ISBLANK(BI141),"",IFERROR(INDEX(F_Inputs!$F$4:$O$99999,MATCH($B141&amp;BI141,F_Inputs!$P$4:$P$99999,0),MATCH(BI$6,F_Inputs!$F$2:$O$2,0)),"Error"))</f>
        <v>-5.0000000000000001E-3</v>
      </c>
      <c r="AF141" s="271">
        <f>IF(ISBLANK(BJ141),"",IFERROR(INDEX(F_Inputs!$F$4:$O$99999,MATCH($B141&amp;BJ141,F_Inputs!$P$4:$P$99999,0),MATCH(BJ$6,F_Inputs!$F$2:$O$2,0)),"Error"))</f>
        <v>5.0000000000000001E-3</v>
      </c>
      <c r="AJ141" s="45" t="s">
        <v>354</v>
      </c>
      <c r="AK141" s="45" t="s">
        <v>354</v>
      </c>
      <c r="AL141" s="45" t="s">
        <v>354</v>
      </c>
      <c r="AM141" s="45" t="s">
        <v>354</v>
      </c>
      <c r="AN141" s="45" t="s">
        <v>354</v>
      </c>
      <c r="AO141" s="45" t="s">
        <v>354</v>
      </c>
      <c r="BF141" s="45" t="s">
        <v>355</v>
      </c>
      <c r="BG141" s="45" t="s">
        <v>355</v>
      </c>
      <c r="BI141" s="45" t="s">
        <v>356</v>
      </c>
      <c r="BJ141" s="45" t="s">
        <v>358</v>
      </c>
    </row>
    <row r="142" spans="2:62">
      <c r="B142" s="158" t="str">
        <f>Lists!$D$11</f>
        <v>NES</v>
      </c>
      <c r="C142" s="46" t="s">
        <v>857</v>
      </c>
      <c r="D142" s="46" t="str">
        <f>_xlfn.XLOOKUP(C140,Lists!$B$32:$B$60,Lists!$D$32:$D$60)</f>
        <v>Set at a company specific level</v>
      </c>
      <c r="E142" s="46" t="str">
        <f>_xlfn.XLOOKUP($C$140,Lists!$B$32:$B$60,Lists!$F$32:$F$60)</f>
        <v>% Reduction from 2019-20 baseline</v>
      </c>
      <c r="F142" s="273">
        <f>IF(ISBLANK(AJ142),"",IFERROR(INDEX(F_Inputs!$F$4:$O$99999,MATCH($B142&amp;AJ142,F_Inputs!$P$4:$P$99999,0),MATCH(AJ$6,F_Inputs!$F$2:$O$2,0)),"Error"))</f>
        <v>-1.3000000000000001E-2</v>
      </c>
      <c r="G142" s="273">
        <f>IF(ISBLANK(AK142),"",IFERROR(INDEX(F_Inputs!$F$4:$O$99999,MATCH($B142&amp;AK142,F_Inputs!$P$4:$P$99999,0),MATCH(AK$6,F_Inputs!$F$2:$O$2,0)),"Error"))</f>
        <v>-5.8999999999999997E-2</v>
      </c>
      <c r="H142" s="273">
        <f>IF(ISBLANK(AL142),"",IFERROR(INDEX(F_Inputs!$F$4:$O$99999,MATCH($B142&amp;AL142,F_Inputs!$P$4:$P$99999,0),MATCH(AL$6,F_Inputs!$F$2:$O$2,0)),"Error"))</f>
        <v>-9.6000000000000002E-2</v>
      </c>
      <c r="I142" s="273">
        <f>IF(ISBLANK(AM142),"",IFERROR(INDEX(F_Inputs!$F$4:$O$99999,MATCH($B142&amp;AM142,F_Inputs!$P$4:$P$99999,0),MATCH(AM$6,F_Inputs!$F$2:$O$2,0)),"Error"))</f>
        <v>-0.125</v>
      </c>
      <c r="J142" s="273">
        <f>IF(ISBLANK(AN142),"",IFERROR(INDEX(F_Inputs!$F$4:$O$99999,MATCH($B142&amp;AN142,F_Inputs!$P$4:$P$99999,0),MATCH(AN$6,F_Inputs!$F$2:$O$2,0)),"Error"))</f>
        <v>-0.13600000000000001</v>
      </c>
      <c r="K142" s="273">
        <f>IF(ISBLANK(AO142),"",IFERROR(INDEX(F_Inputs!$F$4:$O$99999,MATCH($B142&amp;AO142,F_Inputs!$P$4:$P$99999,0),MATCH(AO$6,F_Inputs!$F$2:$O$2,0)),"Error"))</f>
        <v>-0.14699999999999999</v>
      </c>
      <c r="L142" s="267" t="str">
        <f>IF(ISBLANK(AP142),"",IFERROR(INDEX(F_Inputs!$F$4:$O$99999,MATCH($B142&amp;AP142,F_Inputs!$P$4:$P$99999,0),MATCH(AP$6,F_Inputs!$F$2:$O$2,0)),"Error"))</f>
        <v/>
      </c>
      <c r="M142" s="268" t="str">
        <f>IF(ISBLANK(AQ142),"",IFERROR(INDEX(F_Inputs!$F$4:$O$99999,MATCH($B142&amp;AQ142,F_Inputs!$P$4:$P$99999,0),MATCH(AQ$6,F_Inputs!$F$2:$O$2,0)),"Error"))</f>
        <v/>
      </c>
      <c r="N142" s="268" t="str">
        <f>IF(ISBLANK(AR142),"",IFERROR(INDEX(F_Inputs!$F$4:$O$99999,MATCH($B142&amp;AR142,F_Inputs!$P$4:$P$99999,0),MATCH(AR$6,F_Inputs!$F$2:$O$2,0)),"Error"))</f>
        <v/>
      </c>
      <c r="O142" s="268" t="str">
        <f>IF(ISBLANK(AS142),"",IFERROR(INDEX(F_Inputs!$F$4:$O$99999,MATCH($B142&amp;AS142,F_Inputs!$P$4:$P$99999,0),MATCH(AS$6,F_Inputs!$F$2:$O$2,0)),"Error"))</f>
        <v/>
      </c>
      <c r="P142" s="268" t="str">
        <f>IF(ISBLANK(AT142),"",IFERROR(INDEX(F_Inputs!$F$4:$O$99999,MATCH($B142&amp;AT142,F_Inputs!$P$4:$P$99999,0),MATCH(AT$6,F_Inputs!$F$2:$O$2,0)),"Error"))</f>
        <v/>
      </c>
      <c r="Q142" s="268" t="str">
        <f>IF(ISBLANK(AU142),"",IFERROR(INDEX(F_Inputs!$F$4:$O$99999,MATCH($B142&amp;AU142,F_Inputs!$P$4:$P$99999,0),MATCH(AU$6,F_Inputs!$F$2:$O$2,0)),"Error"))</f>
        <v/>
      </c>
      <c r="R142" s="269" t="str">
        <f>IF(ISBLANK(AV142),"",IFERROR(INDEX(F_Inputs!$F$4:$O$99999,MATCH($B142&amp;AV142,F_Inputs!$P$4:$P$99999,0),MATCH(AV$6,F_Inputs!$F$2:$O$2,0)),"Error"))</f>
        <v/>
      </c>
      <c r="S142" s="269" t="str">
        <f>IF(ISBLANK(AW142),"",IFERROR(INDEX(F_Inputs!$F$4:$O$99999,MATCH($B142&amp;AW142,F_Inputs!$P$4:$P$99999,0),MATCH(AW$6,F_Inputs!$F$2:$O$2,0)),"Error"))</f>
        <v/>
      </c>
      <c r="T142" s="269" t="str">
        <f>IF(ISBLANK(AX142),"",IFERROR(INDEX(F_Inputs!$F$4:$O$99999,MATCH($B142&amp;AX142,F_Inputs!$P$4:$P$99999,0),MATCH(AX$6,F_Inputs!$F$2:$O$2,0)),"Error"))</f>
        <v/>
      </c>
      <c r="U142" s="269" t="str">
        <f>IF(ISBLANK(AY142),"",IFERROR(INDEX(F_Inputs!$F$4:$O$99999,MATCH($B142&amp;AY142,F_Inputs!$P$4:$P$99999,0),MATCH(AY$6,F_Inputs!$F$2:$O$2,0)),"Error"))</f>
        <v/>
      </c>
      <c r="V142" s="269" t="str">
        <f>IF(ISBLANK(AZ142),"",IFERROR(INDEX(F_Inputs!$F$4:$O$99999,MATCH($B142&amp;AZ142,F_Inputs!$P$4:$P$99999,0),MATCH(AZ$6,F_Inputs!$F$2:$O$2,0)),"Error"))</f>
        <v/>
      </c>
      <c r="W142" s="267" t="str">
        <f>IF(ISBLANK(BA142),"",IFERROR(INDEX(F_Inputs!$F$4:$O$99999,MATCH($B142&amp;BA142,F_Inputs!$P$4:$P$99999,0),MATCH(BA$6,F_Inputs!$F$2:$O$2,0)),"Error"))</f>
        <v/>
      </c>
      <c r="X142" s="267" t="str">
        <f>IF(ISBLANK(BB142),"",IFERROR(INDEX(F_Inputs!$F$4:$O$99999,MATCH($B142&amp;BB142,F_Inputs!$P$4:$P$99999,0),MATCH(BB$6,F_Inputs!$F$2:$O$2,0)),"Error"))</f>
        <v/>
      </c>
      <c r="Y142" s="267" t="str">
        <f>IF(ISBLANK(BC142),"",IFERROR(INDEX(F_Inputs!$F$4:$O$99999,MATCH($B142&amp;BC142,F_Inputs!$P$4:$P$99999,0),MATCH(BC$6,F_Inputs!$F$2:$O$2,0)),"Error"))</f>
        <v/>
      </c>
      <c r="Z142" s="267" t="str">
        <f>IF(ISBLANK(BD142),"",IFERROR(INDEX(F_Inputs!$F$4:$O$99999,MATCH($B142&amp;BD142,F_Inputs!$P$4:$P$99999,0),MATCH(BD$6,F_Inputs!$F$2:$O$2,0)),"Error"))</f>
        <v/>
      </c>
      <c r="AA142" s="267" t="str">
        <f>IF(ISBLANK(BE142),"",IFERROR(INDEX(F_Inputs!$F$4:$O$99999,MATCH($B142&amp;BE142,F_Inputs!$P$4:$P$99999,0),MATCH(BE$6,F_Inputs!$F$2:$O$2,0)),"Error"))</f>
        <v/>
      </c>
      <c r="AB142" s="270">
        <f>IF(ISBLANK(BF142),"",IFERROR(INDEX(F_Inputs!$F$4:$O$99999,MATCH($B142&amp;BF142,F_Inputs!$P$4:$P$99999,0),MATCH(BF$6,F_Inputs!$F$2:$O$2,0)),"Error"))</f>
        <v>178976.80764958228</v>
      </c>
      <c r="AC142" s="270">
        <f>IF(ISBLANK(BG142),"",IFERROR(INDEX(F_Inputs!$F$4:$O$99999,MATCH($B142&amp;BG142,F_Inputs!$P$4:$P$99999,0),MATCH(BG$6,F_Inputs!$F$2:$O$2,0)),"Error"))</f>
        <v>178976.80764958228</v>
      </c>
      <c r="AD142" s="270" t="str">
        <f>IF(ISBLANK(BH142),"",IFERROR(INDEX(F_Inputs!$F$4:$O$99999,MATCH($B142&amp;BH142,F_Inputs!$P$4:$P$99999,0),MATCH(BH$6,F_Inputs!$F$2:$O$2,0)),"Error"))</f>
        <v/>
      </c>
      <c r="AE142" s="271">
        <f>IF(ISBLANK(BI142),"",IFERROR(INDEX(F_Inputs!$F$4:$O$99999,MATCH($B142&amp;BI142,F_Inputs!$P$4:$P$99999,0),MATCH(BI$6,F_Inputs!$F$2:$O$2,0)),"Error"))</f>
        <v>-5.0000000000000001E-3</v>
      </c>
      <c r="AF142" s="271">
        <f>IF(ISBLANK(BJ142),"",IFERROR(INDEX(F_Inputs!$F$4:$O$99999,MATCH($B142&amp;BJ142,F_Inputs!$P$4:$P$99999,0),MATCH(BJ$6,F_Inputs!$F$2:$O$2,0)),"Error"))</f>
        <v>5.0000000000000001E-3</v>
      </c>
      <c r="AJ142" s="45" t="s">
        <v>360</v>
      </c>
      <c r="AK142" s="45" t="s">
        <v>360</v>
      </c>
      <c r="AL142" s="45" t="s">
        <v>360</v>
      </c>
      <c r="AM142" s="45" t="s">
        <v>360</v>
      </c>
      <c r="AN142" s="45" t="s">
        <v>360</v>
      </c>
      <c r="AO142" s="45" t="s">
        <v>360</v>
      </c>
      <c r="BF142" s="45" t="s">
        <v>361</v>
      </c>
      <c r="BG142" s="45" t="s">
        <v>361</v>
      </c>
      <c r="BI142" s="45" t="s">
        <v>362</v>
      </c>
      <c r="BJ142" s="45" t="s">
        <v>364</v>
      </c>
    </row>
    <row r="143" spans="2:62">
      <c r="B143" s="158" t="str">
        <f>Lists!$D$11</f>
        <v>NES</v>
      </c>
      <c r="C143" s="46" t="s">
        <v>735</v>
      </c>
      <c r="D143" s="46" t="str">
        <f>_xlfn.XLOOKUP(C143,Lists!$B$32:$B$60,Lists!$D$32:$D$60)</f>
        <v>Set at a common level [not HDD]</v>
      </c>
      <c r="E143" s="46" t="str">
        <f>_xlfn.XLOOKUP(C143,Lists!$B$32:$B$60,Lists!$F$32:$F$60)</f>
        <v>Total pollution incidents per 10,000 km of sewer length</v>
      </c>
      <c r="F143" s="269">
        <f>IF(ISBLANK(AJ143),"",IFERROR(INDEX(F_Inputs!$F$4:$O$99999,MATCH($B143&amp;AJ143,F_Inputs!$P$4:$P$99999,0),MATCH(AJ$6,F_Inputs!$F$2:$O$2,0)),"Error"))</f>
        <v>29.19</v>
      </c>
      <c r="G143" s="269">
        <f>IF(ISBLANK(AK143),"",IFERROR(INDEX(F_Inputs!$F$4:$O$99999,MATCH($B143&amp;AK143,F_Inputs!$P$4:$P$99999,0),MATCH(AK$6,F_Inputs!$F$2:$O$2,0)),"Error"))</f>
        <v>27.44</v>
      </c>
      <c r="H143" s="269">
        <f>IF(ISBLANK(AL143),"",IFERROR(INDEX(F_Inputs!$F$4:$O$99999,MATCH($B143&amp;AL143,F_Inputs!$P$4:$P$99999,0),MATCH(AL$6,F_Inputs!$F$2:$O$2,0)),"Error"))</f>
        <v>25.69</v>
      </c>
      <c r="I143" s="269">
        <f>IF(ISBLANK(AM143),"",IFERROR(INDEX(F_Inputs!$F$4:$O$99999,MATCH($B143&amp;AM143,F_Inputs!$P$4:$P$99999,0),MATCH(AM$6,F_Inputs!$F$2:$O$2,0)),"Error"))</f>
        <v>23.93</v>
      </c>
      <c r="J143" s="269">
        <f>IF(ISBLANK(AN143),"",IFERROR(INDEX(F_Inputs!$F$4:$O$99999,MATCH($B143&amp;AN143,F_Inputs!$P$4:$P$99999,0),MATCH(AN$6,F_Inputs!$F$2:$O$2,0)),"Error"))</f>
        <v>22.18</v>
      </c>
      <c r="K143" s="269">
        <f>IF(ISBLANK(AO143),"",IFERROR(INDEX(F_Inputs!$F$4:$O$99999,MATCH($B143&amp;AO143,F_Inputs!$P$4:$P$99999,0),MATCH(AO$6,F_Inputs!$F$2:$O$2,0)),"Error"))</f>
        <v>20.43</v>
      </c>
      <c r="L143" s="269" t="str">
        <f>IF(ISBLANK(AP143),"",IFERROR(INDEX(F_Inputs!$F$4:$O$99999,MATCH($B143&amp;AP143,F_Inputs!$P$4:$P$99999,0),MATCH(AP$6,F_Inputs!$F$2:$O$2,0)),"Error"))</f>
        <v/>
      </c>
      <c r="M143" s="269" t="str">
        <f>IF(ISBLANK(AQ143),"",IFERROR(INDEX(F_Inputs!$F$4:$O$99999,MATCH($B143&amp;AQ143,F_Inputs!$P$4:$P$99999,0),MATCH(AQ$6,F_Inputs!$F$2:$O$2,0)),"Error"))</f>
        <v/>
      </c>
      <c r="N143" s="269" t="str">
        <f>IF(ISBLANK(AR143),"",IFERROR(INDEX(F_Inputs!$F$4:$O$99999,MATCH($B143&amp;AR143,F_Inputs!$P$4:$P$99999,0),MATCH(AR$6,F_Inputs!$F$2:$O$2,0)),"Error"))</f>
        <v/>
      </c>
      <c r="O143" s="269" t="str">
        <f>IF(ISBLANK(AS143),"",IFERROR(INDEX(F_Inputs!$F$4:$O$99999,MATCH($B143&amp;AS143,F_Inputs!$P$4:$P$99999,0),MATCH(AS$6,F_Inputs!$F$2:$O$2,0)),"Error"))</f>
        <v/>
      </c>
      <c r="P143" s="269" t="str">
        <f>IF(ISBLANK(AT143),"",IFERROR(INDEX(F_Inputs!$F$4:$O$99999,MATCH($B143&amp;AT143,F_Inputs!$P$4:$P$99999,0),MATCH(AT$6,F_Inputs!$F$2:$O$2,0)),"Error"))</f>
        <v/>
      </c>
      <c r="Q143" s="269" t="str">
        <f>IF(ISBLANK(AU143),"",IFERROR(INDEX(F_Inputs!$F$4:$O$99999,MATCH($B143&amp;AU143,F_Inputs!$P$4:$P$99999,0),MATCH(AU$6,F_Inputs!$F$2:$O$2,0)),"Error"))</f>
        <v/>
      </c>
      <c r="R143" s="269" t="str">
        <f>IF(ISBLANK(AV143),"",IFERROR(INDEX(F_Inputs!$F$4:$O$99999,MATCH($B143&amp;AV143,F_Inputs!$P$4:$P$99999,0),MATCH(AV$6,F_Inputs!$F$2:$O$2,0)),"Error"))</f>
        <v/>
      </c>
      <c r="S143" s="269" t="str">
        <f>IF(ISBLANK(AW143),"",IFERROR(INDEX(F_Inputs!$F$4:$O$99999,MATCH($B143&amp;AW143,F_Inputs!$P$4:$P$99999,0),MATCH(AW$6,F_Inputs!$F$2:$O$2,0)),"Error"))</f>
        <v/>
      </c>
      <c r="T143" s="269" t="str">
        <f>IF(ISBLANK(AX143),"",IFERROR(INDEX(F_Inputs!$F$4:$O$99999,MATCH($B143&amp;AX143,F_Inputs!$P$4:$P$99999,0),MATCH(AX$6,F_Inputs!$F$2:$O$2,0)),"Error"))</f>
        <v/>
      </c>
      <c r="U143" s="269" t="str">
        <f>IF(ISBLANK(AY143),"",IFERROR(INDEX(F_Inputs!$F$4:$O$99999,MATCH($B143&amp;AY143,F_Inputs!$P$4:$P$99999,0),MATCH(AY$6,F_Inputs!$F$2:$O$2,0)),"Error"))</f>
        <v/>
      </c>
      <c r="V143" s="269" t="str">
        <f>IF(ISBLANK(AZ143),"",IFERROR(INDEX(F_Inputs!$F$4:$O$99999,MATCH($B143&amp;AZ143,F_Inputs!$P$4:$P$99999,0),MATCH(AZ$6,F_Inputs!$F$2:$O$2,0)),"Error"))</f>
        <v/>
      </c>
      <c r="W143" s="267" t="str">
        <f>IF(ISBLANK(BA143),"",IFERROR(INDEX(F_Inputs!$F$4:$O$99999,MATCH($B143&amp;BA143,F_Inputs!$P$4:$P$99999,0),MATCH(BA$6,F_Inputs!$F$2:$O$2,0)),"Error"))</f>
        <v/>
      </c>
      <c r="X143" s="267" t="str">
        <f>IF(ISBLANK(BB143),"",IFERROR(INDEX(F_Inputs!$F$4:$O$99999,MATCH($B143&amp;BB143,F_Inputs!$P$4:$P$99999,0),MATCH(BB$6,F_Inputs!$F$2:$O$2,0)),"Error"))</f>
        <v/>
      </c>
      <c r="Y143" s="267" t="str">
        <f>IF(ISBLANK(BC143),"",IFERROR(INDEX(F_Inputs!$F$4:$O$99999,MATCH($B143&amp;BC143,F_Inputs!$P$4:$P$99999,0),MATCH(BC$6,F_Inputs!$F$2:$O$2,0)),"Error"))</f>
        <v/>
      </c>
      <c r="Z143" s="267" t="str">
        <f>IF(ISBLANK(BD143),"",IFERROR(INDEX(F_Inputs!$F$4:$O$99999,MATCH($B143&amp;BD143,F_Inputs!$P$4:$P$99999,0),MATCH(BD$6,F_Inputs!$F$2:$O$2,0)),"Error"))</f>
        <v/>
      </c>
      <c r="AA143" s="267" t="str">
        <f>IF(ISBLANK(BE143),"",IFERROR(INDEX(F_Inputs!$F$4:$O$99999,MATCH($B143&amp;BE143,F_Inputs!$P$4:$P$99999,0),MATCH(BE$6,F_Inputs!$F$2:$O$2,0)),"Error"))</f>
        <v/>
      </c>
      <c r="AB143" s="270">
        <f>IF(ISBLANK(BF143),"",IFERROR(INDEX(F_Inputs!$F$4:$O$99999,MATCH($B143&amp;BF143,F_Inputs!$P$4:$P$99999,0),MATCH(BF$6,F_Inputs!$F$2:$O$2,0)),"Error"))</f>
        <v>291301.61467619473</v>
      </c>
      <c r="AC143" s="270">
        <f>IF(ISBLANK(BG143),"",IFERROR(INDEX(F_Inputs!$F$4:$O$99999,MATCH($B143&amp;BG143,F_Inputs!$P$4:$P$99999,0),MATCH(BG$6,F_Inputs!$F$2:$O$2,0)),"Error"))</f>
        <v>291301.61467619473</v>
      </c>
      <c r="AD143" s="270" t="str">
        <f>IF(ISBLANK(BH143),"",IFERROR(INDEX(F_Inputs!$F$4:$O$99999,MATCH($B143&amp;BH143,F_Inputs!$P$4:$P$99999,0),MATCH(BH$6,F_Inputs!$F$2:$O$2,0)),"Error"))</f>
        <v/>
      </c>
      <c r="AE143" s="271">
        <f>IF(ISBLANK(BI143),"",IFERROR(INDEX(F_Inputs!$F$4:$O$99999,MATCH($B143&amp;BI143,F_Inputs!$P$4:$P$99999,0),MATCH(BI$6,F_Inputs!$F$2:$O$2,0)),"Error"))</f>
        <v>-7.4999999999999997E-3</v>
      </c>
      <c r="AF143" s="271" t="str">
        <f>IF(ISBLANK(BJ143),"",IFERROR(INDEX(F_Inputs!$F$4:$O$99999,MATCH($B143&amp;BJ143,F_Inputs!$P$4:$P$99999,0),MATCH(BJ$6,F_Inputs!$F$2:$O$2,0)),"Error"))</f>
        <v/>
      </c>
      <c r="AJ143" s="45" t="s">
        <v>241</v>
      </c>
      <c r="AK143" s="45" t="s">
        <v>241</v>
      </c>
      <c r="AL143" s="45" t="s">
        <v>241</v>
      </c>
      <c r="AM143" s="45" t="s">
        <v>241</v>
      </c>
      <c r="AN143" s="45" t="s">
        <v>241</v>
      </c>
      <c r="AO143" s="45" t="s">
        <v>241</v>
      </c>
      <c r="BF143" s="45" t="s">
        <v>243</v>
      </c>
      <c r="BG143" s="45" t="s">
        <v>243</v>
      </c>
      <c r="BI143" s="45" t="s">
        <v>245</v>
      </c>
    </row>
    <row r="144" spans="2:62">
      <c r="B144" s="158" t="str">
        <f>Lists!$D$11</f>
        <v>NES</v>
      </c>
      <c r="C144" s="46" t="s">
        <v>717</v>
      </c>
      <c r="D144" s="46" t="str">
        <f>_xlfn.XLOOKUP(C144,Lists!$B$32:$B$60,Lists!$D$32:$D$60)</f>
        <v>Set at a common level</v>
      </c>
      <c r="E144" s="46" t="str">
        <f>_xlfn.XLOOKUP(C144,Lists!$B$32:$B$60,Lists!$F$32:$F$60)</f>
        <v>Number of serious pollution incidents</v>
      </c>
      <c r="F144" s="276">
        <f>IF(ISBLANK(AJ144),"",IFERROR(INDEX(F_Inputs!$F$4:$O$99999,MATCH($B144&amp;AJ144,F_Inputs!$P$4:$P$99999,0),MATCH(AJ$6,F_Inputs!$F$2:$O$2,0)),"Error"))</f>
        <v>0</v>
      </c>
      <c r="G144" s="276">
        <f>IF(ISBLANK(AK144),"",IFERROR(INDEX(F_Inputs!$F$4:$O$99999,MATCH($B144&amp;AK144,F_Inputs!$P$4:$P$99999,0),MATCH(AK$6,F_Inputs!$F$2:$O$2,0)),"Error"))</f>
        <v>0</v>
      </c>
      <c r="H144" s="276">
        <f>IF(ISBLANK(AL144),"",IFERROR(INDEX(F_Inputs!$F$4:$O$99999,MATCH($B144&amp;AL144,F_Inputs!$P$4:$P$99999,0),MATCH(AL$6,F_Inputs!$F$2:$O$2,0)),"Error"))</f>
        <v>0</v>
      </c>
      <c r="I144" s="276">
        <f>IF(ISBLANK(AM144),"",IFERROR(INDEX(F_Inputs!$F$4:$O$99999,MATCH($B144&amp;AM144,F_Inputs!$P$4:$P$99999,0),MATCH(AM$6,F_Inputs!$F$2:$O$2,0)),"Error"))</f>
        <v>0</v>
      </c>
      <c r="J144" s="276">
        <f>IF(ISBLANK(AN144),"",IFERROR(INDEX(F_Inputs!$F$4:$O$99999,MATCH($B144&amp;AN144,F_Inputs!$P$4:$P$99999,0),MATCH(AN$6,F_Inputs!$F$2:$O$2,0)),"Error"))</f>
        <v>0</v>
      </c>
      <c r="K144" s="276">
        <f>IF(ISBLANK(AO144),"",IFERROR(INDEX(F_Inputs!$F$4:$O$99999,MATCH($B144&amp;AO144,F_Inputs!$P$4:$P$99999,0),MATCH(AO$6,F_Inputs!$F$2:$O$2,0)),"Error"))</f>
        <v>0</v>
      </c>
      <c r="L144" s="276" t="str">
        <f>IF(ISBLANK(AP144),"",IFERROR(INDEX(F_Inputs!$F$4:$O$99999,MATCH($B144&amp;AP144,F_Inputs!$P$4:$P$99999,0),MATCH(AP$6,F_Inputs!$F$2:$O$2,0)),"Error"))</f>
        <v/>
      </c>
      <c r="M144" s="276" t="str">
        <f>IF(ISBLANK(AQ144),"",IFERROR(INDEX(F_Inputs!$F$4:$O$99999,MATCH($B144&amp;AQ144,F_Inputs!$P$4:$P$99999,0),MATCH(AQ$6,F_Inputs!$F$2:$O$2,0)),"Error"))</f>
        <v/>
      </c>
      <c r="N144" s="276" t="str">
        <f>IF(ISBLANK(AR144),"",IFERROR(INDEX(F_Inputs!$F$4:$O$99999,MATCH($B144&amp;AR144,F_Inputs!$P$4:$P$99999,0),MATCH(AR$6,F_Inputs!$F$2:$O$2,0)),"Error"))</f>
        <v/>
      </c>
      <c r="O144" s="276" t="str">
        <f>IF(ISBLANK(AS144),"",IFERROR(INDEX(F_Inputs!$F$4:$O$99999,MATCH($B144&amp;AS144,F_Inputs!$P$4:$P$99999,0),MATCH(AS$6,F_Inputs!$F$2:$O$2,0)),"Error"))</f>
        <v/>
      </c>
      <c r="P144" s="276" t="str">
        <f>IF(ISBLANK(AT144),"",IFERROR(INDEX(F_Inputs!$F$4:$O$99999,MATCH($B144&amp;AT144,F_Inputs!$P$4:$P$99999,0),MATCH(AT$6,F_Inputs!$F$2:$O$2,0)),"Error"))</f>
        <v/>
      </c>
      <c r="Q144" s="276" t="str">
        <f>IF(ISBLANK(AU144),"",IFERROR(INDEX(F_Inputs!$F$4:$O$99999,MATCH($B144&amp;AU144,F_Inputs!$P$4:$P$99999,0),MATCH(AU$6,F_Inputs!$F$2:$O$2,0)),"Error"))</f>
        <v/>
      </c>
      <c r="R144" s="276">
        <f>IF(ISBLANK(AV144),"",IFERROR(INDEX(F_Inputs!$F$4:$O$99999,MATCH($B144&amp;AV144,F_Inputs!$P$4:$P$99999,0),MATCH(AV$6,F_Inputs!$F$2:$O$2,0)),"Error"))</f>
        <v>1</v>
      </c>
      <c r="S144" s="276">
        <f>IF(ISBLANK(AW144),"",IFERROR(INDEX(F_Inputs!$F$4:$O$99999,MATCH($B144&amp;AW144,F_Inputs!$P$4:$P$99999,0),MATCH(AW$6,F_Inputs!$F$2:$O$2,0)),"Error"))</f>
        <v>1</v>
      </c>
      <c r="T144" s="276">
        <f>IF(ISBLANK(AX144),"",IFERROR(INDEX(F_Inputs!$F$4:$O$99999,MATCH($B144&amp;AX144,F_Inputs!$P$4:$P$99999,0),MATCH(AX$6,F_Inputs!$F$2:$O$2,0)),"Error"))</f>
        <v>1</v>
      </c>
      <c r="U144" s="276">
        <f>IF(ISBLANK(AY144),"",IFERROR(INDEX(F_Inputs!$F$4:$O$99999,MATCH($B144&amp;AY144,F_Inputs!$P$4:$P$99999,0),MATCH(AY$6,F_Inputs!$F$2:$O$2,0)),"Error"))</f>
        <v>1</v>
      </c>
      <c r="V144" s="276">
        <f>IF(ISBLANK(AZ144),"",IFERROR(INDEX(F_Inputs!$F$4:$O$99999,MATCH($B144&amp;AZ144,F_Inputs!$P$4:$P$99999,0),MATCH(AZ$6,F_Inputs!$F$2:$O$2,0)),"Error"))</f>
        <v>1</v>
      </c>
      <c r="W144" s="267" t="str">
        <f>IF(ISBLANK(BA144),"",IFERROR(INDEX(F_Inputs!$F$4:$O$99999,MATCH($B144&amp;BA144,F_Inputs!$P$4:$P$99999,0),MATCH(BA$6,F_Inputs!$F$2:$O$2,0)),"Error"))</f>
        <v/>
      </c>
      <c r="X144" s="267" t="str">
        <f>IF(ISBLANK(BB144),"",IFERROR(INDEX(F_Inputs!$F$4:$O$99999,MATCH($B144&amp;BB144,F_Inputs!$P$4:$P$99999,0),MATCH(BB$6,F_Inputs!$F$2:$O$2,0)),"Error"))</f>
        <v/>
      </c>
      <c r="Y144" s="267" t="str">
        <f>IF(ISBLANK(BC144),"",IFERROR(INDEX(F_Inputs!$F$4:$O$99999,MATCH($B144&amp;BC144,F_Inputs!$P$4:$P$99999,0),MATCH(BC$6,F_Inputs!$F$2:$O$2,0)),"Error"))</f>
        <v/>
      </c>
      <c r="Z144" s="267" t="str">
        <f>IF(ISBLANK(BD144),"",IFERROR(INDEX(F_Inputs!$F$4:$O$99999,MATCH($B144&amp;BD144,F_Inputs!$P$4:$P$99999,0),MATCH(BD$6,F_Inputs!$F$2:$O$2,0)),"Error"))</f>
        <v/>
      </c>
      <c r="AA144" s="267" t="str">
        <f>IF(ISBLANK(BE144),"",IFERROR(INDEX(F_Inputs!$F$4:$O$99999,MATCH($B144&amp;BE144,F_Inputs!$P$4:$P$99999,0),MATCH(BE$6,F_Inputs!$F$2:$O$2,0)),"Error"))</f>
        <v/>
      </c>
      <c r="AB144" s="270">
        <f>IF(ISBLANK(BF144),"",IFERROR(INDEX(F_Inputs!$F$4:$O$99999,MATCH($B144&amp;BF144,F_Inputs!$P$4:$P$99999,0),MATCH(BF$6,F_Inputs!$F$2:$O$2,0)),"Error"))</f>
        <v>1556875.7725911823</v>
      </c>
      <c r="AC144" s="270" t="str">
        <f>IF(ISBLANK(BG144),"",IFERROR(INDEX(F_Inputs!$F$4:$O$99999,MATCH($B144&amp;BG144,F_Inputs!$P$4:$P$99999,0),MATCH(BG$6,F_Inputs!$F$2:$O$2,0)),"Error"))</f>
        <v/>
      </c>
      <c r="AD144" s="270" t="str">
        <f>IF(ISBLANK(BH144),"",IFERROR(INDEX(F_Inputs!$F$4:$O$99999,MATCH($B144&amp;BH144,F_Inputs!$P$4:$P$99999,0),MATCH(BH$6,F_Inputs!$F$2:$O$2,0)),"Error"))</f>
        <v/>
      </c>
      <c r="AE144" s="271" t="str">
        <f>IF(ISBLANK(BI144),"",IFERROR(INDEX(F_Inputs!$F$4:$O$99999,MATCH($B144&amp;BI144,F_Inputs!$P$4:$P$99999,0),MATCH(BI$6,F_Inputs!$F$2:$O$2,0)),"Error"))</f>
        <v/>
      </c>
      <c r="AF144" s="271" t="str">
        <f>IF(ISBLANK(BJ144),"",IFERROR(INDEX(F_Inputs!$F$4:$O$99999,MATCH($B144&amp;BJ144,F_Inputs!$P$4:$P$99999,0),MATCH(BJ$6,F_Inputs!$F$2:$O$2,0)),"Error"))</f>
        <v/>
      </c>
      <c r="AJ144" s="45" t="s">
        <v>192</v>
      </c>
      <c r="AK144" s="45" t="s">
        <v>192</v>
      </c>
      <c r="AL144" s="45" t="s">
        <v>192</v>
      </c>
      <c r="AM144" s="45" t="s">
        <v>192</v>
      </c>
      <c r="AN144" s="45" t="s">
        <v>192</v>
      </c>
      <c r="AO144" s="45" t="s">
        <v>192</v>
      </c>
      <c r="AV144" s="45" t="s">
        <v>194</v>
      </c>
      <c r="AW144" s="45" t="s">
        <v>194</v>
      </c>
      <c r="AX144" s="45" t="s">
        <v>194</v>
      </c>
      <c r="AY144" s="45" t="s">
        <v>194</v>
      </c>
      <c r="AZ144" s="45" t="s">
        <v>194</v>
      </c>
      <c r="BF144" s="45" t="s">
        <v>196</v>
      </c>
    </row>
    <row r="145" spans="2:62">
      <c r="B145" s="158" t="str">
        <f>Lists!$D$11</f>
        <v>NES</v>
      </c>
      <c r="C145" s="46" t="s">
        <v>720</v>
      </c>
      <c r="D145" s="46" t="str">
        <f>_xlfn.XLOOKUP(C145,Lists!$B$32:$B$60,Lists!$D$32:$D$60)</f>
        <v>Set at a common level</v>
      </c>
      <c r="E145" s="46" t="str">
        <f>_xlfn.XLOOKUP(C145,Lists!$B$32:$B$60,Lists!$F$32:$F$60)</f>
        <v>Percentage compliance</v>
      </c>
      <c r="F145" s="272">
        <f>IF(ISBLANK(AJ145),"",IFERROR(INDEX(F_Inputs!$F$4:$O$99999,MATCH($B145&amp;AJ145,F_Inputs!$P$4:$P$99999,0),MATCH(AJ$6,F_Inputs!$F$2:$O$2,0)),"Error"))</f>
        <v>1</v>
      </c>
      <c r="G145" s="272">
        <f>IF(ISBLANK(AK145),"",IFERROR(INDEX(F_Inputs!$F$4:$O$99999,MATCH($B145&amp;AK145,F_Inputs!$P$4:$P$99999,0),MATCH(AK$6,F_Inputs!$F$2:$O$2,0)),"Error"))</f>
        <v>1</v>
      </c>
      <c r="H145" s="272">
        <f>IF(ISBLANK(AL145),"",IFERROR(INDEX(F_Inputs!$F$4:$O$99999,MATCH($B145&amp;AL145,F_Inputs!$P$4:$P$99999,0),MATCH(AL$6,F_Inputs!$F$2:$O$2,0)),"Error"))</f>
        <v>1</v>
      </c>
      <c r="I145" s="272">
        <f>IF(ISBLANK(AM145),"",IFERROR(INDEX(F_Inputs!$F$4:$O$99999,MATCH($B145&amp;AM145,F_Inputs!$P$4:$P$99999,0),MATCH(AM$6,F_Inputs!$F$2:$O$2,0)),"Error"))</f>
        <v>1</v>
      </c>
      <c r="J145" s="272">
        <f>IF(ISBLANK(AN145),"",IFERROR(INDEX(F_Inputs!$F$4:$O$99999,MATCH($B145&amp;AN145,F_Inputs!$P$4:$P$99999,0),MATCH(AN$6,F_Inputs!$F$2:$O$2,0)),"Error"))</f>
        <v>1</v>
      </c>
      <c r="K145" s="272">
        <f>IF(ISBLANK(AO145),"",IFERROR(INDEX(F_Inputs!$F$4:$O$99999,MATCH($B145&amp;AO145,F_Inputs!$P$4:$P$99999,0),MATCH(AO$6,F_Inputs!$F$2:$O$2,0)),"Error"))</f>
        <v>1</v>
      </c>
      <c r="L145" s="267" t="str">
        <f>IF(ISBLANK(AP145),"",IFERROR(INDEX(F_Inputs!$F$4:$O$99999,MATCH($B145&amp;AP145,F_Inputs!$P$4:$P$99999,0),MATCH(AP$6,F_Inputs!$F$2:$O$2,0)),"Error"))</f>
        <v/>
      </c>
      <c r="M145" s="268" t="str">
        <f>IF(ISBLANK(AQ145),"",IFERROR(INDEX(F_Inputs!$F$4:$O$99999,MATCH($B145&amp;AQ145,F_Inputs!$P$4:$P$99999,0),MATCH(AQ$6,F_Inputs!$F$2:$O$2,0)),"Error"))</f>
        <v/>
      </c>
      <c r="N145" s="268" t="str">
        <f>IF(ISBLANK(AR145),"",IFERROR(INDEX(F_Inputs!$F$4:$O$99999,MATCH($B145&amp;AR145,F_Inputs!$P$4:$P$99999,0),MATCH(AR$6,F_Inputs!$F$2:$O$2,0)),"Error"))</f>
        <v/>
      </c>
      <c r="O145" s="268" t="str">
        <f>IF(ISBLANK(AS145),"",IFERROR(INDEX(F_Inputs!$F$4:$O$99999,MATCH($B145&amp;AS145,F_Inputs!$P$4:$P$99999,0),MATCH(AS$6,F_Inputs!$F$2:$O$2,0)),"Error"))</f>
        <v/>
      </c>
      <c r="P145" s="268" t="str">
        <f>IF(ISBLANK(AT145),"",IFERROR(INDEX(F_Inputs!$F$4:$O$99999,MATCH($B145&amp;AT145,F_Inputs!$P$4:$P$99999,0),MATCH(AT$6,F_Inputs!$F$2:$O$2,0)),"Error"))</f>
        <v/>
      </c>
      <c r="Q145" s="268" t="str">
        <f>IF(ISBLANK(AU145),"",IFERROR(INDEX(F_Inputs!$F$4:$O$99999,MATCH($B145&amp;AU145,F_Inputs!$P$4:$P$99999,0),MATCH(AU$6,F_Inputs!$F$2:$O$2,0)),"Error"))</f>
        <v/>
      </c>
      <c r="R145" s="277">
        <f>IF(ISBLANK(AV145),"",IFERROR(INDEX(F_Inputs!$F$4:$O$99999,MATCH($B145&amp;AV145,F_Inputs!$P$4:$P$99999,0),MATCH(AV$6,F_Inputs!$F$2:$O$2,0)),"Error"))</f>
        <v>0.99</v>
      </c>
      <c r="S145" s="277">
        <f>IF(ISBLANK(AW145),"",IFERROR(INDEX(F_Inputs!$F$4:$O$99999,MATCH($B145&amp;AW145,F_Inputs!$P$4:$P$99999,0),MATCH(AW$6,F_Inputs!$F$2:$O$2,0)),"Error"))</f>
        <v>0.99</v>
      </c>
      <c r="T145" s="277">
        <f>IF(ISBLANK(AX145),"",IFERROR(INDEX(F_Inputs!$F$4:$O$99999,MATCH($B145&amp;AX145,F_Inputs!$P$4:$P$99999,0),MATCH(AX$6,F_Inputs!$F$2:$O$2,0)),"Error"))</f>
        <v>0.99</v>
      </c>
      <c r="U145" s="277">
        <f>IF(ISBLANK(AY145),"",IFERROR(INDEX(F_Inputs!$F$4:$O$99999,MATCH($B145&amp;AY145,F_Inputs!$P$4:$P$99999,0),MATCH(AY$6,F_Inputs!$F$2:$O$2,0)),"Error"))</f>
        <v>0.99</v>
      </c>
      <c r="V145" s="277">
        <f>IF(ISBLANK(AZ145),"",IFERROR(INDEX(F_Inputs!$F$4:$O$99999,MATCH($B145&amp;AZ145,F_Inputs!$P$4:$P$99999,0),MATCH(AZ$6,F_Inputs!$F$2:$O$2,0)),"Error"))</f>
        <v>0.99</v>
      </c>
      <c r="W145" s="267" t="str">
        <f>IF(ISBLANK(BA145),"",IFERROR(INDEX(F_Inputs!$F$4:$O$99999,MATCH($B145&amp;BA145,F_Inputs!$P$4:$P$99999,0),MATCH(BA$6,F_Inputs!$F$2:$O$2,0)),"Error"))</f>
        <v/>
      </c>
      <c r="X145" s="267" t="str">
        <f>IF(ISBLANK(BB145),"",IFERROR(INDEX(F_Inputs!$F$4:$O$99999,MATCH($B145&amp;BB145,F_Inputs!$P$4:$P$99999,0),MATCH(BB$6,F_Inputs!$F$2:$O$2,0)),"Error"))</f>
        <v/>
      </c>
      <c r="Y145" s="267" t="str">
        <f>IF(ISBLANK(BC145),"",IFERROR(INDEX(F_Inputs!$F$4:$O$99999,MATCH($B145&amp;BC145,F_Inputs!$P$4:$P$99999,0),MATCH(BC$6,F_Inputs!$F$2:$O$2,0)),"Error"))</f>
        <v/>
      </c>
      <c r="Z145" s="267" t="str">
        <f>IF(ISBLANK(BD145),"",IFERROR(INDEX(F_Inputs!$F$4:$O$99999,MATCH($B145&amp;BD145,F_Inputs!$P$4:$P$99999,0),MATCH(BD$6,F_Inputs!$F$2:$O$2,0)),"Error"))</f>
        <v/>
      </c>
      <c r="AA145" s="267" t="str">
        <f>IF(ISBLANK(BE145),"",IFERROR(INDEX(F_Inputs!$F$4:$O$99999,MATCH($B145&amp;BE145,F_Inputs!$P$4:$P$99999,0),MATCH(BE$6,F_Inputs!$F$2:$O$2,0)),"Error"))</f>
        <v/>
      </c>
      <c r="AB145" s="270">
        <f>IF(ISBLANK(BF145),"",IFERROR(INDEX(F_Inputs!$F$4:$O$99999,MATCH($B145&amp;BF145,F_Inputs!$P$4:$P$99999,0),MATCH(BF$6,F_Inputs!$F$2:$O$2,0)),"Error"))</f>
        <v>650970.11275802064</v>
      </c>
      <c r="AC145" s="270" t="str">
        <f>IF(ISBLANK(BG145),"",IFERROR(INDEX(F_Inputs!$F$4:$O$99999,MATCH($B145&amp;BG145,F_Inputs!$P$4:$P$99999,0),MATCH(BG$6,F_Inputs!$F$2:$O$2,0)),"Error"))</f>
        <v/>
      </c>
      <c r="AD145" s="270" t="str">
        <f>IF(ISBLANK(BH145),"",IFERROR(INDEX(F_Inputs!$F$4:$O$99999,MATCH($B145&amp;BH145,F_Inputs!$P$4:$P$99999,0),MATCH(BH$6,F_Inputs!$F$2:$O$2,0)),"Error"))</f>
        <v/>
      </c>
      <c r="AE145" s="271" t="str">
        <f>IF(ISBLANK(BI145),"",IFERROR(INDEX(F_Inputs!$F$4:$O$99999,MATCH($B145&amp;BI145,F_Inputs!$P$4:$P$99999,0),MATCH(BI$6,F_Inputs!$F$2:$O$2,0)),"Error"))</f>
        <v/>
      </c>
      <c r="AF145" s="271" t="str">
        <f>IF(ISBLANK(BJ145),"",IFERROR(INDEX(F_Inputs!$F$4:$O$99999,MATCH($B145&amp;BJ145,F_Inputs!$P$4:$P$99999,0),MATCH(BJ$6,F_Inputs!$F$2:$O$2,0)),"Error"))</f>
        <v/>
      </c>
      <c r="AJ145" s="45" t="s">
        <v>198</v>
      </c>
      <c r="AK145" s="45" t="s">
        <v>198</v>
      </c>
      <c r="AL145" s="45" t="s">
        <v>198</v>
      </c>
      <c r="AM145" s="45" t="s">
        <v>198</v>
      </c>
      <c r="AN145" s="45" t="s">
        <v>198</v>
      </c>
      <c r="AO145" s="45" t="s">
        <v>198</v>
      </c>
      <c r="AV145" s="45" t="s">
        <v>200</v>
      </c>
      <c r="AW145" s="45" t="s">
        <v>200</v>
      </c>
      <c r="AX145" s="45" t="s">
        <v>200</v>
      </c>
      <c r="AY145" s="45" t="s">
        <v>200</v>
      </c>
      <c r="AZ145" s="45" t="s">
        <v>200</v>
      </c>
      <c r="BF145" s="45" t="s">
        <v>202</v>
      </c>
    </row>
    <row r="146" spans="2:62">
      <c r="B146" s="158" t="str">
        <f>Lists!$D$11</f>
        <v>NES</v>
      </c>
      <c r="C146" s="46" t="s">
        <v>744</v>
      </c>
      <c r="D146" s="46" t="str">
        <f>_xlfn.XLOOKUP(C146,Lists!$B$32:$B$60,Lists!$D$32:$D$60)</f>
        <v>Set at a company specific level</v>
      </c>
      <c r="E146" s="46" t="str">
        <f>_xlfn.XLOOKUP(C146,Lists!$B$32:$B$60,Lists!$F$32:$F$60)</f>
        <v>Bathing water quality (%)</v>
      </c>
      <c r="F146" s="273">
        <f>IF(ISBLANK(AJ146),"",IFERROR(INDEX(F_Inputs!$F$4:$O$99999,MATCH($B146&amp;AJ146,F_Inputs!$P$4:$P$99999,0),MATCH(AJ$6,F_Inputs!$F$2:$O$2,0)),"Error"))</f>
        <v>0.82099999999999995</v>
      </c>
      <c r="G146" s="273">
        <f>IF(ISBLANK(AK146),"",IFERROR(INDEX(F_Inputs!$F$4:$O$99999,MATCH($B146&amp;AK146,F_Inputs!$P$4:$P$99999,0),MATCH(AK$6,F_Inputs!$F$2:$O$2,0)),"Error"))</f>
        <v>0.78200000000000003</v>
      </c>
      <c r="H146" s="273">
        <f>IF(ISBLANK(AL146),"",IFERROR(INDEX(F_Inputs!$F$4:$O$99999,MATCH($B146&amp;AL146,F_Inputs!$P$4:$P$99999,0),MATCH(AL$6,F_Inputs!$F$2:$O$2,0)),"Error"))</f>
        <v>0.78200000000000003</v>
      </c>
      <c r="I146" s="273">
        <f>IF(ISBLANK(AM146),"",IFERROR(INDEX(F_Inputs!$F$4:$O$99999,MATCH($B146&amp;AM146,F_Inputs!$P$4:$P$99999,0),MATCH(AM$6,F_Inputs!$F$2:$O$2,0)),"Error"))</f>
        <v>0.79100000000000004</v>
      </c>
      <c r="J146" s="273">
        <f>IF(ISBLANK(AN146),"",IFERROR(INDEX(F_Inputs!$F$4:$O$99999,MATCH($B146&amp;AN146,F_Inputs!$P$4:$P$99999,0),MATCH(AN$6,F_Inputs!$F$2:$O$2,0)),"Error"))</f>
        <v>0.80100000000000005</v>
      </c>
      <c r="K146" s="273">
        <f>IF(ISBLANK(AO146),"",IFERROR(INDEX(F_Inputs!$F$4:$O$99999,MATCH($B146&amp;AO146,F_Inputs!$P$4:$P$99999,0),MATCH(AO$6,F_Inputs!$F$2:$O$2,0)),"Error"))</f>
        <v>0.85099999999999998</v>
      </c>
      <c r="L146" s="277" t="str">
        <f>IF(ISBLANK(AP146),"",IFERROR(INDEX(F_Inputs!$F$4:$O$99999,MATCH($B146&amp;AP146,F_Inputs!$P$4:$P$99999,0),MATCH(AP$6,F_Inputs!$F$2:$O$2,0)),"Error"))</f>
        <v/>
      </c>
      <c r="M146" s="277" t="str">
        <f>IF(ISBLANK(AQ146),"",IFERROR(INDEX(F_Inputs!$F$4:$O$99999,MATCH($B146&amp;AQ146,F_Inputs!$P$4:$P$99999,0),MATCH(AQ$6,F_Inputs!$F$2:$O$2,0)),"Error"))</f>
        <v/>
      </c>
      <c r="N146" s="277" t="str">
        <f>IF(ISBLANK(AR146),"",IFERROR(INDEX(F_Inputs!$F$4:$O$99999,MATCH($B146&amp;AR146,F_Inputs!$P$4:$P$99999,0),MATCH(AR$6,F_Inputs!$F$2:$O$2,0)),"Error"))</f>
        <v/>
      </c>
      <c r="O146" s="277" t="str">
        <f>IF(ISBLANK(AS146),"",IFERROR(INDEX(F_Inputs!$F$4:$O$99999,MATCH($B146&amp;AS146,F_Inputs!$P$4:$P$99999,0),MATCH(AS$6,F_Inputs!$F$2:$O$2,0)),"Error"))</f>
        <v/>
      </c>
      <c r="P146" s="277" t="str">
        <f>IF(ISBLANK(AT146),"",IFERROR(INDEX(F_Inputs!$F$4:$O$99999,MATCH($B146&amp;AT146,F_Inputs!$P$4:$P$99999,0),MATCH(AT$6,F_Inputs!$F$2:$O$2,0)),"Error"))</f>
        <v/>
      </c>
      <c r="Q146" s="277" t="str">
        <f>IF(ISBLANK(AU146),"",IFERROR(INDEX(F_Inputs!$F$4:$O$99999,MATCH($B146&amp;AU146,F_Inputs!$P$4:$P$99999,0),MATCH(AU$6,F_Inputs!$F$2:$O$2,0)),"Error"))</f>
        <v/>
      </c>
      <c r="R146" s="269" t="str">
        <f>IF(ISBLANK(AV146),"",IFERROR(INDEX(F_Inputs!$F$4:$O$99999,MATCH($B146&amp;AV146,F_Inputs!$P$4:$P$99999,0),MATCH(AV$6,F_Inputs!$F$2:$O$2,0)),"Error"))</f>
        <v/>
      </c>
      <c r="S146" s="269" t="str">
        <f>IF(ISBLANK(AW146),"",IFERROR(INDEX(F_Inputs!$F$4:$O$99999,MATCH($B146&amp;AW146,F_Inputs!$P$4:$P$99999,0),MATCH(AW$6,F_Inputs!$F$2:$O$2,0)),"Error"))</f>
        <v/>
      </c>
      <c r="T146" s="269" t="str">
        <f>IF(ISBLANK(AX146),"",IFERROR(INDEX(F_Inputs!$F$4:$O$99999,MATCH($B146&amp;AX146,F_Inputs!$P$4:$P$99999,0),MATCH(AX$6,F_Inputs!$F$2:$O$2,0)),"Error"))</f>
        <v/>
      </c>
      <c r="U146" s="269" t="str">
        <f>IF(ISBLANK(AY146),"",IFERROR(INDEX(F_Inputs!$F$4:$O$99999,MATCH($B146&amp;AY146,F_Inputs!$P$4:$P$99999,0),MATCH(AY$6,F_Inputs!$F$2:$O$2,0)),"Error"))</f>
        <v/>
      </c>
      <c r="V146" s="269" t="str">
        <f>IF(ISBLANK(AZ146),"",IFERROR(INDEX(F_Inputs!$F$4:$O$99999,MATCH($B146&amp;AZ146,F_Inputs!$P$4:$P$99999,0),MATCH(AZ$6,F_Inputs!$F$2:$O$2,0)),"Error"))</f>
        <v/>
      </c>
      <c r="W146" s="267" t="str">
        <f>IF(ISBLANK(BA146),"",IFERROR(INDEX(F_Inputs!$F$4:$O$99999,MATCH($B146&amp;BA146,F_Inputs!$P$4:$P$99999,0),MATCH(BA$6,F_Inputs!$F$2:$O$2,0)),"Error"))</f>
        <v/>
      </c>
      <c r="X146" s="267" t="str">
        <f>IF(ISBLANK(BB146),"",IFERROR(INDEX(F_Inputs!$F$4:$O$99999,MATCH($B146&amp;BB146,F_Inputs!$P$4:$P$99999,0),MATCH(BB$6,F_Inputs!$F$2:$O$2,0)),"Error"))</f>
        <v/>
      </c>
      <c r="Y146" s="267" t="str">
        <f>IF(ISBLANK(BC146),"",IFERROR(INDEX(F_Inputs!$F$4:$O$99999,MATCH($B146&amp;BC146,F_Inputs!$P$4:$P$99999,0),MATCH(BC$6,F_Inputs!$F$2:$O$2,0)),"Error"))</f>
        <v/>
      </c>
      <c r="Z146" s="267" t="str">
        <f>IF(ISBLANK(BD146),"",IFERROR(INDEX(F_Inputs!$F$4:$O$99999,MATCH($B146&amp;BD146,F_Inputs!$P$4:$P$99999,0),MATCH(BD$6,F_Inputs!$F$2:$O$2,0)),"Error"))</f>
        <v/>
      </c>
      <c r="AA146" s="267" t="str">
        <f>IF(ISBLANK(BE146),"",IFERROR(INDEX(F_Inputs!$F$4:$O$99999,MATCH($B146&amp;BE146,F_Inputs!$P$4:$P$99999,0),MATCH(BE$6,F_Inputs!$F$2:$O$2,0)),"Error"))</f>
        <v/>
      </c>
      <c r="AB146" s="270">
        <f>IF(ISBLANK(BF146),"",IFERROR(INDEX(F_Inputs!$F$4:$O$99999,MATCH($B146&amp;BF146,F_Inputs!$P$4:$P$99999,0),MATCH(BF$6,F_Inputs!$F$2:$O$2,0)),"Error"))</f>
        <v>1242016.499812139</v>
      </c>
      <c r="AC146" s="270">
        <f>IF(ISBLANK(BG146),"",IFERROR(INDEX(F_Inputs!$F$4:$O$99999,MATCH($B146&amp;BG146,F_Inputs!$P$4:$P$99999,0),MATCH(BG$6,F_Inputs!$F$2:$O$2,0)),"Error"))</f>
        <v>1242016.499812139</v>
      </c>
      <c r="AD146" s="270" t="str">
        <f>IF(ISBLANK(BH146),"",IFERROR(INDEX(F_Inputs!$F$4:$O$99999,MATCH($B146&amp;BH146,F_Inputs!$P$4:$P$99999,0),MATCH(BH$6,F_Inputs!$F$2:$O$2,0)),"Error"))</f>
        <v/>
      </c>
      <c r="AE146" s="271">
        <f>IF(ISBLANK(BI146),"",IFERROR(INDEX(F_Inputs!$F$4:$O$99999,MATCH($B146&amp;BI146,F_Inputs!$P$4:$P$99999,0),MATCH(BI$6,F_Inputs!$F$2:$O$2,0)),"Error"))</f>
        <v>-5.0000000000000001E-3</v>
      </c>
      <c r="AF146" s="271">
        <f>IF(ISBLANK(BJ146),"",IFERROR(INDEX(F_Inputs!$F$4:$O$99999,MATCH($B146&amp;BJ146,F_Inputs!$P$4:$P$99999,0),MATCH(BJ$6,F_Inputs!$F$2:$O$2,0)),"Error"))</f>
        <v>5.0000000000000001E-3</v>
      </c>
      <c r="AJ146" s="45" t="s">
        <v>247</v>
      </c>
      <c r="AK146" s="45" t="s">
        <v>247</v>
      </c>
      <c r="AL146" s="45" t="s">
        <v>247</v>
      </c>
      <c r="AM146" s="45" t="s">
        <v>247</v>
      </c>
      <c r="AN146" s="45" t="s">
        <v>247</v>
      </c>
      <c r="AO146" s="45" t="s">
        <v>247</v>
      </c>
      <c r="AV146" s="45" t="s">
        <v>249</v>
      </c>
      <c r="AW146" s="45" t="s">
        <v>249</v>
      </c>
      <c r="AX146" s="45" t="s">
        <v>249</v>
      </c>
      <c r="AY146" s="45" t="s">
        <v>249</v>
      </c>
      <c r="AZ146" s="45" t="s">
        <v>249</v>
      </c>
      <c r="BF146" s="45" t="s">
        <v>251</v>
      </c>
      <c r="BG146" s="45" t="s">
        <v>251</v>
      </c>
      <c r="BI146" s="45" t="s">
        <v>253</v>
      </c>
      <c r="BJ146" s="45" t="s">
        <v>255</v>
      </c>
    </row>
    <row r="147" spans="2:62">
      <c r="B147" s="158" t="str">
        <f>Lists!$D$11</f>
        <v>NES</v>
      </c>
      <c r="C147" s="46" t="s">
        <v>748</v>
      </c>
      <c r="D147" s="46" t="str">
        <f>_xlfn.XLOOKUP(C147,Lists!$B$32:$B$60,Lists!$D$32:$D$60)</f>
        <v>Set at a company specific level</v>
      </c>
      <c r="E147" s="46" t="str">
        <f>_xlfn.XLOOKUP(C147,Lists!$B$32:$B$60,Lists!$F$32:$F$60)</f>
        <v>Reduction in phosphorus as a percentage of load discharged from treatment works in 2020</v>
      </c>
      <c r="F147" s="272">
        <f>IF(ISBLANK(AJ147),"",IFERROR(INDEX(F_Inputs!$F$4:$O$99999,MATCH($B147&amp;AJ147,F_Inputs!$P$4:$P$99999,0),MATCH(AJ$6,F_Inputs!$F$2:$O$2,0)),"Error"))</f>
        <v>0</v>
      </c>
      <c r="G147" s="272">
        <f>IF(ISBLANK(AK147),"",IFERROR(INDEX(F_Inputs!$F$4:$O$99999,MATCH($B147&amp;AK147,F_Inputs!$P$4:$P$99999,0),MATCH(AK$6,F_Inputs!$F$2:$O$2,0)),"Error"))</f>
        <v>0</v>
      </c>
      <c r="H147" s="272">
        <f>IF(ISBLANK(AL147),"",IFERROR(INDEX(F_Inputs!$F$4:$O$99999,MATCH($B147&amp;AL147,F_Inputs!$P$4:$P$99999,0),MATCH(AL$6,F_Inputs!$F$2:$O$2,0)),"Error"))</f>
        <v>0</v>
      </c>
      <c r="I147" s="272">
        <f>IF(ISBLANK(AM147),"",IFERROR(INDEX(F_Inputs!$F$4:$O$99999,MATCH($B147&amp;AM147,F_Inputs!$P$4:$P$99999,0),MATCH(AM$6,F_Inputs!$F$2:$O$2,0)),"Error"))</f>
        <v>2.8899999999999995E-2</v>
      </c>
      <c r="J147" s="272">
        <f>IF(ISBLANK(AN147),"",IFERROR(INDEX(F_Inputs!$F$4:$O$99999,MATCH($B147&amp;AN147,F_Inputs!$P$4:$P$99999,0),MATCH(AN$6,F_Inputs!$F$2:$O$2,0)),"Error"))</f>
        <v>4.9500000000000002E-2</v>
      </c>
      <c r="K147" s="272">
        <f>IF(ISBLANK(AO147),"",IFERROR(INDEX(F_Inputs!$F$4:$O$99999,MATCH($B147&amp;AO147,F_Inputs!$P$4:$P$99999,0),MATCH(AO$6,F_Inputs!$F$2:$O$2,0)),"Error"))</f>
        <v>5.04E-2</v>
      </c>
      <c r="L147" s="272" t="str">
        <f>IF(ISBLANK(AP147),"",IFERROR(INDEX(F_Inputs!$F$4:$O$99999,MATCH($B147&amp;AP147,F_Inputs!$P$4:$P$99999,0),MATCH(AP$6,F_Inputs!$F$2:$O$2,0)),"Error"))</f>
        <v/>
      </c>
      <c r="M147" s="272" t="str">
        <f>IF(ISBLANK(AQ147),"",IFERROR(INDEX(F_Inputs!$F$4:$O$99999,MATCH($B147&amp;AQ147,F_Inputs!$P$4:$P$99999,0),MATCH(AQ$6,F_Inputs!$F$2:$O$2,0)),"Error"))</f>
        <v/>
      </c>
      <c r="N147" s="272" t="str">
        <f>IF(ISBLANK(AR147),"",IFERROR(INDEX(F_Inputs!$F$4:$O$99999,MATCH($B147&amp;AR147,F_Inputs!$P$4:$P$99999,0),MATCH(AR$6,F_Inputs!$F$2:$O$2,0)),"Error"))</f>
        <v/>
      </c>
      <c r="O147" s="272" t="str">
        <f>IF(ISBLANK(AS147),"",IFERROR(INDEX(F_Inputs!$F$4:$O$99999,MATCH($B147&amp;AS147,F_Inputs!$P$4:$P$99999,0),MATCH(AS$6,F_Inputs!$F$2:$O$2,0)),"Error"))</f>
        <v/>
      </c>
      <c r="P147" s="272" t="str">
        <f>IF(ISBLANK(AT147),"",IFERROR(INDEX(F_Inputs!$F$4:$O$99999,MATCH($B147&amp;AT147,F_Inputs!$P$4:$P$99999,0),MATCH(AT$6,F_Inputs!$F$2:$O$2,0)),"Error"))</f>
        <v/>
      </c>
      <c r="Q147" s="272" t="str">
        <f>IF(ISBLANK(AU147),"",IFERROR(INDEX(F_Inputs!$F$4:$O$99999,MATCH($B147&amp;AU147,F_Inputs!$P$4:$P$99999,0),MATCH(AU$6,F_Inputs!$F$2:$O$2,0)),"Error"))</f>
        <v/>
      </c>
      <c r="R147" s="272" t="str">
        <f>IF(ISBLANK(AV147),"",IFERROR(INDEX(F_Inputs!$F$4:$O$99999,MATCH($B147&amp;AV147,F_Inputs!$P$4:$P$99999,0),MATCH(AV$6,F_Inputs!$F$2:$O$2,0)),"Error"))</f>
        <v/>
      </c>
      <c r="S147" s="272" t="str">
        <f>IF(ISBLANK(AW147),"",IFERROR(INDEX(F_Inputs!$F$4:$O$99999,MATCH($B147&amp;AW147,F_Inputs!$P$4:$P$99999,0),MATCH(AW$6,F_Inputs!$F$2:$O$2,0)),"Error"))</f>
        <v/>
      </c>
      <c r="T147" s="272" t="str">
        <f>IF(ISBLANK(AX147),"",IFERROR(INDEX(F_Inputs!$F$4:$O$99999,MATCH($B147&amp;AX147,F_Inputs!$P$4:$P$99999,0),MATCH(AX$6,F_Inputs!$F$2:$O$2,0)),"Error"))</f>
        <v/>
      </c>
      <c r="U147" s="272" t="str">
        <f>IF(ISBLANK(AY147),"",IFERROR(INDEX(F_Inputs!$F$4:$O$99999,MATCH($B147&amp;AY147,F_Inputs!$P$4:$P$99999,0),MATCH(AY$6,F_Inputs!$F$2:$O$2,0)),"Error"))</f>
        <v/>
      </c>
      <c r="V147" s="272" t="str">
        <f>IF(ISBLANK(AZ147),"",IFERROR(INDEX(F_Inputs!$F$4:$O$99999,MATCH($B147&amp;AZ147,F_Inputs!$P$4:$P$99999,0),MATCH(AZ$6,F_Inputs!$F$2:$O$2,0)),"Error"))</f>
        <v/>
      </c>
      <c r="W147" s="267" t="str">
        <f>IF(ISBLANK(BA147),"",IFERROR(INDEX(F_Inputs!$F$4:$O$99999,MATCH($B147&amp;BA147,F_Inputs!$P$4:$P$99999,0),MATCH(BA$6,F_Inputs!$F$2:$O$2,0)),"Error"))</f>
        <v/>
      </c>
      <c r="X147" s="267" t="str">
        <f>IF(ISBLANK(BB147),"",IFERROR(INDEX(F_Inputs!$F$4:$O$99999,MATCH($B147&amp;BB147,F_Inputs!$P$4:$P$99999,0),MATCH(BB$6,F_Inputs!$F$2:$O$2,0)),"Error"))</f>
        <v/>
      </c>
      <c r="Y147" s="267" t="str">
        <f>IF(ISBLANK(BC147),"",IFERROR(INDEX(F_Inputs!$F$4:$O$99999,MATCH($B147&amp;BC147,F_Inputs!$P$4:$P$99999,0),MATCH(BC$6,F_Inputs!$F$2:$O$2,0)),"Error"))</f>
        <v/>
      </c>
      <c r="Z147" s="267" t="str">
        <f>IF(ISBLANK(BD147),"",IFERROR(INDEX(F_Inputs!$F$4:$O$99999,MATCH($B147&amp;BD147,F_Inputs!$P$4:$P$99999,0),MATCH(BD$6,F_Inputs!$F$2:$O$2,0)),"Error"))</f>
        <v/>
      </c>
      <c r="AA147" s="267" t="str">
        <f>IF(ISBLANK(BE147),"",IFERROR(INDEX(F_Inputs!$F$4:$O$99999,MATCH($B147&amp;BE147,F_Inputs!$P$4:$P$99999,0),MATCH(BE$6,F_Inputs!$F$2:$O$2,0)),"Error"))</f>
        <v/>
      </c>
      <c r="AB147" s="270" t="str">
        <f>IF(ISBLANK(BF147),"",IFERROR(INDEX(F_Inputs!$F$4:$O$99999,MATCH($B147&amp;BF147,F_Inputs!$P$4:$P$99999,0),MATCH(BF$6,F_Inputs!$F$2:$O$2,0)),"Error"))</f>
        <v/>
      </c>
      <c r="AC147" s="270" t="str">
        <f>IF(ISBLANK(BG147),"",IFERROR(INDEX(F_Inputs!$F$4:$O$99999,MATCH($B147&amp;BG147,F_Inputs!$P$4:$P$99999,0),MATCH(BG$6,F_Inputs!$F$2:$O$2,0)),"Error"))</f>
        <v/>
      </c>
      <c r="AD147" s="270" t="str">
        <f>IF(ISBLANK(BH147),"",IFERROR(INDEX(F_Inputs!$F$4:$O$99999,MATCH($B147&amp;BH147,F_Inputs!$P$4:$P$99999,0),MATCH(BH$6,F_Inputs!$F$2:$O$2,0)),"Error"))</f>
        <v/>
      </c>
      <c r="AE147" s="271" t="str">
        <f>IF(ISBLANK(BI147),"",IFERROR(INDEX(F_Inputs!$F$4:$O$99999,MATCH($B147&amp;BI147,F_Inputs!$P$4:$P$99999,0),MATCH(BI$6,F_Inputs!$F$2:$O$2,0)),"Error"))</f>
        <v/>
      </c>
      <c r="AF147" s="271" t="str">
        <f>IF(ISBLANK(BJ147),"",IFERROR(INDEX(F_Inputs!$F$4:$O$99999,MATCH($B147&amp;BJ147,F_Inputs!$P$4:$P$99999,0),MATCH(BJ$6,F_Inputs!$F$2:$O$2,0)),"Error"))</f>
        <v/>
      </c>
      <c r="AJ147" s="45" t="s">
        <v>257</v>
      </c>
      <c r="AK147" s="45" t="s">
        <v>257</v>
      </c>
      <c r="AL147" s="45" t="s">
        <v>257</v>
      </c>
      <c r="AM147" s="45" t="s">
        <v>257</v>
      </c>
      <c r="AN147" s="45" t="s">
        <v>257</v>
      </c>
      <c r="AO147" s="45" t="s">
        <v>257</v>
      </c>
    </row>
    <row r="148" spans="2:62">
      <c r="B148" s="158" t="str">
        <f>Lists!$D$11</f>
        <v>NES</v>
      </c>
      <c r="C148" s="46" t="s">
        <v>751</v>
      </c>
      <c r="D148" s="46" t="str">
        <f>_xlfn.XLOOKUP(C148,Lists!$B$32:$B$60,Lists!$D$32:$D$60)</f>
        <v>Set at a company specific level</v>
      </c>
      <c r="E148" s="46" t="str">
        <f>_xlfn.XLOOKUP(C148,Lists!$B$32:$B$60,Lists!$F$32:$F$60)</f>
        <v>Average number of spills per overflow - assuming 100% monitoring (number)</v>
      </c>
      <c r="F148" s="267" t="str">
        <f>IF(ISBLANK(AJ148),"",IFERROR(INDEX(F_Inputs!$F$4:$O$99999,MATCH($B148&amp;AJ148,F_Inputs!$P$4:$P$99999,0),MATCH(AJ$6,F_Inputs!$F$2:$O$2,0)),"Error"))</f>
        <v/>
      </c>
      <c r="G148" s="269">
        <f>IF(ISBLANK(AK148),"",IFERROR(INDEX(F_Inputs!$F$4:$O$99999,MATCH($B148&amp;AK148,F_Inputs!$P$4:$P$99999,0),MATCH(AK$6,F_Inputs!$F$2:$O$2,0)),"Error"))</f>
        <v>19.329999999999998</v>
      </c>
      <c r="H148" s="269">
        <f>IF(ISBLANK(AL148),"",IFERROR(INDEX(F_Inputs!$F$4:$O$99999,MATCH($B148&amp;AL148,F_Inputs!$P$4:$P$99999,0),MATCH(AL$6,F_Inputs!$F$2:$O$2,0)),"Error"))</f>
        <v>18.39</v>
      </c>
      <c r="I148" s="269">
        <f>IF(ISBLANK(AM148),"",IFERROR(INDEX(F_Inputs!$F$4:$O$99999,MATCH($B148&amp;AM148,F_Inputs!$P$4:$P$99999,0),MATCH(AM$6,F_Inputs!$F$2:$O$2,0)),"Error"))</f>
        <v>17.3</v>
      </c>
      <c r="J148" s="269">
        <f>IF(ISBLANK(AN148),"",IFERROR(INDEX(F_Inputs!$F$4:$O$99999,MATCH($B148&amp;AN148,F_Inputs!$P$4:$P$99999,0),MATCH(AN$6,F_Inputs!$F$2:$O$2,0)),"Error"))</f>
        <v>16.2</v>
      </c>
      <c r="K148" s="269">
        <f>IF(ISBLANK(AO148),"",IFERROR(INDEX(F_Inputs!$F$4:$O$99999,MATCH($B148&amp;AO148,F_Inputs!$P$4:$P$99999,0),MATCH(AO$6,F_Inputs!$F$2:$O$2,0)),"Error"))</f>
        <v>14</v>
      </c>
      <c r="L148" s="277" t="str">
        <f>IF(ISBLANK(AP148),"",IFERROR(INDEX(F_Inputs!$F$4:$O$99999,MATCH($B148&amp;AP148,F_Inputs!$P$4:$P$99999,0),MATCH(AP$6,F_Inputs!$F$2:$O$2,0)),"Error"))</f>
        <v/>
      </c>
      <c r="M148" s="277">
        <f>IF(ISBLANK(AQ148),"",IFERROR(INDEX(F_Inputs!$F$4:$O$99999,MATCH($B148&amp;AQ148,F_Inputs!$P$4:$P$99999,0),MATCH(AQ$6,F_Inputs!$F$2:$O$2,0)),"Error"))</f>
        <v>0.97</v>
      </c>
      <c r="N148" s="277">
        <f>IF(ISBLANK(AR148),"",IFERROR(INDEX(F_Inputs!$F$4:$O$99999,MATCH($B148&amp;AR148,F_Inputs!$P$4:$P$99999,0),MATCH(AR$6,F_Inputs!$F$2:$O$2,0)),"Error"))</f>
        <v>0.97250000000000003</v>
      </c>
      <c r="O148" s="277">
        <f>IF(ISBLANK(AS148),"",IFERROR(INDEX(F_Inputs!$F$4:$O$99999,MATCH($B148&amp;AS148,F_Inputs!$P$4:$P$99999,0),MATCH(AS$6,F_Inputs!$F$2:$O$2,0)),"Error"))</f>
        <v>0.97499999999999998</v>
      </c>
      <c r="P148" s="277">
        <f>IF(ISBLANK(AT148),"",IFERROR(INDEX(F_Inputs!$F$4:$O$99999,MATCH($B148&amp;AT148,F_Inputs!$P$4:$P$99999,0),MATCH(AT$6,F_Inputs!$F$2:$O$2,0)),"Error"))</f>
        <v>0.97750000000000004</v>
      </c>
      <c r="Q148" s="277">
        <f>IF(ISBLANK(AU148),"",IFERROR(INDEX(F_Inputs!$F$4:$O$99999,MATCH($B148&amp;AU148,F_Inputs!$P$4:$P$99999,0),MATCH(AU$6,F_Inputs!$F$2:$O$2,0)),"Error"))</f>
        <v>0.97999999999999976</v>
      </c>
      <c r="R148" s="269" t="str">
        <f>IF(ISBLANK(AV148),"",IFERROR(INDEX(F_Inputs!$F$4:$O$99999,MATCH($B148&amp;AV148,F_Inputs!$P$4:$P$99999,0),MATCH(AV$6,F_Inputs!$F$2:$O$2,0)),"Error"))</f>
        <v/>
      </c>
      <c r="S148" s="269" t="str">
        <f>IF(ISBLANK(AW148),"",IFERROR(INDEX(F_Inputs!$F$4:$O$99999,MATCH($B148&amp;AW148,F_Inputs!$P$4:$P$99999,0),MATCH(AW$6,F_Inputs!$F$2:$O$2,0)),"Error"))</f>
        <v/>
      </c>
      <c r="T148" s="269" t="str">
        <f>IF(ISBLANK(AX148),"",IFERROR(INDEX(F_Inputs!$F$4:$O$99999,MATCH($B148&amp;AX148,F_Inputs!$P$4:$P$99999,0),MATCH(AX$6,F_Inputs!$F$2:$O$2,0)),"Error"))</f>
        <v/>
      </c>
      <c r="U148" s="269" t="str">
        <f>IF(ISBLANK(AY148),"",IFERROR(INDEX(F_Inputs!$F$4:$O$99999,MATCH($B148&amp;AY148,F_Inputs!$P$4:$P$99999,0),MATCH(AY$6,F_Inputs!$F$2:$O$2,0)),"Error"))</f>
        <v/>
      </c>
      <c r="V148" s="269" t="str">
        <f>IF(ISBLANK(AZ148),"",IFERROR(INDEX(F_Inputs!$F$4:$O$99999,MATCH($B148&amp;AZ148,F_Inputs!$P$4:$P$99999,0),MATCH(AZ$6,F_Inputs!$F$2:$O$2,0)),"Error"))</f>
        <v/>
      </c>
      <c r="W148" s="267" t="str">
        <f>IF(ISBLANK(BA148),"",IFERROR(INDEX(F_Inputs!$F$4:$O$99999,MATCH($B148&amp;BA148,F_Inputs!$P$4:$P$99999,0),MATCH(BA$6,F_Inputs!$F$2:$O$2,0)),"Error"))</f>
        <v/>
      </c>
      <c r="X148" s="267" t="str">
        <f>IF(ISBLANK(BB148),"",IFERROR(INDEX(F_Inputs!$F$4:$O$99999,MATCH($B148&amp;BB148,F_Inputs!$P$4:$P$99999,0),MATCH(BB$6,F_Inputs!$F$2:$O$2,0)),"Error"))</f>
        <v/>
      </c>
      <c r="Y148" s="267" t="str">
        <f>IF(ISBLANK(BC148),"",IFERROR(INDEX(F_Inputs!$F$4:$O$99999,MATCH($B148&amp;BC148,F_Inputs!$P$4:$P$99999,0),MATCH(BC$6,F_Inputs!$F$2:$O$2,0)),"Error"))</f>
        <v/>
      </c>
      <c r="Z148" s="267" t="str">
        <f>IF(ISBLANK(BD148),"",IFERROR(INDEX(F_Inputs!$F$4:$O$99999,MATCH($B148&amp;BD148,F_Inputs!$P$4:$P$99999,0),MATCH(BD$6,F_Inputs!$F$2:$O$2,0)),"Error"))</f>
        <v/>
      </c>
      <c r="AA148" s="267" t="str">
        <f>IF(ISBLANK(BE148),"",IFERROR(INDEX(F_Inputs!$F$4:$O$99999,MATCH($B148&amp;BE148,F_Inputs!$P$4:$P$99999,0),MATCH(BE$6,F_Inputs!$F$2:$O$2,0)),"Error"))</f>
        <v/>
      </c>
      <c r="AB148" s="270">
        <f>IF(ISBLANK(BF148),"",IFERROR(INDEX(F_Inputs!$F$4:$O$99999,MATCH($B148&amp;BF148,F_Inputs!$P$4:$P$99999,0),MATCH(BF$6,F_Inputs!$F$2:$O$2,0)),"Error"))</f>
        <v>1351794.4009342003</v>
      </c>
      <c r="AC148" s="270">
        <f>IF(ISBLANK(BG148),"",IFERROR(INDEX(F_Inputs!$F$4:$O$99999,MATCH($B148&amp;BG148,F_Inputs!$P$4:$P$99999,0),MATCH(BG$6,F_Inputs!$F$2:$O$2,0)),"Error"))</f>
        <v>1351794.4009342003</v>
      </c>
      <c r="AD148" s="270" t="str">
        <f>IF(ISBLANK(BH148),"",IFERROR(INDEX(F_Inputs!$F$4:$O$99999,MATCH($B148&amp;BH148,F_Inputs!$P$4:$P$99999,0),MATCH(BH$6,F_Inputs!$F$2:$O$2,0)),"Error"))</f>
        <v/>
      </c>
      <c r="AE148" s="271">
        <f>IF(ISBLANK(BI148),"",IFERROR(INDEX(F_Inputs!$F$4:$O$99999,MATCH($B148&amp;BI148,F_Inputs!$P$4:$P$99999,0),MATCH(BI$6,F_Inputs!$F$2:$O$2,0)),"Error"))</f>
        <v>-5.0000000000000001E-3</v>
      </c>
      <c r="AF148" s="271">
        <f>IF(ISBLANK(BJ148),"",IFERROR(INDEX(F_Inputs!$F$4:$O$99999,MATCH($B148&amp;BJ148,F_Inputs!$P$4:$P$99999,0),MATCH(BJ$6,F_Inputs!$F$2:$O$2,0)),"Error"))</f>
        <v>5.0000000000000001E-3</v>
      </c>
      <c r="AJ148" s="35" t="s">
        <v>265</v>
      </c>
      <c r="AK148" s="35" t="s">
        <v>265</v>
      </c>
      <c r="AL148" s="35" t="s">
        <v>265</v>
      </c>
      <c r="AM148" s="35" t="s">
        <v>265</v>
      </c>
      <c r="AN148" s="35" t="s">
        <v>265</v>
      </c>
      <c r="AO148" s="35" t="s">
        <v>265</v>
      </c>
      <c r="AP148" s="45" t="s">
        <v>267</v>
      </c>
      <c r="AQ148" s="45" t="s">
        <v>267</v>
      </c>
      <c r="AR148" s="45" t="s">
        <v>267</v>
      </c>
      <c r="AS148" s="45" t="s">
        <v>267</v>
      </c>
      <c r="AT148" s="45" t="s">
        <v>267</v>
      </c>
      <c r="AU148" s="45" t="s">
        <v>267</v>
      </c>
      <c r="BF148" s="45" t="s">
        <v>269</v>
      </c>
      <c r="BG148" s="45" t="s">
        <v>269</v>
      </c>
      <c r="BI148" s="45" t="s">
        <v>271</v>
      </c>
      <c r="BJ148" s="45" t="s">
        <v>273</v>
      </c>
    </row>
    <row r="149" spans="2:62">
      <c r="B149" s="158" t="str">
        <f>Lists!$D$11</f>
        <v>NES</v>
      </c>
      <c r="C149" s="46" t="s">
        <v>723</v>
      </c>
      <c r="D149" s="46" t="str">
        <f>_xlfn.XLOOKUP(C149,Lists!$B$32:$B$60,Lists!$D$32:$D$60)</f>
        <v>Set at a company specific level</v>
      </c>
      <c r="E149" s="46" t="str">
        <f>_xlfn.XLOOKUP(C149,Lists!$B$32:$B$60,Lists!$F$32:$F$60)</f>
        <v>Repairs to burst mains per 1,000km of mains length</v>
      </c>
      <c r="F149" s="280">
        <f>IF(ISBLANK(AJ149),"",IFERROR(INDEX(F_Inputs!$F$4:$O$99999,MATCH($B149&amp;AJ149,F_Inputs!$P$4:$P$99999,0),MATCH(AJ$6,F_Inputs!$F$2:$O$2,0)),"Error"))</f>
        <v>123.4</v>
      </c>
      <c r="G149" s="280">
        <f>IF(ISBLANK(AK149),"",IFERROR(INDEX(F_Inputs!$F$4:$O$99999,MATCH($B149&amp;AK149,F_Inputs!$P$4:$P$99999,0),MATCH(AK$6,F_Inputs!$F$2:$O$2,0)),"Error"))</f>
        <v>123.4</v>
      </c>
      <c r="H149" s="280">
        <f>IF(ISBLANK(AL149),"",IFERROR(INDEX(F_Inputs!$F$4:$O$99999,MATCH($B149&amp;AL149,F_Inputs!$P$4:$P$99999,0),MATCH(AL$6,F_Inputs!$F$2:$O$2,0)),"Error"))</f>
        <v>123.4</v>
      </c>
      <c r="I149" s="280">
        <f>IF(ISBLANK(AM149),"",IFERROR(INDEX(F_Inputs!$F$4:$O$99999,MATCH($B149&amp;AM149,F_Inputs!$P$4:$P$99999,0),MATCH(AM$6,F_Inputs!$F$2:$O$2,0)),"Error"))</f>
        <v>123.4</v>
      </c>
      <c r="J149" s="280">
        <f>IF(ISBLANK(AN149),"",IFERROR(INDEX(F_Inputs!$F$4:$O$99999,MATCH($B149&amp;AN149,F_Inputs!$P$4:$P$99999,0),MATCH(AN$6,F_Inputs!$F$2:$O$2,0)),"Error"))</f>
        <v>123.4</v>
      </c>
      <c r="K149" s="280">
        <f>IF(ISBLANK(AO149),"",IFERROR(INDEX(F_Inputs!$F$4:$O$99999,MATCH($B149&amp;AO149,F_Inputs!$P$4:$P$99999,0),MATCH(AO$6,F_Inputs!$F$2:$O$2,0)),"Error"))</f>
        <v>123.4</v>
      </c>
      <c r="L149" s="280" t="str">
        <f>IF(ISBLANK(AP149),"",IFERROR(INDEX(F_Inputs!$F$4:$O$99999,MATCH($B149&amp;AP149,F_Inputs!$P$4:$P$99999,0),MATCH(AP$6,F_Inputs!$F$2:$O$2,0)),"Error"))</f>
        <v/>
      </c>
      <c r="M149" s="280" t="str">
        <f>IF(ISBLANK(AQ149),"",IFERROR(INDEX(F_Inputs!$F$4:$O$99999,MATCH($B149&amp;AQ149,F_Inputs!$P$4:$P$99999,0),MATCH(AQ$6,F_Inputs!$F$2:$O$2,0)),"Error"))</f>
        <v/>
      </c>
      <c r="N149" s="280" t="str">
        <f>IF(ISBLANK(AR149),"",IFERROR(INDEX(F_Inputs!$F$4:$O$99999,MATCH($B149&amp;AR149,F_Inputs!$P$4:$P$99999,0),MATCH(AR$6,F_Inputs!$F$2:$O$2,0)),"Error"))</f>
        <v/>
      </c>
      <c r="O149" s="280" t="str">
        <f>IF(ISBLANK(AS149),"",IFERROR(INDEX(F_Inputs!$F$4:$O$99999,MATCH($B149&amp;AS149,F_Inputs!$P$4:$P$99999,0),MATCH(AS$6,F_Inputs!$F$2:$O$2,0)),"Error"))</f>
        <v/>
      </c>
      <c r="P149" s="280" t="str">
        <f>IF(ISBLANK(AT149),"",IFERROR(INDEX(F_Inputs!$F$4:$O$99999,MATCH($B149&amp;AT149,F_Inputs!$P$4:$P$99999,0),MATCH(AT$6,F_Inputs!$F$2:$O$2,0)),"Error"))</f>
        <v/>
      </c>
      <c r="Q149" s="280" t="str">
        <f>IF(ISBLANK(AU149),"",IFERROR(INDEX(F_Inputs!$F$4:$O$99999,MATCH($B149&amp;AU149,F_Inputs!$P$4:$P$99999,0),MATCH(AU$6,F_Inputs!$F$2:$O$2,0)),"Error"))</f>
        <v/>
      </c>
      <c r="R149" s="280">
        <f>IF(ISBLANK(AV149),"",IFERROR(INDEX(F_Inputs!$F$4:$O$99999,MATCH($B149&amp;AV149,F_Inputs!$P$4:$P$99999,0),MATCH(AV$6,F_Inputs!$F$2:$O$2,0)),"Error"))</f>
        <v>133.4</v>
      </c>
      <c r="S149" s="280">
        <f>IF(ISBLANK(AW149),"",IFERROR(INDEX(F_Inputs!$F$4:$O$99999,MATCH($B149&amp;AW149,F_Inputs!$P$4:$P$99999,0),MATCH(AW$6,F_Inputs!$F$2:$O$2,0)),"Error"))</f>
        <v>133.4</v>
      </c>
      <c r="T149" s="280">
        <f>IF(ISBLANK(AX149),"",IFERROR(INDEX(F_Inputs!$F$4:$O$99999,MATCH($B149&amp;AX149,F_Inputs!$P$4:$P$99999,0),MATCH(AX$6,F_Inputs!$F$2:$O$2,0)),"Error"))</f>
        <v>133.4</v>
      </c>
      <c r="U149" s="280">
        <f>IF(ISBLANK(AY149),"",IFERROR(INDEX(F_Inputs!$F$4:$O$99999,MATCH($B149&amp;AY149,F_Inputs!$P$4:$P$99999,0),MATCH(AY$6,F_Inputs!$F$2:$O$2,0)),"Error"))</f>
        <v>133.4</v>
      </c>
      <c r="V149" s="280">
        <f>IF(ISBLANK(AZ149),"",IFERROR(INDEX(F_Inputs!$F$4:$O$99999,MATCH($B149&amp;AZ149,F_Inputs!$P$4:$P$99999,0),MATCH(AZ$6,F_Inputs!$F$2:$O$2,0)),"Error"))</f>
        <v>133.4</v>
      </c>
      <c r="W149" s="267" t="str">
        <f>IF(ISBLANK(BA149),"",IFERROR(INDEX(F_Inputs!$F$4:$O$99999,MATCH($B149&amp;BA149,F_Inputs!$P$4:$P$99999,0),MATCH(BA$6,F_Inputs!$F$2:$O$2,0)),"Error"))</f>
        <v/>
      </c>
      <c r="X149" s="267" t="str">
        <f>IF(ISBLANK(BB149),"",IFERROR(INDEX(F_Inputs!$F$4:$O$99999,MATCH($B149&amp;BB149,F_Inputs!$P$4:$P$99999,0),MATCH(BB$6,F_Inputs!$F$2:$O$2,0)),"Error"))</f>
        <v/>
      </c>
      <c r="Y149" s="267" t="str">
        <f>IF(ISBLANK(BC149),"",IFERROR(INDEX(F_Inputs!$F$4:$O$99999,MATCH($B149&amp;BC149,F_Inputs!$P$4:$P$99999,0),MATCH(BC$6,F_Inputs!$F$2:$O$2,0)),"Error"))</f>
        <v/>
      </c>
      <c r="Z149" s="267" t="str">
        <f>IF(ISBLANK(BD149),"",IFERROR(INDEX(F_Inputs!$F$4:$O$99999,MATCH($B149&amp;BD149,F_Inputs!$P$4:$P$99999,0),MATCH(BD$6,F_Inputs!$F$2:$O$2,0)),"Error"))</f>
        <v/>
      </c>
      <c r="AA149" s="267" t="str">
        <f>IF(ISBLANK(BE149),"",IFERROR(INDEX(F_Inputs!$F$4:$O$99999,MATCH($B149&amp;BE149,F_Inputs!$P$4:$P$99999,0),MATCH(BE$6,F_Inputs!$F$2:$O$2,0)),"Error"))</f>
        <v/>
      </c>
      <c r="AB149" s="270">
        <f>IF(ISBLANK(BF149),"",IFERROR(INDEX(F_Inputs!$F$4:$O$99999,MATCH($B149&amp;BF149,F_Inputs!$P$4:$P$99999,0),MATCH(BF$6,F_Inputs!$F$2:$O$2,0)),"Error"))</f>
        <v>210679.7651044169</v>
      </c>
      <c r="AC149" s="270">
        <f>IF(ISBLANK(BG149),"",IFERROR(INDEX(F_Inputs!$F$4:$O$99999,MATCH($B149&amp;BG149,F_Inputs!$P$4:$P$99999,0),MATCH(BG$6,F_Inputs!$F$2:$O$2,0)),"Error"))</f>
        <v>210679.7651044169</v>
      </c>
      <c r="AD149" s="270" t="str">
        <f>IF(ISBLANK(BH149),"",IFERROR(INDEX(F_Inputs!$F$4:$O$99999,MATCH($B149&amp;BH149,F_Inputs!$P$4:$P$99999,0),MATCH(BH$6,F_Inputs!$F$2:$O$2,0)),"Error"))</f>
        <v/>
      </c>
      <c r="AE149" s="271">
        <f>IF(ISBLANK(BI149),"",IFERROR(INDEX(F_Inputs!$F$4:$O$99999,MATCH($B149&amp;BI149,F_Inputs!$P$4:$P$99999,0),MATCH(BI$6,F_Inputs!$F$2:$O$2,0)),"Error"))</f>
        <v>-5.0000000000000001E-3</v>
      </c>
      <c r="AF149" s="271">
        <f>IF(ISBLANK(BJ149),"",IFERROR(INDEX(F_Inputs!$F$4:$O$99999,MATCH($B149&amp;BJ149,F_Inputs!$P$4:$P$99999,0),MATCH(BJ$6,F_Inputs!$F$2:$O$2,0)),"Error"))</f>
        <v>5.0000000000000001E-3</v>
      </c>
      <c r="AJ149" s="45" t="s">
        <v>204</v>
      </c>
      <c r="AK149" s="45" t="s">
        <v>204</v>
      </c>
      <c r="AL149" s="45" t="s">
        <v>204</v>
      </c>
      <c r="AM149" s="45" t="s">
        <v>204</v>
      </c>
      <c r="AN149" s="45" t="s">
        <v>204</v>
      </c>
      <c r="AO149" s="45" t="s">
        <v>204</v>
      </c>
      <c r="AV149" s="45" t="s">
        <v>206</v>
      </c>
      <c r="AW149" s="45" t="s">
        <v>206</v>
      </c>
      <c r="AX149" s="45" t="s">
        <v>206</v>
      </c>
      <c r="AY149" s="45" t="s">
        <v>206</v>
      </c>
      <c r="AZ149" s="45" t="s">
        <v>206</v>
      </c>
      <c r="BF149" s="45" t="s">
        <v>208</v>
      </c>
      <c r="BG149" s="45" t="s">
        <v>208</v>
      </c>
      <c r="BI149" s="45" t="s">
        <v>210</v>
      </c>
      <c r="BJ149" s="45" t="s">
        <v>212</v>
      </c>
    </row>
    <row r="150" spans="2:62">
      <c r="B150" s="158" t="str">
        <f>Lists!$D$11</f>
        <v>NES</v>
      </c>
      <c r="C150" s="46" t="s">
        <v>727</v>
      </c>
      <c r="D150" s="46" t="str">
        <f>_xlfn.XLOOKUP(C150,Lists!$B$32:$B$60,Lists!$D$32:$D$60)</f>
        <v>Set at a common level</v>
      </c>
      <c r="E150" s="46" t="str">
        <f>_xlfn.XLOOKUP(C150,Lists!$B$32:$B$60,Lists!$F$32:$F$60)</f>
        <v>Unplanned outage - %</v>
      </c>
      <c r="F150" s="271">
        <f>IF(ISBLANK(AJ150),"",IFERROR(INDEX(F_Inputs!$F$4:$O$99999,MATCH($B150&amp;AJ150,F_Inputs!$P$4:$P$99999,0),MATCH(AJ$6,F_Inputs!$F$2:$O$2,0)),"Error"))</f>
        <v>4.3999999999999997E-2</v>
      </c>
      <c r="G150" s="271">
        <f>IF(ISBLANK(AK150),"",IFERROR(INDEX(F_Inputs!$F$4:$O$99999,MATCH($B150&amp;AK150,F_Inputs!$P$4:$P$99999,0),MATCH(AK$6,F_Inputs!$F$2:$O$2,0)),"Error"))</f>
        <v>3.95E-2</v>
      </c>
      <c r="H150" s="271">
        <f>IF(ISBLANK(AL150),"",IFERROR(INDEX(F_Inputs!$F$4:$O$99999,MATCH($B150&amp;AL150,F_Inputs!$P$4:$P$99999,0),MATCH(AL$6,F_Inputs!$F$2:$O$2,0)),"Error"))</f>
        <v>3.5000000000000003E-2</v>
      </c>
      <c r="I150" s="271">
        <f>IF(ISBLANK(AM150),"",IFERROR(INDEX(F_Inputs!$F$4:$O$99999,MATCH($B150&amp;AM150,F_Inputs!$P$4:$P$99999,0),MATCH(AM$6,F_Inputs!$F$2:$O$2,0)),"Error"))</f>
        <v>3.0500000000000003E-2</v>
      </c>
      <c r="J150" s="271">
        <f>IF(ISBLANK(AN150),"",IFERROR(INDEX(F_Inputs!$F$4:$O$99999,MATCH($B150&amp;AN150,F_Inputs!$P$4:$P$99999,0),MATCH(AN$6,F_Inputs!$F$2:$O$2,0)),"Error"))</f>
        <v>2.6000000000000002E-2</v>
      </c>
      <c r="K150" s="271">
        <f>IF(ISBLANK(AO150),"",IFERROR(INDEX(F_Inputs!$F$4:$O$99999,MATCH($B150&amp;AO150,F_Inputs!$P$4:$P$99999,0),MATCH(AO$6,F_Inputs!$F$2:$O$2,0)),"Error"))</f>
        <v>2.1399999999999995E-2</v>
      </c>
      <c r="L150" s="271" t="str">
        <f>IF(ISBLANK(AP150),"",IFERROR(INDEX(F_Inputs!$F$4:$O$99999,MATCH($B150&amp;AP150,F_Inputs!$P$4:$P$99999,0),MATCH(AP$6,F_Inputs!$F$2:$O$2,0)),"Error"))</f>
        <v/>
      </c>
      <c r="M150" s="271" t="str">
        <f>IF(ISBLANK(AQ150),"",IFERROR(INDEX(F_Inputs!$F$4:$O$99999,MATCH($B150&amp;AQ150,F_Inputs!$P$4:$P$99999,0),MATCH(AQ$6,F_Inputs!$F$2:$O$2,0)),"Error"))</f>
        <v/>
      </c>
      <c r="N150" s="271" t="str">
        <f>IF(ISBLANK(AR150),"",IFERROR(INDEX(F_Inputs!$F$4:$O$99999,MATCH($B150&amp;AR150,F_Inputs!$P$4:$P$99999,0),MATCH(AR$6,F_Inputs!$F$2:$O$2,0)),"Error"))</f>
        <v/>
      </c>
      <c r="O150" s="271" t="str">
        <f>IF(ISBLANK(AS150),"",IFERROR(INDEX(F_Inputs!$F$4:$O$99999,MATCH($B150&amp;AS150,F_Inputs!$P$4:$P$99999,0),MATCH(AS$6,F_Inputs!$F$2:$O$2,0)),"Error"))</f>
        <v/>
      </c>
      <c r="P150" s="271" t="str">
        <f>IF(ISBLANK(AT150),"",IFERROR(INDEX(F_Inputs!$F$4:$O$99999,MATCH($B150&amp;AT150,F_Inputs!$P$4:$P$99999,0),MATCH(AT$6,F_Inputs!$F$2:$O$2,0)),"Error"))</f>
        <v/>
      </c>
      <c r="Q150" s="271" t="str">
        <f>IF(ISBLANK(AU150),"",IFERROR(INDEX(F_Inputs!$F$4:$O$99999,MATCH($B150&amp;AU150,F_Inputs!$P$4:$P$99999,0),MATCH(AU$6,F_Inputs!$F$2:$O$2,0)),"Error"))</f>
        <v/>
      </c>
      <c r="R150" s="271" t="str">
        <f>IF(ISBLANK(AV150),"",IFERROR(INDEX(F_Inputs!$F$4:$O$99999,MATCH($B150&amp;AV150,F_Inputs!$P$4:$P$99999,0),MATCH(AV$6,F_Inputs!$F$2:$O$2,0)),"Error"))</f>
        <v/>
      </c>
      <c r="S150" s="271" t="str">
        <f>IF(ISBLANK(AW150),"",IFERROR(INDEX(F_Inputs!$F$4:$O$99999,MATCH($B150&amp;AW150,F_Inputs!$P$4:$P$99999,0),MATCH(AW$6,F_Inputs!$F$2:$O$2,0)),"Error"))</f>
        <v/>
      </c>
      <c r="T150" s="271" t="str">
        <f>IF(ISBLANK(AX150),"",IFERROR(INDEX(F_Inputs!$F$4:$O$99999,MATCH($B150&amp;AX150,F_Inputs!$P$4:$P$99999,0),MATCH(AX$6,F_Inputs!$F$2:$O$2,0)),"Error"))</f>
        <v/>
      </c>
      <c r="U150" s="271" t="str">
        <f>IF(ISBLANK(AY150),"",IFERROR(INDEX(F_Inputs!$F$4:$O$99999,MATCH($B150&amp;AY150,F_Inputs!$P$4:$P$99999,0),MATCH(AY$6,F_Inputs!$F$2:$O$2,0)),"Error"))</f>
        <v/>
      </c>
      <c r="V150" s="269" t="str">
        <f>IF(ISBLANK(AZ150),"",IFERROR(INDEX(F_Inputs!$F$4:$O$99999,MATCH($B150&amp;AZ150,F_Inputs!$P$4:$P$99999,0),MATCH(AZ$6,F_Inputs!$F$2:$O$2,0)),"Error"))</f>
        <v/>
      </c>
      <c r="W150" s="267" t="str">
        <f>IF(ISBLANK(BA150),"",IFERROR(INDEX(F_Inputs!$F$4:$O$99999,MATCH($B150&amp;BA150,F_Inputs!$P$4:$P$99999,0),MATCH(BA$6,F_Inputs!$F$2:$O$2,0)),"Error"))</f>
        <v/>
      </c>
      <c r="X150" s="267" t="str">
        <f>IF(ISBLANK(BB150),"",IFERROR(INDEX(F_Inputs!$F$4:$O$99999,MATCH($B150&amp;BB150,F_Inputs!$P$4:$P$99999,0),MATCH(BB$6,F_Inputs!$F$2:$O$2,0)),"Error"))</f>
        <v/>
      </c>
      <c r="Y150" s="267" t="str">
        <f>IF(ISBLANK(BC150),"",IFERROR(INDEX(F_Inputs!$F$4:$O$99999,MATCH($B150&amp;BC150,F_Inputs!$P$4:$P$99999,0),MATCH(BC$6,F_Inputs!$F$2:$O$2,0)),"Error"))</f>
        <v/>
      </c>
      <c r="Z150" s="267" t="str">
        <f>IF(ISBLANK(BD150),"",IFERROR(INDEX(F_Inputs!$F$4:$O$99999,MATCH($B150&amp;BD150,F_Inputs!$P$4:$P$99999,0),MATCH(BD$6,F_Inputs!$F$2:$O$2,0)),"Error"))</f>
        <v/>
      </c>
      <c r="AA150" s="267" t="str">
        <f>IF(ISBLANK(BE150),"",IFERROR(INDEX(F_Inputs!$F$4:$O$99999,MATCH($B150&amp;BE150,F_Inputs!$P$4:$P$99999,0),MATCH(BE$6,F_Inputs!$F$2:$O$2,0)),"Error"))</f>
        <v/>
      </c>
      <c r="AB150" s="270">
        <f>IF(ISBLANK(BF150),"",IFERROR(INDEX(F_Inputs!$F$4:$O$99999,MATCH($B150&amp;BF150,F_Inputs!$P$4:$P$99999,0),MATCH(BF$6,F_Inputs!$F$2:$O$2,0)),"Error"))</f>
        <v>2013815.1070932581</v>
      </c>
      <c r="AC150" s="270">
        <f>IF(ISBLANK(BG150),"",IFERROR(INDEX(F_Inputs!$F$4:$O$99999,MATCH($B150&amp;BG150,F_Inputs!$P$4:$P$99999,0),MATCH(BG$6,F_Inputs!$F$2:$O$2,0)),"Error"))</f>
        <v>2013815.1070932581</v>
      </c>
      <c r="AD150" s="270" t="str">
        <f>IF(ISBLANK(BH150),"",IFERROR(INDEX(F_Inputs!$F$4:$O$99999,MATCH($B150&amp;BH150,F_Inputs!$P$4:$P$99999,0),MATCH(BH$6,F_Inputs!$F$2:$O$2,0)),"Error"))</f>
        <v/>
      </c>
      <c r="AE150" s="271">
        <f>IF(ISBLANK(BI150),"",IFERROR(INDEX(F_Inputs!$F$4:$O$99999,MATCH($B150&amp;BI150,F_Inputs!$P$4:$P$99999,0),MATCH(BI$6,F_Inputs!$F$2:$O$2,0)),"Error"))</f>
        <v>-5.0000000000000001E-3</v>
      </c>
      <c r="AF150" s="271">
        <f>IF(ISBLANK(BJ150),"",IFERROR(INDEX(F_Inputs!$F$4:$O$99999,MATCH($B150&amp;BJ150,F_Inputs!$P$4:$P$99999,0),MATCH(BJ$6,F_Inputs!$F$2:$O$2,0)),"Error"))</f>
        <v>5.0000000000000001E-3</v>
      </c>
      <c r="AJ150" s="45" t="s">
        <v>473</v>
      </c>
      <c r="AK150" s="45" t="s">
        <v>473</v>
      </c>
      <c r="AL150" s="45" t="s">
        <v>473</v>
      </c>
      <c r="AM150" s="45" t="s">
        <v>473</v>
      </c>
      <c r="AN150" s="45" t="s">
        <v>473</v>
      </c>
      <c r="AO150" s="45" t="s">
        <v>473</v>
      </c>
      <c r="BF150" s="45" t="s">
        <v>590</v>
      </c>
      <c r="BG150" s="45" t="s">
        <v>590</v>
      </c>
      <c r="BI150" s="45" t="s">
        <v>592</v>
      </c>
      <c r="BJ150" s="45" t="s">
        <v>594</v>
      </c>
    </row>
    <row r="151" spans="2:62">
      <c r="B151" s="158" t="str">
        <f>Lists!$D$11</f>
        <v>NES</v>
      </c>
      <c r="C151" s="46" t="s">
        <v>761</v>
      </c>
      <c r="D151" s="46" t="str">
        <f>_xlfn.XLOOKUP(C151,Lists!$B$32:$B$60,Lists!$D$32:$D$60)</f>
        <v>Set at a company specific level</v>
      </c>
      <c r="E151" s="46" t="str">
        <f>_xlfn.XLOOKUP(C151,Lists!$B$32:$B$60,Lists!$F$32:$F$60)</f>
        <v>Number of sewer collapses per 1,000 km of all sewers</v>
      </c>
      <c r="F151" s="269">
        <f>IF(ISBLANK(AJ151),"",IFERROR(INDEX(F_Inputs!$F$4:$O$99999,MATCH($B151&amp;AJ151,F_Inputs!$P$4:$P$99999,0),MATCH(AJ$6,F_Inputs!$F$2:$O$2,0)),"Error"))</f>
        <v>8.1300000000000008</v>
      </c>
      <c r="G151" s="269">
        <f>IF(ISBLANK(AK151),"",IFERROR(INDEX(F_Inputs!$F$4:$O$99999,MATCH($B151&amp;AK151,F_Inputs!$P$4:$P$99999,0),MATCH(AK$6,F_Inputs!$F$2:$O$2,0)),"Error"))</f>
        <v>7.93</v>
      </c>
      <c r="H151" s="269">
        <f>IF(ISBLANK(AL151),"",IFERROR(INDEX(F_Inputs!$F$4:$O$99999,MATCH($B151&amp;AL151,F_Inputs!$P$4:$P$99999,0),MATCH(AL$6,F_Inputs!$F$2:$O$2,0)),"Error"))</f>
        <v>7.73</v>
      </c>
      <c r="I151" s="269">
        <f>IF(ISBLANK(AM151),"",IFERROR(INDEX(F_Inputs!$F$4:$O$99999,MATCH($B151&amp;AM151,F_Inputs!$P$4:$P$99999,0),MATCH(AM$6,F_Inputs!$F$2:$O$2,0)),"Error"))</f>
        <v>7.53</v>
      </c>
      <c r="J151" s="269">
        <f>IF(ISBLANK(AN151),"",IFERROR(INDEX(F_Inputs!$F$4:$O$99999,MATCH($B151&amp;AN151,F_Inputs!$P$4:$P$99999,0),MATCH(AN$6,F_Inputs!$F$2:$O$2,0)),"Error"))</f>
        <v>7.33</v>
      </c>
      <c r="K151" s="269">
        <f>IF(ISBLANK(AO151),"",IFERROR(INDEX(F_Inputs!$F$4:$O$99999,MATCH($B151&amp;AO151,F_Inputs!$P$4:$P$99999,0),MATCH(AO$6,F_Inputs!$F$2:$O$2,0)),"Error"))</f>
        <v>7.12</v>
      </c>
      <c r="L151" s="269" t="str">
        <f>IF(ISBLANK(AP151),"",IFERROR(INDEX(F_Inputs!$F$4:$O$99999,MATCH($B151&amp;AP151,F_Inputs!$P$4:$P$99999,0),MATCH(AP$6,F_Inputs!$F$2:$O$2,0)),"Error"))</f>
        <v/>
      </c>
      <c r="M151" s="269" t="str">
        <f>IF(ISBLANK(AQ151),"",IFERROR(INDEX(F_Inputs!$F$4:$O$99999,MATCH($B151&amp;AQ151,F_Inputs!$P$4:$P$99999,0),MATCH(AQ$6,F_Inputs!$F$2:$O$2,0)),"Error"))</f>
        <v/>
      </c>
      <c r="N151" s="269" t="str">
        <f>IF(ISBLANK(AR151),"",IFERROR(INDEX(F_Inputs!$F$4:$O$99999,MATCH($B151&amp;AR151,F_Inputs!$P$4:$P$99999,0),MATCH(AR$6,F_Inputs!$F$2:$O$2,0)),"Error"))</f>
        <v/>
      </c>
      <c r="O151" s="269" t="str">
        <f>IF(ISBLANK(AS151),"",IFERROR(INDEX(F_Inputs!$F$4:$O$99999,MATCH($B151&amp;AS151,F_Inputs!$P$4:$P$99999,0),MATCH(AS$6,F_Inputs!$F$2:$O$2,0)),"Error"))</f>
        <v/>
      </c>
      <c r="P151" s="269" t="str">
        <f>IF(ISBLANK(AT151),"",IFERROR(INDEX(F_Inputs!$F$4:$O$99999,MATCH($B151&amp;AT151,F_Inputs!$P$4:$P$99999,0),MATCH(AT$6,F_Inputs!$F$2:$O$2,0)),"Error"))</f>
        <v/>
      </c>
      <c r="Q151" s="269" t="str">
        <f>IF(ISBLANK(AU151),"",IFERROR(INDEX(F_Inputs!$F$4:$O$99999,MATCH($B151&amp;AU151,F_Inputs!$P$4:$P$99999,0),MATCH(AU$6,F_Inputs!$F$2:$O$2,0)),"Error"))</f>
        <v/>
      </c>
      <c r="R151" s="269" t="str">
        <f>IF(ISBLANK(AV151),"",IFERROR(INDEX(F_Inputs!$F$4:$O$99999,MATCH($B151&amp;AV151,F_Inputs!$P$4:$P$99999,0),MATCH(AV$6,F_Inputs!$F$2:$O$2,0)),"Error"))</f>
        <v/>
      </c>
      <c r="S151" s="269" t="str">
        <f>IF(ISBLANK(AW151),"",IFERROR(INDEX(F_Inputs!$F$4:$O$99999,MATCH($B151&amp;AW151,F_Inputs!$P$4:$P$99999,0),MATCH(AW$6,F_Inputs!$F$2:$O$2,0)),"Error"))</f>
        <v/>
      </c>
      <c r="T151" s="269" t="str">
        <f>IF(ISBLANK(AX151),"",IFERROR(INDEX(F_Inputs!$F$4:$O$99999,MATCH($B151&amp;AX151,F_Inputs!$P$4:$P$99999,0),MATCH(AX$6,F_Inputs!$F$2:$O$2,0)),"Error"))</f>
        <v/>
      </c>
      <c r="U151" s="269" t="str">
        <f>IF(ISBLANK(AY151),"",IFERROR(INDEX(F_Inputs!$F$4:$O$99999,MATCH($B151&amp;AY151,F_Inputs!$P$4:$P$99999,0),MATCH(AY$6,F_Inputs!$F$2:$O$2,0)),"Error"))</f>
        <v/>
      </c>
      <c r="V151" s="269" t="str">
        <f>IF(ISBLANK(AZ151),"",IFERROR(INDEX(F_Inputs!$F$4:$O$99999,MATCH($B151&amp;AZ151,F_Inputs!$P$4:$P$99999,0),MATCH(AZ$6,F_Inputs!$F$2:$O$2,0)),"Error"))</f>
        <v/>
      </c>
      <c r="W151" s="267" t="str">
        <f>IF(ISBLANK(BA151),"",IFERROR(INDEX(F_Inputs!$F$4:$O$99999,MATCH($B151&amp;BA151,F_Inputs!$P$4:$P$99999,0),MATCH(BA$6,F_Inputs!$F$2:$O$2,0)),"Error"))</f>
        <v/>
      </c>
      <c r="X151" s="267" t="str">
        <f>IF(ISBLANK(BB151),"",IFERROR(INDEX(F_Inputs!$F$4:$O$99999,MATCH($B151&amp;BB151,F_Inputs!$P$4:$P$99999,0),MATCH(BB$6,F_Inputs!$F$2:$O$2,0)),"Error"))</f>
        <v/>
      </c>
      <c r="Y151" s="267" t="str">
        <f>IF(ISBLANK(BC151),"",IFERROR(INDEX(F_Inputs!$F$4:$O$99999,MATCH($B151&amp;BC151,F_Inputs!$P$4:$P$99999,0),MATCH(BC$6,F_Inputs!$F$2:$O$2,0)),"Error"))</f>
        <v/>
      </c>
      <c r="Z151" s="267" t="str">
        <f>IF(ISBLANK(BD151),"",IFERROR(INDEX(F_Inputs!$F$4:$O$99999,MATCH($B151&amp;BD151,F_Inputs!$P$4:$P$99999,0),MATCH(BD$6,F_Inputs!$F$2:$O$2,0)),"Error"))</f>
        <v/>
      </c>
      <c r="AA151" s="267" t="str">
        <f>IF(ISBLANK(BE151),"",IFERROR(INDEX(F_Inputs!$F$4:$O$99999,MATCH($B151&amp;BE151,F_Inputs!$P$4:$P$99999,0),MATCH(BE$6,F_Inputs!$F$2:$O$2,0)),"Error"))</f>
        <v/>
      </c>
      <c r="AB151" s="270">
        <f>IF(ISBLANK(BF151),"",IFERROR(INDEX(F_Inputs!$F$4:$O$99999,MATCH($B151&amp;BF151,F_Inputs!$P$4:$P$99999,0),MATCH(BF$6,F_Inputs!$F$2:$O$2,0)),"Error"))</f>
        <v>417445.04142020096</v>
      </c>
      <c r="AC151" s="270">
        <f>IF(ISBLANK(BG151),"",IFERROR(INDEX(F_Inputs!$F$4:$O$99999,MATCH($B151&amp;BG151,F_Inputs!$P$4:$P$99999,0),MATCH(BG$6,F_Inputs!$F$2:$O$2,0)),"Error"))</f>
        <v>417445.04142020096</v>
      </c>
      <c r="AD151" s="270" t="str">
        <f>IF(ISBLANK(BH151),"",IFERROR(INDEX(F_Inputs!$F$4:$O$99999,MATCH($B151&amp;BH151,F_Inputs!$P$4:$P$99999,0),MATCH(BH$6,F_Inputs!$F$2:$O$2,0)),"Error"))</f>
        <v/>
      </c>
      <c r="AE151" s="271">
        <f>IF(ISBLANK(BI151),"",IFERROR(INDEX(F_Inputs!$F$4:$O$99999,MATCH($B151&amp;BI151,F_Inputs!$P$4:$P$99999,0),MATCH(BI$6,F_Inputs!$F$2:$O$2,0)),"Error"))</f>
        <v>-5.0000000000000001E-3</v>
      </c>
      <c r="AF151" s="271">
        <f>IF(ISBLANK(BJ151),"",IFERROR(INDEX(F_Inputs!$F$4:$O$99999,MATCH($B151&amp;BJ151,F_Inputs!$P$4:$P$99999,0),MATCH(BJ$6,F_Inputs!$F$2:$O$2,0)),"Error"))</f>
        <v>5.0000000000000001E-3</v>
      </c>
      <c r="AJ151" s="45" t="s">
        <v>291</v>
      </c>
      <c r="AK151" s="45" t="s">
        <v>291</v>
      </c>
      <c r="AL151" s="45" t="s">
        <v>291</v>
      </c>
      <c r="AM151" s="45" t="s">
        <v>291</v>
      </c>
      <c r="AN151" s="45" t="s">
        <v>291</v>
      </c>
      <c r="AO151" s="45" t="s">
        <v>291</v>
      </c>
      <c r="BF151" s="45" t="s">
        <v>293</v>
      </c>
      <c r="BG151" s="45" t="s">
        <v>293</v>
      </c>
      <c r="BI151" s="45" t="s">
        <v>295</v>
      </c>
      <c r="BJ151" s="45" t="s">
        <v>297</v>
      </c>
    </row>
    <row r="152" spans="2:62">
      <c r="B152" s="158" t="str">
        <f>Lists!$D$11</f>
        <v>NES</v>
      </c>
      <c r="C152" s="46" t="s">
        <v>764</v>
      </c>
      <c r="D152" s="46" t="str">
        <f>_xlfn.XLOOKUP(C152,Lists!$B$32:$B$60,Lists!$D$32:$D$60)</f>
        <v>Set at a common level</v>
      </c>
      <c r="E152" s="46" t="str">
        <f>_xlfn.XLOOKUP(C152,Lists!$B$32:$B$60,Lists!$F$32:$F$60)</f>
        <v>Number</v>
      </c>
      <c r="F152" s="269" t="str">
        <f>IF(ISBLANK(AJ152),"",IFERROR(INDEX(F_Inputs!$F$4:$O$99999,MATCH($B152&amp;AJ152,F_Inputs!$P$4:$P$99999,0),MATCH(AJ$6,F_Inputs!$F$2:$O$2,0)),"Error"))</f>
        <v/>
      </c>
      <c r="G152" s="269" t="str">
        <f>IF(ISBLANK(AK152),"",IFERROR(INDEX(F_Inputs!$F$4:$O$99999,MATCH($B152&amp;AK152,F_Inputs!$P$4:$P$99999,0),MATCH(AK$6,F_Inputs!$F$2:$O$2,0)),"Error"))</f>
        <v/>
      </c>
      <c r="H152" s="269" t="str">
        <f>IF(ISBLANK(AL152),"",IFERROR(INDEX(F_Inputs!$F$4:$O$99999,MATCH($B152&amp;AL152,F_Inputs!$P$4:$P$99999,0),MATCH(AL$6,F_Inputs!$F$2:$O$2,0)),"Error"))</f>
        <v/>
      </c>
      <c r="I152" s="269" t="str">
        <f>IF(ISBLANK(AM152),"",IFERROR(INDEX(F_Inputs!$F$4:$O$99999,MATCH($B152&amp;AM152,F_Inputs!$P$4:$P$99999,0),MATCH(AM$6,F_Inputs!$F$2:$O$2,0)),"Error"))</f>
        <v/>
      </c>
      <c r="J152" s="269" t="str">
        <f>IF(ISBLANK(AN152),"",IFERROR(INDEX(F_Inputs!$F$4:$O$99999,MATCH($B152&amp;AN152,F_Inputs!$P$4:$P$99999,0),MATCH(AN$6,F_Inputs!$F$2:$O$2,0)),"Error"))</f>
        <v/>
      </c>
      <c r="K152" s="269" t="str">
        <f>IF(ISBLANK(AO152),"",IFERROR(INDEX(F_Inputs!$F$4:$O$99999,MATCH($B152&amp;AO152,F_Inputs!$P$4:$P$99999,0),MATCH(AO$6,F_Inputs!$F$2:$O$2,0)),"Error"))</f>
        <v/>
      </c>
      <c r="L152" s="269" t="str">
        <f>IF(ISBLANK(AP152),"",IFERROR(INDEX(F_Inputs!$F$4:$O$99999,MATCH($B152&amp;AP152,F_Inputs!$P$4:$P$99999,0),MATCH(AP$6,F_Inputs!$F$2:$O$2,0)),"Error"))</f>
        <v/>
      </c>
      <c r="M152" s="269" t="str">
        <f>IF(ISBLANK(AQ152),"",IFERROR(INDEX(F_Inputs!$F$4:$O$99999,MATCH($B152&amp;AQ152,F_Inputs!$P$4:$P$99999,0),MATCH(AQ$6,F_Inputs!$F$2:$O$2,0)),"Error"))</f>
        <v/>
      </c>
      <c r="N152" s="269" t="str">
        <f>IF(ISBLANK(AR152),"",IFERROR(INDEX(F_Inputs!$F$4:$O$99999,MATCH($B152&amp;AR152,F_Inputs!$P$4:$P$99999,0),MATCH(AR$6,F_Inputs!$F$2:$O$2,0)),"Error"))</f>
        <v/>
      </c>
      <c r="O152" s="269" t="str">
        <f>IF(ISBLANK(AS152),"",IFERROR(INDEX(F_Inputs!$F$4:$O$99999,MATCH($B152&amp;AS152,F_Inputs!$P$4:$P$99999,0),MATCH(AS$6,F_Inputs!$F$2:$O$2,0)),"Error"))</f>
        <v/>
      </c>
      <c r="P152" s="269" t="str">
        <f>IF(ISBLANK(AT152),"",IFERROR(INDEX(F_Inputs!$F$4:$O$99999,MATCH($B152&amp;AT152,F_Inputs!$P$4:$P$99999,0),MATCH(AT$6,F_Inputs!$F$2:$O$2,0)),"Error"))</f>
        <v/>
      </c>
      <c r="Q152" s="269" t="str">
        <f>IF(ISBLANK(AU152),"",IFERROR(INDEX(F_Inputs!$F$4:$O$99999,MATCH($B152&amp;AU152,F_Inputs!$P$4:$P$99999,0),MATCH(AU$6,F_Inputs!$F$2:$O$2,0)),"Error"))</f>
        <v/>
      </c>
      <c r="R152" s="269" t="str">
        <f>IF(ISBLANK(AV152),"",IFERROR(INDEX(F_Inputs!$F$4:$O$99999,MATCH($B152&amp;AV152,F_Inputs!$P$4:$P$99999,0),MATCH(AV$6,F_Inputs!$F$2:$O$2,0)),"Error"))</f>
        <v/>
      </c>
      <c r="S152" s="269" t="str">
        <f>IF(ISBLANK(AW152),"",IFERROR(INDEX(F_Inputs!$F$4:$O$99999,MATCH($B152&amp;AW152,F_Inputs!$P$4:$P$99999,0),MATCH(AW$6,F_Inputs!$F$2:$O$2,0)),"Error"))</f>
        <v/>
      </c>
      <c r="T152" s="269" t="str">
        <f>IF(ISBLANK(AX152),"",IFERROR(INDEX(F_Inputs!$F$4:$O$99999,MATCH($B152&amp;AX152,F_Inputs!$P$4:$P$99999,0),MATCH(AX$6,F_Inputs!$F$2:$O$2,0)),"Error"))</f>
        <v/>
      </c>
      <c r="U152" s="269" t="str">
        <f>IF(ISBLANK(AY152),"",IFERROR(INDEX(F_Inputs!$F$4:$O$99999,MATCH($B152&amp;AY152,F_Inputs!$P$4:$P$99999,0),MATCH(AY$6,F_Inputs!$F$2:$O$2,0)),"Error"))</f>
        <v/>
      </c>
      <c r="V152" s="269" t="str">
        <f>IF(ISBLANK(AZ152),"",IFERROR(INDEX(F_Inputs!$F$4:$O$99999,MATCH($B152&amp;AZ152,F_Inputs!$P$4:$P$99999,0),MATCH(AZ$6,F_Inputs!$F$2:$O$2,0)),"Error"))</f>
        <v/>
      </c>
      <c r="W152" s="269" t="str">
        <f>IF(ISBLANK(BA152),"",IFERROR(INDEX(F_Inputs!$F$4:$O$99999,MATCH($B152&amp;BA152,F_Inputs!$P$4:$P$99999,0),MATCH(BA$6,F_Inputs!$F$2:$O$2,0)),"Error"))</f>
        <v/>
      </c>
      <c r="X152" s="269" t="str">
        <f>IF(ISBLANK(BB152),"",IFERROR(INDEX(F_Inputs!$F$4:$O$99999,MATCH($B152&amp;BB152,F_Inputs!$P$4:$P$99999,0),MATCH(BB$6,F_Inputs!$F$2:$O$2,0)),"Error"))</f>
        <v/>
      </c>
      <c r="Y152" s="269" t="str">
        <f>IF(ISBLANK(BC152),"",IFERROR(INDEX(F_Inputs!$F$4:$O$99999,MATCH($B152&amp;BC152,F_Inputs!$P$4:$P$99999,0),MATCH(BC$6,F_Inputs!$F$2:$O$2,0)),"Error"))</f>
        <v/>
      </c>
      <c r="Z152" s="269" t="str">
        <f>IF(ISBLANK(BD152),"",IFERROR(INDEX(F_Inputs!$F$4:$O$99999,MATCH($B152&amp;BD152,F_Inputs!$P$4:$P$99999,0),MATCH(BD$6,F_Inputs!$F$2:$O$2,0)),"Error"))</f>
        <v/>
      </c>
      <c r="AA152" s="269" t="str">
        <f>IF(ISBLANK(BE152),"",IFERROR(INDEX(F_Inputs!$F$4:$O$99999,MATCH($B152&amp;BE152,F_Inputs!$P$4:$P$99999,0),MATCH(BE$6,F_Inputs!$F$2:$O$2,0)),"Error"))</f>
        <v/>
      </c>
      <c r="AB152" s="269">
        <f>IF(ISBLANK(BF152),"",IFERROR(INDEX(F_Inputs!$F$4:$O$99999,MATCH($B152&amp;BF152,F_Inputs!$P$4:$P$99999,0),MATCH(BF$6,F_Inputs!$F$2:$O$2,0)),"Error"))</f>
        <v>-1.32813</v>
      </c>
      <c r="AC152" s="269">
        <f>IF(ISBLANK(BG152),"",IFERROR(INDEX(F_Inputs!$F$4:$O$99999,MATCH($B152&amp;BG152,F_Inputs!$P$4:$P$99999,0),MATCH(BG$6,F_Inputs!$F$2:$O$2,0)),"Error"))</f>
        <v>1.32813</v>
      </c>
      <c r="AD152" s="269" t="str">
        <f>IF(ISBLANK(BH152),"",IFERROR(INDEX(F_Inputs!$F$4:$O$99999,MATCH($B152&amp;BH152,F_Inputs!$P$4:$P$99999,0),MATCH(BH$6,F_Inputs!$F$2:$O$2,0)),"Error"))</f>
        <v/>
      </c>
      <c r="AE152" s="272">
        <f>IF(ISBLANK(BI152),"",IFERROR(INDEX(F_Inputs!$F$4:$O$99999,MATCH($B152&amp;BI152,F_Inputs!$P$4:$P$99999,0),MATCH(BI$6,F_Inputs!$F$2:$O$2,0)),"Error"))</f>
        <v>-4.0000000000000001E-3</v>
      </c>
      <c r="AF152" s="272">
        <f>IF(ISBLANK(BJ152),"",IFERROR(INDEX(F_Inputs!$F$4:$O$99999,MATCH($B152&amp;BJ152,F_Inputs!$P$4:$P$99999,0),MATCH(BJ$6,F_Inputs!$F$2:$O$2,0)),"Error"))</f>
        <v>4.0000000000000001E-3</v>
      </c>
      <c r="BF152" s="45" t="s">
        <v>214</v>
      </c>
      <c r="BG152" s="45" t="s">
        <v>216</v>
      </c>
      <c r="BI152" s="45" t="s">
        <v>218</v>
      </c>
      <c r="BJ152" s="45" t="s">
        <v>220</v>
      </c>
    </row>
    <row r="153" spans="2:62">
      <c r="B153" s="158" t="str">
        <f>Lists!$D$11</f>
        <v>NES</v>
      </c>
      <c r="C153" s="46" t="s">
        <v>766</v>
      </c>
      <c r="D153" s="46" t="str">
        <f>_xlfn.XLOOKUP(C153,Lists!$B$32:$B$60,Lists!$D$32:$D$60)</f>
        <v>Set at a common level</v>
      </c>
      <c r="E153" s="46" t="str">
        <f>_xlfn.XLOOKUP(C153,Lists!$B$32:$B$60,Lists!$F$32:$F$60)</f>
        <v>Number</v>
      </c>
      <c r="F153" s="269" t="str">
        <f>IF(ISBLANK(AJ153),"",IFERROR(INDEX(F_Inputs!$F$4:$O$99999,MATCH($B153&amp;AJ153,F_Inputs!$P$4:$P$99999,0),MATCH(AJ$6,F_Inputs!$F$2:$O$2,0)),"Error"))</f>
        <v/>
      </c>
      <c r="G153" s="269" t="str">
        <f>IF(ISBLANK(AK153),"",IFERROR(INDEX(F_Inputs!$F$4:$O$99999,MATCH($B153&amp;AK153,F_Inputs!$P$4:$P$99999,0),MATCH(AK$6,F_Inputs!$F$2:$O$2,0)),"Error"))</f>
        <v/>
      </c>
      <c r="H153" s="269" t="str">
        <f>IF(ISBLANK(AL153),"",IFERROR(INDEX(F_Inputs!$F$4:$O$99999,MATCH($B153&amp;AL153,F_Inputs!$P$4:$P$99999,0),MATCH(AL$6,F_Inputs!$F$2:$O$2,0)),"Error"))</f>
        <v/>
      </c>
      <c r="I153" s="269" t="str">
        <f>IF(ISBLANK(AM153),"",IFERROR(INDEX(F_Inputs!$F$4:$O$99999,MATCH($B153&amp;AM153,F_Inputs!$P$4:$P$99999,0),MATCH(AM$6,F_Inputs!$F$2:$O$2,0)),"Error"))</f>
        <v/>
      </c>
      <c r="J153" s="269" t="str">
        <f>IF(ISBLANK(AN153),"",IFERROR(INDEX(F_Inputs!$F$4:$O$99999,MATCH($B153&amp;AN153,F_Inputs!$P$4:$P$99999,0),MATCH(AN$6,F_Inputs!$F$2:$O$2,0)),"Error"))</f>
        <v/>
      </c>
      <c r="K153" s="269" t="str">
        <f>IF(ISBLANK(AO153),"",IFERROR(INDEX(F_Inputs!$F$4:$O$99999,MATCH($B153&amp;AO153,F_Inputs!$P$4:$P$99999,0),MATCH(AO$6,F_Inputs!$F$2:$O$2,0)),"Error"))</f>
        <v/>
      </c>
      <c r="L153" s="269" t="str">
        <f>IF(ISBLANK(AP153),"",IFERROR(INDEX(F_Inputs!$F$4:$O$99999,MATCH($B153&amp;AP153,F_Inputs!$P$4:$P$99999,0),MATCH(AP$6,F_Inputs!$F$2:$O$2,0)),"Error"))</f>
        <v/>
      </c>
      <c r="M153" s="269" t="str">
        <f>IF(ISBLANK(AQ153),"",IFERROR(INDEX(F_Inputs!$F$4:$O$99999,MATCH($B153&amp;AQ153,F_Inputs!$P$4:$P$99999,0),MATCH(AQ$6,F_Inputs!$F$2:$O$2,0)),"Error"))</f>
        <v/>
      </c>
      <c r="N153" s="269" t="str">
        <f>IF(ISBLANK(AR153),"",IFERROR(INDEX(F_Inputs!$F$4:$O$99999,MATCH($B153&amp;AR153,F_Inputs!$P$4:$P$99999,0),MATCH(AR$6,F_Inputs!$F$2:$O$2,0)),"Error"))</f>
        <v/>
      </c>
      <c r="O153" s="269" t="str">
        <f>IF(ISBLANK(AS153),"",IFERROR(INDEX(F_Inputs!$F$4:$O$99999,MATCH($B153&amp;AS153,F_Inputs!$P$4:$P$99999,0),MATCH(AS$6,F_Inputs!$F$2:$O$2,0)),"Error"))</f>
        <v/>
      </c>
      <c r="P153" s="269" t="str">
        <f>IF(ISBLANK(AT153),"",IFERROR(INDEX(F_Inputs!$F$4:$O$99999,MATCH($B153&amp;AT153,F_Inputs!$P$4:$P$99999,0),MATCH(AT$6,F_Inputs!$F$2:$O$2,0)),"Error"))</f>
        <v/>
      </c>
      <c r="Q153" s="269" t="str">
        <f>IF(ISBLANK(AU153),"",IFERROR(INDEX(F_Inputs!$F$4:$O$99999,MATCH($B153&amp;AU153,F_Inputs!$P$4:$P$99999,0),MATCH(AU$6,F_Inputs!$F$2:$O$2,0)),"Error"))</f>
        <v/>
      </c>
      <c r="R153" s="269" t="str">
        <f>IF(ISBLANK(AV153),"",IFERROR(INDEX(F_Inputs!$F$4:$O$99999,MATCH($B153&amp;AV153,F_Inputs!$P$4:$P$99999,0),MATCH(AV$6,F_Inputs!$F$2:$O$2,0)),"Error"))</f>
        <v/>
      </c>
      <c r="S153" s="269" t="str">
        <f>IF(ISBLANK(AW153),"",IFERROR(INDEX(F_Inputs!$F$4:$O$99999,MATCH($B153&amp;AW153,F_Inputs!$P$4:$P$99999,0),MATCH(AW$6,F_Inputs!$F$2:$O$2,0)),"Error"))</f>
        <v/>
      </c>
      <c r="T153" s="269" t="str">
        <f>IF(ISBLANK(AX153),"",IFERROR(INDEX(F_Inputs!$F$4:$O$99999,MATCH($B153&amp;AX153,F_Inputs!$P$4:$P$99999,0),MATCH(AX$6,F_Inputs!$F$2:$O$2,0)),"Error"))</f>
        <v/>
      </c>
      <c r="U153" s="269" t="str">
        <f>IF(ISBLANK(AY153),"",IFERROR(INDEX(F_Inputs!$F$4:$O$99999,MATCH($B153&amp;AY153,F_Inputs!$P$4:$P$99999,0),MATCH(AY$6,F_Inputs!$F$2:$O$2,0)),"Error"))</f>
        <v/>
      </c>
      <c r="V153" s="269" t="str">
        <f>IF(ISBLANK(AZ153),"",IFERROR(INDEX(F_Inputs!$F$4:$O$99999,MATCH($B153&amp;AZ153,F_Inputs!$P$4:$P$99999,0),MATCH(AZ$6,F_Inputs!$F$2:$O$2,0)),"Error"))</f>
        <v/>
      </c>
      <c r="W153" s="269" t="str">
        <f>IF(ISBLANK(BA153),"",IFERROR(INDEX(F_Inputs!$F$4:$O$99999,MATCH($B153&amp;BA153,F_Inputs!$P$4:$P$99999,0),MATCH(BA$6,F_Inputs!$F$2:$O$2,0)),"Error"))</f>
        <v/>
      </c>
      <c r="X153" s="269" t="str">
        <f>IF(ISBLANK(BB153),"",IFERROR(INDEX(F_Inputs!$F$4:$O$99999,MATCH($B153&amp;BB153,F_Inputs!$P$4:$P$99999,0),MATCH(BB$6,F_Inputs!$F$2:$O$2,0)),"Error"))</f>
        <v/>
      </c>
      <c r="Y153" s="269" t="str">
        <f>IF(ISBLANK(BC153),"",IFERROR(INDEX(F_Inputs!$F$4:$O$99999,MATCH($B153&amp;BC153,F_Inputs!$P$4:$P$99999,0),MATCH(BC$6,F_Inputs!$F$2:$O$2,0)),"Error"))</f>
        <v/>
      </c>
      <c r="Z153" s="269" t="str">
        <f>IF(ISBLANK(BD153),"",IFERROR(INDEX(F_Inputs!$F$4:$O$99999,MATCH($B153&amp;BD153,F_Inputs!$P$4:$P$99999,0),MATCH(BD$6,F_Inputs!$F$2:$O$2,0)),"Error"))</f>
        <v/>
      </c>
      <c r="AA153" s="269" t="str">
        <f>IF(ISBLANK(BE153),"",IFERROR(INDEX(F_Inputs!$F$4:$O$99999,MATCH($B153&amp;BE153,F_Inputs!$P$4:$P$99999,0),MATCH(BE$6,F_Inputs!$F$2:$O$2,0)),"Error"))</f>
        <v/>
      </c>
      <c r="AB153" s="269">
        <f>IF(ISBLANK(BF153),"",IFERROR(INDEX(F_Inputs!$F$4:$O$99999,MATCH($B153&amp;BF153,F_Inputs!$P$4:$P$99999,0),MATCH(BF$6,F_Inputs!$F$2:$O$2,0)),"Error"))</f>
        <v>-0.67591999999999997</v>
      </c>
      <c r="AC153" s="269">
        <f>IF(ISBLANK(BG153),"",IFERROR(INDEX(F_Inputs!$F$4:$O$99999,MATCH($B153&amp;BG153,F_Inputs!$P$4:$P$99999,0),MATCH(BG$6,F_Inputs!$F$2:$O$2,0)),"Error"))</f>
        <v>0.67591999999999997</v>
      </c>
      <c r="AD153" s="269" t="str">
        <f>IF(ISBLANK(BH153),"",IFERROR(INDEX(F_Inputs!$F$4:$O$99999,MATCH($B153&amp;BH153,F_Inputs!$P$4:$P$99999,0),MATCH(BH$6,F_Inputs!$F$2:$O$2,0)),"Error"))</f>
        <v/>
      </c>
      <c r="AE153" s="272">
        <f>IF(ISBLANK(BI153),"",IFERROR(INDEX(F_Inputs!$F$4:$O$99999,MATCH($B153&amp;BI153,F_Inputs!$P$4:$P$99999,0),MATCH(BI$6,F_Inputs!$F$2:$O$2,0)),"Error"))</f>
        <v>-2E-3</v>
      </c>
      <c r="AF153" s="272">
        <f>IF(ISBLANK(BJ153),"",IFERROR(INDEX(F_Inputs!$F$4:$O$99999,MATCH($B153&amp;BJ153,F_Inputs!$P$4:$P$99999,0),MATCH(BJ$6,F_Inputs!$F$2:$O$2,0)),"Error"))</f>
        <v>2E-3</v>
      </c>
      <c r="BF153" s="45" t="s">
        <v>222</v>
      </c>
      <c r="BG153" s="45" t="s">
        <v>224</v>
      </c>
      <c r="BI153" s="45" t="s">
        <v>226</v>
      </c>
      <c r="BJ153" s="45" t="s">
        <v>228</v>
      </c>
    </row>
    <row r="154" spans="2:62">
      <c r="B154" s="150"/>
      <c r="C154" s="151"/>
      <c r="D154" s="151"/>
      <c r="E154" s="152"/>
      <c r="F154" s="151"/>
      <c r="G154" s="151"/>
      <c r="H154" s="151"/>
      <c r="I154" s="151"/>
      <c r="J154" s="151"/>
      <c r="K154" s="151"/>
      <c r="L154" s="151"/>
      <c r="M154" s="153"/>
      <c r="N154" s="153"/>
      <c r="O154" s="153"/>
      <c r="P154" s="153"/>
      <c r="Q154" s="153"/>
      <c r="R154" s="151"/>
      <c r="S154" s="151"/>
      <c r="T154" s="151"/>
      <c r="U154" s="151"/>
      <c r="V154" s="154"/>
      <c r="W154" s="151"/>
      <c r="X154" s="151"/>
      <c r="Y154" s="151"/>
      <c r="Z154" s="151"/>
      <c r="AA154" s="151"/>
      <c r="AB154" s="155"/>
      <c r="AC154" s="155"/>
      <c r="AD154" s="155"/>
      <c r="AE154" s="156"/>
      <c r="AF154" s="156"/>
    </row>
    <row r="155" spans="2:62">
      <c r="B155" s="158" t="str">
        <f>Lists!$D$12</f>
        <v>PRT</v>
      </c>
      <c r="C155" s="46" t="s">
        <v>702</v>
      </c>
      <c r="D155" s="46" t="str">
        <f>_xlfn.XLOOKUP(C155,Lists!$B$32:$B$60,Lists!$D$32:$D$60)</f>
        <v>Set at a common level</v>
      </c>
      <c r="E155" s="46" t="str">
        <f>_xlfn.XLOOKUP(C155,Lists!$B$32:$B$60,Lists!$F$32:$F$60)</f>
        <v>Average number of minutes lost per customer (hh:mm:ss)</v>
      </c>
      <c r="F155" s="267">
        <f>IF(ISBLANK(AJ155),"",IFERROR(INDEX(F_Inputs!$F$4:$O$99999,MATCH($B155&amp;AJ155,F_Inputs!$P$4:$P$99999,0),MATCH(AJ$6,F_Inputs!$F$2:$O$2,0)),"Error"))</f>
        <v>3.472222222222222E-3</v>
      </c>
      <c r="G155" s="267">
        <f>IF(ISBLANK(AK155),"",IFERROR(INDEX(F_Inputs!$F$4:$O$99999,MATCH($B155&amp;AK155,F_Inputs!$P$4:$P$99999,0),MATCH(AK$6,F_Inputs!$F$2:$O$2,0)),"Error"))</f>
        <v>3.472222222222222E-3</v>
      </c>
      <c r="H155" s="267">
        <f>IF(ISBLANK(AL155),"",IFERROR(INDEX(F_Inputs!$F$4:$O$99999,MATCH($B155&amp;AL155,F_Inputs!$P$4:$P$99999,0),MATCH(AL$6,F_Inputs!$F$2:$O$2,0)),"Error"))</f>
        <v>3.472222222222222E-3</v>
      </c>
      <c r="I155" s="267">
        <f>IF(ISBLANK(AM155),"",IFERROR(INDEX(F_Inputs!$F$4:$O$99999,MATCH($B155&amp;AM155,F_Inputs!$P$4:$P$99999,0),MATCH(AM$6,F_Inputs!$F$2:$O$2,0)),"Error"))</f>
        <v>3.472222222222222E-3</v>
      </c>
      <c r="J155" s="267">
        <f>IF(ISBLANK(AN155),"",IFERROR(INDEX(F_Inputs!$F$4:$O$99999,MATCH($B155&amp;AN155,F_Inputs!$P$4:$P$99999,0),MATCH(AN$6,F_Inputs!$F$2:$O$2,0)),"Error"))</f>
        <v>3.472222222222222E-3</v>
      </c>
      <c r="K155" s="267">
        <f>IF(ISBLANK(AO155),"",IFERROR(INDEX(F_Inputs!$F$4:$O$99999,MATCH($B155&amp;AO155,F_Inputs!$P$4:$P$99999,0),MATCH(AO$6,F_Inputs!$F$2:$O$2,0)),"Error"))</f>
        <v>3.47E-3</v>
      </c>
      <c r="L155" s="267" t="str">
        <f>IF(ISBLANK(AP155),"",IFERROR(INDEX(F_Inputs!$F$4:$O$99999,MATCH($B155&amp;AP155,F_Inputs!$P$4:$P$99999,0),MATCH(AP$6,F_Inputs!$F$2:$O$2,0)),"Error"))</f>
        <v/>
      </c>
      <c r="M155" s="268" t="str">
        <f>IF(ISBLANK(AQ155),"",IFERROR(INDEX(F_Inputs!$F$4:$O$99999,MATCH($B155&amp;AQ155,F_Inputs!$P$4:$P$99999,0),MATCH(AQ$6,F_Inputs!$F$2:$O$2,0)),"Error"))</f>
        <v/>
      </c>
      <c r="N155" s="268" t="str">
        <f>IF(ISBLANK(AR155),"",IFERROR(INDEX(F_Inputs!$F$4:$O$99999,MATCH($B155&amp;AR155,F_Inputs!$P$4:$P$99999,0),MATCH(AR$6,F_Inputs!$F$2:$O$2,0)),"Error"))</f>
        <v/>
      </c>
      <c r="O155" s="268" t="str">
        <f>IF(ISBLANK(AS155),"",IFERROR(INDEX(F_Inputs!$F$4:$O$99999,MATCH($B155&amp;AS155,F_Inputs!$P$4:$P$99999,0),MATCH(AS$6,F_Inputs!$F$2:$O$2,0)),"Error"))</f>
        <v/>
      </c>
      <c r="P155" s="268" t="str">
        <f>IF(ISBLANK(AT155),"",IFERROR(INDEX(F_Inputs!$F$4:$O$99999,MATCH($B155&amp;AT155,F_Inputs!$P$4:$P$99999,0),MATCH(AT$6,F_Inputs!$F$2:$O$2,0)),"Error"))</f>
        <v/>
      </c>
      <c r="Q155" s="268" t="str">
        <f>IF(ISBLANK(AU155),"",IFERROR(INDEX(F_Inputs!$F$4:$O$99999,MATCH($B155&amp;AU155,F_Inputs!$P$4:$P$99999,0),MATCH(AU$6,F_Inputs!$F$2:$O$2,0)),"Error"))</f>
        <v/>
      </c>
      <c r="R155" s="269" t="str">
        <f>IF(ISBLANK(AV155),"",IFERROR(INDEX(F_Inputs!$F$4:$O$99999,MATCH($B155&amp;AV155,F_Inputs!$P$4:$P$99999,0),MATCH(AV$6,F_Inputs!$F$2:$O$2,0)),"Error"))</f>
        <v/>
      </c>
      <c r="S155" s="269" t="str">
        <f>IF(ISBLANK(AW155),"",IFERROR(INDEX(F_Inputs!$F$4:$O$99999,MATCH($B155&amp;AW155,F_Inputs!$P$4:$P$99999,0),MATCH(AW$6,F_Inputs!$F$2:$O$2,0)),"Error"))</f>
        <v/>
      </c>
      <c r="T155" s="269" t="str">
        <f>IF(ISBLANK(AX155),"",IFERROR(INDEX(F_Inputs!$F$4:$O$99999,MATCH($B155&amp;AX155,F_Inputs!$P$4:$P$99999,0),MATCH(AX$6,F_Inputs!$F$2:$O$2,0)),"Error"))</f>
        <v/>
      </c>
      <c r="U155" s="269" t="str">
        <f>IF(ISBLANK(AY155),"",IFERROR(INDEX(F_Inputs!$F$4:$O$99999,MATCH($B155&amp;AY155,F_Inputs!$P$4:$P$99999,0),MATCH(AY$6,F_Inputs!$F$2:$O$2,0)),"Error"))</f>
        <v/>
      </c>
      <c r="V155" s="269" t="str">
        <f>IF(ISBLANK(AZ155),"",IFERROR(INDEX(F_Inputs!$F$4:$O$99999,MATCH($B155&amp;AZ155,F_Inputs!$P$4:$P$99999,0),MATCH(AZ$6,F_Inputs!$F$2:$O$2,0)),"Error"))</f>
        <v/>
      </c>
      <c r="W155" s="267">
        <f>IF(ISBLANK(BA155),"",IFERROR(INDEX(F_Inputs!$F$4:$O$99999,MATCH($B155&amp;BA155,F_Inputs!$P$4:$P$99999,0),MATCH(BA$6,F_Inputs!$F$2:$O$2,0)),"Error"))</f>
        <v>1.8444930555555549E-3</v>
      </c>
      <c r="X155" s="267">
        <f>IF(ISBLANK(BB155),"",IFERROR(INDEX(F_Inputs!$F$4:$O$99999,MATCH($B155&amp;BB155,F_Inputs!$P$4:$P$99999,0),MATCH(BB$6,F_Inputs!$F$2:$O$2,0)),"Error"))</f>
        <v>1.8444930555555549E-3</v>
      </c>
      <c r="Y155" s="267">
        <f>IF(ISBLANK(BC155),"",IFERROR(INDEX(F_Inputs!$F$4:$O$99999,MATCH($B155&amp;BC155,F_Inputs!$P$4:$P$99999,0),MATCH(BC$6,F_Inputs!$F$2:$O$2,0)),"Error"))</f>
        <v>1.8444930555555549E-3</v>
      </c>
      <c r="Z155" s="267">
        <f>IF(ISBLANK(BD155),"",IFERROR(INDEX(F_Inputs!$F$4:$O$99999,MATCH($B155&amp;BD155,F_Inputs!$P$4:$P$99999,0),MATCH(BD$6,F_Inputs!$F$2:$O$2,0)),"Error"))</f>
        <v>1.8444930555555549E-3</v>
      </c>
      <c r="AA155" s="267">
        <f>IF(ISBLANK(BE155),"",IFERROR(INDEX(F_Inputs!$F$4:$O$99999,MATCH($B155&amp;BE155,F_Inputs!$P$4:$P$99999,0),MATCH(BE$6,F_Inputs!$F$2:$O$2,0)),"Error"))</f>
        <v>1.8422708333333331E-3</v>
      </c>
      <c r="AB155" s="270">
        <f>IF(ISBLANK(BF155),"",IFERROR(INDEX(F_Inputs!$F$4:$O$99999,MATCH($B155&amp;BF155,F_Inputs!$P$4:$P$99999,0),MATCH(BF$6,F_Inputs!$F$2:$O$2,0)),"Error"))</f>
        <v>66890.04913213996</v>
      </c>
      <c r="AC155" s="270">
        <f>IF(ISBLANK(BG155),"",IFERROR(INDEX(F_Inputs!$F$4:$O$99999,MATCH($B155&amp;BG155,F_Inputs!$P$4:$P$99999,0),MATCH(BG$6,F_Inputs!$F$2:$O$2,0)),"Error"))</f>
        <v>66890.04913213996</v>
      </c>
      <c r="AD155" s="270">
        <f>IF(ISBLANK(BG155),"",IFERROR(2*AC155,""))</f>
        <v>133780.09826427992</v>
      </c>
      <c r="AE155" s="271">
        <f>IF(ISBLANK(BI155),"",IFERROR(INDEX(F_Inputs!$F$4:$O$99999,MATCH($B155&amp;BI155,F_Inputs!$P$4:$P$99999,0),MATCH(BI$6,F_Inputs!$F$2:$O$2,0)),"Error"))</f>
        <v>-0.01</v>
      </c>
      <c r="AF155" s="271" t="str">
        <f>IF(ISBLANK(BJ155),"",IFERROR(INDEX(F_Inputs!$F$4:$O$99999,MATCH($B155&amp;BJ155,F_Inputs!$P$4:$P$99999,0),MATCH(BJ$6,F_Inputs!$F$2:$O$2,0)),"Error"))</f>
        <v/>
      </c>
      <c r="AJ155" s="45" t="s">
        <v>155</v>
      </c>
      <c r="AK155" s="45" t="s">
        <v>155</v>
      </c>
      <c r="AL155" s="45" t="s">
        <v>155</v>
      </c>
      <c r="AM155" s="45" t="s">
        <v>155</v>
      </c>
      <c r="AN155" s="45" t="s">
        <v>155</v>
      </c>
      <c r="AO155" s="45" t="s">
        <v>155</v>
      </c>
      <c r="BA155" s="45" t="s">
        <v>160</v>
      </c>
      <c r="BB155" s="45" t="s">
        <v>160</v>
      </c>
      <c r="BC155" s="45" t="s">
        <v>160</v>
      </c>
      <c r="BD155" s="45" t="s">
        <v>160</v>
      </c>
      <c r="BE155" s="45" t="s">
        <v>160</v>
      </c>
      <c r="BF155" s="45" t="s">
        <v>163</v>
      </c>
      <c r="BG155" s="45" t="s">
        <v>163</v>
      </c>
      <c r="BH155" s="45" t="s">
        <v>842</v>
      </c>
      <c r="BI155" s="45" t="s">
        <v>166</v>
      </c>
    </row>
    <row r="156" spans="2:62">
      <c r="B156" s="158" t="str">
        <f>Lists!$D$12</f>
        <v>PRT</v>
      </c>
      <c r="C156" s="46" t="s">
        <v>707</v>
      </c>
      <c r="D156" s="46" t="str">
        <f>_xlfn.XLOOKUP(C156,Lists!$B$32:$B$60,Lists!$D$32:$D$60)</f>
        <v>Set at a common level</v>
      </c>
      <c r="E156" s="46" t="str">
        <f>_xlfn.XLOOKUP(C156,Lists!$B$32:$B$60,Lists!$F$32:$F$60)</f>
        <v>Index</v>
      </c>
      <c r="F156" s="269">
        <f>IF(ISBLANK(AJ156),"",IFERROR(INDEX(F_Inputs!$F$4:$O$99999,MATCH($B156&amp;AJ156,F_Inputs!$P$4:$P$99999,0),MATCH(AJ$6,F_Inputs!$F$2:$O$2,0)),"Error"))</f>
        <v>0</v>
      </c>
      <c r="G156" s="269">
        <f>IF(ISBLANK(AK156),"",IFERROR(INDEX(F_Inputs!$F$4:$O$99999,MATCH($B156&amp;AK156,F_Inputs!$P$4:$P$99999,0),MATCH(AK$6,F_Inputs!$F$2:$O$2,0)),"Error"))</f>
        <v>0</v>
      </c>
      <c r="H156" s="269">
        <f>IF(ISBLANK(AL156),"",IFERROR(INDEX(F_Inputs!$F$4:$O$99999,MATCH($B156&amp;AL156,F_Inputs!$P$4:$P$99999,0),MATCH(AL$6,F_Inputs!$F$2:$O$2,0)),"Error"))</f>
        <v>0</v>
      </c>
      <c r="I156" s="269">
        <f>IF(ISBLANK(AM156),"",IFERROR(INDEX(F_Inputs!$F$4:$O$99999,MATCH($B156&amp;AM156,F_Inputs!$P$4:$P$99999,0),MATCH(AM$6,F_Inputs!$F$2:$O$2,0)),"Error"))</f>
        <v>0</v>
      </c>
      <c r="J156" s="269">
        <f>IF(ISBLANK(AN156),"",IFERROR(INDEX(F_Inputs!$F$4:$O$99999,MATCH($B156&amp;AN156,F_Inputs!$P$4:$P$99999,0),MATCH(AN$6,F_Inputs!$F$2:$O$2,0)),"Error"))</f>
        <v>0</v>
      </c>
      <c r="K156" s="269">
        <f>IF(ISBLANK(AO156),"",IFERROR(INDEX(F_Inputs!$F$4:$O$99999,MATCH($B156&amp;AO156,F_Inputs!$P$4:$P$99999,0),MATCH(AO$6,F_Inputs!$F$2:$O$2,0)),"Error"))</f>
        <v>0</v>
      </c>
      <c r="L156" s="269" t="str">
        <f>IF(ISBLANK(AP156),"",IFERROR(INDEX(F_Inputs!$F$4:$O$99999,MATCH($B156&amp;AP156,F_Inputs!$P$4:$P$99999,0),MATCH(AP$6,F_Inputs!$F$2:$O$2,0)),"Error"))</f>
        <v/>
      </c>
      <c r="M156" s="269" t="str">
        <f>IF(ISBLANK(AQ156),"",IFERROR(INDEX(F_Inputs!$F$4:$O$99999,MATCH($B156&amp;AQ156,F_Inputs!$P$4:$P$99999,0),MATCH(AQ$6,F_Inputs!$F$2:$O$2,0)),"Error"))</f>
        <v/>
      </c>
      <c r="N156" s="269" t="str">
        <f>IF(ISBLANK(AR156),"",IFERROR(INDEX(F_Inputs!$F$4:$O$99999,MATCH($B156&amp;AR156,F_Inputs!$P$4:$P$99999,0),MATCH(AR$6,F_Inputs!$F$2:$O$2,0)),"Error"))</f>
        <v/>
      </c>
      <c r="O156" s="269" t="str">
        <f>IF(ISBLANK(AS156),"",IFERROR(INDEX(F_Inputs!$F$4:$O$99999,MATCH($B156&amp;AS156,F_Inputs!$P$4:$P$99999,0),MATCH(AS$6,F_Inputs!$F$2:$O$2,0)),"Error"))</f>
        <v/>
      </c>
      <c r="P156" s="269" t="str">
        <f>IF(ISBLANK(AT156),"",IFERROR(INDEX(F_Inputs!$F$4:$O$99999,MATCH($B156&amp;AT156,F_Inputs!$P$4:$P$99999,0),MATCH(AT$6,F_Inputs!$F$2:$O$2,0)),"Error"))</f>
        <v/>
      </c>
      <c r="Q156" s="269" t="str">
        <f>IF(ISBLANK(AU156),"",IFERROR(INDEX(F_Inputs!$F$4:$O$99999,MATCH($B156&amp;AU156,F_Inputs!$P$4:$P$99999,0),MATCH(AU$6,F_Inputs!$F$2:$O$2,0)),"Error"))</f>
        <v/>
      </c>
      <c r="R156" s="269">
        <f>IF(ISBLANK(AV156),"",IFERROR(INDEX(F_Inputs!$F$4:$O$99999,MATCH($B156&amp;AV156,F_Inputs!$P$4:$P$99999,0),MATCH(AV$6,F_Inputs!$F$2:$O$2,0)),"Error"))</f>
        <v>1.83</v>
      </c>
      <c r="S156" s="269">
        <f>IF(ISBLANK(AW156),"",IFERROR(INDEX(F_Inputs!$F$4:$O$99999,MATCH($B156&amp;AW156,F_Inputs!$P$4:$P$99999,0),MATCH(AW$6,F_Inputs!$F$2:$O$2,0)),"Error"))</f>
        <v>1.67</v>
      </c>
      <c r="T156" s="269">
        <f>IF(ISBLANK(AX156),"",IFERROR(INDEX(F_Inputs!$F$4:$O$99999,MATCH($B156&amp;AX156,F_Inputs!$P$4:$P$99999,0),MATCH(AX$6,F_Inputs!$F$2:$O$2,0)),"Error"))</f>
        <v>1.5</v>
      </c>
      <c r="U156" s="269">
        <f>IF(ISBLANK(AY156),"",IFERROR(INDEX(F_Inputs!$F$4:$O$99999,MATCH($B156&amp;AY156,F_Inputs!$P$4:$P$99999,0),MATCH(AY$6,F_Inputs!$F$2:$O$2,0)),"Error"))</f>
        <v>1.25</v>
      </c>
      <c r="V156" s="269">
        <f>IF(ISBLANK(AZ156),"",IFERROR(INDEX(F_Inputs!$F$4:$O$99999,MATCH($B156&amp;AZ156,F_Inputs!$P$4:$P$99999,0),MATCH(AZ$6,F_Inputs!$F$2:$O$2,0)),"Error"))</f>
        <v>1</v>
      </c>
      <c r="W156" s="269" t="str">
        <f>IF(ISBLANK(BA156),"",IFERROR(INDEX(F_Inputs!$F$4:$O$99999,MATCH($B156&amp;BA156,F_Inputs!$P$4:$P$99999,0),MATCH(BA$6,F_Inputs!$F$2:$O$2,0)),"Error"))</f>
        <v/>
      </c>
      <c r="X156" s="269" t="str">
        <f>IF(ISBLANK(BB156),"",IFERROR(INDEX(F_Inputs!$F$4:$O$99999,MATCH($B156&amp;BB156,F_Inputs!$P$4:$P$99999,0),MATCH(BB$6,F_Inputs!$F$2:$O$2,0)),"Error"))</f>
        <v/>
      </c>
      <c r="Y156" s="269" t="str">
        <f>IF(ISBLANK(BC156),"",IFERROR(INDEX(F_Inputs!$F$4:$O$99999,MATCH($B156&amp;BC156,F_Inputs!$P$4:$P$99999,0),MATCH(BC$6,F_Inputs!$F$2:$O$2,0)),"Error"))</f>
        <v/>
      </c>
      <c r="Z156" s="269" t="str">
        <f>IF(ISBLANK(BD156),"",IFERROR(INDEX(F_Inputs!$F$4:$O$99999,MATCH($B156&amp;BD156,F_Inputs!$P$4:$P$99999,0),MATCH(BD$6,F_Inputs!$F$2:$O$2,0)),"Error"))</f>
        <v/>
      </c>
      <c r="AA156" s="269" t="str">
        <f>IF(ISBLANK(BE156),"",IFERROR(INDEX(F_Inputs!$F$4:$O$99999,MATCH($B156&amp;BE156,F_Inputs!$P$4:$P$99999,0),MATCH(BE$6,F_Inputs!$F$2:$O$2,0)),"Error"))</f>
        <v/>
      </c>
      <c r="AB156" s="269">
        <f>IF(ISBLANK(BF156),"",IFERROR(INDEX(F_Inputs!$F$4:$O$99999,MATCH($B156&amp;BF156,F_Inputs!$P$4:$P$99999,0),MATCH(BF$6,F_Inputs!$F$2:$O$2,0)),"Error"))</f>
        <v>136349.98460880751</v>
      </c>
      <c r="AC156" s="269" t="str">
        <f>IF(ISBLANK(BG156),"",IFERROR(INDEX(F_Inputs!$F$4:$O$99999,MATCH($B156&amp;BG156,F_Inputs!$P$4:$P$99999,0),MATCH(BG$6,F_Inputs!$F$2:$O$2,0)),"Error"))</f>
        <v/>
      </c>
      <c r="AD156" s="269" t="str">
        <f>IF(ISBLANK(BH156),"",IFERROR(INDEX(F_Inputs!$F$4:$O$99999,MATCH($B156&amp;BH156,F_Inputs!$P$4:$P$99999,0),MATCH(BH$6,F_Inputs!$F$2:$O$2,0)),"Error"))</f>
        <v/>
      </c>
      <c r="AE156" s="269" t="str">
        <f>IF(ISBLANK(BI156),"",IFERROR(INDEX(F_Inputs!$F$4:$O$99999,MATCH($B156&amp;BI156,F_Inputs!$P$4:$P$99999,0),MATCH(BI$6,F_Inputs!$F$2:$O$2,0)),"Error"))</f>
        <v/>
      </c>
      <c r="AF156" s="269" t="str">
        <f>IF(ISBLANK(BJ156),"",IFERROR(INDEX(F_Inputs!$F$4:$O$99999,MATCH($B156&amp;BJ156,F_Inputs!$P$4:$P$99999,0),MATCH(BJ$6,F_Inputs!$F$2:$O$2,0)),"Error"))</f>
        <v/>
      </c>
      <c r="AJ156" s="45" t="s">
        <v>169</v>
      </c>
      <c r="AK156" s="45" t="s">
        <v>169</v>
      </c>
      <c r="AL156" s="45" t="s">
        <v>169</v>
      </c>
      <c r="AM156" s="45" t="s">
        <v>169</v>
      </c>
      <c r="AN156" s="45" t="s">
        <v>169</v>
      </c>
      <c r="AO156" s="45" t="s">
        <v>169</v>
      </c>
      <c r="AV156" s="45" t="s">
        <v>172</v>
      </c>
      <c r="AW156" s="45" t="s">
        <v>172</v>
      </c>
      <c r="AX156" s="45" t="s">
        <v>172</v>
      </c>
      <c r="AY156" s="45" t="s">
        <v>172</v>
      </c>
      <c r="AZ156" s="45" t="s">
        <v>172</v>
      </c>
      <c r="BF156" s="45" t="s">
        <v>175</v>
      </c>
    </row>
    <row r="157" spans="2:62">
      <c r="B157" s="158" t="str">
        <f>Lists!$D$12</f>
        <v>PRT</v>
      </c>
      <c r="C157" s="46" t="s">
        <v>710</v>
      </c>
      <c r="D157" s="46" t="str">
        <f>_xlfn.XLOOKUP(C157,Lists!$B$32:$B$60,Lists!$D$32:$D$60)</f>
        <v>Set at a company specific level</v>
      </c>
      <c r="E157" s="46" t="str">
        <f>_xlfn.XLOOKUP(C157,Lists!$B$32:$B$60,Lists!$F$32:$F$60)</f>
        <v>Number of contacts per 1,000 resident population</v>
      </c>
      <c r="F157" s="269">
        <f>IF(ISBLANK(AJ157),"",IFERROR(INDEX(F_Inputs!$F$4:$O$99999,MATCH($B157&amp;AJ157,F_Inputs!$P$4:$P$99999,0),MATCH(AJ$6,F_Inputs!$F$2:$O$2,0)),"Error"))</f>
        <v>0.45</v>
      </c>
      <c r="G157" s="269">
        <f>IF(ISBLANK(AK157),"",IFERROR(INDEX(F_Inputs!$F$4:$O$99999,MATCH($B157&amp;AK157,F_Inputs!$P$4:$P$99999,0),MATCH(AK$6,F_Inputs!$F$2:$O$2,0)),"Error"))</f>
        <v>0.44</v>
      </c>
      <c r="H157" s="269">
        <f>IF(ISBLANK(AL157),"",IFERROR(INDEX(F_Inputs!$F$4:$O$99999,MATCH($B157&amp;AL157,F_Inputs!$P$4:$P$99999,0),MATCH(AL$6,F_Inputs!$F$2:$O$2,0)),"Error"))</f>
        <v>0.44</v>
      </c>
      <c r="I157" s="269">
        <f>IF(ISBLANK(AM157),"",IFERROR(INDEX(F_Inputs!$F$4:$O$99999,MATCH($B157&amp;AM157,F_Inputs!$P$4:$P$99999,0),MATCH(AM$6,F_Inputs!$F$2:$O$2,0)),"Error"))</f>
        <v>0.44</v>
      </c>
      <c r="J157" s="269">
        <f>IF(ISBLANK(AN157),"",IFERROR(INDEX(F_Inputs!$F$4:$O$99999,MATCH($B157&amp;AN157,F_Inputs!$P$4:$P$99999,0),MATCH(AN$6,F_Inputs!$F$2:$O$2,0)),"Error"))</f>
        <v>0.44</v>
      </c>
      <c r="K157" s="269">
        <f>IF(ISBLANK(AO157),"",IFERROR(INDEX(F_Inputs!$F$4:$O$99999,MATCH($B157&amp;AO157,F_Inputs!$P$4:$P$99999,0),MATCH(AO$6,F_Inputs!$F$2:$O$2,0)),"Error"))</f>
        <v>0.44</v>
      </c>
      <c r="L157" s="269" t="str">
        <f>IF(ISBLANK(AP157),"",IFERROR(INDEX(F_Inputs!$F$4:$O$99999,MATCH($B157&amp;AP157,F_Inputs!$P$4:$P$99999,0),MATCH(AP$6,F_Inputs!$F$2:$O$2,0)),"Error"))</f>
        <v/>
      </c>
      <c r="M157" s="269" t="str">
        <f>IF(ISBLANK(AQ157),"",IFERROR(INDEX(F_Inputs!$F$4:$O$99999,MATCH($B157&amp;AQ157,F_Inputs!$P$4:$P$99999,0),MATCH(AQ$6,F_Inputs!$F$2:$O$2,0)),"Error"))</f>
        <v/>
      </c>
      <c r="N157" s="269" t="str">
        <f>IF(ISBLANK(AR157),"",IFERROR(INDEX(F_Inputs!$F$4:$O$99999,MATCH($B157&amp;AR157,F_Inputs!$P$4:$P$99999,0),MATCH(AR$6,F_Inputs!$F$2:$O$2,0)),"Error"))</f>
        <v/>
      </c>
      <c r="O157" s="269" t="str">
        <f>IF(ISBLANK(AS157),"",IFERROR(INDEX(F_Inputs!$F$4:$O$99999,MATCH($B157&amp;AS157,F_Inputs!$P$4:$P$99999,0),MATCH(AS$6,F_Inputs!$F$2:$O$2,0)),"Error"))</f>
        <v/>
      </c>
      <c r="P157" s="269" t="str">
        <f>IF(ISBLANK(AT157),"",IFERROR(INDEX(F_Inputs!$F$4:$O$99999,MATCH($B157&amp;AT157,F_Inputs!$P$4:$P$99999,0),MATCH(AT$6,F_Inputs!$F$2:$O$2,0)),"Error"))</f>
        <v/>
      </c>
      <c r="Q157" s="269" t="str">
        <f>IF(ISBLANK(AU157),"",IFERROR(INDEX(F_Inputs!$F$4:$O$99999,MATCH($B157&amp;AU157,F_Inputs!$P$4:$P$99999,0),MATCH(AU$6,F_Inputs!$F$2:$O$2,0)),"Error"))</f>
        <v/>
      </c>
      <c r="R157" s="269">
        <f>IF(ISBLANK(AV157),"",IFERROR(INDEX(F_Inputs!$F$4:$O$99999,MATCH($B157&amp;AV157,F_Inputs!$P$4:$P$99999,0),MATCH(AV$6,F_Inputs!$F$2:$O$2,0)),"Error"))</f>
        <v>0.4</v>
      </c>
      <c r="S157" s="269">
        <f>IF(ISBLANK(AW157),"",IFERROR(INDEX(F_Inputs!$F$4:$O$99999,MATCH($B157&amp;AW157,F_Inputs!$P$4:$P$99999,0),MATCH(AW$6,F_Inputs!$F$2:$O$2,0)),"Error"))</f>
        <v>0.4</v>
      </c>
      <c r="T157" s="269">
        <f>IF(ISBLANK(AX157),"",IFERROR(INDEX(F_Inputs!$F$4:$O$99999,MATCH($B157&amp;AX157,F_Inputs!$P$4:$P$99999,0),MATCH(AX$6,F_Inputs!$F$2:$O$2,0)),"Error"))</f>
        <v>0.4</v>
      </c>
      <c r="U157" s="269">
        <f>IF(ISBLANK(AY157),"",IFERROR(INDEX(F_Inputs!$F$4:$O$99999,MATCH($B157&amp;AY157,F_Inputs!$P$4:$P$99999,0),MATCH(AY$6,F_Inputs!$F$2:$O$2,0)),"Error"))</f>
        <v>0.4</v>
      </c>
      <c r="V157" s="269">
        <f>IF(ISBLANK(AZ157),"",IFERROR(INDEX(F_Inputs!$F$4:$O$99999,MATCH($B157&amp;AZ157,F_Inputs!$P$4:$P$99999,0),MATCH(AZ$6,F_Inputs!$F$2:$O$2,0)),"Error"))</f>
        <v>0.4</v>
      </c>
      <c r="W157" s="269" t="str">
        <f>IF(ISBLANK(BA157),"",IFERROR(INDEX(F_Inputs!$F$4:$O$99999,MATCH($B157&amp;BA157,F_Inputs!$P$4:$P$99999,0),MATCH(BA$6,F_Inputs!$F$2:$O$2,0)),"Error"))</f>
        <v/>
      </c>
      <c r="X157" s="269" t="str">
        <f>IF(ISBLANK(BB157),"",IFERROR(INDEX(F_Inputs!$F$4:$O$99999,MATCH($B157&amp;BB157,F_Inputs!$P$4:$P$99999,0),MATCH(BB$6,F_Inputs!$F$2:$O$2,0)),"Error"))</f>
        <v/>
      </c>
      <c r="Y157" s="269" t="str">
        <f>IF(ISBLANK(BC157),"",IFERROR(INDEX(F_Inputs!$F$4:$O$99999,MATCH($B157&amp;BC157,F_Inputs!$P$4:$P$99999,0),MATCH(BC$6,F_Inputs!$F$2:$O$2,0)),"Error"))</f>
        <v/>
      </c>
      <c r="Z157" s="269" t="str">
        <f>IF(ISBLANK(BD157),"",IFERROR(INDEX(F_Inputs!$F$4:$O$99999,MATCH($B157&amp;BD157,F_Inputs!$P$4:$P$99999,0),MATCH(BD$6,F_Inputs!$F$2:$O$2,0)),"Error"))</f>
        <v/>
      </c>
      <c r="AA157" s="269" t="str">
        <f>IF(ISBLANK(BE157),"",IFERROR(INDEX(F_Inputs!$F$4:$O$99999,MATCH($B157&amp;BE157,F_Inputs!$P$4:$P$99999,0),MATCH(BE$6,F_Inputs!$F$2:$O$2,0)),"Error"))</f>
        <v/>
      </c>
      <c r="AB157" s="269">
        <f>IF(ISBLANK(BF157),"",IFERROR(INDEX(F_Inputs!$F$4:$O$99999,MATCH($B157&amp;BF157,F_Inputs!$P$4:$P$99999,0),MATCH(BF$6,F_Inputs!$F$2:$O$2,0)),"Error"))</f>
        <v>533644.83649984247</v>
      </c>
      <c r="AC157" s="269">
        <f>IF(ISBLANK(BG157),"",IFERROR(INDEX(F_Inputs!$F$4:$O$99999,MATCH($B157&amp;BG157,F_Inputs!$P$4:$P$99999,0),MATCH(BG$6,F_Inputs!$F$2:$O$2,0)),"Error"))</f>
        <v>533644.83649984247</v>
      </c>
      <c r="AD157" s="269" t="str">
        <f>IF(ISBLANK(BH157),"",IFERROR(INDEX(F_Inputs!$F$4:$O$99999,MATCH($B157&amp;BH157,F_Inputs!$P$4:$P$99999,0),MATCH(BH$6,F_Inputs!$F$2:$O$2,0)),"Error"))</f>
        <v/>
      </c>
      <c r="AE157" s="269" t="str">
        <f>IF(ISBLANK(BI157),"",IFERROR(INDEX(F_Inputs!$F$4:$O$99999,MATCH($B157&amp;BI157,F_Inputs!$P$4:$P$99999,0),MATCH(BI$6,F_Inputs!$F$2:$O$2,0)),"Error"))</f>
        <v/>
      </c>
      <c r="AF157" s="269" t="str">
        <f>IF(ISBLANK(BJ157),"",IFERROR(INDEX(F_Inputs!$F$4:$O$99999,MATCH($B157&amp;BJ157,F_Inputs!$P$4:$P$99999,0),MATCH(BJ$6,F_Inputs!$F$2:$O$2,0)),"Error"))</f>
        <v/>
      </c>
      <c r="AJ157" s="45" t="s">
        <v>177</v>
      </c>
      <c r="AK157" s="45" t="s">
        <v>177</v>
      </c>
      <c r="AL157" s="45" t="s">
        <v>177</v>
      </c>
      <c r="AM157" s="45" t="s">
        <v>177</v>
      </c>
      <c r="AN157" s="45" t="s">
        <v>177</v>
      </c>
      <c r="AO157" s="45" t="s">
        <v>177</v>
      </c>
      <c r="AV157" s="45" t="s">
        <v>179</v>
      </c>
      <c r="AW157" s="45" t="s">
        <v>179</v>
      </c>
      <c r="AX157" s="45" t="s">
        <v>179</v>
      </c>
      <c r="AY157" s="45" t="s">
        <v>179</v>
      </c>
      <c r="AZ157" s="45" t="s">
        <v>179</v>
      </c>
      <c r="BF157" s="45" t="s">
        <v>181</v>
      </c>
      <c r="BG157" s="45" t="s">
        <v>181</v>
      </c>
    </row>
    <row r="158" spans="2:62">
      <c r="B158" s="158" t="str">
        <f>Lists!$D$12</f>
        <v>PRT</v>
      </c>
      <c r="C158" s="46" t="s">
        <v>754</v>
      </c>
      <c r="D158" s="46" t="str">
        <f>_xlfn.XLOOKUP(C158,Lists!$B$32:$B$60,Lists!$D$32:$D$60)</f>
        <v>Set at a common level [not HDD,UUW]</v>
      </c>
      <c r="E158" s="46" t="str">
        <f>_xlfn.XLOOKUP(C158,Lists!$B$32:$B$60,Lists!$F$32:$F$60)</f>
        <v>Number of internal sewer flooding incidents per 10,000 sewer connections</v>
      </c>
      <c r="F158" s="269" t="str">
        <f>IF(ISBLANK(AJ158),"",IFERROR(INDEX(F_Inputs!$F$4:$O$99999,MATCH($B158&amp;AJ158,F_Inputs!$P$4:$P$99999,0),MATCH(AJ$6,F_Inputs!$F$2:$O$2,0)),"Error"))</f>
        <v/>
      </c>
      <c r="G158" s="269" t="str">
        <f>IF(ISBLANK(AK158),"",IFERROR(INDEX(F_Inputs!$F$4:$O$99999,MATCH($B158&amp;AK158,F_Inputs!$P$4:$P$99999,0),MATCH(AK$6,F_Inputs!$F$2:$O$2,0)),"Error"))</f>
        <v/>
      </c>
      <c r="H158" s="269" t="str">
        <f>IF(ISBLANK(AL158),"",IFERROR(INDEX(F_Inputs!$F$4:$O$99999,MATCH($B158&amp;AL158,F_Inputs!$P$4:$P$99999,0),MATCH(AL$6,F_Inputs!$F$2:$O$2,0)),"Error"))</f>
        <v/>
      </c>
      <c r="I158" s="269" t="str">
        <f>IF(ISBLANK(AM158),"",IFERROR(INDEX(F_Inputs!$F$4:$O$99999,MATCH($B158&amp;AM158,F_Inputs!$P$4:$P$99999,0),MATCH(AM$6,F_Inputs!$F$2:$O$2,0)),"Error"))</f>
        <v/>
      </c>
      <c r="J158" s="269" t="str">
        <f>IF(ISBLANK(AN158),"",IFERROR(INDEX(F_Inputs!$F$4:$O$99999,MATCH($B158&amp;AN158,F_Inputs!$P$4:$P$99999,0),MATCH(AN$6,F_Inputs!$F$2:$O$2,0)),"Error"))</f>
        <v/>
      </c>
      <c r="K158" s="269" t="str">
        <f>IF(ISBLANK(AO158),"",IFERROR(INDEX(F_Inputs!$F$4:$O$99999,MATCH($B158&amp;AO158,F_Inputs!$P$4:$P$99999,0),MATCH(AO$6,F_Inputs!$F$2:$O$2,0)),"Error"))</f>
        <v/>
      </c>
      <c r="L158" s="269" t="str">
        <f>IF(ISBLANK(AP158),"",IFERROR(INDEX(F_Inputs!$F$4:$O$99999,MATCH($B158&amp;AP158,F_Inputs!$P$4:$P$99999,0),MATCH(AP$6,F_Inputs!$F$2:$O$2,0)),"Error"))</f>
        <v/>
      </c>
      <c r="M158" s="269" t="str">
        <f>IF(ISBLANK(AQ158),"",IFERROR(INDEX(F_Inputs!$F$4:$O$99999,MATCH($B158&amp;AQ158,F_Inputs!$P$4:$P$99999,0),MATCH(AQ$6,F_Inputs!$F$2:$O$2,0)),"Error"))</f>
        <v/>
      </c>
      <c r="N158" s="269" t="str">
        <f>IF(ISBLANK(AR158),"",IFERROR(INDEX(F_Inputs!$F$4:$O$99999,MATCH($B158&amp;AR158,F_Inputs!$P$4:$P$99999,0),MATCH(AR$6,F_Inputs!$F$2:$O$2,0)),"Error"))</f>
        <v/>
      </c>
      <c r="O158" s="269" t="str">
        <f>IF(ISBLANK(AS158),"",IFERROR(INDEX(F_Inputs!$F$4:$O$99999,MATCH($B158&amp;AS158,F_Inputs!$P$4:$P$99999,0),MATCH(AS$6,F_Inputs!$F$2:$O$2,0)),"Error"))</f>
        <v/>
      </c>
      <c r="P158" s="269" t="str">
        <f>IF(ISBLANK(AT158),"",IFERROR(INDEX(F_Inputs!$F$4:$O$99999,MATCH($B158&amp;AT158,F_Inputs!$P$4:$P$99999,0),MATCH(AT$6,F_Inputs!$F$2:$O$2,0)),"Error"))</f>
        <v/>
      </c>
      <c r="Q158" s="269" t="str">
        <f>IF(ISBLANK(AU158),"",IFERROR(INDEX(F_Inputs!$F$4:$O$99999,MATCH($B158&amp;AU158,F_Inputs!$P$4:$P$99999,0),MATCH(AU$6,F_Inputs!$F$2:$O$2,0)),"Error"))</f>
        <v/>
      </c>
      <c r="R158" s="269" t="str">
        <f>IF(ISBLANK(AV158),"",IFERROR(INDEX(F_Inputs!$F$4:$O$99999,MATCH($B158&amp;AV158,F_Inputs!$P$4:$P$99999,0),MATCH(AV$6,F_Inputs!$F$2:$O$2,0)),"Error"))</f>
        <v/>
      </c>
      <c r="S158" s="269" t="str">
        <f>IF(ISBLANK(AW158),"",IFERROR(INDEX(F_Inputs!$F$4:$O$99999,MATCH($B158&amp;AW158,F_Inputs!$P$4:$P$99999,0),MATCH(AW$6,F_Inputs!$F$2:$O$2,0)),"Error"))</f>
        <v/>
      </c>
      <c r="T158" s="269" t="str">
        <f>IF(ISBLANK(AX158),"",IFERROR(INDEX(F_Inputs!$F$4:$O$99999,MATCH($B158&amp;AX158,F_Inputs!$P$4:$P$99999,0),MATCH(AX$6,F_Inputs!$F$2:$O$2,0)),"Error"))</f>
        <v/>
      </c>
      <c r="U158" s="269" t="str">
        <f>IF(ISBLANK(AY158),"",IFERROR(INDEX(F_Inputs!$F$4:$O$99999,MATCH($B158&amp;AY158,F_Inputs!$P$4:$P$99999,0),MATCH(AY$6,F_Inputs!$F$2:$O$2,0)),"Error"))</f>
        <v/>
      </c>
      <c r="V158" s="269" t="str">
        <f>IF(ISBLANK(AZ158),"",IFERROR(INDEX(F_Inputs!$F$4:$O$99999,MATCH($B158&amp;AZ158,F_Inputs!$P$4:$P$99999,0),MATCH(AZ$6,F_Inputs!$F$2:$O$2,0)),"Error"))</f>
        <v/>
      </c>
      <c r="W158" s="269" t="str">
        <f>IF(ISBLANK(BA158),"",IFERROR(INDEX(F_Inputs!$F$4:$O$99999,MATCH($B158&amp;BA158,F_Inputs!$P$4:$P$99999,0),MATCH(BA$6,F_Inputs!$F$2:$O$2,0)),"Error"))</f>
        <v/>
      </c>
      <c r="X158" s="269" t="str">
        <f>IF(ISBLANK(BB158),"",IFERROR(INDEX(F_Inputs!$F$4:$O$99999,MATCH($B158&amp;BB158,F_Inputs!$P$4:$P$99999,0),MATCH(BB$6,F_Inputs!$F$2:$O$2,0)),"Error"))</f>
        <v/>
      </c>
      <c r="Y158" s="269" t="str">
        <f>IF(ISBLANK(BC158),"",IFERROR(INDEX(F_Inputs!$F$4:$O$99999,MATCH($B158&amp;BC158,F_Inputs!$P$4:$P$99999,0),MATCH(BC$6,F_Inputs!$F$2:$O$2,0)),"Error"))</f>
        <v/>
      </c>
      <c r="Z158" s="269" t="str">
        <f>IF(ISBLANK(BD158),"",IFERROR(INDEX(F_Inputs!$F$4:$O$99999,MATCH($B158&amp;BD158,F_Inputs!$P$4:$P$99999,0),MATCH(BD$6,F_Inputs!$F$2:$O$2,0)),"Error"))</f>
        <v/>
      </c>
      <c r="AA158" s="269" t="str">
        <f>IF(ISBLANK(BE158),"",IFERROR(INDEX(F_Inputs!$F$4:$O$99999,MATCH($B158&amp;BE158,F_Inputs!$P$4:$P$99999,0),MATCH(BE$6,F_Inputs!$F$2:$O$2,0)),"Error"))</f>
        <v/>
      </c>
      <c r="AB158" s="270" t="str">
        <f>IF(ISBLANK(BF158),"",IFERROR(INDEX(F_Inputs!$F$4:$O$99999,MATCH($B158&amp;BF158,F_Inputs!$P$4:$P$99999,0),MATCH(BF$6,F_Inputs!$F$2:$O$2,0)),"Error"))</f>
        <v/>
      </c>
      <c r="AC158" s="270" t="str">
        <f>IF(ISBLANK(BG158),"",IFERROR(INDEX(F_Inputs!$F$4:$O$99999,MATCH($B158&amp;BG158,F_Inputs!$P$4:$P$99999,0),MATCH(BG$6,F_Inputs!$F$2:$O$2,0)),"Error"))</f>
        <v/>
      </c>
      <c r="AD158" s="270" t="str">
        <f t="shared" ref="AD158:AD159" si="6">IF(ISBLANK(BG158),"",IFERROR(2*AC158,""))</f>
        <v/>
      </c>
      <c r="AE158" s="271" t="str">
        <f>IF(ISBLANK(BI158),"",IFERROR(INDEX(F_Inputs!$F$4:$O$99999,MATCH($B158&amp;BI158,F_Inputs!$P$4:$P$99999,0),MATCH(BI$6,F_Inputs!$F$2:$O$2,0)),"Error"))</f>
        <v/>
      </c>
      <c r="AF158" s="271" t="str">
        <f>IF(ISBLANK(BJ158),"",IFERROR(INDEX(F_Inputs!$F$4:$O$99999,MATCH($B158&amp;BJ158,F_Inputs!$P$4:$P$99999,0),MATCH(BJ$6,F_Inputs!$F$2:$O$2,0)),"Error"))</f>
        <v/>
      </c>
      <c r="AJ158" s="45" t="s">
        <v>275</v>
      </c>
      <c r="AK158" s="45" t="s">
        <v>275</v>
      </c>
      <c r="AL158" s="45" t="s">
        <v>275</v>
      </c>
      <c r="AM158" s="45" t="s">
        <v>275</v>
      </c>
      <c r="AN158" s="45" t="s">
        <v>275</v>
      </c>
      <c r="AO158" s="45" t="s">
        <v>275</v>
      </c>
      <c r="BA158" s="45" t="s">
        <v>277</v>
      </c>
      <c r="BB158" s="45" t="s">
        <v>277</v>
      </c>
      <c r="BC158" s="45" t="s">
        <v>277</v>
      </c>
      <c r="BD158" s="45" t="s">
        <v>277</v>
      </c>
      <c r="BE158" s="45" t="s">
        <v>277</v>
      </c>
      <c r="BF158" s="45" t="s">
        <v>280</v>
      </c>
      <c r="BG158" s="45" t="s">
        <v>280</v>
      </c>
      <c r="BH158" s="45" t="s">
        <v>842</v>
      </c>
      <c r="BI158" s="45" t="s">
        <v>282</v>
      </c>
    </row>
    <row r="159" spans="2:62">
      <c r="B159" s="158" t="str">
        <f>Lists!$D$12</f>
        <v>PRT</v>
      </c>
      <c r="C159" s="46" t="s">
        <v>758</v>
      </c>
      <c r="D159" s="46" t="str">
        <f>_xlfn.XLOOKUP(C159,Lists!$B$32:$B$60,Lists!$D$32:$D$60)</f>
        <v>Set at a company specific level</v>
      </c>
      <c r="E159" s="46" t="str">
        <f>_xlfn.XLOOKUP(C159,Lists!$B$32:$B$60,Lists!$F$32:$F$60)</f>
        <v>Number of external sewer flooding incidents per 10,000 sewer connections</v>
      </c>
      <c r="F159" s="269" t="str">
        <f>IF(ISBLANK(AJ159),"",IFERROR(INDEX(F_Inputs!$F$4:$O$99999,MATCH($B159&amp;AJ159,F_Inputs!$P$4:$P$99999,0),MATCH(AJ$6,F_Inputs!$F$2:$O$2,0)),"Error"))</f>
        <v/>
      </c>
      <c r="G159" s="269" t="str">
        <f>IF(ISBLANK(AK159),"",IFERROR(INDEX(F_Inputs!$F$4:$O$99999,MATCH($B159&amp;AK159,F_Inputs!$P$4:$P$99999,0),MATCH(AK$6,F_Inputs!$F$2:$O$2,0)),"Error"))</f>
        <v/>
      </c>
      <c r="H159" s="269" t="str">
        <f>IF(ISBLANK(AL159),"",IFERROR(INDEX(F_Inputs!$F$4:$O$99999,MATCH($B159&amp;AL159,F_Inputs!$P$4:$P$99999,0),MATCH(AL$6,F_Inputs!$F$2:$O$2,0)),"Error"))</f>
        <v/>
      </c>
      <c r="I159" s="269" t="str">
        <f>IF(ISBLANK(AM159),"",IFERROR(INDEX(F_Inputs!$F$4:$O$99999,MATCH($B159&amp;AM159,F_Inputs!$P$4:$P$99999,0),MATCH(AM$6,F_Inputs!$F$2:$O$2,0)),"Error"))</f>
        <v/>
      </c>
      <c r="J159" s="269" t="str">
        <f>IF(ISBLANK(AN159),"",IFERROR(INDEX(F_Inputs!$F$4:$O$99999,MATCH($B159&amp;AN159,F_Inputs!$P$4:$P$99999,0),MATCH(AN$6,F_Inputs!$F$2:$O$2,0)),"Error"))</f>
        <v/>
      </c>
      <c r="K159" s="269" t="str">
        <f>IF(ISBLANK(AO159),"",IFERROR(INDEX(F_Inputs!$F$4:$O$99999,MATCH($B159&amp;AO159,F_Inputs!$P$4:$P$99999,0),MATCH(AO$6,F_Inputs!$F$2:$O$2,0)),"Error"))</f>
        <v/>
      </c>
      <c r="L159" s="269" t="str">
        <f>IF(ISBLANK(AP159),"",IFERROR(INDEX(F_Inputs!$F$4:$O$99999,MATCH($B159&amp;AP159,F_Inputs!$P$4:$P$99999,0),MATCH(AP$6,F_Inputs!$F$2:$O$2,0)),"Error"))</f>
        <v/>
      </c>
      <c r="M159" s="269" t="str">
        <f>IF(ISBLANK(AQ159),"",IFERROR(INDEX(F_Inputs!$F$4:$O$99999,MATCH($B159&amp;AQ159,F_Inputs!$P$4:$P$99999,0),MATCH(AQ$6,F_Inputs!$F$2:$O$2,0)),"Error"))</f>
        <v/>
      </c>
      <c r="N159" s="269" t="str">
        <f>IF(ISBLANK(AR159),"",IFERROR(INDEX(F_Inputs!$F$4:$O$99999,MATCH($B159&amp;AR159,F_Inputs!$P$4:$P$99999,0),MATCH(AR$6,F_Inputs!$F$2:$O$2,0)),"Error"))</f>
        <v/>
      </c>
      <c r="O159" s="269" t="str">
        <f>IF(ISBLANK(AS159),"",IFERROR(INDEX(F_Inputs!$F$4:$O$99999,MATCH($B159&amp;AS159,F_Inputs!$P$4:$P$99999,0),MATCH(AS$6,F_Inputs!$F$2:$O$2,0)),"Error"))</f>
        <v/>
      </c>
      <c r="P159" s="269" t="str">
        <f>IF(ISBLANK(AT159),"",IFERROR(INDEX(F_Inputs!$F$4:$O$99999,MATCH($B159&amp;AT159,F_Inputs!$P$4:$P$99999,0),MATCH(AT$6,F_Inputs!$F$2:$O$2,0)),"Error"))</f>
        <v/>
      </c>
      <c r="Q159" s="269" t="str">
        <f>IF(ISBLANK(AU159),"",IFERROR(INDEX(F_Inputs!$F$4:$O$99999,MATCH($B159&amp;AU159,F_Inputs!$P$4:$P$99999,0),MATCH(AU$6,F_Inputs!$F$2:$O$2,0)),"Error"))</f>
        <v/>
      </c>
      <c r="R159" s="269" t="str">
        <f>IF(ISBLANK(AV159),"",IFERROR(INDEX(F_Inputs!$F$4:$O$99999,MATCH($B159&amp;AV159,F_Inputs!$P$4:$P$99999,0),MATCH(AV$6,F_Inputs!$F$2:$O$2,0)),"Error"))</f>
        <v/>
      </c>
      <c r="S159" s="269" t="str">
        <f>IF(ISBLANK(AW159),"",IFERROR(INDEX(F_Inputs!$F$4:$O$99999,MATCH($B159&amp;AW159,F_Inputs!$P$4:$P$99999,0),MATCH(AW$6,F_Inputs!$F$2:$O$2,0)),"Error"))</f>
        <v/>
      </c>
      <c r="T159" s="269" t="str">
        <f>IF(ISBLANK(AX159),"",IFERROR(INDEX(F_Inputs!$F$4:$O$99999,MATCH($B159&amp;AX159,F_Inputs!$P$4:$P$99999,0),MATCH(AX$6,F_Inputs!$F$2:$O$2,0)),"Error"))</f>
        <v/>
      </c>
      <c r="U159" s="269" t="str">
        <f>IF(ISBLANK(AY159),"",IFERROR(INDEX(F_Inputs!$F$4:$O$99999,MATCH($B159&amp;AY159,F_Inputs!$P$4:$P$99999,0),MATCH(AY$6,F_Inputs!$F$2:$O$2,0)),"Error"))</f>
        <v/>
      </c>
      <c r="V159" s="269" t="str">
        <f>IF(ISBLANK(AZ159),"",IFERROR(INDEX(F_Inputs!$F$4:$O$99999,MATCH($B159&amp;AZ159,F_Inputs!$P$4:$P$99999,0),MATCH(AZ$6,F_Inputs!$F$2:$O$2,0)),"Error"))</f>
        <v/>
      </c>
      <c r="W159" s="269" t="str">
        <f>IF(ISBLANK(BA159),"",IFERROR(INDEX(F_Inputs!$F$4:$O$99999,MATCH($B159&amp;BA159,F_Inputs!$P$4:$P$99999,0),MATCH(BA$6,F_Inputs!$F$2:$O$2,0)),"Error"))</f>
        <v/>
      </c>
      <c r="X159" s="269" t="str">
        <f>IF(ISBLANK(BB159),"",IFERROR(INDEX(F_Inputs!$F$4:$O$99999,MATCH($B159&amp;BB159,F_Inputs!$P$4:$P$99999,0),MATCH(BB$6,F_Inputs!$F$2:$O$2,0)),"Error"))</f>
        <v/>
      </c>
      <c r="Y159" s="269" t="str">
        <f>IF(ISBLANK(BC159),"",IFERROR(INDEX(F_Inputs!$F$4:$O$99999,MATCH($B159&amp;BC159,F_Inputs!$P$4:$P$99999,0),MATCH(BC$6,F_Inputs!$F$2:$O$2,0)),"Error"))</f>
        <v/>
      </c>
      <c r="Z159" s="269" t="str">
        <f>IF(ISBLANK(BD159),"",IFERROR(INDEX(F_Inputs!$F$4:$O$99999,MATCH($B159&amp;BD159,F_Inputs!$P$4:$P$99999,0),MATCH(BD$6,F_Inputs!$F$2:$O$2,0)),"Error"))</f>
        <v/>
      </c>
      <c r="AA159" s="269" t="str">
        <f>IF(ISBLANK(BE159),"",IFERROR(INDEX(F_Inputs!$F$4:$O$99999,MATCH($B159&amp;BE159,F_Inputs!$P$4:$P$99999,0),MATCH(BE$6,F_Inputs!$F$2:$O$2,0)),"Error"))</f>
        <v/>
      </c>
      <c r="AB159" s="276" t="str">
        <f>IF(ISBLANK(BF159),"",IFERROR(INDEX(F_Inputs!$F$4:$O$99999,MATCH($B159&amp;BF159,F_Inputs!$P$4:$P$99999,0),MATCH(BF$6,F_Inputs!$F$2:$O$2,0)),"Error"))</f>
        <v/>
      </c>
      <c r="AC159" s="276" t="str">
        <f>IF(ISBLANK(BG159),"",IFERROR(INDEX(F_Inputs!$F$4:$O$99999,MATCH($B159&amp;BG159,F_Inputs!$P$4:$P$99999,0),MATCH(BG$6,F_Inputs!$F$2:$O$2,0)),"Error"))</f>
        <v/>
      </c>
      <c r="AD159" s="276" t="str">
        <f t="shared" si="6"/>
        <v/>
      </c>
      <c r="AE159" s="271" t="str">
        <f>IF(ISBLANK(BI159),"",IFERROR(INDEX(F_Inputs!$F$4:$O$99999,MATCH($B159&amp;BI159,F_Inputs!$P$4:$P$99999,0),MATCH(BI$6,F_Inputs!$F$2:$O$2,0)),"Error"))</f>
        <v/>
      </c>
      <c r="AF159" s="271" t="str">
        <f>IF(ISBLANK(BJ159),"",IFERROR(INDEX(F_Inputs!$F$4:$O$99999,MATCH($B159&amp;BJ159,F_Inputs!$P$4:$P$99999,0),MATCH(BJ$6,F_Inputs!$F$2:$O$2,0)),"Error"))</f>
        <v/>
      </c>
      <c r="AJ159" s="45" t="s">
        <v>284</v>
      </c>
      <c r="AK159" s="45" t="s">
        <v>284</v>
      </c>
      <c r="AL159" s="45" t="s">
        <v>284</v>
      </c>
      <c r="AM159" s="45" t="s">
        <v>284</v>
      </c>
      <c r="AN159" s="45" t="s">
        <v>284</v>
      </c>
      <c r="AO159" s="45" t="s">
        <v>284</v>
      </c>
      <c r="BA159" s="45" t="s">
        <v>286</v>
      </c>
      <c r="BB159" s="45" t="s">
        <v>286</v>
      </c>
      <c r="BC159" s="45" t="s">
        <v>286</v>
      </c>
      <c r="BD159" s="45" t="s">
        <v>286</v>
      </c>
      <c r="BE159" s="45" t="s">
        <v>286</v>
      </c>
      <c r="BF159" s="45" t="s">
        <v>288</v>
      </c>
      <c r="BG159" s="45" t="s">
        <v>288</v>
      </c>
      <c r="BH159" s="45" t="s">
        <v>842</v>
      </c>
      <c r="BI159" s="45" t="s">
        <v>289</v>
      </c>
      <c r="BJ159" s="45" t="s">
        <v>596</v>
      </c>
    </row>
    <row r="160" spans="2:62">
      <c r="B160" s="158" t="str">
        <f>Lists!$D$12</f>
        <v>PRT</v>
      </c>
      <c r="C160" s="46" t="s">
        <v>714</v>
      </c>
      <c r="D160" s="46" t="str">
        <f>_xlfn.XLOOKUP(C160,Lists!$B$32:$B$60,Lists!$D$32:$D$60)</f>
        <v>Set at a common level</v>
      </c>
      <c r="E160" s="46" t="str">
        <f>_xlfn.XLOOKUP(C160,Lists!$B$32:$B$60,Lists!$F$32:$F$60)</f>
        <v>Total biodiversity units for area of land served (per 100km2)</v>
      </c>
      <c r="F160" s="269">
        <f>IF(ISBLANK(AJ160),"",IFERROR(INDEX(F_Inputs!$F$4:$O$99999,MATCH($B160&amp;AJ160,F_Inputs!$P$4:$P$99999,0),MATCH(AJ$6,F_Inputs!$F$2:$O$2,0)),"Error"))</f>
        <v>0</v>
      </c>
      <c r="G160" s="269">
        <f>IF(ISBLANK(AK160),"",IFERROR(INDEX(F_Inputs!$F$4:$O$99999,MATCH($B160&amp;AK160,F_Inputs!$P$4:$P$99999,0),MATCH(AK$6,F_Inputs!$F$2:$O$2,0)),"Error"))</f>
        <v>0</v>
      </c>
      <c r="H160" s="269">
        <f>IF(ISBLANK(AL160),"",IFERROR(INDEX(F_Inputs!$F$4:$O$99999,MATCH($B160&amp;AL160,F_Inputs!$P$4:$P$99999,0),MATCH(AL$6,F_Inputs!$F$2:$O$2,0)),"Error"))</f>
        <v>0</v>
      </c>
      <c r="I160" s="269">
        <f>IF(ISBLANK(AM160),"",IFERROR(INDEX(F_Inputs!$F$4:$O$99999,MATCH($B160&amp;AM160,F_Inputs!$P$4:$P$99999,0),MATCH(AM$6,F_Inputs!$F$2:$O$2,0)),"Error"))</f>
        <v>0</v>
      </c>
      <c r="J160" s="269">
        <f>IF(ISBLANK(AN160),"",IFERROR(INDEX(F_Inputs!$F$4:$O$99999,MATCH($B160&amp;AN160,F_Inputs!$P$4:$P$99999,0),MATCH(AN$6,F_Inputs!$F$2:$O$2,0)),"Error"))</f>
        <v>4.9778677696996745E-2</v>
      </c>
      <c r="K160" s="269">
        <f>IF(ISBLANK(AO160),"",IFERROR(INDEX(F_Inputs!$F$4:$O$99999,MATCH($B160&amp;AO160,F_Inputs!$P$4:$P$99999,0),MATCH(AO$6,F_Inputs!$F$2:$O$2,0)),"Error"))</f>
        <v>0.73</v>
      </c>
      <c r="L160" s="267" t="str">
        <f>IF(ISBLANK(AP160),"",IFERROR(INDEX(F_Inputs!$F$4:$O$99999,MATCH($B160&amp;AP160,F_Inputs!$P$4:$P$99999,0),MATCH(AP$6,F_Inputs!$F$2:$O$2,0)),"Error"))</f>
        <v/>
      </c>
      <c r="M160" s="268" t="str">
        <f>IF(ISBLANK(AQ160),"",IFERROR(INDEX(F_Inputs!$F$4:$O$99999,MATCH($B160&amp;AQ160,F_Inputs!$P$4:$P$99999,0),MATCH(AQ$6,F_Inputs!$F$2:$O$2,0)),"Error"))</f>
        <v/>
      </c>
      <c r="N160" s="268" t="str">
        <f>IF(ISBLANK(AR160),"",IFERROR(INDEX(F_Inputs!$F$4:$O$99999,MATCH($B160&amp;AR160,F_Inputs!$P$4:$P$99999,0),MATCH(AR$6,F_Inputs!$F$2:$O$2,0)),"Error"))</f>
        <v/>
      </c>
      <c r="O160" s="268" t="str">
        <f>IF(ISBLANK(AS160),"",IFERROR(INDEX(F_Inputs!$F$4:$O$99999,MATCH($B160&amp;AS160,F_Inputs!$P$4:$P$99999,0),MATCH(AS$6,F_Inputs!$F$2:$O$2,0)),"Error"))</f>
        <v/>
      </c>
      <c r="P160" s="268" t="str">
        <f>IF(ISBLANK(AT160),"",IFERROR(INDEX(F_Inputs!$F$4:$O$99999,MATCH($B160&amp;AT160,F_Inputs!$P$4:$P$99999,0),MATCH(AT$6,F_Inputs!$F$2:$O$2,0)),"Error"))</f>
        <v/>
      </c>
      <c r="Q160" s="268" t="str">
        <f>IF(ISBLANK(AU160),"",IFERROR(INDEX(F_Inputs!$F$4:$O$99999,MATCH($B160&amp;AU160,F_Inputs!$P$4:$P$99999,0),MATCH(AU$6,F_Inputs!$F$2:$O$2,0)),"Error"))</f>
        <v/>
      </c>
      <c r="R160" s="269" t="str">
        <f>IF(ISBLANK(AV160),"",IFERROR(INDEX(F_Inputs!$F$4:$O$99999,MATCH($B160&amp;AV160,F_Inputs!$P$4:$P$99999,0),MATCH(AV$6,F_Inputs!$F$2:$O$2,0)),"Error"))</f>
        <v/>
      </c>
      <c r="S160" s="269" t="str">
        <f>IF(ISBLANK(AW160),"",IFERROR(INDEX(F_Inputs!$F$4:$O$99999,MATCH($B160&amp;AW160,F_Inputs!$P$4:$P$99999,0),MATCH(AW$6,F_Inputs!$F$2:$O$2,0)),"Error"))</f>
        <v/>
      </c>
      <c r="T160" s="269" t="str">
        <f>IF(ISBLANK(AX160),"",IFERROR(INDEX(F_Inputs!$F$4:$O$99999,MATCH($B160&amp;AX160,F_Inputs!$P$4:$P$99999,0),MATCH(AX$6,F_Inputs!$F$2:$O$2,0)),"Error"))</f>
        <v/>
      </c>
      <c r="U160" s="269" t="str">
        <f>IF(ISBLANK(AY160),"",IFERROR(INDEX(F_Inputs!$F$4:$O$99999,MATCH($B160&amp;AY160,F_Inputs!$P$4:$P$99999,0),MATCH(AY$6,F_Inputs!$F$2:$O$2,0)),"Error"))</f>
        <v/>
      </c>
      <c r="V160" s="269" t="str">
        <f>IF(ISBLANK(AZ160),"",IFERROR(INDEX(F_Inputs!$F$4:$O$99999,MATCH($B160&amp;AZ160,F_Inputs!$P$4:$P$99999,0),MATCH(AZ$6,F_Inputs!$F$2:$O$2,0)),"Error"))</f>
        <v/>
      </c>
      <c r="W160" s="267" t="str">
        <f>IF(ISBLANK(BA160),"",IFERROR(INDEX(F_Inputs!$F$4:$O$99999,MATCH($B160&amp;BA160,F_Inputs!$P$4:$P$99999,0),MATCH(BA$6,F_Inputs!$F$2:$O$2,0)),"Error"))</f>
        <v/>
      </c>
      <c r="X160" s="267" t="str">
        <f>IF(ISBLANK(BB160),"",IFERROR(INDEX(F_Inputs!$F$4:$O$99999,MATCH($B160&amp;BB160,F_Inputs!$P$4:$P$99999,0),MATCH(BB$6,F_Inputs!$F$2:$O$2,0)),"Error"))</f>
        <v/>
      </c>
      <c r="Y160" s="267" t="str">
        <f>IF(ISBLANK(BC160),"",IFERROR(INDEX(F_Inputs!$F$4:$O$99999,MATCH($B160&amp;BC160,F_Inputs!$P$4:$P$99999,0),MATCH(BC$6,F_Inputs!$F$2:$O$2,0)),"Error"))</f>
        <v/>
      </c>
      <c r="Z160" s="267" t="str">
        <f>IF(ISBLANK(BD160),"",IFERROR(INDEX(F_Inputs!$F$4:$O$99999,MATCH($B160&amp;BD160,F_Inputs!$P$4:$P$99999,0),MATCH(BD$6,F_Inputs!$F$2:$O$2,0)),"Error"))</f>
        <v/>
      </c>
      <c r="AA160" s="267" t="str">
        <f>IF(ISBLANK(BE160),"",IFERROR(INDEX(F_Inputs!$F$4:$O$99999,MATCH($B160&amp;BE160,F_Inputs!$P$4:$P$99999,0),MATCH(BE$6,F_Inputs!$F$2:$O$2,0)),"Error"))</f>
        <v/>
      </c>
      <c r="AB160" s="270">
        <f>IF(ISBLANK(BF160),"",IFERROR(INDEX(F_Inputs!$F$4:$O$99999,MATCH($B160&amp;BF160,F_Inputs!$P$4:$P$99999,0),MATCH(BF$6,F_Inputs!$F$2:$O$2,0)),"Error"))</f>
        <v>243507.10032065964</v>
      </c>
      <c r="AC160" s="270">
        <f>IF(ISBLANK(BG160),"",IFERROR(INDEX(F_Inputs!$F$4:$O$99999,MATCH($B160&amp;BG160,F_Inputs!$P$4:$P$99999,0),MATCH(BG$6,F_Inputs!$F$2:$O$2,0)),"Error"))</f>
        <v>243507.10032065964</v>
      </c>
      <c r="AD160" s="270" t="str">
        <f>IF(ISBLANK(BH160),"",IFERROR(INDEX(F_Inputs!$F$4:$O$99999,MATCH($B160&amp;BH160,F_Inputs!$P$4:$P$99999,0),MATCH(BH$6,F_Inputs!$F$2:$O$2,0)),"Error"))</f>
        <v/>
      </c>
      <c r="AE160" s="271">
        <f>IF(ISBLANK(BI160),"",IFERROR(INDEX(F_Inputs!$F$4:$O$99999,MATCH($B160&amp;BI160,F_Inputs!$P$4:$P$99999,0),MATCH(BI$6,F_Inputs!$F$2:$O$2,0)),"Error"))</f>
        <v>-5.0000000000000001E-3</v>
      </c>
      <c r="AF160" s="271">
        <f>IF(ISBLANK(BJ160),"",IFERROR(INDEX(F_Inputs!$F$4:$O$99999,MATCH($B160&amp;BJ160,F_Inputs!$P$4:$P$99999,0),MATCH(BJ$6,F_Inputs!$F$2:$O$2,0)),"Error"))</f>
        <v>5.0000000000000001E-3</v>
      </c>
      <c r="AJ160" s="45" t="s">
        <v>183</v>
      </c>
      <c r="AK160" s="45" t="s">
        <v>183</v>
      </c>
      <c r="AL160" s="45" t="s">
        <v>183</v>
      </c>
      <c r="AM160" s="45" t="s">
        <v>183</v>
      </c>
      <c r="AN160" s="45" t="s">
        <v>183</v>
      </c>
      <c r="AO160" s="45" t="s">
        <v>183</v>
      </c>
      <c r="BF160" s="45" t="s">
        <v>186</v>
      </c>
      <c r="BG160" s="45" t="s">
        <v>186</v>
      </c>
      <c r="BI160" s="45" t="s">
        <v>188</v>
      </c>
      <c r="BJ160" s="45" t="s">
        <v>190</v>
      </c>
    </row>
    <row r="161" spans="2:62">
      <c r="B161" s="158" t="str">
        <f>Lists!$D$12</f>
        <v>PRT</v>
      </c>
      <c r="C161" s="46" t="s">
        <v>740</v>
      </c>
      <c r="D161" s="46" t="str">
        <f>_xlfn.XLOOKUP(C161,Lists!$B$32:$B$60,Lists!$D$32:$D$60)</f>
        <v>Set at a company specific level</v>
      </c>
      <c r="E161" s="46" t="str">
        <f>_xlfn.XLOOKUP(C161,Lists!$B$32:$B$60,Lists!$F$32:$F$60)</f>
        <v>% reduction from 2024-25 baseline</v>
      </c>
      <c r="F161" s="272" t="str">
        <f>IF(ISBLANK(AJ161),"",IFERROR(INDEX(F_Inputs!$F$4:$O$99999,MATCH($B161&amp;AJ161,F_Inputs!$P$4:$P$99999,0),MATCH(AJ$6,F_Inputs!$F$2:$O$2,0)),"Error"))</f>
        <v/>
      </c>
      <c r="G161" s="272" t="str">
        <f>IF(ISBLANK(AK161),"",IFERROR(INDEX(F_Inputs!$F$4:$O$99999,MATCH($B161&amp;AK161,F_Inputs!$P$4:$P$99999,0),MATCH(AK$6,F_Inputs!$F$2:$O$2,0)),"Error"))</f>
        <v/>
      </c>
      <c r="H161" s="272" t="str">
        <f>IF(ISBLANK(AL161),"",IFERROR(INDEX(F_Inputs!$F$4:$O$99999,MATCH($B161&amp;AL161,F_Inputs!$P$4:$P$99999,0),MATCH(AL$6,F_Inputs!$F$2:$O$2,0)),"Error"))</f>
        <v/>
      </c>
      <c r="I161" s="272" t="str">
        <f>IF(ISBLANK(AM161),"",IFERROR(INDEX(F_Inputs!$F$4:$O$99999,MATCH($B161&amp;AM161,F_Inputs!$P$4:$P$99999,0),MATCH(AM$6,F_Inputs!$F$2:$O$2,0)),"Error"))</f>
        <v/>
      </c>
      <c r="J161" s="272" t="str">
        <f>IF(ISBLANK(AN161),"",IFERROR(INDEX(F_Inputs!$F$4:$O$99999,MATCH($B161&amp;AN161,F_Inputs!$P$4:$P$99999,0),MATCH(AN$6,F_Inputs!$F$2:$O$2,0)),"Error"))</f>
        <v/>
      </c>
      <c r="K161" s="272" t="str">
        <f>IF(ISBLANK(AO161),"",IFERROR(INDEX(F_Inputs!$F$4:$O$99999,MATCH($B161&amp;AO161,F_Inputs!$P$4:$P$99999,0),MATCH(AO$6,F_Inputs!$F$2:$O$2,0)),"Error"))</f>
        <v/>
      </c>
      <c r="L161" s="269" t="str">
        <f>IF(ISBLANK(AP161),"",IFERROR(INDEX(F_Inputs!$F$4:$O$99999,MATCH($B161&amp;AP161,F_Inputs!$P$4:$P$99999,0),MATCH(AP$6,F_Inputs!$F$2:$O$2,0)),"Error"))</f>
        <v/>
      </c>
      <c r="M161" s="269" t="str">
        <f>IF(ISBLANK(AQ161),"",IFERROR(INDEX(F_Inputs!$F$4:$O$99999,MATCH($B161&amp;AQ161,F_Inputs!$P$4:$P$99999,0),MATCH(AQ$6,F_Inputs!$F$2:$O$2,0)),"Error"))</f>
        <v/>
      </c>
      <c r="N161" s="269" t="str">
        <f>IF(ISBLANK(AR161),"",IFERROR(INDEX(F_Inputs!$F$4:$O$99999,MATCH($B161&amp;AR161,F_Inputs!$P$4:$P$99999,0),MATCH(AR$6,F_Inputs!$F$2:$O$2,0)),"Error"))</f>
        <v/>
      </c>
      <c r="O161" s="269" t="str">
        <f>IF(ISBLANK(AS161),"",IFERROR(INDEX(F_Inputs!$F$4:$O$99999,MATCH($B161&amp;AS161,F_Inputs!$P$4:$P$99999,0),MATCH(AS$6,F_Inputs!$F$2:$O$2,0)),"Error"))</f>
        <v/>
      </c>
      <c r="P161" s="269" t="str">
        <f>IF(ISBLANK(AT161),"",IFERROR(INDEX(F_Inputs!$F$4:$O$99999,MATCH($B161&amp;AT161,F_Inputs!$P$4:$P$99999,0),MATCH(AT$6,F_Inputs!$F$2:$O$2,0)),"Error"))</f>
        <v/>
      </c>
      <c r="Q161" s="269" t="str">
        <f>IF(ISBLANK(AU161),"",IFERROR(INDEX(F_Inputs!$F$4:$O$99999,MATCH($B161&amp;AU161,F_Inputs!$P$4:$P$99999,0),MATCH(AU$6,F_Inputs!$F$2:$O$2,0)),"Error"))</f>
        <v/>
      </c>
      <c r="R161" s="269" t="str">
        <f>IF(ISBLANK(AV161),"",IFERROR(INDEX(F_Inputs!$F$4:$O$99999,MATCH($B161&amp;AV161,F_Inputs!$P$4:$P$99999,0),MATCH(AV$6,F_Inputs!$F$2:$O$2,0)),"Error"))</f>
        <v/>
      </c>
      <c r="S161" s="269" t="str">
        <f>IF(ISBLANK(AW161),"",IFERROR(INDEX(F_Inputs!$F$4:$O$99999,MATCH($B161&amp;AW161,F_Inputs!$P$4:$P$99999,0),MATCH(AW$6,F_Inputs!$F$2:$O$2,0)),"Error"))</f>
        <v/>
      </c>
      <c r="T161" s="269" t="str">
        <f>IF(ISBLANK(AX161),"",IFERROR(INDEX(F_Inputs!$F$4:$O$99999,MATCH($B161&amp;AX161,F_Inputs!$P$4:$P$99999,0),MATCH(AX$6,F_Inputs!$F$2:$O$2,0)),"Error"))</f>
        <v/>
      </c>
      <c r="U161" s="269" t="str">
        <f>IF(ISBLANK(AY161),"",IFERROR(INDEX(F_Inputs!$F$4:$O$99999,MATCH($B161&amp;AY161,F_Inputs!$P$4:$P$99999,0),MATCH(AY$6,F_Inputs!$F$2:$O$2,0)),"Error"))</f>
        <v/>
      </c>
      <c r="V161" s="269" t="str">
        <f>IF(ISBLANK(AZ161),"",IFERROR(INDEX(F_Inputs!$F$4:$O$99999,MATCH($B161&amp;AZ161,F_Inputs!$P$4:$P$99999,0),MATCH(AZ$6,F_Inputs!$F$2:$O$2,0)),"Error"))</f>
        <v/>
      </c>
      <c r="W161" s="269" t="str">
        <f>IF(ISBLANK(BA161),"",IFERROR(INDEX(F_Inputs!$F$4:$O$99999,MATCH($B161&amp;BA161,F_Inputs!$P$4:$P$99999,0),MATCH(BA$6,F_Inputs!$F$2:$O$2,0)),"Error"))</f>
        <v/>
      </c>
      <c r="X161" s="269" t="str">
        <f>IF(ISBLANK(BB161),"",IFERROR(INDEX(F_Inputs!$F$4:$O$99999,MATCH($B161&amp;BB161,F_Inputs!$P$4:$P$99999,0),MATCH(BB$6,F_Inputs!$F$2:$O$2,0)),"Error"))</f>
        <v/>
      </c>
      <c r="Y161" s="269" t="str">
        <f>IF(ISBLANK(BC161),"",IFERROR(INDEX(F_Inputs!$F$4:$O$99999,MATCH($B161&amp;BC161,F_Inputs!$P$4:$P$99999,0),MATCH(BC$6,F_Inputs!$F$2:$O$2,0)),"Error"))</f>
        <v/>
      </c>
      <c r="Z161" s="269" t="str">
        <f>IF(ISBLANK(BD161),"",IFERROR(INDEX(F_Inputs!$F$4:$O$99999,MATCH($B161&amp;BD161,F_Inputs!$P$4:$P$99999,0),MATCH(BD$6,F_Inputs!$F$2:$O$2,0)),"Error"))</f>
        <v/>
      </c>
      <c r="AA161" s="269" t="str">
        <f>IF(ISBLANK(BE161),"",IFERROR(INDEX(F_Inputs!$F$4:$O$99999,MATCH($B161&amp;BE161,F_Inputs!$P$4:$P$99999,0),MATCH(BE$6,F_Inputs!$F$2:$O$2,0)),"Error"))</f>
        <v/>
      </c>
      <c r="AB161" s="270" t="str">
        <f>IF(ISBLANK(BF161),"",IFERROR(INDEX(F_Inputs!$F$4:$O$99999,MATCH($B161&amp;BF161,F_Inputs!$P$4:$P$99999,0),MATCH(BF$6,F_Inputs!$F$2:$O$2,0)),"Error"))</f>
        <v/>
      </c>
      <c r="AC161" s="270" t="str">
        <f>IF(ISBLANK(BG161),"",IFERROR(INDEX(F_Inputs!$F$4:$O$99999,MATCH($B161&amp;BG161,F_Inputs!$P$4:$P$99999,0),MATCH(BG$6,F_Inputs!$F$2:$O$2,0)),"Error"))</f>
        <v/>
      </c>
      <c r="AD161" s="270" t="str">
        <f>IF(ISBLANK(BH161),"",IFERROR(INDEX(F_Inputs!$F$4:$O$99999,MATCH($B161&amp;BH161,F_Inputs!$P$4:$P$99999,0),MATCH(BH$6,F_Inputs!$F$2:$O$2,0)),"Error"))</f>
        <v/>
      </c>
      <c r="AE161" s="271" t="str">
        <f>IF(ISBLANK(BI161),"",IFERROR(INDEX(F_Inputs!$F$4:$O$99999,MATCH($B161&amp;BI161,F_Inputs!$P$4:$P$99999,0),MATCH(BI$6,F_Inputs!$F$2:$O$2,0)),"Error"))</f>
        <v/>
      </c>
      <c r="AF161" s="271" t="str">
        <f>IF(ISBLANK(BJ161),"",IFERROR(INDEX(F_Inputs!$F$4:$O$99999,MATCH($B161&amp;BJ161,F_Inputs!$P$4:$P$99999,0),MATCH(BJ$6,F_Inputs!$F$2:$O$2,0)),"Error"))</f>
        <v/>
      </c>
      <c r="AJ161" s="45" t="s">
        <v>600</v>
      </c>
      <c r="AK161" s="45" t="s">
        <v>600</v>
      </c>
      <c r="AL161" s="45" t="s">
        <v>600</v>
      </c>
      <c r="AM161" s="45" t="s">
        <v>600</v>
      </c>
      <c r="AN161" s="45" t="s">
        <v>600</v>
      </c>
      <c r="AO161" s="45" t="s">
        <v>600</v>
      </c>
      <c r="AV161" s="45" t="s">
        <v>233</v>
      </c>
      <c r="AW161" s="45" t="s">
        <v>233</v>
      </c>
      <c r="AX161" s="45" t="s">
        <v>233</v>
      </c>
      <c r="AY161" s="45" t="s">
        <v>233</v>
      </c>
      <c r="AZ161" s="45" t="s">
        <v>233</v>
      </c>
      <c r="BF161" s="45" t="s">
        <v>235</v>
      </c>
      <c r="BG161" s="45" t="s">
        <v>235</v>
      </c>
      <c r="BI161" s="45" t="s">
        <v>237</v>
      </c>
      <c r="BJ161" s="45" t="s">
        <v>239</v>
      </c>
    </row>
    <row r="162" spans="2:62">
      <c r="B162" s="158" t="str">
        <f>Lists!$D$12</f>
        <v>PRT</v>
      </c>
      <c r="C162" s="46" t="s">
        <v>731</v>
      </c>
      <c r="D162" s="46" t="str">
        <f>_xlfn.XLOOKUP(C162,Lists!$B$32:$B$60,Lists!$D$32:$D$60)</f>
        <v>Set at a company specific level</v>
      </c>
      <c r="E162" s="46" t="str">
        <f>_xlfn.XLOOKUP(C162,Lists!$B$32:$B$60,Lists!$F$32:$F$60)</f>
        <v>% reduction from 2024-25 baseline</v>
      </c>
      <c r="F162" s="272">
        <f>IF(ISBLANK(AJ162),"",IFERROR(INDEX(F_Inputs!$F$4:$O$99999,MATCH($B162&amp;AJ162,F_Inputs!$P$4:$P$99999,0),MATCH(AJ$6,F_Inputs!$F$2:$O$2,0)),"Error"))</f>
        <v>0</v>
      </c>
      <c r="G162" s="272">
        <f>IF(ISBLANK(AK162),"",IFERROR(INDEX(F_Inputs!$F$4:$O$99999,MATCH($B162&amp;AK162,F_Inputs!$P$4:$P$99999,0),MATCH(AK$6,F_Inputs!$F$2:$O$2,0)),"Error"))</f>
        <v>4.2199999999999994E-2</v>
      </c>
      <c r="H162" s="272">
        <f>IF(ISBLANK(AL162),"",IFERROR(INDEX(F_Inputs!$F$4:$O$99999,MATCH($B162&amp;AL162,F_Inputs!$P$4:$P$99999,0),MATCH(AL$6,F_Inputs!$F$2:$O$2,0)),"Error"))</f>
        <v>4.87E-2</v>
      </c>
      <c r="I162" s="272">
        <f>IF(ISBLANK(AM162),"",IFERROR(INDEX(F_Inputs!$F$4:$O$99999,MATCH($B162&amp;AM162,F_Inputs!$P$4:$P$99999,0),MATCH(AM$6,F_Inputs!$F$2:$O$2,0)),"Error"))</f>
        <v>6.6900000000000001E-2</v>
      </c>
      <c r="J162" s="272">
        <f>IF(ISBLANK(AN162),"",IFERROR(INDEX(F_Inputs!$F$4:$O$99999,MATCH($B162&amp;AN162,F_Inputs!$P$4:$P$99999,0),MATCH(AN$6,F_Inputs!$F$2:$O$2,0)),"Error"))</f>
        <v>0.1002</v>
      </c>
      <c r="K162" s="272">
        <f>IF(ISBLANK(AO162),"",IFERROR(INDEX(F_Inputs!$F$4:$O$99999,MATCH($B162&amp;AO162,F_Inputs!$P$4:$P$99999,0),MATCH(AO$6,F_Inputs!$F$2:$O$2,0)),"Error"))</f>
        <v>0.14030000000000001</v>
      </c>
      <c r="L162" s="269" t="str">
        <f>IF(ISBLANK(AP162),"",IFERROR(INDEX(F_Inputs!$F$4:$O$99999,MATCH($B162&amp;AP162,F_Inputs!$P$4:$P$99999,0),MATCH(AP$6,F_Inputs!$F$2:$O$2,0)),"Error"))</f>
        <v/>
      </c>
      <c r="M162" s="269" t="str">
        <f>IF(ISBLANK(AQ162),"",IFERROR(INDEX(F_Inputs!$F$4:$O$99999,MATCH($B162&amp;AQ162,F_Inputs!$P$4:$P$99999,0),MATCH(AQ$6,F_Inputs!$F$2:$O$2,0)),"Error"))</f>
        <v/>
      </c>
      <c r="N162" s="269" t="str">
        <f>IF(ISBLANK(AR162),"",IFERROR(INDEX(F_Inputs!$F$4:$O$99999,MATCH($B162&amp;AR162,F_Inputs!$P$4:$P$99999,0),MATCH(AR$6,F_Inputs!$F$2:$O$2,0)),"Error"))</f>
        <v/>
      </c>
      <c r="O162" s="269" t="str">
        <f>IF(ISBLANK(AS162),"",IFERROR(INDEX(F_Inputs!$F$4:$O$99999,MATCH($B162&amp;AS162,F_Inputs!$P$4:$P$99999,0),MATCH(AS$6,F_Inputs!$F$2:$O$2,0)),"Error"))</f>
        <v/>
      </c>
      <c r="P162" s="269" t="str">
        <f>IF(ISBLANK(AT162),"",IFERROR(INDEX(F_Inputs!$F$4:$O$99999,MATCH($B162&amp;AT162,F_Inputs!$P$4:$P$99999,0),MATCH(AT$6,F_Inputs!$F$2:$O$2,0)),"Error"))</f>
        <v/>
      </c>
      <c r="Q162" s="269" t="str">
        <f>IF(ISBLANK(AU162),"",IFERROR(INDEX(F_Inputs!$F$4:$O$99999,MATCH($B162&amp;AU162,F_Inputs!$P$4:$P$99999,0),MATCH(AU$6,F_Inputs!$F$2:$O$2,0)),"Error"))</f>
        <v/>
      </c>
      <c r="R162" s="269" t="str">
        <f>IF(ISBLANK(AV162),"",IFERROR(INDEX(F_Inputs!$F$4:$O$99999,MATCH($B162&amp;AV162,F_Inputs!$P$4:$P$99999,0),MATCH(AV$6,F_Inputs!$F$2:$O$2,0)),"Error"))</f>
        <v/>
      </c>
      <c r="S162" s="269" t="str">
        <f>IF(ISBLANK(AW162),"",IFERROR(INDEX(F_Inputs!$F$4:$O$99999,MATCH($B162&amp;AW162,F_Inputs!$P$4:$P$99999,0),MATCH(AW$6,F_Inputs!$F$2:$O$2,0)),"Error"))</f>
        <v/>
      </c>
      <c r="T162" s="269" t="str">
        <f>IF(ISBLANK(AX162),"",IFERROR(INDEX(F_Inputs!$F$4:$O$99999,MATCH($B162&amp;AX162,F_Inputs!$P$4:$P$99999,0),MATCH(AX$6,F_Inputs!$F$2:$O$2,0)),"Error"))</f>
        <v/>
      </c>
      <c r="U162" s="269" t="str">
        <f>IF(ISBLANK(AY162),"",IFERROR(INDEX(F_Inputs!$F$4:$O$99999,MATCH($B162&amp;AY162,F_Inputs!$P$4:$P$99999,0),MATCH(AY$6,F_Inputs!$F$2:$O$2,0)),"Error"))</f>
        <v/>
      </c>
      <c r="V162" s="269" t="str">
        <f>IF(ISBLANK(AZ162),"",IFERROR(INDEX(F_Inputs!$F$4:$O$99999,MATCH($B162&amp;AZ162,F_Inputs!$P$4:$P$99999,0),MATCH(AZ$6,F_Inputs!$F$2:$O$2,0)),"Error"))</f>
        <v/>
      </c>
      <c r="W162" s="269" t="str">
        <f>IF(ISBLANK(BA162),"",IFERROR(INDEX(F_Inputs!$F$4:$O$99999,MATCH($B162&amp;BA162,F_Inputs!$P$4:$P$99999,0),MATCH(BA$6,F_Inputs!$F$2:$O$2,0)),"Error"))</f>
        <v/>
      </c>
      <c r="X162" s="269" t="str">
        <f>IF(ISBLANK(BB162),"",IFERROR(INDEX(F_Inputs!$F$4:$O$99999,MATCH($B162&amp;BB162,F_Inputs!$P$4:$P$99999,0),MATCH(BB$6,F_Inputs!$F$2:$O$2,0)),"Error"))</f>
        <v/>
      </c>
      <c r="Y162" s="269" t="str">
        <f>IF(ISBLANK(BC162),"",IFERROR(INDEX(F_Inputs!$F$4:$O$99999,MATCH($B162&amp;BC162,F_Inputs!$P$4:$P$99999,0),MATCH(BC$6,F_Inputs!$F$2:$O$2,0)),"Error"))</f>
        <v/>
      </c>
      <c r="Z162" s="269" t="str">
        <f>IF(ISBLANK(BD162),"",IFERROR(INDEX(F_Inputs!$F$4:$O$99999,MATCH($B162&amp;BD162,F_Inputs!$P$4:$P$99999,0),MATCH(BD$6,F_Inputs!$F$2:$O$2,0)),"Error"))</f>
        <v/>
      </c>
      <c r="AA162" s="269" t="str">
        <f>IF(ISBLANK(BE162),"",IFERROR(INDEX(F_Inputs!$F$4:$O$99999,MATCH($B162&amp;BE162,F_Inputs!$P$4:$P$99999,0),MATCH(BE$6,F_Inputs!$F$2:$O$2,0)),"Error"))</f>
        <v/>
      </c>
      <c r="AB162" s="270">
        <f>IF(ISBLANK(BF162),"",IFERROR(INDEX(F_Inputs!$F$4:$O$99999,MATCH($B162&amp;BF162,F_Inputs!$P$4:$P$99999,0),MATCH(BF$6,F_Inputs!$F$2:$O$2,0)),"Error"))</f>
        <v>188</v>
      </c>
      <c r="AC162" s="270">
        <f>IF(ISBLANK(BG162),"",IFERROR(INDEX(F_Inputs!$F$4:$O$99999,MATCH($B162&amp;BG162,F_Inputs!$P$4:$P$99999,0),MATCH(BG$6,F_Inputs!$F$2:$O$2,0)),"Error"))</f>
        <v>188</v>
      </c>
      <c r="AD162" s="270" t="str">
        <f>IF(ISBLANK(BH162),"",IFERROR(INDEX(F_Inputs!$F$4:$O$99999,MATCH($B162&amp;BH162,F_Inputs!$P$4:$P$99999,0),MATCH(BH$6,F_Inputs!$F$2:$O$2,0)),"Error"))</f>
        <v/>
      </c>
      <c r="AE162" s="271">
        <f>IF(ISBLANK(BI162),"",IFERROR(INDEX(F_Inputs!$F$4:$O$99999,MATCH($B162&amp;BI162,F_Inputs!$P$4:$P$99999,0),MATCH(BI$6,F_Inputs!$F$2:$O$2,0)),"Error"))</f>
        <v>-5.0000000000000001E-3</v>
      </c>
      <c r="AF162" s="271">
        <f>IF(ISBLANK(BJ162),"",IFERROR(INDEX(F_Inputs!$F$4:$O$99999,MATCH($B162&amp;BJ162,F_Inputs!$P$4:$P$99999,0),MATCH(BJ$6,F_Inputs!$F$2:$O$2,0)),"Error"))</f>
        <v>5.0000000000000001E-3</v>
      </c>
      <c r="AJ162" s="45" t="s">
        <v>598</v>
      </c>
      <c r="AK162" s="45" t="s">
        <v>598</v>
      </c>
      <c r="AL162" s="45" t="s">
        <v>598</v>
      </c>
      <c r="AM162" s="45" t="s">
        <v>598</v>
      </c>
      <c r="AN162" s="45" t="s">
        <v>598</v>
      </c>
      <c r="AO162" s="45" t="s">
        <v>598</v>
      </c>
      <c r="AV162" s="45" t="s">
        <v>578</v>
      </c>
      <c r="AW162" s="45" t="s">
        <v>578</v>
      </c>
      <c r="AX162" s="45" t="s">
        <v>578</v>
      </c>
      <c r="AY162" s="45" t="s">
        <v>578</v>
      </c>
      <c r="AZ162" s="45" t="s">
        <v>578</v>
      </c>
      <c r="BF162" s="45" t="s">
        <v>580</v>
      </c>
      <c r="BG162" s="45" t="s">
        <v>580</v>
      </c>
      <c r="BI162" s="45" t="s">
        <v>582</v>
      </c>
      <c r="BJ162" s="45" t="s">
        <v>584</v>
      </c>
    </row>
    <row r="163" spans="2:62">
      <c r="B163" s="158" t="str">
        <f>Lists!$D$12</f>
        <v>PRT</v>
      </c>
      <c r="C163" s="46" t="s">
        <v>768</v>
      </c>
      <c r="D163" s="46" t="str">
        <f>_xlfn.XLOOKUP(C163,Lists!$B$32:$B$60,Lists!$D$32:$D$60)</f>
        <v>Set at a company specific level</v>
      </c>
      <c r="E163" s="46" t="str">
        <f>_xlfn.XLOOKUP(C163,Lists!$B$32:$B$60,Lists!$F$32:$F$60)</f>
        <v>% Reduction from 2019-20 baseline</v>
      </c>
      <c r="F163" s="273">
        <f>IF(ISBLANK(AJ163),"",IFERROR(INDEX(F_Inputs!$F$4:$O$99999,MATCH($B163&amp;AJ163,F_Inputs!$P$4:$P$99999,0),MATCH(AJ$6,F_Inputs!$F$2:$O$2,0)),"Error"))</f>
        <v>1.0999999999999999E-2</v>
      </c>
      <c r="G163" s="273">
        <f>IF(ISBLANK(AK163),"",IFERROR(INDEX(F_Inputs!$F$4:$O$99999,MATCH($B163&amp;AK163,F_Inputs!$P$4:$P$99999,0),MATCH(AK$6,F_Inputs!$F$2:$O$2,0)),"Error"))</f>
        <v>0.13</v>
      </c>
      <c r="H163" s="273">
        <f>IF(ISBLANK(AL163),"",IFERROR(INDEX(F_Inputs!$F$4:$O$99999,MATCH($B163&amp;AL163,F_Inputs!$P$4:$P$99999,0),MATCH(AL$6,F_Inputs!$F$2:$O$2,0)),"Error"))</f>
        <v>0.19800000000000001</v>
      </c>
      <c r="I163" s="273">
        <f>IF(ISBLANK(AM163),"",IFERROR(INDEX(F_Inputs!$F$4:$O$99999,MATCH($B163&amp;AM163,F_Inputs!$P$4:$P$99999,0),MATCH(AM$6,F_Inputs!$F$2:$O$2,0)),"Error"))</f>
        <v>0.223</v>
      </c>
      <c r="J163" s="273">
        <f>IF(ISBLANK(AN163),"",IFERROR(INDEX(F_Inputs!$F$4:$O$99999,MATCH($B163&amp;AN163,F_Inputs!$P$4:$P$99999,0),MATCH(AN$6,F_Inputs!$F$2:$O$2,0)),"Error"))</f>
        <v>0.23200000000000004</v>
      </c>
      <c r="K163" s="273">
        <f>IF(ISBLANK(AO163),"",IFERROR(INDEX(F_Inputs!$F$4:$O$99999,MATCH($B163&amp;AO163,F_Inputs!$P$4:$P$99999,0),MATCH(AO$6,F_Inputs!$F$2:$O$2,0)),"Error"))</f>
        <v>0.25700000000000001</v>
      </c>
      <c r="L163" s="269" t="str">
        <f>IF(ISBLANK(AP163),"",IFERROR(INDEX(F_Inputs!$F$4:$O$99999,MATCH($B163&amp;AP163,F_Inputs!$P$4:$P$99999,0),MATCH(AP$6,F_Inputs!$F$2:$O$2,0)),"Error"))</f>
        <v/>
      </c>
      <c r="M163" s="269" t="str">
        <f>IF(ISBLANK(AQ163),"",IFERROR(INDEX(F_Inputs!$F$4:$O$99999,MATCH($B163&amp;AQ163,F_Inputs!$P$4:$P$99999,0),MATCH(AQ$6,F_Inputs!$F$2:$O$2,0)),"Error"))</f>
        <v/>
      </c>
      <c r="N163" s="269" t="str">
        <f>IF(ISBLANK(AR163),"",IFERROR(INDEX(F_Inputs!$F$4:$O$99999,MATCH($B163&amp;AR163,F_Inputs!$P$4:$P$99999,0),MATCH(AR$6,F_Inputs!$F$2:$O$2,0)),"Error"))</f>
        <v/>
      </c>
      <c r="O163" s="269" t="str">
        <f>IF(ISBLANK(AS163),"",IFERROR(INDEX(F_Inputs!$F$4:$O$99999,MATCH($B163&amp;AS163,F_Inputs!$P$4:$P$99999,0),MATCH(AS$6,F_Inputs!$F$2:$O$2,0)),"Error"))</f>
        <v/>
      </c>
      <c r="P163" s="269" t="str">
        <f>IF(ISBLANK(AT163),"",IFERROR(INDEX(F_Inputs!$F$4:$O$99999,MATCH($B163&amp;AT163,F_Inputs!$P$4:$P$99999,0),MATCH(AT$6,F_Inputs!$F$2:$O$2,0)),"Error"))</f>
        <v/>
      </c>
      <c r="Q163" s="269" t="str">
        <f>IF(ISBLANK(AU163),"",IFERROR(INDEX(F_Inputs!$F$4:$O$99999,MATCH($B163&amp;AU163,F_Inputs!$P$4:$P$99999,0),MATCH(AU$6,F_Inputs!$F$2:$O$2,0)),"Error"))</f>
        <v/>
      </c>
      <c r="R163" s="269" t="str">
        <f>IF(ISBLANK(AV163),"",IFERROR(INDEX(F_Inputs!$F$4:$O$99999,MATCH($B163&amp;AV163,F_Inputs!$P$4:$P$99999,0),MATCH(AV$6,F_Inputs!$F$2:$O$2,0)),"Error"))</f>
        <v/>
      </c>
      <c r="S163" s="269" t="str">
        <f>IF(ISBLANK(AW163),"",IFERROR(INDEX(F_Inputs!$F$4:$O$99999,MATCH($B163&amp;AW163,F_Inputs!$P$4:$P$99999,0),MATCH(AW$6,F_Inputs!$F$2:$O$2,0)),"Error"))</f>
        <v/>
      </c>
      <c r="T163" s="269" t="str">
        <f>IF(ISBLANK(AX163),"",IFERROR(INDEX(F_Inputs!$F$4:$O$99999,MATCH($B163&amp;AX163,F_Inputs!$P$4:$P$99999,0),MATCH(AX$6,F_Inputs!$F$2:$O$2,0)),"Error"))</f>
        <v/>
      </c>
      <c r="U163" s="269" t="str">
        <f>IF(ISBLANK(AY163),"",IFERROR(INDEX(F_Inputs!$F$4:$O$99999,MATCH($B163&amp;AY163,F_Inputs!$P$4:$P$99999,0),MATCH(AY$6,F_Inputs!$F$2:$O$2,0)),"Error"))</f>
        <v/>
      </c>
      <c r="V163" s="269" t="str">
        <f>IF(ISBLANK(AZ163),"",IFERROR(INDEX(F_Inputs!$F$4:$O$99999,MATCH($B163&amp;AZ163,F_Inputs!$P$4:$P$99999,0),MATCH(AZ$6,F_Inputs!$F$2:$O$2,0)),"Error"))</f>
        <v/>
      </c>
      <c r="W163" s="273">
        <f>IF(ISBLANK(BA163),"",IFERROR(INDEX(F_Inputs!$F$4:$O$99999,MATCH($B163&amp;BA163,F_Inputs!$P$4:$P$99999,0),MATCH(BA$6,F_Inputs!$F$2:$O$2,0)),"Error"))</f>
        <v>0.13317080537204884</v>
      </c>
      <c r="X163" s="273">
        <f>IF(ISBLANK(BB163),"",IFERROR(INDEX(F_Inputs!$F$4:$O$99999,MATCH($B163&amp;BB163,F_Inputs!$P$4:$P$99999,0),MATCH(BB$6,F_Inputs!$F$2:$O$2,0)),"Error"))</f>
        <v>0.21158138071695887</v>
      </c>
      <c r="Y163" s="273">
        <f>IF(ISBLANK(BC163),"",IFERROR(INDEX(F_Inputs!$F$4:$O$99999,MATCH($B163&amp;BC163,F_Inputs!$P$4:$P$99999,0),MATCH(BC$6,F_Inputs!$F$2:$O$2,0)),"Error"))</f>
        <v>0.25004350632704198</v>
      </c>
      <c r="Z163" s="273">
        <f>IF(ISBLANK(BD163),"",IFERROR(INDEX(F_Inputs!$F$4:$O$99999,MATCH($B163&amp;BD163,F_Inputs!$P$4:$P$99999,0),MATCH(BD$6,F_Inputs!$F$2:$O$2,0)),"Error"))</f>
        <v>0.27556258682813994</v>
      </c>
      <c r="AA163" s="273">
        <f>IF(ISBLANK(BE163),"",IFERROR(INDEX(F_Inputs!$F$4:$O$99999,MATCH($B163&amp;BE163,F_Inputs!$P$4:$P$99999,0),MATCH(BE$6,F_Inputs!$F$2:$O$2,0)),"Error"))</f>
        <v>0.31254448374769916</v>
      </c>
      <c r="AB163" s="270">
        <f>IF(ISBLANK(BF163),"",IFERROR(INDEX(F_Inputs!$F$4:$O$99999,MATCH($B163&amp;BF163,F_Inputs!$P$4:$P$99999,0),MATCH(BF$6,F_Inputs!$F$2:$O$2,0)),"Error"))</f>
        <v>430978.26369378675</v>
      </c>
      <c r="AC163" s="270">
        <f>IF(ISBLANK(BG163),"",IFERROR(INDEX(F_Inputs!$F$4:$O$99999,MATCH($B163&amp;BG163,F_Inputs!$P$4:$P$99999,0),MATCH(BG$6,F_Inputs!$F$2:$O$2,0)),"Error"))</f>
        <v>430978.26369378675</v>
      </c>
      <c r="AD163" s="270">
        <f>IF(ISBLANK(BG163),"",IFERROR(2*AC163,""))</f>
        <v>861956.5273875735</v>
      </c>
      <c r="AE163" s="271" t="str">
        <f>IF(ISBLANK(BI163),"",IFERROR(INDEX(F_Inputs!$F$4:$O$99999,MATCH($B163&amp;BI163,F_Inputs!$P$4:$P$99999,0),MATCH(BI$6,F_Inputs!$F$2:$O$2,0)),"Error"))</f>
        <v/>
      </c>
      <c r="AF163" s="271">
        <f>IF(ISBLANK(BJ163),"",IFERROR(INDEX(F_Inputs!$F$4:$O$99999,MATCH($B163&amp;BJ163,F_Inputs!$P$4:$P$99999,0),MATCH(BJ$6,F_Inputs!$F$2:$O$2,0)),"Error"))</f>
        <v>0.01</v>
      </c>
      <c r="AJ163" s="45" t="s">
        <v>299</v>
      </c>
      <c r="AK163" s="45" t="s">
        <v>299</v>
      </c>
      <c r="AL163" s="45" t="s">
        <v>299</v>
      </c>
      <c r="AM163" s="45" t="s">
        <v>299</v>
      </c>
      <c r="AN163" s="45" t="s">
        <v>299</v>
      </c>
      <c r="AO163" s="45" t="s">
        <v>299</v>
      </c>
      <c r="BA163" s="45" t="s">
        <v>301</v>
      </c>
      <c r="BB163" s="45" t="s">
        <v>301</v>
      </c>
      <c r="BC163" s="45" t="s">
        <v>301</v>
      </c>
      <c r="BD163" s="45" t="s">
        <v>301</v>
      </c>
      <c r="BE163" s="45" t="s">
        <v>301</v>
      </c>
      <c r="BF163" s="45" t="s">
        <v>303</v>
      </c>
      <c r="BG163" s="45" t="s">
        <v>303</v>
      </c>
      <c r="BH163" s="45" t="s">
        <v>842</v>
      </c>
      <c r="BJ163" s="45" t="s">
        <v>305</v>
      </c>
    </row>
    <row r="164" spans="2:62">
      <c r="B164" s="158" t="str">
        <f>Lists!$D$12</f>
        <v>PRT</v>
      </c>
      <c r="C164" s="46" t="s">
        <v>772</v>
      </c>
      <c r="D164" s="46" t="str">
        <f>_xlfn.XLOOKUP(C164,Lists!$B$32:$B$60,Lists!$D$32:$D$60)</f>
        <v>Set at a company specific level</v>
      </c>
      <c r="E164" s="46" t="str">
        <f>_xlfn.XLOOKUP(C164,Lists!$B$32:$B$60,Lists!$F$32:$F$60)</f>
        <v>% Reduction from 2019-20 baseline</v>
      </c>
      <c r="F164" s="273">
        <f>IF(ISBLANK(AJ164),"",IFERROR(INDEX(F_Inputs!$F$4:$O$99999,MATCH($B164&amp;AJ164,F_Inputs!$P$4:$P$99999,0),MATCH(AJ$6,F_Inputs!$F$2:$O$2,0)),"Error"))</f>
        <v>-2.3E-2</v>
      </c>
      <c r="G164" s="273">
        <f>IF(ISBLANK(AK164),"",IFERROR(INDEX(F_Inputs!$F$4:$O$99999,MATCH($B164&amp;AK164,F_Inputs!$P$4:$P$99999,0),MATCH(AK$6,F_Inputs!$F$2:$O$2,0)),"Error"))</f>
        <v>-0.02</v>
      </c>
      <c r="H164" s="273">
        <f>IF(ISBLANK(AL164),"",IFERROR(INDEX(F_Inputs!$F$4:$O$99999,MATCH($B164&amp;AL164,F_Inputs!$P$4:$P$99999,0),MATCH(AL$6,F_Inputs!$F$2:$O$2,0)),"Error"))</f>
        <v>-1.2E-2</v>
      </c>
      <c r="I164" s="273">
        <f>IF(ISBLANK(AM164),"",IFERROR(INDEX(F_Inputs!$F$4:$O$99999,MATCH($B164&amp;AM164,F_Inputs!$P$4:$P$99999,0),MATCH(AM$6,F_Inputs!$F$2:$O$2,0)),"Error"))</f>
        <v>-0.01</v>
      </c>
      <c r="J164" s="273">
        <f>IF(ISBLANK(AN164),"",IFERROR(INDEX(F_Inputs!$F$4:$O$99999,MATCH($B164&amp;AN164,F_Inputs!$P$4:$P$99999,0),MATCH(AN$6,F_Inputs!$F$2:$O$2,0)),"Error"))</f>
        <v>1E-3</v>
      </c>
      <c r="K164" s="273">
        <f>IF(ISBLANK(AO164),"",IFERROR(INDEX(F_Inputs!$F$4:$O$99999,MATCH($B164&amp;AO164,F_Inputs!$P$4:$P$99999,0),MATCH(AO$6,F_Inputs!$F$2:$O$2,0)),"Error"))</f>
        <v>2.1999999999999999E-2</v>
      </c>
      <c r="L164" s="272" t="str">
        <f>IF(ISBLANK(AP164),"",IFERROR(INDEX(F_Inputs!$F$4:$O$99999,MATCH($B164&amp;AP164,F_Inputs!$P$4:$P$99999,0),MATCH(AP$6,F_Inputs!$F$2:$O$2,0)),"Error"))</f>
        <v/>
      </c>
      <c r="M164" s="272" t="str">
        <f>IF(ISBLANK(AQ164),"",IFERROR(INDEX(F_Inputs!$F$4:$O$99999,MATCH($B164&amp;AQ164,F_Inputs!$P$4:$P$99999,0),MATCH(AQ$6,F_Inputs!$F$2:$O$2,0)),"Error"))</f>
        <v/>
      </c>
      <c r="N164" s="272" t="str">
        <f>IF(ISBLANK(AR164),"",IFERROR(INDEX(F_Inputs!$F$4:$O$99999,MATCH($B164&amp;AR164,F_Inputs!$P$4:$P$99999,0),MATCH(AR$6,F_Inputs!$F$2:$O$2,0)),"Error"))</f>
        <v/>
      </c>
      <c r="O164" s="272" t="str">
        <f>IF(ISBLANK(AS164),"",IFERROR(INDEX(F_Inputs!$F$4:$O$99999,MATCH($B164&amp;AS164,F_Inputs!$P$4:$P$99999,0),MATCH(AS$6,F_Inputs!$F$2:$O$2,0)),"Error"))</f>
        <v/>
      </c>
      <c r="P164" s="272" t="str">
        <f>IF(ISBLANK(AT164),"",IFERROR(INDEX(F_Inputs!$F$4:$O$99999,MATCH($B164&amp;AT164,F_Inputs!$P$4:$P$99999,0),MATCH(AT$6,F_Inputs!$F$2:$O$2,0)),"Error"))</f>
        <v/>
      </c>
      <c r="Q164" s="272" t="str">
        <f>IF(ISBLANK(AU164),"",IFERROR(INDEX(F_Inputs!$F$4:$O$99999,MATCH($B164&amp;AU164,F_Inputs!$P$4:$P$99999,0),MATCH(AU$6,F_Inputs!$F$2:$O$2,0)),"Error"))</f>
        <v/>
      </c>
      <c r="R164" s="272" t="str">
        <f>IF(ISBLANK(AV164),"",IFERROR(INDEX(F_Inputs!$F$4:$O$99999,MATCH($B164&amp;AV164,F_Inputs!$P$4:$P$99999,0),MATCH(AV$6,F_Inputs!$F$2:$O$2,0)),"Error"))</f>
        <v/>
      </c>
      <c r="S164" s="272" t="str">
        <f>IF(ISBLANK(AW164),"",IFERROR(INDEX(F_Inputs!$F$4:$O$99999,MATCH($B164&amp;AW164,F_Inputs!$P$4:$P$99999,0),MATCH(AW$6,F_Inputs!$F$2:$O$2,0)),"Error"))</f>
        <v/>
      </c>
      <c r="T164" s="272" t="str">
        <f>IF(ISBLANK(AX164),"",IFERROR(INDEX(F_Inputs!$F$4:$O$99999,MATCH($B164&amp;AX164,F_Inputs!$P$4:$P$99999,0),MATCH(AX$6,F_Inputs!$F$2:$O$2,0)),"Error"))</f>
        <v/>
      </c>
      <c r="U164" s="272" t="str">
        <f>IF(ISBLANK(AY164),"",IFERROR(INDEX(F_Inputs!$F$4:$O$99999,MATCH($B164&amp;AY164,F_Inputs!$P$4:$P$99999,0),MATCH(AY$6,F_Inputs!$F$2:$O$2,0)),"Error"))</f>
        <v/>
      </c>
      <c r="V164" s="272" t="str">
        <f>IF(ISBLANK(AZ164),"",IFERROR(INDEX(F_Inputs!$F$4:$O$99999,MATCH($B164&amp;AZ164,F_Inputs!$P$4:$P$99999,0),MATCH(AZ$6,F_Inputs!$F$2:$O$2,0)),"Error"))</f>
        <v/>
      </c>
      <c r="W164" s="272">
        <f>IF(ISBLANK(BA164),"",IFERROR(INDEX(F_Inputs!$F$4:$O$99999,MATCH($B164&amp;BA164,F_Inputs!$P$4:$P$99999,0),MATCH(BA$6,F_Inputs!$F$2:$O$2,0)),"Error"))</f>
        <v>-9.9732083054253629E-3</v>
      </c>
      <c r="X164" s="272">
        <f>IF(ISBLANK(BB164),"",IFERROR(INDEX(F_Inputs!$F$4:$O$99999,MATCH($B164&amp;BB164,F_Inputs!$P$4:$P$99999,0),MATCH(BB$6,F_Inputs!$F$2:$O$2,0)),"Error"))</f>
        <v>8.1647689216342023E-3</v>
      </c>
      <c r="Y164" s="272">
        <f>IF(ISBLANK(BC164),"",IFERROR(INDEX(F_Inputs!$F$4:$O$99999,MATCH($B164&amp;BC164,F_Inputs!$P$4:$P$99999,0),MATCH(BC$6,F_Inputs!$F$2:$O$2,0)),"Error"))</f>
        <v>2.0037954900647525E-2</v>
      </c>
      <c r="Z164" s="272">
        <f>IF(ISBLANK(BD164),"",IFERROR(INDEX(F_Inputs!$F$4:$O$99999,MATCH($B164&amp;BD164,F_Inputs!$P$4:$P$99999,0),MATCH(BD$6,F_Inputs!$F$2:$O$2,0)),"Error"))</f>
        <v>3.0433132395623841E-2</v>
      </c>
      <c r="AA164" s="272">
        <f>IF(ISBLANK(BE164),"",IFERROR(INDEX(F_Inputs!$F$4:$O$99999,MATCH($B164&amp;BE164,F_Inputs!$P$4:$P$99999,0),MATCH(BE$6,F_Inputs!$F$2:$O$2,0)),"Error"))</f>
        <v>5.1656619781200952E-2</v>
      </c>
      <c r="AB164" s="270">
        <f>IF(ISBLANK(BF164),"",IFERROR(INDEX(F_Inputs!$F$4:$O$99999,MATCH($B164&amp;BF164,F_Inputs!$P$4:$P$99999,0),MATCH(BF$6,F_Inputs!$F$2:$O$2,0)),"Error"))</f>
        <v>49497.844217977094</v>
      </c>
      <c r="AC164" s="270">
        <f>IF(ISBLANK(BG164),"",IFERROR(INDEX(F_Inputs!$F$4:$O$99999,MATCH($B164&amp;BG164,F_Inputs!$P$4:$P$99999,0),MATCH(BG$6,F_Inputs!$F$2:$O$2,0)),"Error"))</f>
        <v>49497.844217977094</v>
      </c>
      <c r="AD164" s="270">
        <f>IF(ISBLANK(BG164),"",IFERROR(2*AC164,""))</f>
        <v>98995.688435954187</v>
      </c>
      <c r="AE164" s="271">
        <f>IF(ISBLANK(BI164),"",IFERROR(INDEX(F_Inputs!$F$4:$O$99999,MATCH($B164&amp;BI164,F_Inputs!$P$4:$P$99999,0),MATCH(BI$6,F_Inputs!$F$2:$O$2,0)),"Error"))</f>
        <v>-5.0000000000000001E-3</v>
      </c>
      <c r="AF164" s="271">
        <f>IF(ISBLANK(BJ164),"",IFERROR(INDEX(F_Inputs!$F$4:$O$99999,MATCH($B164&amp;BJ164,F_Inputs!$P$4:$P$99999,0),MATCH(BJ$6,F_Inputs!$F$2:$O$2,0)),"Error"))</f>
        <v>0.01</v>
      </c>
      <c r="AJ164" s="45" t="s">
        <v>321</v>
      </c>
      <c r="AK164" s="45" t="s">
        <v>321</v>
      </c>
      <c r="AL164" s="45" t="s">
        <v>321</v>
      </c>
      <c r="AM164" s="45" t="s">
        <v>321</v>
      </c>
      <c r="AN164" s="45" t="s">
        <v>321</v>
      </c>
      <c r="AO164" s="45" t="s">
        <v>321</v>
      </c>
      <c r="BA164" s="35" t="s">
        <v>322</v>
      </c>
      <c r="BB164" s="35" t="s">
        <v>322</v>
      </c>
      <c r="BC164" s="35" t="s">
        <v>322</v>
      </c>
      <c r="BD164" s="35" t="s">
        <v>322</v>
      </c>
      <c r="BE164" s="35" t="s">
        <v>322</v>
      </c>
      <c r="BF164" s="45" t="s">
        <v>324</v>
      </c>
      <c r="BG164" s="45" t="s">
        <v>324</v>
      </c>
      <c r="BH164" s="45" t="s">
        <v>887</v>
      </c>
      <c r="BI164" s="45" t="s">
        <v>326</v>
      </c>
      <c r="BJ164" s="45" t="s">
        <v>328</v>
      </c>
    </row>
    <row r="165" spans="2:62">
      <c r="B165" s="158" t="str">
        <f>Lists!$D$12</f>
        <v>PRT</v>
      </c>
      <c r="C165" s="46" t="s">
        <v>775</v>
      </c>
      <c r="D165" s="46" t="str">
        <f>_xlfn.XLOOKUP(C165,Lists!$B$32:$B$60,Lists!$D$32:$D$60)</f>
        <v>Set at a company specific level</v>
      </c>
      <c r="E165" s="46" t="str">
        <f>_xlfn.XLOOKUP(C165,Lists!$B$32:$B$60,Lists!$F$32:$F$60)</f>
        <v>% Reduction from 2019-20 baseline</v>
      </c>
      <c r="F165" s="273">
        <f>IF(ISBLANK(AJ165),"",IFERROR(INDEX(F_Inputs!$F$4:$O$99999,MATCH($B165&amp;AJ165,F_Inputs!$P$4:$P$99999,0),MATCH(AJ$6,F_Inputs!$F$2:$O$2,0)),"Error"))</f>
        <v>5.8999999999999997E-2</v>
      </c>
      <c r="G165" s="273">
        <f>IF(ISBLANK(AK165),"",IFERROR(INDEX(F_Inputs!$F$4:$O$99999,MATCH($B165&amp;AK165,F_Inputs!$P$4:$P$99999,0),MATCH(AK$6,F_Inputs!$F$2:$O$2,0)),"Error"))</f>
        <v>8.5999999999999993E-2</v>
      </c>
      <c r="H165" s="273">
        <f>IF(ISBLANK(AL165),"",IFERROR(INDEX(F_Inputs!$F$4:$O$99999,MATCH($B165&amp;AL165,F_Inputs!$P$4:$P$99999,0),MATCH(AL$6,F_Inputs!$F$2:$O$2,0)),"Error"))</f>
        <v>0.13100000000000001</v>
      </c>
      <c r="I165" s="273">
        <f>IF(ISBLANK(AM165),"",IFERROR(INDEX(F_Inputs!$F$4:$O$99999,MATCH($B165&amp;AM165,F_Inputs!$P$4:$P$99999,0),MATCH(AM$6,F_Inputs!$F$2:$O$2,0)),"Error"))</f>
        <v>0.151</v>
      </c>
      <c r="J165" s="273">
        <f>IF(ISBLANK(AN165),"",IFERROR(INDEX(F_Inputs!$F$4:$O$99999,MATCH($B165&amp;AN165,F_Inputs!$P$4:$P$99999,0),MATCH(AN$6,F_Inputs!$F$2:$O$2,0)),"Error"))</f>
        <v>0.17499999999999999</v>
      </c>
      <c r="K165" s="273">
        <f>IF(ISBLANK(AO165),"",IFERROR(INDEX(F_Inputs!$F$4:$O$99999,MATCH($B165&amp;AO165,F_Inputs!$P$4:$P$99999,0),MATCH(AO$6,F_Inputs!$F$2:$O$2,0)),"Error"))</f>
        <v>0.187</v>
      </c>
      <c r="L165" s="267" t="str">
        <f>IF(ISBLANK(AP165),"",IFERROR(INDEX(F_Inputs!$F$4:$O$99999,MATCH($B165&amp;AP165,F_Inputs!$P$4:$P$99999,0),MATCH(AP$6,F_Inputs!$F$2:$O$2,0)),"Error"))</f>
        <v/>
      </c>
      <c r="M165" s="268" t="str">
        <f>IF(ISBLANK(AQ165),"",IFERROR(INDEX(F_Inputs!$F$4:$O$99999,MATCH($B165&amp;AQ165,F_Inputs!$P$4:$P$99999,0),MATCH(AQ$6,F_Inputs!$F$2:$O$2,0)),"Error"))</f>
        <v/>
      </c>
      <c r="N165" s="268" t="str">
        <f>IF(ISBLANK(AR165),"",IFERROR(INDEX(F_Inputs!$F$4:$O$99999,MATCH($B165&amp;AR165,F_Inputs!$P$4:$P$99999,0),MATCH(AR$6,F_Inputs!$F$2:$O$2,0)),"Error"))</f>
        <v/>
      </c>
      <c r="O165" s="268" t="str">
        <f>IF(ISBLANK(AS165),"",IFERROR(INDEX(F_Inputs!$F$4:$O$99999,MATCH($B165&amp;AS165,F_Inputs!$P$4:$P$99999,0),MATCH(AS$6,F_Inputs!$F$2:$O$2,0)),"Error"))</f>
        <v/>
      </c>
      <c r="P165" s="268" t="str">
        <f>IF(ISBLANK(AT165),"",IFERROR(INDEX(F_Inputs!$F$4:$O$99999,MATCH($B165&amp;AT165,F_Inputs!$P$4:$P$99999,0),MATCH(AT$6,F_Inputs!$F$2:$O$2,0)),"Error"))</f>
        <v/>
      </c>
      <c r="Q165" s="268" t="str">
        <f>IF(ISBLANK(AU165),"",IFERROR(INDEX(F_Inputs!$F$4:$O$99999,MATCH($B165&amp;AU165,F_Inputs!$P$4:$P$99999,0),MATCH(AU$6,F_Inputs!$F$2:$O$2,0)),"Error"))</f>
        <v/>
      </c>
      <c r="R165" s="269" t="str">
        <f>IF(ISBLANK(AV165),"",IFERROR(INDEX(F_Inputs!$F$4:$O$99999,MATCH($B165&amp;AV165,F_Inputs!$P$4:$P$99999,0),MATCH(AV$6,F_Inputs!$F$2:$O$2,0)),"Error"))</f>
        <v/>
      </c>
      <c r="S165" s="269" t="str">
        <f>IF(ISBLANK(AW165),"",IFERROR(INDEX(F_Inputs!$F$4:$O$99999,MATCH($B165&amp;AW165,F_Inputs!$P$4:$P$99999,0),MATCH(AW$6,F_Inputs!$F$2:$O$2,0)),"Error"))</f>
        <v/>
      </c>
      <c r="T165" s="269" t="str">
        <f>IF(ISBLANK(AX165),"",IFERROR(INDEX(F_Inputs!$F$4:$O$99999,MATCH($B165&amp;AX165,F_Inputs!$P$4:$P$99999,0),MATCH(AX$6,F_Inputs!$F$2:$O$2,0)),"Error"))</f>
        <v/>
      </c>
      <c r="U165" s="269" t="str">
        <f>IF(ISBLANK(AY165),"",IFERROR(INDEX(F_Inputs!$F$4:$O$99999,MATCH($B165&amp;AY165,F_Inputs!$P$4:$P$99999,0),MATCH(AY$6,F_Inputs!$F$2:$O$2,0)),"Error"))</f>
        <v/>
      </c>
      <c r="V165" s="269" t="str">
        <f>IF(ISBLANK(AZ165),"",IFERROR(INDEX(F_Inputs!$F$4:$O$99999,MATCH($B165&amp;AZ165,F_Inputs!$P$4:$P$99999,0),MATCH(AZ$6,F_Inputs!$F$2:$O$2,0)),"Error"))</f>
        <v/>
      </c>
      <c r="W165" s="267" t="str">
        <f>IF(ISBLANK(BA165),"",IFERROR(INDEX(F_Inputs!$F$4:$O$99999,MATCH($B165&amp;BA165,F_Inputs!$P$4:$P$99999,0),MATCH(BA$6,F_Inputs!$F$2:$O$2,0)),"Error"))</f>
        <v/>
      </c>
      <c r="X165" s="267" t="str">
        <f>IF(ISBLANK(BB165),"",IFERROR(INDEX(F_Inputs!$F$4:$O$99999,MATCH($B165&amp;BB165,F_Inputs!$P$4:$P$99999,0),MATCH(BB$6,F_Inputs!$F$2:$O$2,0)),"Error"))</f>
        <v/>
      </c>
      <c r="Y165" s="267" t="str">
        <f>IF(ISBLANK(BC165),"",IFERROR(INDEX(F_Inputs!$F$4:$O$99999,MATCH($B165&amp;BC165,F_Inputs!$P$4:$P$99999,0),MATCH(BC$6,F_Inputs!$F$2:$O$2,0)),"Error"))</f>
        <v/>
      </c>
      <c r="Z165" s="267" t="str">
        <f>IF(ISBLANK(BD165),"",IFERROR(INDEX(F_Inputs!$F$4:$O$99999,MATCH($B165&amp;BD165,F_Inputs!$P$4:$P$99999,0),MATCH(BD$6,F_Inputs!$F$2:$O$2,0)),"Error"))</f>
        <v/>
      </c>
      <c r="AA165" s="267" t="str">
        <f>IF(ISBLANK(BE165),"",IFERROR(INDEX(F_Inputs!$F$4:$O$99999,MATCH($B165&amp;BE165,F_Inputs!$P$4:$P$99999,0),MATCH(BE$6,F_Inputs!$F$2:$O$2,0)),"Error"))</f>
        <v/>
      </c>
      <c r="AB165" s="270">
        <f>IF(ISBLANK(BF165),"",IFERROR(INDEX(F_Inputs!$F$4:$O$99999,MATCH($B165&amp;BF165,F_Inputs!$P$4:$P$99999,0),MATCH(BF$6,F_Inputs!$F$2:$O$2,0)),"Error"))</f>
        <v>94807.976607876612</v>
      </c>
      <c r="AC165" s="270">
        <f>IF(ISBLANK(BG165),"",IFERROR(INDEX(F_Inputs!$F$4:$O$99999,MATCH($B165&amp;BG165,F_Inputs!$P$4:$P$99999,0),MATCH(BG$6,F_Inputs!$F$2:$O$2,0)),"Error"))</f>
        <v>94807.976607876612</v>
      </c>
      <c r="AD165" s="270" t="str">
        <f>IF(ISBLANK(BH165),"",IFERROR(INDEX(F_Inputs!$F$4:$O$99999,MATCH($B165&amp;BH165,F_Inputs!$P$4:$P$99999,0),MATCH(BH$6,F_Inputs!$F$2:$O$2,0)),"Error"))</f>
        <v/>
      </c>
      <c r="AE165" s="271">
        <f>IF(ISBLANK(BI165),"",IFERROR(INDEX(F_Inputs!$F$4:$O$99999,MATCH($B165&amp;BI165,F_Inputs!$P$4:$P$99999,0),MATCH(BI$6,F_Inputs!$F$2:$O$2,0)),"Error"))</f>
        <v>-5.0000000000000001E-3</v>
      </c>
      <c r="AF165" s="271">
        <f>IF(ISBLANK(BJ165),"",IFERROR(INDEX(F_Inputs!$F$4:$O$99999,MATCH($B165&amp;BJ165,F_Inputs!$P$4:$P$99999,0),MATCH(BJ$6,F_Inputs!$F$2:$O$2,0)),"Error"))</f>
        <v>5.0000000000000001E-3</v>
      </c>
      <c r="AJ165" s="45" t="s">
        <v>348</v>
      </c>
      <c r="AK165" s="45" t="s">
        <v>348</v>
      </c>
      <c r="AL165" s="45" t="s">
        <v>348</v>
      </c>
      <c r="AM165" s="45" t="s">
        <v>348</v>
      </c>
      <c r="AN165" s="45" t="s">
        <v>348</v>
      </c>
      <c r="AO165" s="45" t="s">
        <v>348</v>
      </c>
      <c r="BF165" s="45" t="s">
        <v>349</v>
      </c>
      <c r="BG165" s="45" t="s">
        <v>349</v>
      </c>
      <c r="BI165" s="45" t="s">
        <v>350</v>
      </c>
      <c r="BJ165" s="45" t="s">
        <v>352</v>
      </c>
    </row>
    <row r="166" spans="2:62">
      <c r="B166" s="158" t="str">
        <f>Lists!$D$12</f>
        <v>PRT</v>
      </c>
      <c r="C166" s="46" t="s">
        <v>735</v>
      </c>
      <c r="D166" s="46" t="str">
        <f>_xlfn.XLOOKUP(C166,Lists!$B$32:$B$60,Lists!$D$32:$D$60)</f>
        <v>Set at a common level [not HDD]</v>
      </c>
      <c r="E166" s="46" t="str">
        <f>_xlfn.XLOOKUP(C166,Lists!$B$32:$B$60,Lists!$F$32:$F$60)</f>
        <v>Total pollution incidents per 10,000 km of sewer length</v>
      </c>
      <c r="F166" s="269" t="str">
        <f>IF(ISBLANK(AJ166),"",IFERROR(INDEX(F_Inputs!$F$4:$O$99999,MATCH($B166&amp;AJ166,F_Inputs!$P$4:$P$99999,0),MATCH(AJ$6,F_Inputs!$F$2:$O$2,0)),"Error"))</f>
        <v/>
      </c>
      <c r="G166" s="269" t="str">
        <f>IF(ISBLANK(AK166),"",IFERROR(INDEX(F_Inputs!$F$4:$O$99999,MATCH($B166&amp;AK166,F_Inputs!$P$4:$P$99999,0),MATCH(AK$6,F_Inputs!$F$2:$O$2,0)),"Error"))</f>
        <v/>
      </c>
      <c r="H166" s="269" t="str">
        <f>IF(ISBLANK(AL166),"",IFERROR(INDEX(F_Inputs!$F$4:$O$99999,MATCH($B166&amp;AL166,F_Inputs!$P$4:$P$99999,0),MATCH(AL$6,F_Inputs!$F$2:$O$2,0)),"Error"))</f>
        <v/>
      </c>
      <c r="I166" s="269" t="str">
        <f>IF(ISBLANK(AM166),"",IFERROR(INDEX(F_Inputs!$F$4:$O$99999,MATCH($B166&amp;AM166,F_Inputs!$P$4:$P$99999,0),MATCH(AM$6,F_Inputs!$F$2:$O$2,0)),"Error"))</f>
        <v/>
      </c>
      <c r="J166" s="269" t="str">
        <f>IF(ISBLANK(AN166),"",IFERROR(INDEX(F_Inputs!$F$4:$O$99999,MATCH($B166&amp;AN166,F_Inputs!$P$4:$P$99999,0),MATCH(AN$6,F_Inputs!$F$2:$O$2,0)),"Error"))</f>
        <v/>
      </c>
      <c r="K166" s="269" t="str">
        <f>IF(ISBLANK(AO166),"",IFERROR(INDEX(F_Inputs!$F$4:$O$99999,MATCH($B166&amp;AO166,F_Inputs!$P$4:$P$99999,0),MATCH(AO$6,F_Inputs!$F$2:$O$2,0)),"Error"))</f>
        <v/>
      </c>
      <c r="L166" s="269" t="str">
        <f>IF(ISBLANK(AP166),"",IFERROR(INDEX(F_Inputs!$F$4:$O$99999,MATCH($B166&amp;AP166,F_Inputs!$P$4:$P$99999,0),MATCH(AP$6,F_Inputs!$F$2:$O$2,0)),"Error"))</f>
        <v/>
      </c>
      <c r="M166" s="269" t="str">
        <f>IF(ISBLANK(AQ166),"",IFERROR(INDEX(F_Inputs!$F$4:$O$99999,MATCH($B166&amp;AQ166,F_Inputs!$P$4:$P$99999,0),MATCH(AQ$6,F_Inputs!$F$2:$O$2,0)),"Error"))</f>
        <v/>
      </c>
      <c r="N166" s="269" t="str">
        <f>IF(ISBLANK(AR166),"",IFERROR(INDEX(F_Inputs!$F$4:$O$99999,MATCH($B166&amp;AR166,F_Inputs!$P$4:$P$99999,0),MATCH(AR$6,F_Inputs!$F$2:$O$2,0)),"Error"))</f>
        <v/>
      </c>
      <c r="O166" s="269" t="str">
        <f>IF(ISBLANK(AS166),"",IFERROR(INDEX(F_Inputs!$F$4:$O$99999,MATCH($B166&amp;AS166,F_Inputs!$P$4:$P$99999,0),MATCH(AS$6,F_Inputs!$F$2:$O$2,0)),"Error"))</f>
        <v/>
      </c>
      <c r="P166" s="269" t="str">
        <f>IF(ISBLANK(AT166),"",IFERROR(INDEX(F_Inputs!$F$4:$O$99999,MATCH($B166&amp;AT166,F_Inputs!$P$4:$P$99999,0),MATCH(AT$6,F_Inputs!$F$2:$O$2,0)),"Error"))</f>
        <v/>
      </c>
      <c r="Q166" s="269" t="str">
        <f>IF(ISBLANK(AU166),"",IFERROR(INDEX(F_Inputs!$F$4:$O$99999,MATCH($B166&amp;AU166,F_Inputs!$P$4:$P$99999,0),MATCH(AU$6,F_Inputs!$F$2:$O$2,0)),"Error"))</f>
        <v/>
      </c>
      <c r="R166" s="269" t="str">
        <f>IF(ISBLANK(AV166),"",IFERROR(INDEX(F_Inputs!$F$4:$O$99999,MATCH($B166&amp;AV166,F_Inputs!$P$4:$P$99999,0),MATCH(AV$6,F_Inputs!$F$2:$O$2,0)),"Error"))</f>
        <v/>
      </c>
      <c r="S166" s="269" t="str">
        <f>IF(ISBLANK(AW166),"",IFERROR(INDEX(F_Inputs!$F$4:$O$99999,MATCH($B166&amp;AW166,F_Inputs!$P$4:$P$99999,0),MATCH(AW$6,F_Inputs!$F$2:$O$2,0)),"Error"))</f>
        <v/>
      </c>
      <c r="T166" s="269" t="str">
        <f>IF(ISBLANK(AX166),"",IFERROR(INDEX(F_Inputs!$F$4:$O$99999,MATCH($B166&amp;AX166,F_Inputs!$P$4:$P$99999,0),MATCH(AX$6,F_Inputs!$F$2:$O$2,0)),"Error"))</f>
        <v/>
      </c>
      <c r="U166" s="269" t="str">
        <f>IF(ISBLANK(AY166),"",IFERROR(INDEX(F_Inputs!$F$4:$O$99999,MATCH($B166&amp;AY166,F_Inputs!$P$4:$P$99999,0),MATCH(AY$6,F_Inputs!$F$2:$O$2,0)),"Error"))</f>
        <v/>
      </c>
      <c r="V166" s="269" t="str">
        <f>IF(ISBLANK(AZ166),"",IFERROR(INDEX(F_Inputs!$F$4:$O$99999,MATCH($B166&amp;AZ166,F_Inputs!$P$4:$P$99999,0),MATCH(AZ$6,F_Inputs!$F$2:$O$2,0)),"Error"))</f>
        <v/>
      </c>
      <c r="W166" s="267" t="str">
        <f>IF(ISBLANK(BA166),"",IFERROR(INDEX(F_Inputs!$F$4:$O$99999,MATCH($B166&amp;BA166,F_Inputs!$P$4:$P$99999,0),MATCH(BA$6,F_Inputs!$F$2:$O$2,0)),"Error"))</f>
        <v/>
      </c>
      <c r="X166" s="267" t="str">
        <f>IF(ISBLANK(BB166),"",IFERROR(INDEX(F_Inputs!$F$4:$O$99999,MATCH($B166&amp;BB166,F_Inputs!$P$4:$P$99999,0),MATCH(BB$6,F_Inputs!$F$2:$O$2,0)),"Error"))</f>
        <v/>
      </c>
      <c r="Y166" s="267" t="str">
        <f>IF(ISBLANK(BC166),"",IFERROR(INDEX(F_Inputs!$F$4:$O$99999,MATCH($B166&amp;BC166,F_Inputs!$P$4:$P$99999,0),MATCH(BC$6,F_Inputs!$F$2:$O$2,0)),"Error"))</f>
        <v/>
      </c>
      <c r="Z166" s="267" t="str">
        <f>IF(ISBLANK(BD166),"",IFERROR(INDEX(F_Inputs!$F$4:$O$99999,MATCH($B166&amp;BD166,F_Inputs!$P$4:$P$99999,0),MATCH(BD$6,F_Inputs!$F$2:$O$2,0)),"Error"))</f>
        <v/>
      </c>
      <c r="AA166" s="267" t="str">
        <f>IF(ISBLANK(BE166),"",IFERROR(INDEX(F_Inputs!$F$4:$O$99999,MATCH($B166&amp;BE166,F_Inputs!$P$4:$P$99999,0),MATCH(BE$6,F_Inputs!$F$2:$O$2,0)),"Error"))</f>
        <v/>
      </c>
      <c r="AB166" s="270" t="str">
        <f>IF(ISBLANK(BF166),"",IFERROR(INDEX(F_Inputs!$F$4:$O$99999,MATCH($B166&amp;BF166,F_Inputs!$P$4:$P$99999,0),MATCH(BF$6,F_Inputs!$F$2:$O$2,0)),"Error"))</f>
        <v/>
      </c>
      <c r="AC166" s="270" t="str">
        <f>IF(ISBLANK(BG166),"",IFERROR(INDEX(F_Inputs!$F$4:$O$99999,MATCH($B166&amp;BG166,F_Inputs!$P$4:$P$99999,0),MATCH(BG$6,F_Inputs!$F$2:$O$2,0)),"Error"))</f>
        <v/>
      </c>
      <c r="AD166" s="270" t="str">
        <f>IF(ISBLANK(BH166),"",IFERROR(INDEX(F_Inputs!$F$4:$O$99999,MATCH($B166&amp;BH166,F_Inputs!$P$4:$P$99999,0),MATCH(BH$6,F_Inputs!$F$2:$O$2,0)),"Error"))</f>
        <v/>
      </c>
      <c r="AE166" s="271" t="str">
        <f>IF(ISBLANK(BI166),"",IFERROR(INDEX(F_Inputs!$F$4:$O$99999,MATCH($B166&amp;BI166,F_Inputs!$P$4:$P$99999,0),MATCH(BI$6,F_Inputs!$F$2:$O$2,0)),"Error"))</f>
        <v/>
      </c>
      <c r="AF166" s="271" t="str">
        <f>IF(ISBLANK(BJ166),"",IFERROR(INDEX(F_Inputs!$F$4:$O$99999,MATCH($B166&amp;BJ166,F_Inputs!$P$4:$P$99999,0),MATCH(BJ$6,F_Inputs!$F$2:$O$2,0)),"Error"))</f>
        <v/>
      </c>
      <c r="AJ166" s="45" t="s">
        <v>241</v>
      </c>
      <c r="AK166" s="45" t="s">
        <v>241</v>
      </c>
      <c r="AL166" s="45" t="s">
        <v>241</v>
      </c>
      <c r="AM166" s="45" t="s">
        <v>241</v>
      </c>
      <c r="AN166" s="45" t="s">
        <v>241</v>
      </c>
      <c r="AO166" s="45" t="s">
        <v>241</v>
      </c>
      <c r="BF166" s="45" t="s">
        <v>243</v>
      </c>
      <c r="BG166" s="45" t="s">
        <v>243</v>
      </c>
      <c r="BI166" s="45" t="s">
        <v>245</v>
      </c>
    </row>
    <row r="167" spans="2:62">
      <c r="B167" s="158" t="str">
        <f>Lists!$D$12</f>
        <v>PRT</v>
      </c>
      <c r="C167" s="46" t="s">
        <v>717</v>
      </c>
      <c r="D167" s="46" t="str">
        <f>_xlfn.XLOOKUP(C167,Lists!$B$32:$B$60,Lists!$D$32:$D$60)</f>
        <v>Set at a common level</v>
      </c>
      <c r="E167" s="46" t="str">
        <f>_xlfn.XLOOKUP(C167,Lists!$B$32:$B$60,Lists!$F$32:$F$60)</f>
        <v>Number of serious pollution incidents</v>
      </c>
      <c r="F167" s="276">
        <f>IF(ISBLANK(AJ167),"",IFERROR(INDEX(F_Inputs!$F$4:$O$99999,MATCH($B167&amp;AJ167,F_Inputs!$P$4:$P$99999,0),MATCH(AJ$6,F_Inputs!$F$2:$O$2,0)),"Error"))</f>
        <v>0</v>
      </c>
      <c r="G167" s="276">
        <f>IF(ISBLANK(AK167),"",IFERROR(INDEX(F_Inputs!$F$4:$O$99999,MATCH($B167&amp;AK167,F_Inputs!$P$4:$P$99999,0),MATCH(AK$6,F_Inputs!$F$2:$O$2,0)),"Error"))</f>
        <v>0</v>
      </c>
      <c r="H167" s="276">
        <f>IF(ISBLANK(AL167),"",IFERROR(INDEX(F_Inputs!$F$4:$O$99999,MATCH($B167&amp;AL167,F_Inputs!$P$4:$P$99999,0),MATCH(AL$6,F_Inputs!$F$2:$O$2,0)),"Error"))</f>
        <v>0</v>
      </c>
      <c r="I167" s="276">
        <f>IF(ISBLANK(AM167),"",IFERROR(INDEX(F_Inputs!$F$4:$O$99999,MATCH($B167&amp;AM167,F_Inputs!$P$4:$P$99999,0),MATCH(AM$6,F_Inputs!$F$2:$O$2,0)),"Error"))</f>
        <v>0</v>
      </c>
      <c r="J167" s="276">
        <f>IF(ISBLANK(AN167),"",IFERROR(INDEX(F_Inputs!$F$4:$O$99999,MATCH($B167&amp;AN167,F_Inputs!$P$4:$P$99999,0),MATCH(AN$6,F_Inputs!$F$2:$O$2,0)),"Error"))</f>
        <v>0</v>
      </c>
      <c r="K167" s="276">
        <f>IF(ISBLANK(AO167),"",IFERROR(INDEX(F_Inputs!$F$4:$O$99999,MATCH($B167&amp;AO167,F_Inputs!$P$4:$P$99999,0),MATCH(AO$6,F_Inputs!$F$2:$O$2,0)),"Error"))</f>
        <v>0</v>
      </c>
      <c r="L167" s="276" t="str">
        <f>IF(ISBLANK(AP167),"",IFERROR(INDEX(F_Inputs!$F$4:$O$99999,MATCH($B167&amp;AP167,F_Inputs!$P$4:$P$99999,0),MATCH(AP$6,F_Inputs!$F$2:$O$2,0)),"Error"))</f>
        <v/>
      </c>
      <c r="M167" s="276" t="str">
        <f>IF(ISBLANK(AQ167),"",IFERROR(INDEX(F_Inputs!$F$4:$O$99999,MATCH($B167&amp;AQ167,F_Inputs!$P$4:$P$99999,0),MATCH(AQ$6,F_Inputs!$F$2:$O$2,0)),"Error"))</f>
        <v/>
      </c>
      <c r="N167" s="276" t="str">
        <f>IF(ISBLANK(AR167),"",IFERROR(INDEX(F_Inputs!$F$4:$O$99999,MATCH($B167&amp;AR167,F_Inputs!$P$4:$P$99999,0),MATCH(AR$6,F_Inputs!$F$2:$O$2,0)),"Error"))</f>
        <v/>
      </c>
      <c r="O167" s="276" t="str">
        <f>IF(ISBLANK(AS167),"",IFERROR(INDEX(F_Inputs!$F$4:$O$99999,MATCH($B167&amp;AS167,F_Inputs!$P$4:$P$99999,0),MATCH(AS$6,F_Inputs!$F$2:$O$2,0)),"Error"))</f>
        <v/>
      </c>
      <c r="P167" s="276" t="str">
        <f>IF(ISBLANK(AT167),"",IFERROR(INDEX(F_Inputs!$F$4:$O$99999,MATCH($B167&amp;AT167,F_Inputs!$P$4:$P$99999,0),MATCH(AT$6,F_Inputs!$F$2:$O$2,0)),"Error"))</f>
        <v/>
      </c>
      <c r="Q167" s="276" t="str">
        <f>IF(ISBLANK(AU167),"",IFERROR(INDEX(F_Inputs!$F$4:$O$99999,MATCH($B167&amp;AU167,F_Inputs!$P$4:$P$99999,0),MATCH(AU$6,F_Inputs!$F$2:$O$2,0)),"Error"))</f>
        <v/>
      </c>
      <c r="R167" s="276">
        <f>IF(ISBLANK(AV167),"",IFERROR(INDEX(F_Inputs!$F$4:$O$99999,MATCH($B167&amp;AV167,F_Inputs!$P$4:$P$99999,0),MATCH(AV$6,F_Inputs!$F$2:$O$2,0)),"Error"))</f>
        <v>1</v>
      </c>
      <c r="S167" s="276">
        <f>IF(ISBLANK(AW167),"",IFERROR(INDEX(F_Inputs!$F$4:$O$99999,MATCH($B167&amp;AW167,F_Inputs!$P$4:$P$99999,0),MATCH(AW$6,F_Inputs!$F$2:$O$2,0)),"Error"))</f>
        <v>1</v>
      </c>
      <c r="T167" s="276">
        <f>IF(ISBLANK(AX167),"",IFERROR(INDEX(F_Inputs!$F$4:$O$99999,MATCH($B167&amp;AX167,F_Inputs!$P$4:$P$99999,0),MATCH(AX$6,F_Inputs!$F$2:$O$2,0)),"Error"))</f>
        <v>1</v>
      </c>
      <c r="U167" s="276">
        <f>IF(ISBLANK(AY167),"",IFERROR(INDEX(F_Inputs!$F$4:$O$99999,MATCH($B167&amp;AY167,F_Inputs!$P$4:$P$99999,0),MATCH(AY$6,F_Inputs!$F$2:$O$2,0)),"Error"))</f>
        <v>1</v>
      </c>
      <c r="V167" s="276">
        <f>IF(ISBLANK(AZ167),"",IFERROR(INDEX(F_Inputs!$F$4:$O$99999,MATCH($B167&amp;AZ167,F_Inputs!$P$4:$P$99999,0),MATCH(AZ$6,F_Inputs!$F$2:$O$2,0)),"Error"))</f>
        <v>1</v>
      </c>
      <c r="W167" s="267" t="str">
        <f>IF(ISBLANK(BA167),"",IFERROR(INDEX(F_Inputs!$F$4:$O$99999,MATCH($B167&amp;BA167,F_Inputs!$P$4:$P$99999,0),MATCH(BA$6,F_Inputs!$F$2:$O$2,0)),"Error"))</f>
        <v/>
      </c>
      <c r="X167" s="267" t="str">
        <f>IF(ISBLANK(BB167),"",IFERROR(INDEX(F_Inputs!$F$4:$O$99999,MATCH($B167&amp;BB167,F_Inputs!$P$4:$P$99999,0),MATCH(BB$6,F_Inputs!$F$2:$O$2,0)),"Error"))</f>
        <v/>
      </c>
      <c r="Y167" s="267" t="str">
        <f>IF(ISBLANK(BC167),"",IFERROR(INDEX(F_Inputs!$F$4:$O$99999,MATCH($B167&amp;BC167,F_Inputs!$P$4:$P$99999,0),MATCH(BC$6,F_Inputs!$F$2:$O$2,0)),"Error"))</f>
        <v/>
      </c>
      <c r="Z167" s="267" t="str">
        <f>IF(ISBLANK(BD167),"",IFERROR(INDEX(F_Inputs!$F$4:$O$99999,MATCH($B167&amp;BD167,F_Inputs!$P$4:$P$99999,0),MATCH(BD$6,F_Inputs!$F$2:$O$2,0)),"Error"))</f>
        <v/>
      </c>
      <c r="AA167" s="267" t="str">
        <f>IF(ISBLANK(BE167),"",IFERROR(INDEX(F_Inputs!$F$4:$O$99999,MATCH($B167&amp;BE167,F_Inputs!$P$4:$P$99999,0),MATCH(BE$6,F_Inputs!$F$2:$O$2,0)),"Error"))</f>
        <v/>
      </c>
      <c r="AB167" s="270">
        <f>IF(ISBLANK(BF167),"",IFERROR(INDEX(F_Inputs!$F$4:$O$99999,MATCH($B167&amp;BF167,F_Inputs!$P$4:$P$99999,0),MATCH(BF$6,F_Inputs!$F$2:$O$2,0)),"Error"))</f>
        <v>105976.52516198187</v>
      </c>
      <c r="AC167" s="270" t="str">
        <f>IF(ISBLANK(BG167),"",IFERROR(INDEX(F_Inputs!$F$4:$O$99999,MATCH($B167&amp;BG167,F_Inputs!$P$4:$P$99999,0),MATCH(BG$6,F_Inputs!$F$2:$O$2,0)),"Error"))</f>
        <v/>
      </c>
      <c r="AD167" s="270" t="str">
        <f>IF(ISBLANK(BH167),"",IFERROR(INDEX(F_Inputs!$F$4:$O$99999,MATCH($B167&amp;BH167,F_Inputs!$P$4:$P$99999,0),MATCH(BH$6,F_Inputs!$F$2:$O$2,0)),"Error"))</f>
        <v/>
      </c>
      <c r="AE167" s="271" t="str">
        <f>IF(ISBLANK(BI167),"",IFERROR(INDEX(F_Inputs!$F$4:$O$99999,MATCH($B167&amp;BI167,F_Inputs!$P$4:$P$99999,0),MATCH(BI$6,F_Inputs!$F$2:$O$2,0)),"Error"))</f>
        <v/>
      </c>
      <c r="AF167" s="271" t="str">
        <f>IF(ISBLANK(BJ167),"",IFERROR(INDEX(F_Inputs!$F$4:$O$99999,MATCH($B167&amp;BJ167,F_Inputs!$P$4:$P$99999,0),MATCH(BJ$6,F_Inputs!$F$2:$O$2,0)),"Error"))</f>
        <v/>
      </c>
      <c r="AJ167" s="45" t="s">
        <v>192</v>
      </c>
      <c r="AK167" s="45" t="s">
        <v>192</v>
      </c>
      <c r="AL167" s="45" t="s">
        <v>192</v>
      </c>
      <c r="AM167" s="45" t="s">
        <v>192</v>
      </c>
      <c r="AN167" s="45" t="s">
        <v>192</v>
      </c>
      <c r="AO167" s="45" t="s">
        <v>192</v>
      </c>
      <c r="AV167" s="45" t="s">
        <v>194</v>
      </c>
      <c r="AW167" s="45" t="s">
        <v>194</v>
      </c>
      <c r="AX167" s="45" t="s">
        <v>194</v>
      </c>
      <c r="AY167" s="45" t="s">
        <v>194</v>
      </c>
      <c r="AZ167" s="45" t="s">
        <v>194</v>
      </c>
      <c r="BF167" s="45" t="s">
        <v>196</v>
      </c>
    </row>
    <row r="168" spans="2:62">
      <c r="B168" s="158" t="str">
        <f>Lists!$D$12</f>
        <v>PRT</v>
      </c>
      <c r="C168" s="46" t="s">
        <v>720</v>
      </c>
      <c r="D168" s="46" t="str">
        <f>_xlfn.XLOOKUP(C168,Lists!$B$32:$B$60,Lists!$D$32:$D$60)</f>
        <v>Set at a common level</v>
      </c>
      <c r="E168" s="46" t="str">
        <f>_xlfn.XLOOKUP(C168,Lists!$B$32:$B$60,Lists!$F$32:$F$60)</f>
        <v>Percentage compliance</v>
      </c>
      <c r="F168" s="272">
        <f>IF(ISBLANK(AJ168),"",IFERROR(INDEX(F_Inputs!$F$4:$O$99999,MATCH($B168&amp;AJ168,F_Inputs!$P$4:$P$99999,0),MATCH(AJ$6,F_Inputs!$F$2:$O$2,0)),"Error"))</f>
        <v>1</v>
      </c>
      <c r="G168" s="272">
        <f>IF(ISBLANK(AK168),"",IFERROR(INDEX(F_Inputs!$F$4:$O$99999,MATCH($B168&amp;AK168,F_Inputs!$P$4:$P$99999,0),MATCH(AK$6,F_Inputs!$F$2:$O$2,0)),"Error"))</f>
        <v>1</v>
      </c>
      <c r="H168" s="272">
        <f>IF(ISBLANK(AL168),"",IFERROR(INDEX(F_Inputs!$F$4:$O$99999,MATCH($B168&amp;AL168,F_Inputs!$P$4:$P$99999,0),MATCH(AL$6,F_Inputs!$F$2:$O$2,0)),"Error"))</f>
        <v>1</v>
      </c>
      <c r="I168" s="272">
        <f>IF(ISBLANK(AM168),"",IFERROR(INDEX(F_Inputs!$F$4:$O$99999,MATCH($B168&amp;AM168,F_Inputs!$P$4:$P$99999,0),MATCH(AM$6,F_Inputs!$F$2:$O$2,0)),"Error"))</f>
        <v>1</v>
      </c>
      <c r="J168" s="272">
        <f>IF(ISBLANK(AN168),"",IFERROR(INDEX(F_Inputs!$F$4:$O$99999,MATCH($B168&amp;AN168,F_Inputs!$P$4:$P$99999,0),MATCH(AN$6,F_Inputs!$F$2:$O$2,0)),"Error"))</f>
        <v>1</v>
      </c>
      <c r="K168" s="272">
        <f>IF(ISBLANK(AO168),"",IFERROR(INDEX(F_Inputs!$F$4:$O$99999,MATCH($B168&amp;AO168,F_Inputs!$P$4:$P$99999,0),MATCH(AO$6,F_Inputs!$F$2:$O$2,0)),"Error"))</f>
        <v>1</v>
      </c>
      <c r="L168" s="267" t="str">
        <f>IF(ISBLANK(AP168),"",IFERROR(INDEX(F_Inputs!$F$4:$O$99999,MATCH($B168&amp;AP168,F_Inputs!$P$4:$P$99999,0),MATCH(AP$6,F_Inputs!$F$2:$O$2,0)),"Error"))</f>
        <v/>
      </c>
      <c r="M168" s="268" t="str">
        <f>IF(ISBLANK(AQ168),"",IFERROR(INDEX(F_Inputs!$F$4:$O$99999,MATCH($B168&amp;AQ168,F_Inputs!$P$4:$P$99999,0),MATCH(AQ$6,F_Inputs!$F$2:$O$2,0)),"Error"))</f>
        <v/>
      </c>
      <c r="N168" s="268" t="str">
        <f>IF(ISBLANK(AR168),"",IFERROR(INDEX(F_Inputs!$F$4:$O$99999,MATCH($B168&amp;AR168,F_Inputs!$P$4:$P$99999,0),MATCH(AR$6,F_Inputs!$F$2:$O$2,0)),"Error"))</f>
        <v/>
      </c>
      <c r="O168" s="268" t="str">
        <f>IF(ISBLANK(AS168),"",IFERROR(INDEX(F_Inputs!$F$4:$O$99999,MATCH($B168&amp;AS168,F_Inputs!$P$4:$P$99999,0),MATCH(AS$6,F_Inputs!$F$2:$O$2,0)),"Error"))</f>
        <v/>
      </c>
      <c r="P168" s="268" t="str">
        <f>IF(ISBLANK(AT168),"",IFERROR(INDEX(F_Inputs!$F$4:$O$99999,MATCH($B168&amp;AT168,F_Inputs!$P$4:$P$99999,0),MATCH(AT$6,F_Inputs!$F$2:$O$2,0)),"Error"))</f>
        <v/>
      </c>
      <c r="Q168" s="268" t="str">
        <f>IF(ISBLANK(AU168),"",IFERROR(INDEX(F_Inputs!$F$4:$O$99999,MATCH($B168&amp;AU168,F_Inputs!$P$4:$P$99999,0),MATCH(AU$6,F_Inputs!$F$2:$O$2,0)),"Error"))</f>
        <v/>
      </c>
      <c r="R168" s="277">
        <f>IF(ISBLANK(AV168),"",IFERROR(INDEX(F_Inputs!$F$4:$O$99999,MATCH($B168&amp;AV168,F_Inputs!$P$4:$P$99999,0),MATCH(AV$6,F_Inputs!$F$2:$O$2,0)),"Error"))</f>
        <v>0.83333333333333348</v>
      </c>
      <c r="S168" s="277">
        <f>IF(ISBLANK(AW168),"",IFERROR(INDEX(F_Inputs!$F$4:$O$99999,MATCH($B168&amp;AW168,F_Inputs!$P$4:$P$99999,0),MATCH(AW$6,F_Inputs!$F$2:$O$2,0)),"Error"))</f>
        <v>0.83333333333333348</v>
      </c>
      <c r="T168" s="277">
        <f>IF(ISBLANK(AX168),"",IFERROR(INDEX(F_Inputs!$F$4:$O$99999,MATCH($B168&amp;AX168,F_Inputs!$P$4:$P$99999,0),MATCH(AX$6,F_Inputs!$F$2:$O$2,0)),"Error"))</f>
        <v>0.83333333333333348</v>
      </c>
      <c r="U168" s="277">
        <f>IF(ISBLANK(AY168),"",IFERROR(INDEX(F_Inputs!$F$4:$O$99999,MATCH($B168&amp;AY168,F_Inputs!$P$4:$P$99999,0),MATCH(AY$6,F_Inputs!$F$2:$O$2,0)),"Error"))</f>
        <v>0.83333333333333348</v>
      </c>
      <c r="V168" s="277">
        <f>IF(ISBLANK(AZ168),"",IFERROR(INDEX(F_Inputs!$F$4:$O$99999,MATCH($B168&amp;AZ168,F_Inputs!$P$4:$P$99999,0),MATCH(AZ$6,F_Inputs!$F$2:$O$2,0)),"Error"))</f>
        <v>0.83333333333333348</v>
      </c>
      <c r="W168" s="267" t="str">
        <f>IF(ISBLANK(BA168),"",IFERROR(INDEX(F_Inputs!$F$4:$O$99999,MATCH($B168&amp;BA168,F_Inputs!$P$4:$P$99999,0),MATCH(BA$6,F_Inputs!$F$2:$O$2,0)),"Error"))</f>
        <v/>
      </c>
      <c r="X168" s="267" t="str">
        <f>IF(ISBLANK(BB168),"",IFERROR(INDEX(F_Inputs!$F$4:$O$99999,MATCH($B168&amp;BB168,F_Inputs!$P$4:$P$99999,0),MATCH(BB$6,F_Inputs!$F$2:$O$2,0)),"Error"))</f>
        <v/>
      </c>
      <c r="Y168" s="267" t="str">
        <f>IF(ISBLANK(BC168),"",IFERROR(INDEX(F_Inputs!$F$4:$O$99999,MATCH($B168&amp;BC168,F_Inputs!$P$4:$P$99999,0),MATCH(BC$6,F_Inputs!$F$2:$O$2,0)),"Error"))</f>
        <v/>
      </c>
      <c r="Z168" s="267" t="str">
        <f>IF(ISBLANK(BD168),"",IFERROR(INDEX(F_Inputs!$F$4:$O$99999,MATCH($B168&amp;BD168,F_Inputs!$P$4:$P$99999,0),MATCH(BD$6,F_Inputs!$F$2:$O$2,0)),"Error"))</f>
        <v/>
      </c>
      <c r="AA168" s="267" t="str">
        <f>IF(ISBLANK(BE168),"",IFERROR(INDEX(F_Inputs!$F$4:$O$99999,MATCH($B168&amp;BE168,F_Inputs!$P$4:$P$99999,0),MATCH(BE$6,F_Inputs!$F$2:$O$2,0)),"Error"))</f>
        <v/>
      </c>
      <c r="AB168" s="270">
        <f>IF(ISBLANK(BF168),"",IFERROR(INDEX(F_Inputs!$F$4:$O$99999,MATCH($B168&amp;BF168,F_Inputs!$P$4:$P$99999,0),MATCH(BF$6,F_Inputs!$F$2:$O$2,0)),"Error"))</f>
        <v>2289.0929434988084</v>
      </c>
      <c r="AC168" s="270" t="str">
        <f>IF(ISBLANK(BG168),"",IFERROR(INDEX(F_Inputs!$F$4:$O$99999,MATCH($B168&amp;BG168,F_Inputs!$P$4:$P$99999,0),MATCH(BG$6,F_Inputs!$F$2:$O$2,0)),"Error"))</f>
        <v/>
      </c>
      <c r="AD168" s="270" t="str">
        <f>IF(ISBLANK(BH168),"",IFERROR(INDEX(F_Inputs!$F$4:$O$99999,MATCH($B168&amp;BH168,F_Inputs!$P$4:$P$99999,0),MATCH(BH$6,F_Inputs!$F$2:$O$2,0)),"Error"))</f>
        <v/>
      </c>
      <c r="AE168" s="271" t="str">
        <f>IF(ISBLANK(BI168),"",IFERROR(INDEX(F_Inputs!$F$4:$O$99999,MATCH($B168&amp;BI168,F_Inputs!$P$4:$P$99999,0),MATCH(BI$6,F_Inputs!$F$2:$O$2,0)),"Error"))</f>
        <v/>
      </c>
      <c r="AF168" s="271" t="str">
        <f>IF(ISBLANK(BJ168),"",IFERROR(INDEX(F_Inputs!$F$4:$O$99999,MATCH($B168&amp;BJ168,F_Inputs!$P$4:$P$99999,0),MATCH(BJ$6,F_Inputs!$F$2:$O$2,0)),"Error"))</f>
        <v/>
      </c>
      <c r="AJ168" s="45" t="s">
        <v>198</v>
      </c>
      <c r="AK168" s="45" t="s">
        <v>198</v>
      </c>
      <c r="AL168" s="45" t="s">
        <v>198</v>
      </c>
      <c r="AM168" s="45" t="s">
        <v>198</v>
      </c>
      <c r="AN168" s="45" t="s">
        <v>198</v>
      </c>
      <c r="AO168" s="45" t="s">
        <v>198</v>
      </c>
      <c r="AV168" s="45" t="s">
        <v>200</v>
      </c>
      <c r="AW168" s="45" t="s">
        <v>200</v>
      </c>
      <c r="AX168" s="45" t="s">
        <v>200</v>
      </c>
      <c r="AY168" s="45" t="s">
        <v>200</v>
      </c>
      <c r="AZ168" s="45" t="s">
        <v>200</v>
      </c>
      <c r="BF168" s="45" t="s">
        <v>202</v>
      </c>
    </row>
    <row r="169" spans="2:62">
      <c r="B169" s="158" t="str">
        <f>Lists!$D$12</f>
        <v>PRT</v>
      </c>
      <c r="C169" s="46" t="s">
        <v>744</v>
      </c>
      <c r="D169" s="46" t="str">
        <f>_xlfn.XLOOKUP(C169,Lists!$B$32:$B$60,Lists!$D$32:$D$60)</f>
        <v>Set at a company specific level</v>
      </c>
      <c r="E169" s="46" t="str">
        <f>_xlfn.XLOOKUP(C169,Lists!$B$32:$B$60,Lists!$F$32:$F$60)</f>
        <v>Bathing water quality (%)</v>
      </c>
      <c r="F169" s="273" t="str">
        <f>IF(ISBLANK(AJ169),"",IFERROR(INDEX(F_Inputs!$F$4:$O$99999,MATCH($B169&amp;AJ169,F_Inputs!$P$4:$P$99999,0),MATCH(AJ$6,F_Inputs!$F$2:$O$2,0)),"Error"))</f>
        <v/>
      </c>
      <c r="G169" s="273" t="str">
        <f>IF(ISBLANK(AK169),"",IFERROR(INDEX(F_Inputs!$F$4:$O$99999,MATCH($B169&amp;AK169,F_Inputs!$P$4:$P$99999,0),MATCH(AK$6,F_Inputs!$F$2:$O$2,0)),"Error"))</f>
        <v/>
      </c>
      <c r="H169" s="273" t="str">
        <f>IF(ISBLANK(AL169),"",IFERROR(INDEX(F_Inputs!$F$4:$O$99999,MATCH($B169&amp;AL169,F_Inputs!$P$4:$P$99999,0),MATCH(AL$6,F_Inputs!$F$2:$O$2,0)),"Error"))</f>
        <v/>
      </c>
      <c r="I169" s="273" t="str">
        <f>IF(ISBLANK(AM169),"",IFERROR(INDEX(F_Inputs!$F$4:$O$99999,MATCH($B169&amp;AM169,F_Inputs!$P$4:$P$99999,0),MATCH(AM$6,F_Inputs!$F$2:$O$2,0)),"Error"))</f>
        <v/>
      </c>
      <c r="J169" s="273" t="str">
        <f>IF(ISBLANK(AN169),"",IFERROR(INDEX(F_Inputs!$F$4:$O$99999,MATCH($B169&amp;AN169,F_Inputs!$P$4:$P$99999,0),MATCH(AN$6,F_Inputs!$F$2:$O$2,0)),"Error"))</f>
        <v/>
      </c>
      <c r="K169" s="273" t="str">
        <f>IF(ISBLANK(AO169),"",IFERROR(INDEX(F_Inputs!$F$4:$O$99999,MATCH($B169&amp;AO169,F_Inputs!$P$4:$P$99999,0),MATCH(AO$6,F_Inputs!$F$2:$O$2,0)),"Error"))</f>
        <v/>
      </c>
      <c r="L169" s="277" t="str">
        <f>IF(ISBLANK(AP169),"",IFERROR(INDEX(F_Inputs!$F$4:$O$99999,MATCH($B169&amp;AP169,F_Inputs!$P$4:$P$99999,0),MATCH(AP$6,F_Inputs!$F$2:$O$2,0)),"Error"))</f>
        <v/>
      </c>
      <c r="M169" s="277" t="str">
        <f>IF(ISBLANK(AQ169),"",IFERROR(INDEX(F_Inputs!$F$4:$O$99999,MATCH($B169&amp;AQ169,F_Inputs!$P$4:$P$99999,0),MATCH(AQ$6,F_Inputs!$F$2:$O$2,0)),"Error"))</f>
        <v/>
      </c>
      <c r="N169" s="277" t="str">
        <f>IF(ISBLANK(AR169),"",IFERROR(INDEX(F_Inputs!$F$4:$O$99999,MATCH($B169&amp;AR169,F_Inputs!$P$4:$P$99999,0),MATCH(AR$6,F_Inputs!$F$2:$O$2,0)),"Error"))</f>
        <v/>
      </c>
      <c r="O169" s="277" t="str">
        <f>IF(ISBLANK(AS169),"",IFERROR(INDEX(F_Inputs!$F$4:$O$99999,MATCH($B169&amp;AS169,F_Inputs!$P$4:$P$99999,0),MATCH(AS$6,F_Inputs!$F$2:$O$2,0)),"Error"))</f>
        <v/>
      </c>
      <c r="P169" s="277" t="str">
        <f>IF(ISBLANK(AT169),"",IFERROR(INDEX(F_Inputs!$F$4:$O$99999,MATCH($B169&amp;AT169,F_Inputs!$P$4:$P$99999,0),MATCH(AT$6,F_Inputs!$F$2:$O$2,0)),"Error"))</f>
        <v/>
      </c>
      <c r="Q169" s="277" t="str">
        <f>IF(ISBLANK(AU169),"",IFERROR(INDEX(F_Inputs!$F$4:$O$99999,MATCH($B169&amp;AU169,F_Inputs!$P$4:$P$99999,0),MATCH(AU$6,F_Inputs!$F$2:$O$2,0)),"Error"))</f>
        <v/>
      </c>
      <c r="R169" s="269" t="str">
        <f>IF(ISBLANK(AV169),"",IFERROR(INDEX(F_Inputs!$F$4:$O$99999,MATCH($B169&amp;AV169,F_Inputs!$P$4:$P$99999,0),MATCH(AV$6,F_Inputs!$F$2:$O$2,0)),"Error"))</f>
        <v/>
      </c>
      <c r="S169" s="269" t="str">
        <f>IF(ISBLANK(AW169),"",IFERROR(INDEX(F_Inputs!$F$4:$O$99999,MATCH($B169&amp;AW169,F_Inputs!$P$4:$P$99999,0),MATCH(AW$6,F_Inputs!$F$2:$O$2,0)),"Error"))</f>
        <v/>
      </c>
      <c r="T169" s="269" t="str">
        <f>IF(ISBLANK(AX169),"",IFERROR(INDEX(F_Inputs!$F$4:$O$99999,MATCH($B169&amp;AX169,F_Inputs!$P$4:$P$99999,0),MATCH(AX$6,F_Inputs!$F$2:$O$2,0)),"Error"))</f>
        <v/>
      </c>
      <c r="U169" s="269" t="str">
        <f>IF(ISBLANK(AY169),"",IFERROR(INDEX(F_Inputs!$F$4:$O$99999,MATCH($B169&amp;AY169,F_Inputs!$P$4:$P$99999,0),MATCH(AY$6,F_Inputs!$F$2:$O$2,0)),"Error"))</f>
        <v/>
      </c>
      <c r="V169" s="269" t="str">
        <f>IF(ISBLANK(AZ169),"",IFERROR(INDEX(F_Inputs!$F$4:$O$99999,MATCH($B169&amp;AZ169,F_Inputs!$P$4:$P$99999,0),MATCH(AZ$6,F_Inputs!$F$2:$O$2,0)),"Error"))</f>
        <v/>
      </c>
      <c r="W169" s="267" t="str">
        <f>IF(ISBLANK(BA169),"",IFERROR(INDEX(F_Inputs!$F$4:$O$99999,MATCH($B169&amp;BA169,F_Inputs!$P$4:$P$99999,0),MATCH(BA$6,F_Inputs!$F$2:$O$2,0)),"Error"))</f>
        <v/>
      </c>
      <c r="X169" s="267" t="str">
        <f>IF(ISBLANK(BB169),"",IFERROR(INDEX(F_Inputs!$F$4:$O$99999,MATCH($B169&amp;BB169,F_Inputs!$P$4:$P$99999,0),MATCH(BB$6,F_Inputs!$F$2:$O$2,0)),"Error"))</f>
        <v/>
      </c>
      <c r="Y169" s="267" t="str">
        <f>IF(ISBLANK(BC169),"",IFERROR(INDEX(F_Inputs!$F$4:$O$99999,MATCH($B169&amp;BC169,F_Inputs!$P$4:$P$99999,0),MATCH(BC$6,F_Inputs!$F$2:$O$2,0)),"Error"))</f>
        <v/>
      </c>
      <c r="Z169" s="267" t="str">
        <f>IF(ISBLANK(BD169),"",IFERROR(INDEX(F_Inputs!$F$4:$O$99999,MATCH($B169&amp;BD169,F_Inputs!$P$4:$P$99999,0),MATCH(BD$6,F_Inputs!$F$2:$O$2,0)),"Error"))</f>
        <v/>
      </c>
      <c r="AA169" s="267" t="str">
        <f>IF(ISBLANK(BE169),"",IFERROR(INDEX(F_Inputs!$F$4:$O$99999,MATCH($B169&amp;BE169,F_Inputs!$P$4:$P$99999,0),MATCH(BE$6,F_Inputs!$F$2:$O$2,0)),"Error"))</f>
        <v/>
      </c>
      <c r="AB169" s="270" t="str">
        <f>IF(ISBLANK(BF169),"",IFERROR(INDEX(F_Inputs!$F$4:$O$99999,MATCH($B169&amp;BF169,F_Inputs!$P$4:$P$99999,0),MATCH(BF$6,F_Inputs!$F$2:$O$2,0)),"Error"))</f>
        <v/>
      </c>
      <c r="AC169" s="270" t="str">
        <f>IF(ISBLANK(BG169),"",IFERROR(INDEX(F_Inputs!$F$4:$O$99999,MATCH($B169&amp;BG169,F_Inputs!$P$4:$P$99999,0),MATCH(BG$6,F_Inputs!$F$2:$O$2,0)),"Error"))</f>
        <v/>
      </c>
      <c r="AD169" s="270" t="str">
        <f>IF(ISBLANK(BH169),"",IFERROR(INDEX(F_Inputs!$F$4:$O$99999,MATCH($B169&amp;BH169,F_Inputs!$P$4:$P$99999,0),MATCH(BH$6,F_Inputs!$F$2:$O$2,0)),"Error"))</f>
        <v/>
      </c>
      <c r="AE169" s="271" t="str">
        <f>IF(ISBLANK(BI169),"",IFERROR(INDEX(F_Inputs!$F$4:$O$99999,MATCH($B169&amp;BI169,F_Inputs!$P$4:$P$99999,0),MATCH(BI$6,F_Inputs!$F$2:$O$2,0)),"Error"))</f>
        <v/>
      </c>
      <c r="AF169" s="271" t="str">
        <f>IF(ISBLANK(BJ169),"",IFERROR(INDEX(F_Inputs!$F$4:$O$99999,MATCH($B169&amp;BJ169,F_Inputs!$P$4:$P$99999,0),MATCH(BJ$6,F_Inputs!$F$2:$O$2,0)),"Error"))</f>
        <v/>
      </c>
      <c r="AJ169" s="45" t="s">
        <v>247</v>
      </c>
      <c r="AK169" s="45" t="s">
        <v>247</v>
      </c>
      <c r="AL169" s="45" t="s">
        <v>247</v>
      </c>
      <c r="AM169" s="45" t="s">
        <v>247</v>
      </c>
      <c r="AN169" s="45" t="s">
        <v>247</v>
      </c>
      <c r="AO169" s="45" t="s">
        <v>247</v>
      </c>
      <c r="AV169" s="45" t="s">
        <v>249</v>
      </c>
      <c r="AW169" s="45" t="s">
        <v>249</v>
      </c>
      <c r="AX169" s="45" t="s">
        <v>249</v>
      </c>
      <c r="AY169" s="45" t="s">
        <v>249</v>
      </c>
      <c r="AZ169" s="45" t="s">
        <v>249</v>
      </c>
      <c r="BF169" s="45" t="s">
        <v>251</v>
      </c>
      <c r="BG169" s="45" t="s">
        <v>251</v>
      </c>
      <c r="BI169" s="45" t="s">
        <v>253</v>
      </c>
      <c r="BJ169" s="45" t="s">
        <v>255</v>
      </c>
    </row>
    <row r="170" spans="2:62">
      <c r="B170" s="158" t="str">
        <f>Lists!$D$12</f>
        <v>PRT</v>
      </c>
      <c r="C170" s="46" t="s">
        <v>748</v>
      </c>
      <c r="D170" s="46" t="str">
        <f>_xlfn.XLOOKUP(C170,Lists!$B$32:$B$60,Lists!$D$32:$D$60)</f>
        <v>Set at a company specific level</v>
      </c>
      <c r="E170" s="46" t="str">
        <f>_xlfn.XLOOKUP(C170,Lists!$B$32:$B$60,Lists!$F$32:$F$60)</f>
        <v>Reduction in phosphorus as a percentage of load discharged from treatment works in 2020</v>
      </c>
      <c r="F170" s="272" t="str">
        <f>IF(ISBLANK(AJ170),"",IFERROR(INDEX(F_Inputs!$F$4:$O$99999,MATCH($B170&amp;AJ170,F_Inputs!$P$4:$P$99999,0),MATCH(AJ$6,F_Inputs!$F$2:$O$2,0)),"Error"))</f>
        <v/>
      </c>
      <c r="G170" s="272" t="str">
        <f>IF(ISBLANK(AK170),"",IFERROR(INDEX(F_Inputs!$F$4:$O$99999,MATCH($B170&amp;AK170,F_Inputs!$P$4:$P$99999,0),MATCH(AK$6,F_Inputs!$F$2:$O$2,0)),"Error"))</f>
        <v/>
      </c>
      <c r="H170" s="272" t="str">
        <f>IF(ISBLANK(AL170),"",IFERROR(INDEX(F_Inputs!$F$4:$O$99999,MATCH($B170&amp;AL170,F_Inputs!$P$4:$P$99999,0),MATCH(AL$6,F_Inputs!$F$2:$O$2,0)),"Error"))</f>
        <v/>
      </c>
      <c r="I170" s="272" t="str">
        <f>IF(ISBLANK(AM170),"",IFERROR(INDEX(F_Inputs!$F$4:$O$99999,MATCH($B170&amp;AM170,F_Inputs!$P$4:$P$99999,0),MATCH(AM$6,F_Inputs!$F$2:$O$2,0)),"Error"))</f>
        <v/>
      </c>
      <c r="J170" s="272" t="str">
        <f>IF(ISBLANK(AN170),"",IFERROR(INDEX(F_Inputs!$F$4:$O$99999,MATCH($B170&amp;AN170,F_Inputs!$P$4:$P$99999,0),MATCH(AN$6,F_Inputs!$F$2:$O$2,0)),"Error"))</f>
        <v/>
      </c>
      <c r="K170" s="272" t="str">
        <f>IF(ISBLANK(AO170),"",IFERROR(INDEX(F_Inputs!$F$4:$O$99999,MATCH($B170&amp;AO170,F_Inputs!$P$4:$P$99999,0),MATCH(AO$6,F_Inputs!$F$2:$O$2,0)),"Error"))</f>
        <v/>
      </c>
      <c r="L170" s="272" t="str">
        <f>IF(ISBLANK(AP170),"",IFERROR(INDEX(F_Inputs!$F$4:$O$99999,MATCH($B170&amp;AP170,F_Inputs!$P$4:$P$99999,0),MATCH(AP$6,F_Inputs!$F$2:$O$2,0)),"Error"))</f>
        <v/>
      </c>
      <c r="M170" s="272" t="str">
        <f>IF(ISBLANK(AQ170),"",IFERROR(INDEX(F_Inputs!$F$4:$O$99999,MATCH($B170&amp;AQ170,F_Inputs!$P$4:$P$99999,0),MATCH(AQ$6,F_Inputs!$F$2:$O$2,0)),"Error"))</f>
        <v/>
      </c>
      <c r="N170" s="272" t="str">
        <f>IF(ISBLANK(AR170),"",IFERROR(INDEX(F_Inputs!$F$4:$O$99999,MATCH($B170&amp;AR170,F_Inputs!$P$4:$P$99999,0),MATCH(AR$6,F_Inputs!$F$2:$O$2,0)),"Error"))</f>
        <v/>
      </c>
      <c r="O170" s="272" t="str">
        <f>IF(ISBLANK(AS170),"",IFERROR(INDEX(F_Inputs!$F$4:$O$99999,MATCH($B170&amp;AS170,F_Inputs!$P$4:$P$99999,0),MATCH(AS$6,F_Inputs!$F$2:$O$2,0)),"Error"))</f>
        <v/>
      </c>
      <c r="P170" s="272" t="str">
        <f>IF(ISBLANK(AT170),"",IFERROR(INDEX(F_Inputs!$F$4:$O$99999,MATCH($B170&amp;AT170,F_Inputs!$P$4:$P$99999,0),MATCH(AT$6,F_Inputs!$F$2:$O$2,0)),"Error"))</f>
        <v/>
      </c>
      <c r="Q170" s="272" t="str">
        <f>IF(ISBLANK(AU170),"",IFERROR(INDEX(F_Inputs!$F$4:$O$99999,MATCH($B170&amp;AU170,F_Inputs!$P$4:$P$99999,0),MATCH(AU$6,F_Inputs!$F$2:$O$2,0)),"Error"))</f>
        <v/>
      </c>
      <c r="R170" s="272" t="str">
        <f>IF(ISBLANK(AV170),"",IFERROR(INDEX(F_Inputs!$F$4:$O$99999,MATCH($B170&amp;AV170,F_Inputs!$P$4:$P$99999,0),MATCH(AV$6,F_Inputs!$F$2:$O$2,0)),"Error"))</f>
        <v/>
      </c>
      <c r="S170" s="272" t="str">
        <f>IF(ISBLANK(AW170),"",IFERROR(INDEX(F_Inputs!$F$4:$O$99999,MATCH($B170&amp;AW170,F_Inputs!$P$4:$P$99999,0),MATCH(AW$6,F_Inputs!$F$2:$O$2,0)),"Error"))</f>
        <v/>
      </c>
      <c r="T170" s="272" t="str">
        <f>IF(ISBLANK(AX170),"",IFERROR(INDEX(F_Inputs!$F$4:$O$99999,MATCH($B170&amp;AX170,F_Inputs!$P$4:$P$99999,0),MATCH(AX$6,F_Inputs!$F$2:$O$2,0)),"Error"))</f>
        <v/>
      </c>
      <c r="U170" s="272" t="str">
        <f>IF(ISBLANK(AY170),"",IFERROR(INDEX(F_Inputs!$F$4:$O$99999,MATCH($B170&amp;AY170,F_Inputs!$P$4:$P$99999,0),MATCH(AY$6,F_Inputs!$F$2:$O$2,0)),"Error"))</f>
        <v/>
      </c>
      <c r="V170" s="272" t="str">
        <f>IF(ISBLANK(AZ170),"",IFERROR(INDEX(F_Inputs!$F$4:$O$99999,MATCH($B170&amp;AZ170,F_Inputs!$P$4:$P$99999,0),MATCH(AZ$6,F_Inputs!$F$2:$O$2,0)),"Error"))</f>
        <v/>
      </c>
      <c r="W170" s="267" t="str">
        <f>IF(ISBLANK(BA170),"",IFERROR(INDEX(F_Inputs!$F$4:$O$99999,MATCH($B170&amp;BA170,F_Inputs!$P$4:$P$99999,0),MATCH(BA$6,F_Inputs!$F$2:$O$2,0)),"Error"))</f>
        <v/>
      </c>
      <c r="X170" s="267" t="str">
        <f>IF(ISBLANK(BB170),"",IFERROR(INDEX(F_Inputs!$F$4:$O$99999,MATCH($B170&amp;BB170,F_Inputs!$P$4:$P$99999,0),MATCH(BB$6,F_Inputs!$F$2:$O$2,0)),"Error"))</f>
        <v/>
      </c>
      <c r="Y170" s="267" t="str">
        <f>IF(ISBLANK(BC170),"",IFERROR(INDEX(F_Inputs!$F$4:$O$99999,MATCH($B170&amp;BC170,F_Inputs!$P$4:$P$99999,0),MATCH(BC$6,F_Inputs!$F$2:$O$2,0)),"Error"))</f>
        <v/>
      </c>
      <c r="Z170" s="267" t="str">
        <f>IF(ISBLANK(BD170),"",IFERROR(INDEX(F_Inputs!$F$4:$O$99999,MATCH($B170&amp;BD170,F_Inputs!$P$4:$P$99999,0),MATCH(BD$6,F_Inputs!$F$2:$O$2,0)),"Error"))</f>
        <v/>
      </c>
      <c r="AA170" s="267" t="str">
        <f>IF(ISBLANK(BE170),"",IFERROR(INDEX(F_Inputs!$F$4:$O$99999,MATCH($B170&amp;BE170,F_Inputs!$P$4:$P$99999,0),MATCH(BE$6,F_Inputs!$F$2:$O$2,0)),"Error"))</f>
        <v/>
      </c>
      <c r="AB170" s="270" t="str">
        <f>IF(ISBLANK(BF170),"",IFERROR(INDEX(F_Inputs!$F$4:$O$99999,MATCH($B170&amp;BF170,F_Inputs!$P$4:$P$99999,0),MATCH(BF$6,F_Inputs!$F$2:$O$2,0)),"Error"))</f>
        <v/>
      </c>
      <c r="AC170" s="270" t="str">
        <f>IF(ISBLANK(BG170),"",IFERROR(INDEX(F_Inputs!$F$4:$O$99999,MATCH($B170&amp;BG170,F_Inputs!$P$4:$P$99999,0),MATCH(BG$6,F_Inputs!$F$2:$O$2,0)),"Error"))</f>
        <v/>
      </c>
      <c r="AD170" s="270" t="str">
        <f>IF(ISBLANK(BH170),"",IFERROR(INDEX(F_Inputs!$F$4:$O$99999,MATCH($B170&amp;BH170,F_Inputs!$P$4:$P$99999,0),MATCH(BH$6,F_Inputs!$F$2:$O$2,0)),"Error"))</f>
        <v/>
      </c>
      <c r="AE170" s="271" t="str">
        <f>IF(ISBLANK(BI170),"",IFERROR(INDEX(F_Inputs!$F$4:$O$99999,MATCH($B170&amp;BI170,F_Inputs!$P$4:$P$99999,0),MATCH(BI$6,F_Inputs!$F$2:$O$2,0)),"Error"))</f>
        <v/>
      </c>
      <c r="AF170" s="271" t="str">
        <f>IF(ISBLANK(BJ170),"",IFERROR(INDEX(F_Inputs!$F$4:$O$99999,MATCH($B170&amp;BJ170,F_Inputs!$P$4:$P$99999,0),MATCH(BJ$6,F_Inputs!$F$2:$O$2,0)),"Error"))</f>
        <v/>
      </c>
      <c r="AJ170" s="45" t="s">
        <v>257</v>
      </c>
      <c r="AK170" s="45" t="s">
        <v>257</v>
      </c>
      <c r="AL170" s="45" t="s">
        <v>257</v>
      </c>
      <c r="AM170" s="45" t="s">
        <v>257</v>
      </c>
      <c r="AN170" s="45" t="s">
        <v>257</v>
      </c>
      <c r="AO170" s="45" t="s">
        <v>257</v>
      </c>
    </row>
    <row r="171" spans="2:62">
      <c r="B171" s="158" t="str">
        <f>Lists!$D$12</f>
        <v>PRT</v>
      </c>
      <c r="C171" s="46" t="s">
        <v>751</v>
      </c>
      <c r="D171" s="46" t="str">
        <f>_xlfn.XLOOKUP(C171,Lists!$B$32:$B$60,Lists!$D$32:$D$60)</f>
        <v>Set at a company specific level</v>
      </c>
      <c r="E171" s="46" t="str">
        <f>_xlfn.XLOOKUP(C171,Lists!$B$32:$B$60,Lists!$F$32:$F$60)</f>
        <v>Average number of spills per overflow - assuming 100% monitoring (number)</v>
      </c>
      <c r="F171" s="267" t="str">
        <f>IF(ISBLANK(AJ171),"",IFERROR(INDEX(F_Inputs!$F$4:$O$99999,MATCH($B171&amp;AJ171,F_Inputs!$P$4:$P$99999,0),MATCH(AJ$6,F_Inputs!$F$2:$O$2,0)),"Error"))</f>
        <v/>
      </c>
      <c r="G171" s="269" t="str">
        <f>IF(ISBLANK(AK171),"",IFERROR(INDEX(F_Inputs!$F$4:$O$99999,MATCH($B171&amp;AK171,F_Inputs!$P$4:$P$99999,0),MATCH(AK$6,F_Inputs!$F$2:$O$2,0)),"Error"))</f>
        <v/>
      </c>
      <c r="H171" s="269" t="str">
        <f>IF(ISBLANK(AL171),"",IFERROR(INDEX(F_Inputs!$F$4:$O$99999,MATCH($B171&amp;AL171,F_Inputs!$P$4:$P$99999,0),MATCH(AL$6,F_Inputs!$F$2:$O$2,0)),"Error"))</f>
        <v/>
      </c>
      <c r="I171" s="269" t="str">
        <f>IF(ISBLANK(AM171),"",IFERROR(INDEX(F_Inputs!$F$4:$O$99999,MATCH($B171&amp;AM171,F_Inputs!$P$4:$P$99999,0),MATCH(AM$6,F_Inputs!$F$2:$O$2,0)),"Error"))</f>
        <v/>
      </c>
      <c r="J171" s="269" t="str">
        <f>IF(ISBLANK(AN171),"",IFERROR(INDEX(F_Inputs!$F$4:$O$99999,MATCH($B171&amp;AN171,F_Inputs!$P$4:$P$99999,0),MATCH(AN$6,F_Inputs!$F$2:$O$2,0)),"Error"))</f>
        <v/>
      </c>
      <c r="K171" s="269" t="str">
        <f>IF(ISBLANK(AO171),"",IFERROR(INDEX(F_Inputs!$F$4:$O$99999,MATCH($B171&amp;AO171,F_Inputs!$P$4:$P$99999,0),MATCH(AO$6,F_Inputs!$F$2:$O$2,0)),"Error"))</f>
        <v/>
      </c>
      <c r="L171" s="277" t="str">
        <f>IF(ISBLANK(AP171),"",IFERROR(INDEX(F_Inputs!$F$4:$O$99999,MATCH($B171&amp;AP171,F_Inputs!$P$4:$P$99999,0),MATCH(AP$6,F_Inputs!$F$2:$O$2,0)),"Error"))</f>
        <v/>
      </c>
      <c r="M171" s="277" t="str">
        <f>IF(ISBLANK(AQ171),"",IFERROR(INDEX(F_Inputs!$F$4:$O$99999,MATCH($B171&amp;AQ171,F_Inputs!$P$4:$P$99999,0),MATCH(AQ$6,F_Inputs!$F$2:$O$2,0)),"Error"))</f>
        <v/>
      </c>
      <c r="N171" s="277" t="str">
        <f>IF(ISBLANK(AR171),"",IFERROR(INDEX(F_Inputs!$F$4:$O$99999,MATCH($B171&amp;AR171,F_Inputs!$P$4:$P$99999,0),MATCH(AR$6,F_Inputs!$F$2:$O$2,0)),"Error"))</f>
        <v/>
      </c>
      <c r="O171" s="277" t="str">
        <f>IF(ISBLANK(AS171),"",IFERROR(INDEX(F_Inputs!$F$4:$O$99999,MATCH($B171&amp;AS171,F_Inputs!$P$4:$P$99999,0),MATCH(AS$6,F_Inputs!$F$2:$O$2,0)),"Error"))</f>
        <v/>
      </c>
      <c r="P171" s="277" t="str">
        <f>IF(ISBLANK(AT171),"",IFERROR(INDEX(F_Inputs!$F$4:$O$99999,MATCH($B171&amp;AT171,F_Inputs!$P$4:$P$99999,0),MATCH(AT$6,F_Inputs!$F$2:$O$2,0)),"Error"))</f>
        <v/>
      </c>
      <c r="Q171" s="277" t="str">
        <f>IF(ISBLANK(AU171),"",IFERROR(INDEX(F_Inputs!$F$4:$O$99999,MATCH($B171&amp;AU171,F_Inputs!$P$4:$P$99999,0),MATCH(AU$6,F_Inputs!$F$2:$O$2,0)),"Error"))</f>
        <v/>
      </c>
      <c r="R171" s="269" t="str">
        <f>IF(ISBLANK(AV171),"",IFERROR(INDEX(F_Inputs!$F$4:$O$99999,MATCH($B171&amp;AV171,F_Inputs!$P$4:$P$99999,0),MATCH(AV$6,F_Inputs!$F$2:$O$2,0)),"Error"))</f>
        <v/>
      </c>
      <c r="S171" s="269" t="str">
        <f>IF(ISBLANK(AW171),"",IFERROR(INDEX(F_Inputs!$F$4:$O$99999,MATCH($B171&amp;AW171,F_Inputs!$P$4:$P$99999,0),MATCH(AW$6,F_Inputs!$F$2:$O$2,0)),"Error"))</f>
        <v/>
      </c>
      <c r="T171" s="269" t="str">
        <f>IF(ISBLANK(AX171),"",IFERROR(INDEX(F_Inputs!$F$4:$O$99999,MATCH($B171&amp;AX171,F_Inputs!$P$4:$P$99999,0),MATCH(AX$6,F_Inputs!$F$2:$O$2,0)),"Error"))</f>
        <v/>
      </c>
      <c r="U171" s="269" t="str">
        <f>IF(ISBLANK(AY171),"",IFERROR(INDEX(F_Inputs!$F$4:$O$99999,MATCH($B171&amp;AY171,F_Inputs!$P$4:$P$99999,0),MATCH(AY$6,F_Inputs!$F$2:$O$2,0)),"Error"))</f>
        <v/>
      </c>
      <c r="V171" s="269" t="str">
        <f>IF(ISBLANK(AZ171),"",IFERROR(INDEX(F_Inputs!$F$4:$O$99999,MATCH($B171&amp;AZ171,F_Inputs!$P$4:$P$99999,0),MATCH(AZ$6,F_Inputs!$F$2:$O$2,0)),"Error"))</f>
        <v/>
      </c>
      <c r="W171" s="267" t="str">
        <f>IF(ISBLANK(BA171),"",IFERROR(INDEX(F_Inputs!$F$4:$O$99999,MATCH($B171&amp;BA171,F_Inputs!$P$4:$P$99999,0),MATCH(BA$6,F_Inputs!$F$2:$O$2,0)),"Error"))</f>
        <v/>
      </c>
      <c r="X171" s="267" t="str">
        <f>IF(ISBLANK(BB171),"",IFERROR(INDEX(F_Inputs!$F$4:$O$99999,MATCH($B171&amp;BB171,F_Inputs!$P$4:$P$99999,0),MATCH(BB$6,F_Inputs!$F$2:$O$2,0)),"Error"))</f>
        <v/>
      </c>
      <c r="Y171" s="267" t="str">
        <f>IF(ISBLANK(BC171),"",IFERROR(INDEX(F_Inputs!$F$4:$O$99999,MATCH($B171&amp;BC171,F_Inputs!$P$4:$P$99999,0),MATCH(BC$6,F_Inputs!$F$2:$O$2,0)),"Error"))</f>
        <v/>
      </c>
      <c r="Z171" s="267" t="str">
        <f>IF(ISBLANK(BD171),"",IFERROR(INDEX(F_Inputs!$F$4:$O$99999,MATCH($B171&amp;BD171,F_Inputs!$P$4:$P$99999,0),MATCH(BD$6,F_Inputs!$F$2:$O$2,0)),"Error"))</f>
        <v/>
      </c>
      <c r="AA171" s="267" t="str">
        <f>IF(ISBLANK(BE171),"",IFERROR(INDEX(F_Inputs!$F$4:$O$99999,MATCH($B171&amp;BE171,F_Inputs!$P$4:$P$99999,0),MATCH(BE$6,F_Inputs!$F$2:$O$2,0)),"Error"))</f>
        <v/>
      </c>
      <c r="AB171" s="270" t="str">
        <f>IF(ISBLANK(BF171),"",IFERROR(INDEX(F_Inputs!$F$4:$O$99999,MATCH($B171&amp;BF171,F_Inputs!$P$4:$P$99999,0),MATCH(BF$6,F_Inputs!$F$2:$O$2,0)),"Error"))</f>
        <v/>
      </c>
      <c r="AC171" s="270" t="str">
        <f>IF(ISBLANK(BG171),"",IFERROR(INDEX(F_Inputs!$F$4:$O$99999,MATCH($B171&amp;BG171,F_Inputs!$P$4:$P$99999,0),MATCH(BG$6,F_Inputs!$F$2:$O$2,0)),"Error"))</f>
        <v/>
      </c>
      <c r="AD171" s="270" t="str">
        <f>IF(ISBLANK(BH171),"",IFERROR(INDEX(F_Inputs!$F$4:$O$99999,MATCH($B171&amp;BH171,F_Inputs!$P$4:$P$99999,0),MATCH(BH$6,F_Inputs!$F$2:$O$2,0)),"Error"))</f>
        <v/>
      </c>
      <c r="AE171" s="271" t="str">
        <f>IF(ISBLANK(BI171),"",IFERROR(INDEX(F_Inputs!$F$4:$O$99999,MATCH($B171&amp;BI171,F_Inputs!$P$4:$P$99999,0),MATCH(BI$6,F_Inputs!$F$2:$O$2,0)),"Error"))</f>
        <v/>
      </c>
      <c r="AF171" s="271" t="str">
        <f>IF(ISBLANK(BJ171),"",IFERROR(INDEX(F_Inputs!$F$4:$O$99999,MATCH($B171&amp;BJ171,F_Inputs!$P$4:$P$99999,0),MATCH(BJ$6,F_Inputs!$F$2:$O$2,0)),"Error"))</f>
        <v/>
      </c>
      <c r="AJ171" s="35" t="s">
        <v>265</v>
      </c>
      <c r="AK171" s="35" t="s">
        <v>265</v>
      </c>
      <c r="AL171" s="35" t="s">
        <v>265</v>
      </c>
      <c r="AM171" s="35" t="s">
        <v>265</v>
      </c>
      <c r="AN171" s="35" t="s">
        <v>265</v>
      </c>
      <c r="AO171" s="35" t="s">
        <v>265</v>
      </c>
      <c r="AP171" s="45" t="s">
        <v>267</v>
      </c>
      <c r="AQ171" s="45" t="s">
        <v>267</v>
      </c>
      <c r="AR171" s="45" t="s">
        <v>267</v>
      </c>
      <c r="AS171" s="45" t="s">
        <v>267</v>
      </c>
      <c r="AT171" s="45" t="s">
        <v>267</v>
      </c>
      <c r="AU171" s="45" t="s">
        <v>267</v>
      </c>
      <c r="BF171" s="45" t="s">
        <v>269</v>
      </c>
      <c r="BG171" s="45" t="s">
        <v>269</v>
      </c>
      <c r="BI171" s="45" t="s">
        <v>271</v>
      </c>
      <c r="BJ171" s="45" t="s">
        <v>273</v>
      </c>
    </row>
    <row r="172" spans="2:62">
      <c r="B172" s="158" t="str">
        <f>Lists!$D$12</f>
        <v>PRT</v>
      </c>
      <c r="C172" s="46" t="s">
        <v>723</v>
      </c>
      <c r="D172" s="46" t="str">
        <f>_xlfn.XLOOKUP(C172,Lists!$B$32:$B$60,Lists!$D$32:$D$60)</f>
        <v>Set at a company specific level</v>
      </c>
      <c r="E172" s="46" t="str">
        <f>_xlfn.XLOOKUP(C172,Lists!$B$32:$B$60,Lists!$F$32:$F$60)</f>
        <v>Repairs to burst mains per 1,000km of mains length</v>
      </c>
      <c r="F172" s="280">
        <f>IF(ISBLANK(AJ172),"",IFERROR(INDEX(F_Inputs!$F$4:$O$99999,MATCH($B172&amp;AJ172,F_Inputs!$P$4:$P$99999,0),MATCH(AJ$6,F_Inputs!$F$2:$O$2,0)),"Error"))</f>
        <v>68.599999999999994</v>
      </c>
      <c r="G172" s="280">
        <f>IF(ISBLANK(AK172),"",IFERROR(INDEX(F_Inputs!$F$4:$O$99999,MATCH($B172&amp;AK172,F_Inputs!$P$4:$P$99999,0),MATCH(AK$6,F_Inputs!$F$2:$O$2,0)),"Error"))</f>
        <v>67.3</v>
      </c>
      <c r="H172" s="280">
        <f>IF(ISBLANK(AL172),"",IFERROR(INDEX(F_Inputs!$F$4:$O$99999,MATCH($B172&amp;AL172,F_Inputs!$P$4:$P$99999,0),MATCH(AL$6,F_Inputs!$F$2:$O$2,0)),"Error"))</f>
        <v>66</v>
      </c>
      <c r="I172" s="280">
        <f>IF(ISBLANK(AM172),"",IFERROR(INDEX(F_Inputs!$F$4:$O$99999,MATCH($B172&amp;AM172,F_Inputs!$P$4:$P$99999,0),MATCH(AM$6,F_Inputs!$F$2:$O$2,0)),"Error"))</f>
        <v>64.7</v>
      </c>
      <c r="J172" s="280">
        <f>IF(ISBLANK(AN172),"",IFERROR(INDEX(F_Inputs!$F$4:$O$99999,MATCH($B172&amp;AN172,F_Inputs!$P$4:$P$99999,0),MATCH(AN$6,F_Inputs!$F$2:$O$2,0)),"Error"))</f>
        <v>63.400000000000006</v>
      </c>
      <c r="K172" s="280">
        <f>IF(ISBLANK(AO172),"",IFERROR(INDEX(F_Inputs!$F$4:$O$99999,MATCH($B172&amp;AO172,F_Inputs!$P$4:$P$99999,0),MATCH(AO$6,F_Inputs!$F$2:$O$2,0)),"Error"))</f>
        <v>62.2</v>
      </c>
      <c r="L172" s="280" t="str">
        <f>IF(ISBLANK(AP172),"",IFERROR(INDEX(F_Inputs!$F$4:$O$99999,MATCH($B172&amp;AP172,F_Inputs!$P$4:$P$99999,0),MATCH(AP$6,F_Inputs!$F$2:$O$2,0)),"Error"))</f>
        <v/>
      </c>
      <c r="M172" s="280" t="str">
        <f>IF(ISBLANK(AQ172),"",IFERROR(INDEX(F_Inputs!$F$4:$O$99999,MATCH($B172&amp;AQ172,F_Inputs!$P$4:$P$99999,0),MATCH(AQ$6,F_Inputs!$F$2:$O$2,0)),"Error"))</f>
        <v/>
      </c>
      <c r="N172" s="280" t="str">
        <f>IF(ISBLANK(AR172),"",IFERROR(INDEX(F_Inputs!$F$4:$O$99999,MATCH($B172&amp;AR172,F_Inputs!$P$4:$P$99999,0),MATCH(AR$6,F_Inputs!$F$2:$O$2,0)),"Error"))</f>
        <v/>
      </c>
      <c r="O172" s="280" t="str">
        <f>IF(ISBLANK(AS172),"",IFERROR(INDEX(F_Inputs!$F$4:$O$99999,MATCH($B172&amp;AS172,F_Inputs!$P$4:$P$99999,0),MATCH(AS$6,F_Inputs!$F$2:$O$2,0)),"Error"))</f>
        <v/>
      </c>
      <c r="P172" s="280" t="str">
        <f>IF(ISBLANK(AT172),"",IFERROR(INDEX(F_Inputs!$F$4:$O$99999,MATCH($B172&amp;AT172,F_Inputs!$P$4:$P$99999,0),MATCH(AT$6,F_Inputs!$F$2:$O$2,0)),"Error"))</f>
        <v/>
      </c>
      <c r="Q172" s="280" t="str">
        <f>IF(ISBLANK(AU172),"",IFERROR(INDEX(F_Inputs!$F$4:$O$99999,MATCH($B172&amp;AU172,F_Inputs!$P$4:$P$99999,0),MATCH(AU$6,F_Inputs!$F$2:$O$2,0)),"Error"))</f>
        <v/>
      </c>
      <c r="R172" s="280">
        <f>IF(ISBLANK(AV172),"",IFERROR(INDEX(F_Inputs!$F$4:$O$99999,MATCH($B172&amp;AV172,F_Inputs!$P$4:$P$99999,0),MATCH(AV$6,F_Inputs!$F$2:$O$2,0)),"Error"))</f>
        <v>77.3</v>
      </c>
      <c r="S172" s="280">
        <f>IF(ISBLANK(AW172),"",IFERROR(INDEX(F_Inputs!$F$4:$O$99999,MATCH($B172&amp;AW172,F_Inputs!$P$4:$P$99999,0),MATCH(AW$6,F_Inputs!$F$2:$O$2,0)),"Error"))</f>
        <v>76</v>
      </c>
      <c r="T172" s="280">
        <f>IF(ISBLANK(AX172),"",IFERROR(INDEX(F_Inputs!$F$4:$O$99999,MATCH($B172&amp;AX172,F_Inputs!$P$4:$P$99999,0),MATCH(AX$6,F_Inputs!$F$2:$O$2,0)),"Error"))</f>
        <v>74.7</v>
      </c>
      <c r="U172" s="280">
        <f>IF(ISBLANK(AY172),"",IFERROR(INDEX(F_Inputs!$F$4:$O$99999,MATCH($B172&amp;AY172,F_Inputs!$P$4:$P$99999,0),MATCH(AY$6,F_Inputs!$F$2:$O$2,0)),"Error"))</f>
        <v>73.400000000000006</v>
      </c>
      <c r="V172" s="280">
        <f>IF(ISBLANK(AZ172),"",IFERROR(INDEX(F_Inputs!$F$4:$O$99999,MATCH($B172&amp;AZ172,F_Inputs!$P$4:$P$99999,0),MATCH(AZ$6,F_Inputs!$F$2:$O$2,0)),"Error"))</f>
        <v>72.2</v>
      </c>
      <c r="W172" s="267" t="str">
        <f>IF(ISBLANK(BA172),"",IFERROR(INDEX(F_Inputs!$F$4:$O$99999,MATCH($B172&amp;BA172,F_Inputs!$P$4:$P$99999,0),MATCH(BA$6,F_Inputs!$F$2:$O$2,0)),"Error"))</f>
        <v/>
      </c>
      <c r="X172" s="267" t="str">
        <f>IF(ISBLANK(BB172),"",IFERROR(INDEX(F_Inputs!$F$4:$O$99999,MATCH($B172&amp;BB172,F_Inputs!$P$4:$P$99999,0),MATCH(BB$6,F_Inputs!$F$2:$O$2,0)),"Error"))</f>
        <v/>
      </c>
      <c r="Y172" s="267" t="str">
        <f>IF(ISBLANK(BC172),"",IFERROR(INDEX(F_Inputs!$F$4:$O$99999,MATCH($B172&amp;BC172,F_Inputs!$P$4:$P$99999,0),MATCH(BC$6,F_Inputs!$F$2:$O$2,0)),"Error"))</f>
        <v/>
      </c>
      <c r="Z172" s="267" t="str">
        <f>IF(ISBLANK(BD172),"",IFERROR(INDEX(F_Inputs!$F$4:$O$99999,MATCH($B172&amp;BD172,F_Inputs!$P$4:$P$99999,0),MATCH(BD$6,F_Inputs!$F$2:$O$2,0)),"Error"))</f>
        <v/>
      </c>
      <c r="AA172" s="267" t="str">
        <f>IF(ISBLANK(BE172),"",IFERROR(INDEX(F_Inputs!$F$4:$O$99999,MATCH($B172&amp;BE172,F_Inputs!$P$4:$P$99999,0),MATCH(BE$6,F_Inputs!$F$2:$O$2,0)),"Error"))</f>
        <v/>
      </c>
      <c r="AB172" s="270">
        <f>IF(ISBLANK(BF172),"",IFERROR(INDEX(F_Inputs!$F$4:$O$99999,MATCH($B172&amp;BF172,F_Inputs!$P$4:$P$99999,0),MATCH(BF$6,F_Inputs!$F$2:$O$2,0)),"Error"))</f>
        <v>33302.034363200801</v>
      </c>
      <c r="AC172" s="270">
        <f>IF(ISBLANK(BG172),"",IFERROR(INDEX(F_Inputs!$F$4:$O$99999,MATCH($B172&amp;BG172,F_Inputs!$P$4:$P$99999,0),MATCH(BG$6,F_Inputs!$F$2:$O$2,0)),"Error"))</f>
        <v>33302.034363200801</v>
      </c>
      <c r="AD172" s="270" t="str">
        <f>IF(ISBLANK(BH172),"",IFERROR(INDEX(F_Inputs!$F$4:$O$99999,MATCH($B172&amp;BH172,F_Inputs!$P$4:$P$99999,0),MATCH(BH$6,F_Inputs!$F$2:$O$2,0)),"Error"))</f>
        <v/>
      </c>
      <c r="AE172" s="271">
        <f>IF(ISBLANK(BI172),"",IFERROR(INDEX(F_Inputs!$F$4:$O$99999,MATCH($B172&amp;BI172,F_Inputs!$P$4:$P$99999,0),MATCH(BI$6,F_Inputs!$F$2:$O$2,0)),"Error"))</f>
        <v>-5.0000000000000001E-3</v>
      </c>
      <c r="AF172" s="271">
        <f>IF(ISBLANK(BJ172),"",IFERROR(INDEX(F_Inputs!$F$4:$O$99999,MATCH($B172&amp;BJ172,F_Inputs!$P$4:$P$99999,0),MATCH(BJ$6,F_Inputs!$F$2:$O$2,0)),"Error"))</f>
        <v>5.0000000000000001E-3</v>
      </c>
      <c r="AJ172" s="45" t="s">
        <v>204</v>
      </c>
      <c r="AK172" s="45" t="s">
        <v>204</v>
      </c>
      <c r="AL172" s="45" t="s">
        <v>204</v>
      </c>
      <c r="AM172" s="45" t="s">
        <v>204</v>
      </c>
      <c r="AN172" s="45" t="s">
        <v>204</v>
      </c>
      <c r="AO172" s="45" t="s">
        <v>204</v>
      </c>
      <c r="AV172" s="45" t="s">
        <v>206</v>
      </c>
      <c r="AW172" s="45" t="s">
        <v>206</v>
      </c>
      <c r="AX172" s="45" t="s">
        <v>206</v>
      </c>
      <c r="AY172" s="45" t="s">
        <v>206</v>
      </c>
      <c r="AZ172" s="45" t="s">
        <v>206</v>
      </c>
      <c r="BF172" s="45" t="s">
        <v>208</v>
      </c>
      <c r="BG172" s="45" t="s">
        <v>208</v>
      </c>
      <c r="BI172" s="45" t="s">
        <v>210</v>
      </c>
      <c r="BJ172" s="45" t="s">
        <v>212</v>
      </c>
    </row>
    <row r="173" spans="2:62">
      <c r="B173" s="158" t="str">
        <f>Lists!$D$12</f>
        <v>PRT</v>
      </c>
      <c r="C173" s="46" t="s">
        <v>727</v>
      </c>
      <c r="D173" s="46" t="str">
        <f>_xlfn.XLOOKUP(C173,Lists!$B$32:$B$60,Lists!$D$32:$D$60)</f>
        <v>Set at a common level</v>
      </c>
      <c r="E173" s="46" t="str">
        <f>_xlfn.XLOOKUP(C173,Lists!$B$32:$B$60,Lists!$F$32:$F$60)</f>
        <v>Unplanned outage - %</v>
      </c>
      <c r="F173" s="271">
        <f>IF(ISBLANK(AJ173),"",IFERROR(INDEX(F_Inputs!$F$4:$O$99999,MATCH($B173&amp;AJ173,F_Inputs!$P$4:$P$99999,0),MATCH(AJ$6,F_Inputs!$F$2:$O$2,0)),"Error"))</f>
        <v>7.9000000000000001E-2</v>
      </c>
      <c r="G173" s="271">
        <f>IF(ISBLANK(AK173),"",IFERROR(INDEX(F_Inputs!$F$4:$O$99999,MATCH($B173&amp;AK173,F_Inputs!$P$4:$P$99999,0),MATCH(AK$6,F_Inputs!$F$2:$O$2,0)),"Error"))</f>
        <v>6.7500000000000004E-2</v>
      </c>
      <c r="H173" s="271">
        <f>IF(ISBLANK(AL173),"",IFERROR(INDEX(F_Inputs!$F$4:$O$99999,MATCH($B173&amp;AL173,F_Inputs!$P$4:$P$99999,0),MATCH(AL$6,F_Inputs!$F$2:$O$2,0)),"Error"))</f>
        <v>5.6000000000000008E-2</v>
      </c>
      <c r="I173" s="271">
        <f>IF(ISBLANK(AM173),"",IFERROR(INDEX(F_Inputs!$F$4:$O$99999,MATCH($B173&amp;AM173,F_Inputs!$P$4:$P$99999,0),MATCH(AM$6,F_Inputs!$F$2:$O$2,0)),"Error"))</f>
        <v>4.4500000000000012E-2</v>
      </c>
      <c r="J173" s="271">
        <f>IF(ISBLANK(AN173),"",IFERROR(INDEX(F_Inputs!$F$4:$O$99999,MATCH($B173&amp;AN173,F_Inputs!$P$4:$P$99999,0),MATCH(AN$6,F_Inputs!$F$2:$O$2,0)),"Error"))</f>
        <v>3.3000000000000015E-2</v>
      </c>
      <c r="K173" s="271">
        <f>IF(ISBLANK(AO173),"",IFERROR(INDEX(F_Inputs!$F$4:$O$99999,MATCH($B173&amp;AO173,F_Inputs!$P$4:$P$99999,0),MATCH(AO$6,F_Inputs!$F$2:$O$2,0)),"Error"))</f>
        <v>2.1399999999999995E-2</v>
      </c>
      <c r="L173" s="271" t="str">
        <f>IF(ISBLANK(AP173),"",IFERROR(INDEX(F_Inputs!$F$4:$O$99999,MATCH($B173&amp;AP173,F_Inputs!$P$4:$P$99999,0),MATCH(AP$6,F_Inputs!$F$2:$O$2,0)),"Error"))</f>
        <v/>
      </c>
      <c r="M173" s="271" t="str">
        <f>IF(ISBLANK(AQ173),"",IFERROR(INDEX(F_Inputs!$F$4:$O$99999,MATCH($B173&amp;AQ173,F_Inputs!$P$4:$P$99999,0),MATCH(AQ$6,F_Inputs!$F$2:$O$2,0)),"Error"))</f>
        <v/>
      </c>
      <c r="N173" s="271" t="str">
        <f>IF(ISBLANK(AR173),"",IFERROR(INDEX(F_Inputs!$F$4:$O$99999,MATCH($B173&amp;AR173,F_Inputs!$P$4:$P$99999,0),MATCH(AR$6,F_Inputs!$F$2:$O$2,0)),"Error"))</f>
        <v/>
      </c>
      <c r="O173" s="271" t="str">
        <f>IF(ISBLANK(AS173),"",IFERROR(INDEX(F_Inputs!$F$4:$O$99999,MATCH($B173&amp;AS173,F_Inputs!$P$4:$P$99999,0),MATCH(AS$6,F_Inputs!$F$2:$O$2,0)),"Error"))</f>
        <v/>
      </c>
      <c r="P173" s="271" t="str">
        <f>IF(ISBLANK(AT173),"",IFERROR(INDEX(F_Inputs!$F$4:$O$99999,MATCH($B173&amp;AT173,F_Inputs!$P$4:$P$99999,0),MATCH(AT$6,F_Inputs!$F$2:$O$2,0)),"Error"))</f>
        <v/>
      </c>
      <c r="Q173" s="271" t="str">
        <f>IF(ISBLANK(AU173),"",IFERROR(INDEX(F_Inputs!$F$4:$O$99999,MATCH($B173&amp;AU173,F_Inputs!$P$4:$P$99999,0),MATCH(AU$6,F_Inputs!$F$2:$O$2,0)),"Error"))</f>
        <v/>
      </c>
      <c r="R173" s="271" t="str">
        <f>IF(ISBLANK(AV173),"",IFERROR(INDEX(F_Inputs!$F$4:$O$99999,MATCH($B173&amp;AV173,F_Inputs!$P$4:$P$99999,0),MATCH(AV$6,F_Inputs!$F$2:$O$2,0)),"Error"))</f>
        <v/>
      </c>
      <c r="S173" s="271" t="str">
        <f>IF(ISBLANK(AW173),"",IFERROR(INDEX(F_Inputs!$F$4:$O$99999,MATCH($B173&amp;AW173,F_Inputs!$P$4:$P$99999,0),MATCH(AW$6,F_Inputs!$F$2:$O$2,0)),"Error"))</f>
        <v/>
      </c>
      <c r="T173" s="271" t="str">
        <f>IF(ISBLANK(AX173),"",IFERROR(INDEX(F_Inputs!$F$4:$O$99999,MATCH($B173&amp;AX173,F_Inputs!$P$4:$P$99999,0),MATCH(AX$6,F_Inputs!$F$2:$O$2,0)),"Error"))</f>
        <v/>
      </c>
      <c r="U173" s="271" t="str">
        <f>IF(ISBLANK(AY173),"",IFERROR(INDEX(F_Inputs!$F$4:$O$99999,MATCH($B173&amp;AY173,F_Inputs!$P$4:$P$99999,0),MATCH(AY$6,F_Inputs!$F$2:$O$2,0)),"Error"))</f>
        <v/>
      </c>
      <c r="V173" s="269" t="str">
        <f>IF(ISBLANK(AZ173),"",IFERROR(INDEX(F_Inputs!$F$4:$O$99999,MATCH($B173&amp;AZ173,F_Inputs!$P$4:$P$99999,0),MATCH(AZ$6,F_Inputs!$F$2:$O$2,0)),"Error"))</f>
        <v/>
      </c>
      <c r="W173" s="267" t="str">
        <f>IF(ISBLANK(BA173),"",IFERROR(INDEX(F_Inputs!$F$4:$O$99999,MATCH($B173&amp;BA173,F_Inputs!$P$4:$P$99999,0),MATCH(BA$6,F_Inputs!$F$2:$O$2,0)),"Error"))</f>
        <v/>
      </c>
      <c r="X173" s="267" t="str">
        <f>IF(ISBLANK(BB173),"",IFERROR(INDEX(F_Inputs!$F$4:$O$99999,MATCH($B173&amp;BB173,F_Inputs!$P$4:$P$99999,0),MATCH(BB$6,F_Inputs!$F$2:$O$2,0)),"Error"))</f>
        <v/>
      </c>
      <c r="Y173" s="267" t="str">
        <f>IF(ISBLANK(BC173),"",IFERROR(INDEX(F_Inputs!$F$4:$O$99999,MATCH($B173&amp;BC173,F_Inputs!$P$4:$P$99999,0),MATCH(BC$6,F_Inputs!$F$2:$O$2,0)),"Error"))</f>
        <v/>
      </c>
      <c r="Z173" s="267" t="str">
        <f>IF(ISBLANK(BD173),"",IFERROR(INDEX(F_Inputs!$F$4:$O$99999,MATCH($B173&amp;BD173,F_Inputs!$P$4:$P$99999,0),MATCH(BD$6,F_Inputs!$F$2:$O$2,0)),"Error"))</f>
        <v/>
      </c>
      <c r="AA173" s="267" t="str">
        <f>IF(ISBLANK(BE173),"",IFERROR(INDEX(F_Inputs!$F$4:$O$99999,MATCH($B173&amp;BE173,F_Inputs!$P$4:$P$99999,0),MATCH(BE$6,F_Inputs!$F$2:$O$2,0)),"Error"))</f>
        <v/>
      </c>
      <c r="AB173" s="270">
        <f>IF(ISBLANK(BF173),"",IFERROR(INDEX(F_Inputs!$F$4:$O$99999,MATCH($B173&amp;BF173,F_Inputs!$P$4:$P$99999,0),MATCH(BF$6,F_Inputs!$F$2:$O$2,0)),"Error"))</f>
        <v>273328.86768847005</v>
      </c>
      <c r="AC173" s="270">
        <f>IF(ISBLANK(BG173),"",IFERROR(INDEX(F_Inputs!$F$4:$O$99999,MATCH($B173&amp;BG173,F_Inputs!$P$4:$P$99999,0),MATCH(BG$6,F_Inputs!$F$2:$O$2,0)),"Error"))</f>
        <v>273328.86768847005</v>
      </c>
      <c r="AD173" s="270" t="str">
        <f>IF(ISBLANK(BH173),"",IFERROR(INDEX(F_Inputs!$F$4:$O$99999,MATCH($B173&amp;BH173,F_Inputs!$P$4:$P$99999,0),MATCH(BH$6,F_Inputs!$F$2:$O$2,0)),"Error"))</f>
        <v/>
      </c>
      <c r="AE173" s="271">
        <f>IF(ISBLANK(BI173),"",IFERROR(INDEX(F_Inputs!$F$4:$O$99999,MATCH($B173&amp;BI173,F_Inputs!$P$4:$P$99999,0),MATCH(BI$6,F_Inputs!$F$2:$O$2,0)),"Error"))</f>
        <v>-5.0000000000000001E-3</v>
      </c>
      <c r="AF173" s="271">
        <f>IF(ISBLANK(BJ173),"",IFERROR(INDEX(F_Inputs!$F$4:$O$99999,MATCH($B173&amp;BJ173,F_Inputs!$P$4:$P$99999,0),MATCH(BJ$6,F_Inputs!$F$2:$O$2,0)),"Error"))</f>
        <v>5.0000000000000001E-3</v>
      </c>
      <c r="AJ173" s="45" t="s">
        <v>473</v>
      </c>
      <c r="AK173" s="45" t="s">
        <v>473</v>
      </c>
      <c r="AL173" s="45" t="s">
        <v>473</v>
      </c>
      <c r="AM173" s="45" t="s">
        <v>473</v>
      </c>
      <c r="AN173" s="45" t="s">
        <v>473</v>
      </c>
      <c r="AO173" s="45" t="s">
        <v>473</v>
      </c>
      <c r="BF173" s="45" t="s">
        <v>590</v>
      </c>
      <c r="BG173" s="45" t="s">
        <v>590</v>
      </c>
      <c r="BI173" s="45" t="s">
        <v>592</v>
      </c>
      <c r="BJ173" s="45" t="s">
        <v>594</v>
      </c>
    </row>
    <row r="174" spans="2:62">
      <c r="B174" s="158" t="str">
        <f>Lists!$D$12</f>
        <v>PRT</v>
      </c>
      <c r="C174" s="46" t="s">
        <v>761</v>
      </c>
      <c r="D174" s="46" t="str">
        <f>_xlfn.XLOOKUP(C174,Lists!$B$32:$B$60,Lists!$D$32:$D$60)</f>
        <v>Set at a company specific level</v>
      </c>
      <c r="E174" s="46" t="str">
        <f>_xlfn.XLOOKUP(C174,Lists!$B$32:$B$60,Lists!$F$32:$F$60)</f>
        <v>Number of sewer collapses per 1,000 km of all sewers</v>
      </c>
      <c r="F174" s="269" t="str">
        <f>IF(ISBLANK(AJ174),"",IFERROR(INDEX(F_Inputs!$F$4:$O$99999,MATCH($B174&amp;AJ174,F_Inputs!$P$4:$P$99999,0),MATCH(AJ$6,F_Inputs!$F$2:$O$2,0)),"Error"))</f>
        <v/>
      </c>
      <c r="G174" s="269" t="str">
        <f>IF(ISBLANK(AK174),"",IFERROR(INDEX(F_Inputs!$F$4:$O$99999,MATCH($B174&amp;AK174,F_Inputs!$P$4:$P$99999,0),MATCH(AK$6,F_Inputs!$F$2:$O$2,0)),"Error"))</f>
        <v/>
      </c>
      <c r="H174" s="269" t="str">
        <f>IF(ISBLANK(AL174),"",IFERROR(INDEX(F_Inputs!$F$4:$O$99999,MATCH($B174&amp;AL174,F_Inputs!$P$4:$P$99999,0),MATCH(AL$6,F_Inputs!$F$2:$O$2,0)),"Error"))</f>
        <v/>
      </c>
      <c r="I174" s="269" t="str">
        <f>IF(ISBLANK(AM174),"",IFERROR(INDEX(F_Inputs!$F$4:$O$99999,MATCH($B174&amp;AM174,F_Inputs!$P$4:$P$99999,0),MATCH(AM$6,F_Inputs!$F$2:$O$2,0)),"Error"))</f>
        <v/>
      </c>
      <c r="J174" s="269" t="str">
        <f>IF(ISBLANK(AN174),"",IFERROR(INDEX(F_Inputs!$F$4:$O$99999,MATCH($B174&amp;AN174,F_Inputs!$P$4:$P$99999,0),MATCH(AN$6,F_Inputs!$F$2:$O$2,0)),"Error"))</f>
        <v/>
      </c>
      <c r="K174" s="269" t="str">
        <f>IF(ISBLANK(AO174),"",IFERROR(INDEX(F_Inputs!$F$4:$O$99999,MATCH($B174&amp;AO174,F_Inputs!$P$4:$P$99999,0),MATCH(AO$6,F_Inputs!$F$2:$O$2,0)),"Error"))</f>
        <v/>
      </c>
      <c r="L174" s="269" t="str">
        <f>IF(ISBLANK(AP174),"",IFERROR(INDEX(F_Inputs!$F$4:$O$99999,MATCH($B174&amp;AP174,F_Inputs!$P$4:$P$99999,0),MATCH(AP$6,F_Inputs!$F$2:$O$2,0)),"Error"))</f>
        <v/>
      </c>
      <c r="M174" s="269" t="str">
        <f>IF(ISBLANK(AQ174),"",IFERROR(INDEX(F_Inputs!$F$4:$O$99999,MATCH($B174&amp;AQ174,F_Inputs!$P$4:$P$99999,0),MATCH(AQ$6,F_Inputs!$F$2:$O$2,0)),"Error"))</f>
        <v/>
      </c>
      <c r="N174" s="269" t="str">
        <f>IF(ISBLANK(AR174),"",IFERROR(INDEX(F_Inputs!$F$4:$O$99999,MATCH($B174&amp;AR174,F_Inputs!$P$4:$P$99999,0),MATCH(AR$6,F_Inputs!$F$2:$O$2,0)),"Error"))</f>
        <v/>
      </c>
      <c r="O174" s="269" t="str">
        <f>IF(ISBLANK(AS174),"",IFERROR(INDEX(F_Inputs!$F$4:$O$99999,MATCH($B174&amp;AS174,F_Inputs!$P$4:$P$99999,0),MATCH(AS$6,F_Inputs!$F$2:$O$2,0)),"Error"))</f>
        <v/>
      </c>
      <c r="P174" s="269" t="str">
        <f>IF(ISBLANK(AT174),"",IFERROR(INDEX(F_Inputs!$F$4:$O$99999,MATCH($B174&amp;AT174,F_Inputs!$P$4:$P$99999,0),MATCH(AT$6,F_Inputs!$F$2:$O$2,0)),"Error"))</f>
        <v/>
      </c>
      <c r="Q174" s="269" t="str">
        <f>IF(ISBLANK(AU174),"",IFERROR(INDEX(F_Inputs!$F$4:$O$99999,MATCH($B174&amp;AU174,F_Inputs!$P$4:$P$99999,0),MATCH(AU$6,F_Inputs!$F$2:$O$2,0)),"Error"))</f>
        <v/>
      </c>
      <c r="R174" s="269" t="str">
        <f>IF(ISBLANK(AV174),"",IFERROR(INDEX(F_Inputs!$F$4:$O$99999,MATCH($B174&amp;AV174,F_Inputs!$P$4:$P$99999,0),MATCH(AV$6,F_Inputs!$F$2:$O$2,0)),"Error"))</f>
        <v/>
      </c>
      <c r="S174" s="269" t="str">
        <f>IF(ISBLANK(AW174),"",IFERROR(INDEX(F_Inputs!$F$4:$O$99999,MATCH($B174&amp;AW174,F_Inputs!$P$4:$P$99999,0),MATCH(AW$6,F_Inputs!$F$2:$O$2,0)),"Error"))</f>
        <v/>
      </c>
      <c r="T174" s="269" t="str">
        <f>IF(ISBLANK(AX174),"",IFERROR(INDEX(F_Inputs!$F$4:$O$99999,MATCH($B174&amp;AX174,F_Inputs!$P$4:$P$99999,0),MATCH(AX$6,F_Inputs!$F$2:$O$2,0)),"Error"))</f>
        <v/>
      </c>
      <c r="U174" s="269" t="str">
        <f>IF(ISBLANK(AY174),"",IFERROR(INDEX(F_Inputs!$F$4:$O$99999,MATCH($B174&amp;AY174,F_Inputs!$P$4:$P$99999,0),MATCH(AY$6,F_Inputs!$F$2:$O$2,0)),"Error"))</f>
        <v/>
      </c>
      <c r="V174" s="269" t="str">
        <f>IF(ISBLANK(AZ174),"",IFERROR(INDEX(F_Inputs!$F$4:$O$99999,MATCH($B174&amp;AZ174,F_Inputs!$P$4:$P$99999,0),MATCH(AZ$6,F_Inputs!$F$2:$O$2,0)),"Error"))</f>
        <v/>
      </c>
      <c r="W174" s="267" t="str">
        <f>IF(ISBLANK(BA174),"",IFERROR(INDEX(F_Inputs!$F$4:$O$99999,MATCH($B174&amp;BA174,F_Inputs!$P$4:$P$99999,0),MATCH(BA$6,F_Inputs!$F$2:$O$2,0)),"Error"))</f>
        <v/>
      </c>
      <c r="X174" s="267" t="str">
        <f>IF(ISBLANK(BB174),"",IFERROR(INDEX(F_Inputs!$F$4:$O$99999,MATCH($B174&amp;BB174,F_Inputs!$P$4:$P$99999,0),MATCH(BB$6,F_Inputs!$F$2:$O$2,0)),"Error"))</f>
        <v/>
      </c>
      <c r="Y174" s="267" t="str">
        <f>IF(ISBLANK(BC174),"",IFERROR(INDEX(F_Inputs!$F$4:$O$99999,MATCH($B174&amp;BC174,F_Inputs!$P$4:$P$99999,0),MATCH(BC$6,F_Inputs!$F$2:$O$2,0)),"Error"))</f>
        <v/>
      </c>
      <c r="Z174" s="267" t="str">
        <f>IF(ISBLANK(BD174),"",IFERROR(INDEX(F_Inputs!$F$4:$O$99999,MATCH($B174&amp;BD174,F_Inputs!$P$4:$P$99999,0),MATCH(BD$6,F_Inputs!$F$2:$O$2,0)),"Error"))</f>
        <v/>
      </c>
      <c r="AA174" s="267" t="str">
        <f>IF(ISBLANK(BE174),"",IFERROR(INDEX(F_Inputs!$F$4:$O$99999,MATCH($B174&amp;BE174,F_Inputs!$P$4:$P$99999,0),MATCH(BE$6,F_Inputs!$F$2:$O$2,0)),"Error"))</f>
        <v/>
      </c>
      <c r="AB174" s="270" t="str">
        <f>IF(ISBLANK(BF174),"",IFERROR(INDEX(F_Inputs!$F$4:$O$99999,MATCH($B174&amp;BF174,F_Inputs!$P$4:$P$99999,0),MATCH(BF$6,F_Inputs!$F$2:$O$2,0)),"Error"))</f>
        <v/>
      </c>
      <c r="AC174" s="270" t="str">
        <f>IF(ISBLANK(BG174),"",IFERROR(INDEX(F_Inputs!$F$4:$O$99999,MATCH($B174&amp;BG174,F_Inputs!$P$4:$P$99999,0),MATCH(BG$6,F_Inputs!$F$2:$O$2,0)),"Error"))</f>
        <v/>
      </c>
      <c r="AD174" s="270" t="str">
        <f>IF(ISBLANK(BH174),"",IFERROR(INDEX(F_Inputs!$F$4:$O$99999,MATCH($B174&amp;BH174,F_Inputs!$P$4:$P$99999,0),MATCH(BH$6,F_Inputs!$F$2:$O$2,0)),"Error"))</f>
        <v/>
      </c>
      <c r="AE174" s="271" t="str">
        <f>IF(ISBLANK(BI174),"",IFERROR(INDEX(F_Inputs!$F$4:$O$99999,MATCH($B174&amp;BI174,F_Inputs!$P$4:$P$99999,0),MATCH(BI$6,F_Inputs!$F$2:$O$2,0)),"Error"))</f>
        <v/>
      </c>
      <c r="AF174" s="271" t="str">
        <f>IF(ISBLANK(BJ174),"",IFERROR(INDEX(F_Inputs!$F$4:$O$99999,MATCH($B174&amp;BJ174,F_Inputs!$P$4:$P$99999,0),MATCH(BJ$6,F_Inputs!$F$2:$O$2,0)),"Error"))</f>
        <v/>
      </c>
      <c r="AJ174" s="45" t="s">
        <v>291</v>
      </c>
      <c r="AK174" s="45" t="s">
        <v>291</v>
      </c>
      <c r="AL174" s="45" t="s">
        <v>291</v>
      </c>
      <c r="AM174" s="45" t="s">
        <v>291</v>
      </c>
      <c r="AN174" s="45" t="s">
        <v>291</v>
      </c>
      <c r="AO174" s="45" t="s">
        <v>291</v>
      </c>
      <c r="BF174" s="45" t="s">
        <v>293</v>
      </c>
      <c r="BG174" s="45" t="s">
        <v>293</v>
      </c>
      <c r="BI174" s="45" t="s">
        <v>295</v>
      </c>
      <c r="BJ174" s="45" t="s">
        <v>297</v>
      </c>
    </row>
    <row r="175" spans="2:62">
      <c r="B175" s="158" t="str">
        <f>Lists!$D$12</f>
        <v>PRT</v>
      </c>
      <c r="C175" s="46" t="s">
        <v>764</v>
      </c>
      <c r="D175" s="46" t="str">
        <f>_xlfn.XLOOKUP(C175,Lists!$B$32:$B$60,Lists!$D$32:$D$60)</f>
        <v>Set at a common level</v>
      </c>
      <c r="E175" s="46" t="str">
        <f>_xlfn.XLOOKUP(C175,Lists!$B$32:$B$60,Lists!$F$32:$F$60)</f>
        <v>Number</v>
      </c>
      <c r="F175" s="269" t="str">
        <f>IF(ISBLANK(AJ175),"",IFERROR(INDEX(F_Inputs!$F$4:$O$99999,MATCH($B175&amp;AJ175,F_Inputs!$P$4:$P$99999,0),MATCH(AJ$6,F_Inputs!$F$2:$O$2,0)),"Error"))</f>
        <v/>
      </c>
      <c r="G175" s="269" t="str">
        <f>IF(ISBLANK(AK175),"",IFERROR(INDEX(F_Inputs!$F$4:$O$99999,MATCH($B175&amp;AK175,F_Inputs!$P$4:$P$99999,0),MATCH(AK$6,F_Inputs!$F$2:$O$2,0)),"Error"))</f>
        <v/>
      </c>
      <c r="H175" s="269" t="str">
        <f>IF(ISBLANK(AL175),"",IFERROR(INDEX(F_Inputs!$F$4:$O$99999,MATCH($B175&amp;AL175,F_Inputs!$P$4:$P$99999,0),MATCH(AL$6,F_Inputs!$F$2:$O$2,0)),"Error"))</f>
        <v/>
      </c>
      <c r="I175" s="269" t="str">
        <f>IF(ISBLANK(AM175),"",IFERROR(INDEX(F_Inputs!$F$4:$O$99999,MATCH($B175&amp;AM175,F_Inputs!$P$4:$P$99999,0),MATCH(AM$6,F_Inputs!$F$2:$O$2,0)),"Error"))</f>
        <v/>
      </c>
      <c r="J175" s="269" t="str">
        <f>IF(ISBLANK(AN175),"",IFERROR(INDEX(F_Inputs!$F$4:$O$99999,MATCH($B175&amp;AN175,F_Inputs!$P$4:$P$99999,0),MATCH(AN$6,F_Inputs!$F$2:$O$2,0)),"Error"))</f>
        <v/>
      </c>
      <c r="K175" s="269" t="str">
        <f>IF(ISBLANK(AO175),"",IFERROR(INDEX(F_Inputs!$F$4:$O$99999,MATCH($B175&amp;AO175,F_Inputs!$P$4:$P$99999,0),MATCH(AO$6,F_Inputs!$F$2:$O$2,0)),"Error"))</f>
        <v/>
      </c>
      <c r="L175" s="269" t="str">
        <f>IF(ISBLANK(AP175),"",IFERROR(INDEX(F_Inputs!$F$4:$O$99999,MATCH($B175&amp;AP175,F_Inputs!$P$4:$P$99999,0),MATCH(AP$6,F_Inputs!$F$2:$O$2,0)),"Error"))</f>
        <v/>
      </c>
      <c r="M175" s="269" t="str">
        <f>IF(ISBLANK(AQ175),"",IFERROR(INDEX(F_Inputs!$F$4:$O$99999,MATCH($B175&amp;AQ175,F_Inputs!$P$4:$P$99999,0),MATCH(AQ$6,F_Inputs!$F$2:$O$2,0)),"Error"))</f>
        <v/>
      </c>
      <c r="N175" s="269" t="str">
        <f>IF(ISBLANK(AR175),"",IFERROR(INDEX(F_Inputs!$F$4:$O$99999,MATCH($B175&amp;AR175,F_Inputs!$P$4:$P$99999,0),MATCH(AR$6,F_Inputs!$F$2:$O$2,0)),"Error"))</f>
        <v/>
      </c>
      <c r="O175" s="269" t="str">
        <f>IF(ISBLANK(AS175),"",IFERROR(INDEX(F_Inputs!$F$4:$O$99999,MATCH($B175&amp;AS175,F_Inputs!$P$4:$P$99999,0),MATCH(AS$6,F_Inputs!$F$2:$O$2,0)),"Error"))</f>
        <v/>
      </c>
      <c r="P175" s="269" t="str">
        <f>IF(ISBLANK(AT175),"",IFERROR(INDEX(F_Inputs!$F$4:$O$99999,MATCH($B175&amp;AT175,F_Inputs!$P$4:$P$99999,0),MATCH(AT$6,F_Inputs!$F$2:$O$2,0)),"Error"))</f>
        <v/>
      </c>
      <c r="Q175" s="269" t="str">
        <f>IF(ISBLANK(AU175),"",IFERROR(INDEX(F_Inputs!$F$4:$O$99999,MATCH($B175&amp;AU175,F_Inputs!$P$4:$P$99999,0),MATCH(AU$6,F_Inputs!$F$2:$O$2,0)),"Error"))</f>
        <v/>
      </c>
      <c r="R175" s="269" t="str">
        <f>IF(ISBLANK(AV175),"",IFERROR(INDEX(F_Inputs!$F$4:$O$99999,MATCH($B175&amp;AV175,F_Inputs!$P$4:$P$99999,0),MATCH(AV$6,F_Inputs!$F$2:$O$2,0)),"Error"))</f>
        <v/>
      </c>
      <c r="S175" s="269" t="str">
        <f>IF(ISBLANK(AW175),"",IFERROR(INDEX(F_Inputs!$F$4:$O$99999,MATCH($B175&amp;AW175,F_Inputs!$P$4:$P$99999,0),MATCH(AW$6,F_Inputs!$F$2:$O$2,0)),"Error"))</f>
        <v/>
      </c>
      <c r="T175" s="269" t="str">
        <f>IF(ISBLANK(AX175),"",IFERROR(INDEX(F_Inputs!$F$4:$O$99999,MATCH($B175&amp;AX175,F_Inputs!$P$4:$P$99999,0),MATCH(AX$6,F_Inputs!$F$2:$O$2,0)),"Error"))</f>
        <v/>
      </c>
      <c r="U175" s="269" t="str">
        <f>IF(ISBLANK(AY175),"",IFERROR(INDEX(F_Inputs!$F$4:$O$99999,MATCH($B175&amp;AY175,F_Inputs!$P$4:$P$99999,0),MATCH(AY$6,F_Inputs!$F$2:$O$2,0)),"Error"))</f>
        <v/>
      </c>
      <c r="V175" s="269" t="str">
        <f>IF(ISBLANK(AZ175),"",IFERROR(INDEX(F_Inputs!$F$4:$O$99999,MATCH($B175&amp;AZ175,F_Inputs!$P$4:$P$99999,0),MATCH(AZ$6,F_Inputs!$F$2:$O$2,0)),"Error"))</f>
        <v/>
      </c>
      <c r="W175" s="269" t="str">
        <f>IF(ISBLANK(BA175),"",IFERROR(INDEX(F_Inputs!$F$4:$O$99999,MATCH($B175&amp;BA175,F_Inputs!$P$4:$P$99999,0),MATCH(BA$6,F_Inputs!$F$2:$O$2,0)),"Error"))</f>
        <v/>
      </c>
      <c r="X175" s="269" t="str">
        <f>IF(ISBLANK(BB175),"",IFERROR(INDEX(F_Inputs!$F$4:$O$99999,MATCH($B175&amp;BB175,F_Inputs!$P$4:$P$99999,0),MATCH(BB$6,F_Inputs!$F$2:$O$2,0)),"Error"))</f>
        <v/>
      </c>
      <c r="Y175" s="269" t="str">
        <f>IF(ISBLANK(BC175),"",IFERROR(INDEX(F_Inputs!$F$4:$O$99999,MATCH($B175&amp;BC175,F_Inputs!$P$4:$P$99999,0),MATCH(BC$6,F_Inputs!$F$2:$O$2,0)),"Error"))</f>
        <v/>
      </c>
      <c r="Z175" s="269" t="str">
        <f>IF(ISBLANK(BD175),"",IFERROR(INDEX(F_Inputs!$F$4:$O$99999,MATCH($B175&amp;BD175,F_Inputs!$P$4:$P$99999,0),MATCH(BD$6,F_Inputs!$F$2:$O$2,0)),"Error"))</f>
        <v/>
      </c>
      <c r="AA175" s="269" t="str">
        <f>IF(ISBLANK(BE175),"",IFERROR(INDEX(F_Inputs!$F$4:$O$99999,MATCH($B175&amp;BE175,F_Inputs!$P$4:$P$99999,0),MATCH(BE$6,F_Inputs!$F$2:$O$2,0)),"Error"))</f>
        <v/>
      </c>
      <c r="AB175" s="269">
        <f>IF(ISBLANK(BF175),"",IFERROR(INDEX(F_Inputs!$F$4:$O$99999,MATCH($B175&amp;BF175,F_Inputs!$P$4:$P$99999,0),MATCH(BF$6,F_Inputs!$F$2:$O$2,0)),"Error"))</f>
        <v>-6.1499999999999999E-2</v>
      </c>
      <c r="AC175" s="269">
        <f>IF(ISBLANK(BG175),"",IFERROR(INDEX(F_Inputs!$F$4:$O$99999,MATCH($B175&amp;BG175,F_Inputs!$P$4:$P$99999,0),MATCH(BG$6,F_Inputs!$F$2:$O$2,0)),"Error"))</f>
        <v>6.1499999999999999E-2</v>
      </c>
      <c r="AD175" s="269" t="str">
        <f>IF(ISBLANK(BH175),"",IFERROR(INDEX(F_Inputs!$F$4:$O$99999,MATCH($B175&amp;BH175,F_Inputs!$P$4:$P$99999,0),MATCH(BH$6,F_Inputs!$F$2:$O$2,0)),"Error"))</f>
        <v/>
      </c>
      <c r="AE175" s="272">
        <f>IF(ISBLANK(BI175),"",IFERROR(INDEX(F_Inputs!$F$4:$O$99999,MATCH($B175&amp;BI175,F_Inputs!$P$4:$P$99999,0),MATCH(BI$6,F_Inputs!$F$2:$O$2,0)),"Error"))</f>
        <v>-4.0000000000000001E-3</v>
      </c>
      <c r="AF175" s="272">
        <f>IF(ISBLANK(BJ175),"",IFERROR(INDEX(F_Inputs!$F$4:$O$99999,MATCH($B175&amp;BJ175,F_Inputs!$P$4:$P$99999,0),MATCH(BJ$6,F_Inputs!$F$2:$O$2,0)),"Error"))</f>
        <v>4.0000000000000001E-3</v>
      </c>
      <c r="BF175" s="45" t="s">
        <v>214</v>
      </c>
      <c r="BG175" s="45" t="s">
        <v>216</v>
      </c>
      <c r="BI175" s="45" t="s">
        <v>218</v>
      </c>
      <c r="BJ175" s="45" t="s">
        <v>220</v>
      </c>
    </row>
    <row r="176" spans="2:62">
      <c r="B176" s="158" t="str">
        <f>Lists!$D$12</f>
        <v>PRT</v>
      </c>
      <c r="C176" s="46" t="s">
        <v>766</v>
      </c>
      <c r="D176" s="46" t="str">
        <f>_xlfn.XLOOKUP(C176,Lists!$B$32:$B$60,Lists!$D$32:$D$60)</f>
        <v>Set at a common level</v>
      </c>
      <c r="E176" s="46" t="str">
        <f>_xlfn.XLOOKUP(C176,Lists!$B$32:$B$60,Lists!$F$32:$F$60)</f>
        <v>Number</v>
      </c>
      <c r="F176" s="269" t="str">
        <f>IF(ISBLANK(AJ176),"",IFERROR(INDEX(F_Inputs!$F$4:$O$99999,MATCH($B176&amp;AJ176,F_Inputs!$P$4:$P$99999,0),MATCH(AJ$6,F_Inputs!$F$2:$O$2,0)),"Error"))</f>
        <v/>
      </c>
      <c r="G176" s="269" t="str">
        <f>IF(ISBLANK(AK176),"",IFERROR(INDEX(F_Inputs!$F$4:$O$99999,MATCH($B176&amp;AK176,F_Inputs!$P$4:$P$99999,0),MATCH(AK$6,F_Inputs!$F$2:$O$2,0)),"Error"))</f>
        <v/>
      </c>
      <c r="H176" s="269" t="str">
        <f>IF(ISBLANK(AL176),"",IFERROR(INDEX(F_Inputs!$F$4:$O$99999,MATCH($B176&amp;AL176,F_Inputs!$P$4:$P$99999,0),MATCH(AL$6,F_Inputs!$F$2:$O$2,0)),"Error"))</f>
        <v/>
      </c>
      <c r="I176" s="269" t="str">
        <f>IF(ISBLANK(AM176),"",IFERROR(INDEX(F_Inputs!$F$4:$O$99999,MATCH($B176&amp;AM176,F_Inputs!$P$4:$P$99999,0),MATCH(AM$6,F_Inputs!$F$2:$O$2,0)),"Error"))</f>
        <v/>
      </c>
      <c r="J176" s="269" t="str">
        <f>IF(ISBLANK(AN176),"",IFERROR(INDEX(F_Inputs!$F$4:$O$99999,MATCH($B176&amp;AN176,F_Inputs!$P$4:$P$99999,0),MATCH(AN$6,F_Inputs!$F$2:$O$2,0)),"Error"))</f>
        <v/>
      </c>
      <c r="K176" s="269" t="str">
        <f>IF(ISBLANK(AO176),"",IFERROR(INDEX(F_Inputs!$F$4:$O$99999,MATCH($B176&amp;AO176,F_Inputs!$P$4:$P$99999,0),MATCH(AO$6,F_Inputs!$F$2:$O$2,0)),"Error"))</f>
        <v/>
      </c>
      <c r="L176" s="269" t="str">
        <f>IF(ISBLANK(AP176),"",IFERROR(INDEX(F_Inputs!$F$4:$O$99999,MATCH($B176&amp;AP176,F_Inputs!$P$4:$P$99999,0),MATCH(AP$6,F_Inputs!$F$2:$O$2,0)),"Error"))</f>
        <v/>
      </c>
      <c r="M176" s="269" t="str">
        <f>IF(ISBLANK(AQ176),"",IFERROR(INDEX(F_Inputs!$F$4:$O$99999,MATCH($B176&amp;AQ176,F_Inputs!$P$4:$P$99999,0),MATCH(AQ$6,F_Inputs!$F$2:$O$2,0)),"Error"))</f>
        <v/>
      </c>
      <c r="N176" s="269" t="str">
        <f>IF(ISBLANK(AR176),"",IFERROR(INDEX(F_Inputs!$F$4:$O$99999,MATCH($B176&amp;AR176,F_Inputs!$P$4:$P$99999,0),MATCH(AR$6,F_Inputs!$F$2:$O$2,0)),"Error"))</f>
        <v/>
      </c>
      <c r="O176" s="269" t="str">
        <f>IF(ISBLANK(AS176),"",IFERROR(INDEX(F_Inputs!$F$4:$O$99999,MATCH($B176&amp;AS176,F_Inputs!$P$4:$P$99999,0),MATCH(AS$6,F_Inputs!$F$2:$O$2,0)),"Error"))</f>
        <v/>
      </c>
      <c r="P176" s="269" t="str">
        <f>IF(ISBLANK(AT176),"",IFERROR(INDEX(F_Inputs!$F$4:$O$99999,MATCH($B176&amp;AT176,F_Inputs!$P$4:$P$99999,0),MATCH(AT$6,F_Inputs!$F$2:$O$2,0)),"Error"))</f>
        <v/>
      </c>
      <c r="Q176" s="269" t="str">
        <f>IF(ISBLANK(AU176),"",IFERROR(INDEX(F_Inputs!$F$4:$O$99999,MATCH($B176&amp;AU176,F_Inputs!$P$4:$P$99999,0),MATCH(AU$6,F_Inputs!$F$2:$O$2,0)),"Error"))</f>
        <v/>
      </c>
      <c r="R176" s="269" t="str">
        <f>IF(ISBLANK(AV176),"",IFERROR(INDEX(F_Inputs!$F$4:$O$99999,MATCH($B176&amp;AV176,F_Inputs!$P$4:$P$99999,0),MATCH(AV$6,F_Inputs!$F$2:$O$2,0)),"Error"))</f>
        <v/>
      </c>
      <c r="S176" s="269" t="str">
        <f>IF(ISBLANK(AW176),"",IFERROR(INDEX(F_Inputs!$F$4:$O$99999,MATCH($B176&amp;AW176,F_Inputs!$P$4:$P$99999,0),MATCH(AW$6,F_Inputs!$F$2:$O$2,0)),"Error"))</f>
        <v/>
      </c>
      <c r="T176" s="269" t="str">
        <f>IF(ISBLANK(AX176),"",IFERROR(INDEX(F_Inputs!$F$4:$O$99999,MATCH($B176&amp;AX176,F_Inputs!$P$4:$P$99999,0),MATCH(AX$6,F_Inputs!$F$2:$O$2,0)),"Error"))</f>
        <v/>
      </c>
      <c r="U176" s="269" t="str">
        <f>IF(ISBLANK(AY176),"",IFERROR(INDEX(F_Inputs!$F$4:$O$99999,MATCH($B176&amp;AY176,F_Inputs!$P$4:$P$99999,0),MATCH(AY$6,F_Inputs!$F$2:$O$2,0)),"Error"))</f>
        <v/>
      </c>
      <c r="V176" s="269" t="str">
        <f>IF(ISBLANK(AZ176),"",IFERROR(INDEX(F_Inputs!$F$4:$O$99999,MATCH($B176&amp;AZ176,F_Inputs!$P$4:$P$99999,0),MATCH(AZ$6,F_Inputs!$F$2:$O$2,0)),"Error"))</f>
        <v/>
      </c>
      <c r="W176" s="269" t="str">
        <f>IF(ISBLANK(BA176),"",IFERROR(INDEX(F_Inputs!$F$4:$O$99999,MATCH($B176&amp;BA176,F_Inputs!$P$4:$P$99999,0),MATCH(BA$6,F_Inputs!$F$2:$O$2,0)),"Error"))</f>
        <v/>
      </c>
      <c r="X176" s="269" t="str">
        <f>IF(ISBLANK(BB176),"",IFERROR(INDEX(F_Inputs!$F$4:$O$99999,MATCH($B176&amp;BB176,F_Inputs!$P$4:$P$99999,0),MATCH(BB$6,F_Inputs!$F$2:$O$2,0)),"Error"))</f>
        <v/>
      </c>
      <c r="Y176" s="269" t="str">
        <f>IF(ISBLANK(BC176),"",IFERROR(INDEX(F_Inputs!$F$4:$O$99999,MATCH($B176&amp;BC176,F_Inputs!$P$4:$P$99999,0),MATCH(BC$6,F_Inputs!$F$2:$O$2,0)),"Error"))</f>
        <v/>
      </c>
      <c r="Z176" s="269" t="str">
        <f>IF(ISBLANK(BD176),"",IFERROR(INDEX(F_Inputs!$F$4:$O$99999,MATCH($B176&amp;BD176,F_Inputs!$P$4:$P$99999,0),MATCH(BD$6,F_Inputs!$F$2:$O$2,0)),"Error"))</f>
        <v/>
      </c>
      <c r="AA176" s="269" t="str">
        <f>IF(ISBLANK(BE176),"",IFERROR(INDEX(F_Inputs!$F$4:$O$99999,MATCH($B176&amp;BE176,F_Inputs!$P$4:$P$99999,0),MATCH(BE$6,F_Inputs!$F$2:$O$2,0)),"Error"))</f>
        <v/>
      </c>
      <c r="AB176" s="269">
        <f>IF(ISBLANK(BF176),"",IFERROR(INDEX(F_Inputs!$F$4:$O$99999,MATCH($B176&amp;BF176,F_Inputs!$P$4:$P$99999,0),MATCH(BF$6,F_Inputs!$F$2:$O$2,0)),"Error"))</f>
        <v>-2.904E-2</v>
      </c>
      <c r="AC176" s="269">
        <f>IF(ISBLANK(BG176),"",IFERROR(INDEX(F_Inputs!$F$4:$O$99999,MATCH($B176&amp;BG176,F_Inputs!$P$4:$P$99999,0),MATCH(BG$6,F_Inputs!$F$2:$O$2,0)),"Error"))</f>
        <v>2.904E-2</v>
      </c>
      <c r="AD176" s="269" t="str">
        <f>IF(ISBLANK(BH176),"",IFERROR(INDEX(F_Inputs!$F$4:$O$99999,MATCH($B176&amp;BH176,F_Inputs!$P$4:$P$99999,0),MATCH(BH$6,F_Inputs!$F$2:$O$2,0)),"Error"))</f>
        <v/>
      </c>
      <c r="AE176" s="272">
        <f>IF(ISBLANK(BI176),"",IFERROR(INDEX(F_Inputs!$F$4:$O$99999,MATCH($B176&amp;BI176,F_Inputs!$P$4:$P$99999,0),MATCH(BI$6,F_Inputs!$F$2:$O$2,0)),"Error"))</f>
        <v>-2E-3</v>
      </c>
      <c r="AF176" s="272">
        <f>IF(ISBLANK(BJ176),"",IFERROR(INDEX(F_Inputs!$F$4:$O$99999,MATCH($B176&amp;BJ176,F_Inputs!$P$4:$P$99999,0),MATCH(BJ$6,F_Inputs!$F$2:$O$2,0)),"Error"))</f>
        <v>2E-3</v>
      </c>
      <c r="BF176" s="45" t="s">
        <v>222</v>
      </c>
      <c r="BG176" s="45" t="s">
        <v>224</v>
      </c>
      <c r="BI176" s="45" t="s">
        <v>226</v>
      </c>
      <c r="BJ176" s="45" t="s">
        <v>228</v>
      </c>
    </row>
    <row r="177" spans="2:62">
      <c r="B177" s="150"/>
      <c r="C177" s="151"/>
      <c r="D177" s="151"/>
      <c r="E177" s="157"/>
      <c r="F177" s="151"/>
      <c r="G177" s="151"/>
      <c r="H177" s="151"/>
      <c r="I177" s="151"/>
      <c r="J177" s="151"/>
      <c r="K177" s="151"/>
      <c r="L177" s="151"/>
      <c r="M177" s="153"/>
      <c r="N177" s="153"/>
      <c r="O177" s="153"/>
      <c r="P177" s="153"/>
      <c r="Q177" s="153"/>
      <c r="R177" s="151"/>
      <c r="S177" s="151"/>
      <c r="T177" s="151"/>
      <c r="U177" s="151"/>
      <c r="V177" s="154"/>
      <c r="W177" s="151"/>
      <c r="X177" s="151"/>
      <c r="Y177" s="151"/>
      <c r="Z177" s="151"/>
      <c r="AA177" s="151"/>
      <c r="AB177" s="155"/>
      <c r="AC177" s="155"/>
      <c r="AD177" s="155"/>
      <c r="AE177" s="156"/>
      <c r="AF177" s="156"/>
    </row>
    <row r="178" spans="2:62">
      <c r="B178" s="158" t="str">
        <f>Lists!$D$13</f>
        <v>SVE</v>
      </c>
      <c r="C178" s="46" t="s">
        <v>702</v>
      </c>
      <c r="D178" s="46" t="str">
        <f>_xlfn.XLOOKUP(C178,Lists!$B$32:$B$60,Lists!$D$32:$D$60)</f>
        <v>Set at a common level</v>
      </c>
      <c r="E178" s="46" t="str">
        <f>_xlfn.XLOOKUP(C178,Lists!$B$32:$B$60,Lists!$F$32:$F$60)</f>
        <v>Average number of minutes lost per customer (hh:mm:ss)</v>
      </c>
      <c r="F178" s="267">
        <f>IF(ISBLANK(AJ178),"",IFERROR(INDEX(F_Inputs!$F$4:$O$99999,MATCH($B178&amp;AJ178,F_Inputs!$P$4:$P$99999,0),MATCH(AJ$6,F_Inputs!$F$2:$O$2,0)),"Error"))</f>
        <v>3.472222222222222E-3</v>
      </c>
      <c r="G178" s="267">
        <f>IF(ISBLANK(AK178),"",IFERROR(INDEX(F_Inputs!$F$4:$O$99999,MATCH($B178&amp;AK178,F_Inputs!$P$4:$P$99999,0),MATCH(AK$6,F_Inputs!$F$2:$O$2,0)),"Error"))</f>
        <v>3.472222222222222E-3</v>
      </c>
      <c r="H178" s="267">
        <f>IF(ISBLANK(AL178),"",IFERROR(INDEX(F_Inputs!$F$4:$O$99999,MATCH($B178&amp;AL178,F_Inputs!$P$4:$P$99999,0),MATCH(AL$6,F_Inputs!$F$2:$O$2,0)),"Error"))</f>
        <v>3.472222222222222E-3</v>
      </c>
      <c r="I178" s="267">
        <f>IF(ISBLANK(AM178),"",IFERROR(INDEX(F_Inputs!$F$4:$O$99999,MATCH($B178&amp;AM178,F_Inputs!$P$4:$P$99999,0),MATCH(AM$6,F_Inputs!$F$2:$O$2,0)),"Error"))</f>
        <v>3.472222222222222E-3</v>
      </c>
      <c r="J178" s="267">
        <f>IF(ISBLANK(AN178),"",IFERROR(INDEX(F_Inputs!$F$4:$O$99999,MATCH($B178&amp;AN178,F_Inputs!$P$4:$P$99999,0),MATCH(AN$6,F_Inputs!$F$2:$O$2,0)),"Error"))</f>
        <v>3.472222222222222E-3</v>
      </c>
      <c r="K178" s="267">
        <f>IF(ISBLANK(AO178),"",IFERROR(INDEX(F_Inputs!$F$4:$O$99999,MATCH($B178&amp;AO178,F_Inputs!$P$4:$P$99999,0),MATCH(AO$6,F_Inputs!$F$2:$O$2,0)),"Error"))</f>
        <v>3.47E-3</v>
      </c>
      <c r="L178" s="267" t="str">
        <f>IF(ISBLANK(AP178),"",IFERROR(INDEX(F_Inputs!$F$4:$O$99999,MATCH($B178&amp;AP178,F_Inputs!$P$4:$P$99999,0),MATCH(AP$6,F_Inputs!$F$2:$O$2,0)),"Error"))</f>
        <v/>
      </c>
      <c r="M178" s="268" t="str">
        <f>IF(ISBLANK(AQ178),"",IFERROR(INDEX(F_Inputs!$F$4:$O$99999,MATCH($B178&amp;AQ178,F_Inputs!$P$4:$P$99999,0),MATCH(AQ$6,F_Inputs!$F$2:$O$2,0)),"Error"))</f>
        <v/>
      </c>
      <c r="N178" s="268" t="str">
        <f>IF(ISBLANK(AR178),"",IFERROR(INDEX(F_Inputs!$F$4:$O$99999,MATCH($B178&amp;AR178,F_Inputs!$P$4:$P$99999,0),MATCH(AR$6,F_Inputs!$F$2:$O$2,0)),"Error"))</f>
        <v/>
      </c>
      <c r="O178" s="268" t="str">
        <f>IF(ISBLANK(AS178),"",IFERROR(INDEX(F_Inputs!$F$4:$O$99999,MATCH($B178&amp;AS178,F_Inputs!$P$4:$P$99999,0),MATCH(AS$6,F_Inputs!$F$2:$O$2,0)),"Error"))</f>
        <v/>
      </c>
      <c r="P178" s="268" t="str">
        <f>IF(ISBLANK(AT178),"",IFERROR(INDEX(F_Inputs!$F$4:$O$99999,MATCH($B178&amp;AT178,F_Inputs!$P$4:$P$99999,0),MATCH(AT$6,F_Inputs!$F$2:$O$2,0)),"Error"))</f>
        <v/>
      </c>
      <c r="Q178" s="268" t="str">
        <f>IF(ISBLANK(AU178),"",IFERROR(INDEX(F_Inputs!$F$4:$O$99999,MATCH($B178&amp;AU178,F_Inputs!$P$4:$P$99999,0),MATCH(AU$6,F_Inputs!$F$2:$O$2,0)),"Error"))</f>
        <v/>
      </c>
      <c r="R178" s="269" t="str">
        <f>IF(ISBLANK(AV178),"",IFERROR(INDEX(F_Inputs!$F$4:$O$99999,MATCH($B178&amp;AV178,F_Inputs!$P$4:$P$99999,0),MATCH(AV$6,F_Inputs!$F$2:$O$2,0)),"Error"))</f>
        <v/>
      </c>
      <c r="S178" s="269" t="str">
        <f>IF(ISBLANK(AW178),"",IFERROR(INDEX(F_Inputs!$F$4:$O$99999,MATCH($B178&amp;AW178,F_Inputs!$P$4:$P$99999,0),MATCH(AW$6,F_Inputs!$F$2:$O$2,0)),"Error"))</f>
        <v/>
      </c>
      <c r="T178" s="269" t="str">
        <f>IF(ISBLANK(AX178),"",IFERROR(INDEX(F_Inputs!$F$4:$O$99999,MATCH($B178&amp;AX178,F_Inputs!$P$4:$P$99999,0),MATCH(AX$6,F_Inputs!$F$2:$O$2,0)),"Error"))</f>
        <v/>
      </c>
      <c r="U178" s="269" t="str">
        <f>IF(ISBLANK(AY178),"",IFERROR(INDEX(F_Inputs!$F$4:$O$99999,MATCH($B178&amp;AY178,F_Inputs!$P$4:$P$99999,0),MATCH(AY$6,F_Inputs!$F$2:$O$2,0)),"Error"))</f>
        <v/>
      </c>
      <c r="V178" s="269" t="str">
        <f>IF(ISBLANK(AZ178),"",IFERROR(INDEX(F_Inputs!$F$4:$O$99999,MATCH($B178&amp;AZ178,F_Inputs!$P$4:$P$99999,0),MATCH(AZ$6,F_Inputs!$F$2:$O$2,0)),"Error"))</f>
        <v/>
      </c>
      <c r="W178" s="267">
        <f>IF(ISBLANK(BA178),"",IFERROR(INDEX(F_Inputs!$F$4:$O$99999,MATCH($B178&amp;BA178,F_Inputs!$P$4:$P$99999,0),MATCH(BA$6,F_Inputs!$F$2:$O$2,0)),"Error"))</f>
        <v>1.8444930555555549E-3</v>
      </c>
      <c r="X178" s="267">
        <f>IF(ISBLANK(BB178),"",IFERROR(INDEX(F_Inputs!$F$4:$O$99999,MATCH($B178&amp;BB178,F_Inputs!$P$4:$P$99999,0),MATCH(BB$6,F_Inputs!$F$2:$O$2,0)),"Error"))</f>
        <v>1.8444930555555549E-3</v>
      </c>
      <c r="Y178" s="267">
        <f>IF(ISBLANK(BC178),"",IFERROR(INDEX(F_Inputs!$F$4:$O$99999,MATCH($B178&amp;BC178,F_Inputs!$P$4:$P$99999,0),MATCH(BC$6,F_Inputs!$F$2:$O$2,0)),"Error"))</f>
        <v>1.8444930555555549E-3</v>
      </c>
      <c r="Z178" s="267">
        <f>IF(ISBLANK(BD178),"",IFERROR(INDEX(F_Inputs!$F$4:$O$99999,MATCH($B178&amp;BD178,F_Inputs!$P$4:$P$99999,0),MATCH(BD$6,F_Inputs!$F$2:$O$2,0)),"Error"))</f>
        <v>1.8444930555555549E-3</v>
      </c>
      <c r="AA178" s="267">
        <f>IF(ISBLANK(BE178),"",IFERROR(INDEX(F_Inputs!$F$4:$O$99999,MATCH($B178&amp;BE178,F_Inputs!$P$4:$P$99999,0),MATCH(BE$6,F_Inputs!$F$2:$O$2,0)),"Error"))</f>
        <v>1.8422708333333331E-3</v>
      </c>
      <c r="AB178" s="270">
        <f>IF(ISBLANK(BF178),"",IFERROR(INDEX(F_Inputs!$F$4:$O$99999,MATCH($B178&amp;BF178,F_Inputs!$P$4:$P$99999,0),MATCH(BF$6,F_Inputs!$F$2:$O$2,0)),"Error"))</f>
        <v>1631244.4532826394</v>
      </c>
      <c r="AC178" s="270">
        <f>IF(ISBLANK(BG178),"",IFERROR(INDEX(F_Inputs!$F$4:$O$99999,MATCH($B178&amp;BG178,F_Inputs!$P$4:$P$99999,0),MATCH(BG$6,F_Inputs!$F$2:$O$2,0)),"Error"))</f>
        <v>1631244.4532826394</v>
      </c>
      <c r="AD178" s="270">
        <f>IF(ISBLANK(BG178),"",IFERROR(2*AC178,""))</f>
        <v>3262488.9065652788</v>
      </c>
      <c r="AE178" s="271">
        <f>IF(ISBLANK(BI178),"",IFERROR(INDEX(F_Inputs!$F$4:$O$99999,MATCH($B178&amp;BI178,F_Inputs!$P$4:$P$99999,0),MATCH(BI$6,F_Inputs!$F$2:$O$2,0)),"Error"))</f>
        <v>-0.01</v>
      </c>
      <c r="AF178" s="271" t="str">
        <f>IF(ISBLANK(BJ178),"",IFERROR(INDEX(F_Inputs!$F$4:$O$99999,MATCH($B178&amp;BJ178,F_Inputs!$P$4:$P$99999,0),MATCH(BJ$6,F_Inputs!$F$2:$O$2,0)),"Error"))</f>
        <v/>
      </c>
      <c r="AJ178" s="45" t="s">
        <v>155</v>
      </c>
      <c r="AK178" s="45" t="s">
        <v>155</v>
      </c>
      <c r="AL178" s="45" t="s">
        <v>155</v>
      </c>
      <c r="AM178" s="45" t="s">
        <v>155</v>
      </c>
      <c r="AN178" s="45" t="s">
        <v>155</v>
      </c>
      <c r="AO178" s="45" t="s">
        <v>155</v>
      </c>
      <c r="BA178" s="45" t="s">
        <v>160</v>
      </c>
      <c r="BB178" s="45" t="s">
        <v>160</v>
      </c>
      <c r="BC178" s="45" t="s">
        <v>160</v>
      </c>
      <c r="BD178" s="45" t="s">
        <v>160</v>
      </c>
      <c r="BE178" s="45" t="s">
        <v>160</v>
      </c>
      <c r="BF178" s="45" t="s">
        <v>163</v>
      </c>
      <c r="BG178" s="45" t="s">
        <v>163</v>
      </c>
      <c r="BH178" s="45" t="s">
        <v>842</v>
      </c>
      <c r="BI178" s="45" t="s">
        <v>166</v>
      </c>
    </row>
    <row r="179" spans="2:62">
      <c r="B179" s="158" t="str">
        <f>Lists!$D$13</f>
        <v>SVE</v>
      </c>
      <c r="C179" s="46" t="s">
        <v>707</v>
      </c>
      <c r="D179" s="46" t="str">
        <f>_xlfn.XLOOKUP(C179,Lists!$B$32:$B$60,Lists!$D$32:$D$60)</f>
        <v>Set at a common level</v>
      </c>
      <c r="E179" s="46" t="str">
        <f>_xlfn.XLOOKUP(C179,Lists!$B$32:$B$60,Lists!$F$32:$F$60)</f>
        <v>Index</v>
      </c>
      <c r="F179" s="269">
        <f>IF(ISBLANK(AJ179),"",IFERROR(INDEX(F_Inputs!$F$4:$O$99999,MATCH($B179&amp;AJ179,F_Inputs!$P$4:$P$99999,0),MATCH(AJ$6,F_Inputs!$F$2:$O$2,0)),"Error"))</f>
        <v>0</v>
      </c>
      <c r="G179" s="269">
        <f>IF(ISBLANK(AK179),"",IFERROR(INDEX(F_Inputs!$F$4:$O$99999,MATCH($B179&amp;AK179,F_Inputs!$P$4:$P$99999,0),MATCH(AK$6,F_Inputs!$F$2:$O$2,0)),"Error"))</f>
        <v>0</v>
      </c>
      <c r="H179" s="269">
        <f>IF(ISBLANK(AL179),"",IFERROR(INDEX(F_Inputs!$F$4:$O$99999,MATCH($B179&amp;AL179,F_Inputs!$P$4:$P$99999,0),MATCH(AL$6,F_Inputs!$F$2:$O$2,0)),"Error"))</f>
        <v>0</v>
      </c>
      <c r="I179" s="269">
        <f>IF(ISBLANK(AM179),"",IFERROR(INDEX(F_Inputs!$F$4:$O$99999,MATCH($B179&amp;AM179,F_Inputs!$P$4:$P$99999,0),MATCH(AM$6,F_Inputs!$F$2:$O$2,0)),"Error"))</f>
        <v>0</v>
      </c>
      <c r="J179" s="269">
        <f>IF(ISBLANK(AN179),"",IFERROR(INDEX(F_Inputs!$F$4:$O$99999,MATCH($B179&amp;AN179,F_Inputs!$P$4:$P$99999,0),MATCH(AN$6,F_Inputs!$F$2:$O$2,0)),"Error"))</f>
        <v>0</v>
      </c>
      <c r="K179" s="269">
        <f>IF(ISBLANK(AO179),"",IFERROR(INDEX(F_Inputs!$F$4:$O$99999,MATCH($B179&amp;AO179,F_Inputs!$P$4:$P$99999,0),MATCH(AO$6,F_Inputs!$F$2:$O$2,0)),"Error"))</f>
        <v>0</v>
      </c>
      <c r="L179" s="269" t="str">
        <f>IF(ISBLANK(AP179),"",IFERROR(INDEX(F_Inputs!$F$4:$O$99999,MATCH($B179&amp;AP179,F_Inputs!$P$4:$P$99999,0),MATCH(AP$6,F_Inputs!$F$2:$O$2,0)),"Error"))</f>
        <v/>
      </c>
      <c r="M179" s="269" t="str">
        <f>IF(ISBLANK(AQ179),"",IFERROR(INDEX(F_Inputs!$F$4:$O$99999,MATCH($B179&amp;AQ179,F_Inputs!$P$4:$P$99999,0),MATCH(AQ$6,F_Inputs!$F$2:$O$2,0)),"Error"))</f>
        <v/>
      </c>
      <c r="N179" s="269" t="str">
        <f>IF(ISBLANK(AR179),"",IFERROR(INDEX(F_Inputs!$F$4:$O$99999,MATCH($B179&amp;AR179,F_Inputs!$P$4:$P$99999,0),MATCH(AR$6,F_Inputs!$F$2:$O$2,0)),"Error"))</f>
        <v/>
      </c>
      <c r="O179" s="269" t="str">
        <f>IF(ISBLANK(AS179),"",IFERROR(INDEX(F_Inputs!$F$4:$O$99999,MATCH($B179&amp;AS179,F_Inputs!$P$4:$P$99999,0),MATCH(AS$6,F_Inputs!$F$2:$O$2,0)),"Error"))</f>
        <v/>
      </c>
      <c r="P179" s="269" t="str">
        <f>IF(ISBLANK(AT179),"",IFERROR(INDEX(F_Inputs!$F$4:$O$99999,MATCH($B179&amp;AT179,F_Inputs!$P$4:$P$99999,0),MATCH(AT$6,F_Inputs!$F$2:$O$2,0)),"Error"))</f>
        <v/>
      </c>
      <c r="Q179" s="269" t="str">
        <f>IF(ISBLANK(AU179),"",IFERROR(INDEX(F_Inputs!$F$4:$O$99999,MATCH($B179&amp;AU179,F_Inputs!$P$4:$P$99999,0),MATCH(AU$6,F_Inputs!$F$2:$O$2,0)),"Error"))</f>
        <v/>
      </c>
      <c r="R179" s="269">
        <f>IF(ISBLANK(AV179),"",IFERROR(INDEX(F_Inputs!$F$4:$O$99999,MATCH($B179&amp;AV179,F_Inputs!$P$4:$P$99999,0),MATCH(AV$6,F_Inputs!$F$2:$O$2,0)),"Error"))</f>
        <v>1.83</v>
      </c>
      <c r="S179" s="269">
        <f>IF(ISBLANK(AW179),"",IFERROR(INDEX(F_Inputs!$F$4:$O$99999,MATCH($B179&amp;AW179,F_Inputs!$P$4:$P$99999,0),MATCH(AW$6,F_Inputs!$F$2:$O$2,0)),"Error"))</f>
        <v>1.67</v>
      </c>
      <c r="T179" s="269">
        <f>IF(ISBLANK(AX179),"",IFERROR(INDEX(F_Inputs!$F$4:$O$99999,MATCH($B179&amp;AX179,F_Inputs!$P$4:$P$99999,0),MATCH(AX$6,F_Inputs!$F$2:$O$2,0)),"Error"))</f>
        <v>1.5</v>
      </c>
      <c r="U179" s="269">
        <f>IF(ISBLANK(AY179),"",IFERROR(INDEX(F_Inputs!$F$4:$O$99999,MATCH($B179&amp;AY179,F_Inputs!$P$4:$P$99999,0),MATCH(AY$6,F_Inputs!$F$2:$O$2,0)),"Error"))</f>
        <v>1.25</v>
      </c>
      <c r="V179" s="269">
        <f>IF(ISBLANK(AZ179),"",IFERROR(INDEX(F_Inputs!$F$4:$O$99999,MATCH($B179&amp;AZ179,F_Inputs!$P$4:$P$99999,0),MATCH(AZ$6,F_Inputs!$F$2:$O$2,0)),"Error"))</f>
        <v>1</v>
      </c>
      <c r="W179" s="269" t="str">
        <f>IF(ISBLANK(BA179),"",IFERROR(INDEX(F_Inputs!$F$4:$O$99999,MATCH($B179&amp;BA179,F_Inputs!$P$4:$P$99999,0),MATCH(BA$6,F_Inputs!$F$2:$O$2,0)),"Error"))</f>
        <v/>
      </c>
      <c r="X179" s="269" t="str">
        <f>IF(ISBLANK(BB179),"",IFERROR(INDEX(F_Inputs!$F$4:$O$99999,MATCH($B179&amp;BB179,F_Inputs!$P$4:$P$99999,0),MATCH(BB$6,F_Inputs!$F$2:$O$2,0)),"Error"))</f>
        <v/>
      </c>
      <c r="Y179" s="269" t="str">
        <f>IF(ISBLANK(BC179),"",IFERROR(INDEX(F_Inputs!$F$4:$O$99999,MATCH($B179&amp;BC179,F_Inputs!$P$4:$P$99999,0),MATCH(BC$6,F_Inputs!$F$2:$O$2,0)),"Error"))</f>
        <v/>
      </c>
      <c r="Z179" s="269" t="str">
        <f>IF(ISBLANK(BD179),"",IFERROR(INDEX(F_Inputs!$F$4:$O$99999,MATCH($B179&amp;BD179,F_Inputs!$P$4:$P$99999,0),MATCH(BD$6,F_Inputs!$F$2:$O$2,0)),"Error"))</f>
        <v/>
      </c>
      <c r="AA179" s="269" t="str">
        <f>IF(ISBLANK(BE179),"",IFERROR(INDEX(F_Inputs!$F$4:$O$99999,MATCH($B179&amp;BE179,F_Inputs!$P$4:$P$99999,0),MATCH(BE$6,F_Inputs!$F$2:$O$2,0)),"Error"))</f>
        <v/>
      </c>
      <c r="AB179" s="269">
        <f>IF(ISBLANK(BF179),"",IFERROR(INDEX(F_Inputs!$F$4:$O$99999,MATCH($B179&amp;BF179,F_Inputs!$P$4:$P$99999,0),MATCH(BF$6,F_Inputs!$F$2:$O$2,0)),"Error"))</f>
        <v>2304946.8476537294</v>
      </c>
      <c r="AC179" s="269" t="str">
        <f>IF(ISBLANK(BG179),"",IFERROR(INDEX(F_Inputs!$F$4:$O$99999,MATCH($B179&amp;BG179,F_Inputs!$P$4:$P$99999,0),MATCH(BG$6,F_Inputs!$F$2:$O$2,0)),"Error"))</f>
        <v/>
      </c>
      <c r="AD179" s="269" t="str">
        <f>IF(ISBLANK(BH179),"",IFERROR(INDEX(F_Inputs!$F$4:$O$99999,MATCH($B179&amp;BH179,F_Inputs!$P$4:$P$99999,0),MATCH(BH$6,F_Inputs!$F$2:$O$2,0)),"Error"))</f>
        <v/>
      </c>
      <c r="AE179" s="269" t="str">
        <f>IF(ISBLANK(BI179),"",IFERROR(INDEX(F_Inputs!$F$4:$O$99999,MATCH($B179&amp;BI179,F_Inputs!$P$4:$P$99999,0),MATCH(BI$6,F_Inputs!$F$2:$O$2,0)),"Error"))</f>
        <v/>
      </c>
      <c r="AF179" s="269" t="str">
        <f>IF(ISBLANK(BJ179),"",IFERROR(INDEX(F_Inputs!$F$4:$O$99999,MATCH($B179&amp;BJ179,F_Inputs!$P$4:$P$99999,0),MATCH(BJ$6,F_Inputs!$F$2:$O$2,0)),"Error"))</f>
        <v/>
      </c>
      <c r="AJ179" s="45" t="s">
        <v>169</v>
      </c>
      <c r="AK179" s="45" t="s">
        <v>169</v>
      </c>
      <c r="AL179" s="45" t="s">
        <v>169</v>
      </c>
      <c r="AM179" s="45" t="s">
        <v>169</v>
      </c>
      <c r="AN179" s="45" t="s">
        <v>169</v>
      </c>
      <c r="AO179" s="45" t="s">
        <v>169</v>
      </c>
      <c r="AV179" s="45" t="s">
        <v>172</v>
      </c>
      <c r="AW179" s="45" t="s">
        <v>172</v>
      </c>
      <c r="AX179" s="45" t="s">
        <v>172</v>
      </c>
      <c r="AY179" s="45" t="s">
        <v>172</v>
      </c>
      <c r="AZ179" s="45" t="s">
        <v>172</v>
      </c>
      <c r="BF179" s="45" t="s">
        <v>175</v>
      </c>
    </row>
    <row r="180" spans="2:62">
      <c r="B180" s="158" t="str">
        <f>Lists!$D$13</f>
        <v>SVE</v>
      </c>
      <c r="C180" s="46" t="s">
        <v>710</v>
      </c>
      <c r="D180" s="46" t="str">
        <f>_xlfn.XLOOKUP(C180,Lists!$B$32:$B$60,Lists!$D$32:$D$60)</f>
        <v>Set at a company specific level</v>
      </c>
      <c r="E180" s="46" t="str">
        <f>_xlfn.XLOOKUP(C180,Lists!$B$32:$B$60,Lists!$F$32:$F$60)</f>
        <v>Number of contacts per 1,000 resident population</v>
      </c>
      <c r="F180" s="269">
        <f>IF(ISBLANK(AJ180),"",IFERROR(INDEX(F_Inputs!$F$4:$O$99999,MATCH($B180&amp;AJ180,F_Inputs!$P$4:$P$99999,0),MATCH(AJ$6,F_Inputs!$F$2:$O$2,0)),"Error"))</f>
        <v>1.0900000000000001</v>
      </c>
      <c r="G180" s="269">
        <f>IF(ISBLANK(AK180),"",IFERROR(INDEX(F_Inputs!$F$4:$O$99999,MATCH($B180&amp;AK180,F_Inputs!$P$4:$P$99999,0),MATCH(AK$6,F_Inputs!$F$2:$O$2,0)),"Error"))</f>
        <v>1.04</v>
      </c>
      <c r="H180" s="269">
        <f>IF(ISBLANK(AL180),"",IFERROR(INDEX(F_Inputs!$F$4:$O$99999,MATCH($B180&amp;AL180,F_Inputs!$P$4:$P$99999,0),MATCH(AL$6,F_Inputs!$F$2:$O$2,0)),"Error"))</f>
        <v>0.99</v>
      </c>
      <c r="I180" s="269">
        <f>IF(ISBLANK(AM180),"",IFERROR(INDEX(F_Inputs!$F$4:$O$99999,MATCH($B180&amp;AM180,F_Inputs!$P$4:$P$99999,0),MATCH(AM$6,F_Inputs!$F$2:$O$2,0)),"Error"))</f>
        <v>0.94</v>
      </c>
      <c r="J180" s="269">
        <f>IF(ISBLANK(AN180),"",IFERROR(INDEX(F_Inputs!$F$4:$O$99999,MATCH($B180&amp;AN180,F_Inputs!$P$4:$P$99999,0),MATCH(AN$6,F_Inputs!$F$2:$O$2,0)),"Error"))</f>
        <v>0.89</v>
      </c>
      <c r="K180" s="269">
        <f>IF(ISBLANK(AO180),"",IFERROR(INDEX(F_Inputs!$F$4:$O$99999,MATCH($B180&amp;AO180,F_Inputs!$P$4:$P$99999,0),MATCH(AO$6,F_Inputs!$F$2:$O$2,0)),"Error"))</f>
        <v>0.84</v>
      </c>
      <c r="L180" s="269" t="str">
        <f>IF(ISBLANK(AP180),"",IFERROR(INDEX(F_Inputs!$F$4:$O$99999,MATCH($B180&amp;AP180,F_Inputs!$P$4:$P$99999,0),MATCH(AP$6,F_Inputs!$F$2:$O$2,0)),"Error"))</f>
        <v/>
      </c>
      <c r="M180" s="269" t="str">
        <f>IF(ISBLANK(AQ180),"",IFERROR(INDEX(F_Inputs!$F$4:$O$99999,MATCH($B180&amp;AQ180,F_Inputs!$P$4:$P$99999,0),MATCH(AQ$6,F_Inputs!$F$2:$O$2,0)),"Error"))</f>
        <v/>
      </c>
      <c r="N180" s="269" t="str">
        <f>IF(ISBLANK(AR180),"",IFERROR(INDEX(F_Inputs!$F$4:$O$99999,MATCH($B180&amp;AR180,F_Inputs!$P$4:$P$99999,0),MATCH(AR$6,F_Inputs!$F$2:$O$2,0)),"Error"))</f>
        <v/>
      </c>
      <c r="O180" s="269" t="str">
        <f>IF(ISBLANK(AS180),"",IFERROR(INDEX(F_Inputs!$F$4:$O$99999,MATCH($B180&amp;AS180,F_Inputs!$P$4:$P$99999,0),MATCH(AS$6,F_Inputs!$F$2:$O$2,0)),"Error"))</f>
        <v/>
      </c>
      <c r="P180" s="269" t="str">
        <f>IF(ISBLANK(AT180),"",IFERROR(INDEX(F_Inputs!$F$4:$O$99999,MATCH($B180&amp;AT180,F_Inputs!$P$4:$P$99999,0),MATCH(AT$6,F_Inputs!$F$2:$O$2,0)),"Error"))</f>
        <v/>
      </c>
      <c r="Q180" s="269" t="str">
        <f>IF(ISBLANK(AU180),"",IFERROR(INDEX(F_Inputs!$F$4:$O$99999,MATCH($B180&amp;AU180,F_Inputs!$P$4:$P$99999,0),MATCH(AU$6,F_Inputs!$F$2:$O$2,0)),"Error"))</f>
        <v/>
      </c>
      <c r="R180" s="269" t="str">
        <f>IF(ISBLANK(AV180),"",IFERROR(INDEX(F_Inputs!$F$4:$O$99999,MATCH($B180&amp;AV180,F_Inputs!$P$4:$P$99999,0),MATCH(AV$6,F_Inputs!$F$2:$O$2,0)),"Error"))</f>
        <v/>
      </c>
      <c r="S180" s="269" t="str">
        <f>IF(ISBLANK(AW180),"",IFERROR(INDEX(F_Inputs!$F$4:$O$99999,MATCH($B180&amp;AW180,F_Inputs!$P$4:$P$99999,0),MATCH(AW$6,F_Inputs!$F$2:$O$2,0)),"Error"))</f>
        <v/>
      </c>
      <c r="T180" s="269" t="str">
        <f>IF(ISBLANK(AX180),"",IFERROR(INDEX(F_Inputs!$F$4:$O$99999,MATCH($B180&amp;AX180,F_Inputs!$P$4:$P$99999,0),MATCH(AX$6,F_Inputs!$F$2:$O$2,0)),"Error"))</f>
        <v/>
      </c>
      <c r="U180" s="269" t="str">
        <f>IF(ISBLANK(AY180),"",IFERROR(INDEX(F_Inputs!$F$4:$O$99999,MATCH($B180&amp;AY180,F_Inputs!$P$4:$P$99999,0),MATCH(AY$6,F_Inputs!$F$2:$O$2,0)),"Error"))</f>
        <v/>
      </c>
      <c r="V180" s="269" t="str">
        <f>IF(ISBLANK(AZ180),"",IFERROR(INDEX(F_Inputs!$F$4:$O$99999,MATCH($B180&amp;AZ180,F_Inputs!$P$4:$P$99999,0),MATCH(AZ$6,F_Inputs!$F$2:$O$2,0)),"Error"))</f>
        <v/>
      </c>
      <c r="W180" s="269" t="str">
        <f>IF(ISBLANK(BA180),"",IFERROR(INDEX(F_Inputs!$F$4:$O$99999,MATCH($B180&amp;BA180,F_Inputs!$P$4:$P$99999,0),MATCH(BA$6,F_Inputs!$F$2:$O$2,0)),"Error"))</f>
        <v/>
      </c>
      <c r="X180" s="269" t="str">
        <f>IF(ISBLANK(BB180),"",IFERROR(INDEX(F_Inputs!$F$4:$O$99999,MATCH($B180&amp;BB180,F_Inputs!$P$4:$P$99999,0),MATCH(BB$6,F_Inputs!$F$2:$O$2,0)),"Error"))</f>
        <v/>
      </c>
      <c r="Y180" s="269" t="str">
        <f>IF(ISBLANK(BC180),"",IFERROR(INDEX(F_Inputs!$F$4:$O$99999,MATCH($B180&amp;BC180,F_Inputs!$P$4:$P$99999,0),MATCH(BC$6,F_Inputs!$F$2:$O$2,0)),"Error"))</f>
        <v/>
      </c>
      <c r="Z180" s="269" t="str">
        <f>IF(ISBLANK(BD180),"",IFERROR(INDEX(F_Inputs!$F$4:$O$99999,MATCH($B180&amp;BD180,F_Inputs!$P$4:$P$99999,0),MATCH(BD$6,F_Inputs!$F$2:$O$2,0)),"Error"))</f>
        <v/>
      </c>
      <c r="AA180" s="269" t="str">
        <f>IF(ISBLANK(BE180),"",IFERROR(INDEX(F_Inputs!$F$4:$O$99999,MATCH($B180&amp;BE180,F_Inputs!$P$4:$P$99999,0),MATCH(BE$6,F_Inputs!$F$2:$O$2,0)),"Error"))</f>
        <v/>
      </c>
      <c r="AB180" s="269">
        <f>IF(ISBLANK(BF180),"",IFERROR(INDEX(F_Inputs!$F$4:$O$99999,MATCH($B180&amp;BF180,F_Inputs!$P$4:$P$99999,0),MATCH(BF$6,F_Inputs!$F$2:$O$2,0)),"Error"))</f>
        <v>6152077.8898279676</v>
      </c>
      <c r="AC180" s="269">
        <f>IF(ISBLANK(BG180),"",IFERROR(INDEX(F_Inputs!$F$4:$O$99999,MATCH($B180&amp;BG180,F_Inputs!$P$4:$P$99999,0),MATCH(BG$6,F_Inputs!$F$2:$O$2,0)),"Error"))</f>
        <v>6152077.8898279676</v>
      </c>
      <c r="AD180" s="269" t="str">
        <f>IF(ISBLANK(BH180),"",IFERROR(INDEX(F_Inputs!$F$4:$O$99999,MATCH($B180&amp;BH180,F_Inputs!$P$4:$P$99999,0),MATCH(BH$6,F_Inputs!$F$2:$O$2,0)),"Error"))</f>
        <v/>
      </c>
      <c r="AE180" s="269" t="str">
        <f>IF(ISBLANK(BI180),"",IFERROR(INDEX(F_Inputs!$F$4:$O$99999,MATCH($B180&amp;BI180,F_Inputs!$P$4:$P$99999,0),MATCH(BI$6,F_Inputs!$F$2:$O$2,0)),"Error"))</f>
        <v/>
      </c>
      <c r="AF180" s="269" t="str">
        <f>IF(ISBLANK(BJ180),"",IFERROR(INDEX(F_Inputs!$F$4:$O$99999,MATCH($B180&amp;BJ180,F_Inputs!$P$4:$P$99999,0),MATCH(BJ$6,F_Inputs!$F$2:$O$2,0)),"Error"))</f>
        <v/>
      </c>
      <c r="AJ180" s="45" t="s">
        <v>177</v>
      </c>
      <c r="AK180" s="45" t="s">
        <v>177</v>
      </c>
      <c r="AL180" s="45" t="s">
        <v>177</v>
      </c>
      <c r="AM180" s="45" t="s">
        <v>177</v>
      </c>
      <c r="AN180" s="45" t="s">
        <v>177</v>
      </c>
      <c r="AO180" s="45" t="s">
        <v>177</v>
      </c>
      <c r="AV180" s="45" t="s">
        <v>179</v>
      </c>
      <c r="AW180" s="45" t="s">
        <v>179</v>
      </c>
      <c r="AX180" s="45" t="s">
        <v>179</v>
      </c>
      <c r="AY180" s="45" t="s">
        <v>179</v>
      </c>
      <c r="AZ180" s="45" t="s">
        <v>179</v>
      </c>
      <c r="BF180" s="45" t="s">
        <v>181</v>
      </c>
      <c r="BG180" s="45" t="s">
        <v>181</v>
      </c>
    </row>
    <row r="181" spans="2:62">
      <c r="B181" s="158" t="str">
        <f>Lists!$D$13</f>
        <v>SVE</v>
      </c>
      <c r="C181" s="46" t="s">
        <v>754</v>
      </c>
      <c r="D181" s="46" t="str">
        <f>_xlfn.XLOOKUP(C181,Lists!$B$32:$B$60,Lists!$D$32:$D$60)</f>
        <v>Set at a common level [not HDD,UUW]</v>
      </c>
      <c r="E181" s="46" t="str">
        <f>_xlfn.XLOOKUP(C181,Lists!$B$32:$B$60,Lists!$F$32:$F$60)</f>
        <v>Number of internal sewer flooding incidents per 10,000 sewer connections</v>
      </c>
      <c r="F181" s="269">
        <f>IF(ISBLANK(AJ181),"",IFERROR(INDEX(F_Inputs!$F$4:$O$99999,MATCH($B181&amp;AJ181,F_Inputs!$P$4:$P$99999,0),MATCH(AJ$6,F_Inputs!$F$2:$O$2,0)),"Error"))</f>
        <v>1.62</v>
      </c>
      <c r="G181" s="269">
        <f>IF(ISBLANK(AK181),"",IFERROR(INDEX(F_Inputs!$F$4:$O$99999,MATCH($B181&amp;AK181,F_Inputs!$P$4:$P$99999,0),MATCH(AK$6,F_Inputs!$F$2:$O$2,0)),"Error"))</f>
        <v>1.54</v>
      </c>
      <c r="H181" s="269">
        <f>IF(ISBLANK(AL181),"",IFERROR(INDEX(F_Inputs!$F$4:$O$99999,MATCH($B181&amp;AL181,F_Inputs!$P$4:$P$99999,0),MATCH(AL$6,F_Inputs!$F$2:$O$2,0)),"Error"))</f>
        <v>1.46</v>
      </c>
      <c r="I181" s="269">
        <f>IF(ISBLANK(AM181),"",IFERROR(INDEX(F_Inputs!$F$4:$O$99999,MATCH($B181&amp;AM181,F_Inputs!$P$4:$P$99999,0),MATCH(AM$6,F_Inputs!$F$2:$O$2,0)),"Error"))</f>
        <v>1.39</v>
      </c>
      <c r="J181" s="269">
        <f>IF(ISBLANK(AN181),"",IFERROR(INDEX(F_Inputs!$F$4:$O$99999,MATCH($B181&amp;AN181,F_Inputs!$P$4:$P$99999,0),MATCH(AN$6,F_Inputs!$F$2:$O$2,0)),"Error"))</f>
        <v>1.31</v>
      </c>
      <c r="K181" s="269">
        <f>IF(ISBLANK(AO181),"",IFERROR(INDEX(F_Inputs!$F$4:$O$99999,MATCH($B181&amp;AO181,F_Inputs!$P$4:$P$99999,0),MATCH(AO$6,F_Inputs!$F$2:$O$2,0)),"Error"))</f>
        <v>1.23</v>
      </c>
      <c r="L181" s="269" t="str">
        <f>IF(ISBLANK(AP181),"",IFERROR(INDEX(F_Inputs!$F$4:$O$99999,MATCH($B181&amp;AP181,F_Inputs!$P$4:$P$99999,0),MATCH(AP$6,F_Inputs!$F$2:$O$2,0)),"Error"))</f>
        <v/>
      </c>
      <c r="M181" s="269" t="str">
        <f>IF(ISBLANK(AQ181),"",IFERROR(INDEX(F_Inputs!$F$4:$O$99999,MATCH($B181&amp;AQ181,F_Inputs!$P$4:$P$99999,0),MATCH(AQ$6,F_Inputs!$F$2:$O$2,0)),"Error"))</f>
        <v/>
      </c>
      <c r="N181" s="269" t="str">
        <f>IF(ISBLANK(AR181),"",IFERROR(INDEX(F_Inputs!$F$4:$O$99999,MATCH($B181&amp;AR181,F_Inputs!$P$4:$P$99999,0),MATCH(AR$6,F_Inputs!$F$2:$O$2,0)),"Error"))</f>
        <v/>
      </c>
      <c r="O181" s="269" t="str">
        <f>IF(ISBLANK(AS181),"",IFERROR(INDEX(F_Inputs!$F$4:$O$99999,MATCH($B181&amp;AS181,F_Inputs!$P$4:$P$99999,0),MATCH(AS$6,F_Inputs!$F$2:$O$2,0)),"Error"))</f>
        <v/>
      </c>
      <c r="P181" s="269" t="str">
        <f>IF(ISBLANK(AT181),"",IFERROR(INDEX(F_Inputs!$F$4:$O$99999,MATCH($B181&amp;AT181,F_Inputs!$P$4:$P$99999,0),MATCH(AT$6,F_Inputs!$F$2:$O$2,0)),"Error"))</f>
        <v/>
      </c>
      <c r="Q181" s="269" t="str">
        <f>IF(ISBLANK(AU181),"",IFERROR(INDEX(F_Inputs!$F$4:$O$99999,MATCH($B181&amp;AU181,F_Inputs!$P$4:$P$99999,0),MATCH(AU$6,F_Inputs!$F$2:$O$2,0)),"Error"))</f>
        <v/>
      </c>
      <c r="R181" s="269" t="str">
        <f>IF(ISBLANK(AV181),"",IFERROR(INDEX(F_Inputs!$F$4:$O$99999,MATCH($B181&amp;AV181,F_Inputs!$P$4:$P$99999,0),MATCH(AV$6,F_Inputs!$F$2:$O$2,0)),"Error"))</f>
        <v/>
      </c>
      <c r="S181" s="269" t="str">
        <f>IF(ISBLANK(AW181),"",IFERROR(INDEX(F_Inputs!$F$4:$O$99999,MATCH($B181&amp;AW181,F_Inputs!$P$4:$P$99999,0),MATCH(AW$6,F_Inputs!$F$2:$O$2,0)),"Error"))</f>
        <v/>
      </c>
      <c r="T181" s="269" t="str">
        <f>IF(ISBLANK(AX181),"",IFERROR(INDEX(F_Inputs!$F$4:$O$99999,MATCH($B181&amp;AX181,F_Inputs!$P$4:$P$99999,0),MATCH(AX$6,F_Inputs!$F$2:$O$2,0)),"Error"))</f>
        <v/>
      </c>
      <c r="U181" s="269" t="str">
        <f>IF(ISBLANK(AY181),"",IFERROR(INDEX(F_Inputs!$F$4:$O$99999,MATCH($B181&amp;AY181,F_Inputs!$P$4:$P$99999,0),MATCH(AY$6,F_Inputs!$F$2:$O$2,0)),"Error"))</f>
        <v/>
      </c>
      <c r="V181" s="269" t="str">
        <f>IF(ISBLANK(AZ181),"",IFERROR(INDEX(F_Inputs!$F$4:$O$99999,MATCH($B181&amp;AZ181,F_Inputs!$P$4:$P$99999,0),MATCH(AZ$6,F_Inputs!$F$2:$O$2,0)),"Error"))</f>
        <v/>
      </c>
      <c r="W181" s="269">
        <f>IF(ISBLANK(BA181),"",IFERROR(INDEX(F_Inputs!$F$4:$O$99999,MATCH($B181&amp;BA181,F_Inputs!$P$4:$P$99999,0),MATCH(BA$6,F_Inputs!$F$2:$O$2,0)),"Error"))</f>
        <v>1.0383983051474184</v>
      </c>
      <c r="X181" s="269">
        <f>IF(ISBLANK(BB181),"",IFERROR(INDEX(F_Inputs!$F$4:$O$99999,MATCH($B181&amp;BB181,F_Inputs!$P$4:$P$99999,0),MATCH(BB$6,F_Inputs!$F$2:$O$2,0)),"Error"))</f>
        <v>0.98445553604885117</v>
      </c>
      <c r="Y181" s="269">
        <f>IF(ISBLANK(BC181),"",IFERROR(INDEX(F_Inputs!$F$4:$O$99999,MATCH($B181&amp;BC181,F_Inputs!$P$4:$P$99999,0),MATCH(BC$6,F_Inputs!$F$2:$O$2,0)),"Error"))</f>
        <v>0.93725561308760486</v>
      </c>
      <c r="Z181" s="269">
        <f>IF(ISBLANK(BD181),"",IFERROR(INDEX(F_Inputs!$F$4:$O$99999,MATCH($B181&amp;BD181,F_Inputs!$P$4:$P$99999,0),MATCH(BD$6,F_Inputs!$F$2:$O$2,0)),"Error"))</f>
        <v>0.88331284398903775</v>
      </c>
      <c r="AA181" s="269">
        <f>IF(ISBLANK(BE181),"",IFERROR(INDEX(F_Inputs!$F$4:$O$99999,MATCH($B181&amp;BE181,F_Inputs!$P$4:$P$99999,0),MATCH(BE$6,F_Inputs!$F$2:$O$2,0)),"Error"))</f>
        <v>0.82937007489047054</v>
      </c>
      <c r="AB181" s="270">
        <f>IF(ISBLANK(BF181),"",IFERROR(INDEX(F_Inputs!$F$4:$O$99999,MATCH($B181&amp;BF181,F_Inputs!$P$4:$P$99999,0),MATCH(BF$6,F_Inputs!$F$2:$O$2,0)),"Error"))</f>
        <v>25647071.054683428</v>
      </c>
      <c r="AC181" s="270">
        <f>IF(ISBLANK(BG181),"",IFERROR(INDEX(F_Inputs!$F$4:$O$99999,MATCH($B181&amp;BG181,F_Inputs!$P$4:$P$99999,0),MATCH(BG$6,F_Inputs!$F$2:$O$2,0)),"Error"))</f>
        <v>25647071.054683428</v>
      </c>
      <c r="AD181" s="270">
        <f t="shared" ref="AD181:AD182" si="7">IF(ISBLANK(BG181),"",IFERROR(2*AC181,""))</f>
        <v>51294142.109366857</v>
      </c>
      <c r="AE181" s="271">
        <f>IF(ISBLANK(BI181),"",IFERROR(INDEX(F_Inputs!$F$4:$O$99999,MATCH($B181&amp;BI181,F_Inputs!$P$4:$P$99999,0),MATCH(BI$6,F_Inputs!$F$2:$O$2,0)),"Error"))</f>
        <v>-6.0000000000000001E-3</v>
      </c>
      <c r="AF181" s="271" t="str">
        <f>IF(ISBLANK(BJ181),"",IFERROR(INDEX(F_Inputs!$F$4:$O$99999,MATCH($B181&amp;BJ181,F_Inputs!$P$4:$P$99999,0),MATCH(BJ$6,F_Inputs!$F$2:$O$2,0)),"Error"))</f>
        <v/>
      </c>
      <c r="AJ181" s="45" t="s">
        <v>275</v>
      </c>
      <c r="AK181" s="45" t="s">
        <v>275</v>
      </c>
      <c r="AL181" s="45" t="s">
        <v>275</v>
      </c>
      <c r="AM181" s="45" t="s">
        <v>275</v>
      </c>
      <c r="AN181" s="45" t="s">
        <v>275</v>
      </c>
      <c r="AO181" s="45" t="s">
        <v>275</v>
      </c>
      <c r="BA181" s="45" t="s">
        <v>277</v>
      </c>
      <c r="BB181" s="45" t="s">
        <v>277</v>
      </c>
      <c r="BC181" s="45" t="s">
        <v>277</v>
      </c>
      <c r="BD181" s="45" t="s">
        <v>277</v>
      </c>
      <c r="BE181" s="45" t="s">
        <v>277</v>
      </c>
      <c r="BF181" s="45" t="s">
        <v>280</v>
      </c>
      <c r="BG181" s="45" t="s">
        <v>280</v>
      </c>
      <c r="BH181" s="45" t="s">
        <v>842</v>
      </c>
      <c r="BI181" s="45" t="s">
        <v>282</v>
      </c>
    </row>
    <row r="182" spans="2:62">
      <c r="B182" s="158" t="str">
        <f>Lists!$D$13</f>
        <v>SVE</v>
      </c>
      <c r="C182" s="46" t="s">
        <v>758</v>
      </c>
      <c r="D182" s="46" t="str">
        <f>_xlfn.XLOOKUP(C182,Lists!$B$32:$B$60,Lists!$D$32:$D$60)</f>
        <v>Set at a company specific level</v>
      </c>
      <c r="E182" s="46" t="str">
        <f>_xlfn.XLOOKUP(C182,Lists!$B$32:$B$60,Lists!$F$32:$F$60)</f>
        <v>Number of external sewer flooding incidents per 10,000 sewer connections</v>
      </c>
      <c r="F182" s="269">
        <f>IF(ISBLANK(AJ182),"",IFERROR(INDEX(F_Inputs!$F$4:$O$99999,MATCH($B182&amp;AJ182,F_Inputs!$P$4:$P$99999,0),MATCH(AJ$6,F_Inputs!$F$2:$O$2,0)),"Error"))</f>
        <v>15.52</v>
      </c>
      <c r="G182" s="269">
        <f>IF(ISBLANK(AK182),"",IFERROR(INDEX(F_Inputs!$F$4:$O$99999,MATCH($B182&amp;AK182,F_Inputs!$P$4:$P$99999,0),MATCH(AK$6,F_Inputs!$F$2:$O$2,0)),"Error"))</f>
        <v>15.29</v>
      </c>
      <c r="H182" s="269">
        <f>IF(ISBLANK(AL182),"",IFERROR(INDEX(F_Inputs!$F$4:$O$99999,MATCH($B182&amp;AL182,F_Inputs!$P$4:$P$99999,0),MATCH(AL$6,F_Inputs!$F$2:$O$2,0)),"Error"))</f>
        <v>15.059999999999999</v>
      </c>
      <c r="I182" s="269">
        <f>IF(ISBLANK(AM182),"",IFERROR(INDEX(F_Inputs!$F$4:$O$99999,MATCH($B182&amp;AM182,F_Inputs!$P$4:$P$99999,0),MATCH(AM$6,F_Inputs!$F$2:$O$2,0)),"Error"))</f>
        <v>14.829999999999998</v>
      </c>
      <c r="J182" s="269">
        <f>IF(ISBLANK(AN182),"",IFERROR(INDEX(F_Inputs!$F$4:$O$99999,MATCH($B182&amp;AN182,F_Inputs!$P$4:$P$99999,0),MATCH(AN$6,F_Inputs!$F$2:$O$2,0)),"Error"))</f>
        <v>14.599999999999998</v>
      </c>
      <c r="K182" s="269">
        <f>IF(ISBLANK(AO182),"",IFERROR(INDEX(F_Inputs!$F$4:$O$99999,MATCH($B182&amp;AO182,F_Inputs!$P$4:$P$99999,0),MATCH(AO$6,F_Inputs!$F$2:$O$2,0)),"Error"))</f>
        <v>14.37</v>
      </c>
      <c r="L182" s="269" t="str">
        <f>IF(ISBLANK(AP182),"",IFERROR(INDEX(F_Inputs!$F$4:$O$99999,MATCH($B182&amp;AP182,F_Inputs!$P$4:$P$99999,0),MATCH(AP$6,F_Inputs!$F$2:$O$2,0)),"Error"))</f>
        <v/>
      </c>
      <c r="M182" s="269" t="str">
        <f>IF(ISBLANK(AQ182),"",IFERROR(INDEX(F_Inputs!$F$4:$O$99999,MATCH($B182&amp;AQ182,F_Inputs!$P$4:$P$99999,0),MATCH(AQ$6,F_Inputs!$F$2:$O$2,0)),"Error"))</f>
        <v/>
      </c>
      <c r="N182" s="269" t="str">
        <f>IF(ISBLANK(AR182),"",IFERROR(INDEX(F_Inputs!$F$4:$O$99999,MATCH($B182&amp;AR182,F_Inputs!$P$4:$P$99999,0),MATCH(AR$6,F_Inputs!$F$2:$O$2,0)),"Error"))</f>
        <v/>
      </c>
      <c r="O182" s="269" t="str">
        <f>IF(ISBLANK(AS182),"",IFERROR(INDEX(F_Inputs!$F$4:$O$99999,MATCH($B182&amp;AS182,F_Inputs!$P$4:$P$99999,0),MATCH(AS$6,F_Inputs!$F$2:$O$2,0)),"Error"))</f>
        <v/>
      </c>
      <c r="P182" s="269" t="str">
        <f>IF(ISBLANK(AT182),"",IFERROR(INDEX(F_Inputs!$F$4:$O$99999,MATCH($B182&amp;AT182,F_Inputs!$P$4:$P$99999,0),MATCH(AT$6,F_Inputs!$F$2:$O$2,0)),"Error"))</f>
        <v/>
      </c>
      <c r="Q182" s="269" t="str">
        <f>IF(ISBLANK(AU182),"",IFERROR(INDEX(F_Inputs!$F$4:$O$99999,MATCH($B182&amp;AU182,F_Inputs!$P$4:$P$99999,0),MATCH(AU$6,F_Inputs!$F$2:$O$2,0)),"Error"))</f>
        <v/>
      </c>
      <c r="R182" s="269" t="str">
        <f>IF(ISBLANK(AV182),"",IFERROR(INDEX(F_Inputs!$F$4:$O$99999,MATCH($B182&amp;AV182,F_Inputs!$P$4:$P$99999,0),MATCH(AV$6,F_Inputs!$F$2:$O$2,0)),"Error"))</f>
        <v/>
      </c>
      <c r="S182" s="269" t="str">
        <f>IF(ISBLANK(AW182),"",IFERROR(INDEX(F_Inputs!$F$4:$O$99999,MATCH($B182&amp;AW182,F_Inputs!$P$4:$P$99999,0),MATCH(AW$6,F_Inputs!$F$2:$O$2,0)),"Error"))</f>
        <v/>
      </c>
      <c r="T182" s="269" t="str">
        <f>IF(ISBLANK(AX182),"",IFERROR(INDEX(F_Inputs!$F$4:$O$99999,MATCH($B182&amp;AX182,F_Inputs!$P$4:$P$99999,0),MATCH(AX$6,F_Inputs!$F$2:$O$2,0)),"Error"))</f>
        <v/>
      </c>
      <c r="U182" s="269" t="str">
        <f>IF(ISBLANK(AY182),"",IFERROR(INDEX(F_Inputs!$F$4:$O$99999,MATCH($B182&amp;AY182,F_Inputs!$P$4:$P$99999,0),MATCH(AY$6,F_Inputs!$F$2:$O$2,0)),"Error"))</f>
        <v/>
      </c>
      <c r="V182" s="269" t="str">
        <f>IF(ISBLANK(AZ182),"",IFERROR(INDEX(F_Inputs!$F$4:$O$99999,MATCH($B182&amp;AZ182,F_Inputs!$P$4:$P$99999,0),MATCH(AZ$6,F_Inputs!$F$2:$O$2,0)),"Error"))</f>
        <v/>
      </c>
      <c r="W182" s="269">
        <f>IF(ISBLANK(BA182),"",IFERROR(INDEX(F_Inputs!$F$4:$O$99999,MATCH($B182&amp;BA182,F_Inputs!$P$4:$P$99999,0),MATCH(BA$6,F_Inputs!$F$2:$O$2,0)),"Error"))</f>
        <v>9.8951834390927793</v>
      </c>
      <c r="X182" s="269">
        <f>IF(ISBLANK(BB182),"",IFERROR(INDEX(F_Inputs!$F$4:$O$99999,MATCH($B182&amp;BB182,F_Inputs!$P$4:$P$99999,0),MATCH(BB$6,F_Inputs!$F$2:$O$2,0)),"Error"))</f>
        <v>9.3851834390927795</v>
      </c>
      <c r="Y182" s="269">
        <f>IF(ISBLANK(BC182),"",IFERROR(INDEX(F_Inputs!$F$4:$O$99999,MATCH($B182&amp;BC182,F_Inputs!$P$4:$P$99999,0),MATCH(BC$6,F_Inputs!$F$2:$O$2,0)),"Error"))</f>
        <v>8.8751834390927797</v>
      </c>
      <c r="Z182" s="269">
        <f>IF(ISBLANK(BD182),"",IFERROR(INDEX(F_Inputs!$F$4:$O$99999,MATCH($B182&amp;BD182,F_Inputs!$P$4:$P$99999,0),MATCH(BD$6,F_Inputs!$F$2:$O$2,0)),"Error"))</f>
        <v>8.3651834390927799</v>
      </c>
      <c r="AA182" s="269">
        <f>IF(ISBLANK(BE182),"",IFERROR(INDEX(F_Inputs!$F$4:$O$99999,MATCH($B182&amp;BE182,F_Inputs!$P$4:$P$99999,0),MATCH(BE$6,F_Inputs!$F$2:$O$2,0)),"Error"))</f>
        <v>7.8351834390927779</v>
      </c>
      <c r="AB182" s="276">
        <f>IF(ISBLANK(BF182),"",IFERROR(INDEX(F_Inputs!$F$4:$O$99999,MATCH($B182&amp;BF182,F_Inputs!$P$4:$P$99999,0),MATCH(BF$6,F_Inputs!$F$2:$O$2,0)),"Error"))</f>
        <v>7038940.9799538702</v>
      </c>
      <c r="AC182" s="276">
        <f>IF(ISBLANK(BG182),"",IFERROR(INDEX(F_Inputs!$F$4:$O$99999,MATCH($B182&amp;BG182,F_Inputs!$P$4:$P$99999,0),MATCH(BG$6,F_Inputs!$F$2:$O$2,0)),"Error"))</f>
        <v>7038940.9799538702</v>
      </c>
      <c r="AD182" s="276">
        <f t="shared" si="7"/>
        <v>14077881.95990774</v>
      </c>
      <c r="AE182" s="271">
        <f>IF(ISBLANK(BI182),"",IFERROR(INDEX(F_Inputs!$F$4:$O$99999,MATCH($B182&amp;BI182,F_Inputs!$P$4:$P$99999,0),MATCH(BI$6,F_Inputs!$F$2:$O$2,0)),"Error"))</f>
        <v>-6.0000000000000001E-3</v>
      </c>
      <c r="AF182" s="271">
        <f>IF(ISBLANK(BJ182),"",IFERROR(INDEX(F_Inputs!$F$4:$O$99999,MATCH($B182&amp;BJ182,F_Inputs!$P$4:$P$99999,0),MATCH(BJ$6,F_Inputs!$F$2:$O$2,0)),"Error"))</f>
        <v>1.4999999999999999E-2</v>
      </c>
      <c r="AJ182" s="45" t="s">
        <v>284</v>
      </c>
      <c r="AK182" s="45" t="s">
        <v>284</v>
      </c>
      <c r="AL182" s="45" t="s">
        <v>284</v>
      </c>
      <c r="AM182" s="45" t="s">
        <v>284</v>
      </c>
      <c r="AN182" s="45" t="s">
        <v>284</v>
      </c>
      <c r="AO182" s="45" t="s">
        <v>284</v>
      </c>
      <c r="BA182" s="45" t="s">
        <v>286</v>
      </c>
      <c r="BB182" s="45" t="s">
        <v>286</v>
      </c>
      <c r="BC182" s="45" t="s">
        <v>286</v>
      </c>
      <c r="BD182" s="45" t="s">
        <v>286</v>
      </c>
      <c r="BE182" s="45" t="s">
        <v>286</v>
      </c>
      <c r="BF182" s="45" t="s">
        <v>288</v>
      </c>
      <c r="BG182" s="45" t="s">
        <v>288</v>
      </c>
      <c r="BH182" s="45" t="s">
        <v>842</v>
      </c>
      <c r="BI182" s="45" t="s">
        <v>289</v>
      </c>
      <c r="BJ182" s="45" t="s">
        <v>596</v>
      </c>
    </row>
    <row r="183" spans="2:62">
      <c r="B183" s="158" t="str">
        <f>Lists!$D$13</f>
        <v>SVE</v>
      </c>
      <c r="C183" s="46" t="s">
        <v>714</v>
      </c>
      <c r="D183" s="46" t="str">
        <f>_xlfn.XLOOKUP(C183,Lists!$B$32:$B$60,Lists!$D$32:$D$60)</f>
        <v>Set at a common level</v>
      </c>
      <c r="E183" s="46" t="str">
        <f>_xlfn.XLOOKUP(C183,Lists!$B$32:$B$60,Lists!$F$32:$F$60)</f>
        <v>Total biodiversity units for area of land served (per 100km2)</v>
      </c>
      <c r="F183" s="269">
        <f>IF(ISBLANK(AJ183),"",IFERROR(INDEX(F_Inputs!$F$4:$O$99999,MATCH($B183&amp;AJ183,F_Inputs!$P$4:$P$99999,0),MATCH(AJ$6,F_Inputs!$F$2:$O$2,0)),"Error"))</f>
        <v>0</v>
      </c>
      <c r="G183" s="269">
        <f>IF(ISBLANK(AK183),"",IFERROR(INDEX(F_Inputs!$F$4:$O$99999,MATCH($B183&amp;AK183,F_Inputs!$P$4:$P$99999,0),MATCH(AK$6,F_Inputs!$F$2:$O$2,0)),"Error"))</f>
        <v>0</v>
      </c>
      <c r="H183" s="269">
        <f>IF(ISBLANK(AL183),"",IFERROR(INDEX(F_Inputs!$F$4:$O$99999,MATCH($B183&amp;AL183,F_Inputs!$P$4:$P$99999,0),MATCH(AL$6,F_Inputs!$F$2:$O$2,0)),"Error"))</f>
        <v>0</v>
      </c>
      <c r="I183" s="269">
        <f>IF(ISBLANK(AM183),"",IFERROR(INDEX(F_Inputs!$F$4:$O$99999,MATCH($B183&amp;AM183,F_Inputs!$P$4:$P$99999,0),MATCH(AM$6,F_Inputs!$F$2:$O$2,0)),"Error"))</f>
        <v>0</v>
      </c>
      <c r="J183" s="269">
        <f>IF(ISBLANK(AN183),"",IFERROR(INDEX(F_Inputs!$F$4:$O$99999,MATCH($B183&amp;AN183,F_Inputs!$P$4:$P$99999,0),MATCH(AN$6,F_Inputs!$F$2:$O$2,0)),"Error"))</f>
        <v>4.9778677696996745E-2</v>
      </c>
      <c r="K183" s="269">
        <f>IF(ISBLANK(AO183),"",IFERROR(INDEX(F_Inputs!$F$4:$O$99999,MATCH($B183&amp;AO183,F_Inputs!$P$4:$P$99999,0),MATCH(AO$6,F_Inputs!$F$2:$O$2,0)),"Error"))</f>
        <v>0.73</v>
      </c>
      <c r="L183" s="267" t="str">
        <f>IF(ISBLANK(AP183),"",IFERROR(INDEX(F_Inputs!$F$4:$O$99999,MATCH($B183&amp;AP183,F_Inputs!$P$4:$P$99999,0),MATCH(AP$6,F_Inputs!$F$2:$O$2,0)),"Error"))</f>
        <v/>
      </c>
      <c r="M183" s="268" t="str">
        <f>IF(ISBLANK(AQ183),"",IFERROR(INDEX(F_Inputs!$F$4:$O$99999,MATCH($B183&amp;AQ183,F_Inputs!$P$4:$P$99999,0),MATCH(AQ$6,F_Inputs!$F$2:$O$2,0)),"Error"))</f>
        <v/>
      </c>
      <c r="N183" s="268" t="str">
        <f>IF(ISBLANK(AR183),"",IFERROR(INDEX(F_Inputs!$F$4:$O$99999,MATCH($B183&amp;AR183,F_Inputs!$P$4:$P$99999,0),MATCH(AR$6,F_Inputs!$F$2:$O$2,0)),"Error"))</f>
        <v/>
      </c>
      <c r="O183" s="268" t="str">
        <f>IF(ISBLANK(AS183),"",IFERROR(INDEX(F_Inputs!$F$4:$O$99999,MATCH($B183&amp;AS183,F_Inputs!$P$4:$P$99999,0),MATCH(AS$6,F_Inputs!$F$2:$O$2,0)),"Error"))</f>
        <v/>
      </c>
      <c r="P183" s="268" t="str">
        <f>IF(ISBLANK(AT183),"",IFERROR(INDEX(F_Inputs!$F$4:$O$99999,MATCH($B183&amp;AT183,F_Inputs!$P$4:$P$99999,0),MATCH(AT$6,F_Inputs!$F$2:$O$2,0)),"Error"))</f>
        <v/>
      </c>
      <c r="Q183" s="268" t="str">
        <f>IF(ISBLANK(AU183),"",IFERROR(INDEX(F_Inputs!$F$4:$O$99999,MATCH($B183&amp;AU183,F_Inputs!$P$4:$P$99999,0),MATCH(AU$6,F_Inputs!$F$2:$O$2,0)),"Error"))</f>
        <v/>
      </c>
      <c r="R183" s="269" t="str">
        <f>IF(ISBLANK(AV183),"",IFERROR(INDEX(F_Inputs!$F$4:$O$99999,MATCH($B183&amp;AV183,F_Inputs!$P$4:$P$99999,0),MATCH(AV$6,F_Inputs!$F$2:$O$2,0)),"Error"))</f>
        <v/>
      </c>
      <c r="S183" s="269" t="str">
        <f>IF(ISBLANK(AW183),"",IFERROR(INDEX(F_Inputs!$F$4:$O$99999,MATCH($B183&amp;AW183,F_Inputs!$P$4:$P$99999,0),MATCH(AW$6,F_Inputs!$F$2:$O$2,0)),"Error"))</f>
        <v/>
      </c>
      <c r="T183" s="269" t="str">
        <f>IF(ISBLANK(AX183),"",IFERROR(INDEX(F_Inputs!$F$4:$O$99999,MATCH($B183&amp;AX183,F_Inputs!$P$4:$P$99999,0),MATCH(AX$6,F_Inputs!$F$2:$O$2,0)),"Error"))</f>
        <v/>
      </c>
      <c r="U183" s="269" t="str">
        <f>IF(ISBLANK(AY183),"",IFERROR(INDEX(F_Inputs!$F$4:$O$99999,MATCH($B183&amp;AY183,F_Inputs!$P$4:$P$99999,0),MATCH(AY$6,F_Inputs!$F$2:$O$2,0)),"Error"))</f>
        <v/>
      </c>
      <c r="V183" s="269" t="str">
        <f>IF(ISBLANK(AZ183),"",IFERROR(INDEX(F_Inputs!$F$4:$O$99999,MATCH($B183&amp;AZ183,F_Inputs!$P$4:$P$99999,0),MATCH(AZ$6,F_Inputs!$F$2:$O$2,0)),"Error"))</f>
        <v/>
      </c>
      <c r="W183" s="267" t="str">
        <f>IF(ISBLANK(BA183),"",IFERROR(INDEX(F_Inputs!$F$4:$O$99999,MATCH($B183&amp;BA183,F_Inputs!$P$4:$P$99999,0),MATCH(BA$6,F_Inputs!$F$2:$O$2,0)),"Error"))</f>
        <v/>
      </c>
      <c r="X183" s="267" t="str">
        <f>IF(ISBLANK(BB183),"",IFERROR(INDEX(F_Inputs!$F$4:$O$99999,MATCH($B183&amp;BB183,F_Inputs!$P$4:$P$99999,0),MATCH(BB$6,F_Inputs!$F$2:$O$2,0)),"Error"))</f>
        <v/>
      </c>
      <c r="Y183" s="267" t="str">
        <f>IF(ISBLANK(BC183),"",IFERROR(INDEX(F_Inputs!$F$4:$O$99999,MATCH($B183&amp;BC183,F_Inputs!$P$4:$P$99999,0),MATCH(BC$6,F_Inputs!$F$2:$O$2,0)),"Error"))</f>
        <v/>
      </c>
      <c r="Z183" s="267" t="str">
        <f>IF(ISBLANK(BD183),"",IFERROR(INDEX(F_Inputs!$F$4:$O$99999,MATCH($B183&amp;BD183,F_Inputs!$P$4:$P$99999,0),MATCH(BD$6,F_Inputs!$F$2:$O$2,0)),"Error"))</f>
        <v/>
      </c>
      <c r="AA183" s="267" t="str">
        <f>IF(ISBLANK(BE183),"",IFERROR(INDEX(F_Inputs!$F$4:$O$99999,MATCH($B183&amp;BE183,F_Inputs!$P$4:$P$99999,0),MATCH(BE$6,F_Inputs!$F$2:$O$2,0)),"Error"))</f>
        <v/>
      </c>
      <c r="AB183" s="270">
        <f>IF(ISBLANK(BF183),"",IFERROR(INDEX(F_Inputs!$F$4:$O$99999,MATCH($B183&amp;BF183,F_Inputs!$P$4:$P$99999,0),MATCH(BF$6,F_Inputs!$F$2:$O$2,0)),"Error"))</f>
        <v>10486024.507558407</v>
      </c>
      <c r="AC183" s="270">
        <f>IF(ISBLANK(BG183),"",IFERROR(INDEX(F_Inputs!$F$4:$O$99999,MATCH($B183&amp;BG183,F_Inputs!$P$4:$P$99999,0),MATCH(BG$6,F_Inputs!$F$2:$O$2,0)),"Error"))</f>
        <v>10486024.507558407</v>
      </c>
      <c r="AD183" s="270" t="str">
        <f>IF(ISBLANK(BH183),"",IFERROR(INDEX(F_Inputs!$F$4:$O$99999,MATCH($B183&amp;BH183,F_Inputs!$P$4:$P$99999,0),MATCH(BH$6,F_Inputs!$F$2:$O$2,0)),"Error"))</f>
        <v/>
      </c>
      <c r="AE183" s="271">
        <f>IF(ISBLANK(BI183),"",IFERROR(INDEX(F_Inputs!$F$4:$O$99999,MATCH($B183&amp;BI183,F_Inputs!$P$4:$P$99999,0),MATCH(BI$6,F_Inputs!$F$2:$O$2,0)),"Error"))</f>
        <v>-5.0000000000000001E-3</v>
      </c>
      <c r="AF183" s="271">
        <f>IF(ISBLANK(BJ183),"",IFERROR(INDEX(F_Inputs!$F$4:$O$99999,MATCH($B183&amp;BJ183,F_Inputs!$P$4:$P$99999,0),MATCH(BJ$6,F_Inputs!$F$2:$O$2,0)),"Error"))</f>
        <v>5.0000000000000001E-3</v>
      </c>
      <c r="AJ183" s="45" t="s">
        <v>183</v>
      </c>
      <c r="AK183" s="45" t="s">
        <v>183</v>
      </c>
      <c r="AL183" s="45" t="s">
        <v>183</v>
      </c>
      <c r="AM183" s="45" t="s">
        <v>183</v>
      </c>
      <c r="AN183" s="45" t="s">
        <v>183</v>
      </c>
      <c r="AO183" s="45" t="s">
        <v>183</v>
      </c>
      <c r="BF183" s="45" t="s">
        <v>186</v>
      </c>
      <c r="BG183" s="45" t="s">
        <v>186</v>
      </c>
      <c r="BI183" s="45" t="s">
        <v>188</v>
      </c>
      <c r="BJ183" s="45" t="s">
        <v>190</v>
      </c>
    </row>
    <row r="184" spans="2:62">
      <c r="B184" s="158" t="str">
        <f>Lists!$D$13</f>
        <v>SVE</v>
      </c>
      <c r="C184" s="46" t="s">
        <v>740</v>
      </c>
      <c r="D184" s="46" t="str">
        <f>_xlfn.XLOOKUP(C184,Lists!$B$32:$B$60,Lists!$D$32:$D$60)</f>
        <v>Set at a company specific level</v>
      </c>
      <c r="E184" s="46" t="str">
        <f>_xlfn.XLOOKUP(C184,Lists!$B$32:$B$60,Lists!$F$32:$F$60)</f>
        <v>% reduction from 2024-25 baseline</v>
      </c>
      <c r="F184" s="272">
        <f>IF(ISBLANK(AJ184),"",IFERROR(INDEX(F_Inputs!$F$4:$O$99999,MATCH($B184&amp;AJ184,F_Inputs!$P$4:$P$99999,0),MATCH(AJ$6,F_Inputs!$F$2:$O$2,0)),"Error"))</f>
        <v>0</v>
      </c>
      <c r="G184" s="272">
        <f>IF(ISBLANK(AK184),"",IFERROR(INDEX(F_Inputs!$F$4:$O$99999,MATCH($B184&amp;AK184,F_Inputs!$P$4:$P$99999,0),MATCH(AK$6,F_Inputs!$F$2:$O$2,0)),"Error"))</f>
        <v>-4.82E-2</v>
      </c>
      <c r="H184" s="272">
        <f>IF(ISBLANK(AL184),"",IFERROR(INDEX(F_Inputs!$F$4:$O$99999,MATCH($B184&amp;AL184,F_Inputs!$P$4:$P$99999,0),MATCH(AL$6,F_Inputs!$F$2:$O$2,0)),"Error"))</f>
        <v>-7.8799999999999995E-2</v>
      </c>
      <c r="I184" s="272">
        <f>IF(ISBLANK(AM184),"",IFERROR(INDEX(F_Inputs!$F$4:$O$99999,MATCH($B184&amp;AM184,F_Inputs!$P$4:$P$99999,0),MATCH(AM$6,F_Inputs!$F$2:$O$2,0)),"Error"))</f>
        <v>-7.5399999999999995E-2</v>
      </c>
      <c r="J184" s="272">
        <f>IF(ISBLANK(AN184),"",IFERROR(INDEX(F_Inputs!$F$4:$O$99999,MATCH($B184&amp;AN184,F_Inputs!$P$4:$P$99999,0),MATCH(AN$6,F_Inputs!$F$2:$O$2,0)),"Error"))</f>
        <v>-9.8699999999999996E-2</v>
      </c>
      <c r="K184" s="272">
        <f>IF(ISBLANK(AO184),"",IFERROR(INDEX(F_Inputs!$F$4:$O$99999,MATCH($B184&amp;AO184,F_Inputs!$P$4:$P$99999,0),MATCH(AO$6,F_Inputs!$F$2:$O$2,0)),"Error"))</f>
        <v>-7.2900000000000006E-2</v>
      </c>
      <c r="L184" s="269" t="str">
        <f>IF(ISBLANK(AP184),"",IFERROR(INDEX(F_Inputs!$F$4:$O$99999,MATCH($B184&amp;AP184,F_Inputs!$P$4:$P$99999,0),MATCH(AP$6,F_Inputs!$F$2:$O$2,0)),"Error"))</f>
        <v/>
      </c>
      <c r="M184" s="269" t="str">
        <f>IF(ISBLANK(AQ184),"",IFERROR(INDEX(F_Inputs!$F$4:$O$99999,MATCH($B184&amp;AQ184,F_Inputs!$P$4:$P$99999,0),MATCH(AQ$6,F_Inputs!$F$2:$O$2,0)),"Error"))</f>
        <v/>
      </c>
      <c r="N184" s="269" t="str">
        <f>IF(ISBLANK(AR184),"",IFERROR(INDEX(F_Inputs!$F$4:$O$99999,MATCH($B184&amp;AR184,F_Inputs!$P$4:$P$99999,0),MATCH(AR$6,F_Inputs!$F$2:$O$2,0)),"Error"))</f>
        <v/>
      </c>
      <c r="O184" s="269" t="str">
        <f>IF(ISBLANK(AS184),"",IFERROR(INDEX(F_Inputs!$F$4:$O$99999,MATCH($B184&amp;AS184,F_Inputs!$P$4:$P$99999,0),MATCH(AS$6,F_Inputs!$F$2:$O$2,0)),"Error"))</f>
        <v/>
      </c>
      <c r="P184" s="269" t="str">
        <f>IF(ISBLANK(AT184),"",IFERROR(INDEX(F_Inputs!$F$4:$O$99999,MATCH($B184&amp;AT184,F_Inputs!$P$4:$P$99999,0),MATCH(AT$6,F_Inputs!$F$2:$O$2,0)),"Error"))</f>
        <v/>
      </c>
      <c r="Q184" s="269" t="str">
        <f>IF(ISBLANK(AU184),"",IFERROR(INDEX(F_Inputs!$F$4:$O$99999,MATCH($B184&amp;AU184,F_Inputs!$P$4:$P$99999,0),MATCH(AU$6,F_Inputs!$F$2:$O$2,0)),"Error"))</f>
        <v/>
      </c>
      <c r="R184" s="269">
        <f>IF(ISBLANK(AV184),"",IFERROR(INDEX(F_Inputs!$F$4:$O$99999,MATCH($B184&amp;AV184,F_Inputs!$P$4:$P$99999,0),MATCH(AV$6,F_Inputs!$F$2:$O$2,0)),"Error"))</f>
        <v>359485.74</v>
      </c>
      <c r="S184" s="269">
        <f>IF(ISBLANK(AW184),"",IFERROR(INDEX(F_Inputs!$F$4:$O$99999,MATCH($B184&amp;AW184,F_Inputs!$P$4:$P$99999,0),MATCH(AW$6,F_Inputs!$F$2:$O$2,0)),"Error"))</f>
        <v>359485.74</v>
      </c>
      <c r="T184" s="269">
        <f>IF(ISBLANK(AX184),"",IFERROR(INDEX(F_Inputs!$F$4:$O$99999,MATCH($B184&amp;AX184,F_Inputs!$P$4:$P$99999,0),MATCH(AX$6,F_Inputs!$F$2:$O$2,0)),"Error"))</f>
        <v>359485.74</v>
      </c>
      <c r="U184" s="269">
        <f>IF(ISBLANK(AY184),"",IFERROR(INDEX(F_Inputs!$F$4:$O$99999,MATCH($B184&amp;AY184,F_Inputs!$P$4:$P$99999,0),MATCH(AY$6,F_Inputs!$F$2:$O$2,0)),"Error"))</f>
        <v>359485.74</v>
      </c>
      <c r="V184" s="269">
        <f>IF(ISBLANK(AZ184),"",IFERROR(INDEX(F_Inputs!$F$4:$O$99999,MATCH($B184&amp;AZ184,F_Inputs!$P$4:$P$99999,0),MATCH(AZ$6,F_Inputs!$F$2:$O$2,0)),"Error"))</f>
        <v>359485.74</v>
      </c>
      <c r="W184" s="269" t="str">
        <f>IF(ISBLANK(BA184),"",IFERROR(INDEX(F_Inputs!$F$4:$O$99999,MATCH($B184&amp;BA184,F_Inputs!$P$4:$P$99999,0),MATCH(BA$6,F_Inputs!$F$2:$O$2,0)),"Error"))</f>
        <v/>
      </c>
      <c r="X184" s="269" t="str">
        <f>IF(ISBLANK(BB184),"",IFERROR(INDEX(F_Inputs!$F$4:$O$99999,MATCH($B184&amp;BB184,F_Inputs!$P$4:$P$99999,0),MATCH(BB$6,F_Inputs!$F$2:$O$2,0)),"Error"))</f>
        <v/>
      </c>
      <c r="Y184" s="269" t="str">
        <f>IF(ISBLANK(BC184),"",IFERROR(INDEX(F_Inputs!$F$4:$O$99999,MATCH($B184&amp;BC184,F_Inputs!$P$4:$P$99999,0),MATCH(BC$6,F_Inputs!$F$2:$O$2,0)),"Error"))</f>
        <v/>
      </c>
      <c r="Z184" s="269" t="str">
        <f>IF(ISBLANK(BD184),"",IFERROR(INDEX(F_Inputs!$F$4:$O$99999,MATCH($B184&amp;BD184,F_Inputs!$P$4:$P$99999,0),MATCH(BD$6,F_Inputs!$F$2:$O$2,0)),"Error"))</f>
        <v/>
      </c>
      <c r="AA184" s="269" t="str">
        <f>IF(ISBLANK(BE184),"",IFERROR(INDEX(F_Inputs!$F$4:$O$99999,MATCH($B184&amp;BE184,F_Inputs!$P$4:$P$99999,0),MATCH(BE$6,F_Inputs!$F$2:$O$2,0)),"Error"))</f>
        <v/>
      </c>
      <c r="AB184" s="270">
        <f>IF(ISBLANK(BF184),"",IFERROR(INDEX(F_Inputs!$F$4:$O$99999,MATCH($B184&amp;BF184,F_Inputs!$P$4:$P$99999,0),MATCH(BF$6,F_Inputs!$F$2:$O$2,0)),"Error"))</f>
        <v>188</v>
      </c>
      <c r="AC184" s="270">
        <f>IF(ISBLANK(BG184),"",IFERROR(INDEX(F_Inputs!$F$4:$O$99999,MATCH($B184&amp;BG184,F_Inputs!$P$4:$P$99999,0),MATCH(BG$6,F_Inputs!$F$2:$O$2,0)),"Error"))</f>
        <v>188</v>
      </c>
      <c r="AD184" s="270" t="str">
        <f>IF(ISBLANK(BH184),"",IFERROR(INDEX(F_Inputs!$F$4:$O$99999,MATCH($B184&amp;BH184,F_Inputs!$P$4:$P$99999,0),MATCH(BH$6,F_Inputs!$F$2:$O$2,0)),"Error"))</f>
        <v/>
      </c>
      <c r="AE184" s="271">
        <f>IF(ISBLANK(BI184),"",IFERROR(INDEX(F_Inputs!$F$4:$O$99999,MATCH($B184&amp;BI184,F_Inputs!$P$4:$P$99999,0),MATCH(BI$6,F_Inputs!$F$2:$O$2,0)),"Error"))</f>
        <v>-5.0000000000000001E-3</v>
      </c>
      <c r="AF184" s="271">
        <f>IF(ISBLANK(BJ184),"",IFERROR(INDEX(F_Inputs!$F$4:$O$99999,MATCH($B184&amp;BJ184,F_Inputs!$P$4:$P$99999,0),MATCH(BJ$6,F_Inputs!$F$2:$O$2,0)),"Error"))</f>
        <v>5.0000000000000001E-3</v>
      </c>
      <c r="AJ184" s="45" t="s">
        <v>600</v>
      </c>
      <c r="AK184" s="45" t="s">
        <v>600</v>
      </c>
      <c r="AL184" s="45" t="s">
        <v>600</v>
      </c>
      <c r="AM184" s="45" t="s">
        <v>600</v>
      </c>
      <c r="AN184" s="45" t="s">
        <v>600</v>
      </c>
      <c r="AO184" s="45" t="s">
        <v>600</v>
      </c>
      <c r="AV184" s="45" t="s">
        <v>233</v>
      </c>
      <c r="AW184" s="45" t="s">
        <v>233</v>
      </c>
      <c r="AX184" s="45" t="s">
        <v>233</v>
      </c>
      <c r="AY184" s="45" t="s">
        <v>233</v>
      </c>
      <c r="AZ184" s="45" t="s">
        <v>233</v>
      </c>
      <c r="BF184" s="45" t="s">
        <v>235</v>
      </c>
      <c r="BG184" s="45" t="s">
        <v>235</v>
      </c>
      <c r="BI184" s="45" t="s">
        <v>237</v>
      </c>
      <c r="BJ184" s="45" t="s">
        <v>239</v>
      </c>
    </row>
    <row r="185" spans="2:62">
      <c r="B185" s="158" t="str">
        <f>Lists!$D$13</f>
        <v>SVE</v>
      </c>
      <c r="C185" s="46" t="s">
        <v>731</v>
      </c>
      <c r="D185" s="46" t="str">
        <f>_xlfn.XLOOKUP(C185,Lists!$B$32:$B$60,Lists!$D$32:$D$60)</f>
        <v>Set at a company specific level</v>
      </c>
      <c r="E185" s="46" t="str">
        <f>_xlfn.XLOOKUP(C185,Lists!$B$32:$B$60,Lists!$F$32:$F$60)</f>
        <v>% reduction from 2024-25 baseline</v>
      </c>
      <c r="F185" s="272">
        <f>IF(ISBLANK(AJ185),"",IFERROR(INDEX(F_Inputs!$F$4:$O$99999,MATCH($B185&amp;AJ185,F_Inputs!$P$4:$P$99999,0),MATCH(AJ$6,F_Inputs!$F$2:$O$2,0)),"Error"))</f>
        <v>0</v>
      </c>
      <c r="G185" s="272">
        <f>IF(ISBLANK(AK185),"",IFERROR(INDEX(F_Inputs!$F$4:$O$99999,MATCH($B185&amp;AK185,F_Inputs!$P$4:$P$99999,0),MATCH(AK$6,F_Inputs!$F$2:$O$2,0)),"Error"))</f>
        <v>-3.8100000000000002E-2</v>
      </c>
      <c r="H185" s="272">
        <f>IF(ISBLANK(AL185),"",IFERROR(INDEX(F_Inputs!$F$4:$O$99999,MATCH($B185&amp;AL185,F_Inputs!$P$4:$P$99999,0),MATCH(AL$6,F_Inputs!$F$2:$O$2,0)),"Error"))</f>
        <v>-3.0899999999999997E-2</v>
      </c>
      <c r="I185" s="272">
        <f>IF(ISBLANK(AM185),"",IFERROR(INDEX(F_Inputs!$F$4:$O$99999,MATCH($B185&amp;AM185,F_Inputs!$P$4:$P$99999,0),MATCH(AM$6,F_Inputs!$F$2:$O$2,0)),"Error"))</f>
        <v>-6.3600000000000004E-2</v>
      </c>
      <c r="J185" s="272">
        <f>IF(ISBLANK(AN185),"",IFERROR(INDEX(F_Inputs!$F$4:$O$99999,MATCH($B185&amp;AN185,F_Inputs!$P$4:$P$99999,0),MATCH(AN$6,F_Inputs!$F$2:$O$2,0)),"Error"))</f>
        <v>-7.4899999999999994E-2</v>
      </c>
      <c r="K185" s="272">
        <f>IF(ISBLANK(AO185),"",IFERROR(INDEX(F_Inputs!$F$4:$O$99999,MATCH($B185&amp;AO185,F_Inputs!$P$4:$P$99999,0),MATCH(AO$6,F_Inputs!$F$2:$O$2,0)),"Error"))</f>
        <v>-0.1454</v>
      </c>
      <c r="L185" s="269" t="str">
        <f>IF(ISBLANK(AP185),"",IFERROR(INDEX(F_Inputs!$F$4:$O$99999,MATCH($B185&amp;AP185,F_Inputs!$P$4:$P$99999,0),MATCH(AP$6,F_Inputs!$F$2:$O$2,0)),"Error"))</f>
        <v/>
      </c>
      <c r="M185" s="269" t="str">
        <f>IF(ISBLANK(AQ185),"",IFERROR(INDEX(F_Inputs!$F$4:$O$99999,MATCH($B185&amp;AQ185,F_Inputs!$P$4:$P$99999,0),MATCH(AQ$6,F_Inputs!$F$2:$O$2,0)),"Error"))</f>
        <v/>
      </c>
      <c r="N185" s="269" t="str">
        <f>IF(ISBLANK(AR185),"",IFERROR(INDEX(F_Inputs!$F$4:$O$99999,MATCH($B185&amp;AR185,F_Inputs!$P$4:$P$99999,0),MATCH(AR$6,F_Inputs!$F$2:$O$2,0)),"Error"))</f>
        <v/>
      </c>
      <c r="O185" s="269" t="str">
        <f>IF(ISBLANK(AS185),"",IFERROR(INDEX(F_Inputs!$F$4:$O$99999,MATCH($B185&amp;AS185,F_Inputs!$P$4:$P$99999,0),MATCH(AS$6,F_Inputs!$F$2:$O$2,0)),"Error"))</f>
        <v/>
      </c>
      <c r="P185" s="269" t="str">
        <f>IF(ISBLANK(AT185),"",IFERROR(INDEX(F_Inputs!$F$4:$O$99999,MATCH($B185&amp;AT185,F_Inputs!$P$4:$P$99999,0),MATCH(AT$6,F_Inputs!$F$2:$O$2,0)),"Error"))</f>
        <v/>
      </c>
      <c r="Q185" s="269" t="str">
        <f>IF(ISBLANK(AU185),"",IFERROR(INDEX(F_Inputs!$F$4:$O$99999,MATCH($B185&amp;AU185,F_Inputs!$P$4:$P$99999,0),MATCH(AU$6,F_Inputs!$F$2:$O$2,0)),"Error"))</f>
        <v/>
      </c>
      <c r="R185" s="269">
        <f>IF(ISBLANK(AV185),"",IFERROR(INDEX(F_Inputs!$F$4:$O$99999,MATCH($B185&amp;AV185,F_Inputs!$P$4:$P$99999,0),MATCH(AV$6,F_Inputs!$F$2:$O$2,0)),"Error"))</f>
        <v>188875.94</v>
      </c>
      <c r="S185" s="269">
        <f>IF(ISBLANK(AW185),"",IFERROR(INDEX(F_Inputs!$F$4:$O$99999,MATCH($B185&amp;AW185,F_Inputs!$P$4:$P$99999,0),MATCH(AW$6,F_Inputs!$F$2:$O$2,0)),"Error"))</f>
        <v>188875.94</v>
      </c>
      <c r="T185" s="269">
        <f>IF(ISBLANK(AX185),"",IFERROR(INDEX(F_Inputs!$F$4:$O$99999,MATCH($B185&amp;AX185,F_Inputs!$P$4:$P$99999,0),MATCH(AX$6,F_Inputs!$F$2:$O$2,0)),"Error"))</f>
        <v>188875.94</v>
      </c>
      <c r="U185" s="269">
        <f>IF(ISBLANK(AY185),"",IFERROR(INDEX(F_Inputs!$F$4:$O$99999,MATCH($B185&amp;AY185,F_Inputs!$P$4:$P$99999,0),MATCH(AY$6,F_Inputs!$F$2:$O$2,0)),"Error"))</f>
        <v>188875.94</v>
      </c>
      <c r="V185" s="269">
        <f>IF(ISBLANK(AZ185),"",IFERROR(INDEX(F_Inputs!$F$4:$O$99999,MATCH($B185&amp;AZ185,F_Inputs!$P$4:$P$99999,0),MATCH(AZ$6,F_Inputs!$F$2:$O$2,0)),"Error"))</f>
        <v>188875.94</v>
      </c>
      <c r="W185" s="269" t="str">
        <f>IF(ISBLANK(BA185),"",IFERROR(INDEX(F_Inputs!$F$4:$O$99999,MATCH($B185&amp;BA185,F_Inputs!$P$4:$P$99999,0),MATCH(BA$6,F_Inputs!$F$2:$O$2,0)),"Error"))</f>
        <v/>
      </c>
      <c r="X185" s="269" t="str">
        <f>IF(ISBLANK(BB185),"",IFERROR(INDEX(F_Inputs!$F$4:$O$99999,MATCH($B185&amp;BB185,F_Inputs!$P$4:$P$99999,0),MATCH(BB$6,F_Inputs!$F$2:$O$2,0)),"Error"))</f>
        <v/>
      </c>
      <c r="Y185" s="269" t="str">
        <f>IF(ISBLANK(BC185),"",IFERROR(INDEX(F_Inputs!$F$4:$O$99999,MATCH($B185&amp;BC185,F_Inputs!$P$4:$P$99999,0),MATCH(BC$6,F_Inputs!$F$2:$O$2,0)),"Error"))</f>
        <v/>
      </c>
      <c r="Z185" s="269" t="str">
        <f>IF(ISBLANK(BD185),"",IFERROR(INDEX(F_Inputs!$F$4:$O$99999,MATCH($B185&amp;BD185,F_Inputs!$P$4:$P$99999,0),MATCH(BD$6,F_Inputs!$F$2:$O$2,0)),"Error"))</f>
        <v/>
      </c>
      <c r="AA185" s="269" t="str">
        <f>IF(ISBLANK(BE185),"",IFERROR(INDEX(F_Inputs!$F$4:$O$99999,MATCH($B185&amp;BE185,F_Inputs!$P$4:$P$99999,0),MATCH(BE$6,F_Inputs!$F$2:$O$2,0)),"Error"))</f>
        <v/>
      </c>
      <c r="AB185" s="270">
        <f>IF(ISBLANK(BF185),"",IFERROR(INDEX(F_Inputs!$F$4:$O$99999,MATCH($B185&amp;BF185,F_Inputs!$P$4:$P$99999,0),MATCH(BF$6,F_Inputs!$F$2:$O$2,0)),"Error"))</f>
        <v>188</v>
      </c>
      <c r="AC185" s="270">
        <f>IF(ISBLANK(BG185),"",IFERROR(INDEX(F_Inputs!$F$4:$O$99999,MATCH($B185&amp;BG185,F_Inputs!$P$4:$P$99999,0),MATCH(BG$6,F_Inputs!$F$2:$O$2,0)),"Error"))</f>
        <v>188</v>
      </c>
      <c r="AD185" s="270" t="str">
        <f>IF(ISBLANK(BH185),"",IFERROR(INDEX(F_Inputs!$F$4:$O$99999,MATCH($B185&amp;BH185,F_Inputs!$P$4:$P$99999,0),MATCH(BH$6,F_Inputs!$F$2:$O$2,0)),"Error"))</f>
        <v/>
      </c>
      <c r="AE185" s="271">
        <f>IF(ISBLANK(BI185),"",IFERROR(INDEX(F_Inputs!$F$4:$O$99999,MATCH($B185&amp;BI185,F_Inputs!$P$4:$P$99999,0),MATCH(BI$6,F_Inputs!$F$2:$O$2,0)),"Error"))</f>
        <v>-5.0000000000000001E-3</v>
      </c>
      <c r="AF185" s="271">
        <f>IF(ISBLANK(BJ185),"",IFERROR(INDEX(F_Inputs!$F$4:$O$99999,MATCH($B185&amp;BJ185,F_Inputs!$P$4:$P$99999,0),MATCH(BJ$6,F_Inputs!$F$2:$O$2,0)),"Error"))</f>
        <v>5.0000000000000001E-3</v>
      </c>
      <c r="AJ185" s="45" t="s">
        <v>598</v>
      </c>
      <c r="AK185" s="45" t="s">
        <v>598</v>
      </c>
      <c r="AL185" s="45" t="s">
        <v>598</v>
      </c>
      <c r="AM185" s="45" t="s">
        <v>598</v>
      </c>
      <c r="AN185" s="45" t="s">
        <v>598</v>
      </c>
      <c r="AO185" s="45" t="s">
        <v>598</v>
      </c>
      <c r="AV185" s="45" t="s">
        <v>578</v>
      </c>
      <c r="AW185" s="45" t="s">
        <v>578</v>
      </c>
      <c r="AX185" s="45" t="s">
        <v>578</v>
      </c>
      <c r="AY185" s="45" t="s">
        <v>578</v>
      </c>
      <c r="AZ185" s="45" t="s">
        <v>578</v>
      </c>
      <c r="BF185" s="45" t="s">
        <v>580</v>
      </c>
      <c r="BG185" s="45" t="s">
        <v>580</v>
      </c>
      <c r="BI185" s="45" t="s">
        <v>582</v>
      </c>
      <c r="BJ185" s="45" t="s">
        <v>584</v>
      </c>
    </row>
    <row r="186" spans="2:62">
      <c r="B186" s="158" t="str">
        <f>Lists!$D$13</f>
        <v>SVE</v>
      </c>
      <c r="C186" s="46" t="s">
        <v>768</v>
      </c>
      <c r="D186" s="46" t="str">
        <f>_xlfn.XLOOKUP(C186,Lists!$B$32:$B$60,Lists!$D$32:$D$60)</f>
        <v>Set at a company specific level</v>
      </c>
      <c r="E186" s="46" t="str">
        <f>_xlfn.XLOOKUP(C186,Lists!$B$32:$B$60,Lists!$F$32:$F$60)</f>
        <v>% Reduction from 2019-20 baseline</v>
      </c>
      <c r="F186" s="273">
        <f>IF(ISBLANK(AJ186),"",IFERROR(INDEX(F_Inputs!$F$4:$O$99999,MATCH($B186&amp;AJ186,F_Inputs!$P$4:$P$99999,0),MATCH(AJ$6,F_Inputs!$F$2:$O$2,0)),"Error"))</f>
        <v>0.14699999999999999</v>
      </c>
      <c r="G186" s="273">
        <f>IF(ISBLANK(AK186),"",IFERROR(INDEX(F_Inputs!$F$4:$O$99999,MATCH($B186&amp;AK186,F_Inputs!$P$4:$P$99999,0),MATCH(AK$6,F_Inputs!$F$2:$O$2,0)),"Error"))</f>
        <v>0.21</v>
      </c>
      <c r="H186" s="273">
        <f>IF(ISBLANK(AL186),"",IFERROR(INDEX(F_Inputs!$F$4:$O$99999,MATCH($B186&amp;AL186,F_Inputs!$P$4:$P$99999,0),MATCH(AL$6,F_Inputs!$F$2:$O$2,0)),"Error"))</f>
        <v>0.25</v>
      </c>
      <c r="I186" s="273">
        <f>IF(ISBLANK(AM186),"",IFERROR(INDEX(F_Inputs!$F$4:$O$99999,MATCH($B186&amp;AM186,F_Inputs!$P$4:$P$99999,0),MATCH(AM$6,F_Inputs!$F$2:$O$2,0)),"Error"))</f>
        <v>0.27100000000000002</v>
      </c>
      <c r="J186" s="273">
        <f>IF(ISBLANK(AN186),"",IFERROR(INDEX(F_Inputs!$F$4:$O$99999,MATCH($B186&amp;AN186,F_Inputs!$P$4:$P$99999,0),MATCH(AN$6,F_Inputs!$F$2:$O$2,0)),"Error"))</f>
        <v>0.28799999999999998</v>
      </c>
      <c r="K186" s="273">
        <f>IF(ISBLANK(AO186),"",IFERROR(INDEX(F_Inputs!$F$4:$O$99999,MATCH($B186&amp;AO186,F_Inputs!$P$4:$P$99999,0),MATCH(AO$6,F_Inputs!$F$2:$O$2,0)),"Error"))</f>
        <v>0.316</v>
      </c>
      <c r="L186" s="269" t="str">
        <f>IF(ISBLANK(AP186),"",IFERROR(INDEX(F_Inputs!$F$4:$O$99999,MATCH($B186&amp;AP186,F_Inputs!$P$4:$P$99999,0),MATCH(AP$6,F_Inputs!$F$2:$O$2,0)),"Error"))</f>
        <v/>
      </c>
      <c r="M186" s="269" t="str">
        <f>IF(ISBLANK(AQ186),"",IFERROR(INDEX(F_Inputs!$F$4:$O$99999,MATCH($B186&amp;AQ186,F_Inputs!$P$4:$P$99999,0),MATCH(AQ$6,F_Inputs!$F$2:$O$2,0)),"Error"))</f>
        <v/>
      </c>
      <c r="N186" s="269" t="str">
        <f>IF(ISBLANK(AR186),"",IFERROR(INDEX(F_Inputs!$F$4:$O$99999,MATCH($B186&amp;AR186,F_Inputs!$P$4:$P$99999,0),MATCH(AR$6,F_Inputs!$F$2:$O$2,0)),"Error"))</f>
        <v/>
      </c>
      <c r="O186" s="269" t="str">
        <f>IF(ISBLANK(AS186),"",IFERROR(INDEX(F_Inputs!$F$4:$O$99999,MATCH($B186&amp;AS186,F_Inputs!$P$4:$P$99999,0),MATCH(AS$6,F_Inputs!$F$2:$O$2,0)),"Error"))</f>
        <v/>
      </c>
      <c r="P186" s="269" t="str">
        <f>IF(ISBLANK(AT186),"",IFERROR(INDEX(F_Inputs!$F$4:$O$99999,MATCH($B186&amp;AT186,F_Inputs!$P$4:$P$99999,0),MATCH(AT$6,F_Inputs!$F$2:$O$2,0)),"Error"))</f>
        <v/>
      </c>
      <c r="Q186" s="269" t="str">
        <f>IF(ISBLANK(AU186),"",IFERROR(INDEX(F_Inputs!$F$4:$O$99999,MATCH($B186&amp;AU186,F_Inputs!$P$4:$P$99999,0),MATCH(AU$6,F_Inputs!$F$2:$O$2,0)),"Error"))</f>
        <v/>
      </c>
      <c r="R186" s="269" t="str">
        <f>IF(ISBLANK(AV186),"",IFERROR(INDEX(F_Inputs!$F$4:$O$99999,MATCH($B186&amp;AV186,F_Inputs!$P$4:$P$99999,0),MATCH(AV$6,F_Inputs!$F$2:$O$2,0)),"Error"))</f>
        <v/>
      </c>
      <c r="S186" s="269" t="str">
        <f>IF(ISBLANK(AW186),"",IFERROR(INDEX(F_Inputs!$F$4:$O$99999,MATCH($B186&amp;AW186,F_Inputs!$P$4:$P$99999,0),MATCH(AW$6,F_Inputs!$F$2:$O$2,0)),"Error"))</f>
        <v/>
      </c>
      <c r="T186" s="269" t="str">
        <f>IF(ISBLANK(AX186),"",IFERROR(INDEX(F_Inputs!$F$4:$O$99999,MATCH($B186&amp;AX186,F_Inputs!$P$4:$P$99999,0),MATCH(AX$6,F_Inputs!$F$2:$O$2,0)),"Error"))</f>
        <v/>
      </c>
      <c r="U186" s="269" t="str">
        <f>IF(ISBLANK(AY186),"",IFERROR(INDEX(F_Inputs!$F$4:$O$99999,MATCH($B186&amp;AY186,F_Inputs!$P$4:$P$99999,0),MATCH(AY$6,F_Inputs!$F$2:$O$2,0)),"Error"))</f>
        <v/>
      </c>
      <c r="V186" s="269" t="str">
        <f>IF(ISBLANK(AZ186),"",IFERROR(INDEX(F_Inputs!$F$4:$O$99999,MATCH($B186&amp;AZ186,F_Inputs!$P$4:$P$99999,0),MATCH(AZ$6,F_Inputs!$F$2:$O$2,0)),"Error"))</f>
        <v/>
      </c>
      <c r="W186" s="273">
        <f>IF(ISBLANK(BA186),"",IFERROR(INDEX(F_Inputs!$F$4:$O$99999,MATCH($B186&amp;BA186,F_Inputs!$P$4:$P$99999,0),MATCH(BA$6,F_Inputs!$F$2:$O$2,0)),"Error"))</f>
        <v>0.21549323241821461</v>
      </c>
      <c r="X186" s="273">
        <f>IF(ISBLANK(BB186),"",IFERROR(INDEX(F_Inputs!$F$4:$O$99999,MATCH($B186&amp;BB186,F_Inputs!$P$4:$P$99999,0),MATCH(BB$6,F_Inputs!$F$2:$O$2,0)),"Error"))</f>
        <v>0.26445374982495951</v>
      </c>
      <c r="Y186" s="273">
        <f>IF(ISBLANK(BC186),"",IFERROR(INDEX(F_Inputs!$F$4:$O$99999,MATCH($B186&amp;BC186,F_Inputs!$P$4:$P$99999,0),MATCH(BC$6,F_Inputs!$F$2:$O$2,0)),"Error"))</f>
        <v>0.29939677795560715</v>
      </c>
      <c r="Z186" s="273">
        <f>IF(ISBLANK(BD186),"",IFERROR(INDEX(F_Inputs!$F$4:$O$99999,MATCH($B186&amp;BD186,F_Inputs!$P$4:$P$99999,0),MATCH(BD$6,F_Inputs!$F$2:$O$2,0)),"Error"))</f>
        <v>0.32916906030837012</v>
      </c>
      <c r="AA186" s="273">
        <f>IF(ISBLANK(BE186),"",IFERROR(INDEX(F_Inputs!$F$4:$O$99999,MATCH($B186&amp;BE186,F_Inputs!$P$4:$P$99999,0),MATCH(BE$6,F_Inputs!$F$2:$O$2,0)),"Error"))</f>
        <v>0.36777486182069052</v>
      </c>
      <c r="AB186" s="270">
        <f>IF(ISBLANK(BF186),"",IFERROR(INDEX(F_Inputs!$F$4:$O$99999,MATCH($B186&amp;BF186,F_Inputs!$P$4:$P$99999,0),MATCH(BF$6,F_Inputs!$F$2:$O$2,0)),"Error"))</f>
        <v>688160.37064622296</v>
      </c>
      <c r="AC186" s="270">
        <f>IF(ISBLANK(BG186),"",IFERROR(INDEX(F_Inputs!$F$4:$O$99999,MATCH($B186&amp;BG186,F_Inputs!$P$4:$P$99999,0),MATCH(BG$6,F_Inputs!$F$2:$O$2,0)),"Error"))</f>
        <v>688160.37064622296</v>
      </c>
      <c r="AD186" s="270">
        <f>IF(ISBLANK(BG186),"",IFERROR(2*AC186,""))</f>
        <v>1376320.7412924459</v>
      </c>
      <c r="AE186" s="271" t="str">
        <f>IF(ISBLANK(BI186),"",IFERROR(INDEX(F_Inputs!$F$4:$O$99999,MATCH($B186&amp;BI186,F_Inputs!$P$4:$P$99999,0),MATCH(BI$6,F_Inputs!$F$2:$O$2,0)),"Error"))</f>
        <v/>
      </c>
      <c r="AF186" s="271">
        <f>IF(ISBLANK(BJ186),"",IFERROR(INDEX(F_Inputs!$F$4:$O$99999,MATCH($B186&amp;BJ186,F_Inputs!$P$4:$P$99999,0),MATCH(BJ$6,F_Inputs!$F$2:$O$2,0)),"Error"))</f>
        <v>0.01</v>
      </c>
      <c r="AJ186" s="45" t="s">
        <v>299</v>
      </c>
      <c r="AK186" s="45" t="s">
        <v>299</v>
      </c>
      <c r="AL186" s="45" t="s">
        <v>299</v>
      </c>
      <c r="AM186" s="45" t="s">
        <v>299</v>
      </c>
      <c r="AN186" s="45" t="s">
        <v>299</v>
      </c>
      <c r="AO186" s="45" t="s">
        <v>299</v>
      </c>
      <c r="BA186" s="45" t="s">
        <v>301</v>
      </c>
      <c r="BB186" s="45" t="s">
        <v>301</v>
      </c>
      <c r="BC186" s="45" t="s">
        <v>301</v>
      </c>
      <c r="BD186" s="45" t="s">
        <v>301</v>
      </c>
      <c r="BE186" s="45" t="s">
        <v>301</v>
      </c>
      <c r="BF186" s="45" t="s">
        <v>303</v>
      </c>
      <c r="BG186" s="45" t="s">
        <v>303</v>
      </c>
      <c r="BH186" s="45" t="s">
        <v>842</v>
      </c>
      <c r="BJ186" s="45" t="s">
        <v>305</v>
      </c>
    </row>
    <row r="187" spans="2:62">
      <c r="B187" s="158" t="str">
        <f>Lists!$D$13</f>
        <v>SVE</v>
      </c>
      <c r="C187" s="46" t="s">
        <v>772</v>
      </c>
      <c r="D187" s="46" t="str">
        <f>_xlfn.XLOOKUP(C187,Lists!$B$32:$B$60,Lists!$D$32:$D$60)</f>
        <v>Set at a company specific level</v>
      </c>
      <c r="E187" s="46" t="str">
        <f>_xlfn.XLOOKUP(C187,Lists!$B$32:$B$60,Lists!$F$32:$F$60)</f>
        <v>% Reduction from 2019-20 baseline</v>
      </c>
      <c r="F187" s="273">
        <f>IF(ISBLANK(AJ187),"",IFERROR(INDEX(F_Inputs!$F$4:$O$99999,MATCH($B187&amp;AJ187,F_Inputs!$P$4:$P$99999,0),MATCH(AJ$6,F_Inputs!$F$2:$O$2,0)),"Error"))</f>
        <v>2.3E-2</v>
      </c>
      <c r="G187" s="273">
        <f>IF(ISBLANK(AK187),"",IFERROR(INDEX(F_Inputs!$F$4:$O$99999,MATCH($B187&amp;AK187,F_Inputs!$P$4:$P$99999,0),MATCH(AK$6,F_Inputs!$F$2:$O$2,0)),"Error"))</f>
        <v>0.03</v>
      </c>
      <c r="H187" s="273">
        <f>IF(ISBLANK(AL187),"",IFERROR(INDEX(F_Inputs!$F$4:$O$99999,MATCH($B187&amp;AL187,F_Inputs!$P$4:$P$99999,0),MATCH(AL$6,F_Inputs!$F$2:$O$2,0)),"Error"))</f>
        <v>4.5999999999999999E-2</v>
      </c>
      <c r="I187" s="273">
        <f>IF(ISBLANK(AM187),"",IFERROR(INDEX(F_Inputs!$F$4:$O$99999,MATCH($B187&amp;AM187,F_Inputs!$P$4:$P$99999,0),MATCH(AM$6,F_Inputs!$F$2:$O$2,0)),"Error"))</f>
        <v>6.0999999999999999E-2</v>
      </c>
      <c r="J187" s="273">
        <f>IF(ISBLANK(AN187),"",IFERROR(INDEX(F_Inputs!$F$4:$O$99999,MATCH($B187&amp;AN187,F_Inputs!$P$4:$P$99999,0),MATCH(AN$6,F_Inputs!$F$2:$O$2,0)),"Error"))</f>
        <v>7.4999999999999997E-2</v>
      </c>
      <c r="K187" s="273">
        <f>IF(ISBLANK(AO187),"",IFERROR(INDEX(F_Inputs!$F$4:$O$99999,MATCH($B187&amp;AO187,F_Inputs!$P$4:$P$99999,0),MATCH(AO$6,F_Inputs!$F$2:$O$2,0)),"Error"))</f>
        <v>8.5000000000000006E-2</v>
      </c>
      <c r="L187" s="272" t="str">
        <f>IF(ISBLANK(AP187),"",IFERROR(INDEX(F_Inputs!$F$4:$O$99999,MATCH($B187&amp;AP187,F_Inputs!$P$4:$P$99999,0),MATCH(AP$6,F_Inputs!$F$2:$O$2,0)),"Error"))</f>
        <v/>
      </c>
      <c r="M187" s="272" t="str">
        <f>IF(ISBLANK(AQ187),"",IFERROR(INDEX(F_Inputs!$F$4:$O$99999,MATCH($B187&amp;AQ187,F_Inputs!$P$4:$P$99999,0),MATCH(AQ$6,F_Inputs!$F$2:$O$2,0)),"Error"))</f>
        <v/>
      </c>
      <c r="N187" s="272" t="str">
        <f>IF(ISBLANK(AR187),"",IFERROR(INDEX(F_Inputs!$F$4:$O$99999,MATCH($B187&amp;AR187,F_Inputs!$P$4:$P$99999,0),MATCH(AR$6,F_Inputs!$F$2:$O$2,0)),"Error"))</f>
        <v/>
      </c>
      <c r="O187" s="272" t="str">
        <f>IF(ISBLANK(AS187),"",IFERROR(INDEX(F_Inputs!$F$4:$O$99999,MATCH($B187&amp;AS187,F_Inputs!$P$4:$P$99999,0),MATCH(AS$6,F_Inputs!$F$2:$O$2,0)),"Error"))</f>
        <v/>
      </c>
      <c r="P187" s="272" t="str">
        <f>IF(ISBLANK(AT187),"",IFERROR(INDEX(F_Inputs!$F$4:$O$99999,MATCH($B187&amp;AT187,F_Inputs!$P$4:$P$99999,0),MATCH(AT$6,F_Inputs!$F$2:$O$2,0)),"Error"))</f>
        <v/>
      </c>
      <c r="Q187" s="272" t="str">
        <f>IF(ISBLANK(AU187),"",IFERROR(INDEX(F_Inputs!$F$4:$O$99999,MATCH($B187&amp;AU187,F_Inputs!$P$4:$P$99999,0),MATCH(AU$6,F_Inputs!$F$2:$O$2,0)),"Error"))</f>
        <v/>
      </c>
      <c r="R187" s="272" t="str">
        <f>IF(ISBLANK(AV187),"",IFERROR(INDEX(F_Inputs!$F$4:$O$99999,MATCH($B187&amp;AV187,F_Inputs!$P$4:$P$99999,0),MATCH(AV$6,F_Inputs!$F$2:$O$2,0)),"Error"))</f>
        <v/>
      </c>
      <c r="S187" s="272" t="str">
        <f>IF(ISBLANK(AW187),"",IFERROR(INDEX(F_Inputs!$F$4:$O$99999,MATCH($B187&amp;AW187,F_Inputs!$P$4:$P$99999,0),MATCH(AW$6,F_Inputs!$F$2:$O$2,0)),"Error"))</f>
        <v/>
      </c>
      <c r="T187" s="272" t="str">
        <f>IF(ISBLANK(AX187),"",IFERROR(INDEX(F_Inputs!$F$4:$O$99999,MATCH($B187&amp;AX187,F_Inputs!$P$4:$P$99999,0),MATCH(AX$6,F_Inputs!$F$2:$O$2,0)),"Error"))</f>
        <v/>
      </c>
      <c r="U187" s="272" t="str">
        <f>IF(ISBLANK(AY187),"",IFERROR(INDEX(F_Inputs!$F$4:$O$99999,MATCH($B187&amp;AY187,F_Inputs!$P$4:$P$99999,0),MATCH(AY$6,F_Inputs!$F$2:$O$2,0)),"Error"))</f>
        <v/>
      </c>
      <c r="V187" s="272" t="str">
        <f>IF(ISBLANK(AZ187),"",IFERROR(INDEX(F_Inputs!$F$4:$O$99999,MATCH($B187&amp;AZ187,F_Inputs!$P$4:$P$99999,0),MATCH(AZ$6,F_Inputs!$F$2:$O$2,0)),"Error"))</f>
        <v/>
      </c>
      <c r="W187" s="272">
        <f>IF(ISBLANK(BA187),"",IFERROR(INDEX(F_Inputs!$F$4:$O$99999,MATCH($B187&amp;BA187,F_Inputs!$P$4:$P$99999,0),MATCH(BA$6,F_Inputs!$F$2:$O$2,0)),"Error"))</f>
        <v>3.946148092744961E-2</v>
      </c>
      <c r="X187" s="272">
        <f>IF(ISBLANK(BB187),"",IFERROR(INDEX(F_Inputs!$F$4:$O$99999,MATCH($B187&amp;BB187,F_Inputs!$P$4:$P$99999,0),MATCH(BB$6,F_Inputs!$F$2:$O$2,0)),"Error"))</f>
        <v>6.4554973821989603E-2</v>
      </c>
      <c r="Y187" s="272">
        <f>IF(ISBLANK(BC187),"",IFERROR(INDEX(F_Inputs!$F$4:$O$99999,MATCH($B187&amp;BC187,F_Inputs!$P$4:$P$99999,0),MATCH(BC$6,F_Inputs!$F$2:$O$2,0)),"Error"))</f>
        <v>8.9733233607579233E-2</v>
      </c>
      <c r="Z187" s="272">
        <f>IF(ISBLANK(BD187),"",IFERROR(INDEX(F_Inputs!$F$4:$O$99999,MATCH($B187&amp;BD187,F_Inputs!$P$4:$P$99999,0),MATCH(BD$6,F_Inputs!$F$2:$O$2,0)),"Error"))</f>
        <v>0.10255048616305185</v>
      </c>
      <c r="AA187" s="272">
        <f>IF(ISBLANK(BE187),"",IFERROR(INDEX(F_Inputs!$F$4:$O$99999,MATCH($B187&amp;BE187,F_Inputs!$P$4:$P$99999,0),MATCH(BE$6,F_Inputs!$F$2:$O$2,0)),"Error"))</f>
        <v>0.11294938917975583</v>
      </c>
      <c r="AB187" s="270">
        <f>IF(ISBLANK(BF187),"",IFERROR(INDEX(F_Inputs!$F$4:$O$99999,MATCH($B187&amp;BF187,F_Inputs!$P$4:$P$99999,0),MATCH(BF$6,F_Inputs!$F$2:$O$2,0)),"Error"))</f>
        <v>1497886.5661994943</v>
      </c>
      <c r="AC187" s="270">
        <f>IF(ISBLANK(BG187),"",IFERROR(INDEX(F_Inputs!$F$4:$O$99999,MATCH($B187&amp;BG187,F_Inputs!$P$4:$P$99999,0),MATCH(BG$6,F_Inputs!$F$2:$O$2,0)),"Error"))</f>
        <v>1497886.5661994943</v>
      </c>
      <c r="AD187" s="270">
        <f>IF(ISBLANK(BG187),"",IFERROR(2*AC187,""))</f>
        <v>2995773.1323989886</v>
      </c>
      <c r="AE187" s="271">
        <f>IF(ISBLANK(BI187),"",IFERROR(INDEX(F_Inputs!$F$4:$O$99999,MATCH($B187&amp;BI187,F_Inputs!$P$4:$P$99999,0),MATCH(BI$6,F_Inputs!$F$2:$O$2,0)),"Error"))</f>
        <v>-5.0000000000000001E-3</v>
      </c>
      <c r="AF187" s="271">
        <f>IF(ISBLANK(BJ187),"",IFERROR(INDEX(F_Inputs!$F$4:$O$99999,MATCH($B187&amp;BJ187,F_Inputs!$P$4:$P$99999,0),MATCH(BJ$6,F_Inputs!$F$2:$O$2,0)),"Error"))</f>
        <v>0.01</v>
      </c>
      <c r="AJ187" s="45" t="s">
        <v>321</v>
      </c>
      <c r="AK187" s="45" t="s">
        <v>321</v>
      </c>
      <c r="AL187" s="45" t="s">
        <v>321</v>
      </c>
      <c r="AM187" s="45" t="s">
        <v>321</v>
      </c>
      <c r="AN187" s="45" t="s">
        <v>321</v>
      </c>
      <c r="AO187" s="45" t="s">
        <v>321</v>
      </c>
      <c r="BA187" s="35" t="s">
        <v>322</v>
      </c>
      <c r="BB187" s="35" t="s">
        <v>322</v>
      </c>
      <c r="BC187" s="35" t="s">
        <v>322</v>
      </c>
      <c r="BD187" s="35" t="s">
        <v>322</v>
      </c>
      <c r="BE187" s="35" t="s">
        <v>322</v>
      </c>
      <c r="BF187" s="45" t="s">
        <v>324</v>
      </c>
      <c r="BG187" s="45" t="s">
        <v>324</v>
      </c>
      <c r="BH187" s="45" t="s">
        <v>887</v>
      </c>
      <c r="BI187" s="45" t="s">
        <v>326</v>
      </c>
      <c r="BJ187" s="45" t="s">
        <v>328</v>
      </c>
    </row>
    <row r="188" spans="2:62">
      <c r="B188" s="158" t="str">
        <f>Lists!$D$13</f>
        <v>SVE</v>
      </c>
      <c r="C188" s="46" t="s">
        <v>775</v>
      </c>
      <c r="D188" s="46" t="str">
        <f>_xlfn.XLOOKUP(C188,Lists!$B$32:$B$60,Lists!$D$32:$D$60)</f>
        <v>Set at a company specific level</v>
      </c>
      <c r="E188" s="46" t="str">
        <f>_xlfn.XLOOKUP(C188,Lists!$B$32:$B$60,Lists!$F$32:$F$60)</f>
        <v>% Reduction from 2019-20 baseline</v>
      </c>
      <c r="F188" s="273">
        <f>IF(ISBLANK(AJ188),"",IFERROR(INDEX(F_Inputs!$F$4:$O$99999,MATCH($B188&amp;AJ188,F_Inputs!$P$4:$P$99999,0),MATCH(AJ$6,F_Inputs!$F$2:$O$2,0)),"Error"))</f>
        <v>-2E-3</v>
      </c>
      <c r="G188" s="273">
        <f>IF(ISBLANK(AK188),"",IFERROR(INDEX(F_Inputs!$F$4:$O$99999,MATCH($B188&amp;AK188,F_Inputs!$P$4:$P$99999,0),MATCH(AK$6,F_Inputs!$F$2:$O$2,0)),"Error"))</f>
        <v>-2.5000000000000001E-2</v>
      </c>
      <c r="H188" s="273">
        <f>IF(ISBLANK(AL188),"",IFERROR(INDEX(F_Inputs!$F$4:$O$99999,MATCH($B188&amp;AL188,F_Inputs!$P$4:$P$99999,0),MATCH(AL$6,F_Inputs!$F$2:$O$2,0)),"Error"))</f>
        <v>-3.9E-2</v>
      </c>
      <c r="I188" s="273">
        <f>IF(ISBLANK(AM188),"",IFERROR(INDEX(F_Inputs!$F$4:$O$99999,MATCH($B188&amp;AM188,F_Inputs!$P$4:$P$99999,0),MATCH(AM$6,F_Inputs!$F$2:$O$2,0)),"Error"))</f>
        <v>-3.7999999999999999E-2</v>
      </c>
      <c r="J188" s="273">
        <f>IF(ISBLANK(AN188),"",IFERROR(INDEX(F_Inputs!$F$4:$O$99999,MATCH($B188&amp;AN188,F_Inputs!$P$4:$P$99999,0),MATCH(AN$6,F_Inputs!$F$2:$O$2,0)),"Error"))</f>
        <v>-3.5999999999999997E-2</v>
      </c>
      <c r="K188" s="273">
        <f>IF(ISBLANK(AO188),"",IFERROR(INDEX(F_Inputs!$F$4:$O$99999,MATCH($B188&amp;AO188,F_Inputs!$P$4:$P$99999,0),MATCH(AO$6,F_Inputs!$F$2:$O$2,0)),"Error"))</f>
        <v>-3.5000000000000003E-2</v>
      </c>
      <c r="L188" s="267" t="str">
        <f>IF(ISBLANK(AP188),"",IFERROR(INDEX(F_Inputs!$F$4:$O$99999,MATCH($B188&amp;AP188,F_Inputs!$P$4:$P$99999,0),MATCH(AP$6,F_Inputs!$F$2:$O$2,0)),"Error"))</f>
        <v/>
      </c>
      <c r="M188" s="268" t="str">
        <f>IF(ISBLANK(AQ188),"",IFERROR(INDEX(F_Inputs!$F$4:$O$99999,MATCH($B188&amp;AQ188,F_Inputs!$P$4:$P$99999,0),MATCH(AQ$6,F_Inputs!$F$2:$O$2,0)),"Error"))</f>
        <v/>
      </c>
      <c r="N188" s="268" t="str">
        <f>IF(ISBLANK(AR188),"",IFERROR(INDEX(F_Inputs!$F$4:$O$99999,MATCH($B188&amp;AR188,F_Inputs!$P$4:$P$99999,0),MATCH(AR$6,F_Inputs!$F$2:$O$2,0)),"Error"))</f>
        <v/>
      </c>
      <c r="O188" s="268" t="str">
        <f>IF(ISBLANK(AS188),"",IFERROR(INDEX(F_Inputs!$F$4:$O$99999,MATCH($B188&amp;AS188,F_Inputs!$P$4:$P$99999,0),MATCH(AS$6,F_Inputs!$F$2:$O$2,0)),"Error"))</f>
        <v/>
      </c>
      <c r="P188" s="268" t="str">
        <f>IF(ISBLANK(AT188),"",IFERROR(INDEX(F_Inputs!$F$4:$O$99999,MATCH($B188&amp;AT188,F_Inputs!$P$4:$P$99999,0),MATCH(AT$6,F_Inputs!$F$2:$O$2,0)),"Error"))</f>
        <v/>
      </c>
      <c r="Q188" s="268" t="str">
        <f>IF(ISBLANK(AU188),"",IFERROR(INDEX(F_Inputs!$F$4:$O$99999,MATCH($B188&amp;AU188,F_Inputs!$P$4:$P$99999,0),MATCH(AU$6,F_Inputs!$F$2:$O$2,0)),"Error"))</f>
        <v/>
      </c>
      <c r="R188" s="269" t="str">
        <f>IF(ISBLANK(AV188),"",IFERROR(INDEX(F_Inputs!$F$4:$O$99999,MATCH($B188&amp;AV188,F_Inputs!$P$4:$P$99999,0),MATCH(AV$6,F_Inputs!$F$2:$O$2,0)),"Error"))</f>
        <v/>
      </c>
      <c r="S188" s="269" t="str">
        <f>IF(ISBLANK(AW188),"",IFERROR(INDEX(F_Inputs!$F$4:$O$99999,MATCH($B188&amp;AW188,F_Inputs!$P$4:$P$99999,0),MATCH(AW$6,F_Inputs!$F$2:$O$2,0)),"Error"))</f>
        <v/>
      </c>
      <c r="T188" s="269" t="str">
        <f>IF(ISBLANK(AX188),"",IFERROR(INDEX(F_Inputs!$F$4:$O$99999,MATCH($B188&amp;AX188,F_Inputs!$P$4:$P$99999,0),MATCH(AX$6,F_Inputs!$F$2:$O$2,0)),"Error"))</f>
        <v/>
      </c>
      <c r="U188" s="269" t="str">
        <f>IF(ISBLANK(AY188),"",IFERROR(INDEX(F_Inputs!$F$4:$O$99999,MATCH($B188&amp;AY188,F_Inputs!$P$4:$P$99999,0),MATCH(AY$6,F_Inputs!$F$2:$O$2,0)),"Error"))</f>
        <v/>
      </c>
      <c r="V188" s="269" t="str">
        <f>IF(ISBLANK(AZ188),"",IFERROR(INDEX(F_Inputs!$F$4:$O$99999,MATCH($B188&amp;AZ188,F_Inputs!$P$4:$P$99999,0),MATCH(AZ$6,F_Inputs!$F$2:$O$2,0)),"Error"))</f>
        <v/>
      </c>
      <c r="W188" s="267" t="str">
        <f>IF(ISBLANK(BA188),"",IFERROR(INDEX(F_Inputs!$F$4:$O$99999,MATCH($B188&amp;BA188,F_Inputs!$P$4:$P$99999,0),MATCH(BA$6,F_Inputs!$F$2:$O$2,0)),"Error"))</f>
        <v/>
      </c>
      <c r="X188" s="267" t="str">
        <f>IF(ISBLANK(BB188),"",IFERROR(INDEX(F_Inputs!$F$4:$O$99999,MATCH($B188&amp;BB188,F_Inputs!$P$4:$P$99999,0),MATCH(BB$6,F_Inputs!$F$2:$O$2,0)),"Error"))</f>
        <v/>
      </c>
      <c r="Y188" s="267" t="str">
        <f>IF(ISBLANK(BC188),"",IFERROR(INDEX(F_Inputs!$F$4:$O$99999,MATCH($B188&amp;BC188,F_Inputs!$P$4:$P$99999,0),MATCH(BC$6,F_Inputs!$F$2:$O$2,0)),"Error"))</f>
        <v/>
      </c>
      <c r="Z188" s="267" t="str">
        <f>IF(ISBLANK(BD188),"",IFERROR(INDEX(F_Inputs!$F$4:$O$99999,MATCH($B188&amp;BD188,F_Inputs!$P$4:$P$99999,0),MATCH(BD$6,F_Inputs!$F$2:$O$2,0)),"Error"))</f>
        <v/>
      </c>
      <c r="AA188" s="267" t="str">
        <f>IF(ISBLANK(BE188),"",IFERROR(INDEX(F_Inputs!$F$4:$O$99999,MATCH($B188&amp;BE188,F_Inputs!$P$4:$P$99999,0),MATCH(BE$6,F_Inputs!$F$2:$O$2,0)),"Error"))</f>
        <v/>
      </c>
      <c r="AB188" s="270">
        <f>IF(ISBLANK(BF188),"",IFERROR(INDEX(F_Inputs!$F$4:$O$99999,MATCH($B188&amp;BF188,F_Inputs!$P$4:$P$99999,0),MATCH(BF$6,F_Inputs!$F$2:$O$2,0)),"Error"))</f>
        <v>178976.80764958225</v>
      </c>
      <c r="AC188" s="270">
        <f>IF(ISBLANK(BG188),"",IFERROR(INDEX(F_Inputs!$F$4:$O$99999,MATCH($B188&amp;BG188,F_Inputs!$P$4:$P$99999,0),MATCH(BG$6,F_Inputs!$F$2:$O$2,0)),"Error"))</f>
        <v>178976.80764958225</v>
      </c>
      <c r="AD188" s="270" t="str">
        <f>IF(ISBLANK(BH188),"",IFERROR(INDEX(F_Inputs!$F$4:$O$99999,MATCH($B188&amp;BH188,F_Inputs!$P$4:$P$99999,0),MATCH(BH$6,F_Inputs!$F$2:$O$2,0)),"Error"))</f>
        <v/>
      </c>
      <c r="AE188" s="271">
        <f>IF(ISBLANK(BI188),"",IFERROR(INDEX(F_Inputs!$F$4:$O$99999,MATCH($B188&amp;BI188,F_Inputs!$P$4:$P$99999,0),MATCH(BI$6,F_Inputs!$F$2:$O$2,0)),"Error"))</f>
        <v>-5.0000000000000001E-3</v>
      </c>
      <c r="AF188" s="271">
        <f>IF(ISBLANK(BJ188),"",IFERROR(INDEX(F_Inputs!$F$4:$O$99999,MATCH($B188&amp;BJ188,F_Inputs!$P$4:$P$99999,0),MATCH(BJ$6,F_Inputs!$F$2:$O$2,0)),"Error"))</f>
        <v>5.0000000000000001E-3</v>
      </c>
      <c r="AJ188" s="45" t="s">
        <v>348</v>
      </c>
      <c r="AK188" s="45" t="s">
        <v>348</v>
      </c>
      <c r="AL188" s="45" t="s">
        <v>348</v>
      </c>
      <c r="AM188" s="45" t="s">
        <v>348</v>
      </c>
      <c r="AN188" s="45" t="s">
        <v>348</v>
      </c>
      <c r="AO188" s="45" t="s">
        <v>348</v>
      </c>
      <c r="BF188" s="45" t="s">
        <v>349</v>
      </c>
      <c r="BG188" s="45" t="s">
        <v>349</v>
      </c>
      <c r="BI188" s="45" t="s">
        <v>350</v>
      </c>
      <c r="BJ188" s="45" t="s">
        <v>352</v>
      </c>
    </row>
    <row r="189" spans="2:62">
      <c r="B189" s="158" t="str">
        <f>Lists!$D$13</f>
        <v>SVE</v>
      </c>
      <c r="C189" s="46" t="s">
        <v>735</v>
      </c>
      <c r="D189" s="46" t="str">
        <f>_xlfn.XLOOKUP(C189,Lists!$B$32:$B$60,Lists!$D$32:$D$60)</f>
        <v>Set at a common level [not HDD]</v>
      </c>
      <c r="E189" s="46" t="str">
        <f>_xlfn.XLOOKUP(C189,Lists!$B$32:$B$60,Lists!$F$32:$F$60)</f>
        <v>Total pollution incidents per 10,000 km of sewer length</v>
      </c>
      <c r="F189" s="269">
        <f>IF(ISBLANK(AJ189),"",IFERROR(INDEX(F_Inputs!$F$4:$O$99999,MATCH($B189&amp;AJ189,F_Inputs!$P$4:$P$99999,0),MATCH(AJ$6,F_Inputs!$F$2:$O$2,0)),"Error"))</f>
        <v>26.61</v>
      </c>
      <c r="G189" s="269">
        <f>IF(ISBLANK(AK189),"",IFERROR(INDEX(F_Inputs!$F$4:$O$99999,MATCH($B189&amp;AK189,F_Inputs!$P$4:$P$99999,0),MATCH(AK$6,F_Inputs!$F$2:$O$2,0)),"Error"))</f>
        <v>25.02</v>
      </c>
      <c r="H189" s="269">
        <f>IF(ISBLANK(AL189),"",IFERROR(INDEX(F_Inputs!$F$4:$O$99999,MATCH($B189&amp;AL189,F_Inputs!$P$4:$P$99999,0),MATCH(AL$6,F_Inputs!$F$2:$O$2,0)),"Error"))</f>
        <v>23.42</v>
      </c>
      <c r="I189" s="269">
        <f>IF(ISBLANK(AM189),"",IFERROR(INDEX(F_Inputs!$F$4:$O$99999,MATCH($B189&amp;AM189,F_Inputs!$P$4:$P$99999,0),MATCH(AM$6,F_Inputs!$F$2:$O$2,0)),"Error"))</f>
        <v>21.82</v>
      </c>
      <c r="J189" s="269">
        <f>IF(ISBLANK(AN189),"",IFERROR(INDEX(F_Inputs!$F$4:$O$99999,MATCH($B189&amp;AN189,F_Inputs!$P$4:$P$99999,0),MATCH(AN$6,F_Inputs!$F$2:$O$2,0)),"Error"))</f>
        <v>20.23</v>
      </c>
      <c r="K189" s="269">
        <f>IF(ISBLANK(AO189),"",IFERROR(INDEX(F_Inputs!$F$4:$O$99999,MATCH($B189&amp;AO189,F_Inputs!$P$4:$P$99999,0),MATCH(AO$6,F_Inputs!$F$2:$O$2,0)),"Error"))</f>
        <v>18.63</v>
      </c>
      <c r="L189" s="269" t="str">
        <f>IF(ISBLANK(AP189),"",IFERROR(INDEX(F_Inputs!$F$4:$O$99999,MATCH($B189&amp;AP189,F_Inputs!$P$4:$P$99999,0),MATCH(AP$6,F_Inputs!$F$2:$O$2,0)),"Error"))</f>
        <v/>
      </c>
      <c r="M189" s="269" t="str">
        <f>IF(ISBLANK(AQ189),"",IFERROR(INDEX(F_Inputs!$F$4:$O$99999,MATCH($B189&amp;AQ189,F_Inputs!$P$4:$P$99999,0),MATCH(AQ$6,F_Inputs!$F$2:$O$2,0)),"Error"))</f>
        <v/>
      </c>
      <c r="N189" s="269" t="str">
        <f>IF(ISBLANK(AR189),"",IFERROR(INDEX(F_Inputs!$F$4:$O$99999,MATCH($B189&amp;AR189,F_Inputs!$P$4:$P$99999,0),MATCH(AR$6,F_Inputs!$F$2:$O$2,0)),"Error"))</f>
        <v/>
      </c>
      <c r="O189" s="269" t="str">
        <f>IF(ISBLANK(AS189),"",IFERROR(INDEX(F_Inputs!$F$4:$O$99999,MATCH($B189&amp;AS189,F_Inputs!$P$4:$P$99999,0),MATCH(AS$6,F_Inputs!$F$2:$O$2,0)),"Error"))</f>
        <v/>
      </c>
      <c r="P189" s="269" t="str">
        <f>IF(ISBLANK(AT189),"",IFERROR(INDEX(F_Inputs!$F$4:$O$99999,MATCH($B189&amp;AT189,F_Inputs!$P$4:$P$99999,0),MATCH(AT$6,F_Inputs!$F$2:$O$2,0)),"Error"))</f>
        <v/>
      </c>
      <c r="Q189" s="269" t="str">
        <f>IF(ISBLANK(AU189),"",IFERROR(INDEX(F_Inputs!$F$4:$O$99999,MATCH($B189&amp;AU189,F_Inputs!$P$4:$P$99999,0),MATCH(AU$6,F_Inputs!$F$2:$O$2,0)),"Error"))</f>
        <v/>
      </c>
      <c r="R189" s="269" t="str">
        <f>IF(ISBLANK(AV189),"",IFERROR(INDEX(F_Inputs!$F$4:$O$99999,MATCH($B189&amp;AV189,F_Inputs!$P$4:$P$99999,0),MATCH(AV$6,F_Inputs!$F$2:$O$2,0)),"Error"))</f>
        <v/>
      </c>
      <c r="S189" s="269" t="str">
        <f>IF(ISBLANK(AW189),"",IFERROR(INDEX(F_Inputs!$F$4:$O$99999,MATCH($B189&amp;AW189,F_Inputs!$P$4:$P$99999,0),MATCH(AW$6,F_Inputs!$F$2:$O$2,0)),"Error"))</f>
        <v/>
      </c>
      <c r="T189" s="269" t="str">
        <f>IF(ISBLANK(AX189),"",IFERROR(INDEX(F_Inputs!$F$4:$O$99999,MATCH($B189&amp;AX189,F_Inputs!$P$4:$P$99999,0),MATCH(AX$6,F_Inputs!$F$2:$O$2,0)),"Error"))</f>
        <v/>
      </c>
      <c r="U189" s="269" t="str">
        <f>IF(ISBLANK(AY189),"",IFERROR(INDEX(F_Inputs!$F$4:$O$99999,MATCH($B189&amp;AY189,F_Inputs!$P$4:$P$99999,0),MATCH(AY$6,F_Inputs!$F$2:$O$2,0)),"Error"))</f>
        <v/>
      </c>
      <c r="V189" s="269" t="str">
        <f>IF(ISBLANK(AZ189),"",IFERROR(INDEX(F_Inputs!$F$4:$O$99999,MATCH($B189&amp;AZ189,F_Inputs!$P$4:$P$99999,0),MATCH(AZ$6,F_Inputs!$F$2:$O$2,0)),"Error"))</f>
        <v/>
      </c>
      <c r="W189" s="267" t="str">
        <f>IF(ISBLANK(BA189),"",IFERROR(INDEX(F_Inputs!$F$4:$O$99999,MATCH($B189&amp;BA189,F_Inputs!$P$4:$P$99999,0),MATCH(BA$6,F_Inputs!$F$2:$O$2,0)),"Error"))</f>
        <v/>
      </c>
      <c r="X189" s="267" t="str">
        <f>IF(ISBLANK(BB189),"",IFERROR(INDEX(F_Inputs!$F$4:$O$99999,MATCH($B189&amp;BB189,F_Inputs!$P$4:$P$99999,0),MATCH(BB$6,F_Inputs!$F$2:$O$2,0)),"Error"))</f>
        <v/>
      </c>
      <c r="Y189" s="267" t="str">
        <f>IF(ISBLANK(BC189),"",IFERROR(INDEX(F_Inputs!$F$4:$O$99999,MATCH($B189&amp;BC189,F_Inputs!$P$4:$P$99999,0),MATCH(BC$6,F_Inputs!$F$2:$O$2,0)),"Error"))</f>
        <v/>
      </c>
      <c r="Z189" s="267" t="str">
        <f>IF(ISBLANK(BD189),"",IFERROR(INDEX(F_Inputs!$F$4:$O$99999,MATCH($B189&amp;BD189,F_Inputs!$P$4:$P$99999,0),MATCH(BD$6,F_Inputs!$F$2:$O$2,0)),"Error"))</f>
        <v/>
      </c>
      <c r="AA189" s="267" t="str">
        <f>IF(ISBLANK(BE189),"",IFERROR(INDEX(F_Inputs!$F$4:$O$99999,MATCH($B189&amp;BE189,F_Inputs!$P$4:$P$99999,0),MATCH(BE$6,F_Inputs!$F$2:$O$2,0)),"Error"))</f>
        <v/>
      </c>
      <c r="AB189" s="270">
        <f>IF(ISBLANK(BF189),"",IFERROR(INDEX(F_Inputs!$F$4:$O$99999,MATCH($B189&amp;BF189,F_Inputs!$P$4:$P$99999,0),MATCH(BF$6,F_Inputs!$F$2:$O$2,0)),"Error"))</f>
        <v>2317375.398215231</v>
      </c>
      <c r="AC189" s="270">
        <f>IF(ISBLANK(BG189),"",IFERROR(INDEX(F_Inputs!$F$4:$O$99999,MATCH($B189&amp;BG189,F_Inputs!$P$4:$P$99999,0),MATCH(BG$6,F_Inputs!$F$2:$O$2,0)),"Error"))</f>
        <v>2317375.398215231</v>
      </c>
      <c r="AD189" s="270" t="str">
        <f>IF(ISBLANK(BH189),"",IFERROR(INDEX(F_Inputs!$F$4:$O$99999,MATCH($B189&amp;BH189,F_Inputs!$P$4:$P$99999,0),MATCH(BH$6,F_Inputs!$F$2:$O$2,0)),"Error"))</f>
        <v/>
      </c>
      <c r="AE189" s="271">
        <f>IF(ISBLANK(BI189),"",IFERROR(INDEX(F_Inputs!$F$4:$O$99999,MATCH($B189&amp;BI189,F_Inputs!$P$4:$P$99999,0),MATCH(BI$6,F_Inputs!$F$2:$O$2,0)),"Error"))</f>
        <v>-7.4999999999999997E-3</v>
      </c>
      <c r="AF189" s="271" t="str">
        <f>IF(ISBLANK(BJ189),"",IFERROR(INDEX(F_Inputs!$F$4:$O$99999,MATCH($B189&amp;BJ189,F_Inputs!$P$4:$P$99999,0),MATCH(BJ$6,F_Inputs!$F$2:$O$2,0)),"Error"))</f>
        <v/>
      </c>
      <c r="AJ189" s="45" t="s">
        <v>241</v>
      </c>
      <c r="AK189" s="45" t="s">
        <v>241</v>
      </c>
      <c r="AL189" s="45" t="s">
        <v>241</v>
      </c>
      <c r="AM189" s="45" t="s">
        <v>241</v>
      </c>
      <c r="AN189" s="45" t="s">
        <v>241</v>
      </c>
      <c r="AO189" s="45" t="s">
        <v>241</v>
      </c>
      <c r="BF189" s="45" t="s">
        <v>243</v>
      </c>
      <c r="BG189" s="45" t="s">
        <v>243</v>
      </c>
      <c r="BI189" s="45" t="s">
        <v>245</v>
      </c>
    </row>
    <row r="190" spans="2:62">
      <c r="B190" s="158" t="str">
        <f>Lists!$D$13</f>
        <v>SVE</v>
      </c>
      <c r="C190" s="46" t="s">
        <v>717</v>
      </c>
      <c r="D190" s="46" t="str">
        <f>_xlfn.XLOOKUP(C190,Lists!$B$32:$B$60,Lists!$D$32:$D$60)</f>
        <v>Set at a common level</v>
      </c>
      <c r="E190" s="46" t="str">
        <f>_xlfn.XLOOKUP(C190,Lists!$B$32:$B$60,Lists!$F$32:$F$60)</f>
        <v>Number of serious pollution incidents</v>
      </c>
      <c r="F190" s="276">
        <f>IF(ISBLANK(AJ190),"",IFERROR(INDEX(F_Inputs!$F$4:$O$99999,MATCH($B190&amp;AJ190,F_Inputs!$P$4:$P$99999,0),MATCH(AJ$6,F_Inputs!$F$2:$O$2,0)),"Error"))</f>
        <v>0</v>
      </c>
      <c r="G190" s="276">
        <f>IF(ISBLANK(AK190),"",IFERROR(INDEX(F_Inputs!$F$4:$O$99999,MATCH($B190&amp;AK190,F_Inputs!$P$4:$P$99999,0),MATCH(AK$6,F_Inputs!$F$2:$O$2,0)),"Error"))</f>
        <v>0</v>
      </c>
      <c r="H190" s="276">
        <f>IF(ISBLANK(AL190),"",IFERROR(INDEX(F_Inputs!$F$4:$O$99999,MATCH($B190&amp;AL190,F_Inputs!$P$4:$P$99999,0),MATCH(AL$6,F_Inputs!$F$2:$O$2,0)),"Error"))</f>
        <v>0</v>
      </c>
      <c r="I190" s="276">
        <f>IF(ISBLANK(AM190),"",IFERROR(INDEX(F_Inputs!$F$4:$O$99999,MATCH($B190&amp;AM190,F_Inputs!$P$4:$P$99999,0),MATCH(AM$6,F_Inputs!$F$2:$O$2,0)),"Error"))</f>
        <v>0</v>
      </c>
      <c r="J190" s="276">
        <f>IF(ISBLANK(AN190),"",IFERROR(INDEX(F_Inputs!$F$4:$O$99999,MATCH($B190&amp;AN190,F_Inputs!$P$4:$P$99999,0),MATCH(AN$6,F_Inputs!$F$2:$O$2,0)),"Error"))</f>
        <v>0</v>
      </c>
      <c r="K190" s="276">
        <f>IF(ISBLANK(AO190),"",IFERROR(INDEX(F_Inputs!$F$4:$O$99999,MATCH($B190&amp;AO190,F_Inputs!$P$4:$P$99999,0),MATCH(AO$6,F_Inputs!$F$2:$O$2,0)),"Error"))</f>
        <v>0</v>
      </c>
      <c r="L190" s="276" t="str">
        <f>IF(ISBLANK(AP190),"",IFERROR(INDEX(F_Inputs!$F$4:$O$99999,MATCH($B190&amp;AP190,F_Inputs!$P$4:$P$99999,0),MATCH(AP$6,F_Inputs!$F$2:$O$2,0)),"Error"))</f>
        <v/>
      </c>
      <c r="M190" s="276" t="str">
        <f>IF(ISBLANK(AQ190),"",IFERROR(INDEX(F_Inputs!$F$4:$O$99999,MATCH($B190&amp;AQ190,F_Inputs!$P$4:$P$99999,0),MATCH(AQ$6,F_Inputs!$F$2:$O$2,0)),"Error"))</f>
        <v/>
      </c>
      <c r="N190" s="276" t="str">
        <f>IF(ISBLANK(AR190),"",IFERROR(INDEX(F_Inputs!$F$4:$O$99999,MATCH($B190&amp;AR190,F_Inputs!$P$4:$P$99999,0),MATCH(AR$6,F_Inputs!$F$2:$O$2,0)),"Error"))</f>
        <v/>
      </c>
      <c r="O190" s="276" t="str">
        <f>IF(ISBLANK(AS190),"",IFERROR(INDEX(F_Inputs!$F$4:$O$99999,MATCH($B190&amp;AS190,F_Inputs!$P$4:$P$99999,0),MATCH(AS$6,F_Inputs!$F$2:$O$2,0)),"Error"))</f>
        <v/>
      </c>
      <c r="P190" s="276" t="str">
        <f>IF(ISBLANK(AT190),"",IFERROR(INDEX(F_Inputs!$F$4:$O$99999,MATCH($B190&amp;AT190,F_Inputs!$P$4:$P$99999,0),MATCH(AT$6,F_Inputs!$F$2:$O$2,0)),"Error"))</f>
        <v/>
      </c>
      <c r="Q190" s="276" t="str">
        <f>IF(ISBLANK(AU190),"",IFERROR(INDEX(F_Inputs!$F$4:$O$99999,MATCH($B190&amp;AU190,F_Inputs!$P$4:$P$99999,0),MATCH(AU$6,F_Inputs!$F$2:$O$2,0)),"Error"))</f>
        <v/>
      </c>
      <c r="R190" s="276">
        <f>IF(ISBLANK(AV190),"",IFERROR(INDEX(F_Inputs!$F$4:$O$99999,MATCH($B190&amp;AV190,F_Inputs!$P$4:$P$99999,0),MATCH(AV$6,F_Inputs!$F$2:$O$2,0)),"Error"))</f>
        <v>1</v>
      </c>
      <c r="S190" s="276">
        <f>IF(ISBLANK(AW190),"",IFERROR(INDEX(F_Inputs!$F$4:$O$99999,MATCH($B190&amp;AW190,F_Inputs!$P$4:$P$99999,0),MATCH(AW$6,F_Inputs!$F$2:$O$2,0)),"Error"))</f>
        <v>1</v>
      </c>
      <c r="T190" s="276">
        <f>IF(ISBLANK(AX190),"",IFERROR(INDEX(F_Inputs!$F$4:$O$99999,MATCH($B190&amp;AX190,F_Inputs!$P$4:$P$99999,0),MATCH(AX$6,F_Inputs!$F$2:$O$2,0)),"Error"))</f>
        <v>1</v>
      </c>
      <c r="U190" s="276">
        <f>IF(ISBLANK(AY190),"",IFERROR(INDEX(F_Inputs!$F$4:$O$99999,MATCH($B190&amp;AY190,F_Inputs!$P$4:$P$99999,0),MATCH(AY$6,F_Inputs!$F$2:$O$2,0)),"Error"))</f>
        <v>1</v>
      </c>
      <c r="V190" s="276">
        <f>IF(ISBLANK(AZ190),"",IFERROR(INDEX(F_Inputs!$F$4:$O$99999,MATCH($B190&amp;AZ190,F_Inputs!$P$4:$P$99999,0),MATCH(AZ$6,F_Inputs!$F$2:$O$2,0)),"Error"))</f>
        <v>1</v>
      </c>
      <c r="W190" s="267" t="str">
        <f>IF(ISBLANK(BA190),"",IFERROR(INDEX(F_Inputs!$F$4:$O$99999,MATCH($B190&amp;BA190,F_Inputs!$P$4:$P$99999,0),MATCH(BA$6,F_Inputs!$F$2:$O$2,0)),"Error"))</f>
        <v/>
      </c>
      <c r="X190" s="267" t="str">
        <f>IF(ISBLANK(BB190),"",IFERROR(INDEX(F_Inputs!$F$4:$O$99999,MATCH($B190&amp;BB190,F_Inputs!$P$4:$P$99999,0),MATCH(BB$6,F_Inputs!$F$2:$O$2,0)),"Error"))</f>
        <v/>
      </c>
      <c r="Y190" s="267" t="str">
        <f>IF(ISBLANK(BC190),"",IFERROR(INDEX(F_Inputs!$F$4:$O$99999,MATCH($B190&amp;BC190,F_Inputs!$P$4:$P$99999,0),MATCH(BC$6,F_Inputs!$F$2:$O$2,0)),"Error"))</f>
        <v/>
      </c>
      <c r="Z190" s="267" t="str">
        <f>IF(ISBLANK(BD190),"",IFERROR(INDEX(F_Inputs!$F$4:$O$99999,MATCH($B190&amp;BD190,F_Inputs!$P$4:$P$99999,0),MATCH(BD$6,F_Inputs!$F$2:$O$2,0)),"Error"))</f>
        <v/>
      </c>
      <c r="AA190" s="267" t="str">
        <f>IF(ISBLANK(BE190),"",IFERROR(INDEX(F_Inputs!$F$4:$O$99999,MATCH($B190&amp;BE190,F_Inputs!$P$4:$P$99999,0),MATCH(BE$6,F_Inputs!$F$2:$O$2,0)),"Error"))</f>
        <v/>
      </c>
      <c r="AB190" s="270">
        <f>IF(ISBLANK(BF190),"",IFERROR(INDEX(F_Inputs!$F$4:$O$99999,MATCH($B190&amp;BF190,F_Inputs!$P$4:$P$99999,0),MATCH(BF$6,F_Inputs!$F$2:$O$2,0)),"Error"))</f>
        <v>1556875.7725911823</v>
      </c>
      <c r="AC190" s="270" t="str">
        <f>IF(ISBLANK(BG190),"",IFERROR(INDEX(F_Inputs!$F$4:$O$99999,MATCH($B190&amp;BG190,F_Inputs!$P$4:$P$99999,0),MATCH(BG$6,F_Inputs!$F$2:$O$2,0)),"Error"))</f>
        <v/>
      </c>
      <c r="AD190" s="270" t="str">
        <f>IF(ISBLANK(BH190),"",IFERROR(INDEX(F_Inputs!$F$4:$O$99999,MATCH($B190&amp;BH190,F_Inputs!$P$4:$P$99999,0),MATCH(BH$6,F_Inputs!$F$2:$O$2,0)),"Error"))</f>
        <v/>
      </c>
      <c r="AE190" s="271" t="str">
        <f>IF(ISBLANK(BI190),"",IFERROR(INDEX(F_Inputs!$F$4:$O$99999,MATCH($B190&amp;BI190,F_Inputs!$P$4:$P$99999,0),MATCH(BI$6,F_Inputs!$F$2:$O$2,0)),"Error"))</f>
        <v/>
      </c>
      <c r="AF190" s="271" t="str">
        <f>IF(ISBLANK(BJ190),"",IFERROR(INDEX(F_Inputs!$F$4:$O$99999,MATCH($B190&amp;BJ190,F_Inputs!$P$4:$P$99999,0),MATCH(BJ$6,F_Inputs!$F$2:$O$2,0)),"Error"))</f>
        <v/>
      </c>
      <c r="AJ190" s="45" t="s">
        <v>192</v>
      </c>
      <c r="AK190" s="45" t="s">
        <v>192</v>
      </c>
      <c r="AL190" s="45" t="s">
        <v>192</v>
      </c>
      <c r="AM190" s="45" t="s">
        <v>192</v>
      </c>
      <c r="AN190" s="45" t="s">
        <v>192</v>
      </c>
      <c r="AO190" s="45" t="s">
        <v>192</v>
      </c>
      <c r="AV190" s="45" t="s">
        <v>194</v>
      </c>
      <c r="AW190" s="45" t="s">
        <v>194</v>
      </c>
      <c r="AX190" s="45" t="s">
        <v>194</v>
      </c>
      <c r="AY190" s="45" t="s">
        <v>194</v>
      </c>
      <c r="AZ190" s="45" t="s">
        <v>194</v>
      </c>
      <c r="BF190" s="45" t="s">
        <v>196</v>
      </c>
    </row>
    <row r="191" spans="2:62">
      <c r="B191" s="158" t="str">
        <f>Lists!$D$13</f>
        <v>SVE</v>
      </c>
      <c r="C191" s="46" t="s">
        <v>720</v>
      </c>
      <c r="D191" s="46" t="str">
        <f>_xlfn.XLOOKUP(C191,Lists!$B$32:$B$60,Lists!$D$32:$D$60)</f>
        <v>Set at a common level</v>
      </c>
      <c r="E191" s="46" t="str">
        <f>_xlfn.XLOOKUP(C191,Lists!$B$32:$B$60,Lists!$F$32:$F$60)</f>
        <v>Percentage compliance</v>
      </c>
      <c r="F191" s="272">
        <f>IF(ISBLANK(AJ191),"",IFERROR(INDEX(F_Inputs!$F$4:$O$99999,MATCH($B191&amp;AJ191,F_Inputs!$P$4:$P$99999,0),MATCH(AJ$6,F_Inputs!$F$2:$O$2,0)),"Error"))</f>
        <v>1</v>
      </c>
      <c r="G191" s="272">
        <f>IF(ISBLANK(AK191),"",IFERROR(INDEX(F_Inputs!$F$4:$O$99999,MATCH($B191&amp;AK191,F_Inputs!$P$4:$P$99999,0),MATCH(AK$6,F_Inputs!$F$2:$O$2,0)),"Error"))</f>
        <v>1</v>
      </c>
      <c r="H191" s="272">
        <f>IF(ISBLANK(AL191),"",IFERROR(INDEX(F_Inputs!$F$4:$O$99999,MATCH($B191&amp;AL191,F_Inputs!$P$4:$P$99999,0),MATCH(AL$6,F_Inputs!$F$2:$O$2,0)),"Error"))</f>
        <v>1</v>
      </c>
      <c r="I191" s="272">
        <f>IF(ISBLANK(AM191),"",IFERROR(INDEX(F_Inputs!$F$4:$O$99999,MATCH($B191&amp;AM191,F_Inputs!$P$4:$P$99999,0),MATCH(AM$6,F_Inputs!$F$2:$O$2,0)),"Error"))</f>
        <v>1</v>
      </c>
      <c r="J191" s="272">
        <f>IF(ISBLANK(AN191),"",IFERROR(INDEX(F_Inputs!$F$4:$O$99999,MATCH($B191&amp;AN191,F_Inputs!$P$4:$P$99999,0),MATCH(AN$6,F_Inputs!$F$2:$O$2,0)),"Error"))</f>
        <v>1</v>
      </c>
      <c r="K191" s="272">
        <f>IF(ISBLANK(AO191),"",IFERROR(INDEX(F_Inputs!$F$4:$O$99999,MATCH($B191&amp;AO191,F_Inputs!$P$4:$P$99999,0),MATCH(AO$6,F_Inputs!$F$2:$O$2,0)),"Error"))</f>
        <v>1</v>
      </c>
      <c r="L191" s="267" t="str">
        <f>IF(ISBLANK(AP191),"",IFERROR(INDEX(F_Inputs!$F$4:$O$99999,MATCH($B191&amp;AP191,F_Inputs!$P$4:$P$99999,0),MATCH(AP$6,F_Inputs!$F$2:$O$2,0)),"Error"))</f>
        <v/>
      </c>
      <c r="M191" s="268" t="str">
        <f>IF(ISBLANK(AQ191),"",IFERROR(INDEX(F_Inputs!$F$4:$O$99999,MATCH($B191&amp;AQ191,F_Inputs!$P$4:$P$99999,0),MATCH(AQ$6,F_Inputs!$F$2:$O$2,0)),"Error"))</f>
        <v/>
      </c>
      <c r="N191" s="268" t="str">
        <f>IF(ISBLANK(AR191),"",IFERROR(INDEX(F_Inputs!$F$4:$O$99999,MATCH($B191&amp;AR191,F_Inputs!$P$4:$P$99999,0),MATCH(AR$6,F_Inputs!$F$2:$O$2,0)),"Error"))</f>
        <v/>
      </c>
      <c r="O191" s="268" t="str">
        <f>IF(ISBLANK(AS191),"",IFERROR(INDEX(F_Inputs!$F$4:$O$99999,MATCH($B191&amp;AS191,F_Inputs!$P$4:$P$99999,0),MATCH(AS$6,F_Inputs!$F$2:$O$2,0)),"Error"))</f>
        <v/>
      </c>
      <c r="P191" s="268" t="str">
        <f>IF(ISBLANK(AT191),"",IFERROR(INDEX(F_Inputs!$F$4:$O$99999,MATCH($B191&amp;AT191,F_Inputs!$P$4:$P$99999,0),MATCH(AT$6,F_Inputs!$F$2:$O$2,0)),"Error"))</f>
        <v/>
      </c>
      <c r="Q191" s="268" t="str">
        <f>IF(ISBLANK(AU191),"",IFERROR(INDEX(F_Inputs!$F$4:$O$99999,MATCH($B191&amp;AU191,F_Inputs!$P$4:$P$99999,0),MATCH(AU$6,F_Inputs!$F$2:$O$2,0)),"Error"))</f>
        <v/>
      </c>
      <c r="R191" s="277">
        <f>IF(ISBLANK(AV191),"",IFERROR(INDEX(F_Inputs!$F$4:$O$99999,MATCH($B191&amp;AV191,F_Inputs!$P$4:$P$99999,0),MATCH(AV$6,F_Inputs!$F$2:$O$2,0)),"Error"))</f>
        <v>0.99</v>
      </c>
      <c r="S191" s="277">
        <f>IF(ISBLANK(AW191),"",IFERROR(INDEX(F_Inputs!$F$4:$O$99999,MATCH($B191&amp;AW191,F_Inputs!$P$4:$P$99999,0),MATCH(AW$6,F_Inputs!$F$2:$O$2,0)),"Error"))</f>
        <v>0.99</v>
      </c>
      <c r="T191" s="277">
        <f>IF(ISBLANK(AX191),"",IFERROR(INDEX(F_Inputs!$F$4:$O$99999,MATCH($B191&amp;AX191,F_Inputs!$P$4:$P$99999,0),MATCH(AX$6,F_Inputs!$F$2:$O$2,0)),"Error"))</f>
        <v>0.99</v>
      </c>
      <c r="U191" s="277">
        <f>IF(ISBLANK(AY191),"",IFERROR(INDEX(F_Inputs!$F$4:$O$99999,MATCH($B191&amp;AY191,F_Inputs!$P$4:$P$99999,0),MATCH(AY$6,F_Inputs!$F$2:$O$2,0)),"Error"))</f>
        <v>0.99</v>
      </c>
      <c r="V191" s="277">
        <f>IF(ISBLANK(AZ191),"",IFERROR(INDEX(F_Inputs!$F$4:$O$99999,MATCH($B191&amp;AZ191,F_Inputs!$P$4:$P$99999,0),MATCH(AZ$6,F_Inputs!$F$2:$O$2,0)),"Error"))</f>
        <v>0.99</v>
      </c>
      <c r="W191" s="267" t="str">
        <f>IF(ISBLANK(BA191),"",IFERROR(INDEX(F_Inputs!$F$4:$O$99999,MATCH($B191&amp;BA191,F_Inputs!$P$4:$P$99999,0),MATCH(BA$6,F_Inputs!$F$2:$O$2,0)),"Error"))</f>
        <v/>
      </c>
      <c r="X191" s="267" t="str">
        <f>IF(ISBLANK(BB191),"",IFERROR(INDEX(F_Inputs!$F$4:$O$99999,MATCH($B191&amp;BB191,F_Inputs!$P$4:$P$99999,0),MATCH(BB$6,F_Inputs!$F$2:$O$2,0)),"Error"))</f>
        <v/>
      </c>
      <c r="Y191" s="267" t="str">
        <f>IF(ISBLANK(BC191),"",IFERROR(INDEX(F_Inputs!$F$4:$O$99999,MATCH($B191&amp;BC191,F_Inputs!$P$4:$P$99999,0),MATCH(BC$6,F_Inputs!$F$2:$O$2,0)),"Error"))</f>
        <v/>
      </c>
      <c r="Z191" s="267" t="str">
        <f>IF(ISBLANK(BD191),"",IFERROR(INDEX(F_Inputs!$F$4:$O$99999,MATCH($B191&amp;BD191,F_Inputs!$P$4:$P$99999,0),MATCH(BD$6,F_Inputs!$F$2:$O$2,0)),"Error"))</f>
        <v/>
      </c>
      <c r="AA191" s="267" t="str">
        <f>IF(ISBLANK(BE191),"",IFERROR(INDEX(F_Inputs!$F$4:$O$99999,MATCH($B191&amp;BE191,F_Inputs!$P$4:$P$99999,0),MATCH(BE$6,F_Inputs!$F$2:$O$2,0)),"Error"))</f>
        <v/>
      </c>
      <c r="AB191" s="270">
        <f>IF(ISBLANK(BF191),"",IFERROR(INDEX(F_Inputs!$F$4:$O$99999,MATCH($B191&amp;BF191,F_Inputs!$P$4:$P$99999,0),MATCH(BF$6,F_Inputs!$F$2:$O$2,0)),"Error"))</f>
        <v>2387244.3939315341</v>
      </c>
      <c r="AC191" s="270" t="str">
        <f>IF(ISBLANK(BG191),"",IFERROR(INDEX(F_Inputs!$F$4:$O$99999,MATCH($B191&amp;BG191,F_Inputs!$P$4:$P$99999,0),MATCH(BG$6,F_Inputs!$F$2:$O$2,0)),"Error"))</f>
        <v/>
      </c>
      <c r="AD191" s="270" t="str">
        <f>IF(ISBLANK(BH191),"",IFERROR(INDEX(F_Inputs!$F$4:$O$99999,MATCH($B191&amp;BH191,F_Inputs!$P$4:$P$99999,0),MATCH(BH$6,F_Inputs!$F$2:$O$2,0)),"Error"))</f>
        <v/>
      </c>
      <c r="AE191" s="271" t="str">
        <f>IF(ISBLANK(BI191),"",IFERROR(INDEX(F_Inputs!$F$4:$O$99999,MATCH($B191&amp;BI191,F_Inputs!$P$4:$P$99999,0),MATCH(BI$6,F_Inputs!$F$2:$O$2,0)),"Error"))</f>
        <v/>
      </c>
      <c r="AF191" s="271" t="str">
        <f>IF(ISBLANK(BJ191),"",IFERROR(INDEX(F_Inputs!$F$4:$O$99999,MATCH($B191&amp;BJ191,F_Inputs!$P$4:$P$99999,0),MATCH(BJ$6,F_Inputs!$F$2:$O$2,0)),"Error"))</f>
        <v/>
      </c>
      <c r="AJ191" s="45" t="s">
        <v>198</v>
      </c>
      <c r="AK191" s="45" t="s">
        <v>198</v>
      </c>
      <c r="AL191" s="45" t="s">
        <v>198</v>
      </c>
      <c r="AM191" s="45" t="s">
        <v>198</v>
      </c>
      <c r="AN191" s="45" t="s">
        <v>198</v>
      </c>
      <c r="AO191" s="45" t="s">
        <v>198</v>
      </c>
      <c r="AV191" s="45" t="s">
        <v>200</v>
      </c>
      <c r="AW191" s="45" t="s">
        <v>200</v>
      </c>
      <c r="AX191" s="45" t="s">
        <v>200</v>
      </c>
      <c r="AY191" s="45" t="s">
        <v>200</v>
      </c>
      <c r="AZ191" s="45" t="s">
        <v>200</v>
      </c>
      <c r="BF191" s="45" t="s">
        <v>202</v>
      </c>
    </row>
    <row r="192" spans="2:62">
      <c r="B192" s="158" t="str">
        <f>Lists!$D$13</f>
        <v>SVE</v>
      </c>
      <c r="C192" s="46" t="s">
        <v>744</v>
      </c>
      <c r="D192" s="46" t="str">
        <f>_xlfn.XLOOKUP(C192,Lists!$B$32:$B$60,Lists!$D$32:$D$60)</f>
        <v>Set at a company specific level</v>
      </c>
      <c r="E192" s="46" t="str">
        <f>_xlfn.XLOOKUP(C192,Lists!$B$32:$B$60,Lists!$F$32:$F$60)</f>
        <v>Bathing water quality (%)</v>
      </c>
      <c r="F192" s="273">
        <f>IF(ISBLANK(AJ192),"",IFERROR(INDEX(F_Inputs!$F$4:$O$99999,MATCH($B192&amp;AJ192,F_Inputs!$P$4:$P$99999,0),MATCH(AJ$6,F_Inputs!$F$2:$O$2,0)),"Error"))</f>
        <v>0</v>
      </c>
      <c r="G192" s="273">
        <f>IF(ISBLANK(AK192),"",IFERROR(INDEX(F_Inputs!$F$4:$O$99999,MATCH($B192&amp;AK192,F_Inputs!$P$4:$P$99999,0),MATCH(AK$6,F_Inputs!$F$2:$O$2,0)),"Error"))</f>
        <v>0</v>
      </c>
      <c r="H192" s="273">
        <f>IF(ISBLANK(AL192),"",IFERROR(INDEX(F_Inputs!$F$4:$O$99999,MATCH($B192&amp;AL192,F_Inputs!$P$4:$P$99999,0),MATCH(AL$6,F_Inputs!$F$2:$O$2,0)),"Error"))</f>
        <v>0</v>
      </c>
      <c r="I192" s="273">
        <f>IF(ISBLANK(AM192),"",IFERROR(INDEX(F_Inputs!$F$4:$O$99999,MATCH($B192&amp;AM192,F_Inputs!$P$4:$P$99999,0),MATCH(AM$6,F_Inputs!$F$2:$O$2,0)),"Error"))</f>
        <v>0</v>
      </c>
      <c r="J192" s="273">
        <f>IF(ISBLANK(AN192),"",IFERROR(INDEX(F_Inputs!$F$4:$O$99999,MATCH($B192&amp;AN192,F_Inputs!$P$4:$P$99999,0),MATCH(AN$6,F_Inputs!$F$2:$O$2,0)),"Error"))</f>
        <v>0</v>
      </c>
      <c r="K192" s="273">
        <f>IF(ISBLANK(AO192),"",IFERROR(INDEX(F_Inputs!$F$4:$O$99999,MATCH($B192&amp;AO192,F_Inputs!$P$4:$P$99999,0),MATCH(AO$6,F_Inputs!$F$2:$O$2,0)),"Error"))</f>
        <v>0</v>
      </c>
      <c r="L192" s="277" t="str">
        <f>IF(ISBLANK(AP192),"",IFERROR(INDEX(F_Inputs!$F$4:$O$99999,MATCH($B192&amp;AP192,F_Inputs!$P$4:$P$99999,0),MATCH(AP$6,F_Inputs!$F$2:$O$2,0)),"Error"))</f>
        <v/>
      </c>
      <c r="M192" s="277" t="str">
        <f>IF(ISBLANK(AQ192),"",IFERROR(INDEX(F_Inputs!$F$4:$O$99999,MATCH($B192&amp;AQ192,F_Inputs!$P$4:$P$99999,0),MATCH(AQ$6,F_Inputs!$F$2:$O$2,0)),"Error"))</f>
        <v/>
      </c>
      <c r="N192" s="277" t="str">
        <f>IF(ISBLANK(AR192),"",IFERROR(INDEX(F_Inputs!$F$4:$O$99999,MATCH($B192&amp;AR192,F_Inputs!$P$4:$P$99999,0),MATCH(AR$6,F_Inputs!$F$2:$O$2,0)),"Error"))</f>
        <v/>
      </c>
      <c r="O192" s="277" t="str">
        <f>IF(ISBLANK(AS192),"",IFERROR(INDEX(F_Inputs!$F$4:$O$99999,MATCH($B192&amp;AS192,F_Inputs!$P$4:$P$99999,0),MATCH(AS$6,F_Inputs!$F$2:$O$2,0)),"Error"))</f>
        <v/>
      </c>
      <c r="P192" s="277" t="str">
        <f>IF(ISBLANK(AT192),"",IFERROR(INDEX(F_Inputs!$F$4:$O$99999,MATCH($B192&amp;AT192,F_Inputs!$P$4:$P$99999,0),MATCH(AT$6,F_Inputs!$F$2:$O$2,0)),"Error"))</f>
        <v/>
      </c>
      <c r="Q192" s="277" t="str">
        <f>IF(ISBLANK(AU192),"",IFERROR(INDEX(F_Inputs!$F$4:$O$99999,MATCH($B192&amp;AU192,F_Inputs!$P$4:$P$99999,0),MATCH(AU$6,F_Inputs!$F$2:$O$2,0)),"Error"))</f>
        <v/>
      </c>
      <c r="R192" s="269" t="str">
        <f>IF(ISBLANK(AV192),"",IFERROR(INDEX(F_Inputs!$F$4:$O$99999,MATCH($B192&amp;AV192,F_Inputs!$P$4:$P$99999,0),MATCH(AV$6,F_Inputs!$F$2:$O$2,0)),"Error"))</f>
        <v/>
      </c>
      <c r="S192" s="269" t="str">
        <f>IF(ISBLANK(AW192),"",IFERROR(INDEX(F_Inputs!$F$4:$O$99999,MATCH($B192&amp;AW192,F_Inputs!$P$4:$P$99999,0),MATCH(AW$6,F_Inputs!$F$2:$O$2,0)),"Error"))</f>
        <v/>
      </c>
      <c r="T192" s="269" t="str">
        <f>IF(ISBLANK(AX192),"",IFERROR(INDEX(F_Inputs!$F$4:$O$99999,MATCH($B192&amp;AX192,F_Inputs!$P$4:$P$99999,0),MATCH(AX$6,F_Inputs!$F$2:$O$2,0)),"Error"))</f>
        <v/>
      </c>
      <c r="U192" s="269" t="str">
        <f>IF(ISBLANK(AY192),"",IFERROR(INDEX(F_Inputs!$F$4:$O$99999,MATCH($B192&amp;AY192,F_Inputs!$P$4:$P$99999,0),MATCH(AY$6,F_Inputs!$F$2:$O$2,0)),"Error"))</f>
        <v/>
      </c>
      <c r="V192" s="269" t="str">
        <f>IF(ISBLANK(AZ192),"",IFERROR(INDEX(F_Inputs!$F$4:$O$99999,MATCH($B192&amp;AZ192,F_Inputs!$P$4:$P$99999,0),MATCH(AZ$6,F_Inputs!$F$2:$O$2,0)),"Error"))</f>
        <v/>
      </c>
      <c r="W192" s="267" t="str">
        <f>IF(ISBLANK(BA192),"",IFERROR(INDEX(F_Inputs!$F$4:$O$99999,MATCH($B192&amp;BA192,F_Inputs!$P$4:$P$99999,0),MATCH(BA$6,F_Inputs!$F$2:$O$2,0)),"Error"))</f>
        <v/>
      </c>
      <c r="X192" s="267" t="str">
        <f>IF(ISBLANK(BB192),"",IFERROR(INDEX(F_Inputs!$F$4:$O$99999,MATCH($B192&amp;BB192,F_Inputs!$P$4:$P$99999,0),MATCH(BB$6,F_Inputs!$F$2:$O$2,0)),"Error"))</f>
        <v/>
      </c>
      <c r="Y192" s="267" t="str">
        <f>IF(ISBLANK(BC192),"",IFERROR(INDEX(F_Inputs!$F$4:$O$99999,MATCH($B192&amp;BC192,F_Inputs!$P$4:$P$99999,0),MATCH(BC$6,F_Inputs!$F$2:$O$2,0)),"Error"))</f>
        <v/>
      </c>
      <c r="Z192" s="267" t="str">
        <f>IF(ISBLANK(BD192),"",IFERROR(INDEX(F_Inputs!$F$4:$O$99999,MATCH($B192&amp;BD192,F_Inputs!$P$4:$P$99999,0),MATCH(BD$6,F_Inputs!$F$2:$O$2,0)),"Error"))</f>
        <v/>
      </c>
      <c r="AA192" s="267" t="str">
        <f>IF(ISBLANK(BE192),"",IFERROR(INDEX(F_Inputs!$F$4:$O$99999,MATCH($B192&amp;BE192,F_Inputs!$P$4:$P$99999,0),MATCH(BE$6,F_Inputs!$F$2:$O$2,0)),"Error"))</f>
        <v/>
      </c>
      <c r="AB192" s="270">
        <f>IF(ISBLANK(BF192),"",IFERROR(INDEX(F_Inputs!$F$4:$O$99999,MATCH($B192&amp;BF192,F_Inputs!$P$4:$P$99999,0),MATCH(BF$6,F_Inputs!$F$2:$O$2,0)),"Error"))</f>
        <v>109589.69115989462</v>
      </c>
      <c r="AC192" s="270">
        <f>IF(ISBLANK(BG192),"",IFERROR(INDEX(F_Inputs!$F$4:$O$99999,MATCH($B192&amp;BG192,F_Inputs!$P$4:$P$99999,0),MATCH(BG$6,F_Inputs!$F$2:$O$2,0)),"Error"))</f>
        <v>109589.69115989462</v>
      </c>
      <c r="AD192" s="270" t="str">
        <f>IF(ISBLANK(BH192),"",IFERROR(INDEX(F_Inputs!$F$4:$O$99999,MATCH($B192&amp;BH192,F_Inputs!$P$4:$P$99999,0),MATCH(BH$6,F_Inputs!$F$2:$O$2,0)),"Error"))</f>
        <v/>
      </c>
      <c r="AE192" s="271">
        <f>IF(ISBLANK(BI192),"",IFERROR(INDEX(F_Inputs!$F$4:$O$99999,MATCH($B192&amp;BI192,F_Inputs!$P$4:$P$99999,0),MATCH(BI$6,F_Inputs!$F$2:$O$2,0)),"Error"))</f>
        <v>-5.0000000000000001E-3</v>
      </c>
      <c r="AF192" s="271">
        <f>IF(ISBLANK(BJ192),"",IFERROR(INDEX(F_Inputs!$F$4:$O$99999,MATCH($B192&amp;BJ192,F_Inputs!$P$4:$P$99999,0),MATCH(BJ$6,F_Inputs!$F$2:$O$2,0)),"Error"))</f>
        <v>5.0000000000000001E-3</v>
      </c>
      <c r="AJ192" s="45" t="s">
        <v>247</v>
      </c>
      <c r="AK192" s="45" t="s">
        <v>247</v>
      </c>
      <c r="AL192" s="45" t="s">
        <v>247</v>
      </c>
      <c r="AM192" s="45" t="s">
        <v>247</v>
      </c>
      <c r="AN192" s="45" t="s">
        <v>247</v>
      </c>
      <c r="AO192" s="45" t="s">
        <v>247</v>
      </c>
      <c r="AV192" s="45" t="s">
        <v>249</v>
      </c>
      <c r="AW192" s="45" t="s">
        <v>249</v>
      </c>
      <c r="AX192" s="45" t="s">
        <v>249</v>
      </c>
      <c r="AY192" s="45" t="s">
        <v>249</v>
      </c>
      <c r="AZ192" s="45" t="s">
        <v>249</v>
      </c>
      <c r="BF192" s="45" t="s">
        <v>251</v>
      </c>
      <c r="BG192" s="45" t="s">
        <v>251</v>
      </c>
      <c r="BI192" s="45" t="s">
        <v>253</v>
      </c>
      <c r="BJ192" s="45" t="s">
        <v>255</v>
      </c>
    </row>
    <row r="193" spans="2:62">
      <c r="B193" s="158" t="str">
        <f>Lists!$D$13</f>
        <v>SVE</v>
      </c>
      <c r="C193" s="46" t="s">
        <v>748</v>
      </c>
      <c r="D193" s="46" t="str">
        <f>_xlfn.XLOOKUP(C193,Lists!$B$32:$B$60,Lists!$D$32:$D$60)</f>
        <v>Set at a company specific level</v>
      </c>
      <c r="E193" s="46" t="str">
        <f>_xlfn.XLOOKUP(C193,Lists!$B$32:$B$60,Lists!$F$32:$F$60)</f>
        <v>Reduction in phosphorus as a percentage of load discharged from treatment works in 2020</v>
      </c>
      <c r="F193" s="272">
        <f>IF(ISBLANK(AJ193),"",IFERROR(INDEX(F_Inputs!$F$4:$O$99999,MATCH($B193&amp;AJ193,F_Inputs!$P$4:$P$99999,0),MATCH(AJ$6,F_Inputs!$F$2:$O$2,0)),"Error"))</f>
        <v>0.1205</v>
      </c>
      <c r="G193" s="272">
        <f>IF(ISBLANK(AK193),"",IFERROR(INDEX(F_Inputs!$F$4:$O$99999,MATCH($B193&amp;AK193,F_Inputs!$P$4:$P$99999,0),MATCH(AK$6,F_Inputs!$F$2:$O$2,0)),"Error"))</f>
        <v>0.37869999999999998</v>
      </c>
      <c r="H193" s="272">
        <f>IF(ISBLANK(AL193),"",IFERROR(INDEX(F_Inputs!$F$4:$O$99999,MATCH($B193&amp;AL193,F_Inputs!$P$4:$P$99999,0),MATCH(AL$6,F_Inputs!$F$2:$O$2,0)),"Error"))</f>
        <v>0.40339999999999998</v>
      </c>
      <c r="I193" s="272">
        <f>IF(ISBLANK(AM193),"",IFERROR(INDEX(F_Inputs!$F$4:$O$99999,MATCH($B193&amp;AM193,F_Inputs!$P$4:$P$99999,0),MATCH(AM$6,F_Inputs!$F$2:$O$2,0)),"Error"))</f>
        <v>0.50449999999999995</v>
      </c>
      <c r="J193" s="272">
        <f>IF(ISBLANK(AN193),"",IFERROR(INDEX(F_Inputs!$F$4:$O$99999,MATCH($B193&amp;AN193,F_Inputs!$P$4:$P$99999,0),MATCH(AN$6,F_Inputs!$F$2:$O$2,0)),"Error"))</f>
        <v>0.57369999999999999</v>
      </c>
      <c r="K193" s="272">
        <f>IF(ISBLANK(AO193),"",IFERROR(INDEX(F_Inputs!$F$4:$O$99999,MATCH($B193&amp;AO193,F_Inputs!$P$4:$P$99999,0),MATCH(AO$6,F_Inputs!$F$2:$O$2,0)),"Error"))</f>
        <v>0.57369999999999999</v>
      </c>
      <c r="L193" s="272" t="str">
        <f>IF(ISBLANK(AP193),"",IFERROR(INDEX(F_Inputs!$F$4:$O$99999,MATCH($B193&amp;AP193,F_Inputs!$P$4:$P$99999,0),MATCH(AP$6,F_Inputs!$F$2:$O$2,0)),"Error"))</f>
        <v/>
      </c>
      <c r="M193" s="272" t="str">
        <f>IF(ISBLANK(AQ193),"",IFERROR(INDEX(F_Inputs!$F$4:$O$99999,MATCH($B193&amp;AQ193,F_Inputs!$P$4:$P$99999,0),MATCH(AQ$6,F_Inputs!$F$2:$O$2,0)),"Error"))</f>
        <v/>
      </c>
      <c r="N193" s="272" t="str">
        <f>IF(ISBLANK(AR193),"",IFERROR(INDEX(F_Inputs!$F$4:$O$99999,MATCH($B193&amp;AR193,F_Inputs!$P$4:$P$99999,0),MATCH(AR$6,F_Inputs!$F$2:$O$2,0)),"Error"))</f>
        <v/>
      </c>
      <c r="O193" s="272" t="str">
        <f>IF(ISBLANK(AS193),"",IFERROR(INDEX(F_Inputs!$F$4:$O$99999,MATCH($B193&amp;AS193,F_Inputs!$P$4:$P$99999,0),MATCH(AS$6,F_Inputs!$F$2:$O$2,0)),"Error"))</f>
        <v/>
      </c>
      <c r="P193" s="272" t="str">
        <f>IF(ISBLANK(AT193),"",IFERROR(INDEX(F_Inputs!$F$4:$O$99999,MATCH($B193&amp;AT193,F_Inputs!$P$4:$P$99999,0),MATCH(AT$6,F_Inputs!$F$2:$O$2,0)),"Error"))</f>
        <v/>
      </c>
      <c r="Q193" s="272" t="str">
        <f>IF(ISBLANK(AU193),"",IFERROR(INDEX(F_Inputs!$F$4:$O$99999,MATCH($B193&amp;AU193,F_Inputs!$P$4:$P$99999,0),MATCH(AU$6,F_Inputs!$F$2:$O$2,0)),"Error"))</f>
        <v/>
      </c>
      <c r="R193" s="272" t="str">
        <f>IF(ISBLANK(AV193),"",IFERROR(INDEX(F_Inputs!$F$4:$O$99999,MATCH($B193&amp;AV193,F_Inputs!$P$4:$P$99999,0),MATCH(AV$6,F_Inputs!$F$2:$O$2,0)),"Error"))</f>
        <v/>
      </c>
      <c r="S193" s="272" t="str">
        <f>IF(ISBLANK(AW193),"",IFERROR(INDEX(F_Inputs!$F$4:$O$99999,MATCH($B193&amp;AW193,F_Inputs!$P$4:$P$99999,0),MATCH(AW$6,F_Inputs!$F$2:$O$2,0)),"Error"))</f>
        <v/>
      </c>
      <c r="T193" s="272" t="str">
        <f>IF(ISBLANK(AX193),"",IFERROR(INDEX(F_Inputs!$F$4:$O$99999,MATCH($B193&amp;AX193,F_Inputs!$P$4:$P$99999,0),MATCH(AX$6,F_Inputs!$F$2:$O$2,0)),"Error"))</f>
        <v/>
      </c>
      <c r="U193" s="272" t="str">
        <f>IF(ISBLANK(AY193),"",IFERROR(INDEX(F_Inputs!$F$4:$O$99999,MATCH($B193&amp;AY193,F_Inputs!$P$4:$P$99999,0),MATCH(AY$6,F_Inputs!$F$2:$O$2,0)),"Error"))</f>
        <v/>
      </c>
      <c r="V193" s="272" t="str">
        <f>IF(ISBLANK(AZ193),"",IFERROR(INDEX(F_Inputs!$F$4:$O$99999,MATCH($B193&amp;AZ193,F_Inputs!$P$4:$P$99999,0),MATCH(AZ$6,F_Inputs!$F$2:$O$2,0)),"Error"))</f>
        <v/>
      </c>
      <c r="W193" s="267" t="str">
        <f>IF(ISBLANK(BA193),"",IFERROR(INDEX(F_Inputs!$F$4:$O$99999,MATCH($B193&amp;BA193,F_Inputs!$P$4:$P$99999,0),MATCH(BA$6,F_Inputs!$F$2:$O$2,0)),"Error"))</f>
        <v/>
      </c>
      <c r="X193" s="267" t="str">
        <f>IF(ISBLANK(BB193),"",IFERROR(INDEX(F_Inputs!$F$4:$O$99999,MATCH($B193&amp;BB193,F_Inputs!$P$4:$P$99999,0),MATCH(BB$6,F_Inputs!$F$2:$O$2,0)),"Error"))</f>
        <v/>
      </c>
      <c r="Y193" s="267" t="str">
        <f>IF(ISBLANK(BC193),"",IFERROR(INDEX(F_Inputs!$F$4:$O$99999,MATCH($B193&amp;BC193,F_Inputs!$P$4:$P$99999,0),MATCH(BC$6,F_Inputs!$F$2:$O$2,0)),"Error"))</f>
        <v/>
      </c>
      <c r="Z193" s="267" t="str">
        <f>IF(ISBLANK(BD193),"",IFERROR(INDEX(F_Inputs!$F$4:$O$99999,MATCH($B193&amp;BD193,F_Inputs!$P$4:$P$99999,0),MATCH(BD$6,F_Inputs!$F$2:$O$2,0)),"Error"))</f>
        <v/>
      </c>
      <c r="AA193" s="267" t="str">
        <f>IF(ISBLANK(BE193),"",IFERROR(INDEX(F_Inputs!$F$4:$O$99999,MATCH($B193&amp;BE193,F_Inputs!$P$4:$P$99999,0),MATCH(BE$6,F_Inputs!$F$2:$O$2,0)),"Error"))</f>
        <v/>
      </c>
      <c r="AB193" s="270" t="str">
        <f>IF(ISBLANK(BF193),"",IFERROR(INDEX(F_Inputs!$F$4:$O$99999,MATCH($B193&amp;BF193,F_Inputs!$P$4:$P$99999,0),MATCH(BF$6,F_Inputs!$F$2:$O$2,0)),"Error"))</f>
        <v/>
      </c>
      <c r="AC193" s="270" t="str">
        <f>IF(ISBLANK(BG193),"",IFERROR(INDEX(F_Inputs!$F$4:$O$99999,MATCH($B193&amp;BG193,F_Inputs!$P$4:$P$99999,0),MATCH(BG$6,F_Inputs!$F$2:$O$2,0)),"Error"))</f>
        <v/>
      </c>
      <c r="AD193" s="270" t="str">
        <f>IF(ISBLANK(BH193),"",IFERROR(INDEX(F_Inputs!$F$4:$O$99999,MATCH($B193&amp;BH193,F_Inputs!$P$4:$P$99999,0),MATCH(BH$6,F_Inputs!$F$2:$O$2,0)),"Error"))</f>
        <v/>
      </c>
      <c r="AE193" s="271" t="str">
        <f>IF(ISBLANK(BI193),"",IFERROR(INDEX(F_Inputs!$F$4:$O$99999,MATCH($B193&amp;BI193,F_Inputs!$P$4:$P$99999,0),MATCH(BI$6,F_Inputs!$F$2:$O$2,0)),"Error"))</f>
        <v/>
      </c>
      <c r="AF193" s="271" t="str">
        <f>IF(ISBLANK(BJ193),"",IFERROR(INDEX(F_Inputs!$F$4:$O$99999,MATCH($B193&amp;BJ193,F_Inputs!$P$4:$P$99999,0),MATCH(BJ$6,F_Inputs!$F$2:$O$2,0)),"Error"))</f>
        <v/>
      </c>
      <c r="AJ193" s="45" t="s">
        <v>257</v>
      </c>
      <c r="AK193" s="45" t="s">
        <v>257</v>
      </c>
      <c r="AL193" s="45" t="s">
        <v>257</v>
      </c>
      <c r="AM193" s="45" t="s">
        <v>257</v>
      </c>
      <c r="AN193" s="45" t="s">
        <v>257</v>
      </c>
      <c r="AO193" s="45" t="s">
        <v>257</v>
      </c>
    </row>
    <row r="194" spans="2:62">
      <c r="B194" s="158" t="str">
        <f>Lists!$D$13</f>
        <v>SVE</v>
      </c>
      <c r="C194" s="46" t="s">
        <v>751</v>
      </c>
      <c r="D194" s="46" t="str">
        <f>_xlfn.XLOOKUP(C194,Lists!$B$32:$B$60,Lists!$D$32:$D$60)</f>
        <v>Set at a company specific level</v>
      </c>
      <c r="E194" s="46" t="str">
        <f>_xlfn.XLOOKUP(C194,Lists!$B$32:$B$60,Lists!$F$32:$F$60)</f>
        <v>Average number of spills per overflow - assuming 100% monitoring (number)</v>
      </c>
      <c r="F194" s="267" t="str">
        <f>IF(ISBLANK(AJ194),"",IFERROR(INDEX(F_Inputs!$F$4:$O$99999,MATCH($B194&amp;AJ194,F_Inputs!$P$4:$P$99999,0),MATCH(AJ$6,F_Inputs!$F$2:$O$2,0)),"Error"))</f>
        <v/>
      </c>
      <c r="G194" s="269">
        <f>IF(ISBLANK(AK194),"",IFERROR(INDEX(F_Inputs!$F$4:$O$99999,MATCH($B194&amp;AK194,F_Inputs!$P$4:$P$99999,0),MATCH(AK$6,F_Inputs!$F$2:$O$2,0)),"Error"))</f>
        <v>18.8</v>
      </c>
      <c r="H194" s="269">
        <f>IF(ISBLANK(AL194),"",IFERROR(INDEX(F_Inputs!$F$4:$O$99999,MATCH($B194&amp;AL194,F_Inputs!$P$4:$P$99999,0),MATCH(AL$6,F_Inputs!$F$2:$O$2,0)),"Error"))</f>
        <v>18</v>
      </c>
      <c r="I194" s="269">
        <f>IF(ISBLANK(AM194),"",IFERROR(INDEX(F_Inputs!$F$4:$O$99999,MATCH($B194&amp;AM194,F_Inputs!$P$4:$P$99999,0),MATCH(AM$6,F_Inputs!$F$2:$O$2,0)),"Error"))</f>
        <v>17.21</v>
      </c>
      <c r="J194" s="269">
        <f>IF(ISBLANK(AN194),"",IFERROR(INDEX(F_Inputs!$F$4:$O$99999,MATCH($B194&amp;AN194,F_Inputs!$P$4:$P$99999,0),MATCH(AN$6,F_Inputs!$F$2:$O$2,0)),"Error"))</f>
        <v>16.400000000000002</v>
      </c>
      <c r="K194" s="269">
        <f>IF(ISBLANK(AO194),"",IFERROR(INDEX(F_Inputs!$F$4:$O$99999,MATCH($B194&amp;AO194,F_Inputs!$P$4:$P$99999,0),MATCH(AO$6,F_Inputs!$F$2:$O$2,0)),"Error"))</f>
        <v>14.000000000000002</v>
      </c>
      <c r="L194" s="277" t="str">
        <f>IF(ISBLANK(AP194),"",IFERROR(INDEX(F_Inputs!$F$4:$O$99999,MATCH($B194&amp;AP194,F_Inputs!$P$4:$P$99999,0),MATCH(AP$6,F_Inputs!$F$2:$O$2,0)),"Error"))</f>
        <v/>
      </c>
      <c r="M194" s="277">
        <f>IF(ISBLANK(AQ194),"",IFERROR(INDEX(F_Inputs!$F$4:$O$99999,MATCH($B194&amp;AQ194,F_Inputs!$P$4:$P$99999,0),MATCH(AQ$6,F_Inputs!$F$2:$O$2,0)),"Error"))</f>
        <v>0.97</v>
      </c>
      <c r="N194" s="277">
        <f>IF(ISBLANK(AR194),"",IFERROR(INDEX(F_Inputs!$F$4:$O$99999,MATCH($B194&amp;AR194,F_Inputs!$P$4:$P$99999,0),MATCH(AR$6,F_Inputs!$F$2:$O$2,0)),"Error"))</f>
        <v>0.97250000000000003</v>
      </c>
      <c r="O194" s="277">
        <f>IF(ISBLANK(AS194),"",IFERROR(INDEX(F_Inputs!$F$4:$O$99999,MATCH($B194&amp;AS194,F_Inputs!$P$4:$P$99999,0),MATCH(AS$6,F_Inputs!$F$2:$O$2,0)),"Error"))</f>
        <v>0.97499999999999998</v>
      </c>
      <c r="P194" s="277">
        <f>IF(ISBLANK(AT194),"",IFERROR(INDEX(F_Inputs!$F$4:$O$99999,MATCH($B194&amp;AT194,F_Inputs!$P$4:$P$99999,0),MATCH(AT$6,F_Inputs!$F$2:$O$2,0)),"Error"))</f>
        <v>0.97750000000000004</v>
      </c>
      <c r="Q194" s="277">
        <f>IF(ISBLANK(AU194),"",IFERROR(INDEX(F_Inputs!$F$4:$O$99999,MATCH($B194&amp;AU194,F_Inputs!$P$4:$P$99999,0),MATCH(AU$6,F_Inputs!$F$2:$O$2,0)),"Error"))</f>
        <v>0.97999999999999976</v>
      </c>
      <c r="R194" s="269" t="str">
        <f>IF(ISBLANK(AV194),"",IFERROR(INDEX(F_Inputs!$F$4:$O$99999,MATCH($B194&amp;AV194,F_Inputs!$P$4:$P$99999,0),MATCH(AV$6,F_Inputs!$F$2:$O$2,0)),"Error"))</f>
        <v/>
      </c>
      <c r="S194" s="269" t="str">
        <f>IF(ISBLANK(AW194),"",IFERROR(INDEX(F_Inputs!$F$4:$O$99999,MATCH($B194&amp;AW194,F_Inputs!$P$4:$P$99999,0),MATCH(AW$6,F_Inputs!$F$2:$O$2,0)),"Error"))</f>
        <v/>
      </c>
      <c r="T194" s="269" t="str">
        <f>IF(ISBLANK(AX194),"",IFERROR(INDEX(F_Inputs!$F$4:$O$99999,MATCH($B194&amp;AX194,F_Inputs!$P$4:$P$99999,0),MATCH(AX$6,F_Inputs!$F$2:$O$2,0)),"Error"))</f>
        <v/>
      </c>
      <c r="U194" s="269" t="str">
        <f>IF(ISBLANK(AY194),"",IFERROR(INDEX(F_Inputs!$F$4:$O$99999,MATCH($B194&amp;AY194,F_Inputs!$P$4:$P$99999,0),MATCH(AY$6,F_Inputs!$F$2:$O$2,0)),"Error"))</f>
        <v/>
      </c>
      <c r="V194" s="269" t="str">
        <f>IF(ISBLANK(AZ194),"",IFERROR(INDEX(F_Inputs!$F$4:$O$99999,MATCH($B194&amp;AZ194,F_Inputs!$P$4:$P$99999,0),MATCH(AZ$6,F_Inputs!$F$2:$O$2,0)),"Error"))</f>
        <v/>
      </c>
      <c r="W194" s="267" t="str">
        <f>IF(ISBLANK(BA194),"",IFERROR(INDEX(F_Inputs!$F$4:$O$99999,MATCH($B194&amp;BA194,F_Inputs!$P$4:$P$99999,0),MATCH(BA$6,F_Inputs!$F$2:$O$2,0)),"Error"))</f>
        <v/>
      </c>
      <c r="X194" s="267" t="str">
        <f>IF(ISBLANK(BB194),"",IFERROR(INDEX(F_Inputs!$F$4:$O$99999,MATCH($B194&amp;BB194,F_Inputs!$P$4:$P$99999,0),MATCH(BB$6,F_Inputs!$F$2:$O$2,0)),"Error"))</f>
        <v/>
      </c>
      <c r="Y194" s="267" t="str">
        <f>IF(ISBLANK(BC194),"",IFERROR(INDEX(F_Inputs!$F$4:$O$99999,MATCH($B194&amp;BC194,F_Inputs!$P$4:$P$99999,0),MATCH(BC$6,F_Inputs!$F$2:$O$2,0)),"Error"))</f>
        <v/>
      </c>
      <c r="Z194" s="267" t="str">
        <f>IF(ISBLANK(BD194),"",IFERROR(INDEX(F_Inputs!$F$4:$O$99999,MATCH($B194&amp;BD194,F_Inputs!$P$4:$P$99999,0),MATCH(BD$6,F_Inputs!$F$2:$O$2,0)),"Error"))</f>
        <v/>
      </c>
      <c r="AA194" s="267" t="str">
        <f>IF(ISBLANK(BE194),"",IFERROR(INDEX(F_Inputs!$F$4:$O$99999,MATCH($B194&amp;BE194,F_Inputs!$P$4:$P$99999,0),MATCH(BE$6,F_Inputs!$F$2:$O$2,0)),"Error"))</f>
        <v/>
      </c>
      <c r="AB194" s="270">
        <f>IF(ISBLANK(BF194),"",IFERROR(INDEX(F_Inputs!$F$4:$O$99999,MATCH($B194&amp;BF194,F_Inputs!$P$4:$P$99999,0),MATCH(BF$6,F_Inputs!$F$2:$O$2,0)),"Error"))</f>
        <v>2075764.4642227429</v>
      </c>
      <c r="AC194" s="270">
        <f>IF(ISBLANK(BG194),"",IFERROR(INDEX(F_Inputs!$F$4:$O$99999,MATCH($B194&amp;BG194,F_Inputs!$P$4:$P$99999,0),MATCH(BG$6,F_Inputs!$F$2:$O$2,0)),"Error"))</f>
        <v>2075764.4642227429</v>
      </c>
      <c r="AD194" s="270" t="str">
        <f>IF(ISBLANK(BH194),"",IFERROR(INDEX(F_Inputs!$F$4:$O$99999,MATCH($B194&amp;BH194,F_Inputs!$P$4:$P$99999,0),MATCH(BH$6,F_Inputs!$F$2:$O$2,0)),"Error"))</f>
        <v/>
      </c>
      <c r="AE194" s="271">
        <f>IF(ISBLANK(BI194),"",IFERROR(INDEX(F_Inputs!$F$4:$O$99999,MATCH($B194&amp;BI194,F_Inputs!$P$4:$P$99999,0),MATCH(BI$6,F_Inputs!$F$2:$O$2,0)),"Error"))</f>
        <v>-5.0000000000000001E-3</v>
      </c>
      <c r="AF194" s="271">
        <f>IF(ISBLANK(BJ194),"",IFERROR(INDEX(F_Inputs!$F$4:$O$99999,MATCH($B194&amp;BJ194,F_Inputs!$P$4:$P$99999,0),MATCH(BJ$6,F_Inputs!$F$2:$O$2,0)),"Error"))</f>
        <v>5.0000000000000001E-3</v>
      </c>
      <c r="AJ194" s="35" t="s">
        <v>265</v>
      </c>
      <c r="AK194" s="35" t="s">
        <v>265</v>
      </c>
      <c r="AL194" s="35" t="s">
        <v>265</v>
      </c>
      <c r="AM194" s="35" t="s">
        <v>265</v>
      </c>
      <c r="AN194" s="35" t="s">
        <v>265</v>
      </c>
      <c r="AO194" s="35" t="s">
        <v>265</v>
      </c>
      <c r="AP194" s="45" t="s">
        <v>267</v>
      </c>
      <c r="AQ194" s="45" t="s">
        <v>267</v>
      </c>
      <c r="AR194" s="45" t="s">
        <v>267</v>
      </c>
      <c r="AS194" s="45" t="s">
        <v>267</v>
      </c>
      <c r="AT194" s="45" t="s">
        <v>267</v>
      </c>
      <c r="AU194" s="45" t="s">
        <v>267</v>
      </c>
      <c r="BF194" s="45" t="s">
        <v>269</v>
      </c>
      <c r="BG194" s="45" t="s">
        <v>269</v>
      </c>
      <c r="BI194" s="45" t="s">
        <v>271</v>
      </c>
      <c r="BJ194" s="45" t="s">
        <v>273</v>
      </c>
    </row>
    <row r="195" spans="2:62">
      <c r="B195" s="158" t="str">
        <f>Lists!$D$13</f>
        <v>SVE</v>
      </c>
      <c r="C195" s="46" t="s">
        <v>723</v>
      </c>
      <c r="D195" s="46" t="str">
        <f>_xlfn.XLOOKUP(C195,Lists!$B$32:$B$60,Lists!$D$32:$D$60)</f>
        <v>Set at a company specific level</v>
      </c>
      <c r="E195" s="46" t="str">
        <f>_xlfn.XLOOKUP(C195,Lists!$B$32:$B$60,Lists!$F$32:$F$60)</f>
        <v>Repairs to burst mains per 1,000km of mains length</v>
      </c>
      <c r="F195" s="280">
        <f>IF(ISBLANK(AJ195),"",IFERROR(INDEX(F_Inputs!$F$4:$O$99999,MATCH($B195&amp;AJ195,F_Inputs!$P$4:$P$99999,0),MATCH(AJ$6,F_Inputs!$F$2:$O$2,0)),"Error"))</f>
        <v>116.7</v>
      </c>
      <c r="G195" s="280">
        <f>IF(ISBLANK(AK195),"",IFERROR(INDEX(F_Inputs!$F$4:$O$99999,MATCH($B195&amp;AK195,F_Inputs!$P$4:$P$99999,0),MATCH(AK$6,F_Inputs!$F$2:$O$2,0)),"Error"))</f>
        <v>116.7</v>
      </c>
      <c r="H195" s="280">
        <f>IF(ISBLANK(AL195),"",IFERROR(INDEX(F_Inputs!$F$4:$O$99999,MATCH($B195&amp;AL195,F_Inputs!$P$4:$P$99999,0),MATCH(AL$6,F_Inputs!$F$2:$O$2,0)),"Error"))</f>
        <v>116.7</v>
      </c>
      <c r="I195" s="280">
        <f>IF(ISBLANK(AM195),"",IFERROR(INDEX(F_Inputs!$F$4:$O$99999,MATCH($B195&amp;AM195,F_Inputs!$P$4:$P$99999,0),MATCH(AM$6,F_Inputs!$F$2:$O$2,0)),"Error"))</f>
        <v>116.7</v>
      </c>
      <c r="J195" s="280">
        <f>IF(ISBLANK(AN195),"",IFERROR(INDEX(F_Inputs!$F$4:$O$99999,MATCH($B195&amp;AN195,F_Inputs!$P$4:$P$99999,0),MATCH(AN$6,F_Inputs!$F$2:$O$2,0)),"Error"))</f>
        <v>116.7</v>
      </c>
      <c r="K195" s="280">
        <f>IF(ISBLANK(AO195),"",IFERROR(INDEX(F_Inputs!$F$4:$O$99999,MATCH($B195&amp;AO195,F_Inputs!$P$4:$P$99999,0),MATCH(AO$6,F_Inputs!$F$2:$O$2,0)),"Error"))</f>
        <v>116.6</v>
      </c>
      <c r="L195" s="280" t="str">
        <f>IF(ISBLANK(AP195),"",IFERROR(INDEX(F_Inputs!$F$4:$O$99999,MATCH($B195&amp;AP195,F_Inputs!$P$4:$P$99999,0),MATCH(AP$6,F_Inputs!$F$2:$O$2,0)),"Error"))</f>
        <v/>
      </c>
      <c r="M195" s="280" t="str">
        <f>IF(ISBLANK(AQ195),"",IFERROR(INDEX(F_Inputs!$F$4:$O$99999,MATCH($B195&amp;AQ195,F_Inputs!$P$4:$P$99999,0),MATCH(AQ$6,F_Inputs!$F$2:$O$2,0)),"Error"))</f>
        <v/>
      </c>
      <c r="N195" s="280" t="str">
        <f>IF(ISBLANK(AR195),"",IFERROR(INDEX(F_Inputs!$F$4:$O$99999,MATCH($B195&amp;AR195,F_Inputs!$P$4:$P$99999,0),MATCH(AR$6,F_Inputs!$F$2:$O$2,0)),"Error"))</f>
        <v/>
      </c>
      <c r="O195" s="280" t="str">
        <f>IF(ISBLANK(AS195),"",IFERROR(INDEX(F_Inputs!$F$4:$O$99999,MATCH($B195&amp;AS195,F_Inputs!$P$4:$P$99999,0),MATCH(AS$6,F_Inputs!$F$2:$O$2,0)),"Error"))</f>
        <v/>
      </c>
      <c r="P195" s="280" t="str">
        <f>IF(ISBLANK(AT195),"",IFERROR(INDEX(F_Inputs!$F$4:$O$99999,MATCH($B195&amp;AT195,F_Inputs!$P$4:$P$99999,0),MATCH(AT$6,F_Inputs!$F$2:$O$2,0)),"Error"))</f>
        <v/>
      </c>
      <c r="Q195" s="280" t="str">
        <f>IF(ISBLANK(AU195),"",IFERROR(INDEX(F_Inputs!$F$4:$O$99999,MATCH($B195&amp;AU195,F_Inputs!$P$4:$P$99999,0),MATCH(AU$6,F_Inputs!$F$2:$O$2,0)),"Error"))</f>
        <v/>
      </c>
      <c r="R195" s="280">
        <f>IF(ISBLANK(AV195),"",IFERROR(INDEX(F_Inputs!$F$4:$O$99999,MATCH($B195&amp;AV195,F_Inputs!$P$4:$P$99999,0),MATCH(AV$6,F_Inputs!$F$2:$O$2,0)),"Error"))</f>
        <v>126.7</v>
      </c>
      <c r="S195" s="280">
        <f>IF(ISBLANK(AW195),"",IFERROR(INDEX(F_Inputs!$F$4:$O$99999,MATCH($B195&amp;AW195,F_Inputs!$P$4:$P$99999,0),MATCH(AW$6,F_Inputs!$F$2:$O$2,0)),"Error"))</f>
        <v>126.7</v>
      </c>
      <c r="T195" s="280">
        <f>IF(ISBLANK(AX195),"",IFERROR(INDEX(F_Inputs!$F$4:$O$99999,MATCH($B195&amp;AX195,F_Inputs!$P$4:$P$99999,0),MATCH(AX$6,F_Inputs!$F$2:$O$2,0)),"Error"))</f>
        <v>126.7</v>
      </c>
      <c r="U195" s="280">
        <f>IF(ISBLANK(AY195),"",IFERROR(INDEX(F_Inputs!$F$4:$O$99999,MATCH($B195&amp;AY195,F_Inputs!$P$4:$P$99999,0),MATCH(AY$6,F_Inputs!$F$2:$O$2,0)),"Error"))</f>
        <v>126.7</v>
      </c>
      <c r="V195" s="280">
        <f>IF(ISBLANK(AZ195),"",IFERROR(INDEX(F_Inputs!$F$4:$O$99999,MATCH($B195&amp;AZ195,F_Inputs!$P$4:$P$99999,0),MATCH(AZ$6,F_Inputs!$F$2:$O$2,0)),"Error"))</f>
        <v>126.6</v>
      </c>
      <c r="W195" s="267" t="str">
        <f>IF(ISBLANK(BA195),"",IFERROR(INDEX(F_Inputs!$F$4:$O$99999,MATCH($B195&amp;BA195,F_Inputs!$P$4:$P$99999,0),MATCH(BA$6,F_Inputs!$F$2:$O$2,0)),"Error"))</f>
        <v/>
      </c>
      <c r="X195" s="267" t="str">
        <f>IF(ISBLANK(BB195),"",IFERROR(INDEX(F_Inputs!$F$4:$O$99999,MATCH($B195&amp;BB195,F_Inputs!$P$4:$P$99999,0),MATCH(BB$6,F_Inputs!$F$2:$O$2,0)),"Error"))</f>
        <v/>
      </c>
      <c r="Y195" s="267" t="str">
        <f>IF(ISBLANK(BC195),"",IFERROR(INDEX(F_Inputs!$F$4:$O$99999,MATCH($B195&amp;BC195,F_Inputs!$P$4:$P$99999,0),MATCH(BC$6,F_Inputs!$F$2:$O$2,0)),"Error"))</f>
        <v/>
      </c>
      <c r="Z195" s="267" t="str">
        <f>IF(ISBLANK(BD195),"",IFERROR(INDEX(F_Inputs!$F$4:$O$99999,MATCH($B195&amp;BD195,F_Inputs!$P$4:$P$99999,0),MATCH(BD$6,F_Inputs!$F$2:$O$2,0)),"Error"))</f>
        <v/>
      </c>
      <c r="AA195" s="267" t="str">
        <f>IF(ISBLANK(BE195),"",IFERROR(INDEX(F_Inputs!$F$4:$O$99999,MATCH($B195&amp;BE195,F_Inputs!$P$4:$P$99999,0),MATCH(BE$6,F_Inputs!$F$2:$O$2,0)),"Error"))</f>
        <v/>
      </c>
      <c r="AB195" s="270">
        <f>IF(ISBLANK(BF195),"",IFERROR(INDEX(F_Inputs!$F$4:$O$99999,MATCH($B195&amp;BF195,F_Inputs!$P$4:$P$99999,0),MATCH(BF$6,F_Inputs!$F$2:$O$2,0)),"Error"))</f>
        <v>381312.96328815952</v>
      </c>
      <c r="AC195" s="270">
        <f>IF(ISBLANK(BG195),"",IFERROR(INDEX(F_Inputs!$F$4:$O$99999,MATCH($B195&amp;BG195,F_Inputs!$P$4:$P$99999,0),MATCH(BG$6,F_Inputs!$F$2:$O$2,0)),"Error"))</f>
        <v>381312.96328815952</v>
      </c>
      <c r="AD195" s="270" t="str">
        <f>IF(ISBLANK(BH195),"",IFERROR(INDEX(F_Inputs!$F$4:$O$99999,MATCH($B195&amp;BH195,F_Inputs!$P$4:$P$99999,0),MATCH(BH$6,F_Inputs!$F$2:$O$2,0)),"Error"))</f>
        <v/>
      </c>
      <c r="AE195" s="271">
        <f>IF(ISBLANK(BI195),"",IFERROR(INDEX(F_Inputs!$F$4:$O$99999,MATCH($B195&amp;BI195,F_Inputs!$P$4:$P$99999,0),MATCH(BI$6,F_Inputs!$F$2:$O$2,0)),"Error"))</f>
        <v>-5.0000000000000001E-3</v>
      </c>
      <c r="AF195" s="271">
        <f>IF(ISBLANK(BJ195),"",IFERROR(INDEX(F_Inputs!$F$4:$O$99999,MATCH($B195&amp;BJ195,F_Inputs!$P$4:$P$99999,0),MATCH(BJ$6,F_Inputs!$F$2:$O$2,0)),"Error"))</f>
        <v>5.0000000000000001E-3</v>
      </c>
      <c r="AJ195" s="45" t="s">
        <v>204</v>
      </c>
      <c r="AK195" s="45" t="s">
        <v>204</v>
      </c>
      <c r="AL195" s="45" t="s">
        <v>204</v>
      </c>
      <c r="AM195" s="45" t="s">
        <v>204</v>
      </c>
      <c r="AN195" s="45" t="s">
        <v>204</v>
      </c>
      <c r="AO195" s="45" t="s">
        <v>204</v>
      </c>
      <c r="AV195" s="45" t="s">
        <v>206</v>
      </c>
      <c r="AW195" s="45" t="s">
        <v>206</v>
      </c>
      <c r="AX195" s="45" t="s">
        <v>206</v>
      </c>
      <c r="AY195" s="45" t="s">
        <v>206</v>
      </c>
      <c r="AZ195" s="45" t="s">
        <v>206</v>
      </c>
      <c r="BF195" s="45" t="s">
        <v>208</v>
      </c>
      <c r="BG195" s="45" t="s">
        <v>208</v>
      </c>
      <c r="BI195" s="45" t="s">
        <v>210</v>
      </c>
      <c r="BJ195" s="45" t="s">
        <v>212</v>
      </c>
    </row>
    <row r="196" spans="2:62">
      <c r="B196" s="158" t="str">
        <f>Lists!$D$13</f>
        <v>SVE</v>
      </c>
      <c r="C196" s="46" t="s">
        <v>727</v>
      </c>
      <c r="D196" s="46" t="str">
        <f>_xlfn.XLOOKUP(C196,Lists!$B$32:$B$60,Lists!$D$32:$D$60)</f>
        <v>Set at a common level</v>
      </c>
      <c r="E196" s="46" t="str">
        <f>_xlfn.XLOOKUP(C196,Lists!$B$32:$B$60,Lists!$F$32:$F$60)</f>
        <v>Unplanned outage - %</v>
      </c>
      <c r="F196" s="271">
        <f>IF(ISBLANK(AJ196),"",IFERROR(INDEX(F_Inputs!$F$4:$O$99999,MATCH($B196&amp;AJ196,F_Inputs!$P$4:$P$99999,0),MATCH(AJ$6,F_Inputs!$F$2:$O$2,0)),"Error"))</f>
        <v>2.1399999999999995E-2</v>
      </c>
      <c r="G196" s="271">
        <f>IF(ISBLANK(AK196),"",IFERROR(INDEX(F_Inputs!$F$4:$O$99999,MATCH($B196&amp;AK196,F_Inputs!$P$4:$P$99999,0),MATCH(AK$6,F_Inputs!$F$2:$O$2,0)),"Error"))</f>
        <v>2.1399999999999995E-2</v>
      </c>
      <c r="H196" s="271">
        <f>IF(ISBLANK(AL196),"",IFERROR(INDEX(F_Inputs!$F$4:$O$99999,MATCH($B196&amp;AL196,F_Inputs!$P$4:$P$99999,0),MATCH(AL$6,F_Inputs!$F$2:$O$2,0)),"Error"))</f>
        <v>2.1399999999999995E-2</v>
      </c>
      <c r="I196" s="271">
        <f>IF(ISBLANK(AM196),"",IFERROR(INDEX(F_Inputs!$F$4:$O$99999,MATCH($B196&amp;AM196,F_Inputs!$P$4:$P$99999,0),MATCH(AM$6,F_Inputs!$F$2:$O$2,0)),"Error"))</f>
        <v>2.1399999999999995E-2</v>
      </c>
      <c r="J196" s="271">
        <f>IF(ISBLANK(AN196),"",IFERROR(INDEX(F_Inputs!$F$4:$O$99999,MATCH($B196&amp;AN196,F_Inputs!$P$4:$P$99999,0),MATCH(AN$6,F_Inputs!$F$2:$O$2,0)),"Error"))</f>
        <v>2.1399999999999995E-2</v>
      </c>
      <c r="K196" s="271">
        <f>IF(ISBLANK(AO196),"",IFERROR(INDEX(F_Inputs!$F$4:$O$99999,MATCH($B196&amp;AO196,F_Inputs!$P$4:$P$99999,0),MATCH(AO$6,F_Inputs!$F$2:$O$2,0)),"Error"))</f>
        <v>2.1399999999999995E-2</v>
      </c>
      <c r="L196" s="271" t="str">
        <f>IF(ISBLANK(AP196),"",IFERROR(INDEX(F_Inputs!$F$4:$O$99999,MATCH($B196&amp;AP196,F_Inputs!$P$4:$P$99999,0),MATCH(AP$6,F_Inputs!$F$2:$O$2,0)),"Error"))</f>
        <v/>
      </c>
      <c r="M196" s="271" t="str">
        <f>IF(ISBLANK(AQ196),"",IFERROR(INDEX(F_Inputs!$F$4:$O$99999,MATCH($B196&amp;AQ196,F_Inputs!$P$4:$P$99999,0),MATCH(AQ$6,F_Inputs!$F$2:$O$2,0)),"Error"))</f>
        <v/>
      </c>
      <c r="N196" s="271" t="str">
        <f>IF(ISBLANK(AR196),"",IFERROR(INDEX(F_Inputs!$F$4:$O$99999,MATCH($B196&amp;AR196,F_Inputs!$P$4:$P$99999,0),MATCH(AR$6,F_Inputs!$F$2:$O$2,0)),"Error"))</f>
        <v/>
      </c>
      <c r="O196" s="271" t="str">
        <f>IF(ISBLANK(AS196),"",IFERROR(INDEX(F_Inputs!$F$4:$O$99999,MATCH($B196&amp;AS196,F_Inputs!$P$4:$P$99999,0),MATCH(AS$6,F_Inputs!$F$2:$O$2,0)),"Error"))</f>
        <v/>
      </c>
      <c r="P196" s="271" t="str">
        <f>IF(ISBLANK(AT196),"",IFERROR(INDEX(F_Inputs!$F$4:$O$99999,MATCH($B196&amp;AT196,F_Inputs!$P$4:$P$99999,0),MATCH(AT$6,F_Inputs!$F$2:$O$2,0)),"Error"))</f>
        <v/>
      </c>
      <c r="Q196" s="271" t="str">
        <f>IF(ISBLANK(AU196),"",IFERROR(INDEX(F_Inputs!$F$4:$O$99999,MATCH($B196&amp;AU196,F_Inputs!$P$4:$P$99999,0),MATCH(AU$6,F_Inputs!$F$2:$O$2,0)),"Error"))</f>
        <v/>
      </c>
      <c r="R196" s="271" t="str">
        <f>IF(ISBLANK(AV196),"",IFERROR(INDEX(F_Inputs!$F$4:$O$99999,MATCH($B196&amp;AV196,F_Inputs!$P$4:$P$99999,0),MATCH(AV$6,F_Inputs!$F$2:$O$2,0)),"Error"))</f>
        <v/>
      </c>
      <c r="S196" s="271" t="str">
        <f>IF(ISBLANK(AW196),"",IFERROR(INDEX(F_Inputs!$F$4:$O$99999,MATCH($B196&amp;AW196,F_Inputs!$P$4:$P$99999,0),MATCH(AW$6,F_Inputs!$F$2:$O$2,0)),"Error"))</f>
        <v/>
      </c>
      <c r="T196" s="271" t="str">
        <f>IF(ISBLANK(AX196),"",IFERROR(INDEX(F_Inputs!$F$4:$O$99999,MATCH($B196&amp;AX196,F_Inputs!$P$4:$P$99999,0),MATCH(AX$6,F_Inputs!$F$2:$O$2,0)),"Error"))</f>
        <v/>
      </c>
      <c r="U196" s="271" t="str">
        <f>IF(ISBLANK(AY196),"",IFERROR(INDEX(F_Inputs!$F$4:$O$99999,MATCH($B196&amp;AY196,F_Inputs!$P$4:$P$99999,0),MATCH(AY$6,F_Inputs!$F$2:$O$2,0)),"Error"))</f>
        <v/>
      </c>
      <c r="V196" s="269" t="str">
        <f>IF(ISBLANK(AZ196),"",IFERROR(INDEX(F_Inputs!$F$4:$O$99999,MATCH($B196&amp;AZ196,F_Inputs!$P$4:$P$99999,0),MATCH(AZ$6,F_Inputs!$F$2:$O$2,0)),"Error"))</f>
        <v/>
      </c>
      <c r="W196" s="267" t="str">
        <f>IF(ISBLANK(BA196),"",IFERROR(INDEX(F_Inputs!$F$4:$O$99999,MATCH($B196&amp;BA196,F_Inputs!$P$4:$P$99999,0),MATCH(BA$6,F_Inputs!$F$2:$O$2,0)),"Error"))</f>
        <v/>
      </c>
      <c r="X196" s="267" t="str">
        <f>IF(ISBLANK(BB196),"",IFERROR(INDEX(F_Inputs!$F$4:$O$99999,MATCH($B196&amp;BB196,F_Inputs!$P$4:$P$99999,0),MATCH(BB$6,F_Inputs!$F$2:$O$2,0)),"Error"))</f>
        <v/>
      </c>
      <c r="Y196" s="267" t="str">
        <f>IF(ISBLANK(BC196),"",IFERROR(INDEX(F_Inputs!$F$4:$O$99999,MATCH($B196&amp;BC196,F_Inputs!$P$4:$P$99999,0),MATCH(BC$6,F_Inputs!$F$2:$O$2,0)),"Error"))</f>
        <v/>
      </c>
      <c r="Z196" s="267" t="str">
        <f>IF(ISBLANK(BD196),"",IFERROR(INDEX(F_Inputs!$F$4:$O$99999,MATCH($B196&amp;BD196,F_Inputs!$P$4:$P$99999,0),MATCH(BD$6,F_Inputs!$F$2:$O$2,0)),"Error"))</f>
        <v/>
      </c>
      <c r="AA196" s="267" t="str">
        <f>IF(ISBLANK(BE196),"",IFERROR(INDEX(F_Inputs!$F$4:$O$99999,MATCH($B196&amp;BE196,F_Inputs!$P$4:$P$99999,0),MATCH(BE$6,F_Inputs!$F$2:$O$2,0)),"Error"))</f>
        <v/>
      </c>
      <c r="AB196" s="270">
        <f>IF(ISBLANK(BF196),"",IFERROR(INDEX(F_Inputs!$F$4:$O$99999,MATCH($B196&amp;BF196,F_Inputs!$P$4:$P$99999,0),MATCH(BF$6,F_Inputs!$F$2:$O$2,0)),"Error"))</f>
        <v>3236529.0719422367</v>
      </c>
      <c r="AC196" s="270">
        <f>IF(ISBLANK(BG196),"",IFERROR(INDEX(F_Inputs!$F$4:$O$99999,MATCH($B196&amp;BG196,F_Inputs!$P$4:$P$99999,0),MATCH(BG$6,F_Inputs!$F$2:$O$2,0)),"Error"))</f>
        <v>3236529.0719422367</v>
      </c>
      <c r="AD196" s="270" t="str">
        <f>IF(ISBLANK(BH196),"",IFERROR(INDEX(F_Inputs!$F$4:$O$99999,MATCH($B196&amp;BH196,F_Inputs!$P$4:$P$99999,0),MATCH(BH$6,F_Inputs!$F$2:$O$2,0)),"Error"))</f>
        <v/>
      </c>
      <c r="AE196" s="271">
        <f>IF(ISBLANK(BI196),"",IFERROR(INDEX(F_Inputs!$F$4:$O$99999,MATCH($B196&amp;BI196,F_Inputs!$P$4:$P$99999,0),MATCH(BI$6,F_Inputs!$F$2:$O$2,0)),"Error"))</f>
        <v>-5.0000000000000001E-3</v>
      </c>
      <c r="AF196" s="271">
        <f>IF(ISBLANK(BJ196),"",IFERROR(INDEX(F_Inputs!$F$4:$O$99999,MATCH($B196&amp;BJ196,F_Inputs!$P$4:$P$99999,0),MATCH(BJ$6,F_Inputs!$F$2:$O$2,0)),"Error"))</f>
        <v>5.0000000000000001E-3</v>
      </c>
      <c r="AJ196" s="45" t="s">
        <v>473</v>
      </c>
      <c r="AK196" s="45" t="s">
        <v>473</v>
      </c>
      <c r="AL196" s="45" t="s">
        <v>473</v>
      </c>
      <c r="AM196" s="45" t="s">
        <v>473</v>
      </c>
      <c r="AN196" s="45" t="s">
        <v>473</v>
      </c>
      <c r="AO196" s="45" t="s">
        <v>473</v>
      </c>
      <c r="BF196" s="45" t="s">
        <v>590</v>
      </c>
      <c r="BG196" s="45" t="s">
        <v>590</v>
      </c>
      <c r="BI196" s="45" t="s">
        <v>592</v>
      </c>
      <c r="BJ196" s="45" t="s">
        <v>594</v>
      </c>
    </row>
    <row r="197" spans="2:62">
      <c r="B197" s="158" t="str">
        <f>Lists!$D$13</f>
        <v>SVE</v>
      </c>
      <c r="C197" s="46" t="s">
        <v>761</v>
      </c>
      <c r="D197" s="46" t="str">
        <f>_xlfn.XLOOKUP(C197,Lists!$B$32:$B$60,Lists!$D$32:$D$60)</f>
        <v>Set at a company specific level</v>
      </c>
      <c r="E197" s="46" t="str">
        <f>_xlfn.XLOOKUP(C197,Lists!$B$32:$B$60,Lists!$F$32:$F$60)</f>
        <v>Number of sewer collapses per 1,000 km of all sewers</v>
      </c>
      <c r="F197" s="269">
        <f>IF(ISBLANK(AJ197),"",IFERROR(INDEX(F_Inputs!$F$4:$O$99999,MATCH($B197&amp;AJ197,F_Inputs!$P$4:$P$99999,0),MATCH(AJ$6,F_Inputs!$F$2:$O$2,0)),"Error"))</f>
        <v>8</v>
      </c>
      <c r="G197" s="269">
        <f>IF(ISBLANK(AK197),"",IFERROR(INDEX(F_Inputs!$F$4:$O$99999,MATCH($B197&amp;AK197,F_Inputs!$P$4:$P$99999,0),MATCH(AK$6,F_Inputs!$F$2:$O$2,0)),"Error"))</f>
        <v>7.8</v>
      </c>
      <c r="H197" s="269">
        <f>IF(ISBLANK(AL197),"",IFERROR(INDEX(F_Inputs!$F$4:$O$99999,MATCH($B197&amp;AL197,F_Inputs!$P$4:$P$99999,0),MATCH(AL$6,F_Inputs!$F$2:$O$2,0)),"Error"))</f>
        <v>7.6</v>
      </c>
      <c r="I197" s="269">
        <f>IF(ISBLANK(AM197),"",IFERROR(INDEX(F_Inputs!$F$4:$O$99999,MATCH($B197&amp;AM197,F_Inputs!$P$4:$P$99999,0),MATCH(AM$6,F_Inputs!$F$2:$O$2,0)),"Error"))</f>
        <v>7.4</v>
      </c>
      <c r="J197" s="269">
        <f>IF(ISBLANK(AN197),"",IFERROR(INDEX(F_Inputs!$F$4:$O$99999,MATCH($B197&amp;AN197,F_Inputs!$P$4:$P$99999,0),MATCH(AN$6,F_Inputs!$F$2:$O$2,0)),"Error"))</f>
        <v>7.2</v>
      </c>
      <c r="K197" s="269">
        <f>IF(ISBLANK(AO197),"",IFERROR(INDEX(F_Inputs!$F$4:$O$99999,MATCH($B197&amp;AO197,F_Inputs!$P$4:$P$99999,0),MATCH(AO$6,F_Inputs!$F$2:$O$2,0)),"Error"))</f>
        <v>7</v>
      </c>
      <c r="L197" s="269" t="str">
        <f>IF(ISBLANK(AP197),"",IFERROR(INDEX(F_Inputs!$F$4:$O$99999,MATCH($B197&amp;AP197,F_Inputs!$P$4:$P$99999,0),MATCH(AP$6,F_Inputs!$F$2:$O$2,0)),"Error"))</f>
        <v/>
      </c>
      <c r="M197" s="269" t="str">
        <f>IF(ISBLANK(AQ197),"",IFERROR(INDEX(F_Inputs!$F$4:$O$99999,MATCH($B197&amp;AQ197,F_Inputs!$P$4:$P$99999,0),MATCH(AQ$6,F_Inputs!$F$2:$O$2,0)),"Error"))</f>
        <v/>
      </c>
      <c r="N197" s="269" t="str">
        <f>IF(ISBLANK(AR197),"",IFERROR(INDEX(F_Inputs!$F$4:$O$99999,MATCH($B197&amp;AR197,F_Inputs!$P$4:$P$99999,0),MATCH(AR$6,F_Inputs!$F$2:$O$2,0)),"Error"))</f>
        <v/>
      </c>
      <c r="O197" s="269" t="str">
        <f>IF(ISBLANK(AS197),"",IFERROR(INDEX(F_Inputs!$F$4:$O$99999,MATCH($B197&amp;AS197,F_Inputs!$P$4:$P$99999,0),MATCH(AS$6,F_Inputs!$F$2:$O$2,0)),"Error"))</f>
        <v/>
      </c>
      <c r="P197" s="269" t="str">
        <f>IF(ISBLANK(AT197),"",IFERROR(INDEX(F_Inputs!$F$4:$O$99999,MATCH($B197&amp;AT197,F_Inputs!$P$4:$P$99999,0),MATCH(AT$6,F_Inputs!$F$2:$O$2,0)),"Error"))</f>
        <v/>
      </c>
      <c r="Q197" s="269" t="str">
        <f>IF(ISBLANK(AU197),"",IFERROR(INDEX(F_Inputs!$F$4:$O$99999,MATCH($B197&amp;AU197,F_Inputs!$P$4:$P$99999,0),MATCH(AU$6,F_Inputs!$F$2:$O$2,0)),"Error"))</f>
        <v/>
      </c>
      <c r="R197" s="269" t="str">
        <f>IF(ISBLANK(AV197),"",IFERROR(INDEX(F_Inputs!$F$4:$O$99999,MATCH($B197&amp;AV197,F_Inputs!$P$4:$P$99999,0),MATCH(AV$6,F_Inputs!$F$2:$O$2,0)),"Error"))</f>
        <v/>
      </c>
      <c r="S197" s="269" t="str">
        <f>IF(ISBLANK(AW197),"",IFERROR(INDEX(F_Inputs!$F$4:$O$99999,MATCH($B197&amp;AW197,F_Inputs!$P$4:$P$99999,0),MATCH(AW$6,F_Inputs!$F$2:$O$2,0)),"Error"))</f>
        <v/>
      </c>
      <c r="T197" s="269" t="str">
        <f>IF(ISBLANK(AX197),"",IFERROR(INDEX(F_Inputs!$F$4:$O$99999,MATCH($B197&amp;AX197,F_Inputs!$P$4:$P$99999,0),MATCH(AX$6,F_Inputs!$F$2:$O$2,0)),"Error"))</f>
        <v/>
      </c>
      <c r="U197" s="269" t="str">
        <f>IF(ISBLANK(AY197),"",IFERROR(INDEX(F_Inputs!$F$4:$O$99999,MATCH($B197&amp;AY197,F_Inputs!$P$4:$P$99999,0),MATCH(AY$6,F_Inputs!$F$2:$O$2,0)),"Error"))</f>
        <v/>
      </c>
      <c r="V197" s="269" t="str">
        <f>IF(ISBLANK(AZ197),"",IFERROR(INDEX(F_Inputs!$F$4:$O$99999,MATCH($B197&amp;AZ197,F_Inputs!$P$4:$P$99999,0),MATCH(AZ$6,F_Inputs!$F$2:$O$2,0)),"Error"))</f>
        <v/>
      </c>
      <c r="W197" s="267" t="str">
        <f>IF(ISBLANK(BA197),"",IFERROR(INDEX(F_Inputs!$F$4:$O$99999,MATCH($B197&amp;BA197,F_Inputs!$P$4:$P$99999,0),MATCH(BA$6,F_Inputs!$F$2:$O$2,0)),"Error"))</f>
        <v/>
      </c>
      <c r="X197" s="267" t="str">
        <f>IF(ISBLANK(BB197),"",IFERROR(INDEX(F_Inputs!$F$4:$O$99999,MATCH($B197&amp;BB197,F_Inputs!$P$4:$P$99999,0),MATCH(BB$6,F_Inputs!$F$2:$O$2,0)),"Error"))</f>
        <v/>
      </c>
      <c r="Y197" s="267" t="str">
        <f>IF(ISBLANK(BC197),"",IFERROR(INDEX(F_Inputs!$F$4:$O$99999,MATCH($B197&amp;BC197,F_Inputs!$P$4:$P$99999,0),MATCH(BC$6,F_Inputs!$F$2:$O$2,0)),"Error"))</f>
        <v/>
      </c>
      <c r="Z197" s="267" t="str">
        <f>IF(ISBLANK(BD197),"",IFERROR(INDEX(F_Inputs!$F$4:$O$99999,MATCH($B197&amp;BD197,F_Inputs!$P$4:$P$99999,0),MATCH(BD$6,F_Inputs!$F$2:$O$2,0)),"Error"))</f>
        <v/>
      </c>
      <c r="AA197" s="267" t="str">
        <f>IF(ISBLANK(BE197),"",IFERROR(INDEX(F_Inputs!$F$4:$O$99999,MATCH($B197&amp;BE197,F_Inputs!$P$4:$P$99999,0),MATCH(BE$6,F_Inputs!$F$2:$O$2,0)),"Error"))</f>
        <v/>
      </c>
      <c r="AB197" s="270">
        <f>IF(ISBLANK(BF197),"",IFERROR(INDEX(F_Inputs!$F$4:$O$99999,MATCH($B197&amp;BF197,F_Inputs!$P$4:$P$99999,0),MATCH(BF$6,F_Inputs!$F$2:$O$2,0)),"Error"))</f>
        <v>1300258.0263379836</v>
      </c>
      <c r="AC197" s="270">
        <f>IF(ISBLANK(BG197),"",IFERROR(INDEX(F_Inputs!$F$4:$O$99999,MATCH($B197&amp;BG197,F_Inputs!$P$4:$P$99999,0),MATCH(BG$6,F_Inputs!$F$2:$O$2,0)),"Error"))</f>
        <v>1300258.0263379836</v>
      </c>
      <c r="AD197" s="270" t="str">
        <f>IF(ISBLANK(BH197),"",IFERROR(INDEX(F_Inputs!$F$4:$O$99999,MATCH($B197&amp;BH197,F_Inputs!$P$4:$P$99999,0),MATCH(BH$6,F_Inputs!$F$2:$O$2,0)),"Error"))</f>
        <v/>
      </c>
      <c r="AE197" s="271">
        <f>IF(ISBLANK(BI197),"",IFERROR(INDEX(F_Inputs!$F$4:$O$99999,MATCH($B197&amp;BI197,F_Inputs!$P$4:$P$99999,0),MATCH(BI$6,F_Inputs!$F$2:$O$2,0)),"Error"))</f>
        <v>-5.0000000000000001E-3</v>
      </c>
      <c r="AF197" s="271">
        <f>IF(ISBLANK(BJ197),"",IFERROR(INDEX(F_Inputs!$F$4:$O$99999,MATCH($B197&amp;BJ197,F_Inputs!$P$4:$P$99999,0),MATCH(BJ$6,F_Inputs!$F$2:$O$2,0)),"Error"))</f>
        <v>5.0000000000000001E-3</v>
      </c>
      <c r="AJ197" s="45" t="s">
        <v>291</v>
      </c>
      <c r="AK197" s="45" t="s">
        <v>291</v>
      </c>
      <c r="AL197" s="45" t="s">
        <v>291</v>
      </c>
      <c r="AM197" s="45" t="s">
        <v>291</v>
      </c>
      <c r="AN197" s="45" t="s">
        <v>291</v>
      </c>
      <c r="AO197" s="45" t="s">
        <v>291</v>
      </c>
      <c r="BF197" s="45" t="s">
        <v>293</v>
      </c>
      <c r="BG197" s="45" t="s">
        <v>293</v>
      </c>
      <c r="BI197" s="45" t="s">
        <v>295</v>
      </c>
      <c r="BJ197" s="45" t="s">
        <v>297</v>
      </c>
    </row>
    <row r="198" spans="2:62">
      <c r="B198" s="158" t="str">
        <f>Lists!$D$13</f>
        <v>SVE</v>
      </c>
      <c r="C198" s="46" t="s">
        <v>764</v>
      </c>
      <c r="D198" s="46" t="str">
        <f>_xlfn.XLOOKUP(C198,Lists!$B$32:$B$60,Lists!$D$32:$D$60)</f>
        <v>Set at a common level</v>
      </c>
      <c r="E198" s="46" t="str">
        <f>_xlfn.XLOOKUP(C198,Lists!$B$32:$B$60,Lists!$F$32:$F$60)</f>
        <v>Number</v>
      </c>
      <c r="F198" s="269" t="str">
        <f>IF(ISBLANK(AJ198),"",IFERROR(INDEX(F_Inputs!$F$4:$O$99999,MATCH($B198&amp;AJ198,F_Inputs!$P$4:$P$99999,0),MATCH(AJ$6,F_Inputs!$F$2:$O$2,0)),"Error"))</f>
        <v/>
      </c>
      <c r="G198" s="269" t="str">
        <f>IF(ISBLANK(AK198),"",IFERROR(INDEX(F_Inputs!$F$4:$O$99999,MATCH($B198&amp;AK198,F_Inputs!$P$4:$P$99999,0),MATCH(AK$6,F_Inputs!$F$2:$O$2,0)),"Error"))</f>
        <v/>
      </c>
      <c r="H198" s="269" t="str">
        <f>IF(ISBLANK(AL198),"",IFERROR(INDEX(F_Inputs!$F$4:$O$99999,MATCH($B198&amp;AL198,F_Inputs!$P$4:$P$99999,0),MATCH(AL$6,F_Inputs!$F$2:$O$2,0)),"Error"))</f>
        <v/>
      </c>
      <c r="I198" s="269" t="str">
        <f>IF(ISBLANK(AM198),"",IFERROR(INDEX(F_Inputs!$F$4:$O$99999,MATCH($B198&amp;AM198,F_Inputs!$P$4:$P$99999,0),MATCH(AM$6,F_Inputs!$F$2:$O$2,0)),"Error"))</f>
        <v/>
      </c>
      <c r="J198" s="269" t="str">
        <f>IF(ISBLANK(AN198),"",IFERROR(INDEX(F_Inputs!$F$4:$O$99999,MATCH($B198&amp;AN198,F_Inputs!$P$4:$P$99999,0),MATCH(AN$6,F_Inputs!$F$2:$O$2,0)),"Error"))</f>
        <v/>
      </c>
      <c r="K198" s="269" t="str">
        <f>IF(ISBLANK(AO198),"",IFERROR(INDEX(F_Inputs!$F$4:$O$99999,MATCH($B198&amp;AO198,F_Inputs!$P$4:$P$99999,0),MATCH(AO$6,F_Inputs!$F$2:$O$2,0)),"Error"))</f>
        <v/>
      </c>
      <c r="L198" s="269" t="str">
        <f>IF(ISBLANK(AP198),"",IFERROR(INDEX(F_Inputs!$F$4:$O$99999,MATCH($B198&amp;AP198,F_Inputs!$P$4:$P$99999,0),MATCH(AP$6,F_Inputs!$F$2:$O$2,0)),"Error"))</f>
        <v/>
      </c>
      <c r="M198" s="269" t="str">
        <f>IF(ISBLANK(AQ198),"",IFERROR(INDEX(F_Inputs!$F$4:$O$99999,MATCH($B198&amp;AQ198,F_Inputs!$P$4:$P$99999,0),MATCH(AQ$6,F_Inputs!$F$2:$O$2,0)),"Error"))</f>
        <v/>
      </c>
      <c r="N198" s="269" t="str">
        <f>IF(ISBLANK(AR198),"",IFERROR(INDEX(F_Inputs!$F$4:$O$99999,MATCH($B198&amp;AR198,F_Inputs!$P$4:$P$99999,0),MATCH(AR$6,F_Inputs!$F$2:$O$2,0)),"Error"))</f>
        <v/>
      </c>
      <c r="O198" s="269" t="str">
        <f>IF(ISBLANK(AS198),"",IFERROR(INDEX(F_Inputs!$F$4:$O$99999,MATCH($B198&amp;AS198,F_Inputs!$P$4:$P$99999,0),MATCH(AS$6,F_Inputs!$F$2:$O$2,0)),"Error"))</f>
        <v/>
      </c>
      <c r="P198" s="269" t="str">
        <f>IF(ISBLANK(AT198),"",IFERROR(INDEX(F_Inputs!$F$4:$O$99999,MATCH($B198&amp;AT198,F_Inputs!$P$4:$P$99999,0),MATCH(AT$6,F_Inputs!$F$2:$O$2,0)),"Error"))</f>
        <v/>
      </c>
      <c r="Q198" s="269" t="str">
        <f>IF(ISBLANK(AU198),"",IFERROR(INDEX(F_Inputs!$F$4:$O$99999,MATCH($B198&amp;AU198,F_Inputs!$P$4:$P$99999,0),MATCH(AU$6,F_Inputs!$F$2:$O$2,0)),"Error"))</f>
        <v/>
      </c>
      <c r="R198" s="269" t="str">
        <f>IF(ISBLANK(AV198),"",IFERROR(INDEX(F_Inputs!$F$4:$O$99999,MATCH($B198&amp;AV198,F_Inputs!$P$4:$P$99999,0),MATCH(AV$6,F_Inputs!$F$2:$O$2,0)),"Error"))</f>
        <v/>
      </c>
      <c r="S198" s="269" t="str">
        <f>IF(ISBLANK(AW198),"",IFERROR(INDEX(F_Inputs!$F$4:$O$99999,MATCH($B198&amp;AW198,F_Inputs!$P$4:$P$99999,0),MATCH(AW$6,F_Inputs!$F$2:$O$2,0)),"Error"))</f>
        <v/>
      </c>
      <c r="T198" s="269" t="str">
        <f>IF(ISBLANK(AX198),"",IFERROR(INDEX(F_Inputs!$F$4:$O$99999,MATCH($B198&amp;AX198,F_Inputs!$P$4:$P$99999,0),MATCH(AX$6,F_Inputs!$F$2:$O$2,0)),"Error"))</f>
        <v/>
      </c>
      <c r="U198" s="269" t="str">
        <f>IF(ISBLANK(AY198),"",IFERROR(INDEX(F_Inputs!$F$4:$O$99999,MATCH($B198&amp;AY198,F_Inputs!$P$4:$P$99999,0),MATCH(AY$6,F_Inputs!$F$2:$O$2,0)),"Error"))</f>
        <v/>
      </c>
      <c r="V198" s="269" t="str">
        <f>IF(ISBLANK(AZ198),"",IFERROR(INDEX(F_Inputs!$F$4:$O$99999,MATCH($B198&amp;AZ198,F_Inputs!$P$4:$P$99999,0),MATCH(AZ$6,F_Inputs!$F$2:$O$2,0)),"Error"))</f>
        <v/>
      </c>
      <c r="W198" s="269" t="str">
        <f>IF(ISBLANK(BA198),"",IFERROR(INDEX(F_Inputs!$F$4:$O$99999,MATCH($B198&amp;BA198,F_Inputs!$P$4:$P$99999,0),MATCH(BA$6,F_Inputs!$F$2:$O$2,0)),"Error"))</f>
        <v/>
      </c>
      <c r="X198" s="269" t="str">
        <f>IF(ISBLANK(BB198),"",IFERROR(INDEX(F_Inputs!$F$4:$O$99999,MATCH($B198&amp;BB198,F_Inputs!$P$4:$P$99999,0),MATCH(BB$6,F_Inputs!$F$2:$O$2,0)),"Error"))</f>
        <v/>
      </c>
      <c r="Y198" s="269" t="str">
        <f>IF(ISBLANK(BC198),"",IFERROR(INDEX(F_Inputs!$F$4:$O$99999,MATCH($B198&amp;BC198,F_Inputs!$P$4:$P$99999,0),MATCH(BC$6,F_Inputs!$F$2:$O$2,0)),"Error"))</f>
        <v/>
      </c>
      <c r="Z198" s="269" t="str">
        <f>IF(ISBLANK(BD198),"",IFERROR(INDEX(F_Inputs!$F$4:$O$99999,MATCH($B198&amp;BD198,F_Inputs!$P$4:$P$99999,0),MATCH(BD$6,F_Inputs!$F$2:$O$2,0)),"Error"))</f>
        <v/>
      </c>
      <c r="AA198" s="269" t="str">
        <f>IF(ISBLANK(BE198),"",IFERROR(INDEX(F_Inputs!$F$4:$O$99999,MATCH($B198&amp;BE198,F_Inputs!$P$4:$P$99999,0),MATCH(BE$6,F_Inputs!$F$2:$O$2,0)),"Error"))</f>
        <v/>
      </c>
      <c r="AB198" s="269">
        <f>IF(ISBLANK(BF198),"",IFERROR(INDEX(F_Inputs!$F$4:$O$99999,MATCH($B198&amp;BF198,F_Inputs!$P$4:$P$99999,0),MATCH(BF$6,F_Inputs!$F$2:$O$2,0)),"Error"))</f>
        <v>-3.3599199999999998</v>
      </c>
      <c r="AC198" s="269">
        <f>IF(ISBLANK(BG198),"",IFERROR(INDEX(F_Inputs!$F$4:$O$99999,MATCH($B198&amp;BG198,F_Inputs!$P$4:$P$99999,0),MATCH(BG$6,F_Inputs!$F$2:$O$2,0)),"Error"))</f>
        <v>3.3599199999999998</v>
      </c>
      <c r="AD198" s="269" t="str">
        <f>IF(ISBLANK(BH198),"",IFERROR(INDEX(F_Inputs!$F$4:$O$99999,MATCH($B198&amp;BH198,F_Inputs!$P$4:$P$99999,0),MATCH(BH$6,F_Inputs!$F$2:$O$2,0)),"Error"))</f>
        <v/>
      </c>
      <c r="AE198" s="272">
        <f>IF(ISBLANK(BI198),"",IFERROR(INDEX(F_Inputs!$F$4:$O$99999,MATCH($B198&amp;BI198,F_Inputs!$P$4:$P$99999,0),MATCH(BI$6,F_Inputs!$F$2:$O$2,0)),"Error"))</f>
        <v>-4.0000000000000001E-3</v>
      </c>
      <c r="AF198" s="272">
        <f>IF(ISBLANK(BJ198),"",IFERROR(INDEX(F_Inputs!$F$4:$O$99999,MATCH($B198&amp;BJ198,F_Inputs!$P$4:$P$99999,0),MATCH(BJ$6,F_Inputs!$F$2:$O$2,0)),"Error"))</f>
        <v>4.0000000000000001E-3</v>
      </c>
      <c r="BF198" s="45" t="s">
        <v>214</v>
      </c>
      <c r="BG198" s="45" t="s">
        <v>216</v>
      </c>
      <c r="BI198" s="45" t="s">
        <v>218</v>
      </c>
      <c r="BJ198" s="45" t="s">
        <v>220</v>
      </c>
    </row>
    <row r="199" spans="2:62">
      <c r="B199" s="158" t="str">
        <f>Lists!$D$13</f>
        <v>SVE</v>
      </c>
      <c r="C199" s="46" t="s">
        <v>766</v>
      </c>
      <c r="D199" s="46" t="str">
        <f>_xlfn.XLOOKUP(C199,Lists!$B$32:$B$60,Lists!$D$32:$D$60)</f>
        <v>Set at a common level</v>
      </c>
      <c r="E199" s="46" t="str">
        <f>_xlfn.XLOOKUP(C199,Lists!$B$32:$B$60,Lists!$F$32:$F$60)</f>
        <v>Number</v>
      </c>
      <c r="F199" s="269" t="str">
        <f>IF(ISBLANK(AJ199),"",IFERROR(INDEX(F_Inputs!$F$4:$O$99999,MATCH($B199&amp;AJ199,F_Inputs!$P$4:$P$99999,0),MATCH(AJ$6,F_Inputs!$F$2:$O$2,0)),"Error"))</f>
        <v/>
      </c>
      <c r="G199" s="269" t="str">
        <f>IF(ISBLANK(AK199),"",IFERROR(INDEX(F_Inputs!$F$4:$O$99999,MATCH($B199&amp;AK199,F_Inputs!$P$4:$P$99999,0),MATCH(AK$6,F_Inputs!$F$2:$O$2,0)),"Error"))</f>
        <v/>
      </c>
      <c r="H199" s="269" t="str">
        <f>IF(ISBLANK(AL199),"",IFERROR(INDEX(F_Inputs!$F$4:$O$99999,MATCH($B199&amp;AL199,F_Inputs!$P$4:$P$99999,0),MATCH(AL$6,F_Inputs!$F$2:$O$2,0)),"Error"))</f>
        <v/>
      </c>
      <c r="I199" s="269" t="str">
        <f>IF(ISBLANK(AM199),"",IFERROR(INDEX(F_Inputs!$F$4:$O$99999,MATCH($B199&amp;AM199,F_Inputs!$P$4:$P$99999,0),MATCH(AM$6,F_Inputs!$F$2:$O$2,0)),"Error"))</f>
        <v/>
      </c>
      <c r="J199" s="269" t="str">
        <f>IF(ISBLANK(AN199),"",IFERROR(INDEX(F_Inputs!$F$4:$O$99999,MATCH($B199&amp;AN199,F_Inputs!$P$4:$P$99999,0),MATCH(AN$6,F_Inputs!$F$2:$O$2,0)),"Error"))</f>
        <v/>
      </c>
      <c r="K199" s="269" t="str">
        <f>IF(ISBLANK(AO199),"",IFERROR(INDEX(F_Inputs!$F$4:$O$99999,MATCH($B199&amp;AO199,F_Inputs!$P$4:$P$99999,0),MATCH(AO$6,F_Inputs!$F$2:$O$2,0)),"Error"))</f>
        <v/>
      </c>
      <c r="L199" s="269" t="str">
        <f>IF(ISBLANK(AP199),"",IFERROR(INDEX(F_Inputs!$F$4:$O$99999,MATCH($B199&amp;AP199,F_Inputs!$P$4:$P$99999,0),MATCH(AP$6,F_Inputs!$F$2:$O$2,0)),"Error"))</f>
        <v/>
      </c>
      <c r="M199" s="269" t="str">
        <f>IF(ISBLANK(AQ199),"",IFERROR(INDEX(F_Inputs!$F$4:$O$99999,MATCH($B199&amp;AQ199,F_Inputs!$P$4:$P$99999,0),MATCH(AQ$6,F_Inputs!$F$2:$O$2,0)),"Error"))</f>
        <v/>
      </c>
      <c r="N199" s="269" t="str">
        <f>IF(ISBLANK(AR199),"",IFERROR(INDEX(F_Inputs!$F$4:$O$99999,MATCH($B199&amp;AR199,F_Inputs!$P$4:$P$99999,0),MATCH(AR$6,F_Inputs!$F$2:$O$2,0)),"Error"))</f>
        <v/>
      </c>
      <c r="O199" s="269" t="str">
        <f>IF(ISBLANK(AS199),"",IFERROR(INDEX(F_Inputs!$F$4:$O$99999,MATCH($B199&amp;AS199,F_Inputs!$P$4:$P$99999,0),MATCH(AS$6,F_Inputs!$F$2:$O$2,0)),"Error"))</f>
        <v/>
      </c>
      <c r="P199" s="269" t="str">
        <f>IF(ISBLANK(AT199),"",IFERROR(INDEX(F_Inputs!$F$4:$O$99999,MATCH($B199&amp;AT199,F_Inputs!$P$4:$P$99999,0),MATCH(AT$6,F_Inputs!$F$2:$O$2,0)),"Error"))</f>
        <v/>
      </c>
      <c r="Q199" s="269" t="str">
        <f>IF(ISBLANK(AU199),"",IFERROR(INDEX(F_Inputs!$F$4:$O$99999,MATCH($B199&amp;AU199,F_Inputs!$P$4:$P$99999,0),MATCH(AU$6,F_Inputs!$F$2:$O$2,0)),"Error"))</f>
        <v/>
      </c>
      <c r="R199" s="269" t="str">
        <f>IF(ISBLANK(AV199),"",IFERROR(INDEX(F_Inputs!$F$4:$O$99999,MATCH($B199&amp;AV199,F_Inputs!$P$4:$P$99999,0),MATCH(AV$6,F_Inputs!$F$2:$O$2,0)),"Error"))</f>
        <v/>
      </c>
      <c r="S199" s="269" t="str">
        <f>IF(ISBLANK(AW199),"",IFERROR(INDEX(F_Inputs!$F$4:$O$99999,MATCH($B199&amp;AW199,F_Inputs!$P$4:$P$99999,0),MATCH(AW$6,F_Inputs!$F$2:$O$2,0)),"Error"))</f>
        <v/>
      </c>
      <c r="T199" s="269" t="str">
        <f>IF(ISBLANK(AX199),"",IFERROR(INDEX(F_Inputs!$F$4:$O$99999,MATCH($B199&amp;AX199,F_Inputs!$P$4:$P$99999,0),MATCH(AX$6,F_Inputs!$F$2:$O$2,0)),"Error"))</f>
        <v/>
      </c>
      <c r="U199" s="269" t="str">
        <f>IF(ISBLANK(AY199),"",IFERROR(INDEX(F_Inputs!$F$4:$O$99999,MATCH($B199&amp;AY199,F_Inputs!$P$4:$P$99999,0),MATCH(AY$6,F_Inputs!$F$2:$O$2,0)),"Error"))</f>
        <v/>
      </c>
      <c r="V199" s="269" t="str">
        <f>IF(ISBLANK(AZ199),"",IFERROR(INDEX(F_Inputs!$F$4:$O$99999,MATCH($B199&amp;AZ199,F_Inputs!$P$4:$P$99999,0),MATCH(AZ$6,F_Inputs!$F$2:$O$2,0)),"Error"))</f>
        <v/>
      </c>
      <c r="W199" s="269" t="str">
        <f>IF(ISBLANK(BA199),"",IFERROR(INDEX(F_Inputs!$F$4:$O$99999,MATCH($B199&amp;BA199,F_Inputs!$P$4:$P$99999,0),MATCH(BA$6,F_Inputs!$F$2:$O$2,0)),"Error"))</f>
        <v/>
      </c>
      <c r="X199" s="269" t="str">
        <f>IF(ISBLANK(BB199),"",IFERROR(INDEX(F_Inputs!$F$4:$O$99999,MATCH($B199&amp;BB199,F_Inputs!$P$4:$P$99999,0),MATCH(BB$6,F_Inputs!$F$2:$O$2,0)),"Error"))</f>
        <v/>
      </c>
      <c r="Y199" s="269" t="str">
        <f>IF(ISBLANK(BC199),"",IFERROR(INDEX(F_Inputs!$F$4:$O$99999,MATCH($B199&amp;BC199,F_Inputs!$P$4:$P$99999,0),MATCH(BC$6,F_Inputs!$F$2:$O$2,0)),"Error"))</f>
        <v/>
      </c>
      <c r="Z199" s="269" t="str">
        <f>IF(ISBLANK(BD199),"",IFERROR(INDEX(F_Inputs!$F$4:$O$99999,MATCH($B199&amp;BD199,F_Inputs!$P$4:$P$99999,0),MATCH(BD$6,F_Inputs!$F$2:$O$2,0)),"Error"))</f>
        <v/>
      </c>
      <c r="AA199" s="269" t="str">
        <f>IF(ISBLANK(BE199),"",IFERROR(INDEX(F_Inputs!$F$4:$O$99999,MATCH($B199&amp;BE199,F_Inputs!$P$4:$P$99999,0),MATCH(BE$6,F_Inputs!$F$2:$O$2,0)),"Error"))</f>
        <v/>
      </c>
      <c r="AB199" s="269">
        <f>IF(ISBLANK(BF199),"",IFERROR(INDEX(F_Inputs!$F$4:$O$99999,MATCH($B199&amp;BF199,F_Inputs!$P$4:$P$99999,0),MATCH(BF$6,F_Inputs!$F$2:$O$2,0)),"Error"))</f>
        <v>-1.5868199999999999</v>
      </c>
      <c r="AC199" s="269">
        <f>IF(ISBLANK(BG199),"",IFERROR(INDEX(F_Inputs!$F$4:$O$99999,MATCH($B199&amp;BG199,F_Inputs!$P$4:$P$99999,0),MATCH(BG$6,F_Inputs!$F$2:$O$2,0)),"Error"))</f>
        <v>1.5868199999999999</v>
      </c>
      <c r="AD199" s="269" t="str">
        <f>IF(ISBLANK(BH199),"",IFERROR(INDEX(F_Inputs!$F$4:$O$99999,MATCH($B199&amp;BH199,F_Inputs!$P$4:$P$99999,0),MATCH(BH$6,F_Inputs!$F$2:$O$2,0)),"Error"))</f>
        <v/>
      </c>
      <c r="AE199" s="272">
        <f>IF(ISBLANK(BI199),"",IFERROR(INDEX(F_Inputs!$F$4:$O$99999,MATCH($B199&amp;BI199,F_Inputs!$P$4:$P$99999,0),MATCH(BI$6,F_Inputs!$F$2:$O$2,0)),"Error"))</f>
        <v>-2E-3</v>
      </c>
      <c r="AF199" s="272">
        <f>IF(ISBLANK(BJ199),"",IFERROR(INDEX(F_Inputs!$F$4:$O$99999,MATCH($B199&amp;BJ199,F_Inputs!$P$4:$P$99999,0),MATCH(BJ$6,F_Inputs!$F$2:$O$2,0)),"Error"))</f>
        <v>2E-3</v>
      </c>
      <c r="BF199" s="45" t="s">
        <v>222</v>
      </c>
      <c r="BG199" s="45" t="s">
        <v>224</v>
      </c>
      <c r="BI199" s="45" t="s">
        <v>226</v>
      </c>
      <c r="BJ199" s="45" t="s">
        <v>228</v>
      </c>
    </row>
    <row r="200" spans="2:62">
      <c r="B200" s="158" t="str">
        <f>Lists!$D$13</f>
        <v>SVE</v>
      </c>
      <c r="C200" s="46" t="s">
        <v>794</v>
      </c>
      <c r="D200" s="46" t="str">
        <f>_xlfn.XLOOKUP(C200,Lists!$B$32:$B$60,Lists!$D$32:$D$60)</f>
        <v>Set at a company specific level</v>
      </c>
      <c r="E200" s="46" t="str">
        <f>_xlfn.XLOOKUP(C200,Lists!$B$32:$B$60,Lists!$F$32:$F$60)</f>
        <v>Percentage reduction from baseline (cumulative)</v>
      </c>
      <c r="F200" s="272" t="str">
        <f>IF(ISBLANK(AJ200),"",IFERROR(INDEX(F_Inputs!$F$4:$O$99999,MATCH($B200&amp;AJ200,F_Inputs!$P$4:$P$99999,0),MATCH(AJ$6,F_Inputs!$F$2:$O$2,0)),"Error"))</f>
        <v/>
      </c>
      <c r="G200" s="185"/>
      <c r="H200" s="185"/>
      <c r="I200" s="185"/>
      <c r="J200" s="185"/>
      <c r="K200" s="272">
        <f>IF(ISBLANK(AO200),"",IFERROR(INDEX(F_Inputs!$F$4:$O$99999,MATCH($B200&amp;AO200,F_Inputs!$P$4:$P$99999,0),MATCH(AO$6,F_Inputs!$F$2:$O$2,0)),"Error"))</f>
        <v>0.05</v>
      </c>
      <c r="L200" s="267" t="str">
        <f>IF(ISBLANK(AP200),"",IFERROR(INDEX(F_Inputs!$F$4:$O$99999,MATCH($B200&amp;AP200,F_Inputs!$P$4:$P$99999,0),MATCH(AP$6,F_Inputs!$F$2:$O$2,0)),"Error"))</f>
        <v/>
      </c>
      <c r="M200" s="268" t="str">
        <f>IF(ISBLANK(AQ200),"",IFERROR(INDEX(F_Inputs!$F$4:$O$99999,MATCH($B200&amp;AQ200,F_Inputs!$P$4:$P$99999,0),MATCH(AQ$6,F_Inputs!$F$2:$O$2,0)),"Error"))</f>
        <v/>
      </c>
      <c r="N200" s="268" t="str">
        <f>IF(ISBLANK(AR200),"",IFERROR(INDEX(F_Inputs!$F$4:$O$99999,MATCH($B200&amp;AR200,F_Inputs!$P$4:$P$99999,0),MATCH(AR$6,F_Inputs!$F$2:$O$2,0)),"Error"))</f>
        <v/>
      </c>
      <c r="O200" s="268" t="str">
        <f>IF(ISBLANK(AS200),"",IFERROR(INDEX(F_Inputs!$F$4:$O$99999,MATCH($B200&amp;AS200,F_Inputs!$P$4:$P$99999,0),MATCH(AS$6,F_Inputs!$F$2:$O$2,0)),"Error"))</f>
        <v/>
      </c>
      <c r="P200" s="268" t="str">
        <f>IF(ISBLANK(AT200),"",IFERROR(INDEX(F_Inputs!$F$4:$O$99999,MATCH($B200&amp;AT200,F_Inputs!$P$4:$P$99999,0),MATCH(AT$6,F_Inputs!$F$2:$O$2,0)),"Error"))</f>
        <v/>
      </c>
      <c r="Q200" s="268" t="str">
        <f>IF(ISBLANK(AU200),"",IFERROR(INDEX(F_Inputs!$F$4:$O$99999,MATCH($B200&amp;AU200,F_Inputs!$P$4:$P$99999,0),MATCH(AU$6,F_Inputs!$F$2:$O$2,0)),"Error"))</f>
        <v/>
      </c>
      <c r="R200" s="159"/>
      <c r="S200" s="159"/>
      <c r="T200" s="159"/>
      <c r="U200" s="159"/>
      <c r="V200" s="271">
        <f>IF(ISBLANK(AZ200),"",IFERROR(INDEX(F_Inputs!$F$4:$O$99999,MATCH($B200&amp;AZ200,F_Inputs!$P$4:$P$99999,0),MATCH(AZ$6,F_Inputs!$F$2:$O$2,0)),"Error"))</f>
        <v>0</v>
      </c>
      <c r="W200" s="267" t="str">
        <f>IF(ISBLANK(BA200),"",IFERROR(INDEX(F_Inputs!$F$4:$O$99999,MATCH($B200&amp;BA200,F_Inputs!$P$4:$P$99999,0),MATCH(BA$6,F_Inputs!$F$2:$O$2,0)),"Error"))</f>
        <v/>
      </c>
      <c r="X200" s="267" t="str">
        <f>IF(ISBLANK(BB200),"",IFERROR(INDEX(F_Inputs!$F$4:$O$99999,MATCH($B200&amp;BB200,F_Inputs!$P$4:$P$99999,0),MATCH(BB$6,F_Inputs!$F$2:$O$2,0)),"Error"))</f>
        <v/>
      </c>
      <c r="Y200" s="267" t="str">
        <f>IF(ISBLANK(BC200),"",IFERROR(INDEX(F_Inputs!$F$4:$O$99999,MATCH($B200&amp;BC200,F_Inputs!$P$4:$P$99999,0),MATCH(BC$6,F_Inputs!$F$2:$O$2,0)),"Error"))</f>
        <v/>
      </c>
      <c r="Z200" s="267" t="str">
        <f>IF(ISBLANK(BD200),"",IFERROR(INDEX(F_Inputs!$F$4:$O$99999,MATCH($B200&amp;BD200,F_Inputs!$P$4:$P$99999,0),MATCH(BD$6,F_Inputs!$F$2:$O$2,0)),"Error"))</f>
        <v/>
      </c>
      <c r="AA200" s="267" t="str">
        <f>IF(ISBLANK(BE200),"",IFERROR(INDEX(F_Inputs!$F$4:$O$99999,MATCH($B200&amp;BE200,F_Inputs!$P$4:$P$99999,0),MATCH(BE$6,F_Inputs!$F$2:$O$2,0)),"Error"))</f>
        <v/>
      </c>
      <c r="AB200" s="270">
        <f>IF(ISBLANK(BF200),"",IFERROR(INDEX(F_Inputs!$F$4:$O$99999,MATCH($B200&amp;BF200,F_Inputs!$P$4:$P$99999,0),MATCH(BF$6,F_Inputs!$F$2:$O$2,0)),"Error"))</f>
        <v>94</v>
      </c>
      <c r="AC200" s="270">
        <f>IF(ISBLANK(BG200),"",IFERROR(INDEX(F_Inputs!$F$4:$O$99999,MATCH($B200&amp;BG200,F_Inputs!$P$4:$P$99999,0),MATCH(BG$6,F_Inputs!$F$2:$O$2,0)),"Error"))</f>
        <v>188</v>
      </c>
      <c r="AD200" s="270" t="str">
        <f>IF(ISBLANK(BH200),"",IFERROR(INDEX(F_Inputs!$F$4:$O$99999,MATCH($B200&amp;BH200,F_Inputs!$P$4:$P$99999,0),MATCH(BH$6,F_Inputs!$F$2:$O$2,0)),"Error"))</f>
        <v/>
      </c>
      <c r="AE200" s="271">
        <f>IF(ISBLANK(BI200),"",IFERROR(INDEX(F_Inputs!$F$4:$O$99999,MATCH($B200&amp;BI200,F_Inputs!$P$4:$P$99999,0),MATCH(BI$6,F_Inputs!$F$2:$O$2,0)),"Error"))</f>
        <v>-5.0000000000000001E-3</v>
      </c>
      <c r="AF200" s="271">
        <f>IF(ISBLANK(BJ200),"",IFERROR(INDEX(F_Inputs!$F$4:$O$99999,MATCH($B200&amp;BJ200,F_Inputs!$P$4:$P$99999,0),MATCH(BJ$6,F_Inputs!$F$2:$O$2,0)),"Error"))</f>
        <v>5.0000000000000001E-3</v>
      </c>
      <c r="AJ200" s="45" t="s">
        <v>404</v>
      </c>
      <c r="AK200" s="45" t="s">
        <v>404</v>
      </c>
      <c r="AL200" s="45" t="s">
        <v>404</v>
      </c>
      <c r="AM200" s="45" t="s">
        <v>404</v>
      </c>
      <c r="AN200" s="45" t="s">
        <v>404</v>
      </c>
      <c r="AO200" s="45" t="s">
        <v>404</v>
      </c>
      <c r="AV200" s="45" t="s">
        <v>406</v>
      </c>
      <c r="AW200" s="45" t="s">
        <v>406</v>
      </c>
      <c r="AX200" s="45" t="s">
        <v>406</v>
      </c>
      <c r="AY200" s="45" t="s">
        <v>406</v>
      </c>
      <c r="AZ200" s="45" t="s">
        <v>406</v>
      </c>
      <c r="BF200" s="303" t="s">
        <v>612</v>
      </c>
      <c r="BG200" s="302" t="s">
        <v>610</v>
      </c>
      <c r="BI200" s="45" t="s">
        <v>412</v>
      </c>
      <c r="BJ200" s="45" t="s">
        <v>414</v>
      </c>
    </row>
    <row r="201" spans="2:62">
      <c r="B201" s="150"/>
      <c r="C201" s="151"/>
      <c r="D201" s="151"/>
      <c r="E201" s="157"/>
      <c r="F201" s="151"/>
      <c r="G201" s="151"/>
      <c r="H201" s="151"/>
      <c r="I201" s="151"/>
      <c r="J201" s="151"/>
      <c r="K201" s="151"/>
      <c r="L201" s="151"/>
      <c r="M201" s="153"/>
      <c r="N201" s="153"/>
      <c r="O201" s="153"/>
      <c r="P201" s="153"/>
      <c r="Q201" s="153"/>
      <c r="R201" s="151"/>
      <c r="S201" s="151"/>
      <c r="T201" s="151"/>
      <c r="U201" s="151"/>
      <c r="V201" s="154"/>
      <c r="W201" s="151"/>
      <c r="X201" s="151"/>
      <c r="Y201" s="151"/>
      <c r="Z201" s="151"/>
      <c r="AA201" s="151"/>
      <c r="AB201" s="155"/>
      <c r="AC201" s="155"/>
      <c r="AD201" s="155"/>
      <c r="AE201" s="156"/>
      <c r="AF201" s="156"/>
      <c r="BG201" s="301" t="s">
        <v>612</v>
      </c>
    </row>
    <row r="202" spans="2:62">
      <c r="B202" s="158" t="str">
        <f>Lists!$D$14</f>
        <v>SEW</v>
      </c>
      <c r="C202" s="46" t="s">
        <v>702</v>
      </c>
      <c r="D202" s="46" t="str">
        <f>_xlfn.XLOOKUP(C202,Lists!$B$32:$B$60,Lists!$D$32:$D$60)</f>
        <v>Set at a common level</v>
      </c>
      <c r="E202" s="46" t="str">
        <f>_xlfn.XLOOKUP(C202,Lists!$B$32:$B$60,Lists!$F$32:$F$60)</f>
        <v>Average number of minutes lost per customer (hh:mm:ss)</v>
      </c>
      <c r="F202" s="267" t="str">
        <f>IF(ISBLANK(AJ202),"",IFERROR(INDEX(F_Inputs!$F$4:$O$99999,MATCH($B202&amp;AJ202,F_Inputs!$P$4:$P$99999,0),MATCH(AJ$6,F_Inputs!$F$2:$O$2,0)),"Error"))</f>
        <v/>
      </c>
      <c r="G202" s="267">
        <f>IF(ISBLANK(AK202),"",IFERROR(INDEX(F_Inputs!$F$4:$O$99999,MATCH($B202&amp;AK202,F_Inputs!$P$4:$P$99999,0),MATCH(AK$6,F_Inputs!$F$2:$O$2,0)),"Error"))</f>
        <v>8.5879629629629622E-3</v>
      </c>
      <c r="H202" s="267">
        <f>IF(ISBLANK(AL202),"",IFERROR(INDEX(F_Inputs!$F$4:$O$99999,MATCH($B202&amp;AL202,F_Inputs!$P$4:$P$99999,0),MATCH(AL$6,F_Inputs!$F$2:$O$2,0)),"Error"))</f>
        <v>7.9949074074074054E-3</v>
      </c>
      <c r="I202" s="267">
        <f>IF(ISBLANK(AM202),"",IFERROR(INDEX(F_Inputs!$F$4:$O$99999,MATCH($B202&amp;AM202,F_Inputs!$P$4:$P$99999,0),MATCH(AM$6,F_Inputs!$F$2:$O$2,0)),"Error"))</f>
        <v>7.4018518518518504E-3</v>
      </c>
      <c r="J202" s="267">
        <f>IF(ISBLANK(AN202),"",IFERROR(INDEX(F_Inputs!$F$4:$O$99999,MATCH($B202&amp;AN202,F_Inputs!$P$4:$P$99999,0),MATCH(AN$6,F_Inputs!$F$2:$O$2,0)),"Error"))</f>
        <v>6.8087962962962946E-3</v>
      </c>
      <c r="K202" s="267">
        <f>IF(ISBLANK(AO202),"",IFERROR(INDEX(F_Inputs!$F$4:$O$99999,MATCH($B202&amp;AO202,F_Inputs!$P$4:$P$99999,0),MATCH(AO$6,F_Inputs!$F$2:$O$2,0)),"Error"))</f>
        <v>3.472222222222222E-3</v>
      </c>
      <c r="L202" s="267" t="str">
        <f>IF(ISBLANK(AP202),"",IFERROR(INDEX(F_Inputs!$F$4:$O$99999,MATCH($B202&amp;AP202,F_Inputs!$P$4:$P$99999,0),MATCH(AP$6,F_Inputs!$F$2:$O$2,0)),"Error"))</f>
        <v/>
      </c>
      <c r="M202" s="268" t="str">
        <f>IF(ISBLANK(AQ202),"",IFERROR(INDEX(F_Inputs!$F$4:$O$99999,MATCH($B202&amp;AQ202,F_Inputs!$P$4:$P$99999,0),MATCH(AQ$6,F_Inputs!$F$2:$O$2,0)),"Error"))</f>
        <v/>
      </c>
      <c r="N202" s="268" t="str">
        <f>IF(ISBLANK(AR202),"",IFERROR(INDEX(F_Inputs!$F$4:$O$99999,MATCH($B202&amp;AR202,F_Inputs!$P$4:$P$99999,0),MATCH(AR$6,F_Inputs!$F$2:$O$2,0)),"Error"))</f>
        <v/>
      </c>
      <c r="O202" s="268" t="str">
        <f>IF(ISBLANK(AS202),"",IFERROR(INDEX(F_Inputs!$F$4:$O$99999,MATCH($B202&amp;AS202,F_Inputs!$P$4:$P$99999,0),MATCH(AS$6,F_Inputs!$F$2:$O$2,0)),"Error"))</f>
        <v/>
      </c>
      <c r="P202" s="268" t="str">
        <f>IF(ISBLANK(AT202),"",IFERROR(INDEX(F_Inputs!$F$4:$O$99999,MATCH($B202&amp;AT202,F_Inputs!$P$4:$P$99999,0),MATCH(AT$6,F_Inputs!$F$2:$O$2,0)),"Error"))</f>
        <v/>
      </c>
      <c r="Q202" s="268" t="str">
        <f>IF(ISBLANK(AU202),"",IFERROR(INDEX(F_Inputs!$F$4:$O$99999,MATCH($B202&amp;AU202,F_Inputs!$P$4:$P$99999,0),MATCH(AU$6,F_Inputs!$F$2:$O$2,0)),"Error"))</f>
        <v/>
      </c>
      <c r="R202" s="308">
        <f>IF(ISBLANK(AV202),"",IFERROR(INDEX(F_Inputs!$F$4:$O$99999,MATCH($B202&amp;AV202,F_Inputs!$P$4:$P$99999,0),MATCH(AV$6,F_Inputs!$F$2:$O$2,0)),"Error"))</f>
        <v>5.8449074074074072E-3</v>
      </c>
      <c r="S202" s="308">
        <f>IF(ISBLANK(AW202),"",IFERROR(INDEX(F_Inputs!$F$4:$O$99999,MATCH($B202&amp;AW202,F_Inputs!$P$4:$P$99999,0),MATCH(AW$6,F_Inputs!$F$2:$O$2,0)),"Error"))</f>
        <v>5.2546296296296291E-3</v>
      </c>
      <c r="T202" s="308">
        <f>IF(ISBLANK(AX202),"",IFERROR(INDEX(F_Inputs!$F$4:$O$99999,MATCH($B202&amp;AX202,F_Inputs!$P$4:$P$99999,0),MATCH(AX$6,F_Inputs!$F$2:$O$2,0)),"Error"))</f>
        <v>4.6527777777777782E-3</v>
      </c>
      <c r="U202" s="308">
        <f>IF(ISBLANK(AY202),"",IFERROR(INDEX(F_Inputs!$F$4:$O$99999,MATCH($B202&amp;AY202,F_Inputs!$P$4:$P$99999,0),MATCH(AY$6,F_Inputs!$F$2:$O$2,0)),"Error"))</f>
        <v>4.0625000000000001E-3</v>
      </c>
      <c r="V202" s="308">
        <f>IF(ISBLANK(AZ202),"",IFERROR(INDEX(F_Inputs!$F$4:$O$99999,MATCH($B202&amp;AZ202,F_Inputs!$P$4:$P$99999,0),MATCH(AZ$6,F_Inputs!$F$2:$O$2,0)),"Error"))</f>
        <v>3.472222222222222E-3</v>
      </c>
      <c r="W202" s="267">
        <f>IF(ISBLANK(BA202),"",IFERROR(INDEX(F_Inputs!$F$4:$O$99999,MATCH($B202&amp;BA202,F_Inputs!$P$4:$P$99999,0),MATCH(BA$6,F_Inputs!$F$2:$O$2,0)),"Error"))</f>
        <v>1.8444930555555549E-3</v>
      </c>
      <c r="X202" s="267">
        <f>IF(ISBLANK(BB202),"",IFERROR(INDEX(F_Inputs!$F$4:$O$99999,MATCH($B202&amp;BB202,F_Inputs!$P$4:$P$99999,0),MATCH(BB$6,F_Inputs!$F$2:$O$2,0)),"Error"))</f>
        <v>1.8444930555555549E-3</v>
      </c>
      <c r="Y202" s="267">
        <f>IF(ISBLANK(BC202),"",IFERROR(INDEX(F_Inputs!$F$4:$O$99999,MATCH($B202&amp;BC202,F_Inputs!$P$4:$P$99999,0),MATCH(BC$6,F_Inputs!$F$2:$O$2,0)),"Error"))</f>
        <v>1.8444930555555549E-3</v>
      </c>
      <c r="Z202" s="267">
        <f>IF(ISBLANK(BD202),"",IFERROR(INDEX(F_Inputs!$F$4:$O$99999,MATCH($B202&amp;BD202,F_Inputs!$P$4:$P$99999,0),MATCH(BD$6,F_Inputs!$F$2:$O$2,0)),"Error"))</f>
        <v>1.8444930555555549E-3</v>
      </c>
      <c r="AA202" s="267">
        <f>IF(ISBLANK(BE202),"",IFERROR(INDEX(F_Inputs!$F$4:$O$99999,MATCH($B202&amp;BE202,F_Inputs!$P$4:$P$99999,0),MATCH(BE$6,F_Inputs!$F$2:$O$2,0)),"Error"))</f>
        <v>1.8422708333333331E-3</v>
      </c>
      <c r="AB202" s="270">
        <f>IF(ISBLANK(BF202),"",IFERROR(INDEX(F_Inputs!$F$4:$O$99999,MATCH($B202&amp;BF202,F_Inputs!$P$4:$P$99999,0),MATCH(BF$6,F_Inputs!$F$2:$O$2,0)),"Error"))</f>
        <v>310155.12475790503</v>
      </c>
      <c r="AC202" s="270">
        <f>IF(ISBLANK(BG202),"",IFERROR(INDEX(F_Inputs!$F$4:$O$99999,MATCH($B202&amp;BG202,F_Inputs!$P$4:$P$99999,0),MATCH(BG$6,F_Inputs!$F$2:$O$2,0)),"Error"))</f>
        <v>310155.12475790503</v>
      </c>
      <c r="AD202" s="270">
        <f>IF(ISBLANK(BG202),"",IFERROR(2*AC202,""))</f>
        <v>620310.24951581005</v>
      </c>
      <c r="AE202" s="271">
        <f>IF(ISBLANK(BI202),"",IFERROR(INDEX(F_Inputs!$F$4:$O$99999,MATCH($B202&amp;BI202,F_Inputs!$P$4:$P$99999,0),MATCH(BI$6,F_Inputs!$F$2:$O$2,0)),"Error"))</f>
        <v>-0.01</v>
      </c>
      <c r="AF202" s="271" t="str">
        <f>IF(ISBLANK(BJ202),"",IFERROR(INDEX(F_Inputs!$F$4:$O$99999,MATCH($B202&amp;BJ202,F_Inputs!$P$4:$P$99999,0),MATCH(BJ$6,F_Inputs!$F$2:$O$2,0)),"Error"))</f>
        <v/>
      </c>
      <c r="AJ202" s="45" t="s">
        <v>155</v>
      </c>
      <c r="AK202" s="45" t="s">
        <v>155</v>
      </c>
      <c r="AL202" s="45" t="s">
        <v>155</v>
      </c>
      <c r="AM202" s="45" t="s">
        <v>155</v>
      </c>
      <c r="AN202" s="45" t="s">
        <v>155</v>
      </c>
      <c r="AO202" s="45" t="s">
        <v>155</v>
      </c>
      <c r="AV202" s="45" t="s">
        <v>620</v>
      </c>
      <c r="AW202" s="45" t="s">
        <v>620</v>
      </c>
      <c r="AX202" s="45" t="s">
        <v>620</v>
      </c>
      <c r="AY202" s="45" t="s">
        <v>620</v>
      </c>
      <c r="AZ202" s="45" t="s">
        <v>620</v>
      </c>
      <c r="BA202" s="45" t="s">
        <v>160</v>
      </c>
      <c r="BB202" s="45" t="s">
        <v>160</v>
      </c>
      <c r="BC202" s="45" t="s">
        <v>160</v>
      </c>
      <c r="BD202" s="45" t="s">
        <v>160</v>
      </c>
      <c r="BE202" s="45" t="s">
        <v>160</v>
      </c>
      <c r="BF202" s="45" t="s">
        <v>163</v>
      </c>
      <c r="BG202" s="45" t="s">
        <v>163</v>
      </c>
      <c r="BH202" s="45" t="s">
        <v>842</v>
      </c>
      <c r="BI202" s="45" t="s">
        <v>166</v>
      </c>
    </row>
    <row r="203" spans="2:62">
      <c r="B203" s="158" t="str">
        <f>Lists!$D$14</f>
        <v>SEW</v>
      </c>
      <c r="C203" s="46" t="s">
        <v>707</v>
      </c>
      <c r="D203" s="46" t="str">
        <f>_xlfn.XLOOKUP(C203,Lists!$B$32:$B$60,Lists!$D$32:$D$60)</f>
        <v>Set at a common level</v>
      </c>
      <c r="E203" s="46" t="str">
        <f>_xlfn.XLOOKUP(C203,Lists!$B$32:$B$60,Lists!$F$32:$F$60)</f>
        <v>Index</v>
      </c>
      <c r="F203" s="269">
        <f>IF(ISBLANK(AJ203),"",IFERROR(INDEX(F_Inputs!$F$4:$O$99999,MATCH($B203&amp;AJ203,F_Inputs!$P$4:$P$99999,0),MATCH(AJ$6,F_Inputs!$F$2:$O$2,0)),"Error"))</f>
        <v>0</v>
      </c>
      <c r="G203" s="269">
        <f>IF(ISBLANK(AK203),"",IFERROR(INDEX(F_Inputs!$F$4:$O$99999,MATCH($B203&amp;AK203,F_Inputs!$P$4:$P$99999,0),MATCH(AK$6,F_Inputs!$F$2:$O$2,0)),"Error"))</f>
        <v>0</v>
      </c>
      <c r="H203" s="269">
        <f>IF(ISBLANK(AL203),"",IFERROR(INDEX(F_Inputs!$F$4:$O$99999,MATCH($B203&amp;AL203,F_Inputs!$P$4:$P$99999,0),MATCH(AL$6,F_Inputs!$F$2:$O$2,0)),"Error"))</f>
        <v>0</v>
      </c>
      <c r="I203" s="269">
        <f>IF(ISBLANK(AM203),"",IFERROR(INDEX(F_Inputs!$F$4:$O$99999,MATCH($B203&amp;AM203,F_Inputs!$P$4:$P$99999,0),MATCH(AM$6,F_Inputs!$F$2:$O$2,0)),"Error"))</f>
        <v>0</v>
      </c>
      <c r="J203" s="269">
        <f>IF(ISBLANK(AN203),"",IFERROR(INDEX(F_Inputs!$F$4:$O$99999,MATCH($B203&amp;AN203,F_Inputs!$P$4:$P$99999,0),MATCH(AN$6,F_Inputs!$F$2:$O$2,0)),"Error"))</f>
        <v>0</v>
      </c>
      <c r="K203" s="269">
        <f>IF(ISBLANK(AO203),"",IFERROR(INDEX(F_Inputs!$F$4:$O$99999,MATCH($B203&amp;AO203,F_Inputs!$P$4:$P$99999,0),MATCH(AO$6,F_Inputs!$F$2:$O$2,0)),"Error"))</f>
        <v>0</v>
      </c>
      <c r="L203" s="269" t="str">
        <f>IF(ISBLANK(AP203),"",IFERROR(INDEX(F_Inputs!$F$4:$O$99999,MATCH($B203&amp;AP203,F_Inputs!$P$4:$P$99999,0),MATCH(AP$6,F_Inputs!$F$2:$O$2,0)),"Error"))</f>
        <v/>
      </c>
      <c r="M203" s="269" t="str">
        <f>IF(ISBLANK(AQ203),"",IFERROR(INDEX(F_Inputs!$F$4:$O$99999,MATCH($B203&amp;AQ203,F_Inputs!$P$4:$P$99999,0),MATCH(AQ$6,F_Inputs!$F$2:$O$2,0)),"Error"))</f>
        <v/>
      </c>
      <c r="N203" s="269" t="str">
        <f>IF(ISBLANK(AR203),"",IFERROR(INDEX(F_Inputs!$F$4:$O$99999,MATCH($B203&amp;AR203,F_Inputs!$P$4:$P$99999,0),MATCH(AR$6,F_Inputs!$F$2:$O$2,0)),"Error"))</f>
        <v/>
      </c>
      <c r="O203" s="269" t="str">
        <f>IF(ISBLANK(AS203),"",IFERROR(INDEX(F_Inputs!$F$4:$O$99999,MATCH($B203&amp;AS203,F_Inputs!$P$4:$P$99999,0),MATCH(AS$6,F_Inputs!$F$2:$O$2,0)),"Error"))</f>
        <v/>
      </c>
      <c r="P203" s="269" t="str">
        <f>IF(ISBLANK(AT203),"",IFERROR(INDEX(F_Inputs!$F$4:$O$99999,MATCH($B203&amp;AT203,F_Inputs!$P$4:$P$99999,0),MATCH(AT$6,F_Inputs!$F$2:$O$2,0)),"Error"))</f>
        <v/>
      </c>
      <c r="Q203" s="269" t="str">
        <f>IF(ISBLANK(AU203),"",IFERROR(INDEX(F_Inputs!$F$4:$O$99999,MATCH($B203&amp;AU203,F_Inputs!$P$4:$P$99999,0),MATCH(AU$6,F_Inputs!$F$2:$O$2,0)),"Error"))</f>
        <v/>
      </c>
      <c r="R203" s="269">
        <f>IF(ISBLANK(AV203),"",IFERROR(INDEX(F_Inputs!$F$4:$O$99999,MATCH($B203&amp;AV203,F_Inputs!$P$4:$P$99999,0),MATCH(AV$6,F_Inputs!$F$2:$O$2,0)),"Error"))</f>
        <v>1.83</v>
      </c>
      <c r="S203" s="269">
        <f>IF(ISBLANK(AW203),"",IFERROR(INDEX(F_Inputs!$F$4:$O$99999,MATCH($B203&amp;AW203,F_Inputs!$P$4:$P$99999,0),MATCH(AW$6,F_Inputs!$F$2:$O$2,0)),"Error"))</f>
        <v>1.67</v>
      </c>
      <c r="T203" s="269">
        <f>IF(ISBLANK(AX203),"",IFERROR(INDEX(F_Inputs!$F$4:$O$99999,MATCH($B203&amp;AX203,F_Inputs!$P$4:$P$99999,0),MATCH(AX$6,F_Inputs!$F$2:$O$2,0)),"Error"))</f>
        <v>1.5</v>
      </c>
      <c r="U203" s="269">
        <f>IF(ISBLANK(AY203),"",IFERROR(INDEX(F_Inputs!$F$4:$O$99999,MATCH($B203&amp;AY203,F_Inputs!$P$4:$P$99999,0),MATCH(AY$6,F_Inputs!$F$2:$O$2,0)),"Error"))</f>
        <v>1.25</v>
      </c>
      <c r="V203" s="269">
        <f>IF(ISBLANK(AZ203),"",IFERROR(INDEX(F_Inputs!$F$4:$O$99999,MATCH($B203&amp;AZ203,F_Inputs!$P$4:$P$99999,0),MATCH(AZ$6,F_Inputs!$F$2:$O$2,0)),"Error"))</f>
        <v>1</v>
      </c>
      <c r="W203" s="269" t="str">
        <f>IF(ISBLANK(BA203),"",IFERROR(INDEX(F_Inputs!$F$4:$O$99999,MATCH($B203&amp;BA203,F_Inputs!$P$4:$P$99999,0),MATCH(BA$6,F_Inputs!$F$2:$O$2,0)),"Error"))</f>
        <v/>
      </c>
      <c r="X203" s="269" t="str">
        <f>IF(ISBLANK(BB203),"",IFERROR(INDEX(F_Inputs!$F$4:$O$99999,MATCH($B203&amp;BB203,F_Inputs!$P$4:$P$99999,0),MATCH(BB$6,F_Inputs!$F$2:$O$2,0)),"Error"))</f>
        <v/>
      </c>
      <c r="Y203" s="269" t="str">
        <f>IF(ISBLANK(BC203),"",IFERROR(INDEX(F_Inputs!$F$4:$O$99999,MATCH($B203&amp;BC203,F_Inputs!$P$4:$P$99999,0),MATCH(BC$6,F_Inputs!$F$2:$O$2,0)),"Error"))</f>
        <v/>
      </c>
      <c r="Z203" s="269" t="str">
        <f>IF(ISBLANK(BD203),"",IFERROR(INDEX(F_Inputs!$F$4:$O$99999,MATCH($B203&amp;BD203,F_Inputs!$P$4:$P$99999,0),MATCH(BD$6,F_Inputs!$F$2:$O$2,0)),"Error"))</f>
        <v/>
      </c>
      <c r="AA203" s="269" t="str">
        <f>IF(ISBLANK(BE203),"",IFERROR(INDEX(F_Inputs!$F$4:$O$99999,MATCH($B203&amp;BE203,F_Inputs!$P$4:$P$99999,0),MATCH(BE$6,F_Inputs!$F$2:$O$2,0)),"Error"))</f>
        <v/>
      </c>
      <c r="AB203" s="269">
        <f>IF(ISBLANK(BF203),"",IFERROR(INDEX(F_Inputs!$F$4:$O$99999,MATCH($B203&amp;BF203,F_Inputs!$P$4:$P$99999,0),MATCH(BF$6,F_Inputs!$F$2:$O$2,0)),"Error"))</f>
        <v>623528.53868295264</v>
      </c>
      <c r="AC203" s="269" t="str">
        <f>IF(ISBLANK(BG203),"",IFERROR(INDEX(F_Inputs!$F$4:$O$99999,MATCH($B203&amp;BG203,F_Inputs!$P$4:$P$99999,0),MATCH(BG$6,F_Inputs!$F$2:$O$2,0)),"Error"))</f>
        <v/>
      </c>
      <c r="AD203" s="269" t="str">
        <f>IF(ISBLANK(BH203),"",IFERROR(INDEX(F_Inputs!$F$4:$O$99999,MATCH($B203&amp;BH203,F_Inputs!$P$4:$P$99999,0),MATCH(BH$6,F_Inputs!$F$2:$O$2,0)),"Error"))</f>
        <v/>
      </c>
      <c r="AE203" s="269" t="str">
        <f>IF(ISBLANK(BI203),"",IFERROR(INDEX(F_Inputs!$F$4:$O$99999,MATCH($B203&amp;BI203,F_Inputs!$P$4:$P$99999,0),MATCH(BI$6,F_Inputs!$F$2:$O$2,0)),"Error"))</f>
        <v/>
      </c>
      <c r="AF203" s="269" t="str">
        <f>IF(ISBLANK(BJ203),"",IFERROR(INDEX(F_Inputs!$F$4:$O$99999,MATCH($B203&amp;BJ203,F_Inputs!$P$4:$P$99999,0),MATCH(BJ$6,F_Inputs!$F$2:$O$2,0)),"Error"))</f>
        <v/>
      </c>
      <c r="AJ203" s="45" t="s">
        <v>169</v>
      </c>
      <c r="AK203" s="45" t="s">
        <v>169</v>
      </c>
      <c r="AL203" s="45" t="s">
        <v>169</v>
      </c>
      <c r="AM203" s="45" t="s">
        <v>169</v>
      </c>
      <c r="AN203" s="45" t="s">
        <v>169</v>
      </c>
      <c r="AO203" s="45" t="s">
        <v>169</v>
      </c>
      <c r="AV203" s="45" t="s">
        <v>172</v>
      </c>
      <c r="AW203" s="45" t="s">
        <v>172</v>
      </c>
      <c r="AX203" s="45" t="s">
        <v>172</v>
      </c>
      <c r="AY203" s="45" t="s">
        <v>172</v>
      </c>
      <c r="AZ203" s="45" t="s">
        <v>172</v>
      </c>
      <c r="BF203" s="45" t="s">
        <v>175</v>
      </c>
    </row>
    <row r="204" spans="2:62">
      <c r="B204" s="158" t="str">
        <f>Lists!$D$14</f>
        <v>SEW</v>
      </c>
      <c r="C204" s="46" t="s">
        <v>710</v>
      </c>
      <c r="D204" s="46" t="str">
        <f>_xlfn.XLOOKUP(C204,Lists!$B$32:$B$60,Lists!$D$32:$D$60)</f>
        <v>Set at a company specific level</v>
      </c>
      <c r="E204" s="46" t="str">
        <f>_xlfn.XLOOKUP(C204,Lists!$B$32:$B$60,Lists!$F$32:$F$60)</f>
        <v>Number of contacts per 1,000 resident population</v>
      </c>
      <c r="F204" s="269">
        <f>IF(ISBLANK(AJ204),"",IFERROR(INDEX(F_Inputs!$F$4:$O$99999,MATCH($B204&amp;AJ204,F_Inputs!$P$4:$P$99999,0),MATCH(AJ$6,F_Inputs!$F$2:$O$2,0)),"Error"))</f>
        <v>1.08</v>
      </c>
      <c r="G204" s="269">
        <f>IF(ISBLANK(AK204),"",IFERROR(INDEX(F_Inputs!$F$4:$O$99999,MATCH($B204&amp;AK204,F_Inputs!$P$4:$P$99999,0),MATCH(AK$6,F_Inputs!$F$2:$O$2,0)),"Error"))</f>
        <v>1</v>
      </c>
      <c r="H204" s="269">
        <f>IF(ISBLANK(AL204),"",IFERROR(INDEX(F_Inputs!$F$4:$O$99999,MATCH($B204&amp;AL204,F_Inputs!$P$4:$P$99999,0),MATCH(AL$6,F_Inputs!$F$2:$O$2,0)),"Error"))</f>
        <v>0.94</v>
      </c>
      <c r="I204" s="269">
        <f>IF(ISBLANK(AM204),"",IFERROR(INDEX(F_Inputs!$F$4:$O$99999,MATCH($B204&amp;AM204,F_Inputs!$P$4:$P$99999,0),MATCH(AM$6,F_Inputs!$F$2:$O$2,0)),"Error"))</f>
        <v>0.88</v>
      </c>
      <c r="J204" s="269">
        <f>IF(ISBLANK(AN204),"",IFERROR(INDEX(F_Inputs!$F$4:$O$99999,MATCH($B204&amp;AN204,F_Inputs!$P$4:$P$99999,0),MATCH(AN$6,F_Inputs!$F$2:$O$2,0)),"Error"))</f>
        <v>0.82</v>
      </c>
      <c r="K204" s="269">
        <f>IF(ISBLANK(AO204),"",IFERROR(INDEX(F_Inputs!$F$4:$O$99999,MATCH($B204&amp;AO204,F_Inputs!$P$4:$P$99999,0),MATCH(AO$6,F_Inputs!$F$2:$O$2,0)),"Error"))</f>
        <v>0.76</v>
      </c>
      <c r="L204" s="269" t="str">
        <f>IF(ISBLANK(AP204),"",IFERROR(INDEX(F_Inputs!$F$4:$O$99999,MATCH($B204&amp;AP204,F_Inputs!$P$4:$P$99999,0),MATCH(AP$6,F_Inputs!$F$2:$O$2,0)),"Error"))</f>
        <v/>
      </c>
      <c r="M204" s="269" t="str">
        <f>IF(ISBLANK(AQ204),"",IFERROR(INDEX(F_Inputs!$F$4:$O$99999,MATCH($B204&amp;AQ204,F_Inputs!$P$4:$P$99999,0),MATCH(AQ$6,F_Inputs!$F$2:$O$2,0)),"Error"))</f>
        <v/>
      </c>
      <c r="N204" s="269" t="str">
        <f>IF(ISBLANK(AR204),"",IFERROR(INDEX(F_Inputs!$F$4:$O$99999,MATCH($B204&amp;AR204,F_Inputs!$P$4:$P$99999,0),MATCH(AR$6,F_Inputs!$F$2:$O$2,0)),"Error"))</f>
        <v/>
      </c>
      <c r="O204" s="269" t="str">
        <f>IF(ISBLANK(AS204),"",IFERROR(INDEX(F_Inputs!$F$4:$O$99999,MATCH($B204&amp;AS204,F_Inputs!$P$4:$P$99999,0),MATCH(AS$6,F_Inputs!$F$2:$O$2,0)),"Error"))</f>
        <v/>
      </c>
      <c r="P204" s="269" t="str">
        <f>IF(ISBLANK(AT204),"",IFERROR(INDEX(F_Inputs!$F$4:$O$99999,MATCH($B204&amp;AT204,F_Inputs!$P$4:$P$99999,0),MATCH(AT$6,F_Inputs!$F$2:$O$2,0)),"Error"))</f>
        <v/>
      </c>
      <c r="Q204" s="269" t="str">
        <f>IF(ISBLANK(AU204),"",IFERROR(INDEX(F_Inputs!$F$4:$O$99999,MATCH($B204&amp;AU204,F_Inputs!$P$4:$P$99999,0),MATCH(AU$6,F_Inputs!$F$2:$O$2,0)),"Error"))</f>
        <v/>
      </c>
      <c r="R204" s="269" t="str">
        <f>IF(ISBLANK(AV204),"",IFERROR(INDEX(F_Inputs!$F$4:$O$99999,MATCH($B204&amp;AV204,F_Inputs!$P$4:$P$99999,0),MATCH(AV$6,F_Inputs!$F$2:$O$2,0)),"Error"))</f>
        <v/>
      </c>
      <c r="S204" s="269" t="str">
        <f>IF(ISBLANK(AW204),"",IFERROR(INDEX(F_Inputs!$F$4:$O$99999,MATCH($B204&amp;AW204,F_Inputs!$P$4:$P$99999,0),MATCH(AW$6,F_Inputs!$F$2:$O$2,0)),"Error"))</f>
        <v/>
      </c>
      <c r="T204" s="269" t="str">
        <f>IF(ISBLANK(AX204),"",IFERROR(INDEX(F_Inputs!$F$4:$O$99999,MATCH($B204&amp;AX204,F_Inputs!$P$4:$P$99999,0),MATCH(AX$6,F_Inputs!$F$2:$O$2,0)),"Error"))</f>
        <v/>
      </c>
      <c r="U204" s="269" t="str">
        <f>IF(ISBLANK(AY204),"",IFERROR(INDEX(F_Inputs!$F$4:$O$99999,MATCH($B204&amp;AY204,F_Inputs!$P$4:$P$99999,0),MATCH(AY$6,F_Inputs!$F$2:$O$2,0)),"Error"))</f>
        <v/>
      </c>
      <c r="V204" s="269" t="str">
        <f>IF(ISBLANK(AZ204),"",IFERROR(INDEX(F_Inputs!$F$4:$O$99999,MATCH($B204&amp;AZ204,F_Inputs!$P$4:$P$99999,0),MATCH(AZ$6,F_Inputs!$F$2:$O$2,0)),"Error"))</f>
        <v/>
      </c>
      <c r="W204" s="269" t="str">
        <f>IF(ISBLANK(BA204),"",IFERROR(INDEX(F_Inputs!$F$4:$O$99999,MATCH($B204&amp;BA204,F_Inputs!$P$4:$P$99999,0),MATCH(BA$6,F_Inputs!$F$2:$O$2,0)),"Error"))</f>
        <v/>
      </c>
      <c r="X204" s="269" t="str">
        <f>IF(ISBLANK(BB204),"",IFERROR(INDEX(F_Inputs!$F$4:$O$99999,MATCH($B204&amp;BB204,F_Inputs!$P$4:$P$99999,0),MATCH(BB$6,F_Inputs!$F$2:$O$2,0)),"Error"))</f>
        <v/>
      </c>
      <c r="Y204" s="269" t="str">
        <f>IF(ISBLANK(BC204),"",IFERROR(INDEX(F_Inputs!$F$4:$O$99999,MATCH($B204&amp;BC204,F_Inputs!$P$4:$P$99999,0),MATCH(BC$6,F_Inputs!$F$2:$O$2,0)),"Error"))</f>
        <v/>
      </c>
      <c r="Z204" s="269" t="str">
        <f>IF(ISBLANK(BD204),"",IFERROR(INDEX(F_Inputs!$F$4:$O$99999,MATCH($B204&amp;BD204,F_Inputs!$P$4:$P$99999,0),MATCH(BD$6,F_Inputs!$F$2:$O$2,0)),"Error"))</f>
        <v/>
      </c>
      <c r="AA204" s="269" t="str">
        <f>IF(ISBLANK(BE204),"",IFERROR(INDEX(F_Inputs!$F$4:$O$99999,MATCH($B204&amp;BE204,F_Inputs!$P$4:$P$99999,0),MATCH(BE$6,F_Inputs!$F$2:$O$2,0)),"Error"))</f>
        <v/>
      </c>
      <c r="AB204" s="269">
        <f>IF(ISBLANK(BF204),"",IFERROR(INDEX(F_Inputs!$F$4:$O$99999,MATCH($B204&amp;BF204,F_Inputs!$P$4:$P$99999,0),MATCH(BF$6,F_Inputs!$F$2:$O$2,0)),"Error"))</f>
        <v>1617514.6631319602</v>
      </c>
      <c r="AC204" s="269">
        <f>IF(ISBLANK(BG204),"",IFERROR(INDEX(F_Inputs!$F$4:$O$99999,MATCH($B204&amp;BG204,F_Inputs!$P$4:$P$99999,0),MATCH(BG$6,F_Inputs!$F$2:$O$2,0)),"Error"))</f>
        <v>1617514.6631319602</v>
      </c>
      <c r="AD204" s="269" t="str">
        <f>IF(ISBLANK(BH204),"",IFERROR(INDEX(F_Inputs!$F$4:$O$99999,MATCH($B204&amp;BH204,F_Inputs!$P$4:$P$99999,0),MATCH(BH$6,F_Inputs!$F$2:$O$2,0)),"Error"))</f>
        <v/>
      </c>
      <c r="AE204" s="269" t="str">
        <f>IF(ISBLANK(BI204),"",IFERROR(INDEX(F_Inputs!$F$4:$O$99999,MATCH($B204&amp;BI204,F_Inputs!$P$4:$P$99999,0),MATCH(BI$6,F_Inputs!$F$2:$O$2,0)),"Error"))</f>
        <v/>
      </c>
      <c r="AF204" s="269" t="str">
        <f>IF(ISBLANK(BJ204),"",IFERROR(INDEX(F_Inputs!$F$4:$O$99999,MATCH($B204&amp;BJ204,F_Inputs!$P$4:$P$99999,0),MATCH(BJ$6,F_Inputs!$F$2:$O$2,0)),"Error"))</f>
        <v/>
      </c>
      <c r="AJ204" s="45" t="s">
        <v>177</v>
      </c>
      <c r="AK204" s="45" t="s">
        <v>177</v>
      </c>
      <c r="AL204" s="45" t="s">
        <v>177</v>
      </c>
      <c r="AM204" s="45" t="s">
        <v>177</v>
      </c>
      <c r="AN204" s="45" t="s">
        <v>177</v>
      </c>
      <c r="AO204" s="45" t="s">
        <v>177</v>
      </c>
      <c r="AV204" s="45" t="s">
        <v>179</v>
      </c>
      <c r="AW204" s="45" t="s">
        <v>179</v>
      </c>
      <c r="AX204" s="45" t="s">
        <v>179</v>
      </c>
      <c r="AY204" s="45" t="s">
        <v>179</v>
      </c>
      <c r="AZ204" s="45" t="s">
        <v>179</v>
      </c>
      <c r="BF204" s="45" t="s">
        <v>181</v>
      </c>
      <c r="BG204" s="45" t="s">
        <v>181</v>
      </c>
    </row>
    <row r="205" spans="2:62">
      <c r="B205" s="158" t="str">
        <f>Lists!$D$14</f>
        <v>SEW</v>
      </c>
      <c r="C205" s="46" t="s">
        <v>754</v>
      </c>
      <c r="D205" s="46" t="str">
        <f>_xlfn.XLOOKUP(C205,Lists!$B$32:$B$60,Lists!$D$32:$D$60)</f>
        <v>Set at a common level [not HDD,UUW]</v>
      </c>
      <c r="E205" s="46" t="str">
        <f>_xlfn.XLOOKUP(C205,Lists!$B$32:$B$60,Lists!$F$32:$F$60)</f>
        <v>Number of internal sewer flooding incidents per 10,000 sewer connections</v>
      </c>
      <c r="F205" s="269" t="str">
        <f>IF(ISBLANK(AJ205),"",IFERROR(INDEX(F_Inputs!$F$4:$O$99999,MATCH($B205&amp;AJ205,F_Inputs!$P$4:$P$99999,0),MATCH(AJ$6,F_Inputs!$F$2:$O$2,0)),"Error"))</f>
        <v/>
      </c>
      <c r="G205" s="269" t="str">
        <f>IF(ISBLANK(AK205),"",IFERROR(INDEX(F_Inputs!$F$4:$O$99999,MATCH($B205&amp;AK205,F_Inputs!$P$4:$P$99999,0),MATCH(AK$6,F_Inputs!$F$2:$O$2,0)),"Error"))</f>
        <v/>
      </c>
      <c r="H205" s="269" t="str">
        <f>IF(ISBLANK(AL205),"",IFERROR(INDEX(F_Inputs!$F$4:$O$99999,MATCH($B205&amp;AL205,F_Inputs!$P$4:$P$99999,0),MATCH(AL$6,F_Inputs!$F$2:$O$2,0)),"Error"))</f>
        <v/>
      </c>
      <c r="I205" s="269" t="str">
        <f>IF(ISBLANK(AM205),"",IFERROR(INDEX(F_Inputs!$F$4:$O$99999,MATCH($B205&amp;AM205,F_Inputs!$P$4:$P$99999,0),MATCH(AM$6,F_Inputs!$F$2:$O$2,0)),"Error"))</f>
        <v/>
      </c>
      <c r="J205" s="269" t="str">
        <f>IF(ISBLANK(AN205),"",IFERROR(INDEX(F_Inputs!$F$4:$O$99999,MATCH($B205&amp;AN205,F_Inputs!$P$4:$P$99999,0),MATCH(AN$6,F_Inputs!$F$2:$O$2,0)),"Error"))</f>
        <v/>
      </c>
      <c r="K205" s="269" t="str">
        <f>IF(ISBLANK(AO205),"",IFERROR(INDEX(F_Inputs!$F$4:$O$99999,MATCH($B205&amp;AO205,F_Inputs!$P$4:$P$99999,0),MATCH(AO$6,F_Inputs!$F$2:$O$2,0)),"Error"))</f>
        <v/>
      </c>
      <c r="L205" s="269" t="str">
        <f>IF(ISBLANK(AP205),"",IFERROR(INDEX(F_Inputs!$F$4:$O$99999,MATCH($B205&amp;AP205,F_Inputs!$P$4:$P$99999,0),MATCH(AP$6,F_Inputs!$F$2:$O$2,0)),"Error"))</f>
        <v/>
      </c>
      <c r="M205" s="269" t="str">
        <f>IF(ISBLANK(AQ205),"",IFERROR(INDEX(F_Inputs!$F$4:$O$99999,MATCH($B205&amp;AQ205,F_Inputs!$P$4:$P$99999,0),MATCH(AQ$6,F_Inputs!$F$2:$O$2,0)),"Error"))</f>
        <v/>
      </c>
      <c r="N205" s="269" t="str">
        <f>IF(ISBLANK(AR205),"",IFERROR(INDEX(F_Inputs!$F$4:$O$99999,MATCH($B205&amp;AR205,F_Inputs!$P$4:$P$99999,0),MATCH(AR$6,F_Inputs!$F$2:$O$2,0)),"Error"))</f>
        <v/>
      </c>
      <c r="O205" s="269" t="str">
        <f>IF(ISBLANK(AS205),"",IFERROR(INDEX(F_Inputs!$F$4:$O$99999,MATCH($B205&amp;AS205,F_Inputs!$P$4:$P$99999,0),MATCH(AS$6,F_Inputs!$F$2:$O$2,0)),"Error"))</f>
        <v/>
      </c>
      <c r="P205" s="269" t="str">
        <f>IF(ISBLANK(AT205),"",IFERROR(INDEX(F_Inputs!$F$4:$O$99999,MATCH($B205&amp;AT205,F_Inputs!$P$4:$P$99999,0),MATCH(AT$6,F_Inputs!$F$2:$O$2,0)),"Error"))</f>
        <v/>
      </c>
      <c r="Q205" s="269" t="str">
        <f>IF(ISBLANK(AU205),"",IFERROR(INDEX(F_Inputs!$F$4:$O$99999,MATCH($B205&amp;AU205,F_Inputs!$P$4:$P$99999,0),MATCH(AU$6,F_Inputs!$F$2:$O$2,0)),"Error"))</f>
        <v/>
      </c>
      <c r="R205" s="269" t="str">
        <f>IF(ISBLANK(AV205),"",IFERROR(INDEX(F_Inputs!$F$4:$O$99999,MATCH($B205&amp;AV205,F_Inputs!$P$4:$P$99999,0),MATCH(AV$6,F_Inputs!$F$2:$O$2,0)),"Error"))</f>
        <v/>
      </c>
      <c r="S205" s="269" t="str">
        <f>IF(ISBLANK(AW205),"",IFERROR(INDEX(F_Inputs!$F$4:$O$99999,MATCH($B205&amp;AW205,F_Inputs!$P$4:$P$99999,0),MATCH(AW$6,F_Inputs!$F$2:$O$2,0)),"Error"))</f>
        <v/>
      </c>
      <c r="T205" s="269" t="str">
        <f>IF(ISBLANK(AX205),"",IFERROR(INDEX(F_Inputs!$F$4:$O$99999,MATCH($B205&amp;AX205,F_Inputs!$P$4:$P$99999,0),MATCH(AX$6,F_Inputs!$F$2:$O$2,0)),"Error"))</f>
        <v/>
      </c>
      <c r="U205" s="269" t="str">
        <f>IF(ISBLANK(AY205),"",IFERROR(INDEX(F_Inputs!$F$4:$O$99999,MATCH($B205&amp;AY205,F_Inputs!$P$4:$P$99999,0),MATCH(AY$6,F_Inputs!$F$2:$O$2,0)),"Error"))</f>
        <v/>
      </c>
      <c r="V205" s="269" t="str">
        <f>IF(ISBLANK(AZ205),"",IFERROR(INDEX(F_Inputs!$F$4:$O$99999,MATCH($B205&amp;AZ205,F_Inputs!$P$4:$P$99999,0),MATCH(AZ$6,F_Inputs!$F$2:$O$2,0)),"Error"))</f>
        <v/>
      </c>
      <c r="W205" s="269" t="str">
        <f>IF(ISBLANK(BA205),"",IFERROR(INDEX(F_Inputs!$F$4:$O$99999,MATCH($B205&amp;BA205,F_Inputs!$P$4:$P$99999,0),MATCH(BA$6,F_Inputs!$F$2:$O$2,0)),"Error"))</f>
        <v/>
      </c>
      <c r="X205" s="269" t="str">
        <f>IF(ISBLANK(BB205),"",IFERROR(INDEX(F_Inputs!$F$4:$O$99999,MATCH($B205&amp;BB205,F_Inputs!$P$4:$P$99999,0),MATCH(BB$6,F_Inputs!$F$2:$O$2,0)),"Error"))</f>
        <v/>
      </c>
      <c r="Y205" s="269" t="str">
        <f>IF(ISBLANK(BC205),"",IFERROR(INDEX(F_Inputs!$F$4:$O$99999,MATCH($B205&amp;BC205,F_Inputs!$P$4:$P$99999,0),MATCH(BC$6,F_Inputs!$F$2:$O$2,0)),"Error"))</f>
        <v/>
      </c>
      <c r="Z205" s="269" t="str">
        <f>IF(ISBLANK(BD205),"",IFERROR(INDEX(F_Inputs!$F$4:$O$99999,MATCH($B205&amp;BD205,F_Inputs!$P$4:$P$99999,0),MATCH(BD$6,F_Inputs!$F$2:$O$2,0)),"Error"))</f>
        <v/>
      </c>
      <c r="AA205" s="269" t="str">
        <f>IF(ISBLANK(BE205),"",IFERROR(INDEX(F_Inputs!$F$4:$O$99999,MATCH($B205&amp;BE205,F_Inputs!$P$4:$P$99999,0),MATCH(BE$6,F_Inputs!$F$2:$O$2,0)),"Error"))</f>
        <v/>
      </c>
      <c r="AB205" s="270" t="str">
        <f>IF(ISBLANK(BF205),"",IFERROR(INDEX(F_Inputs!$F$4:$O$99999,MATCH($B205&amp;BF205,F_Inputs!$P$4:$P$99999,0),MATCH(BF$6,F_Inputs!$F$2:$O$2,0)),"Error"))</f>
        <v/>
      </c>
      <c r="AC205" s="270" t="str">
        <f>IF(ISBLANK(BG205),"",IFERROR(INDEX(F_Inputs!$F$4:$O$99999,MATCH($B205&amp;BG205,F_Inputs!$P$4:$P$99999,0),MATCH(BG$6,F_Inputs!$F$2:$O$2,0)),"Error"))</f>
        <v/>
      </c>
      <c r="AD205" s="270" t="str">
        <f t="shared" ref="AD205:AD206" si="8">IF(ISBLANK(BG205),"",IFERROR(2*AC205,""))</f>
        <v/>
      </c>
      <c r="AE205" s="271" t="str">
        <f>IF(ISBLANK(BI205),"",IFERROR(INDEX(F_Inputs!$F$4:$O$99999,MATCH($B205&amp;BI205,F_Inputs!$P$4:$P$99999,0),MATCH(BI$6,F_Inputs!$F$2:$O$2,0)),"Error"))</f>
        <v/>
      </c>
      <c r="AF205" s="271" t="str">
        <f>IF(ISBLANK(BJ205),"",IFERROR(INDEX(F_Inputs!$F$4:$O$99999,MATCH($B205&amp;BJ205,F_Inputs!$P$4:$P$99999,0),MATCH(BJ$6,F_Inputs!$F$2:$O$2,0)),"Error"))</f>
        <v/>
      </c>
      <c r="AJ205" s="45" t="s">
        <v>275</v>
      </c>
      <c r="AK205" s="45" t="s">
        <v>275</v>
      </c>
      <c r="AL205" s="45" t="s">
        <v>275</v>
      </c>
      <c r="AM205" s="45" t="s">
        <v>275</v>
      </c>
      <c r="AN205" s="45" t="s">
        <v>275</v>
      </c>
      <c r="AO205" s="45" t="s">
        <v>275</v>
      </c>
      <c r="BA205" s="45" t="s">
        <v>277</v>
      </c>
      <c r="BB205" s="45" t="s">
        <v>277</v>
      </c>
      <c r="BC205" s="45" t="s">
        <v>277</v>
      </c>
      <c r="BD205" s="45" t="s">
        <v>277</v>
      </c>
      <c r="BE205" s="45" t="s">
        <v>277</v>
      </c>
      <c r="BF205" s="45" t="s">
        <v>280</v>
      </c>
      <c r="BG205" s="45" t="s">
        <v>280</v>
      </c>
      <c r="BH205" s="45" t="s">
        <v>842</v>
      </c>
      <c r="BI205" s="45" t="s">
        <v>282</v>
      </c>
    </row>
    <row r="206" spans="2:62">
      <c r="B206" s="158" t="str">
        <f>Lists!$D$14</f>
        <v>SEW</v>
      </c>
      <c r="C206" s="46" t="s">
        <v>758</v>
      </c>
      <c r="D206" s="46" t="str">
        <f>_xlfn.XLOOKUP(C206,Lists!$B$32:$B$60,Lists!$D$32:$D$60)</f>
        <v>Set at a company specific level</v>
      </c>
      <c r="E206" s="46" t="str">
        <f>_xlfn.XLOOKUP(C206,Lists!$B$32:$B$60,Lists!$F$32:$F$60)</f>
        <v>Number of external sewer flooding incidents per 10,000 sewer connections</v>
      </c>
      <c r="F206" s="269" t="str">
        <f>IF(ISBLANK(AJ206),"",IFERROR(INDEX(F_Inputs!$F$4:$O$99999,MATCH($B206&amp;AJ206,F_Inputs!$P$4:$P$99999,0),MATCH(AJ$6,F_Inputs!$F$2:$O$2,0)),"Error"))</f>
        <v/>
      </c>
      <c r="G206" s="269" t="str">
        <f>IF(ISBLANK(AK206),"",IFERROR(INDEX(F_Inputs!$F$4:$O$99999,MATCH($B206&amp;AK206,F_Inputs!$P$4:$P$99999,0),MATCH(AK$6,F_Inputs!$F$2:$O$2,0)),"Error"))</f>
        <v/>
      </c>
      <c r="H206" s="269" t="str">
        <f>IF(ISBLANK(AL206),"",IFERROR(INDEX(F_Inputs!$F$4:$O$99999,MATCH($B206&amp;AL206,F_Inputs!$P$4:$P$99999,0),MATCH(AL$6,F_Inputs!$F$2:$O$2,0)),"Error"))</f>
        <v/>
      </c>
      <c r="I206" s="269" t="str">
        <f>IF(ISBLANK(AM206),"",IFERROR(INDEX(F_Inputs!$F$4:$O$99999,MATCH($B206&amp;AM206,F_Inputs!$P$4:$P$99999,0),MATCH(AM$6,F_Inputs!$F$2:$O$2,0)),"Error"))</f>
        <v/>
      </c>
      <c r="J206" s="269" t="str">
        <f>IF(ISBLANK(AN206),"",IFERROR(INDEX(F_Inputs!$F$4:$O$99999,MATCH($B206&amp;AN206,F_Inputs!$P$4:$P$99999,0),MATCH(AN$6,F_Inputs!$F$2:$O$2,0)),"Error"))</f>
        <v/>
      </c>
      <c r="K206" s="269" t="str">
        <f>IF(ISBLANK(AO206),"",IFERROR(INDEX(F_Inputs!$F$4:$O$99999,MATCH($B206&amp;AO206,F_Inputs!$P$4:$P$99999,0),MATCH(AO$6,F_Inputs!$F$2:$O$2,0)),"Error"))</f>
        <v/>
      </c>
      <c r="L206" s="269" t="str">
        <f>IF(ISBLANK(AP206),"",IFERROR(INDEX(F_Inputs!$F$4:$O$99999,MATCH($B206&amp;AP206,F_Inputs!$P$4:$P$99999,0),MATCH(AP$6,F_Inputs!$F$2:$O$2,0)),"Error"))</f>
        <v/>
      </c>
      <c r="M206" s="269" t="str">
        <f>IF(ISBLANK(AQ206),"",IFERROR(INDEX(F_Inputs!$F$4:$O$99999,MATCH($B206&amp;AQ206,F_Inputs!$P$4:$P$99999,0),MATCH(AQ$6,F_Inputs!$F$2:$O$2,0)),"Error"))</f>
        <v/>
      </c>
      <c r="N206" s="269" t="str">
        <f>IF(ISBLANK(AR206),"",IFERROR(INDEX(F_Inputs!$F$4:$O$99999,MATCH($B206&amp;AR206,F_Inputs!$P$4:$P$99999,0),MATCH(AR$6,F_Inputs!$F$2:$O$2,0)),"Error"))</f>
        <v/>
      </c>
      <c r="O206" s="269" t="str">
        <f>IF(ISBLANK(AS206),"",IFERROR(INDEX(F_Inputs!$F$4:$O$99999,MATCH($B206&amp;AS206,F_Inputs!$P$4:$P$99999,0),MATCH(AS$6,F_Inputs!$F$2:$O$2,0)),"Error"))</f>
        <v/>
      </c>
      <c r="P206" s="269" t="str">
        <f>IF(ISBLANK(AT206),"",IFERROR(INDEX(F_Inputs!$F$4:$O$99999,MATCH($B206&amp;AT206,F_Inputs!$P$4:$P$99999,0),MATCH(AT$6,F_Inputs!$F$2:$O$2,0)),"Error"))</f>
        <v/>
      </c>
      <c r="Q206" s="269" t="str">
        <f>IF(ISBLANK(AU206),"",IFERROR(INDEX(F_Inputs!$F$4:$O$99999,MATCH($B206&amp;AU206,F_Inputs!$P$4:$P$99999,0),MATCH(AU$6,F_Inputs!$F$2:$O$2,0)),"Error"))</f>
        <v/>
      </c>
      <c r="R206" s="269" t="str">
        <f>IF(ISBLANK(AV206),"",IFERROR(INDEX(F_Inputs!$F$4:$O$99999,MATCH($B206&amp;AV206,F_Inputs!$P$4:$P$99999,0),MATCH(AV$6,F_Inputs!$F$2:$O$2,0)),"Error"))</f>
        <v/>
      </c>
      <c r="S206" s="269" t="str">
        <f>IF(ISBLANK(AW206),"",IFERROR(INDEX(F_Inputs!$F$4:$O$99999,MATCH($B206&amp;AW206,F_Inputs!$P$4:$P$99999,0),MATCH(AW$6,F_Inputs!$F$2:$O$2,0)),"Error"))</f>
        <v/>
      </c>
      <c r="T206" s="269" t="str">
        <f>IF(ISBLANK(AX206),"",IFERROR(INDEX(F_Inputs!$F$4:$O$99999,MATCH($B206&amp;AX206,F_Inputs!$P$4:$P$99999,0),MATCH(AX$6,F_Inputs!$F$2:$O$2,0)),"Error"))</f>
        <v/>
      </c>
      <c r="U206" s="269" t="str">
        <f>IF(ISBLANK(AY206),"",IFERROR(INDEX(F_Inputs!$F$4:$O$99999,MATCH($B206&amp;AY206,F_Inputs!$P$4:$P$99999,0),MATCH(AY$6,F_Inputs!$F$2:$O$2,0)),"Error"))</f>
        <v/>
      </c>
      <c r="V206" s="269" t="str">
        <f>IF(ISBLANK(AZ206),"",IFERROR(INDEX(F_Inputs!$F$4:$O$99999,MATCH($B206&amp;AZ206,F_Inputs!$P$4:$P$99999,0),MATCH(AZ$6,F_Inputs!$F$2:$O$2,0)),"Error"))</f>
        <v/>
      </c>
      <c r="W206" s="269" t="str">
        <f>IF(ISBLANK(BA206),"",IFERROR(INDEX(F_Inputs!$F$4:$O$99999,MATCH($B206&amp;BA206,F_Inputs!$P$4:$P$99999,0),MATCH(BA$6,F_Inputs!$F$2:$O$2,0)),"Error"))</f>
        <v/>
      </c>
      <c r="X206" s="269" t="str">
        <f>IF(ISBLANK(BB206),"",IFERROR(INDEX(F_Inputs!$F$4:$O$99999,MATCH($B206&amp;BB206,F_Inputs!$P$4:$P$99999,0),MATCH(BB$6,F_Inputs!$F$2:$O$2,0)),"Error"))</f>
        <v/>
      </c>
      <c r="Y206" s="269" t="str">
        <f>IF(ISBLANK(BC206),"",IFERROR(INDEX(F_Inputs!$F$4:$O$99999,MATCH($B206&amp;BC206,F_Inputs!$P$4:$P$99999,0),MATCH(BC$6,F_Inputs!$F$2:$O$2,0)),"Error"))</f>
        <v/>
      </c>
      <c r="Z206" s="269" t="str">
        <f>IF(ISBLANK(BD206),"",IFERROR(INDEX(F_Inputs!$F$4:$O$99999,MATCH($B206&amp;BD206,F_Inputs!$P$4:$P$99999,0),MATCH(BD$6,F_Inputs!$F$2:$O$2,0)),"Error"))</f>
        <v/>
      </c>
      <c r="AA206" s="269" t="str">
        <f>IF(ISBLANK(BE206),"",IFERROR(INDEX(F_Inputs!$F$4:$O$99999,MATCH($B206&amp;BE206,F_Inputs!$P$4:$P$99999,0),MATCH(BE$6,F_Inputs!$F$2:$O$2,0)),"Error"))</f>
        <v/>
      </c>
      <c r="AB206" s="276" t="str">
        <f>IF(ISBLANK(BF206),"",IFERROR(INDEX(F_Inputs!$F$4:$O$99999,MATCH($B206&amp;BF206,F_Inputs!$P$4:$P$99999,0),MATCH(BF$6,F_Inputs!$F$2:$O$2,0)),"Error"))</f>
        <v/>
      </c>
      <c r="AC206" s="276" t="str">
        <f>IF(ISBLANK(BG206),"",IFERROR(INDEX(F_Inputs!$F$4:$O$99999,MATCH($B206&amp;BG206,F_Inputs!$P$4:$P$99999,0),MATCH(BG$6,F_Inputs!$F$2:$O$2,0)),"Error"))</f>
        <v/>
      </c>
      <c r="AD206" s="276" t="str">
        <f t="shared" si="8"/>
        <v/>
      </c>
      <c r="AE206" s="271" t="str">
        <f>IF(ISBLANK(BI206),"",IFERROR(INDEX(F_Inputs!$F$4:$O$99999,MATCH($B206&amp;BI206,F_Inputs!$P$4:$P$99999,0),MATCH(BI$6,F_Inputs!$F$2:$O$2,0)),"Error"))</f>
        <v/>
      </c>
      <c r="AF206" s="271" t="str">
        <f>IF(ISBLANK(BJ206),"",IFERROR(INDEX(F_Inputs!$F$4:$O$99999,MATCH($B206&amp;BJ206,F_Inputs!$P$4:$P$99999,0),MATCH(BJ$6,F_Inputs!$F$2:$O$2,0)),"Error"))</f>
        <v/>
      </c>
      <c r="AJ206" s="45" t="s">
        <v>284</v>
      </c>
      <c r="AK206" s="45" t="s">
        <v>284</v>
      </c>
      <c r="AL206" s="45" t="s">
        <v>284</v>
      </c>
      <c r="AM206" s="45" t="s">
        <v>284</v>
      </c>
      <c r="AN206" s="45" t="s">
        <v>284</v>
      </c>
      <c r="AO206" s="45" t="s">
        <v>284</v>
      </c>
      <c r="BA206" s="45" t="s">
        <v>286</v>
      </c>
      <c r="BB206" s="45" t="s">
        <v>286</v>
      </c>
      <c r="BC206" s="45" t="s">
        <v>286</v>
      </c>
      <c r="BD206" s="45" t="s">
        <v>286</v>
      </c>
      <c r="BE206" s="45" t="s">
        <v>286</v>
      </c>
      <c r="BF206" s="45" t="s">
        <v>288</v>
      </c>
      <c r="BG206" s="45" t="s">
        <v>288</v>
      </c>
      <c r="BH206" s="45" t="s">
        <v>842</v>
      </c>
      <c r="BI206" s="45" t="s">
        <v>289</v>
      </c>
      <c r="BJ206" s="45" t="s">
        <v>596</v>
      </c>
    </row>
    <row r="207" spans="2:62">
      <c r="B207" s="158" t="str">
        <f>Lists!$D$14</f>
        <v>SEW</v>
      </c>
      <c r="C207" s="46" t="s">
        <v>714</v>
      </c>
      <c r="D207" s="46" t="str">
        <f>_xlfn.XLOOKUP(C207,Lists!$B$32:$B$60,Lists!$D$32:$D$60)</f>
        <v>Set at a common level</v>
      </c>
      <c r="E207" s="46" t="str">
        <f>_xlfn.XLOOKUP(C207,Lists!$B$32:$B$60,Lists!$F$32:$F$60)</f>
        <v>Total biodiversity units for area of land served (per 100km2)</v>
      </c>
      <c r="F207" s="269">
        <f>IF(ISBLANK(AJ207),"",IFERROR(INDEX(F_Inputs!$F$4:$O$99999,MATCH($B207&amp;AJ207,F_Inputs!$P$4:$P$99999,0),MATCH(AJ$6,F_Inputs!$F$2:$O$2,0)),"Error"))</f>
        <v>0</v>
      </c>
      <c r="G207" s="269">
        <f>IF(ISBLANK(AK207),"",IFERROR(INDEX(F_Inputs!$F$4:$O$99999,MATCH($B207&amp;AK207,F_Inputs!$P$4:$P$99999,0),MATCH(AK$6,F_Inputs!$F$2:$O$2,0)),"Error"))</f>
        <v>0</v>
      </c>
      <c r="H207" s="269">
        <f>IF(ISBLANK(AL207),"",IFERROR(INDEX(F_Inputs!$F$4:$O$99999,MATCH($B207&amp;AL207,F_Inputs!$P$4:$P$99999,0),MATCH(AL$6,F_Inputs!$F$2:$O$2,0)),"Error"))</f>
        <v>0</v>
      </c>
      <c r="I207" s="269">
        <f>IF(ISBLANK(AM207),"",IFERROR(INDEX(F_Inputs!$F$4:$O$99999,MATCH($B207&amp;AM207,F_Inputs!$P$4:$P$99999,0),MATCH(AM$6,F_Inputs!$F$2:$O$2,0)),"Error"))</f>
        <v>0</v>
      </c>
      <c r="J207" s="269">
        <f>IF(ISBLANK(AN207),"",IFERROR(INDEX(F_Inputs!$F$4:$O$99999,MATCH($B207&amp;AN207,F_Inputs!$P$4:$P$99999,0),MATCH(AN$6,F_Inputs!$F$2:$O$2,0)),"Error"))</f>
        <v>4.9778677696996745E-2</v>
      </c>
      <c r="K207" s="269">
        <f>IF(ISBLANK(AO207),"",IFERROR(INDEX(F_Inputs!$F$4:$O$99999,MATCH($B207&amp;AO207,F_Inputs!$P$4:$P$99999,0),MATCH(AO$6,F_Inputs!$F$2:$O$2,0)),"Error"))</f>
        <v>0.73</v>
      </c>
      <c r="L207" s="267" t="str">
        <f>IF(ISBLANK(AP207),"",IFERROR(INDEX(F_Inputs!$F$4:$O$99999,MATCH($B207&amp;AP207,F_Inputs!$P$4:$P$99999,0),MATCH(AP$6,F_Inputs!$F$2:$O$2,0)),"Error"))</f>
        <v/>
      </c>
      <c r="M207" s="268" t="str">
        <f>IF(ISBLANK(AQ207),"",IFERROR(INDEX(F_Inputs!$F$4:$O$99999,MATCH($B207&amp;AQ207,F_Inputs!$P$4:$P$99999,0),MATCH(AQ$6,F_Inputs!$F$2:$O$2,0)),"Error"))</f>
        <v/>
      </c>
      <c r="N207" s="268" t="str">
        <f>IF(ISBLANK(AR207),"",IFERROR(INDEX(F_Inputs!$F$4:$O$99999,MATCH($B207&amp;AR207,F_Inputs!$P$4:$P$99999,0),MATCH(AR$6,F_Inputs!$F$2:$O$2,0)),"Error"))</f>
        <v/>
      </c>
      <c r="O207" s="268" t="str">
        <f>IF(ISBLANK(AS207),"",IFERROR(INDEX(F_Inputs!$F$4:$O$99999,MATCH($B207&amp;AS207,F_Inputs!$P$4:$P$99999,0),MATCH(AS$6,F_Inputs!$F$2:$O$2,0)),"Error"))</f>
        <v/>
      </c>
      <c r="P207" s="268" t="str">
        <f>IF(ISBLANK(AT207),"",IFERROR(INDEX(F_Inputs!$F$4:$O$99999,MATCH($B207&amp;AT207,F_Inputs!$P$4:$P$99999,0),MATCH(AT$6,F_Inputs!$F$2:$O$2,0)),"Error"))</f>
        <v/>
      </c>
      <c r="Q207" s="268" t="str">
        <f>IF(ISBLANK(AU207),"",IFERROR(INDEX(F_Inputs!$F$4:$O$99999,MATCH($B207&amp;AU207,F_Inputs!$P$4:$P$99999,0),MATCH(AU$6,F_Inputs!$F$2:$O$2,0)),"Error"))</f>
        <v/>
      </c>
      <c r="R207" s="269" t="str">
        <f>IF(ISBLANK(AV207),"",IFERROR(INDEX(F_Inputs!$F$4:$O$99999,MATCH($B207&amp;AV207,F_Inputs!$P$4:$P$99999,0),MATCH(AV$6,F_Inputs!$F$2:$O$2,0)),"Error"))</f>
        <v/>
      </c>
      <c r="S207" s="269" t="str">
        <f>IF(ISBLANK(AW207),"",IFERROR(INDEX(F_Inputs!$F$4:$O$99999,MATCH($B207&amp;AW207,F_Inputs!$P$4:$P$99999,0),MATCH(AW$6,F_Inputs!$F$2:$O$2,0)),"Error"))</f>
        <v/>
      </c>
      <c r="T207" s="269" t="str">
        <f>IF(ISBLANK(AX207),"",IFERROR(INDEX(F_Inputs!$F$4:$O$99999,MATCH($B207&amp;AX207,F_Inputs!$P$4:$P$99999,0),MATCH(AX$6,F_Inputs!$F$2:$O$2,0)),"Error"))</f>
        <v/>
      </c>
      <c r="U207" s="269" t="str">
        <f>IF(ISBLANK(AY207),"",IFERROR(INDEX(F_Inputs!$F$4:$O$99999,MATCH($B207&amp;AY207,F_Inputs!$P$4:$P$99999,0),MATCH(AY$6,F_Inputs!$F$2:$O$2,0)),"Error"))</f>
        <v/>
      </c>
      <c r="V207" s="269" t="str">
        <f>IF(ISBLANK(AZ207),"",IFERROR(INDEX(F_Inputs!$F$4:$O$99999,MATCH($B207&amp;AZ207,F_Inputs!$P$4:$P$99999,0),MATCH(AZ$6,F_Inputs!$F$2:$O$2,0)),"Error"))</f>
        <v/>
      </c>
      <c r="W207" s="267" t="str">
        <f>IF(ISBLANK(BA207),"",IFERROR(INDEX(F_Inputs!$F$4:$O$99999,MATCH($B207&amp;BA207,F_Inputs!$P$4:$P$99999,0),MATCH(BA$6,F_Inputs!$F$2:$O$2,0)),"Error"))</f>
        <v/>
      </c>
      <c r="X207" s="267" t="str">
        <f>IF(ISBLANK(BB207),"",IFERROR(INDEX(F_Inputs!$F$4:$O$99999,MATCH($B207&amp;BB207,F_Inputs!$P$4:$P$99999,0),MATCH(BB$6,F_Inputs!$F$2:$O$2,0)),"Error"))</f>
        <v/>
      </c>
      <c r="Y207" s="267" t="str">
        <f>IF(ISBLANK(BC207),"",IFERROR(INDEX(F_Inputs!$F$4:$O$99999,MATCH($B207&amp;BC207,F_Inputs!$P$4:$P$99999,0),MATCH(BC$6,F_Inputs!$F$2:$O$2,0)),"Error"))</f>
        <v/>
      </c>
      <c r="Z207" s="267" t="str">
        <f>IF(ISBLANK(BD207),"",IFERROR(INDEX(F_Inputs!$F$4:$O$99999,MATCH($B207&amp;BD207,F_Inputs!$P$4:$P$99999,0),MATCH(BD$6,F_Inputs!$F$2:$O$2,0)),"Error"))</f>
        <v/>
      </c>
      <c r="AA207" s="267" t="str">
        <f>IF(ISBLANK(BE207),"",IFERROR(INDEX(F_Inputs!$F$4:$O$99999,MATCH($B207&amp;BE207,F_Inputs!$P$4:$P$99999,0),MATCH(BE$6,F_Inputs!$F$2:$O$2,0)),"Error"))</f>
        <v/>
      </c>
      <c r="AB207" s="270">
        <f>IF(ISBLANK(BF207),"",IFERROR(INDEX(F_Inputs!$F$4:$O$99999,MATCH($B207&amp;BF207,F_Inputs!$P$4:$P$99999,0),MATCH(BF$6,F_Inputs!$F$2:$O$2,0)),"Error"))</f>
        <v>1571757.6279769633</v>
      </c>
      <c r="AC207" s="270">
        <f>IF(ISBLANK(BG207),"",IFERROR(INDEX(F_Inputs!$F$4:$O$99999,MATCH($B207&amp;BG207,F_Inputs!$P$4:$P$99999,0),MATCH(BG$6,F_Inputs!$F$2:$O$2,0)),"Error"))</f>
        <v>1571757.6279769633</v>
      </c>
      <c r="AD207" s="270" t="str">
        <f>IF(ISBLANK(BH207),"",IFERROR(INDEX(F_Inputs!$F$4:$O$99999,MATCH($B207&amp;BH207,F_Inputs!$P$4:$P$99999,0),MATCH(BH$6,F_Inputs!$F$2:$O$2,0)),"Error"))</f>
        <v/>
      </c>
      <c r="AE207" s="271">
        <f>IF(ISBLANK(BI207),"",IFERROR(INDEX(F_Inputs!$F$4:$O$99999,MATCH($B207&amp;BI207,F_Inputs!$P$4:$P$99999,0),MATCH(BI$6,F_Inputs!$F$2:$O$2,0)),"Error"))</f>
        <v>-5.0000000000000001E-3</v>
      </c>
      <c r="AF207" s="271">
        <f>IF(ISBLANK(BJ207),"",IFERROR(INDEX(F_Inputs!$F$4:$O$99999,MATCH($B207&amp;BJ207,F_Inputs!$P$4:$P$99999,0),MATCH(BJ$6,F_Inputs!$F$2:$O$2,0)),"Error"))</f>
        <v>5.0000000000000001E-3</v>
      </c>
      <c r="AJ207" s="45" t="s">
        <v>183</v>
      </c>
      <c r="AK207" s="45" t="s">
        <v>183</v>
      </c>
      <c r="AL207" s="45" t="s">
        <v>183</v>
      </c>
      <c r="AM207" s="45" t="s">
        <v>183</v>
      </c>
      <c r="AN207" s="45" t="s">
        <v>183</v>
      </c>
      <c r="AO207" s="45" t="s">
        <v>183</v>
      </c>
      <c r="BF207" s="45" t="s">
        <v>186</v>
      </c>
      <c r="BG207" s="45" t="s">
        <v>186</v>
      </c>
      <c r="BI207" s="45" t="s">
        <v>188</v>
      </c>
      <c r="BJ207" s="45" t="s">
        <v>190</v>
      </c>
    </row>
    <row r="208" spans="2:62">
      <c r="B208" s="158" t="str">
        <f>Lists!$D$14</f>
        <v>SEW</v>
      </c>
      <c r="C208" s="46" t="s">
        <v>740</v>
      </c>
      <c r="D208" s="46" t="str">
        <f>_xlfn.XLOOKUP(C208,Lists!$B$32:$B$60,Lists!$D$32:$D$60)</f>
        <v>Set at a company specific level</v>
      </c>
      <c r="E208" s="46" t="str">
        <f>_xlfn.XLOOKUP(C208,Lists!$B$32:$B$60,Lists!$F$32:$F$60)</f>
        <v>% reduction from 2024-25 baseline</v>
      </c>
      <c r="F208" s="272" t="str">
        <f>IF(ISBLANK(AJ208),"",IFERROR(INDEX(F_Inputs!$F$4:$O$99999,MATCH($B208&amp;AJ208,F_Inputs!$P$4:$P$99999,0),MATCH(AJ$6,F_Inputs!$F$2:$O$2,0)),"Error"))</f>
        <v/>
      </c>
      <c r="G208" s="272" t="str">
        <f>IF(ISBLANK(AK208),"",IFERROR(INDEX(F_Inputs!$F$4:$O$99999,MATCH($B208&amp;AK208,F_Inputs!$P$4:$P$99999,0),MATCH(AK$6,F_Inputs!$F$2:$O$2,0)),"Error"))</f>
        <v/>
      </c>
      <c r="H208" s="272" t="str">
        <f>IF(ISBLANK(AL208),"",IFERROR(INDEX(F_Inputs!$F$4:$O$99999,MATCH($B208&amp;AL208,F_Inputs!$P$4:$P$99999,0),MATCH(AL$6,F_Inputs!$F$2:$O$2,0)),"Error"))</f>
        <v/>
      </c>
      <c r="I208" s="272" t="str">
        <f>IF(ISBLANK(AM208),"",IFERROR(INDEX(F_Inputs!$F$4:$O$99999,MATCH($B208&amp;AM208,F_Inputs!$P$4:$P$99999,0),MATCH(AM$6,F_Inputs!$F$2:$O$2,0)),"Error"))</f>
        <v/>
      </c>
      <c r="J208" s="272" t="str">
        <f>IF(ISBLANK(AN208),"",IFERROR(INDEX(F_Inputs!$F$4:$O$99999,MATCH($B208&amp;AN208,F_Inputs!$P$4:$P$99999,0),MATCH(AN$6,F_Inputs!$F$2:$O$2,0)),"Error"))</f>
        <v/>
      </c>
      <c r="K208" s="272" t="str">
        <f>IF(ISBLANK(AO208),"",IFERROR(INDEX(F_Inputs!$F$4:$O$99999,MATCH($B208&amp;AO208,F_Inputs!$P$4:$P$99999,0),MATCH(AO$6,F_Inputs!$F$2:$O$2,0)),"Error"))</f>
        <v/>
      </c>
      <c r="L208" s="269" t="str">
        <f>IF(ISBLANK(AP208),"",IFERROR(INDEX(F_Inputs!$F$4:$O$99999,MATCH($B208&amp;AP208,F_Inputs!$P$4:$P$99999,0),MATCH(AP$6,F_Inputs!$F$2:$O$2,0)),"Error"))</f>
        <v/>
      </c>
      <c r="M208" s="269" t="str">
        <f>IF(ISBLANK(AQ208),"",IFERROR(INDEX(F_Inputs!$F$4:$O$99999,MATCH($B208&amp;AQ208,F_Inputs!$P$4:$P$99999,0),MATCH(AQ$6,F_Inputs!$F$2:$O$2,0)),"Error"))</f>
        <v/>
      </c>
      <c r="N208" s="269" t="str">
        <f>IF(ISBLANK(AR208),"",IFERROR(INDEX(F_Inputs!$F$4:$O$99999,MATCH($B208&amp;AR208,F_Inputs!$P$4:$P$99999,0),MATCH(AR$6,F_Inputs!$F$2:$O$2,0)),"Error"))</f>
        <v/>
      </c>
      <c r="O208" s="269" t="str">
        <f>IF(ISBLANK(AS208),"",IFERROR(INDEX(F_Inputs!$F$4:$O$99999,MATCH($B208&amp;AS208,F_Inputs!$P$4:$P$99999,0),MATCH(AS$6,F_Inputs!$F$2:$O$2,0)),"Error"))</f>
        <v/>
      </c>
      <c r="P208" s="269" t="str">
        <f>IF(ISBLANK(AT208),"",IFERROR(INDEX(F_Inputs!$F$4:$O$99999,MATCH($B208&amp;AT208,F_Inputs!$P$4:$P$99999,0),MATCH(AT$6,F_Inputs!$F$2:$O$2,0)),"Error"))</f>
        <v/>
      </c>
      <c r="Q208" s="269" t="str">
        <f>IF(ISBLANK(AU208),"",IFERROR(INDEX(F_Inputs!$F$4:$O$99999,MATCH($B208&amp;AU208,F_Inputs!$P$4:$P$99999,0),MATCH(AU$6,F_Inputs!$F$2:$O$2,0)),"Error"))</f>
        <v/>
      </c>
      <c r="R208" s="269" t="str">
        <f>IF(ISBLANK(AV208),"",IFERROR(INDEX(F_Inputs!$F$4:$O$99999,MATCH($B208&amp;AV208,F_Inputs!$P$4:$P$99999,0),MATCH(AV$6,F_Inputs!$F$2:$O$2,0)),"Error"))</f>
        <v/>
      </c>
      <c r="S208" s="269" t="str">
        <f>IF(ISBLANK(AW208),"",IFERROR(INDEX(F_Inputs!$F$4:$O$99999,MATCH($B208&amp;AW208,F_Inputs!$P$4:$P$99999,0),MATCH(AW$6,F_Inputs!$F$2:$O$2,0)),"Error"))</f>
        <v/>
      </c>
      <c r="T208" s="269" t="str">
        <f>IF(ISBLANK(AX208),"",IFERROR(INDEX(F_Inputs!$F$4:$O$99999,MATCH($B208&amp;AX208,F_Inputs!$P$4:$P$99999,0),MATCH(AX$6,F_Inputs!$F$2:$O$2,0)),"Error"))</f>
        <v/>
      </c>
      <c r="U208" s="269" t="str">
        <f>IF(ISBLANK(AY208),"",IFERROR(INDEX(F_Inputs!$F$4:$O$99999,MATCH($B208&amp;AY208,F_Inputs!$P$4:$P$99999,0),MATCH(AY$6,F_Inputs!$F$2:$O$2,0)),"Error"))</f>
        <v/>
      </c>
      <c r="V208" s="269" t="str">
        <f>IF(ISBLANK(AZ208),"",IFERROR(INDEX(F_Inputs!$F$4:$O$99999,MATCH($B208&amp;AZ208,F_Inputs!$P$4:$P$99999,0),MATCH(AZ$6,F_Inputs!$F$2:$O$2,0)),"Error"))</f>
        <v/>
      </c>
      <c r="W208" s="269" t="str">
        <f>IF(ISBLANK(BA208),"",IFERROR(INDEX(F_Inputs!$F$4:$O$99999,MATCH($B208&amp;BA208,F_Inputs!$P$4:$P$99999,0),MATCH(BA$6,F_Inputs!$F$2:$O$2,0)),"Error"))</f>
        <v/>
      </c>
      <c r="X208" s="269" t="str">
        <f>IF(ISBLANK(BB208),"",IFERROR(INDEX(F_Inputs!$F$4:$O$99999,MATCH($B208&amp;BB208,F_Inputs!$P$4:$P$99999,0),MATCH(BB$6,F_Inputs!$F$2:$O$2,0)),"Error"))</f>
        <v/>
      </c>
      <c r="Y208" s="269" t="str">
        <f>IF(ISBLANK(BC208),"",IFERROR(INDEX(F_Inputs!$F$4:$O$99999,MATCH($B208&amp;BC208,F_Inputs!$P$4:$P$99999,0),MATCH(BC$6,F_Inputs!$F$2:$O$2,0)),"Error"))</f>
        <v/>
      </c>
      <c r="Z208" s="269" t="str">
        <f>IF(ISBLANK(BD208),"",IFERROR(INDEX(F_Inputs!$F$4:$O$99999,MATCH($B208&amp;BD208,F_Inputs!$P$4:$P$99999,0),MATCH(BD$6,F_Inputs!$F$2:$O$2,0)),"Error"))</f>
        <v/>
      </c>
      <c r="AA208" s="269" t="str">
        <f>IF(ISBLANK(BE208),"",IFERROR(INDEX(F_Inputs!$F$4:$O$99999,MATCH($B208&amp;BE208,F_Inputs!$P$4:$P$99999,0),MATCH(BE$6,F_Inputs!$F$2:$O$2,0)),"Error"))</f>
        <v/>
      </c>
      <c r="AB208" s="270" t="str">
        <f>IF(ISBLANK(BF208),"",IFERROR(INDEX(F_Inputs!$F$4:$O$99999,MATCH($B208&amp;BF208,F_Inputs!$P$4:$P$99999,0),MATCH(BF$6,F_Inputs!$F$2:$O$2,0)),"Error"))</f>
        <v/>
      </c>
      <c r="AC208" s="270" t="str">
        <f>IF(ISBLANK(BG208),"",IFERROR(INDEX(F_Inputs!$F$4:$O$99999,MATCH($B208&amp;BG208,F_Inputs!$P$4:$P$99999,0),MATCH(BG$6,F_Inputs!$F$2:$O$2,0)),"Error"))</f>
        <v/>
      </c>
      <c r="AD208" s="270" t="str">
        <f>IF(ISBLANK(BH208),"",IFERROR(INDEX(F_Inputs!$F$4:$O$99999,MATCH($B208&amp;BH208,F_Inputs!$P$4:$P$99999,0),MATCH(BH$6,F_Inputs!$F$2:$O$2,0)),"Error"))</f>
        <v/>
      </c>
      <c r="AE208" s="271" t="str">
        <f>IF(ISBLANK(BI208),"",IFERROR(INDEX(F_Inputs!$F$4:$O$99999,MATCH($B208&amp;BI208,F_Inputs!$P$4:$P$99999,0),MATCH(BI$6,F_Inputs!$F$2:$O$2,0)),"Error"))</f>
        <v/>
      </c>
      <c r="AF208" s="271" t="str">
        <f>IF(ISBLANK(BJ208),"",IFERROR(INDEX(F_Inputs!$F$4:$O$99999,MATCH($B208&amp;BJ208,F_Inputs!$P$4:$P$99999,0),MATCH(BJ$6,F_Inputs!$F$2:$O$2,0)),"Error"))</f>
        <v/>
      </c>
      <c r="AJ208" s="45" t="s">
        <v>600</v>
      </c>
      <c r="AK208" s="45" t="s">
        <v>600</v>
      </c>
      <c r="AL208" s="45" t="s">
        <v>600</v>
      </c>
      <c r="AM208" s="45" t="s">
        <v>600</v>
      </c>
      <c r="AN208" s="45" t="s">
        <v>600</v>
      </c>
      <c r="AO208" s="45" t="s">
        <v>600</v>
      </c>
      <c r="AV208" s="45" t="s">
        <v>233</v>
      </c>
      <c r="AW208" s="45" t="s">
        <v>233</v>
      </c>
      <c r="AX208" s="45" t="s">
        <v>233</v>
      </c>
      <c r="AY208" s="45" t="s">
        <v>233</v>
      </c>
      <c r="AZ208" s="45" t="s">
        <v>233</v>
      </c>
      <c r="BF208" s="45" t="s">
        <v>235</v>
      </c>
      <c r="BG208" s="45" t="s">
        <v>235</v>
      </c>
      <c r="BI208" s="45" t="s">
        <v>237</v>
      </c>
      <c r="BJ208" s="45" t="s">
        <v>239</v>
      </c>
    </row>
    <row r="209" spans="2:62">
      <c r="B209" s="158" t="str">
        <f>Lists!$D$14</f>
        <v>SEW</v>
      </c>
      <c r="C209" s="46" t="s">
        <v>731</v>
      </c>
      <c r="D209" s="46" t="str">
        <f>_xlfn.XLOOKUP(C209,Lists!$B$32:$B$60,Lists!$D$32:$D$60)</f>
        <v>Set at a company specific level</v>
      </c>
      <c r="E209" s="46" t="str">
        <f>_xlfn.XLOOKUP(C209,Lists!$B$32:$B$60,Lists!$F$32:$F$60)</f>
        <v>% reduction from 2024-25 baseline</v>
      </c>
      <c r="F209" s="272">
        <f>IF(ISBLANK(AJ209),"",IFERROR(INDEX(F_Inputs!$F$4:$O$99999,MATCH($B209&amp;AJ209,F_Inputs!$P$4:$P$99999,0),MATCH(AJ$6,F_Inputs!$F$2:$O$2,0)),"Error"))</f>
        <v>0</v>
      </c>
      <c r="G209" s="272">
        <f>IF(ISBLANK(AK209),"",IFERROR(INDEX(F_Inputs!$F$4:$O$99999,MATCH($B209&amp;AK209,F_Inputs!$P$4:$P$99999,0),MATCH(AK$6,F_Inputs!$F$2:$O$2,0)),"Error"))</f>
        <v>2.5399999999999999E-2</v>
      </c>
      <c r="H209" s="272">
        <f>IF(ISBLANK(AL209),"",IFERROR(INDEX(F_Inputs!$F$4:$O$99999,MATCH($B209&amp;AL209,F_Inputs!$P$4:$P$99999,0),MATCH(AL$6,F_Inputs!$F$2:$O$2,0)),"Error"))</f>
        <v>4.7300000000000002E-2</v>
      </c>
      <c r="I209" s="272">
        <f>IF(ISBLANK(AM209),"",IFERROR(INDEX(F_Inputs!$F$4:$O$99999,MATCH($B209&amp;AM209,F_Inputs!$P$4:$P$99999,0),MATCH(AM$6,F_Inputs!$F$2:$O$2,0)),"Error"))</f>
        <v>5.4800000000000001E-2</v>
      </c>
      <c r="J209" s="272">
        <f>IF(ISBLANK(AN209),"",IFERROR(INDEX(F_Inputs!$F$4:$O$99999,MATCH($B209&amp;AN209,F_Inputs!$P$4:$P$99999,0),MATCH(AN$6,F_Inputs!$F$2:$O$2,0)),"Error"))</f>
        <v>6.3500000000000001E-2</v>
      </c>
      <c r="K209" s="272">
        <f>IF(ISBLANK(AO209),"",IFERROR(INDEX(F_Inputs!$F$4:$O$99999,MATCH($B209&amp;AO209,F_Inputs!$P$4:$P$99999,0),MATCH(AO$6,F_Inputs!$F$2:$O$2,0)),"Error"))</f>
        <v>7.9699999999999993E-2</v>
      </c>
      <c r="L209" s="269" t="str">
        <f>IF(ISBLANK(AP209),"",IFERROR(INDEX(F_Inputs!$F$4:$O$99999,MATCH($B209&amp;AP209,F_Inputs!$P$4:$P$99999,0),MATCH(AP$6,F_Inputs!$F$2:$O$2,0)),"Error"))</f>
        <v/>
      </c>
      <c r="M209" s="269" t="str">
        <f>IF(ISBLANK(AQ209),"",IFERROR(INDEX(F_Inputs!$F$4:$O$99999,MATCH($B209&amp;AQ209,F_Inputs!$P$4:$P$99999,0),MATCH(AQ$6,F_Inputs!$F$2:$O$2,0)),"Error"))</f>
        <v/>
      </c>
      <c r="N209" s="269" t="str">
        <f>IF(ISBLANK(AR209),"",IFERROR(INDEX(F_Inputs!$F$4:$O$99999,MATCH($B209&amp;AR209,F_Inputs!$P$4:$P$99999,0),MATCH(AR$6,F_Inputs!$F$2:$O$2,0)),"Error"))</f>
        <v/>
      </c>
      <c r="O209" s="269" t="str">
        <f>IF(ISBLANK(AS209),"",IFERROR(INDEX(F_Inputs!$F$4:$O$99999,MATCH($B209&amp;AS209,F_Inputs!$P$4:$P$99999,0),MATCH(AS$6,F_Inputs!$F$2:$O$2,0)),"Error"))</f>
        <v/>
      </c>
      <c r="P209" s="269" t="str">
        <f>IF(ISBLANK(AT209),"",IFERROR(INDEX(F_Inputs!$F$4:$O$99999,MATCH($B209&amp;AT209,F_Inputs!$P$4:$P$99999,0),MATCH(AT$6,F_Inputs!$F$2:$O$2,0)),"Error"))</f>
        <v/>
      </c>
      <c r="Q209" s="269" t="str">
        <f>IF(ISBLANK(AU209),"",IFERROR(INDEX(F_Inputs!$F$4:$O$99999,MATCH($B209&amp;AU209,F_Inputs!$P$4:$P$99999,0),MATCH(AU$6,F_Inputs!$F$2:$O$2,0)),"Error"))</f>
        <v/>
      </c>
      <c r="R209" s="269" t="str">
        <f>IF(ISBLANK(AV209),"",IFERROR(INDEX(F_Inputs!$F$4:$O$99999,MATCH($B209&amp;AV209,F_Inputs!$P$4:$P$99999,0),MATCH(AV$6,F_Inputs!$F$2:$O$2,0)),"Error"))</f>
        <v/>
      </c>
      <c r="S209" s="269" t="str">
        <f>IF(ISBLANK(AW209),"",IFERROR(INDEX(F_Inputs!$F$4:$O$99999,MATCH($B209&amp;AW209,F_Inputs!$P$4:$P$99999,0),MATCH(AW$6,F_Inputs!$F$2:$O$2,0)),"Error"))</f>
        <v/>
      </c>
      <c r="T209" s="269" t="str">
        <f>IF(ISBLANK(AX209),"",IFERROR(INDEX(F_Inputs!$F$4:$O$99999,MATCH($B209&amp;AX209,F_Inputs!$P$4:$P$99999,0),MATCH(AX$6,F_Inputs!$F$2:$O$2,0)),"Error"))</f>
        <v/>
      </c>
      <c r="U209" s="269" t="str">
        <f>IF(ISBLANK(AY209),"",IFERROR(INDEX(F_Inputs!$F$4:$O$99999,MATCH($B209&amp;AY209,F_Inputs!$P$4:$P$99999,0),MATCH(AY$6,F_Inputs!$F$2:$O$2,0)),"Error"))</f>
        <v/>
      </c>
      <c r="V209" s="269" t="str">
        <f>IF(ISBLANK(AZ209),"",IFERROR(INDEX(F_Inputs!$F$4:$O$99999,MATCH($B209&amp;AZ209,F_Inputs!$P$4:$P$99999,0),MATCH(AZ$6,F_Inputs!$F$2:$O$2,0)),"Error"))</f>
        <v/>
      </c>
      <c r="W209" s="269" t="str">
        <f>IF(ISBLANK(BA209),"",IFERROR(INDEX(F_Inputs!$F$4:$O$99999,MATCH($B209&amp;BA209,F_Inputs!$P$4:$P$99999,0),MATCH(BA$6,F_Inputs!$F$2:$O$2,0)),"Error"))</f>
        <v/>
      </c>
      <c r="X209" s="269" t="str">
        <f>IF(ISBLANK(BB209),"",IFERROR(INDEX(F_Inputs!$F$4:$O$99999,MATCH($B209&amp;BB209,F_Inputs!$P$4:$P$99999,0),MATCH(BB$6,F_Inputs!$F$2:$O$2,0)),"Error"))</f>
        <v/>
      </c>
      <c r="Y209" s="269" t="str">
        <f>IF(ISBLANK(BC209),"",IFERROR(INDEX(F_Inputs!$F$4:$O$99999,MATCH($B209&amp;BC209,F_Inputs!$P$4:$P$99999,0),MATCH(BC$6,F_Inputs!$F$2:$O$2,0)),"Error"))</f>
        <v/>
      </c>
      <c r="Z209" s="269" t="str">
        <f>IF(ISBLANK(BD209),"",IFERROR(INDEX(F_Inputs!$F$4:$O$99999,MATCH($B209&amp;BD209,F_Inputs!$P$4:$P$99999,0),MATCH(BD$6,F_Inputs!$F$2:$O$2,0)),"Error"))</f>
        <v/>
      </c>
      <c r="AA209" s="269" t="str">
        <f>IF(ISBLANK(BE209),"",IFERROR(INDEX(F_Inputs!$F$4:$O$99999,MATCH($B209&amp;BE209,F_Inputs!$P$4:$P$99999,0),MATCH(BE$6,F_Inputs!$F$2:$O$2,0)),"Error"))</f>
        <v/>
      </c>
      <c r="AB209" s="270">
        <f>IF(ISBLANK(BF209),"",IFERROR(INDEX(F_Inputs!$F$4:$O$99999,MATCH($B209&amp;BF209,F_Inputs!$P$4:$P$99999,0),MATCH(BF$6,F_Inputs!$F$2:$O$2,0)),"Error"))</f>
        <v>188</v>
      </c>
      <c r="AC209" s="270">
        <f>IF(ISBLANK(BG209),"",IFERROR(INDEX(F_Inputs!$F$4:$O$99999,MATCH($B209&amp;BG209,F_Inputs!$P$4:$P$99999,0),MATCH(BG$6,F_Inputs!$F$2:$O$2,0)),"Error"))</f>
        <v>188</v>
      </c>
      <c r="AD209" s="270" t="str">
        <f>IF(ISBLANK(BH209),"",IFERROR(INDEX(F_Inputs!$F$4:$O$99999,MATCH($B209&amp;BH209,F_Inputs!$P$4:$P$99999,0),MATCH(BH$6,F_Inputs!$F$2:$O$2,0)),"Error"))</f>
        <v/>
      </c>
      <c r="AE209" s="271">
        <f>IF(ISBLANK(BI209),"",IFERROR(INDEX(F_Inputs!$F$4:$O$99999,MATCH($B209&amp;BI209,F_Inputs!$P$4:$P$99999,0),MATCH(BI$6,F_Inputs!$F$2:$O$2,0)),"Error"))</f>
        <v>-5.0000000000000001E-3</v>
      </c>
      <c r="AF209" s="271">
        <f>IF(ISBLANK(BJ209),"",IFERROR(INDEX(F_Inputs!$F$4:$O$99999,MATCH($B209&amp;BJ209,F_Inputs!$P$4:$P$99999,0),MATCH(BJ$6,F_Inputs!$F$2:$O$2,0)),"Error"))</f>
        <v>5.0000000000000001E-3</v>
      </c>
      <c r="AJ209" s="45" t="s">
        <v>598</v>
      </c>
      <c r="AK209" s="45" t="s">
        <v>598</v>
      </c>
      <c r="AL209" s="45" t="s">
        <v>598</v>
      </c>
      <c r="AM209" s="45" t="s">
        <v>598</v>
      </c>
      <c r="AN209" s="45" t="s">
        <v>598</v>
      </c>
      <c r="AO209" s="45" t="s">
        <v>598</v>
      </c>
      <c r="AV209" s="45" t="s">
        <v>578</v>
      </c>
      <c r="AW209" s="45" t="s">
        <v>578</v>
      </c>
      <c r="AX209" s="45" t="s">
        <v>578</v>
      </c>
      <c r="AY209" s="45" t="s">
        <v>578</v>
      </c>
      <c r="AZ209" s="45" t="s">
        <v>578</v>
      </c>
      <c r="BF209" s="45" t="s">
        <v>580</v>
      </c>
      <c r="BG209" s="45" t="s">
        <v>580</v>
      </c>
      <c r="BI209" s="45" t="s">
        <v>582</v>
      </c>
      <c r="BJ209" s="45" t="s">
        <v>584</v>
      </c>
    </row>
    <row r="210" spans="2:62">
      <c r="B210" s="158" t="str">
        <f>Lists!$D$14</f>
        <v>SEW</v>
      </c>
      <c r="C210" s="46" t="s">
        <v>768</v>
      </c>
      <c r="D210" s="46" t="str">
        <f>_xlfn.XLOOKUP(C210,Lists!$B$32:$B$60,Lists!$D$32:$D$60)</f>
        <v>Set at a company specific level</v>
      </c>
      <c r="E210" s="46" t="str">
        <f>_xlfn.XLOOKUP(C210,Lists!$B$32:$B$60,Lists!$F$32:$F$60)</f>
        <v>% Reduction from 2019-20 baseline</v>
      </c>
      <c r="F210" s="273">
        <f>IF(ISBLANK(AJ210),"",IFERROR(INDEX(F_Inputs!$F$4:$O$99999,MATCH($B210&amp;AJ210,F_Inputs!$P$4:$P$99999,0),MATCH(AJ$6,F_Inputs!$F$2:$O$2,0)),"Error"))</f>
        <v>-0.08</v>
      </c>
      <c r="G210" s="273">
        <f>IF(ISBLANK(AK210),"",IFERROR(INDEX(F_Inputs!$F$4:$O$99999,MATCH($B210&amp;AK210,F_Inputs!$P$4:$P$99999,0),MATCH(AK$6,F_Inputs!$F$2:$O$2,0)),"Error"))</f>
        <v>-6.6000000000000003E-2</v>
      </c>
      <c r="H210" s="273">
        <f>IF(ISBLANK(AL210),"",IFERROR(INDEX(F_Inputs!$F$4:$O$99999,MATCH($B210&amp;AL210,F_Inputs!$P$4:$P$99999,0),MATCH(AL$6,F_Inputs!$F$2:$O$2,0)),"Error"))</f>
        <v>-2.9000000000000005E-2</v>
      </c>
      <c r="I210" s="273">
        <f>IF(ISBLANK(AM210),"",IFERROR(INDEX(F_Inputs!$F$4:$O$99999,MATCH($B210&amp;AM210,F_Inputs!$P$4:$P$99999,0),MATCH(AM$6,F_Inputs!$F$2:$O$2,0)),"Error"))</f>
        <v>4.2000000000000003E-2</v>
      </c>
      <c r="J210" s="273">
        <f>IF(ISBLANK(AN210),"",IFERROR(INDEX(F_Inputs!$F$4:$O$99999,MATCH($B210&amp;AN210,F_Inputs!$P$4:$P$99999,0),MATCH(AN$6,F_Inputs!$F$2:$O$2,0)),"Error"))</f>
        <v>0.115</v>
      </c>
      <c r="K210" s="273">
        <f>IF(ISBLANK(AO210),"",IFERROR(INDEX(F_Inputs!$F$4:$O$99999,MATCH($B210&amp;AO210,F_Inputs!$P$4:$P$99999,0),MATCH(AO$6,F_Inputs!$F$2:$O$2,0)),"Error"))</f>
        <v>0.18600000000000003</v>
      </c>
      <c r="L210" s="269" t="str">
        <f>IF(ISBLANK(AP210),"",IFERROR(INDEX(F_Inputs!$F$4:$O$99999,MATCH($B210&amp;AP210,F_Inputs!$P$4:$P$99999,0),MATCH(AP$6,F_Inputs!$F$2:$O$2,0)),"Error"))</f>
        <v/>
      </c>
      <c r="M210" s="269" t="str">
        <f>IF(ISBLANK(AQ210),"",IFERROR(INDEX(F_Inputs!$F$4:$O$99999,MATCH($B210&amp;AQ210,F_Inputs!$P$4:$P$99999,0),MATCH(AQ$6,F_Inputs!$F$2:$O$2,0)),"Error"))</f>
        <v/>
      </c>
      <c r="N210" s="269" t="str">
        <f>IF(ISBLANK(AR210),"",IFERROR(INDEX(F_Inputs!$F$4:$O$99999,MATCH($B210&amp;AR210,F_Inputs!$P$4:$P$99999,0),MATCH(AR$6,F_Inputs!$F$2:$O$2,0)),"Error"))</f>
        <v/>
      </c>
      <c r="O210" s="269" t="str">
        <f>IF(ISBLANK(AS210),"",IFERROR(INDEX(F_Inputs!$F$4:$O$99999,MATCH($B210&amp;AS210,F_Inputs!$P$4:$P$99999,0),MATCH(AS$6,F_Inputs!$F$2:$O$2,0)),"Error"))</f>
        <v/>
      </c>
      <c r="P210" s="269" t="str">
        <f>IF(ISBLANK(AT210),"",IFERROR(INDEX(F_Inputs!$F$4:$O$99999,MATCH($B210&amp;AT210,F_Inputs!$P$4:$P$99999,0),MATCH(AT$6,F_Inputs!$F$2:$O$2,0)),"Error"))</f>
        <v/>
      </c>
      <c r="Q210" s="269" t="str">
        <f>IF(ISBLANK(AU210),"",IFERROR(INDEX(F_Inputs!$F$4:$O$99999,MATCH($B210&amp;AU210,F_Inputs!$P$4:$P$99999,0),MATCH(AU$6,F_Inputs!$F$2:$O$2,0)),"Error"))</f>
        <v/>
      </c>
      <c r="R210" s="269" t="str">
        <f>IF(ISBLANK(AV210),"",IFERROR(INDEX(F_Inputs!$F$4:$O$99999,MATCH($B210&amp;AV210,F_Inputs!$P$4:$P$99999,0),MATCH(AV$6,F_Inputs!$F$2:$O$2,0)),"Error"))</f>
        <v/>
      </c>
      <c r="S210" s="269" t="str">
        <f>IF(ISBLANK(AW210),"",IFERROR(INDEX(F_Inputs!$F$4:$O$99999,MATCH($B210&amp;AW210,F_Inputs!$P$4:$P$99999,0),MATCH(AW$6,F_Inputs!$F$2:$O$2,0)),"Error"))</f>
        <v/>
      </c>
      <c r="T210" s="269" t="str">
        <f>IF(ISBLANK(AX210),"",IFERROR(INDEX(F_Inputs!$F$4:$O$99999,MATCH($B210&amp;AX210,F_Inputs!$P$4:$P$99999,0),MATCH(AX$6,F_Inputs!$F$2:$O$2,0)),"Error"))</f>
        <v/>
      </c>
      <c r="U210" s="269" t="str">
        <f>IF(ISBLANK(AY210),"",IFERROR(INDEX(F_Inputs!$F$4:$O$99999,MATCH($B210&amp;AY210,F_Inputs!$P$4:$P$99999,0),MATCH(AY$6,F_Inputs!$F$2:$O$2,0)),"Error"))</f>
        <v/>
      </c>
      <c r="V210" s="269" t="str">
        <f>IF(ISBLANK(AZ210),"",IFERROR(INDEX(F_Inputs!$F$4:$O$99999,MATCH($B210&amp;AZ210,F_Inputs!$P$4:$P$99999,0),MATCH(AZ$6,F_Inputs!$F$2:$O$2,0)),"Error"))</f>
        <v/>
      </c>
      <c r="W210" s="273">
        <f>IF(ISBLANK(BA210),"",IFERROR(INDEX(F_Inputs!$F$4:$O$99999,MATCH($B210&amp;BA210,F_Inputs!$P$4:$P$99999,0),MATCH(BA$6,F_Inputs!$F$2:$O$2,0)),"Error"))</f>
        <v>-5.928179069725914E-2</v>
      </c>
      <c r="X210" s="273">
        <f>IF(ISBLANK(BB210),"",IFERROR(INDEX(F_Inputs!$F$4:$O$99999,MATCH($B210&amp;BB210,F_Inputs!$P$4:$P$99999,0),MATCH(BB$6,F_Inputs!$F$2:$O$2,0)),"Error"))</f>
        <v>-1.0671124649385799E-2</v>
      </c>
      <c r="Y210" s="273">
        <f>IF(ISBLANK(BC210),"",IFERROR(INDEX(F_Inputs!$F$4:$O$99999,MATCH($B210&amp;BC210,F_Inputs!$P$4:$P$99999,0),MATCH(BC$6,F_Inputs!$F$2:$O$2,0)),"Error"))</f>
        <v>7.8546405004692899E-2</v>
      </c>
      <c r="Z210" s="273">
        <f>IF(ISBLANK(BD210),"",IFERROR(INDEX(F_Inputs!$F$4:$O$99999,MATCH($B210&amp;BD210,F_Inputs!$P$4:$P$99999,0),MATCH(BD$6,F_Inputs!$F$2:$O$2,0)),"Error"))</f>
        <v>0.1646445525034107</v>
      </c>
      <c r="AA210" s="273">
        <f>IF(ISBLANK(BE210),"",IFERROR(INDEX(F_Inputs!$F$4:$O$99999,MATCH($B210&amp;BE210,F_Inputs!$P$4:$P$99999,0),MATCH(BE$6,F_Inputs!$F$2:$O$2,0)),"Error"))</f>
        <v>0.24771152713353684</v>
      </c>
      <c r="AB210" s="270">
        <f>IF(ISBLANK(BF210),"",IFERROR(INDEX(F_Inputs!$F$4:$O$99999,MATCH($B210&amp;BF210,F_Inputs!$P$4:$P$99999,0),MATCH(BF$6,F_Inputs!$F$2:$O$2,0)),"Error"))</f>
        <v>657904.80476392398</v>
      </c>
      <c r="AC210" s="270">
        <f>IF(ISBLANK(BG210),"",IFERROR(INDEX(F_Inputs!$F$4:$O$99999,MATCH($B210&amp;BG210,F_Inputs!$P$4:$P$99999,0),MATCH(BG$6,F_Inputs!$F$2:$O$2,0)),"Error"))</f>
        <v>657904.80476392398</v>
      </c>
      <c r="AD210" s="270">
        <f>IF(ISBLANK(BG210),"",IFERROR(2*AC210,""))</f>
        <v>1315809.609527848</v>
      </c>
      <c r="AE210" s="271" t="str">
        <f>IF(ISBLANK(BI210),"",IFERROR(INDEX(F_Inputs!$F$4:$O$99999,MATCH($B210&amp;BI210,F_Inputs!$P$4:$P$99999,0),MATCH(BI$6,F_Inputs!$F$2:$O$2,0)),"Error"))</f>
        <v/>
      </c>
      <c r="AF210" s="271">
        <f>IF(ISBLANK(BJ210),"",IFERROR(INDEX(F_Inputs!$F$4:$O$99999,MATCH($B210&amp;BJ210,F_Inputs!$P$4:$P$99999,0),MATCH(BJ$6,F_Inputs!$F$2:$O$2,0)),"Error"))</f>
        <v>0.01</v>
      </c>
      <c r="AJ210" s="45" t="s">
        <v>299</v>
      </c>
      <c r="AK210" s="45" t="s">
        <v>299</v>
      </c>
      <c r="AL210" s="45" t="s">
        <v>299</v>
      </c>
      <c r="AM210" s="45" t="s">
        <v>299</v>
      </c>
      <c r="AN210" s="45" t="s">
        <v>299</v>
      </c>
      <c r="AO210" s="45" t="s">
        <v>299</v>
      </c>
      <c r="BA210" s="45" t="s">
        <v>301</v>
      </c>
      <c r="BB210" s="45" t="s">
        <v>301</v>
      </c>
      <c r="BC210" s="45" t="s">
        <v>301</v>
      </c>
      <c r="BD210" s="45" t="s">
        <v>301</v>
      </c>
      <c r="BE210" s="45" t="s">
        <v>301</v>
      </c>
      <c r="BF210" s="45" t="s">
        <v>303</v>
      </c>
      <c r="BG210" s="45" t="s">
        <v>303</v>
      </c>
      <c r="BH210" s="45" t="s">
        <v>842</v>
      </c>
      <c r="BJ210" s="45" t="s">
        <v>305</v>
      </c>
    </row>
    <row r="211" spans="2:62">
      <c r="B211" s="158" t="str">
        <f>Lists!$D$14</f>
        <v>SEW</v>
      </c>
      <c r="C211" s="46" t="s">
        <v>772</v>
      </c>
      <c r="D211" s="46" t="str">
        <f>_xlfn.XLOOKUP(C211,Lists!$B$32:$B$60,Lists!$D$32:$D$60)</f>
        <v>Set at a company specific level</v>
      </c>
      <c r="E211" s="46" t="str">
        <f>_xlfn.XLOOKUP(C211,Lists!$B$32:$B$60,Lists!$F$32:$F$60)</f>
        <v>% Reduction from 2019-20 baseline</v>
      </c>
      <c r="F211" s="273">
        <f>IF(ISBLANK(AJ211),"",IFERROR(INDEX(F_Inputs!$F$4:$O$99999,MATCH($B211&amp;AJ211,F_Inputs!$P$4:$P$99999,0),MATCH(AJ$6,F_Inputs!$F$2:$O$2,0)),"Error"))</f>
        <v>1.6E-2</v>
      </c>
      <c r="G211" s="273">
        <f>IF(ISBLANK(AK211),"",IFERROR(INDEX(F_Inputs!$F$4:$O$99999,MATCH($B211&amp;AK211,F_Inputs!$P$4:$P$99999,0),MATCH(AK$6,F_Inputs!$F$2:$O$2,0)),"Error"))</f>
        <v>4.5999999999999999E-2</v>
      </c>
      <c r="H211" s="273">
        <f>IF(ISBLANK(AL211),"",IFERROR(INDEX(F_Inputs!$F$4:$O$99999,MATCH($B211&amp;AL211,F_Inputs!$P$4:$P$99999,0),MATCH(AL$6,F_Inputs!$F$2:$O$2,0)),"Error"))</f>
        <v>7.0000000000000007E-2</v>
      </c>
      <c r="I211" s="273">
        <f>IF(ISBLANK(AM211),"",IFERROR(INDEX(F_Inputs!$F$4:$O$99999,MATCH($B211&amp;AM211,F_Inputs!$P$4:$P$99999,0),MATCH(AM$6,F_Inputs!$F$2:$O$2,0)),"Error"))</f>
        <v>9.5000000000000001E-2</v>
      </c>
      <c r="J211" s="273">
        <f>IF(ISBLANK(AN211),"",IFERROR(INDEX(F_Inputs!$F$4:$O$99999,MATCH($B211&amp;AN211,F_Inputs!$P$4:$P$99999,0),MATCH(AN$6,F_Inputs!$F$2:$O$2,0)),"Error"))</f>
        <v>0.11799999999999999</v>
      </c>
      <c r="K211" s="273">
        <f>IF(ISBLANK(AO211),"",IFERROR(INDEX(F_Inputs!$F$4:$O$99999,MATCH($B211&amp;AO211,F_Inputs!$P$4:$P$99999,0),MATCH(AO$6,F_Inputs!$F$2:$O$2,0)),"Error"))</f>
        <v>0.13700000000000001</v>
      </c>
      <c r="L211" s="272" t="str">
        <f>IF(ISBLANK(AP211),"",IFERROR(INDEX(F_Inputs!$F$4:$O$99999,MATCH($B211&amp;AP211,F_Inputs!$P$4:$P$99999,0),MATCH(AP$6,F_Inputs!$F$2:$O$2,0)),"Error"))</f>
        <v/>
      </c>
      <c r="M211" s="272" t="str">
        <f>IF(ISBLANK(AQ211),"",IFERROR(INDEX(F_Inputs!$F$4:$O$99999,MATCH($B211&amp;AQ211,F_Inputs!$P$4:$P$99999,0),MATCH(AQ$6,F_Inputs!$F$2:$O$2,0)),"Error"))</f>
        <v/>
      </c>
      <c r="N211" s="272" t="str">
        <f>IF(ISBLANK(AR211),"",IFERROR(INDEX(F_Inputs!$F$4:$O$99999,MATCH($B211&amp;AR211,F_Inputs!$P$4:$P$99999,0),MATCH(AR$6,F_Inputs!$F$2:$O$2,0)),"Error"))</f>
        <v/>
      </c>
      <c r="O211" s="272" t="str">
        <f>IF(ISBLANK(AS211),"",IFERROR(INDEX(F_Inputs!$F$4:$O$99999,MATCH($B211&amp;AS211,F_Inputs!$P$4:$P$99999,0),MATCH(AS$6,F_Inputs!$F$2:$O$2,0)),"Error"))</f>
        <v/>
      </c>
      <c r="P211" s="272" t="str">
        <f>IF(ISBLANK(AT211),"",IFERROR(INDEX(F_Inputs!$F$4:$O$99999,MATCH($B211&amp;AT211,F_Inputs!$P$4:$P$99999,0),MATCH(AT$6,F_Inputs!$F$2:$O$2,0)),"Error"))</f>
        <v/>
      </c>
      <c r="Q211" s="272" t="str">
        <f>IF(ISBLANK(AU211),"",IFERROR(INDEX(F_Inputs!$F$4:$O$99999,MATCH($B211&amp;AU211,F_Inputs!$P$4:$P$99999,0),MATCH(AU$6,F_Inputs!$F$2:$O$2,0)),"Error"))</f>
        <v/>
      </c>
      <c r="R211" s="272" t="str">
        <f>IF(ISBLANK(AV211),"",IFERROR(INDEX(F_Inputs!$F$4:$O$99999,MATCH($B211&amp;AV211,F_Inputs!$P$4:$P$99999,0),MATCH(AV$6,F_Inputs!$F$2:$O$2,0)),"Error"))</f>
        <v/>
      </c>
      <c r="S211" s="272" t="str">
        <f>IF(ISBLANK(AW211),"",IFERROR(INDEX(F_Inputs!$F$4:$O$99999,MATCH($B211&amp;AW211,F_Inputs!$P$4:$P$99999,0),MATCH(AW$6,F_Inputs!$F$2:$O$2,0)),"Error"))</f>
        <v/>
      </c>
      <c r="T211" s="272" t="str">
        <f>IF(ISBLANK(AX211),"",IFERROR(INDEX(F_Inputs!$F$4:$O$99999,MATCH($B211&amp;AX211,F_Inputs!$P$4:$P$99999,0),MATCH(AX$6,F_Inputs!$F$2:$O$2,0)),"Error"))</f>
        <v/>
      </c>
      <c r="U211" s="272" t="str">
        <f>IF(ISBLANK(AY211),"",IFERROR(INDEX(F_Inputs!$F$4:$O$99999,MATCH($B211&amp;AY211,F_Inputs!$P$4:$P$99999,0),MATCH(AY$6,F_Inputs!$F$2:$O$2,0)),"Error"))</f>
        <v/>
      </c>
      <c r="V211" s="272" t="str">
        <f>IF(ISBLANK(AZ211),"",IFERROR(INDEX(F_Inputs!$F$4:$O$99999,MATCH($B211&amp;AZ211,F_Inputs!$P$4:$P$99999,0),MATCH(AZ$6,F_Inputs!$F$2:$O$2,0)),"Error"))</f>
        <v/>
      </c>
      <c r="W211" s="272">
        <f>IF(ISBLANK(BA211),"",IFERROR(INDEX(F_Inputs!$F$4:$O$99999,MATCH($B211&amp;BA211,F_Inputs!$P$4:$P$99999,0),MATCH(BA$6,F_Inputs!$F$2:$O$2,0)),"Error"))</f>
        <v>5.599863976422581E-2</v>
      </c>
      <c r="X211" s="272">
        <f>IF(ISBLANK(BB211),"",IFERROR(INDEX(F_Inputs!$F$4:$O$99999,MATCH($B211&amp;BB211,F_Inputs!$P$4:$P$99999,0),MATCH(BB$6,F_Inputs!$F$2:$O$2,0)),"Error"))</f>
        <v>8.8621627748809662E-2</v>
      </c>
      <c r="Y211" s="272">
        <f>IF(ISBLANK(BC211),"",IFERROR(INDEX(F_Inputs!$F$4:$O$99999,MATCH($B211&amp;BC211,F_Inputs!$P$4:$P$99999,0),MATCH(BC$6,F_Inputs!$F$2:$O$2,0)),"Error"))</f>
        <v>0.12282180911357965</v>
      </c>
      <c r="Z211" s="272">
        <f>IF(ISBLANK(BD211),"",IFERROR(INDEX(F_Inputs!$F$4:$O$99999,MATCH($B211&amp;BD211,F_Inputs!$P$4:$P$99999,0),MATCH(BD$6,F_Inputs!$F$2:$O$2,0)),"Error"))</f>
        <v>0.14432849693946959</v>
      </c>
      <c r="AA211" s="272">
        <f>IF(ISBLANK(BE211),"",IFERROR(INDEX(F_Inputs!$F$4:$O$99999,MATCH($B211&amp;BE211,F_Inputs!$P$4:$P$99999,0),MATCH(BE$6,F_Inputs!$F$2:$O$2,0)),"Error"))</f>
        <v>0.16258059396962143</v>
      </c>
      <c r="AB211" s="270">
        <f>IF(ISBLANK(BF211),"",IFERROR(INDEX(F_Inputs!$F$4:$O$99999,MATCH($B211&amp;BF211,F_Inputs!$P$4:$P$99999,0),MATCH(BF$6,F_Inputs!$F$2:$O$2,0)),"Error"))</f>
        <v>279607.62833101302</v>
      </c>
      <c r="AC211" s="270">
        <f>IF(ISBLANK(BG211),"",IFERROR(INDEX(F_Inputs!$F$4:$O$99999,MATCH($B211&amp;BG211,F_Inputs!$P$4:$P$99999,0),MATCH(BG$6,F_Inputs!$F$2:$O$2,0)),"Error"))</f>
        <v>279607.62833101302</v>
      </c>
      <c r="AD211" s="270">
        <f>IF(ISBLANK(BG211),"",IFERROR(2*AC211,""))</f>
        <v>559215.25666202605</v>
      </c>
      <c r="AE211" s="271">
        <f>IF(ISBLANK(BI211),"",IFERROR(INDEX(F_Inputs!$F$4:$O$99999,MATCH($B211&amp;BI211,F_Inputs!$P$4:$P$99999,0),MATCH(BI$6,F_Inputs!$F$2:$O$2,0)),"Error"))</f>
        <v>-5.0000000000000001E-3</v>
      </c>
      <c r="AF211" s="271">
        <f>IF(ISBLANK(BJ211),"",IFERROR(INDEX(F_Inputs!$F$4:$O$99999,MATCH($B211&amp;BJ211,F_Inputs!$P$4:$P$99999,0),MATCH(BJ$6,F_Inputs!$F$2:$O$2,0)),"Error"))</f>
        <v>0.01</v>
      </c>
      <c r="AJ211" s="45" t="s">
        <v>321</v>
      </c>
      <c r="AK211" s="45" t="s">
        <v>321</v>
      </c>
      <c r="AL211" s="45" t="s">
        <v>321</v>
      </c>
      <c r="AM211" s="45" t="s">
        <v>321</v>
      </c>
      <c r="AN211" s="45" t="s">
        <v>321</v>
      </c>
      <c r="AO211" s="45" t="s">
        <v>321</v>
      </c>
      <c r="BA211" s="35" t="s">
        <v>322</v>
      </c>
      <c r="BB211" s="35" t="s">
        <v>322</v>
      </c>
      <c r="BC211" s="35" t="s">
        <v>322</v>
      </c>
      <c r="BD211" s="35" t="s">
        <v>322</v>
      </c>
      <c r="BE211" s="35" t="s">
        <v>322</v>
      </c>
      <c r="BF211" s="45" t="s">
        <v>324</v>
      </c>
      <c r="BG211" s="45" t="s">
        <v>324</v>
      </c>
      <c r="BH211" s="45" t="s">
        <v>887</v>
      </c>
      <c r="BI211" s="45" t="s">
        <v>326</v>
      </c>
      <c r="BJ211" s="45" t="s">
        <v>328</v>
      </c>
    </row>
    <row r="212" spans="2:62">
      <c r="B212" s="158" t="str">
        <f>Lists!$D$14</f>
        <v>SEW</v>
      </c>
      <c r="C212" s="46" t="s">
        <v>775</v>
      </c>
      <c r="D212" s="46" t="str">
        <f>_xlfn.XLOOKUP(C212,Lists!$B$32:$B$60,Lists!$D$32:$D$60)</f>
        <v>Set at a company specific level</v>
      </c>
      <c r="E212" s="46" t="str">
        <f>_xlfn.XLOOKUP(C212,Lists!$B$32:$B$60,Lists!$F$32:$F$60)</f>
        <v>% Reduction from 2019-20 baseline</v>
      </c>
      <c r="F212" s="273">
        <f>IF(ISBLANK(AJ212),"",IFERROR(INDEX(F_Inputs!$F$4:$O$99999,MATCH($B212&amp;AJ212,F_Inputs!$P$4:$P$99999,0),MATCH(AJ$6,F_Inputs!$F$2:$O$2,0)),"Error"))</f>
        <v>0.01</v>
      </c>
      <c r="G212" s="273">
        <f>IF(ISBLANK(AK212),"",IFERROR(INDEX(F_Inputs!$F$4:$O$99999,MATCH($B212&amp;AK212,F_Inputs!$P$4:$P$99999,0),MATCH(AK$6,F_Inputs!$F$2:$O$2,0)),"Error"))</f>
        <v>-7.000000000000001E-3</v>
      </c>
      <c r="H212" s="273">
        <f>IF(ISBLANK(AL212),"",IFERROR(INDEX(F_Inputs!$F$4:$O$99999,MATCH($B212&amp;AL212,F_Inputs!$P$4:$P$99999,0),MATCH(AL$6,F_Inputs!$F$2:$O$2,0)),"Error"))</f>
        <v>0.03</v>
      </c>
      <c r="I212" s="273">
        <f>IF(ISBLANK(AM212),"",IFERROR(INDEX(F_Inputs!$F$4:$O$99999,MATCH($B212&amp;AM212,F_Inputs!$P$4:$P$99999,0),MATCH(AM$6,F_Inputs!$F$2:$O$2,0)),"Error"))</f>
        <v>2.8000000000000004E-2</v>
      </c>
      <c r="J212" s="273">
        <f>IF(ISBLANK(AN212),"",IFERROR(INDEX(F_Inputs!$F$4:$O$99999,MATCH($B212&amp;AN212,F_Inputs!$P$4:$P$99999,0),MATCH(AN$6,F_Inputs!$F$2:$O$2,0)),"Error"))</f>
        <v>2.9000000000000005E-2</v>
      </c>
      <c r="K212" s="273">
        <f>IF(ISBLANK(AO212),"",IFERROR(INDEX(F_Inputs!$F$4:$O$99999,MATCH($B212&amp;AO212,F_Inputs!$P$4:$P$99999,0),MATCH(AO$6,F_Inputs!$F$2:$O$2,0)),"Error"))</f>
        <v>3.1E-2</v>
      </c>
      <c r="L212" s="267" t="str">
        <f>IF(ISBLANK(AP212),"",IFERROR(INDEX(F_Inputs!$F$4:$O$99999,MATCH($B212&amp;AP212,F_Inputs!$P$4:$P$99999,0),MATCH(AP$6,F_Inputs!$F$2:$O$2,0)),"Error"))</f>
        <v/>
      </c>
      <c r="M212" s="268" t="str">
        <f>IF(ISBLANK(AQ212),"",IFERROR(INDEX(F_Inputs!$F$4:$O$99999,MATCH($B212&amp;AQ212,F_Inputs!$P$4:$P$99999,0),MATCH(AQ$6,F_Inputs!$F$2:$O$2,0)),"Error"))</f>
        <v/>
      </c>
      <c r="N212" s="268" t="str">
        <f>IF(ISBLANK(AR212),"",IFERROR(INDEX(F_Inputs!$F$4:$O$99999,MATCH($B212&amp;AR212,F_Inputs!$P$4:$P$99999,0),MATCH(AR$6,F_Inputs!$F$2:$O$2,0)),"Error"))</f>
        <v/>
      </c>
      <c r="O212" s="268" t="str">
        <f>IF(ISBLANK(AS212),"",IFERROR(INDEX(F_Inputs!$F$4:$O$99999,MATCH($B212&amp;AS212,F_Inputs!$P$4:$P$99999,0),MATCH(AS$6,F_Inputs!$F$2:$O$2,0)),"Error"))</f>
        <v/>
      </c>
      <c r="P212" s="268" t="str">
        <f>IF(ISBLANK(AT212),"",IFERROR(INDEX(F_Inputs!$F$4:$O$99999,MATCH($B212&amp;AT212,F_Inputs!$P$4:$P$99999,0),MATCH(AT$6,F_Inputs!$F$2:$O$2,0)),"Error"))</f>
        <v/>
      </c>
      <c r="Q212" s="268" t="str">
        <f>IF(ISBLANK(AU212),"",IFERROR(INDEX(F_Inputs!$F$4:$O$99999,MATCH($B212&amp;AU212,F_Inputs!$P$4:$P$99999,0),MATCH(AU$6,F_Inputs!$F$2:$O$2,0)),"Error"))</f>
        <v/>
      </c>
      <c r="R212" s="269" t="str">
        <f>IF(ISBLANK(AV212),"",IFERROR(INDEX(F_Inputs!$F$4:$O$99999,MATCH($B212&amp;AV212,F_Inputs!$P$4:$P$99999,0),MATCH(AV$6,F_Inputs!$F$2:$O$2,0)),"Error"))</f>
        <v/>
      </c>
      <c r="S212" s="269" t="str">
        <f>IF(ISBLANK(AW212),"",IFERROR(INDEX(F_Inputs!$F$4:$O$99999,MATCH($B212&amp;AW212,F_Inputs!$P$4:$P$99999,0),MATCH(AW$6,F_Inputs!$F$2:$O$2,0)),"Error"))</f>
        <v/>
      </c>
      <c r="T212" s="269" t="str">
        <f>IF(ISBLANK(AX212),"",IFERROR(INDEX(F_Inputs!$F$4:$O$99999,MATCH($B212&amp;AX212,F_Inputs!$P$4:$P$99999,0),MATCH(AX$6,F_Inputs!$F$2:$O$2,0)),"Error"))</f>
        <v/>
      </c>
      <c r="U212" s="269" t="str">
        <f>IF(ISBLANK(AY212),"",IFERROR(INDEX(F_Inputs!$F$4:$O$99999,MATCH($B212&amp;AY212,F_Inputs!$P$4:$P$99999,0),MATCH(AY$6,F_Inputs!$F$2:$O$2,0)),"Error"))</f>
        <v/>
      </c>
      <c r="V212" s="269" t="str">
        <f>IF(ISBLANK(AZ212),"",IFERROR(INDEX(F_Inputs!$F$4:$O$99999,MATCH($B212&amp;AZ212,F_Inputs!$P$4:$P$99999,0),MATCH(AZ$6,F_Inputs!$F$2:$O$2,0)),"Error"))</f>
        <v/>
      </c>
      <c r="W212" s="267" t="str">
        <f>IF(ISBLANK(BA212),"",IFERROR(INDEX(F_Inputs!$F$4:$O$99999,MATCH($B212&amp;BA212,F_Inputs!$P$4:$P$99999,0),MATCH(BA$6,F_Inputs!$F$2:$O$2,0)),"Error"))</f>
        <v/>
      </c>
      <c r="X212" s="267" t="str">
        <f>IF(ISBLANK(BB212),"",IFERROR(INDEX(F_Inputs!$F$4:$O$99999,MATCH($B212&amp;BB212,F_Inputs!$P$4:$P$99999,0),MATCH(BB$6,F_Inputs!$F$2:$O$2,0)),"Error"))</f>
        <v/>
      </c>
      <c r="Y212" s="267" t="str">
        <f>IF(ISBLANK(BC212),"",IFERROR(INDEX(F_Inputs!$F$4:$O$99999,MATCH($B212&amp;BC212,F_Inputs!$P$4:$P$99999,0),MATCH(BC$6,F_Inputs!$F$2:$O$2,0)),"Error"))</f>
        <v/>
      </c>
      <c r="Z212" s="267" t="str">
        <f>IF(ISBLANK(BD212),"",IFERROR(INDEX(F_Inputs!$F$4:$O$99999,MATCH($B212&amp;BD212,F_Inputs!$P$4:$P$99999,0),MATCH(BD$6,F_Inputs!$F$2:$O$2,0)),"Error"))</f>
        <v/>
      </c>
      <c r="AA212" s="267" t="str">
        <f>IF(ISBLANK(BE212),"",IFERROR(INDEX(F_Inputs!$F$4:$O$99999,MATCH($B212&amp;BE212,F_Inputs!$P$4:$P$99999,0),MATCH(BE$6,F_Inputs!$F$2:$O$2,0)),"Error"))</f>
        <v/>
      </c>
      <c r="AB212" s="270">
        <f>IF(ISBLANK(BF212),"",IFERROR(INDEX(F_Inputs!$F$4:$O$99999,MATCH($B212&amp;BF212,F_Inputs!$P$4:$P$99999,0),MATCH(BF$6,F_Inputs!$F$2:$O$2,0)),"Error"))</f>
        <v>175262.0697502929</v>
      </c>
      <c r="AC212" s="270">
        <f>IF(ISBLANK(BG212),"",IFERROR(INDEX(F_Inputs!$F$4:$O$99999,MATCH($B212&amp;BG212,F_Inputs!$P$4:$P$99999,0),MATCH(BG$6,F_Inputs!$F$2:$O$2,0)),"Error"))</f>
        <v>175262.0697502929</v>
      </c>
      <c r="AD212" s="270" t="str">
        <f>IF(ISBLANK(BH212),"",IFERROR(INDEX(F_Inputs!$F$4:$O$99999,MATCH($B212&amp;BH212,F_Inputs!$P$4:$P$99999,0),MATCH(BH$6,F_Inputs!$F$2:$O$2,0)),"Error"))</f>
        <v/>
      </c>
      <c r="AE212" s="271">
        <f>IF(ISBLANK(BI212),"",IFERROR(INDEX(F_Inputs!$F$4:$O$99999,MATCH($B212&amp;BI212,F_Inputs!$P$4:$P$99999,0),MATCH(BI$6,F_Inputs!$F$2:$O$2,0)),"Error"))</f>
        <v>-5.0000000000000001E-3</v>
      </c>
      <c r="AF212" s="271">
        <f>IF(ISBLANK(BJ212),"",IFERROR(INDEX(F_Inputs!$F$4:$O$99999,MATCH($B212&amp;BJ212,F_Inputs!$P$4:$P$99999,0),MATCH(BJ$6,F_Inputs!$F$2:$O$2,0)),"Error"))</f>
        <v>5.0000000000000001E-3</v>
      </c>
      <c r="AJ212" s="45" t="s">
        <v>348</v>
      </c>
      <c r="AK212" s="45" t="s">
        <v>348</v>
      </c>
      <c r="AL212" s="45" t="s">
        <v>348</v>
      </c>
      <c r="AM212" s="45" t="s">
        <v>348</v>
      </c>
      <c r="AN212" s="45" t="s">
        <v>348</v>
      </c>
      <c r="AO212" s="45" t="s">
        <v>348</v>
      </c>
      <c r="BF212" s="45" t="s">
        <v>349</v>
      </c>
      <c r="BG212" s="45" t="s">
        <v>349</v>
      </c>
      <c r="BI212" s="45" t="s">
        <v>350</v>
      </c>
      <c r="BJ212" s="45" t="s">
        <v>352</v>
      </c>
    </row>
    <row r="213" spans="2:62">
      <c r="B213" s="158" t="str">
        <f>Lists!$D$14</f>
        <v>SEW</v>
      </c>
      <c r="C213" s="46" t="s">
        <v>735</v>
      </c>
      <c r="D213" s="46" t="str">
        <f>_xlfn.XLOOKUP(C213,Lists!$B$32:$B$60,Lists!$D$32:$D$60)</f>
        <v>Set at a common level [not HDD]</v>
      </c>
      <c r="E213" s="46" t="str">
        <f>_xlfn.XLOOKUP(C213,Lists!$B$32:$B$60,Lists!$F$32:$F$60)</f>
        <v>Total pollution incidents per 10,000 km of sewer length</v>
      </c>
      <c r="F213" s="269" t="str">
        <f>IF(ISBLANK(AJ213),"",IFERROR(INDEX(F_Inputs!$F$4:$O$99999,MATCH($B213&amp;AJ213,F_Inputs!$P$4:$P$99999,0),MATCH(AJ$6,F_Inputs!$F$2:$O$2,0)),"Error"))</f>
        <v/>
      </c>
      <c r="G213" s="269" t="str">
        <f>IF(ISBLANK(AK213),"",IFERROR(INDEX(F_Inputs!$F$4:$O$99999,MATCH($B213&amp;AK213,F_Inputs!$P$4:$P$99999,0),MATCH(AK$6,F_Inputs!$F$2:$O$2,0)),"Error"))</f>
        <v/>
      </c>
      <c r="H213" s="269" t="str">
        <f>IF(ISBLANK(AL213),"",IFERROR(INDEX(F_Inputs!$F$4:$O$99999,MATCH($B213&amp;AL213,F_Inputs!$P$4:$P$99999,0),MATCH(AL$6,F_Inputs!$F$2:$O$2,0)),"Error"))</f>
        <v/>
      </c>
      <c r="I213" s="269" t="str">
        <f>IF(ISBLANK(AM213),"",IFERROR(INDEX(F_Inputs!$F$4:$O$99999,MATCH($B213&amp;AM213,F_Inputs!$P$4:$P$99999,0),MATCH(AM$6,F_Inputs!$F$2:$O$2,0)),"Error"))</f>
        <v/>
      </c>
      <c r="J213" s="269" t="str">
        <f>IF(ISBLANK(AN213),"",IFERROR(INDEX(F_Inputs!$F$4:$O$99999,MATCH($B213&amp;AN213,F_Inputs!$P$4:$P$99999,0),MATCH(AN$6,F_Inputs!$F$2:$O$2,0)),"Error"))</f>
        <v/>
      </c>
      <c r="K213" s="269" t="str">
        <f>IF(ISBLANK(AO213),"",IFERROR(INDEX(F_Inputs!$F$4:$O$99999,MATCH($B213&amp;AO213,F_Inputs!$P$4:$P$99999,0),MATCH(AO$6,F_Inputs!$F$2:$O$2,0)),"Error"))</f>
        <v/>
      </c>
      <c r="L213" s="269" t="str">
        <f>IF(ISBLANK(AP213),"",IFERROR(INDEX(F_Inputs!$F$4:$O$99999,MATCH($B213&amp;AP213,F_Inputs!$P$4:$P$99999,0),MATCH(AP$6,F_Inputs!$F$2:$O$2,0)),"Error"))</f>
        <v/>
      </c>
      <c r="M213" s="269" t="str">
        <f>IF(ISBLANK(AQ213),"",IFERROR(INDEX(F_Inputs!$F$4:$O$99999,MATCH($B213&amp;AQ213,F_Inputs!$P$4:$P$99999,0),MATCH(AQ$6,F_Inputs!$F$2:$O$2,0)),"Error"))</f>
        <v/>
      </c>
      <c r="N213" s="269" t="str">
        <f>IF(ISBLANK(AR213),"",IFERROR(INDEX(F_Inputs!$F$4:$O$99999,MATCH($B213&amp;AR213,F_Inputs!$P$4:$P$99999,0),MATCH(AR$6,F_Inputs!$F$2:$O$2,0)),"Error"))</f>
        <v/>
      </c>
      <c r="O213" s="269" t="str">
        <f>IF(ISBLANK(AS213),"",IFERROR(INDEX(F_Inputs!$F$4:$O$99999,MATCH($B213&amp;AS213,F_Inputs!$P$4:$P$99999,0),MATCH(AS$6,F_Inputs!$F$2:$O$2,0)),"Error"))</f>
        <v/>
      </c>
      <c r="P213" s="269" t="str">
        <f>IF(ISBLANK(AT213),"",IFERROR(INDEX(F_Inputs!$F$4:$O$99999,MATCH($B213&amp;AT213,F_Inputs!$P$4:$P$99999,0),MATCH(AT$6,F_Inputs!$F$2:$O$2,0)),"Error"))</f>
        <v/>
      </c>
      <c r="Q213" s="269" t="str">
        <f>IF(ISBLANK(AU213),"",IFERROR(INDEX(F_Inputs!$F$4:$O$99999,MATCH($B213&amp;AU213,F_Inputs!$P$4:$P$99999,0),MATCH(AU$6,F_Inputs!$F$2:$O$2,0)),"Error"))</f>
        <v/>
      </c>
      <c r="R213" s="269" t="str">
        <f>IF(ISBLANK(AV213),"",IFERROR(INDEX(F_Inputs!$F$4:$O$99999,MATCH($B213&amp;AV213,F_Inputs!$P$4:$P$99999,0),MATCH(AV$6,F_Inputs!$F$2:$O$2,0)),"Error"))</f>
        <v/>
      </c>
      <c r="S213" s="269" t="str">
        <f>IF(ISBLANK(AW213),"",IFERROR(INDEX(F_Inputs!$F$4:$O$99999,MATCH($B213&amp;AW213,F_Inputs!$P$4:$P$99999,0),MATCH(AW$6,F_Inputs!$F$2:$O$2,0)),"Error"))</f>
        <v/>
      </c>
      <c r="T213" s="269" t="str">
        <f>IF(ISBLANK(AX213),"",IFERROR(INDEX(F_Inputs!$F$4:$O$99999,MATCH($B213&amp;AX213,F_Inputs!$P$4:$P$99999,0),MATCH(AX$6,F_Inputs!$F$2:$O$2,0)),"Error"))</f>
        <v/>
      </c>
      <c r="U213" s="269" t="str">
        <f>IF(ISBLANK(AY213),"",IFERROR(INDEX(F_Inputs!$F$4:$O$99999,MATCH($B213&amp;AY213,F_Inputs!$P$4:$P$99999,0),MATCH(AY$6,F_Inputs!$F$2:$O$2,0)),"Error"))</f>
        <v/>
      </c>
      <c r="V213" s="269" t="str">
        <f>IF(ISBLANK(AZ213),"",IFERROR(INDEX(F_Inputs!$F$4:$O$99999,MATCH($B213&amp;AZ213,F_Inputs!$P$4:$P$99999,0),MATCH(AZ$6,F_Inputs!$F$2:$O$2,0)),"Error"))</f>
        <v/>
      </c>
      <c r="W213" s="267" t="str">
        <f>IF(ISBLANK(BA213),"",IFERROR(INDEX(F_Inputs!$F$4:$O$99999,MATCH($B213&amp;BA213,F_Inputs!$P$4:$P$99999,0),MATCH(BA$6,F_Inputs!$F$2:$O$2,0)),"Error"))</f>
        <v/>
      </c>
      <c r="X213" s="267" t="str">
        <f>IF(ISBLANK(BB213),"",IFERROR(INDEX(F_Inputs!$F$4:$O$99999,MATCH($B213&amp;BB213,F_Inputs!$P$4:$P$99999,0),MATCH(BB$6,F_Inputs!$F$2:$O$2,0)),"Error"))</f>
        <v/>
      </c>
      <c r="Y213" s="267" t="str">
        <f>IF(ISBLANK(BC213),"",IFERROR(INDEX(F_Inputs!$F$4:$O$99999,MATCH($B213&amp;BC213,F_Inputs!$P$4:$P$99999,0),MATCH(BC$6,F_Inputs!$F$2:$O$2,0)),"Error"))</f>
        <v/>
      </c>
      <c r="Z213" s="267" t="str">
        <f>IF(ISBLANK(BD213),"",IFERROR(INDEX(F_Inputs!$F$4:$O$99999,MATCH($B213&amp;BD213,F_Inputs!$P$4:$P$99999,0),MATCH(BD$6,F_Inputs!$F$2:$O$2,0)),"Error"))</f>
        <v/>
      </c>
      <c r="AA213" s="267" t="str">
        <f>IF(ISBLANK(BE213),"",IFERROR(INDEX(F_Inputs!$F$4:$O$99999,MATCH($B213&amp;BE213,F_Inputs!$P$4:$P$99999,0),MATCH(BE$6,F_Inputs!$F$2:$O$2,0)),"Error"))</f>
        <v/>
      </c>
      <c r="AB213" s="270" t="str">
        <f>IF(ISBLANK(BF213),"",IFERROR(INDEX(F_Inputs!$F$4:$O$99999,MATCH($B213&amp;BF213,F_Inputs!$P$4:$P$99999,0),MATCH(BF$6,F_Inputs!$F$2:$O$2,0)),"Error"))</f>
        <v/>
      </c>
      <c r="AC213" s="270" t="str">
        <f>IF(ISBLANK(BG213),"",IFERROR(INDEX(F_Inputs!$F$4:$O$99999,MATCH($B213&amp;BG213,F_Inputs!$P$4:$P$99999,0),MATCH(BG$6,F_Inputs!$F$2:$O$2,0)),"Error"))</f>
        <v/>
      </c>
      <c r="AD213" s="270" t="str">
        <f>IF(ISBLANK(BH213),"",IFERROR(INDEX(F_Inputs!$F$4:$O$99999,MATCH($B213&amp;BH213,F_Inputs!$P$4:$P$99999,0),MATCH(BH$6,F_Inputs!$F$2:$O$2,0)),"Error"))</f>
        <v/>
      </c>
      <c r="AE213" s="271" t="str">
        <f>IF(ISBLANK(BI213),"",IFERROR(INDEX(F_Inputs!$F$4:$O$99999,MATCH($B213&amp;BI213,F_Inputs!$P$4:$P$99999,0),MATCH(BI$6,F_Inputs!$F$2:$O$2,0)),"Error"))</f>
        <v/>
      </c>
      <c r="AF213" s="271" t="str">
        <f>IF(ISBLANK(BJ213),"",IFERROR(INDEX(F_Inputs!$F$4:$O$99999,MATCH($B213&amp;BJ213,F_Inputs!$P$4:$P$99999,0),MATCH(BJ$6,F_Inputs!$F$2:$O$2,0)),"Error"))</f>
        <v/>
      </c>
      <c r="AJ213" s="45" t="s">
        <v>241</v>
      </c>
      <c r="AK213" s="45" t="s">
        <v>241</v>
      </c>
      <c r="AL213" s="45" t="s">
        <v>241</v>
      </c>
      <c r="AM213" s="45" t="s">
        <v>241</v>
      </c>
      <c r="AN213" s="45" t="s">
        <v>241</v>
      </c>
      <c r="AO213" s="45" t="s">
        <v>241</v>
      </c>
      <c r="BF213" s="45" t="s">
        <v>243</v>
      </c>
      <c r="BG213" s="45" t="s">
        <v>243</v>
      </c>
      <c r="BI213" s="45" t="s">
        <v>245</v>
      </c>
    </row>
    <row r="214" spans="2:62">
      <c r="B214" s="158" t="str">
        <f>Lists!$D$14</f>
        <v>SEW</v>
      </c>
      <c r="C214" s="46" t="s">
        <v>717</v>
      </c>
      <c r="D214" s="46" t="str">
        <f>_xlfn.XLOOKUP(C214,Lists!$B$32:$B$60,Lists!$D$32:$D$60)</f>
        <v>Set at a common level</v>
      </c>
      <c r="E214" s="46" t="str">
        <f>_xlfn.XLOOKUP(C214,Lists!$B$32:$B$60,Lists!$F$32:$F$60)</f>
        <v>Number of serious pollution incidents</v>
      </c>
      <c r="F214" s="276">
        <f>IF(ISBLANK(AJ214),"",IFERROR(INDEX(F_Inputs!$F$4:$O$99999,MATCH($B214&amp;AJ214,F_Inputs!$P$4:$P$99999,0),MATCH(AJ$6,F_Inputs!$F$2:$O$2,0)),"Error"))</f>
        <v>0</v>
      </c>
      <c r="G214" s="276">
        <f>IF(ISBLANK(AK214),"",IFERROR(INDEX(F_Inputs!$F$4:$O$99999,MATCH($B214&amp;AK214,F_Inputs!$P$4:$P$99999,0),MATCH(AK$6,F_Inputs!$F$2:$O$2,0)),"Error"))</f>
        <v>0</v>
      </c>
      <c r="H214" s="276">
        <f>IF(ISBLANK(AL214),"",IFERROR(INDEX(F_Inputs!$F$4:$O$99999,MATCH($B214&amp;AL214,F_Inputs!$P$4:$P$99999,0),MATCH(AL$6,F_Inputs!$F$2:$O$2,0)),"Error"))</f>
        <v>0</v>
      </c>
      <c r="I214" s="276">
        <f>IF(ISBLANK(AM214),"",IFERROR(INDEX(F_Inputs!$F$4:$O$99999,MATCH($B214&amp;AM214,F_Inputs!$P$4:$P$99999,0),MATCH(AM$6,F_Inputs!$F$2:$O$2,0)),"Error"))</f>
        <v>0</v>
      </c>
      <c r="J214" s="276">
        <f>IF(ISBLANK(AN214),"",IFERROR(INDEX(F_Inputs!$F$4:$O$99999,MATCH($B214&amp;AN214,F_Inputs!$P$4:$P$99999,0),MATCH(AN$6,F_Inputs!$F$2:$O$2,0)),"Error"))</f>
        <v>0</v>
      </c>
      <c r="K214" s="276">
        <f>IF(ISBLANK(AO214),"",IFERROR(INDEX(F_Inputs!$F$4:$O$99999,MATCH($B214&amp;AO214,F_Inputs!$P$4:$P$99999,0),MATCH(AO$6,F_Inputs!$F$2:$O$2,0)),"Error"))</f>
        <v>0</v>
      </c>
      <c r="L214" s="276" t="str">
        <f>IF(ISBLANK(AP214),"",IFERROR(INDEX(F_Inputs!$F$4:$O$99999,MATCH($B214&amp;AP214,F_Inputs!$P$4:$P$99999,0),MATCH(AP$6,F_Inputs!$F$2:$O$2,0)),"Error"))</f>
        <v/>
      </c>
      <c r="M214" s="276" t="str">
        <f>IF(ISBLANK(AQ214),"",IFERROR(INDEX(F_Inputs!$F$4:$O$99999,MATCH($B214&amp;AQ214,F_Inputs!$P$4:$P$99999,0),MATCH(AQ$6,F_Inputs!$F$2:$O$2,0)),"Error"))</f>
        <v/>
      </c>
      <c r="N214" s="276" t="str">
        <f>IF(ISBLANK(AR214),"",IFERROR(INDEX(F_Inputs!$F$4:$O$99999,MATCH($B214&amp;AR214,F_Inputs!$P$4:$P$99999,0),MATCH(AR$6,F_Inputs!$F$2:$O$2,0)),"Error"))</f>
        <v/>
      </c>
      <c r="O214" s="276" t="str">
        <f>IF(ISBLANK(AS214),"",IFERROR(INDEX(F_Inputs!$F$4:$O$99999,MATCH($B214&amp;AS214,F_Inputs!$P$4:$P$99999,0),MATCH(AS$6,F_Inputs!$F$2:$O$2,0)),"Error"))</f>
        <v/>
      </c>
      <c r="P214" s="276" t="str">
        <f>IF(ISBLANK(AT214),"",IFERROR(INDEX(F_Inputs!$F$4:$O$99999,MATCH($B214&amp;AT214,F_Inputs!$P$4:$P$99999,0),MATCH(AT$6,F_Inputs!$F$2:$O$2,0)),"Error"))</f>
        <v/>
      </c>
      <c r="Q214" s="276" t="str">
        <f>IF(ISBLANK(AU214),"",IFERROR(INDEX(F_Inputs!$F$4:$O$99999,MATCH($B214&amp;AU214,F_Inputs!$P$4:$P$99999,0),MATCH(AU$6,F_Inputs!$F$2:$O$2,0)),"Error"))</f>
        <v/>
      </c>
      <c r="R214" s="276">
        <f>IF(ISBLANK(AV214),"",IFERROR(INDEX(F_Inputs!$F$4:$O$99999,MATCH($B214&amp;AV214,F_Inputs!$P$4:$P$99999,0),MATCH(AV$6,F_Inputs!$F$2:$O$2,0)),"Error"))</f>
        <v>1</v>
      </c>
      <c r="S214" s="276">
        <f>IF(ISBLANK(AW214),"",IFERROR(INDEX(F_Inputs!$F$4:$O$99999,MATCH($B214&amp;AW214,F_Inputs!$P$4:$P$99999,0),MATCH(AW$6,F_Inputs!$F$2:$O$2,0)),"Error"))</f>
        <v>1</v>
      </c>
      <c r="T214" s="276">
        <f>IF(ISBLANK(AX214),"",IFERROR(INDEX(F_Inputs!$F$4:$O$99999,MATCH($B214&amp;AX214,F_Inputs!$P$4:$P$99999,0),MATCH(AX$6,F_Inputs!$F$2:$O$2,0)),"Error"))</f>
        <v>1</v>
      </c>
      <c r="U214" s="276">
        <f>IF(ISBLANK(AY214),"",IFERROR(INDEX(F_Inputs!$F$4:$O$99999,MATCH($B214&amp;AY214,F_Inputs!$P$4:$P$99999,0),MATCH(AY$6,F_Inputs!$F$2:$O$2,0)),"Error"))</f>
        <v>1</v>
      </c>
      <c r="V214" s="276">
        <f>IF(ISBLANK(AZ214),"",IFERROR(INDEX(F_Inputs!$F$4:$O$99999,MATCH($B214&amp;AZ214,F_Inputs!$P$4:$P$99999,0),MATCH(AZ$6,F_Inputs!$F$2:$O$2,0)),"Error"))</f>
        <v>1</v>
      </c>
      <c r="W214" s="267" t="str">
        <f>IF(ISBLANK(BA214),"",IFERROR(INDEX(F_Inputs!$F$4:$O$99999,MATCH($B214&amp;BA214,F_Inputs!$P$4:$P$99999,0),MATCH(BA$6,F_Inputs!$F$2:$O$2,0)),"Error"))</f>
        <v/>
      </c>
      <c r="X214" s="267" t="str">
        <f>IF(ISBLANK(BB214),"",IFERROR(INDEX(F_Inputs!$F$4:$O$99999,MATCH($B214&amp;BB214,F_Inputs!$P$4:$P$99999,0),MATCH(BB$6,F_Inputs!$F$2:$O$2,0)),"Error"))</f>
        <v/>
      </c>
      <c r="Y214" s="267" t="str">
        <f>IF(ISBLANK(BC214),"",IFERROR(INDEX(F_Inputs!$F$4:$O$99999,MATCH($B214&amp;BC214,F_Inputs!$P$4:$P$99999,0),MATCH(BC$6,F_Inputs!$F$2:$O$2,0)),"Error"))</f>
        <v/>
      </c>
      <c r="Z214" s="267" t="str">
        <f>IF(ISBLANK(BD214),"",IFERROR(INDEX(F_Inputs!$F$4:$O$99999,MATCH($B214&amp;BD214,F_Inputs!$P$4:$P$99999,0),MATCH(BD$6,F_Inputs!$F$2:$O$2,0)),"Error"))</f>
        <v/>
      </c>
      <c r="AA214" s="267" t="str">
        <f>IF(ISBLANK(BE214),"",IFERROR(INDEX(F_Inputs!$F$4:$O$99999,MATCH($B214&amp;BE214,F_Inputs!$P$4:$P$99999,0),MATCH(BE$6,F_Inputs!$F$2:$O$2,0)),"Error"))</f>
        <v/>
      </c>
      <c r="AB214" s="270">
        <f>IF(ISBLANK(BF214),"",IFERROR(INDEX(F_Inputs!$F$4:$O$99999,MATCH($B214&amp;BF214,F_Inputs!$P$4:$P$99999,0),MATCH(BF$6,F_Inputs!$F$2:$O$2,0)),"Error"))</f>
        <v>742038.28693272197</v>
      </c>
      <c r="AC214" s="270" t="str">
        <f>IF(ISBLANK(BG214),"",IFERROR(INDEX(F_Inputs!$F$4:$O$99999,MATCH($B214&amp;BG214,F_Inputs!$P$4:$P$99999,0),MATCH(BG$6,F_Inputs!$F$2:$O$2,0)),"Error"))</f>
        <v/>
      </c>
      <c r="AD214" s="270" t="str">
        <f>IF(ISBLANK(BH214),"",IFERROR(INDEX(F_Inputs!$F$4:$O$99999,MATCH($B214&amp;BH214,F_Inputs!$P$4:$P$99999,0),MATCH(BH$6,F_Inputs!$F$2:$O$2,0)),"Error"))</f>
        <v/>
      </c>
      <c r="AE214" s="271" t="str">
        <f>IF(ISBLANK(BI214),"",IFERROR(INDEX(F_Inputs!$F$4:$O$99999,MATCH($B214&amp;BI214,F_Inputs!$P$4:$P$99999,0),MATCH(BI$6,F_Inputs!$F$2:$O$2,0)),"Error"))</f>
        <v/>
      </c>
      <c r="AF214" s="271" t="str">
        <f>IF(ISBLANK(BJ214),"",IFERROR(INDEX(F_Inputs!$F$4:$O$99999,MATCH($B214&amp;BJ214,F_Inputs!$P$4:$P$99999,0),MATCH(BJ$6,F_Inputs!$F$2:$O$2,0)),"Error"))</f>
        <v/>
      </c>
      <c r="AJ214" s="45" t="s">
        <v>192</v>
      </c>
      <c r="AK214" s="45" t="s">
        <v>192</v>
      </c>
      <c r="AL214" s="45" t="s">
        <v>192</v>
      </c>
      <c r="AM214" s="45" t="s">
        <v>192</v>
      </c>
      <c r="AN214" s="45" t="s">
        <v>192</v>
      </c>
      <c r="AO214" s="45" t="s">
        <v>192</v>
      </c>
      <c r="AV214" s="45" t="s">
        <v>194</v>
      </c>
      <c r="AW214" s="45" t="s">
        <v>194</v>
      </c>
      <c r="AX214" s="45" t="s">
        <v>194</v>
      </c>
      <c r="AY214" s="45" t="s">
        <v>194</v>
      </c>
      <c r="AZ214" s="45" t="s">
        <v>194</v>
      </c>
      <c r="BF214" s="45" t="s">
        <v>196</v>
      </c>
    </row>
    <row r="215" spans="2:62">
      <c r="B215" s="158" t="str">
        <f>Lists!$D$14</f>
        <v>SEW</v>
      </c>
      <c r="C215" s="46" t="s">
        <v>720</v>
      </c>
      <c r="D215" s="46" t="str">
        <f>_xlfn.XLOOKUP(C215,Lists!$B$32:$B$60,Lists!$D$32:$D$60)</f>
        <v>Set at a common level</v>
      </c>
      <c r="E215" s="46" t="str">
        <f>_xlfn.XLOOKUP(C215,Lists!$B$32:$B$60,Lists!$F$32:$F$60)</f>
        <v>Percentage compliance</v>
      </c>
      <c r="F215" s="272">
        <f>IF(ISBLANK(AJ215),"",IFERROR(INDEX(F_Inputs!$F$4:$O$99999,MATCH($B215&amp;AJ215,F_Inputs!$P$4:$P$99999,0),MATCH(AJ$6,F_Inputs!$F$2:$O$2,0)),"Error"))</f>
        <v>1</v>
      </c>
      <c r="G215" s="272">
        <f>IF(ISBLANK(AK215),"",IFERROR(INDEX(F_Inputs!$F$4:$O$99999,MATCH($B215&amp;AK215,F_Inputs!$P$4:$P$99999,0),MATCH(AK$6,F_Inputs!$F$2:$O$2,0)),"Error"))</f>
        <v>1</v>
      </c>
      <c r="H215" s="272">
        <f>IF(ISBLANK(AL215),"",IFERROR(INDEX(F_Inputs!$F$4:$O$99999,MATCH($B215&amp;AL215,F_Inputs!$P$4:$P$99999,0),MATCH(AL$6,F_Inputs!$F$2:$O$2,0)),"Error"))</f>
        <v>1</v>
      </c>
      <c r="I215" s="272">
        <f>IF(ISBLANK(AM215),"",IFERROR(INDEX(F_Inputs!$F$4:$O$99999,MATCH($B215&amp;AM215,F_Inputs!$P$4:$P$99999,0),MATCH(AM$6,F_Inputs!$F$2:$O$2,0)),"Error"))</f>
        <v>1</v>
      </c>
      <c r="J215" s="272">
        <f>IF(ISBLANK(AN215),"",IFERROR(INDEX(F_Inputs!$F$4:$O$99999,MATCH($B215&amp;AN215,F_Inputs!$P$4:$P$99999,0),MATCH(AN$6,F_Inputs!$F$2:$O$2,0)),"Error"))</f>
        <v>1</v>
      </c>
      <c r="K215" s="272">
        <f>IF(ISBLANK(AO215),"",IFERROR(INDEX(F_Inputs!$F$4:$O$99999,MATCH($B215&amp;AO215,F_Inputs!$P$4:$P$99999,0),MATCH(AO$6,F_Inputs!$F$2:$O$2,0)),"Error"))</f>
        <v>1</v>
      </c>
      <c r="L215" s="267" t="str">
        <f>IF(ISBLANK(AP215),"",IFERROR(INDEX(F_Inputs!$F$4:$O$99999,MATCH($B215&amp;AP215,F_Inputs!$P$4:$P$99999,0),MATCH(AP$6,F_Inputs!$F$2:$O$2,0)),"Error"))</f>
        <v/>
      </c>
      <c r="M215" s="268" t="str">
        <f>IF(ISBLANK(AQ215),"",IFERROR(INDEX(F_Inputs!$F$4:$O$99999,MATCH($B215&amp;AQ215,F_Inputs!$P$4:$P$99999,0),MATCH(AQ$6,F_Inputs!$F$2:$O$2,0)),"Error"))</f>
        <v/>
      </c>
      <c r="N215" s="268" t="str">
        <f>IF(ISBLANK(AR215),"",IFERROR(INDEX(F_Inputs!$F$4:$O$99999,MATCH($B215&amp;AR215,F_Inputs!$P$4:$P$99999,0),MATCH(AR$6,F_Inputs!$F$2:$O$2,0)),"Error"))</f>
        <v/>
      </c>
      <c r="O215" s="268" t="str">
        <f>IF(ISBLANK(AS215),"",IFERROR(INDEX(F_Inputs!$F$4:$O$99999,MATCH($B215&amp;AS215,F_Inputs!$P$4:$P$99999,0),MATCH(AS$6,F_Inputs!$F$2:$O$2,0)),"Error"))</f>
        <v/>
      </c>
      <c r="P215" s="268" t="str">
        <f>IF(ISBLANK(AT215),"",IFERROR(INDEX(F_Inputs!$F$4:$O$99999,MATCH($B215&amp;AT215,F_Inputs!$P$4:$P$99999,0),MATCH(AT$6,F_Inputs!$F$2:$O$2,0)),"Error"))</f>
        <v/>
      </c>
      <c r="Q215" s="268" t="str">
        <f>IF(ISBLANK(AU215),"",IFERROR(INDEX(F_Inputs!$F$4:$O$99999,MATCH($B215&amp;AU215,F_Inputs!$P$4:$P$99999,0),MATCH(AU$6,F_Inputs!$F$2:$O$2,0)),"Error"))</f>
        <v/>
      </c>
      <c r="R215" s="277">
        <f>IF(ISBLANK(AV215),"",IFERROR(INDEX(F_Inputs!$F$4:$O$99999,MATCH($B215&amp;AV215,F_Inputs!$P$4:$P$99999,0),MATCH(AV$6,F_Inputs!$F$2:$O$2,0)),"Error"))</f>
        <v>0.98684210526315785</v>
      </c>
      <c r="S215" s="277">
        <f>IF(ISBLANK(AW215),"",IFERROR(INDEX(F_Inputs!$F$4:$O$99999,MATCH($B215&amp;AW215,F_Inputs!$P$4:$P$99999,0),MATCH(AW$6,F_Inputs!$F$2:$O$2,0)),"Error"))</f>
        <v>0.98684210526315785</v>
      </c>
      <c r="T215" s="277">
        <f>IF(ISBLANK(AX215),"",IFERROR(INDEX(F_Inputs!$F$4:$O$99999,MATCH($B215&amp;AX215,F_Inputs!$P$4:$P$99999,0),MATCH(AX$6,F_Inputs!$F$2:$O$2,0)),"Error"))</f>
        <v>0.98684210526315785</v>
      </c>
      <c r="U215" s="277">
        <f>IF(ISBLANK(AY215),"",IFERROR(INDEX(F_Inputs!$F$4:$O$99999,MATCH($B215&amp;AY215,F_Inputs!$P$4:$P$99999,0),MATCH(AY$6,F_Inputs!$F$2:$O$2,0)),"Error"))</f>
        <v>0.98684210526315785</v>
      </c>
      <c r="V215" s="277">
        <f>IF(ISBLANK(AZ215),"",IFERROR(INDEX(F_Inputs!$F$4:$O$99999,MATCH($B215&amp;AZ215,F_Inputs!$P$4:$P$99999,0),MATCH(AZ$6,F_Inputs!$F$2:$O$2,0)),"Error"))</f>
        <v>0.98684210526315785</v>
      </c>
      <c r="W215" s="267" t="str">
        <f>IF(ISBLANK(BA215),"",IFERROR(INDEX(F_Inputs!$F$4:$O$99999,MATCH($B215&amp;BA215,F_Inputs!$P$4:$P$99999,0),MATCH(BA$6,F_Inputs!$F$2:$O$2,0)),"Error"))</f>
        <v/>
      </c>
      <c r="X215" s="267" t="str">
        <f>IF(ISBLANK(BB215),"",IFERROR(INDEX(F_Inputs!$F$4:$O$99999,MATCH($B215&amp;BB215,F_Inputs!$P$4:$P$99999,0),MATCH(BB$6,F_Inputs!$F$2:$O$2,0)),"Error"))</f>
        <v/>
      </c>
      <c r="Y215" s="267" t="str">
        <f>IF(ISBLANK(BC215),"",IFERROR(INDEX(F_Inputs!$F$4:$O$99999,MATCH($B215&amp;BC215,F_Inputs!$P$4:$P$99999,0),MATCH(BC$6,F_Inputs!$F$2:$O$2,0)),"Error"))</f>
        <v/>
      </c>
      <c r="Z215" s="267" t="str">
        <f>IF(ISBLANK(BD215),"",IFERROR(INDEX(F_Inputs!$F$4:$O$99999,MATCH($B215&amp;BD215,F_Inputs!$P$4:$P$99999,0),MATCH(BD$6,F_Inputs!$F$2:$O$2,0)),"Error"))</f>
        <v/>
      </c>
      <c r="AA215" s="267" t="str">
        <f>IF(ISBLANK(BE215),"",IFERROR(INDEX(F_Inputs!$F$4:$O$99999,MATCH($B215&amp;BE215,F_Inputs!$P$4:$P$99999,0),MATCH(BE$6,F_Inputs!$F$2:$O$2,0)),"Error"))</f>
        <v/>
      </c>
      <c r="AB215" s="270">
        <f>IF(ISBLANK(BF215),"",IFERROR(INDEX(F_Inputs!$F$4:$O$99999,MATCH($B215&amp;BF215,F_Inputs!$P$4:$P$99999,0),MATCH(BF$6,F_Inputs!$F$2:$O$2,0)),"Error"))</f>
        <v>359109.48442203633</v>
      </c>
      <c r="AC215" s="270" t="str">
        <f>IF(ISBLANK(BG215),"",IFERROR(INDEX(F_Inputs!$F$4:$O$99999,MATCH($B215&amp;BG215,F_Inputs!$P$4:$P$99999,0),MATCH(BG$6,F_Inputs!$F$2:$O$2,0)),"Error"))</f>
        <v/>
      </c>
      <c r="AD215" s="270" t="str">
        <f>IF(ISBLANK(BH215),"",IFERROR(INDEX(F_Inputs!$F$4:$O$99999,MATCH($B215&amp;BH215,F_Inputs!$P$4:$P$99999,0),MATCH(BH$6,F_Inputs!$F$2:$O$2,0)),"Error"))</f>
        <v/>
      </c>
      <c r="AE215" s="271" t="str">
        <f>IF(ISBLANK(BI215),"",IFERROR(INDEX(F_Inputs!$F$4:$O$99999,MATCH($B215&amp;BI215,F_Inputs!$P$4:$P$99999,0),MATCH(BI$6,F_Inputs!$F$2:$O$2,0)),"Error"))</f>
        <v/>
      </c>
      <c r="AF215" s="271" t="str">
        <f>IF(ISBLANK(BJ215),"",IFERROR(INDEX(F_Inputs!$F$4:$O$99999,MATCH($B215&amp;BJ215,F_Inputs!$P$4:$P$99999,0),MATCH(BJ$6,F_Inputs!$F$2:$O$2,0)),"Error"))</f>
        <v/>
      </c>
      <c r="AJ215" s="45" t="s">
        <v>198</v>
      </c>
      <c r="AK215" s="45" t="s">
        <v>198</v>
      </c>
      <c r="AL215" s="45" t="s">
        <v>198</v>
      </c>
      <c r="AM215" s="45" t="s">
        <v>198</v>
      </c>
      <c r="AN215" s="45" t="s">
        <v>198</v>
      </c>
      <c r="AO215" s="45" t="s">
        <v>198</v>
      </c>
      <c r="AV215" s="45" t="s">
        <v>200</v>
      </c>
      <c r="AW215" s="45" t="s">
        <v>200</v>
      </c>
      <c r="AX215" s="45" t="s">
        <v>200</v>
      </c>
      <c r="AY215" s="45" t="s">
        <v>200</v>
      </c>
      <c r="AZ215" s="45" t="s">
        <v>200</v>
      </c>
      <c r="BF215" s="45" t="s">
        <v>202</v>
      </c>
    </row>
    <row r="216" spans="2:62">
      <c r="B216" s="158" t="str">
        <f>Lists!$D$14</f>
        <v>SEW</v>
      </c>
      <c r="C216" s="46" t="s">
        <v>744</v>
      </c>
      <c r="D216" s="46" t="str">
        <f>_xlfn.XLOOKUP(C216,Lists!$B$32:$B$60,Lists!$D$32:$D$60)</f>
        <v>Set at a company specific level</v>
      </c>
      <c r="E216" s="46" t="str">
        <f>_xlfn.XLOOKUP(C216,Lists!$B$32:$B$60,Lists!$F$32:$F$60)</f>
        <v>Bathing water quality (%)</v>
      </c>
      <c r="F216" s="273" t="str">
        <f>IF(ISBLANK(AJ216),"",IFERROR(INDEX(F_Inputs!$F$4:$O$99999,MATCH($B216&amp;AJ216,F_Inputs!$P$4:$P$99999,0),MATCH(AJ$6,F_Inputs!$F$2:$O$2,0)),"Error"))</f>
        <v/>
      </c>
      <c r="G216" s="273" t="str">
        <f>IF(ISBLANK(AK216),"",IFERROR(INDEX(F_Inputs!$F$4:$O$99999,MATCH($B216&amp;AK216,F_Inputs!$P$4:$P$99999,0),MATCH(AK$6,F_Inputs!$F$2:$O$2,0)),"Error"))</f>
        <v/>
      </c>
      <c r="H216" s="273" t="str">
        <f>IF(ISBLANK(AL216),"",IFERROR(INDEX(F_Inputs!$F$4:$O$99999,MATCH($B216&amp;AL216,F_Inputs!$P$4:$P$99999,0),MATCH(AL$6,F_Inputs!$F$2:$O$2,0)),"Error"))</f>
        <v/>
      </c>
      <c r="I216" s="273" t="str">
        <f>IF(ISBLANK(AM216),"",IFERROR(INDEX(F_Inputs!$F$4:$O$99999,MATCH($B216&amp;AM216,F_Inputs!$P$4:$P$99999,0),MATCH(AM$6,F_Inputs!$F$2:$O$2,0)),"Error"))</f>
        <v/>
      </c>
      <c r="J216" s="273" t="str">
        <f>IF(ISBLANK(AN216),"",IFERROR(INDEX(F_Inputs!$F$4:$O$99999,MATCH($B216&amp;AN216,F_Inputs!$P$4:$P$99999,0),MATCH(AN$6,F_Inputs!$F$2:$O$2,0)),"Error"))</f>
        <v/>
      </c>
      <c r="K216" s="273" t="str">
        <f>IF(ISBLANK(AO216),"",IFERROR(INDEX(F_Inputs!$F$4:$O$99999,MATCH($B216&amp;AO216,F_Inputs!$P$4:$P$99999,0),MATCH(AO$6,F_Inputs!$F$2:$O$2,0)),"Error"))</f>
        <v/>
      </c>
      <c r="L216" s="277" t="str">
        <f>IF(ISBLANK(AP216),"",IFERROR(INDEX(F_Inputs!$F$4:$O$99999,MATCH($B216&amp;AP216,F_Inputs!$P$4:$P$99999,0),MATCH(AP$6,F_Inputs!$F$2:$O$2,0)),"Error"))</f>
        <v/>
      </c>
      <c r="M216" s="277" t="str">
        <f>IF(ISBLANK(AQ216),"",IFERROR(INDEX(F_Inputs!$F$4:$O$99999,MATCH($B216&amp;AQ216,F_Inputs!$P$4:$P$99999,0),MATCH(AQ$6,F_Inputs!$F$2:$O$2,0)),"Error"))</f>
        <v/>
      </c>
      <c r="N216" s="277" t="str">
        <f>IF(ISBLANK(AR216),"",IFERROR(INDEX(F_Inputs!$F$4:$O$99999,MATCH($B216&amp;AR216,F_Inputs!$P$4:$P$99999,0),MATCH(AR$6,F_Inputs!$F$2:$O$2,0)),"Error"))</f>
        <v/>
      </c>
      <c r="O216" s="277" t="str">
        <f>IF(ISBLANK(AS216),"",IFERROR(INDEX(F_Inputs!$F$4:$O$99999,MATCH($B216&amp;AS216,F_Inputs!$P$4:$P$99999,0),MATCH(AS$6,F_Inputs!$F$2:$O$2,0)),"Error"))</f>
        <v/>
      </c>
      <c r="P216" s="277" t="str">
        <f>IF(ISBLANK(AT216),"",IFERROR(INDEX(F_Inputs!$F$4:$O$99999,MATCH($B216&amp;AT216,F_Inputs!$P$4:$P$99999,0),MATCH(AT$6,F_Inputs!$F$2:$O$2,0)),"Error"))</f>
        <v/>
      </c>
      <c r="Q216" s="277" t="str">
        <f>IF(ISBLANK(AU216),"",IFERROR(INDEX(F_Inputs!$F$4:$O$99999,MATCH($B216&amp;AU216,F_Inputs!$P$4:$P$99999,0),MATCH(AU$6,F_Inputs!$F$2:$O$2,0)),"Error"))</f>
        <v/>
      </c>
      <c r="R216" s="269" t="str">
        <f>IF(ISBLANK(AV216),"",IFERROR(INDEX(F_Inputs!$F$4:$O$99999,MATCH($B216&amp;AV216,F_Inputs!$P$4:$P$99999,0),MATCH(AV$6,F_Inputs!$F$2:$O$2,0)),"Error"))</f>
        <v/>
      </c>
      <c r="S216" s="269" t="str">
        <f>IF(ISBLANK(AW216),"",IFERROR(INDEX(F_Inputs!$F$4:$O$99999,MATCH($B216&amp;AW216,F_Inputs!$P$4:$P$99999,0),MATCH(AW$6,F_Inputs!$F$2:$O$2,0)),"Error"))</f>
        <v/>
      </c>
      <c r="T216" s="269" t="str">
        <f>IF(ISBLANK(AX216),"",IFERROR(INDEX(F_Inputs!$F$4:$O$99999,MATCH($B216&amp;AX216,F_Inputs!$P$4:$P$99999,0),MATCH(AX$6,F_Inputs!$F$2:$O$2,0)),"Error"))</f>
        <v/>
      </c>
      <c r="U216" s="269" t="str">
        <f>IF(ISBLANK(AY216),"",IFERROR(INDEX(F_Inputs!$F$4:$O$99999,MATCH($B216&amp;AY216,F_Inputs!$P$4:$P$99999,0),MATCH(AY$6,F_Inputs!$F$2:$O$2,0)),"Error"))</f>
        <v/>
      </c>
      <c r="V216" s="269" t="str">
        <f>IF(ISBLANK(AZ216),"",IFERROR(INDEX(F_Inputs!$F$4:$O$99999,MATCH($B216&amp;AZ216,F_Inputs!$P$4:$P$99999,0),MATCH(AZ$6,F_Inputs!$F$2:$O$2,0)),"Error"))</f>
        <v/>
      </c>
      <c r="W216" s="267" t="str">
        <f>IF(ISBLANK(BA216),"",IFERROR(INDEX(F_Inputs!$F$4:$O$99999,MATCH($B216&amp;BA216,F_Inputs!$P$4:$P$99999,0),MATCH(BA$6,F_Inputs!$F$2:$O$2,0)),"Error"))</f>
        <v/>
      </c>
      <c r="X216" s="267" t="str">
        <f>IF(ISBLANK(BB216),"",IFERROR(INDEX(F_Inputs!$F$4:$O$99999,MATCH($B216&amp;BB216,F_Inputs!$P$4:$P$99999,0),MATCH(BB$6,F_Inputs!$F$2:$O$2,0)),"Error"))</f>
        <v/>
      </c>
      <c r="Y216" s="267" t="str">
        <f>IF(ISBLANK(BC216),"",IFERROR(INDEX(F_Inputs!$F$4:$O$99999,MATCH($B216&amp;BC216,F_Inputs!$P$4:$P$99999,0),MATCH(BC$6,F_Inputs!$F$2:$O$2,0)),"Error"))</f>
        <v/>
      </c>
      <c r="Z216" s="267" t="str">
        <f>IF(ISBLANK(BD216),"",IFERROR(INDEX(F_Inputs!$F$4:$O$99999,MATCH($B216&amp;BD216,F_Inputs!$P$4:$P$99999,0),MATCH(BD$6,F_Inputs!$F$2:$O$2,0)),"Error"))</f>
        <v/>
      </c>
      <c r="AA216" s="267" t="str">
        <f>IF(ISBLANK(BE216),"",IFERROR(INDEX(F_Inputs!$F$4:$O$99999,MATCH($B216&amp;BE216,F_Inputs!$P$4:$P$99999,0),MATCH(BE$6,F_Inputs!$F$2:$O$2,0)),"Error"))</f>
        <v/>
      </c>
      <c r="AB216" s="270" t="str">
        <f>IF(ISBLANK(BF216),"",IFERROR(INDEX(F_Inputs!$F$4:$O$99999,MATCH($B216&amp;BF216,F_Inputs!$P$4:$P$99999,0),MATCH(BF$6,F_Inputs!$F$2:$O$2,0)),"Error"))</f>
        <v/>
      </c>
      <c r="AC216" s="270" t="str">
        <f>IF(ISBLANK(BG216),"",IFERROR(INDEX(F_Inputs!$F$4:$O$99999,MATCH($B216&amp;BG216,F_Inputs!$P$4:$P$99999,0),MATCH(BG$6,F_Inputs!$F$2:$O$2,0)),"Error"))</f>
        <v/>
      </c>
      <c r="AD216" s="270" t="str">
        <f>IF(ISBLANK(BH216),"",IFERROR(INDEX(F_Inputs!$F$4:$O$99999,MATCH($B216&amp;BH216,F_Inputs!$P$4:$P$99999,0),MATCH(BH$6,F_Inputs!$F$2:$O$2,0)),"Error"))</f>
        <v/>
      </c>
      <c r="AE216" s="271" t="str">
        <f>IF(ISBLANK(BI216),"",IFERROR(INDEX(F_Inputs!$F$4:$O$99999,MATCH($B216&amp;BI216,F_Inputs!$P$4:$P$99999,0),MATCH(BI$6,F_Inputs!$F$2:$O$2,0)),"Error"))</f>
        <v/>
      </c>
      <c r="AF216" s="271" t="str">
        <f>IF(ISBLANK(BJ216),"",IFERROR(INDEX(F_Inputs!$F$4:$O$99999,MATCH($B216&amp;BJ216,F_Inputs!$P$4:$P$99999,0),MATCH(BJ$6,F_Inputs!$F$2:$O$2,0)),"Error"))</f>
        <v/>
      </c>
      <c r="AJ216" s="45" t="s">
        <v>247</v>
      </c>
      <c r="AK216" s="45" t="s">
        <v>247</v>
      </c>
      <c r="AL216" s="45" t="s">
        <v>247</v>
      </c>
      <c r="AM216" s="45" t="s">
        <v>247</v>
      </c>
      <c r="AN216" s="45" t="s">
        <v>247</v>
      </c>
      <c r="AO216" s="45" t="s">
        <v>247</v>
      </c>
      <c r="AV216" s="45" t="s">
        <v>249</v>
      </c>
      <c r="AW216" s="45" t="s">
        <v>249</v>
      </c>
      <c r="AX216" s="45" t="s">
        <v>249</v>
      </c>
      <c r="AY216" s="45" t="s">
        <v>249</v>
      </c>
      <c r="AZ216" s="45" t="s">
        <v>249</v>
      </c>
      <c r="BF216" s="45" t="s">
        <v>251</v>
      </c>
      <c r="BG216" s="45" t="s">
        <v>251</v>
      </c>
      <c r="BI216" s="45" t="s">
        <v>253</v>
      </c>
      <c r="BJ216" s="45" t="s">
        <v>255</v>
      </c>
    </row>
    <row r="217" spans="2:62">
      <c r="B217" s="158" t="str">
        <f>Lists!$D$14</f>
        <v>SEW</v>
      </c>
      <c r="C217" s="46" t="s">
        <v>748</v>
      </c>
      <c r="D217" s="46" t="str">
        <f>_xlfn.XLOOKUP(C217,Lists!$B$32:$B$60,Lists!$D$32:$D$60)</f>
        <v>Set at a company specific level</v>
      </c>
      <c r="E217" s="46" t="str">
        <f>_xlfn.XLOOKUP(C217,Lists!$B$32:$B$60,Lists!$F$32:$F$60)</f>
        <v>Reduction in phosphorus as a percentage of load discharged from treatment works in 2020</v>
      </c>
      <c r="F217" s="272" t="str">
        <f>IF(ISBLANK(AJ217),"",IFERROR(INDEX(F_Inputs!$F$4:$O$99999,MATCH($B217&amp;AJ217,F_Inputs!$P$4:$P$99999,0),MATCH(AJ$6,F_Inputs!$F$2:$O$2,0)),"Error"))</f>
        <v/>
      </c>
      <c r="G217" s="272" t="str">
        <f>IF(ISBLANK(AK217),"",IFERROR(INDEX(F_Inputs!$F$4:$O$99999,MATCH($B217&amp;AK217,F_Inputs!$P$4:$P$99999,0),MATCH(AK$6,F_Inputs!$F$2:$O$2,0)),"Error"))</f>
        <v/>
      </c>
      <c r="H217" s="272" t="str">
        <f>IF(ISBLANK(AL217),"",IFERROR(INDEX(F_Inputs!$F$4:$O$99999,MATCH($B217&amp;AL217,F_Inputs!$P$4:$P$99999,0),MATCH(AL$6,F_Inputs!$F$2:$O$2,0)),"Error"))</f>
        <v/>
      </c>
      <c r="I217" s="272" t="str">
        <f>IF(ISBLANK(AM217),"",IFERROR(INDEX(F_Inputs!$F$4:$O$99999,MATCH($B217&amp;AM217,F_Inputs!$P$4:$P$99999,0),MATCH(AM$6,F_Inputs!$F$2:$O$2,0)),"Error"))</f>
        <v/>
      </c>
      <c r="J217" s="272" t="str">
        <f>IF(ISBLANK(AN217),"",IFERROR(INDEX(F_Inputs!$F$4:$O$99999,MATCH($B217&amp;AN217,F_Inputs!$P$4:$P$99999,0),MATCH(AN$6,F_Inputs!$F$2:$O$2,0)),"Error"))</f>
        <v/>
      </c>
      <c r="K217" s="272" t="str">
        <f>IF(ISBLANK(AO217),"",IFERROR(INDEX(F_Inputs!$F$4:$O$99999,MATCH($B217&amp;AO217,F_Inputs!$P$4:$P$99999,0),MATCH(AO$6,F_Inputs!$F$2:$O$2,0)),"Error"))</f>
        <v/>
      </c>
      <c r="L217" s="272" t="str">
        <f>IF(ISBLANK(AP217),"",IFERROR(INDEX(F_Inputs!$F$4:$O$99999,MATCH($B217&amp;AP217,F_Inputs!$P$4:$P$99999,0),MATCH(AP$6,F_Inputs!$F$2:$O$2,0)),"Error"))</f>
        <v/>
      </c>
      <c r="M217" s="272" t="str">
        <f>IF(ISBLANK(AQ217),"",IFERROR(INDEX(F_Inputs!$F$4:$O$99999,MATCH($B217&amp;AQ217,F_Inputs!$P$4:$P$99999,0),MATCH(AQ$6,F_Inputs!$F$2:$O$2,0)),"Error"))</f>
        <v/>
      </c>
      <c r="N217" s="272" t="str">
        <f>IF(ISBLANK(AR217),"",IFERROR(INDEX(F_Inputs!$F$4:$O$99999,MATCH($B217&amp;AR217,F_Inputs!$P$4:$P$99999,0),MATCH(AR$6,F_Inputs!$F$2:$O$2,0)),"Error"))</f>
        <v/>
      </c>
      <c r="O217" s="272" t="str">
        <f>IF(ISBLANK(AS217),"",IFERROR(INDEX(F_Inputs!$F$4:$O$99999,MATCH($B217&amp;AS217,F_Inputs!$P$4:$P$99999,0),MATCH(AS$6,F_Inputs!$F$2:$O$2,0)),"Error"))</f>
        <v/>
      </c>
      <c r="P217" s="272" t="str">
        <f>IF(ISBLANK(AT217),"",IFERROR(INDEX(F_Inputs!$F$4:$O$99999,MATCH($B217&amp;AT217,F_Inputs!$P$4:$P$99999,0),MATCH(AT$6,F_Inputs!$F$2:$O$2,0)),"Error"))</f>
        <v/>
      </c>
      <c r="Q217" s="272" t="str">
        <f>IF(ISBLANK(AU217),"",IFERROR(INDEX(F_Inputs!$F$4:$O$99999,MATCH($B217&amp;AU217,F_Inputs!$P$4:$P$99999,0),MATCH(AU$6,F_Inputs!$F$2:$O$2,0)),"Error"))</f>
        <v/>
      </c>
      <c r="R217" s="272" t="str">
        <f>IF(ISBLANK(AV217),"",IFERROR(INDEX(F_Inputs!$F$4:$O$99999,MATCH($B217&amp;AV217,F_Inputs!$P$4:$P$99999,0),MATCH(AV$6,F_Inputs!$F$2:$O$2,0)),"Error"))</f>
        <v/>
      </c>
      <c r="S217" s="272" t="str">
        <f>IF(ISBLANK(AW217),"",IFERROR(INDEX(F_Inputs!$F$4:$O$99999,MATCH($B217&amp;AW217,F_Inputs!$P$4:$P$99999,0),MATCH(AW$6,F_Inputs!$F$2:$O$2,0)),"Error"))</f>
        <v/>
      </c>
      <c r="T217" s="272" t="str">
        <f>IF(ISBLANK(AX217),"",IFERROR(INDEX(F_Inputs!$F$4:$O$99999,MATCH($B217&amp;AX217,F_Inputs!$P$4:$P$99999,0),MATCH(AX$6,F_Inputs!$F$2:$O$2,0)),"Error"))</f>
        <v/>
      </c>
      <c r="U217" s="272" t="str">
        <f>IF(ISBLANK(AY217),"",IFERROR(INDEX(F_Inputs!$F$4:$O$99999,MATCH($B217&amp;AY217,F_Inputs!$P$4:$P$99999,0),MATCH(AY$6,F_Inputs!$F$2:$O$2,0)),"Error"))</f>
        <v/>
      </c>
      <c r="V217" s="272" t="str">
        <f>IF(ISBLANK(AZ217),"",IFERROR(INDEX(F_Inputs!$F$4:$O$99999,MATCH($B217&amp;AZ217,F_Inputs!$P$4:$P$99999,0),MATCH(AZ$6,F_Inputs!$F$2:$O$2,0)),"Error"))</f>
        <v/>
      </c>
      <c r="W217" s="267" t="str">
        <f>IF(ISBLANK(BA217),"",IFERROR(INDEX(F_Inputs!$F$4:$O$99999,MATCH($B217&amp;BA217,F_Inputs!$P$4:$P$99999,0),MATCH(BA$6,F_Inputs!$F$2:$O$2,0)),"Error"))</f>
        <v/>
      </c>
      <c r="X217" s="267" t="str">
        <f>IF(ISBLANK(BB217),"",IFERROR(INDEX(F_Inputs!$F$4:$O$99999,MATCH($B217&amp;BB217,F_Inputs!$P$4:$P$99999,0),MATCH(BB$6,F_Inputs!$F$2:$O$2,0)),"Error"))</f>
        <v/>
      </c>
      <c r="Y217" s="267" t="str">
        <f>IF(ISBLANK(BC217),"",IFERROR(INDEX(F_Inputs!$F$4:$O$99999,MATCH($B217&amp;BC217,F_Inputs!$P$4:$P$99999,0),MATCH(BC$6,F_Inputs!$F$2:$O$2,0)),"Error"))</f>
        <v/>
      </c>
      <c r="Z217" s="267" t="str">
        <f>IF(ISBLANK(BD217),"",IFERROR(INDEX(F_Inputs!$F$4:$O$99999,MATCH($B217&amp;BD217,F_Inputs!$P$4:$P$99999,0),MATCH(BD$6,F_Inputs!$F$2:$O$2,0)),"Error"))</f>
        <v/>
      </c>
      <c r="AA217" s="267" t="str">
        <f>IF(ISBLANK(BE217),"",IFERROR(INDEX(F_Inputs!$F$4:$O$99999,MATCH($B217&amp;BE217,F_Inputs!$P$4:$P$99999,0),MATCH(BE$6,F_Inputs!$F$2:$O$2,0)),"Error"))</f>
        <v/>
      </c>
      <c r="AB217" s="270" t="str">
        <f>IF(ISBLANK(BF217),"",IFERROR(INDEX(F_Inputs!$F$4:$O$99999,MATCH($B217&amp;BF217,F_Inputs!$P$4:$P$99999,0),MATCH(BF$6,F_Inputs!$F$2:$O$2,0)),"Error"))</f>
        <v/>
      </c>
      <c r="AC217" s="270" t="str">
        <f>IF(ISBLANK(BG217),"",IFERROR(INDEX(F_Inputs!$F$4:$O$99999,MATCH($B217&amp;BG217,F_Inputs!$P$4:$P$99999,0),MATCH(BG$6,F_Inputs!$F$2:$O$2,0)),"Error"))</f>
        <v/>
      </c>
      <c r="AD217" s="270" t="str">
        <f>IF(ISBLANK(BH217),"",IFERROR(INDEX(F_Inputs!$F$4:$O$99999,MATCH($B217&amp;BH217,F_Inputs!$P$4:$P$99999,0),MATCH(BH$6,F_Inputs!$F$2:$O$2,0)),"Error"))</f>
        <v/>
      </c>
      <c r="AE217" s="271" t="str">
        <f>IF(ISBLANK(BI217),"",IFERROR(INDEX(F_Inputs!$F$4:$O$99999,MATCH($B217&amp;BI217,F_Inputs!$P$4:$P$99999,0),MATCH(BI$6,F_Inputs!$F$2:$O$2,0)),"Error"))</f>
        <v/>
      </c>
      <c r="AF217" s="271" t="str">
        <f>IF(ISBLANK(BJ217),"",IFERROR(INDEX(F_Inputs!$F$4:$O$99999,MATCH($B217&amp;BJ217,F_Inputs!$P$4:$P$99999,0),MATCH(BJ$6,F_Inputs!$F$2:$O$2,0)),"Error"))</f>
        <v/>
      </c>
      <c r="AJ217" s="45" t="s">
        <v>257</v>
      </c>
      <c r="AK217" s="45" t="s">
        <v>257</v>
      </c>
      <c r="AL217" s="45" t="s">
        <v>257</v>
      </c>
      <c r="AM217" s="45" t="s">
        <v>257</v>
      </c>
      <c r="AN217" s="45" t="s">
        <v>257</v>
      </c>
      <c r="AO217" s="45" t="s">
        <v>257</v>
      </c>
    </row>
    <row r="218" spans="2:62">
      <c r="B218" s="158" t="str">
        <f>Lists!$D$14</f>
        <v>SEW</v>
      </c>
      <c r="C218" s="46" t="s">
        <v>751</v>
      </c>
      <c r="D218" s="46" t="str">
        <f>_xlfn.XLOOKUP(C218,Lists!$B$32:$B$60,Lists!$D$32:$D$60)</f>
        <v>Set at a company specific level</v>
      </c>
      <c r="E218" s="46" t="str">
        <f>_xlfn.XLOOKUP(C218,Lists!$B$32:$B$60,Lists!$F$32:$F$60)</f>
        <v>Average number of spills per overflow - assuming 100% monitoring (number)</v>
      </c>
      <c r="F218" s="267" t="str">
        <f>IF(ISBLANK(AJ218),"",IFERROR(INDEX(F_Inputs!$F$4:$O$99999,MATCH($B218&amp;AJ218,F_Inputs!$P$4:$P$99999,0),MATCH(AJ$6,F_Inputs!$F$2:$O$2,0)),"Error"))</f>
        <v/>
      </c>
      <c r="G218" s="269" t="str">
        <f>IF(ISBLANK(AK218),"",IFERROR(INDEX(F_Inputs!$F$4:$O$99999,MATCH($B218&amp;AK218,F_Inputs!$P$4:$P$99999,0),MATCH(AK$6,F_Inputs!$F$2:$O$2,0)),"Error"))</f>
        <v/>
      </c>
      <c r="H218" s="269" t="str">
        <f>IF(ISBLANK(AL218),"",IFERROR(INDEX(F_Inputs!$F$4:$O$99999,MATCH($B218&amp;AL218,F_Inputs!$P$4:$P$99999,0),MATCH(AL$6,F_Inputs!$F$2:$O$2,0)),"Error"))</f>
        <v/>
      </c>
      <c r="I218" s="269" t="str">
        <f>IF(ISBLANK(AM218),"",IFERROR(INDEX(F_Inputs!$F$4:$O$99999,MATCH($B218&amp;AM218,F_Inputs!$P$4:$P$99999,0),MATCH(AM$6,F_Inputs!$F$2:$O$2,0)),"Error"))</f>
        <v/>
      </c>
      <c r="J218" s="269" t="str">
        <f>IF(ISBLANK(AN218),"",IFERROR(INDEX(F_Inputs!$F$4:$O$99999,MATCH($B218&amp;AN218,F_Inputs!$P$4:$P$99999,0),MATCH(AN$6,F_Inputs!$F$2:$O$2,0)),"Error"))</f>
        <v/>
      </c>
      <c r="K218" s="269" t="str">
        <f>IF(ISBLANK(AO218),"",IFERROR(INDEX(F_Inputs!$F$4:$O$99999,MATCH($B218&amp;AO218,F_Inputs!$P$4:$P$99999,0),MATCH(AO$6,F_Inputs!$F$2:$O$2,0)),"Error"))</f>
        <v/>
      </c>
      <c r="L218" s="277" t="str">
        <f>IF(ISBLANK(AP218),"",IFERROR(INDEX(F_Inputs!$F$4:$O$99999,MATCH($B218&amp;AP218,F_Inputs!$P$4:$P$99999,0),MATCH(AP$6,F_Inputs!$F$2:$O$2,0)),"Error"))</f>
        <v/>
      </c>
      <c r="M218" s="277" t="str">
        <f>IF(ISBLANK(AQ218),"",IFERROR(INDEX(F_Inputs!$F$4:$O$99999,MATCH($B218&amp;AQ218,F_Inputs!$P$4:$P$99999,0),MATCH(AQ$6,F_Inputs!$F$2:$O$2,0)),"Error"))</f>
        <v/>
      </c>
      <c r="N218" s="277" t="str">
        <f>IF(ISBLANK(AR218),"",IFERROR(INDEX(F_Inputs!$F$4:$O$99999,MATCH($B218&amp;AR218,F_Inputs!$P$4:$P$99999,0),MATCH(AR$6,F_Inputs!$F$2:$O$2,0)),"Error"))</f>
        <v/>
      </c>
      <c r="O218" s="277" t="str">
        <f>IF(ISBLANK(AS218),"",IFERROR(INDEX(F_Inputs!$F$4:$O$99999,MATCH($B218&amp;AS218,F_Inputs!$P$4:$P$99999,0),MATCH(AS$6,F_Inputs!$F$2:$O$2,0)),"Error"))</f>
        <v/>
      </c>
      <c r="P218" s="277" t="str">
        <f>IF(ISBLANK(AT218),"",IFERROR(INDEX(F_Inputs!$F$4:$O$99999,MATCH($B218&amp;AT218,F_Inputs!$P$4:$P$99999,0),MATCH(AT$6,F_Inputs!$F$2:$O$2,0)),"Error"))</f>
        <v/>
      </c>
      <c r="Q218" s="277" t="str">
        <f>IF(ISBLANK(AU218),"",IFERROR(INDEX(F_Inputs!$F$4:$O$99999,MATCH($B218&amp;AU218,F_Inputs!$P$4:$P$99999,0),MATCH(AU$6,F_Inputs!$F$2:$O$2,0)),"Error"))</f>
        <v/>
      </c>
      <c r="R218" s="269" t="str">
        <f>IF(ISBLANK(AV218),"",IFERROR(INDEX(F_Inputs!$F$4:$O$99999,MATCH($B218&amp;AV218,F_Inputs!$P$4:$P$99999,0),MATCH(AV$6,F_Inputs!$F$2:$O$2,0)),"Error"))</f>
        <v/>
      </c>
      <c r="S218" s="269" t="str">
        <f>IF(ISBLANK(AW218),"",IFERROR(INDEX(F_Inputs!$F$4:$O$99999,MATCH($B218&amp;AW218,F_Inputs!$P$4:$P$99999,0),MATCH(AW$6,F_Inputs!$F$2:$O$2,0)),"Error"))</f>
        <v/>
      </c>
      <c r="T218" s="269" t="str">
        <f>IF(ISBLANK(AX218),"",IFERROR(INDEX(F_Inputs!$F$4:$O$99999,MATCH($B218&amp;AX218,F_Inputs!$P$4:$P$99999,0),MATCH(AX$6,F_Inputs!$F$2:$O$2,0)),"Error"))</f>
        <v/>
      </c>
      <c r="U218" s="269" t="str">
        <f>IF(ISBLANK(AY218),"",IFERROR(INDEX(F_Inputs!$F$4:$O$99999,MATCH($B218&amp;AY218,F_Inputs!$P$4:$P$99999,0),MATCH(AY$6,F_Inputs!$F$2:$O$2,0)),"Error"))</f>
        <v/>
      </c>
      <c r="V218" s="269" t="str">
        <f>IF(ISBLANK(AZ218),"",IFERROR(INDEX(F_Inputs!$F$4:$O$99999,MATCH($B218&amp;AZ218,F_Inputs!$P$4:$P$99999,0),MATCH(AZ$6,F_Inputs!$F$2:$O$2,0)),"Error"))</f>
        <v/>
      </c>
      <c r="W218" s="267" t="str">
        <f>IF(ISBLANK(BA218),"",IFERROR(INDEX(F_Inputs!$F$4:$O$99999,MATCH($B218&amp;BA218,F_Inputs!$P$4:$P$99999,0),MATCH(BA$6,F_Inputs!$F$2:$O$2,0)),"Error"))</f>
        <v/>
      </c>
      <c r="X218" s="267" t="str">
        <f>IF(ISBLANK(BB218),"",IFERROR(INDEX(F_Inputs!$F$4:$O$99999,MATCH($B218&amp;BB218,F_Inputs!$P$4:$P$99999,0),MATCH(BB$6,F_Inputs!$F$2:$O$2,0)),"Error"))</f>
        <v/>
      </c>
      <c r="Y218" s="267" t="str">
        <f>IF(ISBLANK(BC218),"",IFERROR(INDEX(F_Inputs!$F$4:$O$99999,MATCH($B218&amp;BC218,F_Inputs!$P$4:$P$99999,0),MATCH(BC$6,F_Inputs!$F$2:$O$2,0)),"Error"))</f>
        <v/>
      </c>
      <c r="Z218" s="267" t="str">
        <f>IF(ISBLANK(BD218),"",IFERROR(INDEX(F_Inputs!$F$4:$O$99999,MATCH($B218&amp;BD218,F_Inputs!$P$4:$P$99999,0),MATCH(BD$6,F_Inputs!$F$2:$O$2,0)),"Error"))</f>
        <v/>
      </c>
      <c r="AA218" s="267" t="str">
        <f>IF(ISBLANK(BE218),"",IFERROR(INDEX(F_Inputs!$F$4:$O$99999,MATCH($B218&amp;BE218,F_Inputs!$P$4:$P$99999,0),MATCH(BE$6,F_Inputs!$F$2:$O$2,0)),"Error"))</f>
        <v/>
      </c>
      <c r="AB218" s="270" t="str">
        <f>IF(ISBLANK(BF218),"",IFERROR(INDEX(F_Inputs!$F$4:$O$99999,MATCH($B218&amp;BF218,F_Inputs!$P$4:$P$99999,0),MATCH(BF$6,F_Inputs!$F$2:$O$2,0)),"Error"))</f>
        <v/>
      </c>
      <c r="AC218" s="270" t="str">
        <f>IF(ISBLANK(BG218),"",IFERROR(INDEX(F_Inputs!$F$4:$O$99999,MATCH($B218&amp;BG218,F_Inputs!$P$4:$P$99999,0),MATCH(BG$6,F_Inputs!$F$2:$O$2,0)),"Error"))</f>
        <v/>
      </c>
      <c r="AD218" s="270" t="str">
        <f>IF(ISBLANK(BH218),"",IFERROR(INDEX(F_Inputs!$F$4:$O$99999,MATCH($B218&amp;BH218,F_Inputs!$P$4:$P$99999,0),MATCH(BH$6,F_Inputs!$F$2:$O$2,0)),"Error"))</f>
        <v/>
      </c>
      <c r="AE218" s="271" t="str">
        <f>IF(ISBLANK(BI218),"",IFERROR(INDEX(F_Inputs!$F$4:$O$99999,MATCH($B218&amp;BI218,F_Inputs!$P$4:$P$99999,0),MATCH(BI$6,F_Inputs!$F$2:$O$2,0)),"Error"))</f>
        <v/>
      </c>
      <c r="AF218" s="271" t="str">
        <f>IF(ISBLANK(BJ218),"",IFERROR(INDEX(F_Inputs!$F$4:$O$99999,MATCH($B218&amp;BJ218,F_Inputs!$P$4:$P$99999,0),MATCH(BJ$6,F_Inputs!$F$2:$O$2,0)),"Error"))</f>
        <v/>
      </c>
      <c r="AJ218" s="35" t="s">
        <v>265</v>
      </c>
      <c r="AK218" s="35" t="s">
        <v>265</v>
      </c>
      <c r="AL218" s="35" t="s">
        <v>265</v>
      </c>
      <c r="AM218" s="35" t="s">
        <v>265</v>
      </c>
      <c r="AN218" s="35" t="s">
        <v>265</v>
      </c>
      <c r="AO218" s="35" t="s">
        <v>265</v>
      </c>
      <c r="AP218" s="45" t="s">
        <v>267</v>
      </c>
      <c r="AQ218" s="45" t="s">
        <v>267</v>
      </c>
      <c r="AR218" s="45" t="s">
        <v>267</v>
      </c>
      <c r="AS218" s="45" t="s">
        <v>267</v>
      </c>
      <c r="AT218" s="45" t="s">
        <v>267</v>
      </c>
      <c r="AU218" s="45" t="s">
        <v>267</v>
      </c>
      <c r="BF218" s="45" t="s">
        <v>269</v>
      </c>
      <c r="BG218" s="45" t="s">
        <v>269</v>
      </c>
      <c r="BI218" s="45" t="s">
        <v>271</v>
      </c>
      <c r="BJ218" s="45" t="s">
        <v>273</v>
      </c>
    </row>
    <row r="219" spans="2:62">
      <c r="B219" s="158" t="str">
        <f>Lists!$D$14</f>
        <v>SEW</v>
      </c>
      <c r="C219" s="46" t="s">
        <v>723</v>
      </c>
      <c r="D219" s="46" t="str">
        <f>_xlfn.XLOOKUP(C219,Lists!$B$32:$B$60,Lists!$D$32:$D$60)</f>
        <v>Set at a company specific level</v>
      </c>
      <c r="E219" s="46" t="str">
        <f>_xlfn.XLOOKUP(C219,Lists!$B$32:$B$60,Lists!$F$32:$F$60)</f>
        <v>Repairs to burst mains per 1,000km of mains length</v>
      </c>
      <c r="F219" s="280">
        <f>IF(ISBLANK(AJ219),"",IFERROR(INDEX(F_Inputs!$F$4:$O$99999,MATCH($B219&amp;AJ219,F_Inputs!$P$4:$P$99999,0),MATCH(AJ$6,F_Inputs!$F$2:$O$2,0)),"Error"))</f>
        <v>164.3</v>
      </c>
      <c r="G219" s="280">
        <f>IF(ISBLANK(AK219),"",IFERROR(INDEX(F_Inputs!$F$4:$O$99999,MATCH($B219&amp;AK219,F_Inputs!$P$4:$P$99999,0),MATCH(AK$6,F_Inputs!$F$2:$O$2,0)),"Error"))</f>
        <v>162.20000000000002</v>
      </c>
      <c r="H219" s="280">
        <f>IF(ISBLANK(AL219),"",IFERROR(INDEX(F_Inputs!$F$4:$O$99999,MATCH($B219&amp;AL219,F_Inputs!$P$4:$P$99999,0),MATCH(AL$6,F_Inputs!$F$2:$O$2,0)),"Error"))</f>
        <v>160.10000000000002</v>
      </c>
      <c r="I219" s="280">
        <f>IF(ISBLANK(AM219),"",IFERROR(INDEX(F_Inputs!$F$4:$O$99999,MATCH($B219&amp;AM219,F_Inputs!$P$4:$P$99999,0),MATCH(AM$6,F_Inputs!$F$2:$O$2,0)),"Error"))</f>
        <v>158.00000000000003</v>
      </c>
      <c r="J219" s="280">
        <f>IF(ISBLANK(AN219),"",IFERROR(INDEX(F_Inputs!$F$4:$O$99999,MATCH($B219&amp;AN219,F_Inputs!$P$4:$P$99999,0),MATCH(AN$6,F_Inputs!$F$2:$O$2,0)),"Error"))</f>
        <v>155.90000000000003</v>
      </c>
      <c r="K219" s="280">
        <f>IF(ISBLANK(AO219),"",IFERROR(INDEX(F_Inputs!$F$4:$O$99999,MATCH($B219&amp;AO219,F_Inputs!$P$4:$P$99999,0),MATCH(AO$6,F_Inputs!$F$2:$O$2,0)),"Error"))</f>
        <v>153.80000000000001</v>
      </c>
      <c r="L219" s="280" t="str">
        <f>IF(ISBLANK(AP219),"",IFERROR(INDEX(F_Inputs!$F$4:$O$99999,MATCH($B219&amp;AP219,F_Inputs!$P$4:$P$99999,0),MATCH(AP$6,F_Inputs!$F$2:$O$2,0)),"Error"))</f>
        <v/>
      </c>
      <c r="M219" s="280" t="str">
        <f>IF(ISBLANK(AQ219),"",IFERROR(INDEX(F_Inputs!$F$4:$O$99999,MATCH($B219&amp;AQ219,F_Inputs!$P$4:$P$99999,0),MATCH(AQ$6,F_Inputs!$F$2:$O$2,0)),"Error"))</f>
        <v/>
      </c>
      <c r="N219" s="280" t="str">
        <f>IF(ISBLANK(AR219),"",IFERROR(INDEX(F_Inputs!$F$4:$O$99999,MATCH($B219&amp;AR219,F_Inputs!$P$4:$P$99999,0),MATCH(AR$6,F_Inputs!$F$2:$O$2,0)),"Error"))</f>
        <v/>
      </c>
      <c r="O219" s="280" t="str">
        <f>IF(ISBLANK(AS219),"",IFERROR(INDEX(F_Inputs!$F$4:$O$99999,MATCH($B219&amp;AS219,F_Inputs!$P$4:$P$99999,0),MATCH(AS$6,F_Inputs!$F$2:$O$2,0)),"Error"))</f>
        <v/>
      </c>
      <c r="P219" s="280" t="str">
        <f>IF(ISBLANK(AT219),"",IFERROR(INDEX(F_Inputs!$F$4:$O$99999,MATCH($B219&amp;AT219,F_Inputs!$P$4:$P$99999,0),MATCH(AT$6,F_Inputs!$F$2:$O$2,0)),"Error"))</f>
        <v/>
      </c>
      <c r="Q219" s="280" t="str">
        <f>IF(ISBLANK(AU219),"",IFERROR(INDEX(F_Inputs!$F$4:$O$99999,MATCH($B219&amp;AU219,F_Inputs!$P$4:$P$99999,0),MATCH(AU$6,F_Inputs!$F$2:$O$2,0)),"Error"))</f>
        <v/>
      </c>
      <c r="R219" s="280">
        <f>IF(ISBLANK(AV219),"",IFERROR(INDEX(F_Inputs!$F$4:$O$99999,MATCH($B219&amp;AV219,F_Inputs!$P$4:$P$99999,0),MATCH(AV$6,F_Inputs!$F$2:$O$2,0)),"Error"))</f>
        <v>172.20000000000002</v>
      </c>
      <c r="S219" s="280">
        <f>IF(ISBLANK(AW219),"",IFERROR(INDEX(F_Inputs!$F$4:$O$99999,MATCH($B219&amp;AW219,F_Inputs!$P$4:$P$99999,0),MATCH(AW$6,F_Inputs!$F$2:$O$2,0)),"Error"))</f>
        <v>170.10000000000002</v>
      </c>
      <c r="T219" s="280">
        <f>IF(ISBLANK(AX219),"",IFERROR(INDEX(F_Inputs!$F$4:$O$99999,MATCH($B219&amp;AX219,F_Inputs!$P$4:$P$99999,0),MATCH(AX$6,F_Inputs!$F$2:$O$2,0)),"Error"))</f>
        <v>168.00000000000003</v>
      </c>
      <c r="U219" s="280">
        <f>IF(ISBLANK(AY219),"",IFERROR(INDEX(F_Inputs!$F$4:$O$99999,MATCH($B219&amp;AY219,F_Inputs!$P$4:$P$99999,0),MATCH(AY$6,F_Inputs!$F$2:$O$2,0)),"Error"))</f>
        <v>165.90000000000003</v>
      </c>
      <c r="V219" s="280">
        <f>IF(ISBLANK(AZ219),"",IFERROR(INDEX(F_Inputs!$F$4:$O$99999,MATCH($B219&amp;AZ219,F_Inputs!$P$4:$P$99999,0),MATCH(AZ$6,F_Inputs!$F$2:$O$2,0)),"Error"))</f>
        <v>163.80000000000001</v>
      </c>
      <c r="W219" s="267" t="str">
        <f>IF(ISBLANK(BA219),"",IFERROR(INDEX(F_Inputs!$F$4:$O$99999,MATCH($B219&amp;BA219,F_Inputs!$P$4:$P$99999,0),MATCH(BA$6,F_Inputs!$F$2:$O$2,0)),"Error"))</f>
        <v/>
      </c>
      <c r="X219" s="267" t="str">
        <f>IF(ISBLANK(BB219),"",IFERROR(INDEX(F_Inputs!$F$4:$O$99999,MATCH($B219&amp;BB219,F_Inputs!$P$4:$P$99999,0),MATCH(BB$6,F_Inputs!$F$2:$O$2,0)),"Error"))</f>
        <v/>
      </c>
      <c r="Y219" s="267" t="str">
        <f>IF(ISBLANK(BC219),"",IFERROR(INDEX(F_Inputs!$F$4:$O$99999,MATCH($B219&amp;BC219,F_Inputs!$P$4:$P$99999,0),MATCH(BC$6,F_Inputs!$F$2:$O$2,0)),"Error"))</f>
        <v/>
      </c>
      <c r="Z219" s="267" t="str">
        <f>IF(ISBLANK(BD219),"",IFERROR(INDEX(F_Inputs!$F$4:$O$99999,MATCH($B219&amp;BD219,F_Inputs!$P$4:$P$99999,0),MATCH(BD$6,F_Inputs!$F$2:$O$2,0)),"Error"))</f>
        <v/>
      </c>
      <c r="AA219" s="267" t="str">
        <f>IF(ISBLANK(BE219),"",IFERROR(INDEX(F_Inputs!$F$4:$O$99999,MATCH($B219&amp;BE219,F_Inputs!$P$4:$P$99999,0),MATCH(BE$6,F_Inputs!$F$2:$O$2,0)),"Error"))</f>
        <v/>
      </c>
      <c r="AB219" s="270">
        <f>IF(ISBLANK(BF219),"",IFERROR(INDEX(F_Inputs!$F$4:$O$99999,MATCH($B219&amp;BF219,F_Inputs!$P$4:$P$99999,0),MATCH(BF$6,F_Inputs!$F$2:$O$2,0)),"Error"))</f>
        <v>101109.45054135323</v>
      </c>
      <c r="AC219" s="270">
        <f>IF(ISBLANK(BG219),"",IFERROR(INDEX(F_Inputs!$F$4:$O$99999,MATCH($B219&amp;BG219,F_Inputs!$P$4:$P$99999,0),MATCH(BG$6,F_Inputs!$F$2:$O$2,0)),"Error"))</f>
        <v>101109.45054135323</v>
      </c>
      <c r="AD219" s="270" t="str">
        <f>IF(ISBLANK(BH219),"",IFERROR(INDEX(F_Inputs!$F$4:$O$99999,MATCH($B219&amp;BH219,F_Inputs!$P$4:$P$99999,0),MATCH(BH$6,F_Inputs!$F$2:$O$2,0)),"Error"))</f>
        <v/>
      </c>
      <c r="AE219" s="271">
        <f>IF(ISBLANK(BI219),"",IFERROR(INDEX(F_Inputs!$F$4:$O$99999,MATCH($B219&amp;BI219,F_Inputs!$P$4:$P$99999,0),MATCH(BI$6,F_Inputs!$F$2:$O$2,0)),"Error"))</f>
        <v>-5.0000000000000001E-3</v>
      </c>
      <c r="AF219" s="271">
        <f>IF(ISBLANK(BJ219),"",IFERROR(INDEX(F_Inputs!$F$4:$O$99999,MATCH($B219&amp;BJ219,F_Inputs!$P$4:$P$99999,0),MATCH(BJ$6,F_Inputs!$F$2:$O$2,0)),"Error"))</f>
        <v>5.0000000000000001E-3</v>
      </c>
      <c r="AJ219" s="45" t="s">
        <v>204</v>
      </c>
      <c r="AK219" s="45" t="s">
        <v>204</v>
      </c>
      <c r="AL219" s="45" t="s">
        <v>204</v>
      </c>
      <c r="AM219" s="45" t="s">
        <v>204</v>
      </c>
      <c r="AN219" s="45" t="s">
        <v>204</v>
      </c>
      <c r="AO219" s="45" t="s">
        <v>204</v>
      </c>
      <c r="AV219" s="45" t="s">
        <v>206</v>
      </c>
      <c r="AW219" s="45" t="s">
        <v>206</v>
      </c>
      <c r="AX219" s="45" t="s">
        <v>206</v>
      </c>
      <c r="AY219" s="45" t="s">
        <v>206</v>
      </c>
      <c r="AZ219" s="45" t="s">
        <v>206</v>
      </c>
      <c r="BF219" s="45" t="s">
        <v>208</v>
      </c>
      <c r="BG219" s="45" t="s">
        <v>208</v>
      </c>
      <c r="BI219" s="45" t="s">
        <v>210</v>
      </c>
      <c r="BJ219" s="45" t="s">
        <v>212</v>
      </c>
    </row>
    <row r="220" spans="2:62">
      <c r="B220" s="158" t="str">
        <f>Lists!$D$14</f>
        <v>SEW</v>
      </c>
      <c r="C220" s="46" t="s">
        <v>727</v>
      </c>
      <c r="D220" s="46" t="str">
        <f>_xlfn.XLOOKUP(C220,Lists!$B$32:$B$60,Lists!$D$32:$D$60)</f>
        <v>Set at a common level</v>
      </c>
      <c r="E220" s="46" t="str">
        <f>_xlfn.XLOOKUP(C220,Lists!$B$32:$B$60,Lists!$F$32:$F$60)</f>
        <v>Unplanned outage - %</v>
      </c>
      <c r="F220" s="271">
        <f>IF(ISBLANK(AJ220),"",IFERROR(INDEX(F_Inputs!$F$4:$O$99999,MATCH($B220&amp;AJ220,F_Inputs!$P$4:$P$99999,0),MATCH(AJ$6,F_Inputs!$F$2:$O$2,0)),"Error"))</f>
        <v>3.5000000000000003E-2</v>
      </c>
      <c r="G220" s="271">
        <f>IF(ISBLANK(AK220),"",IFERROR(INDEX(F_Inputs!$F$4:$O$99999,MATCH($B220&amp;AK220,F_Inputs!$P$4:$P$99999,0),MATCH(AK$6,F_Inputs!$F$2:$O$2,0)),"Error"))</f>
        <v>3.2300000000000002E-2</v>
      </c>
      <c r="H220" s="271">
        <f>IF(ISBLANK(AL220),"",IFERROR(INDEX(F_Inputs!$F$4:$O$99999,MATCH($B220&amp;AL220,F_Inputs!$P$4:$P$99999,0),MATCH(AL$6,F_Inputs!$F$2:$O$2,0)),"Error"))</f>
        <v>2.9600000000000001E-2</v>
      </c>
      <c r="I220" s="271">
        <f>IF(ISBLANK(AM220),"",IFERROR(INDEX(F_Inputs!$F$4:$O$99999,MATCH($B220&amp;AM220,F_Inputs!$P$4:$P$99999,0),MATCH(AM$6,F_Inputs!$F$2:$O$2,0)),"Error"))</f>
        <v>2.69E-2</v>
      </c>
      <c r="J220" s="271">
        <f>IF(ISBLANK(AN220),"",IFERROR(INDEX(F_Inputs!$F$4:$O$99999,MATCH($B220&amp;AN220,F_Inputs!$P$4:$P$99999,0),MATCH(AN$6,F_Inputs!$F$2:$O$2,0)),"Error"))</f>
        <v>2.4199999999999999E-2</v>
      </c>
      <c r="K220" s="271">
        <f>IF(ISBLANK(AO220),"",IFERROR(INDEX(F_Inputs!$F$4:$O$99999,MATCH($B220&amp;AO220,F_Inputs!$P$4:$P$99999,0),MATCH(AO$6,F_Inputs!$F$2:$O$2,0)),"Error"))</f>
        <v>2.1399999999999995E-2</v>
      </c>
      <c r="L220" s="271" t="str">
        <f>IF(ISBLANK(AP220),"",IFERROR(INDEX(F_Inputs!$F$4:$O$99999,MATCH($B220&amp;AP220,F_Inputs!$P$4:$P$99999,0),MATCH(AP$6,F_Inputs!$F$2:$O$2,0)),"Error"))</f>
        <v/>
      </c>
      <c r="M220" s="271" t="str">
        <f>IF(ISBLANK(AQ220),"",IFERROR(INDEX(F_Inputs!$F$4:$O$99999,MATCH($B220&amp;AQ220,F_Inputs!$P$4:$P$99999,0),MATCH(AQ$6,F_Inputs!$F$2:$O$2,0)),"Error"))</f>
        <v/>
      </c>
      <c r="N220" s="271" t="str">
        <f>IF(ISBLANK(AR220),"",IFERROR(INDEX(F_Inputs!$F$4:$O$99999,MATCH($B220&amp;AR220,F_Inputs!$P$4:$P$99999,0),MATCH(AR$6,F_Inputs!$F$2:$O$2,0)),"Error"))</f>
        <v/>
      </c>
      <c r="O220" s="271" t="str">
        <f>IF(ISBLANK(AS220),"",IFERROR(INDEX(F_Inputs!$F$4:$O$99999,MATCH($B220&amp;AS220,F_Inputs!$P$4:$P$99999,0),MATCH(AS$6,F_Inputs!$F$2:$O$2,0)),"Error"))</f>
        <v/>
      </c>
      <c r="P220" s="271" t="str">
        <f>IF(ISBLANK(AT220),"",IFERROR(INDEX(F_Inputs!$F$4:$O$99999,MATCH($B220&amp;AT220,F_Inputs!$P$4:$P$99999,0),MATCH(AT$6,F_Inputs!$F$2:$O$2,0)),"Error"))</f>
        <v/>
      </c>
      <c r="Q220" s="271" t="str">
        <f>IF(ISBLANK(AU220),"",IFERROR(INDEX(F_Inputs!$F$4:$O$99999,MATCH($B220&amp;AU220,F_Inputs!$P$4:$P$99999,0),MATCH(AU$6,F_Inputs!$F$2:$O$2,0)),"Error"))</f>
        <v/>
      </c>
      <c r="R220" s="271" t="str">
        <f>IF(ISBLANK(AV220),"",IFERROR(INDEX(F_Inputs!$F$4:$O$99999,MATCH($B220&amp;AV220,F_Inputs!$P$4:$P$99999,0),MATCH(AV$6,F_Inputs!$F$2:$O$2,0)),"Error"))</f>
        <v/>
      </c>
      <c r="S220" s="271" t="str">
        <f>IF(ISBLANK(AW220),"",IFERROR(INDEX(F_Inputs!$F$4:$O$99999,MATCH($B220&amp;AW220,F_Inputs!$P$4:$P$99999,0),MATCH(AW$6,F_Inputs!$F$2:$O$2,0)),"Error"))</f>
        <v/>
      </c>
      <c r="T220" s="271" t="str">
        <f>IF(ISBLANK(AX220),"",IFERROR(INDEX(F_Inputs!$F$4:$O$99999,MATCH($B220&amp;AX220,F_Inputs!$P$4:$P$99999,0),MATCH(AX$6,F_Inputs!$F$2:$O$2,0)),"Error"))</f>
        <v/>
      </c>
      <c r="U220" s="271" t="str">
        <f>IF(ISBLANK(AY220),"",IFERROR(INDEX(F_Inputs!$F$4:$O$99999,MATCH($B220&amp;AY220,F_Inputs!$P$4:$P$99999,0),MATCH(AY$6,F_Inputs!$F$2:$O$2,0)),"Error"))</f>
        <v/>
      </c>
      <c r="V220" s="269" t="str">
        <f>IF(ISBLANK(AZ220),"",IFERROR(INDEX(F_Inputs!$F$4:$O$99999,MATCH($B220&amp;AZ220,F_Inputs!$P$4:$P$99999,0),MATCH(AZ$6,F_Inputs!$F$2:$O$2,0)),"Error"))</f>
        <v/>
      </c>
      <c r="W220" s="267" t="str">
        <f>IF(ISBLANK(BA220),"",IFERROR(INDEX(F_Inputs!$F$4:$O$99999,MATCH($B220&amp;BA220,F_Inputs!$P$4:$P$99999,0),MATCH(BA$6,F_Inputs!$F$2:$O$2,0)),"Error"))</f>
        <v/>
      </c>
      <c r="X220" s="267" t="str">
        <f>IF(ISBLANK(BB220),"",IFERROR(INDEX(F_Inputs!$F$4:$O$99999,MATCH($B220&amp;BB220,F_Inputs!$P$4:$P$99999,0),MATCH(BB$6,F_Inputs!$F$2:$O$2,0)),"Error"))</f>
        <v/>
      </c>
      <c r="Y220" s="267" t="str">
        <f>IF(ISBLANK(BC220),"",IFERROR(INDEX(F_Inputs!$F$4:$O$99999,MATCH($B220&amp;BC220,F_Inputs!$P$4:$P$99999,0),MATCH(BC$6,F_Inputs!$F$2:$O$2,0)),"Error"))</f>
        <v/>
      </c>
      <c r="Z220" s="267" t="str">
        <f>IF(ISBLANK(BD220),"",IFERROR(INDEX(F_Inputs!$F$4:$O$99999,MATCH($B220&amp;BD220,F_Inputs!$P$4:$P$99999,0),MATCH(BD$6,F_Inputs!$F$2:$O$2,0)),"Error"))</f>
        <v/>
      </c>
      <c r="AA220" s="267" t="str">
        <f>IF(ISBLANK(BE220),"",IFERROR(INDEX(F_Inputs!$F$4:$O$99999,MATCH($B220&amp;BE220,F_Inputs!$P$4:$P$99999,0),MATCH(BE$6,F_Inputs!$F$2:$O$2,0)),"Error"))</f>
        <v/>
      </c>
      <c r="AB220" s="270">
        <f>IF(ISBLANK(BF220),"",IFERROR(INDEX(F_Inputs!$F$4:$O$99999,MATCH($B220&amp;BF220,F_Inputs!$P$4:$P$99999,0),MATCH(BF$6,F_Inputs!$F$2:$O$2,0)),"Error"))</f>
        <v>1029756.5992493227</v>
      </c>
      <c r="AC220" s="270">
        <f>IF(ISBLANK(BG220),"",IFERROR(INDEX(F_Inputs!$F$4:$O$99999,MATCH($B220&amp;BG220,F_Inputs!$P$4:$P$99999,0),MATCH(BG$6,F_Inputs!$F$2:$O$2,0)),"Error"))</f>
        <v>1029756.5992493227</v>
      </c>
      <c r="AD220" s="270" t="str">
        <f>IF(ISBLANK(BH220),"",IFERROR(INDEX(F_Inputs!$F$4:$O$99999,MATCH($B220&amp;BH220,F_Inputs!$P$4:$P$99999,0),MATCH(BH$6,F_Inputs!$F$2:$O$2,0)),"Error"))</f>
        <v/>
      </c>
      <c r="AE220" s="271">
        <f>IF(ISBLANK(BI220),"",IFERROR(INDEX(F_Inputs!$F$4:$O$99999,MATCH($B220&amp;BI220,F_Inputs!$P$4:$P$99999,0),MATCH(BI$6,F_Inputs!$F$2:$O$2,0)),"Error"))</f>
        <v>-5.0000000000000001E-3</v>
      </c>
      <c r="AF220" s="271">
        <f>IF(ISBLANK(BJ220),"",IFERROR(INDEX(F_Inputs!$F$4:$O$99999,MATCH($B220&amp;BJ220,F_Inputs!$P$4:$P$99999,0),MATCH(BJ$6,F_Inputs!$F$2:$O$2,0)),"Error"))</f>
        <v>5.0000000000000001E-3</v>
      </c>
      <c r="AJ220" s="45" t="s">
        <v>473</v>
      </c>
      <c r="AK220" s="45" t="s">
        <v>473</v>
      </c>
      <c r="AL220" s="45" t="s">
        <v>473</v>
      </c>
      <c r="AM220" s="45" t="s">
        <v>473</v>
      </c>
      <c r="AN220" s="45" t="s">
        <v>473</v>
      </c>
      <c r="AO220" s="45" t="s">
        <v>473</v>
      </c>
      <c r="BF220" s="45" t="s">
        <v>590</v>
      </c>
      <c r="BG220" s="45" t="s">
        <v>590</v>
      </c>
      <c r="BI220" s="45" t="s">
        <v>592</v>
      </c>
      <c r="BJ220" s="45" t="s">
        <v>594</v>
      </c>
    </row>
    <row r="221" spans="2:62">
      <c r="B221" s="158" t="str">
        <f>Lists!$D$14</f>
        <v>SEW</v>
      </c>
      <c r="C221" s="46" t="s">
        <v>764</v>
      </c>
      <c r="D221" s="46" t="str">
        <f>_xlfn.XLOOKUP(C221,Lists!$B$32:$B$60,Lists!$D$32:$D$60)</f>
        <v>Set at a common level</v>
      </c>
      <c r="E221" s="46" t="str">
        <f>_xlfn.XLOOKUP(C221,Lists!$B$32:$B$60,Lists!$F$32:$F$60)</f>
        <v>Number</v>
      </c>
      <c r="F221" s="269" t="str">
        <f>IF(ISBLANK(AJ221),"",IFERROR(INDEX(F_Inputs!$F$4:$O$99999,MATCH($B221&amp;AJ221,F_Inputs!$P$4:$P$99999,0),MATCH(AJ$6,F_Inputs!$F$2:$O$2,0)),"Error"))</f>
        <v/>
      </c>
      <c r="G221" s="269" t="str">
        <f>IF(ISBLANK(AK221),"",IFERROR(INDEX(F_Inputs!$F$4:$O$99999,MATCH($B221&amp;AK221,F_Inputs!$P$4:$P$99999,0),MATCH(AK$6,F_Inputs!$F$2:$O$2,0)),"Error"))</f>
        <v/>
      </c>
      <c r="H221" s="269" t="str">
        <f>IF(ISBLANK(AL221),"",IFERROR(INDEX(F_Inputs!$F$4:$O$99999,MATCH($B221&amp;AL221,F_Inputs!$P$4:$P$99999,0),MATCH(AL$6,F_Inputs!$F$2:$O$2,0)),"Error"))</f>
        <v/>
      </c>
      <c r="I221" s="269" t="str">
        <f>IF(ISBLANK(AM221),"",IFERROR(INDEX(F_Inputs!$F$4:$O$99999,MATCH($B221&amp;AM221,F_Inputs!$P$4:$P$99999,0),MATCH(AM$6,F_Inputs!$F$2:$O$2,0)),"Error"))</f>
        <v/>
      </c>
      <c r="J221" s="269" t="str">
        <f>IF(ISBLANK(AN221),"",IFERROR(INDEX(F_Inputs!$F$4:$O$99999,MATCH($B221&amp;AN221,F_Inputs!$P$4:$P$99999,0),MATCH(AN$6,F_Inputs!$F$2:$O$2,0)),"Error"))</f>
        <v/>
      </c>
      <c r="K221" s="269" t="str">
        <f>IF(ISBLANK(AO221),"",IFERROR(INDEX(F_Inputs!$F$4:$O$99999,MATCH($B221&amp;AO221,F_Inputs!$P$4:$P$99999,0),MATCH(AO$6,F_Inputs!$F$2:$O$2,0)),"Error"))</f>
        <v/>
      </c>
      <c r="L221" s="269" t="str">
        <f>IF(ISBLANK(AP221),"",IFERROR(INDEX(F_Inputs!$F$4:$O$99999,MATCH($B221&amp;AP221,F_Inputs!$P$4:$P$99999,0),MATCH(AP$6,F_Inputs!$F$2:$O$2,0)),"Error"))</f>
        <v/>
      </c>
      <c r="M221" s="269" t="str">
        <f>IF(ISBLANK(AQ221),"",IFERROR(INDEX(F_Inputs!$F$4:$O$99999,MATCH($B221&amp;AQ221,F_Inputs!$P$4:$P$99999,0),MATCH(AQ$6,F_Inputs!$F$2:$O$2,0)),"Error"))</f>
        <v/>
      </c>
      <c r="N221" s="269" t="str">
        <f>IF(ISBLANK(AR221),"",IFERROR(INDEX(F_Inputs!$F$4:$O$99999,MATCH($B221&amp;AR221,F_Inputs!$P$4:$P$99999,0),MATCH(AR$6,F_Inputs!$F$2:$O$2,0)),"Error"))</f>
        <v/>
      </c>
      <c r="O221" s="269" t="str">
        <f>IF(ISBLANK(AS221),"",IFERROR(INDEX(F_Inputs!$F$4:$O$99999,MATCH($B221&amp;AS221,F_Inputs!$P$4:$P$99999,0),MATCH(AS$6,F_Inputs!$F$2:$O$2,0)),"Error"))</f>
        <v/>
      </c>
      <c r="P221" s="269" t="str">
        <f>IF(ISBLANK(AT221),"",IFERROR(INDEX(F_Inputs!$F$4:$O$99999,MATCH($B221&amp;AT221,F_Inputs!$P$4:$P$99999,0),MATCH(AT$6,F_Inputs!$F$2:$O$2,0)),"Error"))</f>
        <v/>
      </c>
      <c r="Q221" s="269" t="str">
        <f>IF(ISBLANK(AU221),"",IFERROR(INDEX(F_Inputs!$F$4:$O$99999,MATCH($B221&amp;AU221,F_Inputs!$P$4:$P$99999,0),MATCH(AU$6,F_Inputs!$F$2:$O$2,0)),"Error"))</f>
        <v/>
      </c>
      <c r="R221" s="269" t="str">
        <f>IF(ISBLANK(AV221),"",IFERROR(INDEX(F_Inputs!$F$4:$O$99999,MATCH($B221&amp;AV221,F_Inputs!$P$4:$P$99999,0),MATCH(AV$6,F_Inputs!$F$2:$O$2,0)),"Error"))</f>
        <v/>
      </c>
      <c r="S221" s="269" t="str">
        <f>IF(ISBLANK(AW221),"",IFERROR(INDEX(F_Inputs!$F$4:$O$99999,MATCH($B221&amp;AW221,F_Inputs!$P$4:$P$99999,0),MATCH(AW$6,F_Inputs!$F$2:$O$2,0)),"Error"))</f>
        <v/>
      </c>
      <c r="T221" s="269" t="str">
        <f>IF(ISBLANK(AX221),"",IFERROR(INDEX(F_Inputs!$F$4:$O$99999,MATCH($B221&amp;AX221,F_Inputs!$P$4:$P$99999,0),MATCH(AX$6,F_Inputs!$F$2:$O$2,0)),"Error"))</f>
        <v/>
      </c>
      <c r="U221" s="269" t="str">
        <f>IF(ISBLANK(AY221),"",IFERROR(INDEX(F_Inputs!$F$4:$O$99999,MATCH($B221&amp;AY221,F_Inputs!$P$4:$P$99999,0),MATCH(AY$6,F_Inputs!$F$2:$O$2,0)),"Error"))</f>
        <v/>
      </c>
      <c r="V221" s="269" t="str">
        <f>IF(ISBLANK(AZ221),"",IFERROR(INDEX(F_Inputs!$F$4:$O$99999,MATCH($B221&amp;AZ221,F_Inputs!$P$4:$P$99999,0),MATCH(AZ$6,F_Inputs!$F$2:$O$2,0)),"Error"))</f>
        <v/>
      </c>
      <c r="W221" s="269" t="str">
        <f>IF(ISBLANK(BA221),"",IFERROR(INDEX(F_Inputs!$F$4:$O$99999,MATCH($B221&amp;BA221,F_Inputs!$P$4:$P$99999,0),MATCH(BA$6,F_Inputs!$F$2:$O$2,0)),"Error"))</f>
        <v/>
      </c>
      <c r="X221" s="269" t="str">
        <f>IF(ISBLANK(BB221),"",IFERROR(INDEX(F_Inputs!$F$4:$O$99999,MATCH($B221&amp;BB221,F_Inputs!$P$4:$P$99999,0),MATCH(BB$6,F_Inputs!$F$2:$O$2,0)),"Error"))</f>
        <v/>
      </c>
      <c r="Y221" s="269" t="str">
        <f>IF(ISBLANK(BC221),"",IFERROR(INDEX(F_Inputs!$F$4:$O$99999,MATCH($B221&amp;BC221,F_Inputs!$P$4:$P$99999,0),MATCH(BC$6,F_Inputs!$F$2:$O$2,0)),"Error"))</f>
        <v/>
      </c>
      <c r="Z221" s="269" t="str">
        <f>IF(ISBLANK(BD221),"",IFERROR(INDEX(F_Inputs!$F$4:$O$99999,MATCH($B221&amp;BD221,F_Inputs!$P$4:$P$99999,0),MATCH(BD$6,F_Inputs!$F$2:$O$2,0)),"Error"))</f>
        <v/>
      </c>
      <c r="AA221" s="269" t="str">
        <f>IF(ISBLANK(BE221),"",IFERROR(INDEX(F_Inputs!$F$4:$O$99999,MATCH($B221&amp;BE221,F_Inputs!$P$4:$P$99999,0),MATCH(BE$6,F_Inputs!$F$2:$O$2,0)),"Error"))</f>
        <v/>
      </c>
      <c r="AB221" s="269">
        <f>IF(ISBLANK(BF221),"",IFERROR(INDEX(F_Inputs!$F$4:$O$99999,MATCH($B221&amp;BF221,F_Inputs!$P$4:$P$99999,0),MATCH(BF$6,F_Inputs!$F$2:$O$2,0)),"Error"))</f>
        <v>-0.38841999999999999</v>
      </c>
      <c r="AC221" s="269">
        <f>IF(ISBLANK(BG221),"",IFERROR(INDEX(F_Inputs!$F$4:$O$99999,MATCH($B221&amp;BG221,F_Inputs!$P$4:$P$99999,0),MATCH(BG$6,F_Inputs!$F$2:$O$2,0)),"Error"))</f>
        <v>0.38841999999999999</v>
      </c>
      <c r="AD221" s="269" t="str">
        <f>IF(ISBLANK(BH221),"",IFERROR(INDEX(F_Inputs!$F$4:$O$99999,MATCH($B221&amp;BH221,F_Inputs!$P$4:$P$99999,0),MATCH(BH$6,F_Inputs!$F$2:$O$2,0)),"Error"))</f>
        <v/>
      </c>
      <c r="AE221" s="272">
        <f>IF(ISBLANK(BI221),"",IFERROR(INDEX(F_Inputs!$F$4:$O$99999,MATCH($B221&amp;BI221,F_Inputs!$P$4:$P$99999,0),MATCH(BI$6,F_Inputs!$F$2:$O$2,0)),"Error"))</f>
        <v>-4.0000000000000001E-3</v>
      </c>
      <c r="AF221" s="272">
        <f>IF(ISBLANK(BJ221),"",IFERROR(INDEX(F_Inputs!$F$4:$O$99999,MATCH($B221&amp;BJ221,F_Inputs!$P$4:$P$99999,0),MATCH(BJ$6,F_Inputs!$F$2:$O$2,0)),"Error"))</f>
        <v>4.0000000000000001E-3</v>
      </c>
      <c r="BF221" s="45" t="s">
        <v>214</v>
      </c>
      <c r="BG221" s="45" t="s">
        <v>216</v>
      </c>
      <c r="BI221" s="45" t="s">
        <v>218</v>
      </c>
      <c r="BJ221" s="45" t="s">
        <v>220</v>
      </c>
    </row>
    <row r="222" spans="2:62">
      <c r="B222" s="158" t="str">
        <f>Lists!$D$14</f>
        <v>SEW</v>
      </c>
      <c r="C222" s="46" t="s">
        <v>766</v>
      </c>
      <c r="D222" s="46" t="str">
        <f>_xlfn.XLOOKUP(C222,Lists!$B$32:$B$60,Lists!$D$32:$D$60)</f>
        <v>Set at a common level</v>
      </c>
      <c r="E222" s="46" t="str">
        <f>_xlfn.XLOOKUP(C222,Lists!$B$32:$B$60,Lists!$F$32:$F$60)</f>
        <v>Number</v>
      </c>
      <c r="F222" s="269" t="str">
        <f>IF(ISBLANK(AJ222),"",IFERROR(INDEX(F_Inputs!$F$4:$O$99999,MATCH($B222&amp;AJ222,F_Inputs!$P$4:$P$99999,0),MATCH(AJ$6,F_Inputs!$F$2:$O$2,0)),"Error"))</f>
        <v/>
      </c>
      <c r="G222" s="269" t="str">
        <f>IF(ISBLANK(AK222),"",IFERROR(INDEX(F_Inputs!$F$4:$O$99999,MATCH($B222&amp;AK222,F_Inputs!$P$4:$P$99999,0),MATCH(AK$6,F_Inputs!$F$2:$O$2,0)),"Error"))</f>
        <v/>
      </c>
      <c r="H222" s="269" t="str">
        <f>IF(ISBLANK(AL222),"",IFERROR(INDEX(F_Inputs!$F$4:$O$99999,MATCH($B222&amp;AL222,F_Inputs!$P$4:$P$99999,0),MATCH(AL$6,F_Inputs!$F$2:$O$2,0)),"Error"))</f>
        <v/>
      </c>
      <c r="I222" s="269" t="str">
        <f>IF(ISBLANK(AM222),"",IFERROR(INDEX(F_Inputs!$F$4:$O$99999,MATCH($B222&amp;AM222,F_Inputs!$P$4:$P$99999,0),MATCH(AM$6,F_Inputs!$F$2:$O$2,0)),"Error"))</f>
        <v/>
      </c>
      <c r="J222" s="269" t="str">
        <f>IF(ISBLANK(AN222),"",IFERROR(INDEX(F_Inputs!$F$4:$O$99999,MATCH($B222&amp;AN222,F_Inputs!$P$4:$P$99999,0),MATCH(AN$6,F_Inputs!$F$2:$O$2,0)),"Error"))</f>
        <v/>
      </c>
      <c r="K222" s="269" t="str">
        <f>IF(ISBLANK(AO222),"",IFERROR(INDEX(F_Inputs!$F$4:$O$99999,MATCH($B222&amp;AO222,F_Inputs!$P$4:$P$99999,0),MATCH(AO$6,F_Inputs!$F$2:$O$2,0)),"Error"))</f>
        <v/>
      </c>
      <c r="L222" s="269" t="str">
        <f>IF(ISBLANK(AP222),"",IFERROR(INDEX(F_Inputs!$F$4:$O$99999,MATCH($B222&amp;AP222,F_Inputs!$P$4:$P$99999,0),MATCH(AP$6,F_Inputs!$F$2:$O$2,0)),"Error"))</f>
        <v/>
      </c>
      <c r="M222" s="269" t="str">
        <f>IF(ISBLANK(AQ222),"",IFERROR(INDEX(F_Inputs!$F$4:$O$99999,MATCH($B222&amp;AQ222,F_Inputs!$P$4:$P$99999,0),MATCH(AQ$6,F_Inputs!$F$2:$O$2,0)),"Error"))</f>
        <v/>
      </c>
      <c r="N222" s="269" t="str">
        <f>IF(ISBLANK(AR222),"",IFERROR(INDEX(F_Inputs!$F$4:$O$99999,MATCH($B222&amp;AR222,F_Inputs!$P$4:$P$99999,0),MATCH(AR$6,F_Inputs!$F$2:$O$2,0)),"Error"))</f>
        <v/>
      </c>
      <c r="O222" s="269" t="str">
        <f>IF(ISBLANK(AS222),"",IFERROR(INDEX(F_Inputs!$F$4:$O$99999,MATCH($B222&amp;AS222,F_Inputs!$P$4:$P$99999,0),MATCH(AS$6,F_Inputs!$F$2:$O$2,0)),"Error"))</f>
        <v/>
      </c>
      <c r="P222" s="269" t="str">
        <f>IF(ISBLANK(AT222),"",IFERROR(INDEX(F_Inputs!$F$4:$O$99999,MATCH($B222&amp;AT222,F_Inputs!$P$4:$P$99999,0),MATCH(AT$6,F_Inputs!$F$2:$O$2,0)),"Error"))</f>
        <v/>
      </c>
      <c r="Q222" s="269" t="str">
        <f>IF(ISBLANK(AU222),"",IFERROR(INDEX(F_Inputs!$F$4:$O$99999,MATCH($B222&amp;AU222,F_Inputs!$P$4:$P$99999,0),MATCH(AU$6,F_Inputs!$F$2:$O$2,0)),"Error"))</f>
        <v/>
      </c>
      <c r="R222" s="269" t="str">
        <f>IF(ISBLANK(AV222),"",IFERROR(INDEX(F_Inputs!$F$4:$O$99999,MATCH($B222&amp;AV222,F_Inputs!$P$4:$P$99999,0),MATCH(AV$6,F_Inputs!$F$2:$O$2,0)),"Error"))</f>
        <v/>
      </c>
      <c r="S222" s="269" t="str">
        <f>IF(ISBLANK(AW222),"",IFERROR(INDEX(F_Inputs!$F$4:$O$99999,MATCH($B222&amp;AW222,F_Inputs!$P$4:$P$99999,0),MATCH(AW$6,F_Inputs!$F$2:$O$2,0)),"Error"))</f>
        <v/>
      </c>
      <c r="T222" s="269" t="str">
        <f>IF(ISBLANK(AX222),"",IFERROR(INDEX(F_Inputs!$F$4:$O$99999,MATCH($B222&amp;AX222,F_Inputs!$P$4:$P$99999,0),MATCH(AX$6,F_Inputs!$F$2:$O$2,0)),"Error"))</f>
        <v/>
      </c>
      <c r="U222" s="269" t="str">
        <f>IF(ISBLANK(AY222),"",IFERROR(INDEX(F_Inputs!$F$4:$O$99999,MATCH($B222&amp;AY222,F_Inputs!$P$4:$P$99999,0),MATCH(AY$6,F_Inputs!$F$2:$O$2,0)),"Error"))</f>
        <v/>
      </c>
      <c r="V222" s="269" t="str">
        <f>IF(ISBLANK(AZ222),"",IFERROR(INDEX(F_Inputs!$F$4:$O$99999,MATCH($B222&amp;AZ222,F_Inputs!$P$4:$P$99999,0),MATCH(AZ$6,F_Inputs!$F$2:$O$2,0)),"Error"))</f>
        <v/>
      </c>
      <c r="W222" s="269" t="str">
        <f>IF(ISBLANK(BA222),"",IFERROR(INDEX(F_Inputs!$F$4:$O$99999,MATCH($B222&amp;BA222,F_Inputs!$P$4:$P$99999,0),MATCH(BA$6,F_Inputs!$F$2:$O$2,0)),"Error"))</f>
        <v/>
      </c>
      <c r="X222" s="269" t="str">
        <f>IF(ISBLANK(BB222),"",IFERROR(INDEX(F_Inputs!$F$4:$O$99999,MATCH($B222&amp;BB222,F_Inputs!$P$4:$P$99999,0),MATCH(BB$6,F_Inputs!$F$2:$O$2,0)),"Error"))</f>
        <v/>
      </c>
      <c r="Y222" s="269" t="str">
        <f>IF(ISBLANK(BC222),"",IFERROR(INDEX(F_Inputs!$F$4:$O$99999,MATCH($B222&amp;BC222,F_Inputs!$P$4:$P$99999,0),MATCH(BC$6,F_Inputs!$F$2:$O$2,0)),"Error"))</f>
        <v/>
      </c>
      <c r="Z222" s="269" t="str">
        <f>IF(ISBLANK(BD222),"",IFERROR(INDEX(F_Inputs!$F$4:$O$99999,MATCH($B222&amp;BD222,F_Inputs!$P$4:$P$99999,0),MATCH(BD$6,F_Inputs!$F$2:$O$2,0)),"Error"))</f>
        <v/>
      </c>
      <c r="AA222" s="269" t="str">
        <f>IF(ISBLANK(BE222),"",IFERROR(INDEX(F_Inputs!$F$4:$O$99999,MATCH($B222&amp;BE222,F_Inputs!$P$4:$P$99999,0),MATCH(BE$6,F_Inputs!$F$2:$O$2,0)),"Error"))</f>
        <v/>
      </c>
      <c r="AB222" s="269">
        <f>IF(ISBLANK(BF222),"",IFERROR(INDEX(F_Inputs!$F$4:$O$99999,MATCH($B222&amp;BF222,F_Inputs!$P$4:$P$99999,0),MATCH(BF$6,F_Inputs!$F$2:$O$2,0)),"Error"))</f>
        <v>-0.19767999999999999</v>
      </c>
      <c r="AC222" s="269">
        <f>IF(ISBLANK(BG222),"",IFERROR(INDEX(F_Inputs!$F$4:$O$99999,MATCH($B222&amp;BG222,F_Inputs!$P$4:$P$99999,0),MATCH(BG$6,F_Inputs!$F$2:$O$2,0)),"Error"))</f>
        <v>0.19767999999999999</v>
      </c>
      <c r="AD222" s="269" t="str">
        <f>IF(ISBLANK(BH222),"",IFERROR(INDEX(F_Inputs!$F$4:$O$99999,MATCH($B222&amp;BH222,F_Inputs!$P$4:$P$99999,0),MATCH(BH$6,F_Inputs!$F$2:$O$2,0)),"Error"))</f>
        <v/>
      </c>
      <c r="AE222" s="272">
        <f>IF(ISBLANK(BI222),"",IFERROR(INDEX(F_Inputs!$F$4:$O$99999,MATCH($B222&amp;BI222,F_Inputs!$P$4:$P$99999,0),MATCH(BI$6,F_Inputs!$F$2:$O$2,0)),"Error"))</f>
        <v>-2E-3</v>
      </c>
      <c r="AF222" s="272">
        <f>IF(ISBLANK(BJ222),"",IFERROR(INDEX(F_Inputs!$F$4:$O$99999,MATCH($B222&amp;BJ222,F_Inputs!$P$4:$P$99999,0),MATCH(BJ$6,F_Inputs!$F$2:$O$2,0)),"Error"))</f>
        <v>2E-3</v>
      </c>
      <c r="BF222" s="45" t="s">
        <v>222</v>
      </c>
      <c r="BG222" s="45" t="s">
        <v>224</v>
      </c>
      <c r="BI222" s="45" t="s">
        <v>226</v>
      </c>
      <c r="BJ222" s="45" t="s">
        <v>228</v>
      </c>
    </row>
    <row r="223" spans="2:62">
      <c r="B223" s="158" t="str">
        <f>Lists!$D$14</f>
        <v>SEW</v>
      </c>
      <c r="C223" s="46" t="s">
        <v>761</v>
      </c>
      <c r="D223" s="46" t="str">
        <f>_xlfn.XLOOKUP(C223,Lists!$B$32:$B$60,Lists!$D$32:$D$60)</f>
        <v>Set at a company specific level</v>
      </c>
      <c r="E223" s="46" t="str">
        <f>_xlfn.XLOOKUP(C223,Lists!$B$32:$B$60,Lists!$F$32:$F$60)</f>
        <v>Number of sewer collapses per 1,000 km of all sewers</v>
      </c>
      <c r="F223" s="269" t="str">
        <f>IF(ISBLANK(AJ223),"",IFERROR(INDEX(F_Inputs!$F$4:$O$99999,MATCH($B223&amp;AJ223,F_Inputs!$P$4:$P$99999,0),MATCH(AJ$6,F_Inputs!$F$2:$O$2,0)),"Error"))</f>
        <v/>
      </c>
      <c r="G223" s="269" t="str">
        <f>IF(ISBLANK(AK223),"",IFERROR(INDEX(F_Inputs!$F$4:$O$99999,MATCH($B223&amp;AK223,F_Inputs!$P$4:$P$99999,0),MATCH(AK$6,F_Inputs!$F$2:$O$2,0)),"Error"))</f>
        <v/>
      </c>
      <c r="H223" s="269" t="str">
        <f>IF(ISBLANK(AL223),"",IFERROR(INDEX(F_Inputs!$F$4:$O$99999,MATCH($B223&amp;AL223,F_Inputs!$P$4:$P$99999,0),MATCH(AL$6,F_Inputs!$F$2:$O$2,0)),"Error"))</f>
        <v/>
      </c>
      <c r="I223" s="269" t="str">
        <f>IF(ISBLANK(AM223),"",IFERROR(INDEX(F_Inputs!$F$4:$O$99999,MATCH($B223&amp;AM223,F_Inputs!$P$4:$P$99999,0),MATCH(AM$6,F_Inputs!$F$2:$O$2,0)),"Error"))</f>
        <v/>
      </c>
      <c r="J223" s="269" t="str">
        <f>IF(ISBLANK(AN223),"",IFERROR(INDEX(F_Inputs!$F$4:$O$99999,MATCH($B223&amp;AN223,F_Inputs!$P$4:$P$99999,0),MATCH(AN$6,F_Inputs!$F$2:$O$2,0)),"Error"))</f>
        <v/>
      </c>
      <c r="K223" s="269" t="str">
        <f>IF(ISBLANK(AO223),"",IFERROR(INDEX(F_Inputs!$F$4:$O$99999,MATCH($B223&amp;AO223,F_Inputs!$P$4:$P$99999,0),MATCH(AO$6,F_Inputs!$F$2:$O$2,0)),"Error"))</f>
        <v/>
      </c>
      <c r="L223" s="269" t="str">
        <f>IF(ISBLANK(AP223),"",IFERROR(INDEX(F_Inputs!$F$4:$O$99999,MATCH($B223&amp;AP223,F_Inputs!$P$4:$P$99999,0),MATCH(AP$6,F_Inputs!$F$2:$O$2,0)),"Error"))</f>
        <v/>
      </c>
      <c r="M223" s="269" t="str">
        <f>IF(ISBLANK(AQ223),"",IFERROR(INDEX(F_Inputs!$F$4:$O$99999,MATCH($B223&amp;AQ223,F_Inputs!$P$4:$P$99999,0),MATCH(AQ$6,F_Inputs!$F$2:$O$2,0)),"Error"))</f>
        <v/>
      </c>
      <c r="N223" s="269" t="str">
        <f>IF(ISBLANK(AR223),"",IFERROR(INDEX(F_Inputs!$F$4:$O$99999,MATCH($B223&amp;AR223,F_Inputs!$P$4:$P$99999,0),MATCH(AR$6,F_Inputs!$F$2:$O$2,0)),"Error"))</f>
        <v/>
      </c>
      <c r="O223" s="269" t="str">
        <f>IF(ISBLANK(AS223),"",IFERROR(INDEX(F_Inputs!$F$4:$O$99999,MATCH($B223&amp;AS223,F_Inputs!$P$4:$P$99999,0),MATCH(AS$6,F_Inputs!$F$2:$O$2,0)),"Error"))</f>
        <v/>
      </c>
      <c r="P223" s="269" t="str">
        <f>IF(ISBLANK(AT223),"",IFERROR(INDEX(F_Inputs!$F$4:$O$99999,MATCH($B223&amp;AT223,F_Inputs!$P$4:$P$99999,0),MATCH(AT$6,F_Inputs!$F$2:$O$2,0)),"Error"))</f>
        <v/>
      </c>
      <c r="Q223" s="269" t="str">
        <f>IF(ISBLANK(AU223),"",IFERROR(INDEX(F_Inputs!$F$4:$O$99999,MATCH($B223&amp;AU223,F_Inputs!$P$4:$P$99999,0),MATCH(AU$6,F_Inputs!$F$2:$O$2,0)),"Error"))</f>
        <v/>
      </c>
      <c r="R223" s="269" t="str">
        <f>IF(ISBLANK(AV223),"",IFERROR(INDEX(F_Inputs!$F$4:$O$99999,MATCH($B223&amp;AV223,F_Inputs!$P$4:$P$99999,0),MATCH(AV$6,F_Inputs!$F$2:$O$2,0)),"Error"))</f>
        <v/>
      </c>
      <c r="S223" s="269" t="str">
        <f>IF(ISBLANK(AW223),"",IFERROR(INDEX(F_Inputs!$F$4:$O$99999,MATCH($B223&amp;AW223,F_Inputs!$P$4:$P$99999,0),MATCH(AW$6,F_Inputs!$F$2:$O$2,0)),"Error"))</f>
        <v/>
      </c>
      <c r="T223" s="269" t="str">
        <f>IF(ISBLANK(AX223),"",IFERROR(INDEX(F_Inputs!$F$4:$O$99999,MATCH($B223&amp;AX223,F_Inputs!$P$4:$P$99999,0),MATCH(AX$6,F_Inputs!$F$2:$O$2,0)),"Error"))</f>
        <v/>
      </c>
      <c r="U223" s="269" t="str">
        <f>IF(ISBLANK(AY223),"",IFERROR(INDEX(F_Inputs!$F$4:$O$99999,MATCH($B223&amp;AY223,F_Inputs!$P$4:$P$99999,0),MATCH(AY$6,F_Inputs!$F$2:$O$2,0)),"Error"))</f>
        <v/>
      </c>
      <c r="V223" s="269" t="str">
        <f>IF(ISBLANK(AZ223),"",IFERROR(INDEX(F_Inputs!$F$4:$O$99999,MATCH($B223&amp;AZ223,F_Inputs!$P$4:$P$99999,0),MATCH(AZ$6,F_Inputs!$F$2:$O$2,0)),"Error"))</f>
        <v/>
      </c>
      <c r="W223" s="267" t="str">
        <f>IF(ISBLANK(BA223),"",IFERROR(INDEX(F_Inputs!$F$4:$O$99999,MATCH($B223&amp;BA223,F_Inputs!$P$4:$P$99999,0),MATCH(BA$6,F_Inputs!$F$2:$O$2,0)),"Error"))</f>
        <v/>
      </c>
      <c r="X223" s="267" t="str">
        <f>IF(ISBLANK(BB223),"",IFERROR(INDEX(F_Inputs!$F$4:$O$99999,MATCH($B223&amp;BB223,F_Inputs!$P$4:$P$99999,0),MATCH(BB$6,F_Inputs!$F$2:$O$2,0)),"Error"))</f>
        <v/>
      </c>
      <c r="Y223" s="267" t="str">
        <f>IF(ISBLANK(BC223),"",IFERROR(INDEX(F_Inputs!$F$4:$O$99999,MATCH($B223&amp;BC223,F_Inputs!$P$4:$P$99999,0),MATCH(BC$6,F_Inputs!$F$2:$O$2,0)),"Error"))</f>
        <v/>
      </c>
      <c r="Z223" s="267" t="str">
        <f>IF(ISBLANK(BD223),"",IFERROR(INDEX(F_Inputs!$F$4:$O$99999,MATCH($B223&amp;BD223,F_Inputs!$P$4:$P$99999,0),MATCH(BD$6,F_Inputs!$F$2:$O$2,0)),"Error"))</f>
        <v/>
      </c>
      <c r="AA223" s="267" t="str">
        <f>IF(ISBLANK(BE223),"",IFERROR(INDEX(F_Inputs!$F$4:$O$99999,MATCH($B223&amp;BE223,F_Inputs!$P$4:$P$99999,0),MATCH(BE$6,F_Inputs!$F$2:$O$2,0)),"Error"))</f>
        <v/>
      </c>
      <c r="AB223" s="270" t="str">
        <f>IF(ISBLANK(BF223),"",IFERROR(INDEX(F_Inputs!$F$4:$O$99999,MATCH($B223&amp;BF223,F_Inputs!$P$4:$P$99999,0),MATCH(BF$6,F_Inputs!$F$2:$O$2,0)),"Error"))</f>
        <v/>
      </c>
      <c r="AC223" s="270" t="str">
        <f>IF(ISBLANK(BG223),"",IFERROR(INDEX(F_Inputs!$F$4:$O$99999,MATCH($B223&amp;BG223,F_Inputs!$P$4:$P$99999,0),MATCH(BG$6,F_Inputs!$F$2:$O$2,0)),"Error"))</f>
        <v/>
      </c>
      <c r="AD223" s="270" t="str">
        <f>IF(ISBLANK(BH223),"",IFERROR(INDEX(F_Inputs!$F$4:$O$99999,MATCH($B223&amp;BH223,F_Inputs!$P$4:$P$99999,0),MATCH(BH$6,F_Inputs!$F$2:$O$2,0)),"Error"))</f>
        <v/>
      </c>
      <c r="AE223" s="271" t="str">
        <f>IF(ISBLANK(BI223),"",IFERROR(INDEX(F_Inputs!$F$4:$O$99999,MATCH($B223&amp;BI223,F_Inputs!$P$4:$P$99999,0),MATCH(BI$6,F_Inputs!$F$2:$O$2,0)),"Error"))</f>
        <v/>
      </c>
      <c r="AF223" s="271" t="str">
        <f>IF(ISBLANK(BJ223),"",IFERROR(INDEX(F_Inputs!$F$4:$O$99999,MATCH($B223&amp;BJ223,F_Inputs!$P$4:$P$99999,0),MATCH(BJ$6,F_Inputs!$F$2:$O$2,0)),"Error"))</f>
        <v/>
      </c>
      <c r="AJ223" s="45" t="s">
        <v>291</v>
      </c>
      <c r="AK223" s="45" t="s">
        <v>291</v>
      </c>
      <c r="AL223" s="45" t="s">
        <v>291</v>
      </c>
      <c r="AM223" s="45" t="s">
        <v>291</v>
      </c>
      <c r="AN223" s="45" t="s">
        <v>291</v>
      </c>
      <c r="AO223" s="45" t="s">
        <v>291</v>
      </c>
      <c r="BF223" s="45" t="s">
        <v>293</v>
      </c>
      <c r="BG223" s="45" t="s">
        <v>293</v>
      </c>
      <c r="BI223" s="45" t="s">
        <v>295</v>
      </c>
      <c r="BJ223" s="45" t="s">
        <v>297</v>
      </c>
    </row>
    <row r="224" spans="2:62">
      <c r="B224" s="150"/>
      <c r="C224" s="151"/>
      <c r="D224" s="151"/>
      <c r="E224" s="157"/>
      <c r="F224" s="151"/>
      <c r="G224" s="151"/>
      <c r="H224" s="151"/>
      <c r="I224" s="151"/>
      <c r="J224" s="151"/>
      <c r="K224" s="151"/>
      <c r="L224" s="151"/>
      <c r="M224" s="153"/>
      <c r="N224" s="153"/>
      <c r="O224" s="153"/>
      <c r="P224" s="153"/>
      <c r="Q224" s="153"/>
      <c r="R224" s="151"/>
      <c r="S224" s="151"/>
      <c r="T224" s="151"/>
      <c r="U224" s="151"/>
      <c r="V224" s="154"/>
      <c r="W224" s="151"/>
      <c r="X224" s="151"/>
      <c r="Y224" s="151"/>
      <c r="Z224" s="151"/>
      <c r="AA224" s="151"/>
      <c r="AB224" s="155"/>
      <c r="AC224" s="155"/>
      <c r="AD224" s="155"/>
      <c r="AE224" s="156"/>
      <c r="AF224" s="156"/>
    </row>
    <row r="225" spans="2:62">
      <c r="B225" s="158" t="str">
        <f>Lists!$D$15</f>
        <v>SSC</v>
      </c>
      <c r="C225" s="46" t="s">
        <v>702</v>
      </c>
      <c r="D225" s="46" t="str">
        <f>_xlfn.XLOOKUP(C225,Lists!$B$32:$B$60,Lists!$D$32:$D$60)</f>
        <v>Set at a common level</v>
      </c>
      <c r="E225" s="46" t="str">
        <f>_xlfn.XLOOKUP(C225,Lists!$B$32:$B$60,Lists!$F$32:$F$60)</f>
        <v>Average number of minutes lost per customer (hh:mm:ss)</v>
      </c>
      <c r="F225" s="267">
        <f>IF(ISBLANK(AJ225),"",IFERROR(INDEX(F_Inputs!$F$4:$O$99999,MATCH($B225&amp;AJ225,F_Inputs!$P$4:$P$99999,0),MATCH(AJ$6,F_Inputs!$F$2:$O$2,0)),"Error"))</f>
        <v>3.472222222222222E-3</v>
      </c>
      <c r="G225" s="267">
        <f>IF(ISBLANK(AK225),"",IFERROR(INDEX(F_Inputs!$F$4:$O$99999,MATCH($B225&amp;AK225,F_Inputs!$P$4:$P$99999,0),MATCH(AK$6,F_Inputs!$F$2:$O$2,0)),"Error"))</f>
        <v>3.472222222222222E-3</v>
      </c>
      <c r="H225" s="267">
        <f>IF(ISBLANK(AL225),"",IFERROR(INDEX(F_Inputs!$F$4:$O$99999,MATCH($B225&amp;AL225,F_Inputs!$P$4:$P$99999,0),MATCH(AL$6,F_Inputs!$F$2:$O$2,0)),"Error"))</f>
        <v>3.472222222222222E-3</v>
      </c>
      <c r="I225" s="267">
        <f>IF(ISBLANK(AM225),"",IFERROR(INDEX(F_Inputs!$F$4:$O$99999,MATCH($B225&amp;AM225,F_Inputs!$P$4:$P$99999,0),MATCH(AM$6,F_Inputs!$F$2:$O$2,0)),"Error"))</f>
        <v>3.472222222222222E-3</v>
      </c>
      <c r="J225" s="267">
        <f>IF(ISBLANK(AN225),"",IFERROR(INDEX(F_Inputs!$F$4:$O$99999,MATCH($B225&amp;AN225,F_Inputs!$P$4:$P$99999,0),MATCH(AN$6,F_Inputs!$F$2:$O$2,0)),"Error"))</f>
        <v>3.472222222222222E-3</v>
      </c>
      <c r="K225" s="267">
        <f>IF(ISBLANK(AO225),"",IFERROR(INDEX(F_Inputs!$F$4:$O$99999,MATCH($B225&amp;AO225,F_Inputs!$P$4:$P$99999,0),MATCH(AO$6,F_Inputs!$F$2:$O$2,0)),"Error"))</f>
        <v>3.47E-3</v>
      </c>
      <c r="L225" s="267" t="str">
        <f>IF(ISBLANK(AP225),"",IFERROR(INDEX(F_Inputs!$F$4:$O$99999,MATCH($B225&amp;AP225,F_Inputs!$P$4:$P$99999,0),MATCH(AP$6,F_Inputs!$F$2:$O$2,0)),"Error"))</f>
        <v/>
      </c>
      <c r="M225" s="268" t="str">
        <f>IF(ISBLANK(AQ225),"",IFERROR(INDEX(F_Inputs!$F$4:$O$99999,MATCH($B225&amp;AQ225,F_Inputs!$P$4:$P$99999,0),MATCH(AQ$6,F_Inputs!$F$2:$O$2,0)),"Error"))</f>
        <v/>
      </c>
      <c r="N225" s="268" t="str">
        <f>IF(ISBLANK(AR225),"",IFERROR(INDEX(F_Inputs!$F$4:$O$99999,MATCH($B225&amp;AR225,F_Inputs!$P$4:$P$99999,0),MATCH(AR$6,F_Inputs!$F$2:$O$2,0)),"Error"))</f>
        <v/>
      </c>
      <c r="O225" s="268" t="str">
        <f>IF(ISBLANK(AS225),"",IFERROR(INDEX(F_Inputs!$F$4:$O$99999,MATCH($B225&amp;AS225,F_Inputs!$P$4:$P$99999,0),MATCH(AS$6,F_Inputs!$F$2:$O$2,0)),"Error"))</f>
        <v/>
      </c>
      <c r="P225" s="268" t="str">
        <f>IF(ISBLANK(AT225),"",IFERROR(INDEX(F_Inputs!$F$4:$O$99999,MATCH($B225&amp;AT225,F_Inputs!$P$4:$P$99999,0),MATCH(AT$6,F_Inputs!$F$2:$O$2,0)),"Error"))</f>
        <v/>
      </c>
      <c r="Q225" s="268" t="str">
        <f>IF(ISBLANK(AU225),"",IFERROR(INDEX(F_Inputs!$F$4:$O$99999,MATCH($B225&amp;AU225,F_Inputs!$P$4:$P$99999,0),MATCH(AU$6,F_Inputs!$F$2:$O$2,0)),"Error"))</f>
        <v/>
      </c>
      <c r="R225" s="269" t="str">
        <f>IF(ISBLANK(AV225),"",IFERROR(INDEX(F_Inputs!$F$4:$O$99999,MATCH($B225&amp;AV225,F_Inputs!$P$4:$P$99999,0),MATCH(AV$6,F_Inputs!$F$2:$O$2,0)),"Error"))</f>
        <v/>
      </c>
      <c r="S225" s="269" t="str">
        <f>IF(ISBLANK(AW225),"",IFERROR(INDEX(F_Inputs!$F$4:$O$99999,MATCH($B225&amp;AW225,F_Inputs!$P$4:$P$99999,0),MATCH(AW$6,F_Inputs!$F$2:$O$2,0)),"Error"))</f>
        <v/>
      </c>
      <c r="T225" s="269" t="str">
        <f>IF(ISBLANK(AX225),"",IFERROR(INDEX(F_Inputs!$F$4:$O$99999,MATCH($B225&amp;AX225,F_Inputs!$P$4:$P$99999,0),MATCH(AX$6,F_Inputs!$F$2:$O$2,0)),"Error"))</f>
        <v/>
      </c>
      <c r="U225" s="269" t="str">
        <f>IF(ISBLANK(AY225),"",IFERROR(INDEX(F_Inputs!$F$4:$O$99999,MATCH($B225&amp;AY225,F_Inputs!$P$4:$P$99999,0),MATCH(AY$6,F_Inputs!$F$2:$O$2,0)),"Error"))</f>
        <v/>
      </c>
      <c r="V225" s="269" t="str">
        <f>IF(ISBLANK(AZ225),"",IFERROR(INDEX(F_Inputs!$F$4:$O$99999,MATCH($B225&amp;AZ225,F_Inputs!$P$4:$P$99999,0),MATCH(AZ$6,F_Inputs!$F$2:$O$2,0)),"Error"))</f>
        <v/>
      </c>
      <c r="W225" s="267">
        <f>IF(ISBLANK(BA225),"",IFERROR(INDEX(F_Inputs!$F$4:$O$99999,MATCH($B225&amp;BA225,F_Inputs!$P$4:$P$99999,0),MATCH(BA$6,F_Inputs!$F$2:$O$2,0)),"Error"))</f>
        <v>1.8444930555555549E-3</v>
      </c>
      <c r="X225" s="267">
        <f>IF(ISBLANK(BB225),"",IFERROR(INDEX(F_Inputs!$F$4:$O$99999,MATCH($B225&amp;BB225,F_Inputs!$P$4:$P$99999,0),MATCH(BB$6,F_Inputs!$F$2:$O$2,0)),"Error"))</f>
        <v>1.8444930555555549E-3</v>
      </c>
      <c r="Y225" s="267">
        <f>IF(ISBLANK(BC225),"",IFERROR(INDEX(F_Inputs!$F$4:$O$99999,MATCH($B225&amp;BC225,F_Inputs!$P$4:$P$99999,0),MATCH(BC$6,F_Inputs!$F$2:$O$2,0)),"Error"))</f>
        <v>1.8444930555555549E-3</v>
      </c>
      <c r="Z225" s="267">
        <f>IF(ISBLANK(BD225),"",IFERROR(INDEX(F_Inputs!$F$4:$O$99999,MATCH($B225&amp;BD225,F_Inputs!$P$4:$P$99999,0),MATCH(BD$6,F_Inputs!$F$2:$O$2,0)),"Error"))</f>
        <v>1.8444930555555549E-3</v>
      </c>
      <c r="AA225" s="267">
        <f>IF(ISBLANK(BE225),"",IFERROR(INDEX(F_Inputs!$F$4:$O$99999,MATCH($B225&amp;BE225,F_Inputs!$P$4:$P$99999,0),MATCH(BE$6,F_Inputs!$F$2:$O$2,0)),"Error"))</f>
        <v>1.8422708333333331E-3</v>
      </c>
      <c r="AB225" s="270">
        <f>IF(ISBLANK(BF225),"",IFERROR(INDEX(F_Inputs!$F$4:$O$99999,MATCH($B225&amp;BF225,F_Inputs!$P$4:$P$99999,0),MATCH(BF$6,F_Inputs!$F$2:$O$2,0)),"Error"))</f>
        <v>149040.34831960205</v>
      </c>
      <c r="AC225" s="270">
        <f>IF(ISBLANK(BG225),"",IFERROR(INDEX(F_Inputs!$F$4:$O$99999,MATCH($B225&amp;BG225,F_Inputs!$P$4:$P$99999,0),MATCH(BG$6,F_Inputs!$F$2:$O$2,0)),"Error"))</f>
        <v>149040.34831960205</v>
      </c>
      <c r="AD225" s="270">
        <f>IF(ISBLANK(BG225),"",IFERROR(2*AC225,""))</f>
        <v>298080.69663920411</v>
      </c>
      <c r="AE225" s="271">
        <f>IF(ISBLANK(BI225),"",IFERROR(INDEX(F_Inputs!$F$4:$O$99999,MATCH($B225&amp;BI225,F_Inputs!$P$4:$P$99999,0),MATCH(BI$6,F_Inputs!$F$2:$O$2,0)),"Error"))</f>
        <v>-0.01</v>
      </c>
      <c r="AF225" s="271" t="str">
        <f>IF(ISBLANK(BJ225),"",IFERROR(INDEX(F_Inputs!$F$4:$O$99999,MATCH($B225&amp;BJ225,F_Inputs!$P$4:$P$99999,0),MATCH(BJ$6,F_Inputs!$F$2:$O$2,0)),"Error"))</f>
        <v/>
      </c>
      <c r="AI225" s="45" t="str">
        <f>C225</f>
        <v>Water supply interruptions </v>
      </c>
      <c r="AJ225" s="45" t="s">
        <v>155</v>
      </c>
      <c r="AK225" s="45" t="s">
        <v>155</v>
      </c>
      <c r="AL225" s="45" t="s">
        <v>155</v>
      </c>
      <c r="AM225" s="45" t="s">
        <v>155</v>
      </c>
      <c r="AN225" s="45" t="s">
        <v>155</v>
      </c>
      <c r="AO225" s="45" t="s">
        <v>155</v>
      </c>
      <c r="BA225" s="45" t="s">
        <v>160</v>
      </c>
      <c r="BB225" s="45" t="s">
        <v>160</v>
      </c>
      <c r="BC225" s="45" t="s">
        <v>160</v>
      </c>
      <c r="BD225" s="45" t="s">
        <v>160</v>
      </c>
      <c r="BE225" s="45" t="s">
        <v>160</v>
      </c>
      <c r="BF225" s="45" t="s">
        <v>163</v>
      </c>
      <c r="BG225" s="45" t="s">
        <v>163</v>
      </c>
      <c r="BH225" s="45" t="s">
        <v>842</v>
      </c>
      <c r="BI225" s="45" t="s">
        <v>166</v>
      </c>
    </row>
    <row r="226" spans="2:62">
      <c r="B226" s="158" t="str">
        <f>Lists!$D$15</f>
        <v>SSC</v>
      </c>
      <c r="C226" s="46" t="s">
        <v>707</v>
      </c>
      <c r="D226" s="46" t="str">
        <f>_xlfn.XLOOKUP(C226,Lists!$B$32:$B$60,Lists!$D$32:$D$60)</f>
        <v>Set at a common level</v>
      </c>
      <c r="E226" s="46" t="str">
        <f>_xlfn.XLOOKUP(C226,Lists!$B$32:$B$60,Lists!$F$32:$F$60)</f>
        <v>Index</v>
      </c>
      <c r="F226" s="269">
        <f>IF(ISBLANK(AJ226),"",IFERROR(INDEX(F_Inputs!$F$4:$O$99999,MATCH($B226&amp;AJ226,F_Inputs!$P$4:$P$99999,0),MATCH(AJ$6,F_Inputs!$F$2:$O$2,0)),"Error"))</f>
        <v>0</v>
      </c>
      <c r="G226" s="269">
        <f>IF(ISBLANK(AK226),"",IFERROR(INDEX(F_Inputs!$F$4:$O$99999,MATCH($B226&amp;AK226,F_Inputs!$P$4:$P$99999,0),MATCH(AK$6,F_Inputs!$F$2:$O$2,0)),"Error"))</f>
        <v>0</v>
      </c>
      <c r="H226" s="269">
        <f>IF(ISBLANK(AL226),"",IFERROR(INDEX(F_Inputs!$F$4:$O$99999,MATCH($B226&amp;AL226,F_Inputs!$P$4:$P$99999,0),MATCH(AL$6,F_Inputs!$F$2:$O$2,0)),"Error"))</f>
        <v>0</v>
      </c>
      <c r="I226" s="269">
        <f>IF(ISBLANK(AM226),"",IFERROR(INDEX(F_Inputs!$F$4:$O$99999,MATCH($B226&amp;AM226,F_Inputs!$P$4:$P$99999,0),MATCH(AM$6,F_Inputs!$F$2:$O$2,0)),"Error"))</f>
        <v>0</v>
      </c>
      <c r="J226" s="269">
        <f>IF(ISBLANK(AN226),"",IFERROR(INDEX(F_Inputs!$F$4:$O$99999,MATCH($B226&amp;AN226,F_Inputs!$P$4:$P$99999,0),MATCH(AN$6,F_Inputs!$F$2:$O$2,0)),"Error"))</f>
        <v>0</v>
      </c>
      <c r="K226" s="269">
        <f>IF(ISBLANK(AO226),"",IFERROR(INDEX(F_Inputs!$F$4:$O$99999,MATCH($B226&amp;AO226,F_Inputs!$P$4:$P$99999,0),MATCH(AO$6,F_Inputs!$F$2:$O$2,0)),"Error"))</f>
        <v>0</v>
      </c>
      <c r="L226" s="269" t="str">
        <f>IF(ISBLANK(AP226),"",IFERROR(INDEX(F_Inputs!$F$4:$O$99999,MATCH($B226&amp;AP226,F_Inputs!$P$4:$P$99999,0),MATCH(AP$6,F_Inputs!$F$2:$O$2,0)),"Error"))</f>
        <v/>
      </c>
      <c r="M226" s="269" t="str">
        <f>IF(ISBLANK(AQ226),"",IFERROR(INDEX(F_Inputs!$F$4:$O$99999,MATCH($B226&amp;AQ226,F_Inputs!$P$4:$P$99999,0),MATCH(AQ$6,F_Inputs!$F$2:$O$2,0)),"Error"))</f>
        <v/>
      </c>
      <c r="N226" s="269" t="str">
        <f>IF(ISBLANK(AR226),"",IFERROR(INDEX(F_Inputs!$F$4:$O$99999,MATCH($B226&amp;AR226,F_Inputs!$P$4:$P$99999,0),MATCH(AR$6,F_Inputs!$F$2:$O$2,0)),"Error"))</f>
        <v/>
      </c>
      <c r="O226" s="269" t="str">
        <f>IF(ISBLANK(AS226),"",IFERROR(INDEX(F_Inputs!$F$4:$O$99999,MATCH($B226&amp;AS226,F_Inputs!$P$4:$P$99999,0),MATCH(AS$6,F_Inputs!$F$2:$O$2,0)),"Error"))</f>
        <v/>
      </c>
      <c r="P226" s="269" t="str">
        <f>IF(ISBLANK(AT226),"",IFERROR(INDEX(F_Inputs!$F$4:$O$99999,MATCH($B226&amp;AT226,F_Inputs!$P$4:$P$99999,0),MATCH(AT$6,F_Inputs!$F$2:$O$2,0)),"Error"))</f>
        <v/>
      </c>
      <c r="Q226" s="269" t="str">
        <f>IF(ISBLANK(AU226),"",IFERROR(INDEX(F_Inputs!$F$4:$O$99999,MATCH($B226&amp;AU226,F_Inputs!$P$4:$P$99999,0),MATCH(AU$6,F_Inputs!$F$2:$O$2,0)),"Error"))</f>
        <v/>
      </c>
      <c r="R226" s="269">
        <f>IF(ISBLANK(AV226),"",IFERROR(INDEX(F_Inputs!$F$4:$O$99999,MATCH($B226&amp;AV226,F_Inputs!$P$4:$P$99999,0),MATCH(AV$6,F_Inputs!$F$2:$O$2,0)),"Error"))</f>
        <v>1.83</v>
      </c>
      <c r="S226" s="269">
        <f>IF(ISBLANK(AW226),"",IFERROR(INDEX(F_Inputs!$F$4:$O$99999,MATCH($B226&amp;AW226,F_Inputs!$P$4:$P$99999,0),MATCH(AW$6,F_Inputs!$F$2:$O$2,0)),"Error"))</f>
        <v>1.67</v>
      </c>
      <c r="T226" s="269">
        <f>IF(ISBLANK(AX226),"",IFERROR(INDEX(F_Inputs!$F$4:$O$99999,MATCH($B226&amp;AX226,F_Inputs!$P$4:$P$99999,0),MATCH(AX$6,F_Inputs!$F$2:$O$2,0)),"Error"))</f>
        <v>1.5</v>
      </c>
      <c r="U226" s="269">
        <f>IF(ISBLANK(AY226),"",IFERROR(INDEX(F_Inputs!$F$4:$O$99999,MATCH($B226&amp;AY226,F_Inputs!$P$4:$P$99999,0),MATCH(AY$6,F_Inputs!$F$2:$O$2,0)),"Error"))</f>
        <v>1.25</v>
      </c>
      <c r="V226" s="269">
        <f>IF(ISBLANK(AZ226),"",IFERROR(INDEX(F_Inputs!$F$4:$O$99999,MATCH($B226&amp;AZ226,F_Inputs!$P$4:$P$99999,0),MATCH(AZ$6,F_Inputs!$F$2:$O$2,0)),"Error"))</f>
        <v>1</v>
      </c>
      <c r="W226" s="269" t="str">
        <f>IF(ISBLANK(BA226),"",IFERROR(INDEX(F_Inputs!$F$4:$O$99999,MATCH($B226&amp;BA226,F_Inputs!$P$4:$P$99999,0),MATCH(BA$6,F_Inputs!$F$2:$O$2,0)),"Error"))</f>
        <v/>
      </c>
      <c r="X226" s="269" t="str">
        <f>IF(ISBLANK(BB226),"",IFERROR(INDEX(F_Inputs!$F$4:$O$99999,MATCH($B226&amp;BB226,F_Inputs!$P$4:$P$99999,0),MATCH(BB$6,F_Inputs!$F$2:$O$2,0)),"Error"))</f>
        <v/>
      </c>
      <c r="Y226" s="269" t="str">
        <f>IF(ISBLANK(BC226),"",IFERROR(INDEX(F_Inputs!$F$4:$O$99999,MATCH($B226&amp;BC226,F_Inputs!$P$4:$P$99999,0),MATCH(BC$6,F_Inputs!$F$2:$O$2,0)),"Error"))</f>
        <v/>
      </c>
      <c r="Z226" s="269" t="str">
        <f>IF(ISBLANK(BD226),"",IFERROR(INDEX(F_Inputs!$F$4:$O$99999,MATCH($B226&amp;BD226,F_Inputs!$P$4:$P$99999,0),MATCH(BD$6,F_Inputs!$F$2:$O$2,0)),"Error"))</f>
        <v/>
      </c>
      <c r="AA226" s="269" t="str">
        <f>IF(ISBLANK(BE226),"",IFERROR(INDEX(F_Inputs!$F$4:$O$99999,MATCH($B226&amp;BE226,F_Inputs!$P$4:$P$99999,0),MATCH(BE$6,F_Inputs!$F$2:$O$2,0)),"Error"))</f>
        <v/>
      </c>
      <c r="AB226" s="269">
        <f>IF(ISBLANK(BF226),"",IFERROR(INDEX(F_Inputs!$F$4:$O$99999,MATCH($B226&amp;BF226,F_Inputs!$P$4:$P$99999,0),MATCH(BF$6,F_Inputs!$F$2:$O$2,0)),"Error"))</f>
        <v>328356.63394100976</v>
      </c>
      <c r="AC226" s="269" t="str">
        <f>IF(ISBLANK(BG226),"",IFERROR(INDEX(F_Inputs!$F$4:$O$99999,MATCH($B226&amp;BG226,F_Inputs!$P$4:$P$99999,0),MATCH(BG$6,F_Inputs!$F$2:$O$2,0)),"Error"))</f>
        <v/>
      </c>
      <c r="AD226" s="269" t="str">
        <f>IF(ISBLANK(BH226),"",IFERROR(INDEX(F_Inputs!$F$4:$O$99999,MATCH($B226&amp;BH226,F_Inputs!$P$4:$P$99999,0),MATCH(BH$6,F_Inputs!$F$2:$O$2,0)),"Error"))</f>
        <v/>
      </c>
      <c r="AE226" s="269" t="str">
        <f>IF(ISBLANK(BI226),"",IFERROR(INDEX(F_Inputs!$F$4:$O$99999,MATCH($B226&amp;BI226,F_Inputs!$P$4:$P$99999,0),MATCH(BI$6,F_Inputs!$F$2:$O$2,0)),"Error"))</f>
        <v/>
      </c>
      <c r="AF226" s="269" t="str">
        <f>IF(ISBLANK(BJ226),"",IFERROR(INDEX(F_Inputs!$F$4:$O$99999,MATCH($B226&amp;BJ226,F_Inputs!$P$4:$P$99999,0),MATCH(BJ$6,F_Inputs!$F$2:$O$2,0)),"Error"))</f>
        <v/>
      </c>
      <c r="AI226" s="45" t="str">
        <f t="shared" ref="AI226:AI252" si="9">C226</f>
        <v>Compliance risk index</v>
      </c>
      <c r="AJ226" s="45" t="s">
        <v>169</v>
      </c>
      <c r="AK226" s="45" t="s">
        <v>169</v>
      </c>
      <c r="AL226" s="45" t="s">
        <v>169</v>
      </c>
      <c r="AM226" s="45" t="s">
        <v>169</v>
      </c>
      <c r="AN226" s="45" t="s">
        <v>169</v>
      </c>
      <c r="AO226" s="45" t="s">
        <v>169</v>
      </c>
      <c r="AV226" s="45" t="s">
        <v>172</v>
      </c>
      <c r="AW226" s="45" t="s">
        <v>172</v>
      </c>
      <c r="AX226" s="45" t="s">
        <v>172</v>
      </c>
      <c r="AY226" s="45" t="s">
        <v>172</v>
      </c>
      <c r="AZ226" s="45" t="s">
        <v>172</v>
      </c>
      <c r="BF226" s="45" t="s">
        <v>175</v>
      </c>
    </row>
    <row r="227" spans="2:62">
      <c r="B227" s="158" t="str">
        <f>Lists!$D$15</f>
        <v>SSC</v>
      </c>
      <c r="C227" s="46" t="s">
        <v>710</v>
      </c>
      <c r="D227" s="46" t="str">
        <f>_xlfn.XLOOKUP(C227,Lists!$B$32:$B$60,Lists!$D$32:$D$60)</f>
        <v>Set at a company specific level</v>
      </c>
      <c r="E227" s="46" t="str">
        <f>_xlfn.XLOOKUP(C227,Lists!$B$32:$B$60,Lists!$F$32:$F$60)</f>
        <v>Number of contacts per 1,000 resident population</v>
      </c>
      <c r="F227" s="269">
        <f>IF(ISBLANK(AJ227),"",IFERROR(INDEX(F_Inputs!$F$4:$O$99999,MATCH($B227&amp;AJ227,F_Inputs!$P$4:$P$99999,0),MATCH(AJ$6,F_Inputs!$F$2:$O$2,0)),"Error"))</f>
        <v>0.84</v>
      </c>
      <c r="G227" s="269">
        <f>IF(ISBLANK(AK227),"",IFERROR(INDEX(F_Inputs!$F$4:$O$99999,MATCH($B227&amp;AK227,F_Inputs!$P$4:$P$99999,0),MATCH(AK$6,F_Inputs!$F$2:$O$2,0)),"Error"))</f>
        <v>0.7</v>
      </c>
      <c r="H227" s="269">
        <f>IF(ISBLANK(AL227),"",IFERROR(INDEX(F_Inputs!$F$4:$O$99999,MATCH($B227&amp;AL227,F_Inputs!$P$4:$P$99999,0),MATCH(AL$6,F_Inputs!$F$2:$O$2,0)),"Error"))</f>
        <v>0.64</v>
      </c>
      <c r="I227" s="269">
        <f>IF(ISBLANK(AM227),"",IFERROR(INDEX(F_Inputs!$F$4:$O$99999,MATCH($B227&amp;AM227,F_Inputs!$P$4:$P$99999,0),MATCH(AM$6,F_Inputs!$F$2:$O$2,0)),"Error"))</f>
        <v>0.57999999999999996</v>
      </c>
      <c r="J227" s="269">
        <f>IF(ISBLANK(AN227),"",IFERROR(INDEX(F_Inputs!$F$4:$O$99999,MATCH($B227&amp;AN227,F_Inputs!$P$4:$P$99999,0),MATCH(AN$6,F_Inputs!$F$2:$O$2,0)),"Error"))</f>
        <v>0.52</v>
      </c>
      <c r="K227" s="269">
        <f>IF(ISBLANK(AO227),"",IFERROR(INDEX(F_Inputs!$F$4:$O$99999,MATCH($B227&amp;AO227,F_Inputs!$P$4:$P$99999,0),MATCH(AO$6,F_Inputs!$F$2:$O$2,0)),"Error"))</f>
        <v>0.46</v>
      </c>
      <c r="L227" s="269" t="str">
        <f>IF(ISBLANK(AP227),"",IFERROR(INDEX(F_Inputs!$F$4:$O$99999,MATCH($B227&amp;AP227,F_Inputs!$P$4:$P$99999,0),MATCH(AP$6,F_Inputs!$F$2:$O$2,0)),"Error"))</f>
        <v/>
      </c>
      <c r="M227" s="269" t="str">
        <f>IF(ISBLANK(AQ227),"",IFERROR(INDEX(F_Inputs!$F$4:$O$99999,MATCH($B227&amp;AQ227,F_Inputs!$P$4:$P$99999,0),MATCH(AQ$6,F_Inputs!$F$2:$O$2,0)),"Error"))</f>
        <v/>
      </c>
      <c r="N227" s="269" t="str">
        <f>IF(ISBLANK(AR227),"",IFERROR(INDEX(F_Inputs!$F$4:$O$99999,MATCH($B227&amp;AR227,F_Inputs!$P$4:$P$99999,0),MATCH(AR$6,F_Inputs!$F$2:$O$2,0)),"Error"))</f>
        <v/>
      </c>
      <c r="O227" s="269" t="str">
        <f>IF(ISBLANK(AS227),"",IFERROR(INDEX(F_Inputs!$F$4:$O$99999,MATCH($B227&amp;AS227,F_Inputs!$P$4:$P$99999,0),MATCH(AS$6,F_Inputs!$F$2:$O$2,0)),"Error"))</f>
        <v/>
      </c>
      <c r="P227" s="269" t="str">
        <f>IF(ISBLANK(AT227),"",IFERROR(INDEX(F_Inputs!$F$4:$O$99999,MATCH($B227&amp;AT227,F_Inputs!$P$4:$P$99999,0),MATCH(AT$6,F_Inputs!$F$2:$O$2,0)),"Error"))</f>
        <v/>
      </c>
      <c r="Q227" s="269" t="str">
        <f>IF(ISBLANK(AU227),"",IFERROR(INDEX(F_Inputs!$F$4:$O$99999,MATCH($B227&amp;AU227,F_Inputs!$P$4:$P$99999,0),MATCH(AU$6,F_Inputs!$F$2:$O$2,0)),"Error"))</f>
        <v/>
      </c>
      <c r="R227" s="269">
        <f>IF(ISBLANK(AV227),"",IFERROR(INDEX(F_Inputs!$F$4:$O$99999,MATCH($B227&amp;AV227,F_Inputs!$P$4:$P$99999,0),MATCH(AV$6,F_Inputs!$F$2:$O$2,0)),"Error"))</f>
        <v>0.63</v>
      </c>
      <c r="S227" s="269">
        <f>IF(ISBLANK(AW227),"",IFERROR(INDEX(F_Inputs!$F$4:$O$99999,MATCH($B227&amp;AW227,F_Inputs!$P$4:$P$99999,0),MATCH(AW$6,F_Inputs!$F$2:$O$2,0)),"Error"))</f>
        <v>0.57999999999999996</v>
      </c>
      <c r="T227" s="269">
        <f>IF(ISBLANK(AX227),"",IFERROR(INDEX(F_Inputs!$F$4:$O$99999,MATCH($B227&amp;AX227,F_Inputs!$P$4:$P$99999,0),MATCH(AX$6,F_Inputs!$F$2:$O$2,0)),"Error"))</f>
        <v>0.52</v>
      </c>
      <c r="U227" s="269">
        <f>IF(ISBLANK(AY227),"",IFERROR(INDEX(F_Inputs!$F$4:$O$99999,MATCH($B227&amp;AY227,F_Inputs!$P$4:$P$99999,0),MATCH(AY$6,F_Inputs!$F$2:$O$2,0)),"Error"))</f>
        <v>0.47</v>
      </c>
      <c r="V227" s="269">
        <f>IF(ISBLANK(AZ227),"",IFERROR(INDEX(F_Inputs!$F$4:$O$99999,MATCH($B227&amp;AZ227,F_Inputs!$P$4:$P$99999,0),MATCH(AZ$6,F_Inputs!$F$2:$O$2,0)),"Error"))</f>
        <v>0.41</v>
      </c>
      <c r="W227" s="269" t="str">
        <f>IF(ISBLANK(BA227),"",IFERROR(INDEX(F_Inputs!$F$4:$O$99999,MATCH($B227&amp;BA227,F_Inputs!$P$4:$P$99999,0),MATCH(BA$6,F_Inputs!$F$2:$O$2,0)),"Error"))</f>
        <v/>
      </c>
      <c r="X227" s="269" t="str">
        <f>IF(ISBLANK(BB227),"",IFERROR(INDEX(F_Inputs!$F$4:$O$99999,MATCH($B227&amp;BB227,F_Inputs!$P$4:$P$99999,0),MATCH(BB$6,F_Inputs!$F$2:$O$2,0)),"Error"))</f>
        <v/>
      </c>
      <c r="Y227" s="269" t="str">
        <f>IF(ISBLANK(BC227),"",IFERROR(INDEX(F_Inputs!$F$4:$O$99999,MATCH($B227&amp;BC227,F_Inputs!$P$4:$P$99999,0),MATCH(BC$6,F_Inputs!$F$2:$O$2,0)),"Error"))</f>
        <v/>
      </c>
      <c r="Z227" s="269" t="str">
        <f>IF(ISBLANK(BD227),"",IFERROR(INDEX(F_Inputs!$F$4:$O$99999,MATCH($B227&amp;BD227,F_Inputs!$P$4:$P$99999,0),MATCH(BD$6,F_Inputs!$F$2:$O$2,0)),"Error"))</f>
        <v/>
      </c>
      <c r="AA227" s="269" t="str">
        <f>IF(ISBLANK(BE227),"",IFERROR(INDEX(F_Inputs!$F$4:$O$99999,MATCH($B227&amp;BE227,F_Inputs!$P$4:$P$99999,0),MATCH(BE$6,F_Inputs!$F$2:$O$2,0)),"Error"))</f>
        <v/>
      </c>
      <c r="AB227" s="269">
        <f>IF(ISBLANK(BF227),"",IFERROR(INDEX(F_Inputs!$F$4:$O$99999,MATCH($B227&amp;BF227,F_Inputs!$P$4:$P$99999,0),MATCH(BF$6,F_Inputs!$F$2:$O$2,0)),"Error"))</f>
        <v>1239936.8329793413</v>
      </c>
      <c r="AC227" s="269">
        <f>IF(ISBLANK(BG227),"",IFERROR(INDEX(F_Inputs!$F$4:$O$99999,MATCH($B227&amp;BG227,F_Inputs!$P$4:$P$99999,0),MATCH(BG$6,F_Inputs!$F$2:$O$2,0)),"Error"))</f>
        <v>1239936.8329793413</v>
      </c>
      <c r="AD227" s="269" t="str">
        <f>IF(ISBLANK(BH227),"",IFERROR(INDEX(F_Inputs!$F$4:$O$99999,MATCH($B227&amp;BH227,F_Inputs!$P$4:$P$99999,0),MATCH(BH$6,F_Inputs!$F$2:$O$2,0)),"Error"))</f>
        <v/>
      </c>
      <c r="AE227" s="269" t="str">
        <f>IF(ISBLANK(BI227),"",IFERROR(INDEX(F_Inputs!$F$4:$O$99999,MATCH($B227&amp;BI227,F_Inputs!$P$4:$P$99999,0),MATCH(BI$6,F_Inputs!$F$2:$O$2,0)),"Error"))</f>
        <v/>
      </c>
      <c r="AF227" s="269" t="str">
        <f>IF(ISBLANK(BJ227),"",IFERROR(INDEX(F_Inputs!$F$4:$O$99999,MATCH($B227&amp;BJ227,F_Inputs!$P$4:$P$99999,0),MATCH(BJ$6,F_Inputs!$F$2:$O$2,0)),"Error"))</f>
        <v/>
      </c>
      <c r="AI227" s="45" t="str">
        <f t="shared" si="9"/>
        <v>Customer contacts about water quality  </v>
      </c>
      <c r="AJ227" s="45" t="s">
        <v>177</v>
      </c>
      <c r="AK227" s="45" t="s">
        <v>177</v>
      </c>
      <c r="AL227" s="45" t="s">
        <v>177</v>
      </c>
      <c r="AM227" s="45" t="s">
        <v>177</v>
      </c>
      <c r="AN227" s="45" t="s">
        <v>177</v>
      </c>
      <c r="AO227" s="45" t="s">
        <v>177</v>
      </c>
      <c r="AV227" s="45" t="s">
        <v>179</v>
      </c>
      <c r="AW227" s="45" t="s">
        <v>179</v>
      </c>
      <c r="AX227" s="45" t="s">
        <v>179</v>
      </c>
      <c r="AY227" s="45" t="s">
        <v>179</v>
      </c>
      <c r="AZ227" s="45" t="s">
        <v>179</v>
      </c>
      <c r="BF227" s="45" t="s">
        <v>181</v>
      </c>
      <c r="BG227" s="45" t="s">
        <v>181</v>
      </c>
    </row>
    <row r="228" spans="2:62">
      <c r="B228" s="158" t="str">
        <f>Lists!$D$15</f>
        <v>SSC</v>
      </c>
      <c r="C228" s="46" t="s">
        <v>754</v>
      </c>
      <c r="D228" s="46" t="str">
        <f>_xlfn.XLOOKUP(C228,Lists!$B$32:$B$60,Lists!$D$32:$D$60)</f>
        <v>Set at a common level [not HDD,UUW]</v>
      </c>
      <c r="E228" s="46" t="str">
        <f>_xlfn.XLOOKUP(C228,Lists!$B$32:$B$60,Lists!$F$32:$F$60)</f>
        <v>Number of internal sewer flooding incidents per 10,000 sewer connections</v>
      </c>
      <c r="F228" s="269" t="str">
        <f>IF(ISBLANK(AJ228),"",IFERROR(INDEX(F_Inputs!$F$4:$O$99999,MATCH($B228&amp;AJ228,F_Inputs!$P$4:$P$99999,0),MATCH(AJ$6,F_Inputs!$F$2:$O$2,0)),"Error"))</f>
        <v/>
      </c>
      <c r="G228" s="269" t="str">
        <f>IF(ISBLANK(AK228),"",IFERROR(INDEX(F_Inputs!$F$4:$O$99999,MATCH($B228&amp;AK228,F_Inputs!$P$4:$P$99999,0),MATCH(AK$6,F_Inputs!$F$2:$O$2,0)),"Error"))</f>
        <v/>
      </c>
      <c r="H228" s="269" t="str">
        <f>IF(ISBLANK(AL228),"",IFERROR(INDEX(F_Inputs!$F$4:$O$99999,MATCH($B228&amp;AL228,F_Inputs!$P$4:$P$99999,0),MATCH(AL$6,F_Inputs!$F$2:$O$2,0)),"Error"))</f>
        <v/>
      </c>
      <c r="I228" s="269" t="str">
        <f>IF(ISBLANK(AM228),"",IFERROR(INDEX(F_Inputs!$F$4:$O$99999,MATCH($B228&amp;AM228,F_Inputs!$P$4:$P$99999,0),MATCH(AM$6,F_Inputs!$F$2:$O$2,0)),"Error"))</f>
        <v/>
      </c>
      <c r="J228" s="269" t="str">
        <f>IF(ISBLANK(AN228),"",IFERROR(INDEX(F_Inputs!$F$4:$O$99999,MATCH($B228&amp;AN228,F_Inputs!$P$4:$P$99999,0),MATCH(AN$6,F_Inputs!$F$2:$O$2,0)),"Error"))</f>
        <v/>
      </c>
      <c r="K228" s="269" t="str">
        <f>IF(ISBLANK(AO228),"",IFERROR(INDEX(F_Inputs!$F$4:$O$99999,MATCH($B228&amp;AO228,F_Inputs!$P$4:$P$99999,0),MATCH(AO$6,F_Inputs!$F$2:$O$2,0)),"Error"))</f>
        <v/>
      </c>
      <c r="L228" s="269" t="str">
        <f>IF(ISBLANK(AP228),"",IFERROR(INDEX(F_Inputs!$F$4:$O$99999,MATCH($B228&amp;AP228,F_Inputs!$P$4:$P$99999,0),MATCH(AP$6,F_Inputs!$F$2:$O$2,0)),"Error"))</f>
        <v/>
      </c>
      <c r="M228" s="269" t="str">
        <f>IF(ISBLANK(AQ228),"",IFERROR(INDEX(F_Inputs!$F$4:$O$99999,MATCH($B228&amp;AQ228,F_Inputs!$P$4:$P$99999,0),MATCH(AQ$6,F_Inputs!$F$2:$O$2,0)),"Error"))</f>
        <v/>
      </c>
      <c r="N228" s="269" t="str">
        <f>IF(ISBLANK(AR228),"",IFERROR(INDEX(F_Inputs!$F$4:$O$99999,MATCH($B228&amp;AR228,F_Inputs!$P$4:$P$99999,0),MATCH(AR$6,F_Inputs!$F$2:$O$2,0)),"Error"))</f>
        <v/>
      </c>
      <c r="O228" s="269" t="str">
        <f>IF(ISBLANK(AS228),"",IFERROR(INDEX(F_Inputs!$F$4:$O$99999,MATCH($B228&amp;AS228,F_Inputs!$P$4:$P$99999,0),MATCH(AS$6,F_Inputs!$F$2:$O$2,0)),"Error"))</f>
        <v/>
      </c>
      <c r="P228" s="269" t="str">
        <f>IF(ISBLANK(AT228),"",IFERROR(INDEX(F_Inputs!$F$4:$O$99999,MATCH($B228&amp;AT228,F_Inputs!$P$4:$P$99999,0),MATCH(AT$6,F_Inputs!$F$2:$O$2,0)),"Error"))</f>
        <v/>
      </c>
      <c r="Q228" s="269" t="str">
        <f>IF(ISBLANK(AU228),"",IFERROR(INDEX(F_Inputs!$F$4:$O$99999,MATCH($B228&amp;AU228,F_Inputs!$P$4:$P$99999,0),MATCH(AU$6,F_Inputs!$F$2:$O$2,0)),"Error"))</f>
        <v/>
      </c>
      <c r="R228" s="269" t="str">
        <f>IF(ISBLANK(AV228),"",IFERROR(INDEX(F_Inputs!$F$4:$O$99999,MATCH($B228&amp;AV228,F_Inputs!$P$4:$P$99999,0),MATCH(AV$6,F_Inputs!$F$2:$O$2,0)),"Error"))</f>
        <v/>
      </c>
      <c r="S228" s="269" t="str">
        <f>IF(ISBLANK(AW228),"",IFERROR(INDEX(F_Inputs!$F$4:$O$99999,MATCH($B228&amp;AW228,F_Inputs!$P$4:$P$99999,0),MATCH(AW$6,F_Inputs!$F$2:$O$2,0)),"Error"))</f>
        <v/>
      </c>
      <c r="T228" s="269" t="str">
        <f>IF(ISBLANK(AX228),"",IFERROR(INDEX(F_Inputs!$F$4:$O$99999,MATCH($B228&amp;AX228,F_Inputs!$P$4:$P$99999,0),MATCH(AX$6,F_Inputs!$F$2:$O$2,0)),"Error"))</f>
        <v/>
      </c>
      <c r="U228" s="269" t="str">
        <f>IF(ISBLANK(AY228),"",IFERROR(INDEX(F_Inputs!$F$4:$O$99999,MATCH($B228&amp;AY228,F_Inputs!$P$4:$P$99999,0),MATCH(AY$6,F_Inputs!$F$2:$O$2,0)),"Error"))</f>
        <v/>
      </c>
      <c r="V228" s="269" t="str">
        <f>IF(ISBLANK(AZ228),"",IFERROR(INDEX(F_Inputs!$F$4:$O$99999,MATCH($B228&amp;AZ228,F_Inputs!$P$4:$P$99999,0),MATCH(AZ$6,F_Inputs!$F$2:$O$2,0)),"Error"))</f>
        <v/>
      </c>
      <c r="W228" s="269" t="str">
        <f>IF(ISBLANK(BA228),"",IFERROR(INDEX(F_Inputs!$F$4:$O$99999,MATCH($B228&amp;BA228,F_Inputs!$P$4:$P$99999,0),MATCH(BA$6,F_Inputs!$F$2:$O$2,0)),"Error"))</f>
        <v/>
      </c>
      <c r="X228" s="269" t="str">
        <f>IF(ISBLANK(BB228),"",IFERROR(INDEX(F_Inputs!$F$4:$O$99999,MATCH($B228&amp;BB228,F_Inputs!$P$4:$P$99999,0),MATCH(BB$6,F_Inputs!$F$2:$O$2,0)),"Error"))</f>
        <v/>
      </c>
      <c r="Y228" s="269" t="str">
        <f>IF(ISBLANK(BC228),"",IFERROR(INDEX(F_Inputs!$F$4:$O$99999,MATCH($B228&amp;BC228,F_Inputs!$P$4:$P$99999,0),MATCH(BC$6,F_Inputs!$F$2:$O$2,0)),"Error"))</f>
        <v/>
      </c>
      <c r="Z228" s="269" t="str">
        <f>IF(ISBLANK(BD228),"",IFERROR(INDEX(F_Inputs!$F$4:$O$99999,MATCH($B228&amp;BD228,F_Inputs!$P$4:$P$99999,0),MATCH(BD$6,F_Inputs!$F$2:$O$2,0)),"Error"))</f>
        <v/>
      </c>
      <c r="AA228" s="269" t="str">
        <f>IF(ISBLANK(BE228),"",IFERROR(INDEX(F_Inputs!$F$4:$O$99999,MATCH($B228&amp;BE228,F_Inputs!$P$4:$P$99999,0),MATCH(BE$6,F_Inputs!$F$2:$O$2,0)),"Error"))</f>
        <v/>
      </c>
      <c r="AB228" s="270" t="str">
        <f>IF(ISBLANK(BF228),"",IFERROR(INDEX(F_Inputs!$F$4:$O$99999,MATCH($B228&amp;BF228,F_Inputs!$P$4:$P$99999,0),MATCH(BF$6,F_Inputs!$F$2:$O$2,0)),"Error"))</f>
        <v/>
      </c>
      <c r="AC228" s="270" t="str">
        <f>IF(ISBLANK(BG228),"",IFERROR(INDEX(F_Inputs!$F$4:$O$99999,MATCH($B228&amp;BG228,F_Inputs!$P$4:$P$99999,0),MATCH(BG$6,F_Inputs!$F$2:$O$2,0)),"Error"))</f>
        <v/>
      </c>
      <c r="AD228" s="270" t="str">
        <f t="shared" ref="AD228:AD229" si="10">IF(ISBLANK(BG228),"",IFERROR(2*AC228,""))</f>
        <v/>
      </c>
      <c r="AE228" s="271" t="str">
        <f>IF(ISBLANK(BI228),"",IFERROR(INDEX(F_Inputs!$F$4:$O$99999,MATCH($B228&amp;BI228,F_Inputs!$P$4:$P$99999,0),MATCH(BI$6,F_Inputs!$F$2:$O$2,0)),"Error"))</f>
        <v/>
      </c>
      <c r="AF228" s="271" t="str">
        <f>IF(ISBLANK(BJ228),"",IFERROR(INDEX(F_Inputs!$F$4:$O$99999,MATCH($B228&amp;BJ228,F_Inputs!$P$4:$P$99999,0),MATCH(BJ$6,F_Inputs!$F$2:$O$2,0)),"Error"))</f>
        <v/>
      </c>
      <c r="AI228" s="45" t="str">
        <f t="shared" si="9"/>
        <v>Internal sewer flooding  </v>
      </c>
      <c r="AJ228" s="45" t="s">
        <v>275</v>
      </c>
      <c r="AK228" s="45" t="s">
        <v>275</v>
      </c>
      <c r="AL228" s="45" t="s">
        <v>275</v>
      </c>
      <c r="AM228" s="45" t="s">
        <v>275</v>
      </c>
      <c r="AN228" s="45" t="s">
        <v>275</v>
      </c>
      <c r="AO228" s="45" t="s">
        <v>275</v>
      </c>
      <c r="BA228" s="45" t="s">
        <v>277</v>
      </c>
      <c r="BB228" s="45" t="s">
        <v>277</v>
      </c>
      <c r="BC228" s="45" t="s">
        <v>277</v>
      </c>
      <c r="BD228" s="45" t="s">
        <v>277</v>
      </c>
      <c r="BE228" s="45" t="s">
        <v>277</v>
      </c>
      <c r="BF228" s="45" t="s">
        <v>280</v>
      </c>
      <c r="BG228" s="45" t="s">
        <v>280</v>
      </c>
      <c r="BH228" s="45" t="s">
        <v>842</v>
      </c>
      <c r="BI228" s="45" t="s">
        <v>282</v>
      </c>
    </row>
    <row r="229" spans="2:62">
      <c r="B229" s="158" t="str">
        <f>Lists!$D$15</f>
        <v>SSC</v>
      </c>
      <c r="C229" s="46" t="s">
        <v>758</v>
      </c>
      <c r="D229" s="46" t="str">
        <f>_xlfn.XLOOKUP(C229,Lists!$B$32:$B$60,Lists!$D$32:$D$60)</f>
        <v>Set at a company specific level</v>
      </c>
      <c r="E229" s="46" t="str">
        <f>_xlfn.XLOOKUP(C229,Lists!$B$32:$B$60,Lists!$F$32:$F$60)</f>
        <v>Number of external sewer flooding incidents per 10,000 sewer connections</v>
      </c>
      <c r="F229" s="269" t="str">
        <f>IF(ISBLANK(AJ229),"",IFERROR(INDEX(F_Inputs!$F$4:$O$99999,MATCH($B229&amp;AJ229,F_Inputs!$P$4:$P$99999,0),MATCH(AJ$6,F_Inputs!$F$2:$O$2,0)),"Error"))</f>
        <v/>
      </c>
      <c r="G229" s="269" t="str">
        <f>IF(ISBLANK(AK229),"",IFERROR(INDEX(F_Inputs!$F$4:$O$99999,MATCH($B229&amp;AK229,F_Inputs!$P$4:$P$99999,0),MATCH(AK$6,F_Inputs!$F$2:$O$2,0)),"Error"))</f>
        <v/>
      </c>
      <c r="H229" s="269" t="str">
        <f>IF(ISBLANK(AL229),"",IFERROR(INDEX(F_Inputs!$F$4:$O$99999,MATCH($B229&amp;AL229,F_Inputs!$P$4:$P$99999,0),MATCH(AL$6,F_Inputs!$F$2:$O$2,0)),"Error"))</f>
        <v/>
      </c>
      <c r="I229" s="269" t="str">
        <f>IF(ISBLANK(AM229),"",IFERROR(INDEX(F_Inputs!$F$4:$O$99999,MATCH($B229&amp;AM229,F_Inputs!$P$4:$P$99999,0),MATCH(AM$6,F_Inputs!$F$2:$O$2,0)),"Error"))</f>
        <v/>
      </c>
      <c r="J229" s="269" t="str">
        <f>IF(ISBLANK(AN229),"",IFERROR(INDEX(F_Inputs!$F$4:$O$99999,MATCH($B229&amp;AN229,F_Inputs!$P$4:$P$99999,0),MATCH(AN$6,F_Inputs!$F$2:$O$2,0)),"Error"))</f>
        <v/>
      </c>
      <c r="K229" s="269" t="str">
        <f>IF(ISBLANK(AO229),"",IFERROR(INDEX(F_Inputs!$F$4:$O$99999,MATCH($B229&amp;AO229,F_Inputs!$P$4:$P$99999,0),MATCH(AO$6,F_Inputs!$F$2:$O$2,0)),"Error"))</f>
        <v/>
      </c>
      <c r="L229" s="269" t="str">
        <f>IF(ISBLANK(AP229),"",IFERROR(INDEX(F_Inputs!$F$4:$O$99999,MATCH($B229&amp;AP229,F_Inputs!$P$4:$P$99999,0),MATCH(AP$6,F_Inputs!$F$2:$O$2,0)),"Error"))</f>
        <v/>
      </c>
      <c r="M229" s="269" t="str">
        <f>IF(ISBLANK(AQ229),"",IFERROR(INDEX(F_Inputs!$F$4:$O$99999,MATCH($B229&amp;AQ229,F_Inputs!$P$4:$P$99999,0),MATCH(AQ$6,F_Inputs!$F$2:$O$2,0)),"Error"))</f>
        <v/>
      </c>
      <c r="N229" s="269" t="str">
        <f>IF(ISBLANK(AR229),"",IFERROR(INDEX(F_Inputs!$F$4:$O$99999,MATCH($B229&amp;AR229,F_Inputs!$P$4:$P$99999,0),MATCH(AR$6,F_Inputs!$F$2:$O$2,0)),"Error"))</f>
        <v/>
      </c>
      <c r="O229" s="269" t="str">
        <f>IF(ISBLANK(AS229),"",IFERROR(INDEX(F_Inputs!$F$4:$O$99999,MATCH($B229&amp;AS229,F_Inputs!$P$4:$P$99999,0),MATCH(AS$6,F_Inputs!$F$2:$O$2,0)),"Error"))</f>
        <v/>
      </c>
      <c r="P229" s="269" t="str">
        <f>IF(ISBLANK(AT229),"",IFERROR(INDEX(F_Inputs!$F$4:$O$99999,MATCH($B229&amp;AT229,F_Inputs!$P$4:$P$99999,0),MATCH(AT$6,F_Inputs!$F$2:$O$2,0)),"Error"))</f>
        <v/>
      </c>
      <c r="Q229" s="269" t="str">
        <f>IF(ISBLANK(AU229),"",IFERROR(INDEX(F_Inputs!$F$4:$O$99999,MATCH($B229&amp;AU229,F_Inputs!$P$4:$P$99999,0),MATCH(AU$6,F_Inputs!$F$2:$O$2,0)),"Error"))</f>
        <v/>
      </c>
      <c r="R229" s="269" t="str">
        <f>IF(ISBLANK(AV229),"",IFERROR(INDEX(F_Inputs!$F$4:$O$99999,MATCH($B229&amp;AV229,F_Inputs!$P$4:$P$99999,0),MATCH(AV$6,F_Inputs!$F$2:$O$2,0)),"Error"))</f>
        <v/>
      </c>
      <c r="S229" s="269" t="str">
        <f>IF(ISBLANK(AW229),"",IFERROR(INDEX(F_Inputs!$F$4:$O$99999,MATCH($B229&amp;AW229,F_Inputs!$P$4:$P$99999,0),MATCH(AW$6,F_Inputs!$F$2:$O$2,0)),"Error"))</f>
        <v/>
      </c>
      <c r="T229" s="269" t="str">
        <f>IF(ISBLANK(AX229),"",IFERROR(INDEX(F_Inputs!$F$4:$O$99999,MATCH($B229&amp;AX229,F_Inputs!$P$4:$P$99999,0),MATCH(AX$6,F_Inputs!$F$2:$O$2,0)),"Error"))</f>
        <v/>
      </c>
      <c r="U229" s="269" t="str">
        <f>IF(ISBLANK(AY229),"",IFERROR(INDEX(F_Inputs!$F$4:$O$99999,MATCH($B229&amp;AY229,F_Inputs!$P$4:$P$99999,0),MATCH(AY$6,F_Inputs!$F$2:$O$2,0)),"Error"))</f>
        <v/>
      </c>
      <c r="V229" s="269" t="str">
        <f>IF(ISBLANK(AZ229),"",IFERROR(INDEX(F_Inputs!$F$4:$O$99999,MATCH($B229&amp;AZ229,F_Inputs!$P$4:$P$99999,0),MATCH(AZ$6,F_Inputs!$F$2:$O$2,0)),"Error"))</f>
        <v/>
      </c>
      <c r="W229" s="269" t="str">
        <f>IF(ISBLANK(BA229),"",IFERROR(INDEX(F_Inputs!$F$4:$O$99999,MATCH($B229&amp;BA229,F_Inputs!$P$4:$P$99999,0),MATCH(BA$6,F_Inputs!$F$2:$O$2,0)),"Error"))</f>
        <v/>
      </c>
      <c r="X229" s="269" t="str">
        <f>IF(ISBLANK(BB229),"",IFERROR(INDEX(F_Inputs!$F$4:$O$99999,MATCH($B229&amp;BB229,F_Inputs!$P$4:$P$99999,0),MATCH(BB$6,F_Inputs!$F$2:$O$2,0)),"Error"))</f>
        <v/>
      </c>
      <c r="Y229" s="269" t="str">
        <f>IF(ISBLANK(BC229),"",IFERROR(INDEX(F_Inputs!$F$4:$O$99999,MATCH($B229&amp;BC229,F_Inputs!$P$4:$P$99999,0),MATCH(BC$6,F_Inputs!$F$2:$O$2,0)),"Error"))</f>
        <v/>
      </c>
      <c r="Z229" s="269" t="str">
        <f>IF(ISBLANK(BD229),"",IFERROR(INDEX(F_Inputs!$F$4:$O$99999,MATCH($B229&amp;BD229,F_Inputs!$P$4:$P$99999,0),MATCH(BD$6,F_Inputs!$F$2:$O$2,0)),"Error"))</f>
        <v/>
      </c>
      <c r="AA229" s="269" t="str">
        <f>IF(ISBLANK(BE229),"",IFERROR(INDEX(F_Inputs!$F$4:$O$99999,MATCH($B229&amp;BE229,F_Inputs!$P$4:$P$99999,0),MATCH(BE$6,F_Inputs!$F$2:$O$2,0)),"Error"))</f>
        <v/>
      </c>
      <c r="AB229" s="276" t="str">
        <f>IF(ISBLANK(BF229),"",IFERROR(INDEX(F_Inputs!$F$4:$O$99999,MATCH($B229&amp;BF229,F_Inputs!$P$4:$P$99999,0),MATCH(BF$6,F_Inputs!$F$2:$O$2,0)),"Error"))</f>
        <v/>
      </c>
      <c r="AC229" s="276" t="str">
        <f>IF(ISBLANK(BG229),"",IFERROR(INDEX(F_Inputs!$F$4:$O$99999,MATCH($B229&amp;BG229,F_Inputs!$P$4:$P$99999,0),MATCH(BG$6,F_Inputs!$F$2:$O$2,0)),"Error"))</f>
        <v/>
      </c>
      <c r="AD229" s="276" t="str">
        <f t="shared" si="10"/>
        <v/>
      </c>
      <c r="AE229" s="271" t="str">
        <f>IF(ISBLANK(BI229),"",IFERROR(INDEX(F_Inputs!$F$4:$O$99999,MATCH($B229&amp;BI229,F_Inputs!$P$4:$P$99999,0),MATCH(BI$6,F_Inputs!$F$2:$O$2,0)),"Error"))</f>
        <v/>
      </c>
      <c r="AF229" s="271" t="str">
        <f>IF(ISBLANK(BJ229),"",IFERROR(INDEX(F_Inputs!$F$4:$O$99999,MATCH($B229&amp;BJ229,F_Inputs!$P$4:$P$99999,0),MATCH(BJ$6,F_Inputs!$F$2:$O$2,0)),"Error"))</f>
        <v/>
      </c>
      <c r="AI229" s="45" t="str">
        <f t="shared" si="9"/>
        <v>External sewer flooding  </v>
      </c>
      <c r="AJ229" s="45" t="s">
        <v>284</v>
      </c>
      <c r="AK229" s="45" t="s">
        <v>284</v>
      </c>
      <c r="AL229" s="45" t="s">
        <v>284</v>
      </c>
      <c r="AM229" s="45" t="s">
        <v>284</v>
      </c>
      <c r="AN229" s="45" t="s">
        <v>284</v>
      </c>
      <c r="AO229" s="45" t="s">
        <v>284</v>
      </c>
      <c r="BA229" s="45" t="s">
        <v>286</v>
      </c>
      <c r="BB229" s="45" t="s">
        <v>286</v>
      </c>
      <c r="BC229" s="45" t="s">
        <v>286</v>
      </c>
      <c r="BD229" s="45" t="s">
        <v>286</v>
      </c>
      <c r="BE229" s="45" t="s">
        <v>286</v>
      </c>
      <c r="BF229" s="45" t="s">
        <v>288</v>
      </c>
      <c r="BG229" s="45" t="s">
        <v>288</v>
      </c>
      <c r="BH229" s="45" t="s">
        <v>842</v>
      </c>
      <c r="BI229" s="45" t="s">
        <v>289</v>
      </c>
      <c r="BJ229" s="45" t="s">
        <v>596</v>
      </c>
    </row>
    <row r="230" spans="2:62">
      <c r="B230" s="158" t="str">
        <f>Lists!$D$15</f>
        <v>SSC</v>
      </c>
      <c r="C230" s="46" t="s">
        <v>714</v>
      </c>
      <c r="D230" s="46" t="str">
        <f>_xlfn.XLOOKUP(C230,Lists!$B$32:$B$60,Lists!$D$32:$D$60)</f>
        <v>Set at a common level</v>
      </c>
      <c r="E230" s="46" t="str">
        <f>_xlfn.XLOOKUP(C230,Lists!$B$32:$B$60,Lists!$F$32:$F$60)</f>
        <v>Total biodiversity units for area of land served (per 100km2)</v>
      </c>
      <c r="F230" s="269">
        <f>IF(ISBLANK(AJ230),"",IFERROR(INDEX(F_Inputs!$F$4:$O$99999,MATCH($B230&amp;AJ230,F_Inputs!$P$4:$P$99999,0),MATCH(AJ$6,F_Inputs!$F$2:$O$2,0)),"Error"))</f>
        <v>0</v>
      </c>
      <c r="G230" s="269">
        <f>IF(ISBLANK(AK230),"",IFERROR(INDEX(F_Inputs!$F$4:$O$99999,MATCH($B230&amp;AK230,F_Inputs!$P$4:$P$99999,0),MATCH(AK$6,F_Inputs!$F$2:$O$2,0)),"Error"))</f>
        <v>0</v>
      </c>
      <c r="H230" s="269">
        <f>IF(ISBLANK(AL230),"",IFERROR(INDEX(F_Inputs!$F$4:$O$99999,MATCH($B230&amp;AL230,F_Inputs!$P$4:$P$99999,0),MATCH(AL$6,F_Inputs!$F$2:$O$2,0)),"Error"))</f>
        <v>0</v>
      </c>
      <c r="I230" s="269">
        <f>IF(ISBLANK(AM230),"",IFERROR(INDEX(F_Inputs!$F$4:$O$99999,MATCH($B230&amp;AM230,F_Inputs!$P$4:$P$99999,0),MATCH(AM$6,F_Inputs!$F$2:$O$2,0)),"Error"))</f>
        <v>0</v>
      </c>
      <c r="J230" s="269">
        <f>IF(ISBLANK(AN230),"",IFERROR(INDEX(F_Inputs!$F$4:$O$99999,MATCH($B230&amp;AN230,F_Inputs!$P$4:$P$99999,0),MATCH(AN$6,F_Inputs!$F$2:$O$2,0)),"Error"))</f>
        <v>4.9778677696996745E-2</v>
      </c>
      <c r="K230" s="269">
        <f>IF(ISBLANK(AO230),"",IFERROR(INDEX(F_Inputs!$F$4:$O$99999,MATCH($B230&amp;AO230,F_Inputs!$P$4:$P$99999,0),MATCH(AO$6,F_Inputs!$F$2:$O$2,0)),"Error"))</f>
        <v>0.73</v>
      </c>
      <c r="L230" s="267" t="str">
        <f>IF(ISBLANK(AP230),"",IFERROR(INDEX(F_Inputs!$F$4:$O$99999,MATCH($B230&amp;AP230,F_Inputs!$P$4:$P$99999,0),MATCH(AP$6,F_Inputs!$F$2:$O$2,0)),"Error"))</f>
        <v/>
      </c>
      <c r="M230" s="268" t="str">
        <f>IF(ISBLANK(AQ230),"",IFERROR(INDEX(F_Inputs!$F$4:$O$99999,MATCH($B230&amp;AQ230,F_Inputs!$P$4:$P$99999,0),MATCH(AQ$6,F_Inputs!$F$2:$O$2,0)),"Error"))</f>
        <v/>
      </c>
      <c r="N230" s="268" t="str">
        <f>IF(ISBLANK(AR230),"",IFERROR(INDEX(F_Inputs!$F$4:$O$99999,MATCH($B230&amp;AR230,F_Inputs!$P$4:$P$99999,0),MATCH(AR$6,F_Inputs!$F$2:$O$2,0)),"Error"))</f>
        <v/>
      </c>
      <c r="O230" s="268" t="str">
        <f>IF(ISBLANK(AS230),"",IFERROR(INDEX(F_Inputs!$F$4:$O$99999,MATCH($B230&amp;AS230,F_Inputs!$P$4:$P$99999,0),MATCH(AS$6,F_Inputs!$F$2:$O$2,0)),"Error"))</f>
        <v/>
      </c>
      <c r="P230" s="268" t="str">
        <f>IF(ISBLANK(AT230),"",IFERROR(INDEX(F_Inputs!$F$4:$O$99999,MATCH($B230&amp;AT230,F_Inputs!$P$4:$P$99999,0),MATCH(AT$6,F_Inputs!$F$2:$O$2,0)),"Error"))</f>
        <v/>
      </c>
      <c r="Q230" s="268" t="str">
        <f>IF(ISBLANK(AU230),"",IFERROR(INDEX(F_Inputs!$F$4:$O$99999,MATCH($B230&amp;AU230,F_Inputs!$P$4:$P$99999,0),MATCH(AU$6,F_Inputs!$F$2:$O$2,0)),"Error"))</f>
        <v/>
      </c>
      <c r="R230" s="269" t="str">
        <f>IF(ISBLANK(AV230),"",IFERROR(INDEX(F_Inputs!$F$4:$O$99999,MATCH($B230&amp;AV230,F_Inputs!$P$4:$P$99999,0),MATCH(AV$6,F_Inputs!$F$2:$O$2,0)),"Error"))</f>
        <v/>
      </c>
      <c r="S230" s="269" t="str">
        <f>IF(ISBLANK(AW230),"",IFERROR(INDEX(F_Inputs!$F$4:$O$99999,MATCH($B230&amp;AW230,F_Inputs!$P$4:$P$99999,0),MATCH(AW$6,F_Inputs!$F$2:$O$2,0)),"Error"))</f>
        <v/>
      </c>
      <c r="T230" s="269" t="str">
        <f>IF(ISBLANK(AX230),"",IFERROR(INDEX(F_Inputs!$F$4:$O$99999,MATCH($B230&amp;AX230,F_Inputs!$P$4:$P$99999,0),MATCH(AX$6,F_Inputs!$F$2:$O$2,0)),"Error"))</f>
        <v/>
      </c>
      <c r="U230" s="269" t="str">
        <f>IF(ISBLANK(AY230),"",IFERROR(INDEX(F_Inputs!$F$4:$O$99999,MATCH($B230&amp;AY230,F_Inputs!$P$4:$P$99999,0),MATCH(AY$6,F_Inputs!$F$2:$O$2,0)),"Error"))</f>
        <v/>
      </c>
      <c r="V230" s="269" t="str">
        <f>IF(ISBLANK(AZ230),"",IFERROR(INDEX(F_Inputs!$F$4:$O$99999,MATCH($B230&amp;AZ230,F_Inputs!$P$4:$P$99999,0),MATCH(AZ$6,F_Inputs!$F$2:$O$2,0)),"Error"))</f>
        <v/>
      </c>
      <c r="W230" s="267" t="str">
        <f>IF(ISBLANK(BA230),"",IFERROR(INDEX(F_Inputs!$F$4:$O$99999,MATCH($B230&amp;BA230,F_Inputs!$P$4:$P$99999,0),MATCH(BA$6,F_Inputs!$F$2:$O$2,0)),"Error"))</f>
        <v/>
      </c>
      <c r="X230" s="267" t="str">
        <f>IF(ISBLANK(BB230),"",IFERROR(INDEX(F_Inputs!$F$4:$O$99999,MATCH($B230&amp;BB230,F_Inputs!$P$4:$P$99999,0),MATCH(BB$6,F_Inputs!$F$2:$O$2,0)),"Error"))</f>
        <v/>
      </c>
      <c r="Y230" s="267" t="str">
        <f>IF(ISBLANK(BC230),"",IFERROR(INDEX(F_Inputs!$F$4:$O$99999,MATCH($B230&amp;BC230,F_Inputs!$P$4:$P$99999,0),MATCH(BC$6,F_Inputs!$F$2:$O$2,0)),"Error"))</f>
        <v/>
      </c>
      <c r="Z230" s="267" t="str">
        <f>IF(ISBLANK(BD230),"",IFERROR(INDEX(F_Inputs!$F$4:$O$99999,MATCH($B230&amp;BD230,F_Inputs!$P$4:$P$99999,0),MATCH(BD$6,F_Inputs!$F$2:$O$2,0)),"Error"))</f>
        <v/>
      </c>
      <c r="AA230" s="267" t="str">
        <f>IF(ISBLANK(BE230),"",IFERROR(INDEX(F_Inputs!$F$4:$O$99999,MATCH($B230&amp;BE230,F_Inputs!$P$4:$P$99999,0),MATCH(BE$6,F_Inputs!$F$2:$O$2,0)),"Error"))</f>
        <v/>
      </c>
      <c r="AB230" s="270">
        <f>IF(ISBLANK(BF230),"",IFERROR(INDEX(F_Inputs!$F$4:$O$99999,MATCH($B230&amp;BF230,F_Inputs!$P$4:$P$99999,0),MATCH(BF$6,F_Inputs!$F$2:$O$2,0)),"Error"))</f>
        <v>753068.25469537335</v>
      </c>
      <c r="AC230" s="270">
        <f>IF(ISBLANK(BG230),"",IFERROR(INDEX(F_Inputs!$F$4:$O$99999,MATCH($B230&amp;BG230,F_Inputs!$P$4:$P$99999,0),MATCH(BG$6,F_Inputs!$F$2:$O$2,0)),"Error"))</f>
        <v>753068.25469537335</v>
      </c>
      <c r="AD230" s="270" t="str">
        <f>IF(ISBLANK(BH230),"",IFERROR(INDEX(F_Inputs!$F$4:$O$99999,MATCH($B230&amp;BH230,F_Inputs!$P$4:$P$99999,0),MATCH(BH$6,F_Inputs!$F$2:$O$2,0)),"Error"))</f>
        <v/>
      </c>
      <c r="AE230" s="271">
        <f>IF(ISBLANK(BI230),"",IFERROR(INDEX(F_Inputs!$F$4:$O$99999,MATCH($B230&amp;BI230,F_Inputs!$P$4:$P$99999,0),MATCH(BI$6,F_Inputs!$F$2:$O$2,0)),"Error"))</f>
        <v>-5.0000000000000001E-3</v>
      </c>
      <c r="AF230" s="271">
        <f>IF(ISBLANK(BJ230),"",IFERROR(INDEX(F_Inputs!$F$4:$O$99999,MATCH($B230&amp;BJ230,F_Inputs!$P$4:$P$99999,0),MATCH(BJ$6,F_Inputs!$F$2:$O$2,0)),"Error"))</f>
        <v>5.0000000000000001E-3</v>
      </c>
      <c r="AJ230" s="45" t="s">
        <v>183</v>
      </c>
      <c r="AK230" s="45" t="s">
        <v>183</v>
      </c>
      <c r="AL230" s="45" t="s">
        <v>183</v>
      </c>
      <c r="AM230" s="45" t="s">
        <v>183</v>
      </c>
      <c r="AN230" s="45" t="s">
        <v>183</v>
      </c>
      <c r="AO230" s="45" t="s">
        <v>183</v>
      </c>
      <c r="BF230" s="45" t="s">
        <v>186</v>
      </c>
      <c r="BG230" s="45" t="s">
        <v>186</v>
      </c>
      <c r="BI230" s="45" t="s">
        <v>188</v>
      </c>
      <c r="BJ230" s="45" t="s">
        <v>190</v>
      </c>
    </row>
    <row r="231" spans="2:62">
      <c r="B231" s="158" t="str">
        <f>Lists!$D$15</f>
        <v>SSC</v>
      </c>
      <c r="C231" s="46" t="s">
        <v>740</v>
      </c>
      <c r="D231" s="46" t="str">
        <f>_xlfn.XLOOKUP(C231,Lists!$B$32:$B$60,Lists!$D$32:$D$60)</f>
        <v>Set at a company specific level</v>
      </c>
      <c r="E231" s="46" t="str">
        <f>_xlfn.XLOOKUP(C231,Lists!$B$32:$B$60,Lists!$F$32:$F$60)</f>
        <v>% reduction from 2024-25 baseline</v>
      </c>
      <c r="F231" s="272" t="str">
        <f>IF(ISBLANK(AJ231),"",IFERROR(INDEX(F_Inputs!$F$4:$O$99999,MATCH($B231&amp;AJ231,F_Inputs!$P$4:$P$99999,0),MATCH(AJ$6,F_Inputs!$F$2:$O$2,0)),"Error"))</f>
        <v/>
      </c>
      <c r="G231" s="272" t="str">
        <f>IF(ISBLANK(AK231),"",IFERROR(INDEX(F_Inputs!$F$4:$O$99999,MATCH($B231&amp;AK231,F_Inputs!$P$4:$P$99999,0),MATCH(AK$6,F_Inputs!$F$2:$O$2,0)),"Error"))</f>
        <v/>
      </c>
      <c r="H231" s="272" t="str">
        <f>IF(ISBLANK(AL231),"",IFERROR(INDEX(F_Inputs!$F$4:$O$99999,MATCH($B231&amp;AL231,F_Inputs!$P$4:$P$99999,0),MATCH(AL$6,F_Inputs!$F$2:$O$2,0)),"Error"))</f>
        <v/>
      </c>
      <c r="I231" s="272" t="str">
        <f>IF(ISBLANK(AM231),"",IFERROR(INDEX(F_Inputs!$F$4:$O$99999,MATCH($B231&amp;AM231,F_Inputs!$P$4:$P$99999,0),MATCH(AM$6,F_Inputs!$F$2:$O$2,0)),"Error"))</f>
        <v/>
      </c>
      <c r="J231" s="272" t="str">
        <f>IF(ISBLANK(AN231),"",IFERROR(INDEX(F_Inputs!$F$4:$O$99999,MATCH($B231&amp;AN231,F_Inputs!$P$4:$P$99999,0),MATCH(AN$6,F_Inputs!$F$2:$O$2,0)),"Error"))</f>
        <v/>
      </c>
      <c r="K231" s="272" t="str">
        <f>IF(ISBLANK(AO231),"",IFERROR(INDEX(F_Inputs!$F$4:$O$99999,MATCH($B231&amp;AO231,F_Inputs!$P$4:$P$99999,0),MATCH(AO$6,F_Inputs!$F$2:$O$2,0)),"Error"))</f>
        <v/>
      </c>
      <c r="L231" s="269" t="str">
        <f>IF(ISBLANK(AP231),"",IFERROR(INDEX(F_Inputs!$F$4:$O$99999,MATCH($B231&amp;AP231,F_Inputs!$P$4:$P$99999,0),MATCH(AP$6,F_Inputs!$F$2:$O$2,0)),"Error"))</f>
        <v/>
      </c>
      <c r="M231" s="269" t="str">
        <f>IF(ISBLANK(AQ231),"",IFERROR(INDEX(F_Inputs!$F$4:$O$99999,MATCH($B231&amp;AQ231,F_Inputs!$P$4:$P$99999,0),MATCH(AQ$6,F_Inputs!$F$2:$O$2,0)),"Error"))</f>
        <v/>
      </c>
      <c r="N231" s="269" t="str">
        <f>IF(ISBLANK(AR231),"",IFERROR(INDEX(F_Inputs!$F$4:$O$99999,MATCH($B231&amp;AR231,F_Inputs!$P$4:$P$99999,0),MATCH(AR$6,F_Inputs!$F$2:$O$2,0)),"Error"))</f>
        <v/>
      </c>
      <c r="O231" s="269" t="str">
        <f>IF(ISBLANK(AS231),"",IFERROR(INDEX(F_Inputs!$F$4:$O$99999,MATCH($B231&amp;AS231,F_Inputs!$P$4:$P$99999,0),MATCH(AS$6,F_Inputs!$F$2:$O$2,0)),"Error"))</f>
        <v/>
      </c>
      <c r="P231" s="269" t="str">
        <f>IF(ISBLANK(AT231),"",IFERROR(INDEX(F_Inputs!$F$4:$O$99999,MATCH($B231&amp;AT231,F_Inputs!$P$4:$P$99999,0),MATCH(AT$6,F_Inputs!$F$2:$O$2,0)),"Error"))</f>
        <v/>
      </c>
      <c r="Q231" s="269" t="str">
        <f>IF(ISBLANK(AU231),"",IFERROR(INDEX(F_Inputs!$F$4:$O$99999,MATCH($B231&amp;AU231,F_Inputs!$P$4:$P$99999,0),MATCH(AU$6,F_Inputs!$F$2:$O$2,0)),"Error"))</f>
        <v/>
      </c>
      <c r="R231" s="269" t="str">
        <f>IF(ISBLANK(AV231),"",IFERROR(INDEX(F_Inputs!$F$4:$O$99999,MATCH($B231&amp;AV231,F_Inputs!$P$4:$P$99999,0),MATCH(AV$6,F_Inputs!$F$2:$O$2,0)),"Error"))</f>
        <v/>
      </c>
      <c r="S231" s="269" t="str">
        <f>IF(ISBLANK(AW231),"",IFERROR(INDEX(F_Inputs!$F$4:$O$99999,MATCH($B231&amp;AW231,F_Inputs!$P$4:$P$99999,0),MATCH(AW$6,F_Inputs!$F$2:$O$2,0)),"Error"))</f>
        <v/>
      </c>
      <c r="T231" s="269" t="str">
        <f>IF(ISBLANK(AX231),"",IFERROR(INDEX(F_Inputs!$F$4:$O$99999,MATCH($B231&amp;AX231,F_Inputs!$P$4:$P$99999,0),MATCH(AX$6,F_Inputs!$F$2:$O$2,0)),"Error"))</f>
        <v/>
      </c>
      <c r="U231" s="269" t="str">
        <f>IF(ISBLANK(AY231),"",IFERROR(INDEX(F_Inputs!$F$4:$O$99999,MATCH($B231&amp;AY231,F_Inputs!$P$4:$P$99999,0),MATCH(AY$6,F_Inputs!$F$2:$O$2,0)),"Error"))</f>
        <v/>
      </c>
      <c r="V231" s="269" t="str">
        <f>IF(ISBLANK(AZ231),"",IFERROR(INDEX(F_Inputs!$F$4:$O$99999,MATCH($B231&amp;AZ231,F_Inputs!$P$4:$P$99999,0),MATCH(AZ$6,F_Inputs!$F$2:$O$2,0)),"Error"))</f>
        <v/>
      </c>
      <c r="W231" s="269" t="str">
        <f>IF(ISBLANK(BA231),"",IFERROR(INDEX(F_Inputs!$F$4:$O$99999,MATCH($B231&amp;BA231,F_Inputs!$P$4:$P$99999,0),MATCH(BA$6,F_Inputs!$F$2:$O$2,0)),"Error"))</f>
        <v/>
      </c>
      <c r="X231" s="269" t="str">
        <f>IF(ISBLANK(BB231),"",IFERROR(INDEX(F_Inputs!$F$4:$O$99999,MATCH($B231&amp;BB231,F_Inputs!$P$4:$P$99999,0),MATCH(BB$6,F_Inputs!$F$2:$O$2,0)),"Error"))</f>
        <v/>
      </c>
      <c r="Y231" s="269" t="str">
        <f>IF(ISBLANK(BC231),"",IFERROR(INDEX(F_Inputs!$F$4:$O$99999,MATCH($B231&amp;BC231,F_Inputs!$P$4:$P$99999,0),MATCH(BC$6,F_Inputs!$F$2:$O$2,0)),"Error"))</f>
        <v/>
      </c>
      <c r="Z231" s="269" t="str">
        <f>IF(ISBLANK(BD231),"",IFERROR(INDEX(F_Inputs!$F$4:$O$99999,MATCH($B231&amp;BD231,F_Inputs!$P$4:$P$99999,0),MATCH(BD$6,F_Inputs!$F$2:$O$2,0)),"Error"))</f>
        <v/>
      </c>
      <c r="AA231" s="269" t="str">
        <f>IF(ISBLANK(BE231),"",IFERROR(INDEX(F_Inputs!$F$4:$O$99999,MATCH($B231&amp;BE231,F_Inputs!$P$4:$P$99999,0),MATCH(BE$6,F_Inputs!$F$2:$O$2,0)),"Error"))</f>
        <v/>
      </c>
      <c r="AB231" s="270" t="str">
        <f>IF(ISBLANK(BF231),"",IFERROR(INDEX(F_Inputs!$F$4:$O$99999,MATCH($B231&amp;BF231,F_Inputs!$P$4:$P$99999,0),MATCH(BF$6,F_Inputs!$F$2:$O$2,0)),"Error"))</f>
        <v/>
      </c>
      <c r="AC231" s="270" t="str">
        <f>IF(ISBLANK(BG231),"",IFERROR(INDEX(F_Inputs!$F$4:$O$99999,MATCH($B231&amp;BG231,F_Inputs!$P$4:$P$99999,0),MATCH(BG$6,F_Inputs!$F$2:$O$2,0)),"Error"))</f>
        <v/>
      </c>
      <c r="AD231" s="270" t="str">
        <f>IF(ISBLANK(BH231),"",IFERROR(INDEX(F_Inputs!$F$4:$O$99999,MATCH($B231&amp;BH231,F_Inputs!$P$4:$P$99999,0),MATCH(BH$6,F_Inputs!$F$2:$O$2,0)),"Error"))</f>
        <v/>
      </c>
      <c r="AE231" s="271" t="str">
        <f>IF(ISBLANK(BI231),"",IFERROR(INDEX(F_Inputs!$F$4:$O$99999,MATCH($B231&amp;BI231,F_Inputs!$P$4:$P$99999,0),MATCH(BI$6,F_Inputs!$F$2:$O$2,0)),"Error"))</f>
        <v/>
      </c>
      <c r="AF231" s="271" t="str">
        <f>IF(ISBLANK(BJ231),"",IFERROR(INDEX(F_Inputs!$F$4:$O$99999,MATCH($B231&amp;BJ231,F_Inputs!$P$4:$P$99999,0),MATCH(BJ$6,F_Inputs!$F$2:$O$2,0)),"Error"))</f>
        <v/>
      </c>
      <c r="AI231" s="45" t="str">
        <f t="shared" si="9"/>
        <v>Operational greenhouse gas emissions (wastewater)</v>
      </c>
      <c r="AJ231" s="45" t="s">
        <v>600</v>
      </c>
      <c r="AK231" s="45" t="s">
        <v>600</v>
      </c>
      <c r="AL231" s="45" t="s">
        <v>600</v>
      </c>
      <c r="AM231" s="45" t="s">
        <v>600</v>
      </c>
      <c r="AN231" s="45" t="s">
        <v>600</v>
      </c>
      <c r="AO231" s="45" t="s">
        <v>600</v>
      </c>
      <c r="AV231" s="45" t="s">
        <v>233</v>
      </c>
      <c r="AW231" s="45" t="s">
        <v>233</v>
      </c>
      <c r="AX231" s="45" t="s">
        <v>233</v>
      </c>
      <c r="AY231" s="45" t="s">
        <v>233</v>
      </c>
      <c r="AZ231" s="45" t="s">
        <v>233</v>
      </c>
      <c r="BF231" s="45" t="s">
        <v>235</v>
      </c>
      <c r="BG231" s="45" t="s">
        <v>235</v>
      </c>
      <c r="BI231" s="45" t="s">
        <v>237</v>
      </c>
      <c r="BJ231" s="45" t="s">
        <v>239</v>
      </c>
    </row>
    <row r="232" spans="2:62">
      <c r="B232" s="158" t="str">
        <f>Lists!$D$15</f>
        <v>SSC</v>
      </c>
      <c r="C232" s="46" t="s">
        <v>731</v>
      </c>
      <c r="D232" s="46" t="str">
        <f>_xlfn.XLOOKUP(C232,Lists!$B$32:$B$60,Lists!$D$32:$D$60)</f>
        <v>Set at a company specific level</v>
      </c>
      <c r="E232" s="46" t="str">
        <f>_xlfn.XLOOKUP(C232,Lists!$B$32:$B$60,Lists!$F$32:$F$60)</f>
        <v>% reduction from 2024-25 baseline</v>
      </c>
      <c r="F232" s="272">
        <f>IF(ISBLANK(AJ232),"",IFERROR(INDEX(F_Inputs!$F$4:$O$99999,MATCH($B232&amp;AJ232,F_Inputs!$P$4:$P$99999,0),MATCH(AJ$6,F_Inputs!$F$2:$O$2,0)),"Error"))</f>
        <v>0</v>
      </c>
      <c r="G232" s="272">
        <f>IF(ISBLANK(AK232),"",IFERROR(INDEX(F_Inputs!$F$4:$O$99999,MATCH($B232&amp;AK232,F_Inputs!$P$4:$P$99999,0),MATCH(AK$6,F_Inputs!$F$2:$O$2,0)),"Error"))</f>
        <v>6.3E-3</v>
      </c>
      <c r="H232" s="272">
        <f>IF(ISBLANK(AL232),"",IFERROR(INDEX(F_Inputs!$F$4:$O$99999,MATCH($B232&amp;AL232,F_Inputs!$P$4:$P$99999,0),MATCH(AL$6,F_Inputs!$F$2:$O$2,0)),"Error"))</f>
        <v>1.2500000000000001E-2</v>
      </c>
      <c r="I232" s="272">
        <f>IF(ISBLANK(AM232),"",IFERROR(INDEX(F_Inputs!$F$4:$O$99999,MATCH($B232&amp;AM232,F_Inputs!$P$4:$P$99999,0),MATCH(AM$6,F_Inputs!$F$2:$O$2,0)),"Error"))</f>
        <v>1.84E-2</v>
      </c>
      <c r="J232" s="272">
        <f>IF(ISBLANK(AN232),"",IFERROR(INDEX(F_Inputs!$F$4:$O$99999,MATCH($B232&amp;AN232,F_Inputs!$P$4:$P$99999,0),MATCH(AN$6,F_Inputs!$F$2:$O$2,0)),"Error"))</f>
        <v>2.4799999999999999E-2</v>
      </c>
      <c r="K232" s="272">
        <f>IF(ISBLANK(AO232),"",IFERROR(INDEX(F_Inputs!$F$4:$O$99999,MATCH($B232&amp;AO232,F_Inputs!$P$4:$P$99999,0),MATCH(AO$6,F_Inputs!$F$2:$O$2,0)),"Error"))</f>
        <v>4.2999999999999997E-2</v>
      </c>
      <c r="L232" s="269" t="str">
        <f>IF(ISBLANK(AP232),"",IFERROR(INDEX(F_Inputs!$F$4:$O$99999,MATCH($B232&amp;AP232,F_Inputs!$P$4:$P$99999,0),MATCH(AP$6,F_Inputs!$F$2:$O$2,0)),"Error"))</f>
        <v/>
      </c>
      <c r="M232" s="269" t="str">
        <f>IF(ISBLANK(AQ232),"",IFERROR(INDEX(F_Inputs!$F$4:$O$99999,MATCH($B232&amp;AQ232,F_Inputs!$P$4:$P$99999,0),MATCH(AQ$6,F_Inputs!$F$2:$O$2,0)),"Error"))</f>
        <v/>
      </c>
      <c r="N232" s="269" t="str">
        <f>IF(ISBLANK(AR232),"",IFERROR(INDEX(F_Inputs!$F$4:$O$99999,MATCH($B232&amp;AR232,F_Inputs!$P$4:$P$99999,0),MATCH(AR$6,F_Inputs!$F$2:$O$2,0)),"Error"))</f>
        <v/>
      </c>
      <c r="O232" s="269" t="str">
        <f>IF(ISBLANK(AS232),"",IFERROR(INDEX(F_Inputs!$F$4:$O$99999,MATCH($B232&amp;AS232,F_Inputs!$P$4:$P$99999,0),MATCH(AS$6,F_Inputs!$F$2:$O$2,0)),"Error"))</f>
        <v/>
      </c>
      <c r="P232" s="269" t="str">
        <f>IF(ISBLANK(AT232),"",IFERROR(INDEX(F_Inputs!$F$4:$O$99999,MATCH($B232&amp;AT232,F_Inputs!$P$4:$P$99999,0),MATCH(AT$6,F_Inputs!$F$2:$O$2,0)),"Error"))</f>
        <v/>
      </c>
      <c r="Q232" s="269" t="str">
        <f>IF(ISBLANK(AU232),"",IFERROR(INDEX(F_Inputs!$F$4:$O$99999,MATCH($B232&amp;AU232,F_Inputs!$P$4:$P$99999,0),MATCH(AU$6,F_Inputs!$F$2:$O$2,0)),"Error"))</f>
        <v/>
      </c>
      <c r="R232" s="269" t="str">
        <f>IF(ISBLANK(AV232),"",IFERROR(INDEX(F_Inputs!$F$4:$O$99999,MATCH($B232&amp;AV232,F_Inputs!$P$4:$P$99999,0),MATCH(AV$6,F_Inputs!$F$2:$O$2,0)),"Error"))</f>
        <v/>
      </c>
      <c r="S232" s="269" t="str">
        <f>IF(ISBLANK(AW232),"",IFERROR(INDEX(F_Inputs!$F$4:$O$99999,MATCH($B232&amp;AW232,F_Inputs!$P$4:$P$99999,0),MATCH(AW$6,F_Inputs!$F$2:$O$2,0)),"Error"))</f>
        <v/>
      </c>
      <c r="T232" s="269" t="str">
        <f>IF(ISBLANK(AX232),"",IFERROR(INDEX(F_Inputs!$F$4:$O$99999,MATCH($B232&amp;AX232,F_Inputs!$P$4:$P$99999,0),MATCH(AX$6,F_Inputs!$F$2:$O$2,0)),"Error"))</f>
        <v/>
      </c>
      <c r="U232" s="269" t="str">
        <f>IF(ISBLANK(AY232),"",IFERROR(INDEX(F_Inputs!$F$4:$O$99999,MATCH($B232&amp;AY232,F_Inputs!$P$4:$P$99999,0),MATCH(AY$6,F_Inputs!$F$2:$O$2,0)),"Error"))</f>
        <v/>
      </c>
      <c r="V232" s="269" t="str">
        <f>IF(ISBLANK(AZ232),"",IFERROR(INDEX(F_Inputs!$F$4:$O$99999,MATCH($B232&amp;AZ232,F_Inputs!$P$4:$P$99999,0),MATCH(AZ$6,F_Inputs!$F$2:$O$2,0)),"Error"))</f>
        <v/>
      </c>
      <c r="W232" s="269" t="str">
        <f>IF(ISBLANK(BA232),"",IFERROR(INDEX(F_Inputs!$F$4:$O$99999,MATCH($B232&amp;BA232,F_Inputs!$P$4:$P$99999,0),MATCH(BA$6,F_Inputs!$F$2:$O$2,0)),"Error"))</f>
        <v/>
      </c>
      <c r="X232" s="269" t="str">
        <f>IF(ISBLANK(BB232),"",IFERROR(INDEX(F_Inputs!$F$4:$O$99999,MATCH($B232&amp;BB232,F_Inputs!$P$4:$P$99999,0),MATCH(BB$6,F_Inputs!$F$2:$O$2,0)),"Error"))</f>
        <v/>
      </c>
      <c r="Y232" s="269" t="str">
        <f>IF(ISBLANK(BC232),"",IFERROR(INDEX(F_Inputs!$F$4:$O$99999,MATCH($B232&amp;BC232,F_Inputs!$P$4:$P$99999,0),MATCH(BC$6,F_Inputs!$F$2:$O$2,0)),"Error"))</f>
        <v/>
      </c>
      <c r="Z232" s="269" t="str">
        <f>IF(ISBLANK(BD232),"",IFERROR(INDEX(F_Inputs!$F$4:$O$99999,MATCH($B232&amp;BD232,F_Inputs!$P$4:$P$99999,0),MATCH(BD$6,F_Inputs!$F$2:$O$2,0)),"Error"))</f>
        <v/>
      </c>
      <c r="AA232" s="269" t="str">
        <f>IF(ISBLANK(BE232),"",IFERROR(INDEX(F_Inputs!$F$4:$O$99999,MATCH($B232&amp;BE232,F_Inputs!$P$4:$P$99999,0),MATCH(BE$6,F_Inputs!$F$2:$O$2,0)),"Error"))</f>
        <v/>
      </c>
      <c r="AB232" s="270">
        <f>IF(ISBLANK(BF232),"",IFERROR(INDEX(F_Inputs!$F$4:$O$99999,MATCH($B232&amp;BF232,F_Inputs!$P$4:$P$99999,0),MATCH(BF$6,F_Inputs!$F$2:$O$2,0)),"Error"))</f>
        <v>188</v>
      </c>
      <c r="AC232" s="270">
        <f>IF(ISBLANK(BG232),"",IFERROR(INDEX(F_Inputs!$F$4:$O$99999,MATCH($B232&amp;BG232,F_Inputs!$P$4:$P$99999,0),MATCH(BG$6,F_Inputs!$F$2:$O$2,0)),"Error"))</f>
        <v>188</v>
      </c>
      <c r="AD232" s="270" t="str">
        <f>IF(ISBLANK(BH232),"",IFERROR(INDEX(F_Inputs!$F$4:$O$99999,MATCH($B232&amp;BH232,F_Inputs!$P$4:$P$99999,0),MATCH(BH$6,F_Inputs!$F$2:$O$2,0)),"Error"))</f>
        <v/>
      </c>
      <c r="AE232" s="271">
        <f>IF(ISBLANK(BI232),"",IFERROR(INDEX(F_Inputs!$F$4:$O$99999,MATCH($B232&amp;BI232,F_Inputs!$P$4:$P$99999,0),MATCH(BI$6,F_Inputs!$F$2:$O$2,0)),"Error"))</f>
        <v>-5.0000000000000001E-3</v>
      </c>
      <c r="AF232" s="271">
        <f>IF(ISBLANK(BJ232),"",IFERROR(INDEX(F_Inputs!$F$4:$O$99999,MATCH($B232&amp;BJ232,F_Inputs!$P$4:$P$99999,0),MATCH(BJ$6,F_Inputs!$F$2:$O$2,0)),"Error"))</f>
        <v>5.0000000000000001E-3</v>
      </c>
      <c r="AI232" s="45" t="str">
        <f t="shared" si="9"/>
        <v>Operational greenhouse gas emissions (water)</v>
      </c>
      <c r="AJ232" s="45" t="s">
        <v>598</v>
      </c>
      <c r="AK232" s="45" t="s">
        <v>598</v>
      </c>
      <c r="AL232" s="45" t="s">
        <v>598</v>
      </c>
      <c r="AM232" s="45" t="s">
        <v>598</v>
      </c>
      <c r="AN232" s="45" t="s">
        <v>598</v>
      </c>
      <c r="AO232" s="45" t="s">
        <v>598</v>
      </c>
      <c r="AV232" s="45" t="s">
        <v>578</v>
      </c>
      <c r="AW232" s="45" t="s">
        <v>578</v>
      </c>
      <c r="AX232" s="45" t="s">
        <v>578</v>
      </c>
      <c r="AY232" s="45" t="s">
        <v>578</v>
      </c>
      <c r="AZ232" s="45" t="s">
        <v>578</v>
      </c>
      <c r="BF232" s="45" t="s">
        <v>580</v>
      </c>
      <c r="BG232" s="45" t="s">
        <v>580</v>
      </c>
      <c r="BI232" s="45" t="s">
        <v>582</v>
      </c>
      <c r="BJ232" s="45" t="s">
        <v>584</v>
      </c>
    </row>
    <row r="233" spans="2:62">
      <c r="B233" s="158" t="str">
        <f>Lists!$D$15</f>
        <v>SSC</v>
      </c>
      <c r="C233" s="46" t="s">
        <v>768</v>
      </c>
      <c r="D233" s="46" t="str">
        <f>_xlfn.XLOOKUP(C233,Lists!$B$32:$B$60,Lists!$D$32:$D$60)</f>
        <v>Set at a company specific level</v>
      </c>
      <c r="E233" s="46" t="str">
        <f>_xlfn.XLOOKUP(C233,Lists!$B$32:$B$60,Lists!$F$32:$F$60)</f>
        <v>% Reduction from 2019-20 baseline</v>
      </c>
      <c r="F233" s="273" t="str">
        <f>IF(OR($B$134="NES",$B$134="SSC"),"",IF(ISBLANK(AJ233),"",IFERROR(INDEX(F_Inputs!$F$4:$O$99999,MATCH($B233&amp;AJ233,F_Inputs!$P$4:$P$99999,0),MATCH(AJ$6,F_Inputs!$F$2:$O$2,0)),"Error")))</f>
        <v/>
      </c>
      <c r="G233" s="273" t="str">
        <f>IF(OR($B$134="NES",$B$134="SSC"),"",IF(ISBLANK(AK233),"",IFERROR(INDEX(F_Inputs!$F$4:$O$99999,MATCH($B233&amp;AK233,F_Inputs!$P$4:$P$99999,0),MATCH(AK$6,F_Inputs!$F$2:$O$2,0)),"Error")))</f>
        <v/>
      </c>
      <c r="H233" s="273" t="str">
        <f>IF(OR($B$134="NES",$B$134="SSC"),"",IF(ISBLANK(AL233),"",IFERROR(INDEX(F_Inputs!$F$4:$O$99999,MATCH($B233&amp;AL233,F_Inputs!$P$4:$P$99999,0),MATCH(AL$6,F_Inputs!$F$2:$O$2,0)),"Error")))</f>
        <v/>
      </c>
      <c r="I233" s="273" t="str">
        <f>IF(OR($B$134="NES",$B$134="SSC"),"",IF(ISBLANK(AM233),"",IFERROR(INDEX(F_Inputs!$F$4:$O$99999,MATCH($B233&amp;AM233,F_Inputs!$P$4:$P$99999,0),MATCH(AM$6,F_Inputs!$F$2:$O$2,0)),"Error")))</f>
        <v/>
      </c>
      <c r="J233" s="273" t="str">
        <f>IF(OR($B$134="NES",$B$134="SSC"),"",IF(ISBLANK(AN233),"",IFERROR(INDEX(F_Inputs!$F$4:$O$99999,MATCH($B233&amp;AN233,F_Inputs!$P$4:$P$99999,0),MATCH(AN$6,F_Inputs!$F$2:$O$2,0)),"Error")))</f>
        <v/>
      </c>
      <c r="K233" s="273" t="str">
        <f>IF(OR($B$134="NES",$B$134="SSC"),"",IF(ISBLANK(AO233),"",IFERROR(INDEX(F_Inputs!$F$4:$O$99999,MATCH($B233&amp;AO233,F_Inputs!$P$4:$P$99999,0),MATCH(AO$6,F_Inputs!$F$2:$O$2,0)),"Error")))</f>
        <v/>
      </c>
      <c r="L233" s="273" t="str">
        <f>IF(OR($B$134="NES",$B$134="SSC"),"",IF(ISBLANK(AP233),"",IFERROR(INDEX(F_Inputs!$F$4:$O$99999,MATCH($B233&amp;AP233,F_Inputs!$P$4:$P$99999,0),MATCH(AP$6,F_Inputs!$F$2:$O$2,0)),"Error")))</f>
        <v/>
      </c>
      <c r="M233" s="273" t="str">
        <f>IF(OR($B$134="NES",$B$134="SSC"),"",IF(ISBLANK(AQ233),"",IFERROR(INDEX(F_Inputs!$F$4:$O$99999,MATCH($B233&amp;AQ233,F_Inputs!$P$4:$P$99999,0),MATCH(AQ$6,F_Inputs!$F$2:$O$2,0)),"Error")))</f>
        <v/>
      </c>
      <c r="N233" s="273" t="str">
        <f>IF(OR($B$134="NES",$B$134="SSC"),"",IF(ISBLANK(AR233),"",IFERROR(INDEX(F_Inputs!$F$4:$O$99999,MATCH($B233&amp;AR233,F_Inputs!$P$4:$P$99999,0),MATCH(AR$6,F_Inputs!$F$2:$O$2,0)),"Error")))</f>
        <v/>
      </c>
      <c r="O233" s="273" t="str">
        <f>IF(OR($B$134="NES",$B$134="SSC"),"",IF(ISBLANK(AS233),"",IFERROR(INDEX(F_Inputs!$F$4:$O$99999,MATCH($B233&amp;AS233,F_Inputs!$P$4:$P$99999,0),MATCH(AS$6,F_Inputs!$F$2:$O$2,0)),"Error")))</f>
        <v/>
      </c>
      <c r="P233" s="273" t="str">
        <f>IF(OR($B$134="NES",$B$134="SSC"),"",IF(ISBLANK(AT233),"",IFERROR(INDEX(F_Inputs!$F$4:$O$99999,MATCH($B233&amp;AT233,F_Inputs!$P$4:$P$99999,0),MATCH(AT$6,F_Inputs!$F$2:$O$2,0)),"Error")))</f>
        <v/>
      </c>
      <c r="Q233" s="273" t="str">
        <f>IF(OR($B$134="NES",$B$134="SSC"),"",IF(ISBLANK(AU233),"",IFERROR(INDEX(F_Inputs!$F$4:$O$99999,MATCH($B233&amp;AU233,F_Inputs!$P$4:$P$99999,0),MATCH(AU$6,F_Inputs!$F$2:$O$2,0)),"Error")))</f>
        <v/>
      </c>
      <c r="R233" s="273" t="str">
        <f>IF(OR($B$134="NES",$B$134="SSC"),"",IF(ISBLANK(AV233),"",IFERROR(INDEX(F_Inputs!$F$4:$O$99999,MATCH($B233&amp;AV233,F_Inputs!$P$4:$P$99999,0),MATCH(AV$6,F_Inputs!$F$2:$O$2,0)),"Error")))</f>
        <v/>
      </c>
      <c r="S233" s="273" t="str">
        <f>IF(OR($B$134="NES",$B$134="SSC"),"",IF(ISBLANK(AW233),"",IFERROR(INDEX(F_Inputs!$F$4:$O$99999,MATCH($B233&amp;AW233,F_Inputs!$P$4:$P$99999,0),MATCH(AW$6,F_Inputs!$F$2:$O$2,0)),"Error")))</f>
        <v/>
      </c>
      <c r="T233" s="273" t="str">
        <f>IF(OR($B$134="NES",$B$134="SSC"),"",IF(ISBLANK(AX233),"",IFERROR(INDEX(F_Inputs!$F$4:$O$99999,MATCH($B233&amp;AX233,F_Inputs!$P$4:$P$99999,0),MATCH(AX$6,F_Inputs!$F$2:$O$2,0)),"Error")))</f>
        <v/>
      </c>
      <c r="U233" s="273" t="str">
        <f>IF(OR($B$134="NES",$B$134="SSC"),"",IF(ISBLANK(AY233),"",IFERROR(INDEX(F_Inputs!$F$4:$O$99999,MATCH($B233&amp;AY233,F_Inputs!$P$4:$P$99999,0),MATCH(AY$6,F_Inputs!$F$2:$O$2,0)),"Error")))</f>
        <v/>
      </c>
      <c r="V233" s="273" t="str">
        <f>IF(OR($B$134="NES",$B$134="SSC"),"",IF(ISBLANK(AZ233),"",IFERROR(INDEX(F_Inputs!$F$4:$O$99999,MATCH($B233&amp;AZ233,F_Inputs!$P$4:$P$99999,0),MATCH(AZ$6,F_Inputs!$F$2:$O$2,0)),"Error")))</f>
        <v/>
      </c>
      <c r="W233" s="273" t="str">
        <f>IF(OR($B$134="NES",$B$134="SSC"),"",IF(ISBLANK(BA233),"",IFERROR(INDEX(F_Inputs!$F$4:$O$99999,MATCH($B233&amp;BA233,F_Inputs!$P$4:$P$99999,0),MATCH(BA$6,F_Inputs!$F$2:$O$2,0)),"Error")))</f>
        <v/>
      </c>
      <c r="X233" s="273" t="str">
        <f>IF(OR($B$134="NES",$B$134="SSC"),"",IF(ISBLANK(BB233),"",IFERROR(INDEX(F_Inputs!$F$4:$O$99999,MATCH($B233&amp;BB233,F_Inputs!$P$4:$P$99999,0),MATCH(BB$6,F_Inputs!$F$2:$O$2,0)),"Error")))</f>
        <v/>
      </c>
      <c r="Y233" s="273" t="str">
        <f>IF(OR($B$134="NES",$B$134="SSC"),"",IF(ISBLANK(BC233),"",IFERROR(INDEX(F_Inputs!$F$4:$O$99999,MATCH($B233&amp;BC233,F_Inputs!$P$4:$P$99999,0),MATCH(BC$6,F_Inputs!$F$2:$O$2,0)),"Error")))</f>
        <v/>
      </c>
      <c r="Z233" s="273" t="str">
        <f>IF(OR($B$134="NES",$B$134="SSC"),"",IF(ISBLANK(BD233),"",IFERROR(INDEX(F_Inputs!$F$4:$O$99999,MATCH($B233&amp;BD233,F_Inputs!$P$4:$P$99999,0),MATCH(BD$6,F_Inputs!$F$2:$O$2,0)),"Error")))</f>
        <v/>
      </c>
      <c r="AA233" s="273" t="str">
        <f>IF(OR($B$134="NES",$B$134="SSC"),"",IF(ISBLANK(BE233),"",IFERROR(INDEX(F_Inputs!$F$4:$O$99999,MATCH($B233&amp;BE233,F_Inputs!$P$4:$P$99999,0),MATCH(BE$6,F_Inputs!$F$2:$O$2,0)),"Error")))</f>
        <v/>
      </c>
      <c r="AB233" s="273" t="str">
        <f>IF(OR($B$134="NES",$B$134="SSC"),"",IF(ISBLANK(BF233),"",IFERROR(INDEX(F_Inputs!$F$4:$O$99999,MATCH($B233&amp;BF233,F_Inputs!$P$4:$P$99999,0),MATCH(BF$6,F_Inputs!$F$2:$O$2,0)),"Error")))</f>
        <v/>
      </c>
      <c r="AC233" s="273" t="str">
        <f>IF(OR($B$134="NES",$B$134="SSC"),"",IF(ISBLANK(BG233),"",IFERROR(INDEX(F_Inputs!$F$4:$O$99999,MATCH($B233&amp;BG233,F_Inputs!$P$4:$P$99999,0),MATCH(BG$6,F_Inputs!$F$2:$O$2,0)),"Error")))</f>
        <v/>
      </c>
      <c r="AD233" s="273" t="str">
        <f>IF(OR($B$134="NES",$B$134="SSC"),"",IF(ISBLANK(BH233),"",IFERROR(INDEX(F_Inputs!$F$4:$O$99999,MATCH($B233&amp;BH233,F_Inputs!$P$4:$P$99999,0),MATCH(BH$6,F_Inputs!$F$2:$O$2,0)),"Error")))</f>
        <v/>
      </c>
      <c r="AE233" s="266" t="str">
        <f>IF(ISBLANK(BI233),"",IFERROR(INDEX(F_Inputs!$F$4:$O$99999,MATCH($B233&amp;BI233,F_Inputs!$P$4:$P$99999,0),MATCH(BI$6,F_Inputs!$F$2:$O$2,0)),"Error"))</f>
        <v/>
      </c>
      <c r="AF233" s="273" t="str">
        <f>IF(OR($B$134="NES",$B$134="SSC"),"",IF(ISBLANK(BJ233),"",IFERROR(INDEX(F_Inputs!$F$4:$O$99999,MATCH($B233&amp;BJ233,F_Inputs!$P$4:$P$99999,0),MATCH(BJ$6,F_Inputs!$F$2:$O$2,0)),"Error")))</f>
        <v/>
      </c>
      <c r="AI233" s="45" t="str">
        <f t="shared" si="9"/>
        <v>Leakage  </v>
      </c>
      <c r="AJ233" s="45" t="s">
        <v>299</v>
      </c>
      <c r="AK233" s="45" t="s">
        <v>299</v>
      </c>
      <c r="AL233" s="45" t="s">
        <v>299</v>
      </c>
      <c r="AM233" s="45" t="s">
        <v>299</v>
      </c>
      <c r="AN233" s="45" t="s">
        <v>299</v>
      </c>
      <c r="AO233" s="45" t="s">
        <v>299</v>
      </c>
      <c r="BA233" s="45" t="s">
        <v>301</v>
      </c>
      <c r="BB233" s="45" t="s">
        <v>301</v>
      </c>
      <c r="BC233" s="45" t="s">
        <v>301</v>
      </c>
      <c r="BD233" s="45" t="s">
        <v>301</v>
      </c>
      <c r="BE233" s="45" t="s">
        <v>301</v>
      </c>
      <c r="BF233" s="45" t="s">
        <v>303</v>
      </c>
      <c r="BG233" s="45" t="s">
        <v>303</v>
      </c>
      <c r="BH233" s="45" t="s">
        <v>842</v>
      </c>
      <c r="BJ233" s="45" t="s">
        <v>305</v>
      </c>
    </row>
    <row r="234" spans="2:62">
      <c r="B234" s="158" t="str">
        <f>Lists!$D$15</f>
        <v>SSC</v>
      </c>
      <c r="C234" s="46" t="s">
        <v>852</v>
      </c>
      <c r="D234" s="46" t="str">
        <f>_xlfn.XLOOKUP(C233,Lists!$B$32:$B$60,Lists!$D$32:$D$60)</f>
        <v>Set at a company specific level</v>
      </c>
      <c r="E234" s="46" t="str">
        <f>_xlfn.XLOOKUP($C$233,Lists!$B$32:$B$60,Lists!$F$32:$F$60)</f>
        <v>% Reduction from 2019-20 baseline</v>
      </c>
      <c r="F234" s="273">
        <f>IF(ISBLANK(AJ234),"",IFERROR(INDEX(F_Inputs!$F$4:$O$99999,MATCH($B234&amp;AJ234,F_Inputs!$P$4:$P$99999,0),MATCH(AJ$6,F_Inputs!$F$2:$O$2,0)),"Error"))</f>
        <v>0.128</v>
      </c>
      <c r="G234" s="273">
        <f>IF(ISBLANK(AK234),"",IFERROR(INDEX(F_Inputs!$F$4:$O$99999,MATCH($B234&amp;AK234,F_Inputs!$P$4:$P$99999,0),MATCH(AK$6,F_Inputs!$F$2:$O$2,0)),"Error"))</f>
        <v>0.16400000000000003</v>
      </c>
      <c r="H234" s="273">
        <f>IF(ISBLANK(AL234),"",IFERROR(INDEX(F_Inputs!$F$4:$O$99999,MATCH($B234&amp;AL234,F_Inputs!$P$4:$P$99999,0),MATCH(AL$6,F_Inputs!$F$2:$O$2,0)),"Error"))</f>
        <v>0.20100000000000001</v>
      </c>
      <c r="I234" s="273">
        <f>IF(ISBLANK(AM234),"",IFERROR(INDEX(F_Inputs!$F$4:$O$99999,MATCH($B234&amp;AM234,F_Inputs!$P$4:$P$99999,0),MATCH(AM$6,F_Inputs!$F$2:$O$2,0)),"Error"))</f>
        <v>0.23</v>
      </c>
      <c r="J234" s="273">
        <f>IF(ISBLANK(AN234),"",IFERROR(INDEX(F_Inputs!$F$4:$O$99999,MATCH($B234&amp;AN234,F_Inputs!$P$4:$P$99999,0),MATCH(AN$6,F_Inputs!$F$2:$O$2,0)),"Error"))</f>
        <v>0.253</v>
      </c>
      <c r="K234" s="273">
        <f>IF(ISBLANK(AO234),"",IFERROR(INDEX(F_Inputs!$F$4:$O$99999,MATCH($B234&amp;AO234,F_Inputs!$P$4:$P$99999,0),MATCH(AO$6,F_Inputs!$F$2:$O$2,0)),"Error"))</f>
        <v>0.27800000000000002</v>
      </c>
      <c r="L234" s="269" t="str">
        <f>IF(ISBLANK(AP234),"",IFERROR(INDEX(F_Inputs!$F$4:$O$99999,MATCH($B234&amp;AP234,F_Inputs!$P$4:$P$99999,0),MATCH(AP$6,F_Inputs!$F$2:$O$2,0)),"Error"))</f>
        <v/>
      </c>
      <c r="M234" s="269" t="str">
        <f>IF(ISBLANK(AQ234),"",IFERROR(INDEX(F_Inputs!$F$4:$O$99999,MATCH($B234&amp;AQ234,F_Inputs!$P$4:$P$99999,0),MATCH(AQ$6,F_Inputs!$F$2:$O$2,0)),"Error"))</f>
        <v/>
      </c>
      <c r="N234" s="269" t="str">
        <f>IF(ISBLANK(AR234),"",IFERROR(INDEX(F_Inputs!$F$4:$O$99999,MATCH($B234&amp;AR234,F_Inputs!$P$4:$P$99999,0),MATCH(AR$6,F_Inputs!$F$2:$O$2,0)),"Error"))</f>
        <v/>
      </c>
      <c r="O234" s="269" t="str">
        <f>IF(ISBLANK(AS234),"",IFERROR(INDEX(F_Inputs!$F$4:$O$99999,MATCH($B234&amp;AS234,F_Inputs!$P$4:$P$99999,0),MATCH(AS$6,F_Inputs!$F$2:$O$2,0)),"Error"))</f>
        <v/>
      </c>
      <c r="P234" s="269" t="str">
        <f>IF(ISBLANK(AT234),"",IFERROR(INDEX(F_Inputs!$F$4:$O$99999,MATCH($B234&amp;AT234,F_Inputs!$P$4:$P$99999,0),MATCH(AT$6,F_Inputs!$F$2:$O$2,0)),"Error"))</f>
        <v/>
      </c>
      <c r="Q234" s="269" t="str">
        <f>IF(ISBLANK(AU234),"",IFERROR(INDEX(F_Inputs!$F$4:$O$99999,MATCH($B234&amp;AU234,F_Inputs!$P$4:$P$99999,0),MATCH(AU$6,F_Inputs!$F$2:$O$2,0)),"Error"))</f>
        <v/>
      </c>
      <c r="R234" s="269" t="str">
        <f>IF(ISBLANK(AV234),"",IFERROR(INDEX(F_Inputs!$F$4:$O$99999,MATCH($B234&amp;AV234,F_Inputs!$P$4:$P$99999,0),MATCH(AV$6,F_Inputs!$F$2:$O$2,0)),"Error"))</f>
        <v/>
      </c>
      <c r="S234" s="269" t="str">
        <f>IF(ISBLANK(AW234),"",IFERROR(INDEX(F_Inputs!$F$4:$O$99999,MATCH($B234&amp;AW234,F_Inputs!$P$4:$P$99999,0),MATCH(AW$6,F_Inputs!$F$2:$O$2,0)),"Error"))</f>
        <v/>
      </c>
      <c r="T234" s="269" t="str">
        <f>IF(ISBLANK(AX234),"",IFERROR(INDEX(F_Inputs!$F$4:$O$99999,MATCH($B234&amp;AX234,F_Inputs!$P$4:$P$99999,0),MATCH(AX$6,F_Inputs!$F$2:$O$2,0)),"Error"))</f>
        <v/>
      </c>
      <c r="U234" s="269" t="str">
        <f>IF(ISBLANK(AY234),"",IFERROR(INDEX(F_Inputs!$F$4:$O$99999,MATCH($B234&amp;AY234,F_Inputs!$P$4:$P$99999,0),MATCH(AY$6,F_Inputs!$F$2:$O$2,0)),"Error"))</f>
        <v/>
      </c>
      <c r="V234" s="269" t="str">
        <f>IF(ISBLANK(AZ234),"",IFERROR(INDEX(F_Inputs!$F$4:$O$99999,MATCH($B234&amp;AZ234,F_Inputs!$P$4:$P$99999,0),MATCH(AZ$6,F_Inputs!$F$2:$O$2,0)),"Error"))</f>
        <v/>
      </c>
      <c r="W234" s="273">
        <f>IF(ISBLANK(BA234),"",IFERROR(INDEX(F_Inputs!$F$4:$O$99999,MATCH($B234&amp;BA234,F_Inputs!$P$4:$P$99999,0),MATCH(BA$6,F_Inputs!$F$2:$O$2,0)),"Error"))</f>
        <v>0.16805142003632412</v>
      </c>
      <c r="X234" s="273">
        <f>IF(ISBLANK(BB234),"",IFERROR(INDEX(F_Inputs!$F$4:$O$99999,MATCH($B234&amp;BB234,F_Inputs!$P$4:$P$99999,0),MATCH(BB$6,F_Inputs!$F$2:$O$2,0)),"Error"))</f>
        <v>0.21521586914012969</v>
      </c>
      <c r="Y234" s="273">
        <f>IF(ISBLANK(BC234),"",IFERROR(INDEX(F_Inputs!$F$4:$O$99999,MATCH($B234&amp;BC234,F_Inputs!$P$4:$P$99999,0),MATCH(BC$6,F_Inputs!$F$2:$O$2,0)),"Error"))</f>
        <v>0.25898792712499241</v>
      </c>
      <c r="Z234" s="273">
        <f>IF(ISBLANK(BD234),"",IFERROR(INDEX(F_Inputs!$F$4:$O$99999,MATCH($B234&amp;BD234,F_Inputs!$P$4:$P$99999,0),MATCH(BD$6,F_Inputs!$F$2:$O$2,0)),"Error"))</f>
        <v>0.29603409066441144</v>
      </c>
      <c r="AA234" s="273">
        <f>IF(ISBLANK(BE234),"",IFERROR(INDEX(F_Inputs!$F$4:$O$99999,MATCH($B234&amp;BE234,F_Inputs!$P$4:$P$99999,0),MATCH(BE$6,F_Inputs!$F$2:$O$2,0)),"Error"))</f>
        <v>0.33233303448737195</v>
      </c>
      <c r="AB234" s="270">
        <f>IF(ISBLANK(BF234),"",IFERROR(INDEX(F_Inputs!$F$4:$O$99999,MATCH($B234&amp;BF234,F_Inputs!$P$4:$P$99999,0),MATCH(BF$6,F_Inputs!$F$2:$O$2,0)),"Error"))</f>
        <v>461893.57847243355</v>
      </c>
      <c r="AC234" s="270">
        <f>IF(ISBLANK(BG234),"",IFERROR(INDEX(F_Inputs!$F$4:$O$99999,MATCH($B234&amp;BG234,F_Inputs!$P$4:$P$99999,0),MATCH(BG$6,F_Inputs!$F$2:$O$2,0)),"Error"))</f>
        <v>461893.57847243355</v>
      </c>
      <c r="AD234" s="270">
        <f>IF(ISBLANK(BG234),"",IFERROR(2*AC234,""))</f>
        <v>923787.15694486711</v>
      </c>
      <c r="AE234" s="266" t="str">
        <f>IF(ISBLANK(BI234),"",IFERROR(INDEX(F_Inputs!$F$4:$O$99999,MATCH($B234&amp;BI234,F_Inputs!$P$4:$P$99999,0),MATCH(BI$6,F_Inputs!$F$2:$O$2,0)),"Error"))</f>
        <v/>
      </c>
      <c r="AF234" s="271">
        <f>IF(ISBLANK(BJ234),"",IFERROR(INDEX(F_Inputs!$F$4:$O$99999,MATCH($B234&amp;BJ234,F_Inputs!$P$4:$P$99999,0),MATCH(BJ$6,F_Inputs!$F$2:$O$2,0)),"Error"))</f>
        <v>0.01</v>
      </c>
      <c r="AI234" s="45" t="str">
        <f t="shared" si="9"/>
        <v>Leakage    (region 1)</v>
      </c>
      <c r="AJ234" s="45" t="s">
        <v>307</v>
      </c>
      <c r="AK234" s="45" t="s">
        <v>307</v>
      </c>
      <c r="AL234" s="45" t="s">
        <v>307</v>
      </c>
      <c r="AM234" s="45" t="s">
        <v>307</v>
      </c>
      <c r="AN234" s="45" t="s">
        <v>307</v>
      </c>
      <c r="AO234" s="45" t="s">
        <v>307</v>
      </c>
      <c r="BA234" s="45" t="s">
        <v>308</v>
      </c>
      <c r="BB234" s="45" t="s">
        <v>308</v>
      </c>
      <c r="BC234" s="45" t="s">
        <v>308</v>
      </c>
      <c r="BD234" s="45" t="s">
        <v>308</v>
      </c>
      <c r="BE234" s="45" t="s">
        <v>308</v>
      </c>
      <c r="BF234" s="45" t="s">
        <v>310</v>
      </c>
      <c r="BG234" s="45" t="s">
        <v>310</v>
      </c>
      <c r="BH234" s="45" t="s">
        <v>842</v>
      </c>
      <c r="BJ234" s="45" t="s">
        <v>312</v>
      </c>
    </row>
    <row r="235" spans="2:62">
      <c r="B235" s="158" t="str">
        <f>Lists!$D$15</f>
        <v>SSC</v>
      </c>
      <c r="C235" s="46" t="s">
        <v>853</v>
      </c>
      <c r="D235" s="46" t="str">
        <f>_xlfn.XLOOKUP(C233,Lists!$B$32:$B$60,Lists!$D$32:$D$60)</f>
        <v>Set at a company specific level</v>
      </c>
      <c r="E235" s="46" t="str">
        <f>_xlfn.XLOOKUP($C$233,Lists!$B$32:$B$60,Lists!$F$32:$F$60)</f>
        <v>% Reduction from 2019-20 baseline</v>
      </c>
      <c r="F235" s="273">
        <f>IF(ISBLANK(AJ235),"",IFERROR(INDEX(F_Inputs!$F$4:$O$99999,MATCH($B235&amp;AJ235,F_Inputs!$P$4:$P$99999,0),MATCH(AJ$6,F_Inputs!$F$2:$O$2,0)),"Error"))</f>
        <v>0.16699999999999998</v>
      </c>
      <c r="G235" s="273">
        <f>IF(ISBLANK(AK235),"",IFERROR(INDEX(F_Inputs!$F$4:$O$99999,MATCH($B235&amp;AK235,F_Inputs!$P$4:$P$99999,0),MATCH(AK$6,F_Inputs!$F$2:$O$2,0)),"Error"))</f>
        <v>0.18600000000000003</v>
      </c>
      <c r="H235" s="273">
        <f>IF(ISBLANK(AL235),"",IFERROR(INDEX(F_Inputs!$F$4:$O$99999,MATCH($B235&amp;AL235,F_Inputs!$P$4:$P$99999,0),MATCH(AL$6,F_Inputs!$F$2:$O$2,0)),"Error"))</f>
        <v>0.18600000000000003</v>
      </c>
      <c r="I235" s="273">
        <f>IF(ISBLANK(AM235),"",IFERROR(INDEX(F_Inputs!$F$4:$O$99999,MATCH($B235&amp;AM235,F_Inputs!$P$4:$P$99999,0),MATCH(AM$6,F_Inputs!$F$2:$O$2,0)),"Error"))</f>
        <v>0.218</v>
      </c>
      <c r="J235" s="273">
        <f>IF(ISBLANK(AN235),"",IFERROR(INDEX(F_Inputs!$F$4:$O$99999,MATCH($B235&amp;AN235,F_Inputs!$P$4:$P$99999,0),MATCH(AN$6,F_Inputs!$F$2:$O$2,0)),"Error"))</f>
        <v>0.25</v>
      </c>
      <c r="K235" s="273">
        <f>IF(ISBLANK(AO235),"",IFERROR(INDEX(F_Inputs!$F$4:$O$99999,MATCH($B235&amp;AO235,F_Inputs!$P$4:$P$99999,0),MATCH(AO$6,F_Inputs!$F$2:$O$2,0)),"Error"))</f>
        <v>0.28199999999999997</v>
      </c>
      <c r="L235" s="269" t="str">
        <f>IF(ISBLANK(AP235),"",IFERROR(INDEX(F_Inputs!$F$4:$O$99999,MATCH($B235&amp;AP235,F_Inputs!$P$4:$P$99999,0),MATCH(AP$6,F_Inputs!$F$2:$O$2,0)),"Error"))</f>
        <v/>
      </c>
      <c r="M235" s="269" t="str">
        <f>IF(ISBLANK(AQ235),"",IFERROR(INDEX(F_Inputs!$F$4:$O$99999,MATCH($B235&amp;AQ235,F_Inputs!$P$4:$P$99999,0),MATCH(AQ$6,F_Inputs!$F$2:$O$2,0)),"Error"))</f>
        <v/>
      </c>
      <c r="N235" s="269" t="str">
        <f>IF(ISBLANK(AR235),"",IFERROR(INDEX(F_Inputs!$F$4:$O$99999,MATCH($B235&amp;AR235,F_Inputs!$P$4:$P$99999,0),MATCH(AR$6,F_Inputs!$F$2:$O$2,0)),"Error"))</f>
        <v/>
      </c>
      <c r="O235" s="269" t="str">
        <f>IF(ISBLANK(AS235),"",IFERROR(INDEX(F_Inputs!$F$4:$O$99999,MATCH($B235&amp;AS235,F_Inputs!$P$4:$P$99999,0),MATCH(AS$6,F_Inputs!$F$2:$O$2,0)),"Error"))</f>
        <v/>
      </c>
      <c r="P235" s="269" t="str">
        <f>IF(ISBLANK(AT235),"",IFERROR(INDEX(F_Inputs!$F$4:$O$99999,MATCH($B235&amp;AT235,F_Inputs!$P$4:$P$99999,0),MATCH(AT$6,F_Inputs!$F$2:$O$2,0)),"Error"))</f>
        <v/>
      </c>
      <c r="Q235" s="269" t="str">
        <f>IF(ISBLANK(AU235),"",IFERROR(INDEX(F_Inputs!$F$4:$O$99999,MATCH($B235&amp;AU235,F_Inputs!$P$4:$P$99999,0),MATCH(AU$6,F_Inputs!$F$2:$O$2,0)),"Error"))</f>
        <v/>
      </c>
      <c r="R235" s="269" t="str">
        <f>IF(ISBLANK(AV235),"",IFERROR(INDEX(F_Inputs!$F$4:$O$99999,MATCH($B235&amp;AV235,F_Inputs!$P$4:$P$99999,0),MATCH(AV$6,F_Inputs!$F$2:$O$2,0)),"Error"))</f>
        <v/>
      </c>
      <c r="S235" s="269" t="str">
        <f>IF(ISBLANK(AW235),"",IFERROR(INDEX(F_Inputs!$F$4:$O$99999,MATCH($B235&amp;AW235,F_Inputs!$P$4:$P$99999,0),MATCH(AW$6,F_Inputs!$F$2:$O$2,0)),"Error"))</f>
        <v/>
      </c>
      <c r="T235" s="269" t="str">
        <f>IF(ISBLANK(AX235),"",IFERROR(INDEX(F_Inputs!$F$4:$O$99999,MATCH($B235&amp;AX235,F_Inputs!$P$4:$P$99999,0),MATCH(AX$6,F_Inputs!$F$2:$O$2,0)),"Error"))</f>
        <v/>
      </c>
      <c r="U235" s="269" t="str">
        <f>IF(ISBLANK(AY235),"",IFERROR(INDEX(F_Inputs!$F$4:$O$99999,MATCH($B235&amp;AY235,F_Inputs!$P$4:$P$99999,0),MATCH(AY$6,F_Inputs!$F$2:$O$2,0)),"Error"))</f>
        <v/>
      </c>
      <c r="V235" s="269" t="str">
        <f>IF(ISBLANK(AZ235),"",IFERROR(INDEX(F_Inputs!$F$4:$O$99999,MATCH($B235&amp;AZ235,F_Inputs!$P$4:$P$99999,0),MATCH(AZ$6,F_Inputs!$F$2:$O$2,0)),"Error"))</f>
        <v/>
      </c>
      <c r="W235" s="273">
        <f>IF(ISBLANK(BA235),"",IFERROR(INDEX(F_Inputs!$F$4:$O$99999,MATCH($B235&amp;BA235,F_Inputs!$P$4:$P$99999,0),MATCH(BA$6,F_Inputs!$F$2:$O$2,0)),"Error"))</f>
        <v>0.18909966134610445</v>
      </c>
      <c r="X235" s="273">
        <f>IF(ISBLANK(BB235),"",IFERROR(INDEX(F_Inputs!$F$4:$O$99999,MATCH($B235&amp;BB235,F_Inputs!$P$4:$P$99999,0),MATCH(BB$6,F_Inputs!$F$2:$O$2,0)),"Error"))</f>
        <v>0.20139307131118456</v>
      </c>
      <c r="Y235" s="273">
        <f>IF(ISBLANK(BC235),"",IFERROR(INDEX(F_Inputs!$F$4:$O$99999,MATCH($B235&amp;BC235,F_Inputs!$P$4:$P$99999,0),MATCH(BC$6,F_Inputs!$F$2:$O$2,0)),"Error"))</f>
        <v>0.2479117043785809</v>
      </c>
      <c r="Z235" s="273">
        <f>IF(ISBLANK(BD235),"",IFERROR(INDEX(F_Inputs!$F$4:$O$99999,MATCH($B235&amp;BD235,F_Inputs!$P$4:$P$99999,0),MATCH(BD$6,F_Inputs!$F$2:$O$2,0)),"Error"))</f>
        <v>0.2929090149732716</v>
      </c>
      <c r="AA235" s="273">
        <f>IF(ISBLANK(BE235),"",IFERROR(INDEX(F_Inputs!$F$4:$O$99999,MATCH($B235&amp;BE235,F_Inputs!$P$4:$P$99999,0),MATCH(BE$6,F_Inputs!$F$2:$O$2,0)),"Error"))</f>
        <v>0.33836152468619196</v>
      </c>
      <c r="AB235" s="270">
        <f>IF(ISBLANK(BF235),"",IFERROR(INDEX(F_Inputs!$F$4:$O$99999,MATCH($B235&amp;BF235,F_Inputs!$P$4:$P$99999,0),MATCH(BF$6,F_Inputs!$F$2:$O$2,0)),"Error"))</f>
        <v>461893.57847243355</v>
      </c>
      <c r="AC235" s="270">
        <f>IF(ISBLANK(BG235),"",IFERROR(INDEX(F_Inputs!$F$4:$O$99999,MATCH($B235&amp;BG235,F_Inputs!$P$4:$P$99999,0),MATCH(BG$6,F_Inputs!$F$2:$O$2,0)),"Error"))</f>
        <v>461893.57847243355</v>
      </c>
      <c r="AD235" s="270">
        <f t="shared" ref="AD235:AD238" si="11">IF(ISBLANK(BG235),"",IFERROR(2*AC235,""))</f>
        <v>923787.15694486711</v>
      </c>
      <c r="AE235" s="266" t="str">
        <f>IF(ISBLANK(BI235),"",IFERROR(INDEX(F_Inputs!$F$4:$O$99999,MATCH($B235&amp;BI235,F_Inputs!$P$4:$P$99999,0),MATCH(BI$6,F_Inputs!$F$2:$O$2,0)),"Error"))</f>
        <v/>
      </c>
      <c r="AF235" s="271">
        <f>IF(ISBLANK(BJ235),"",IFERROR(INDEX(F_Inputs!$F$4:$O$99999,MATCH($B235&amp;BJ235,F_Inputs!$P$4:$P$99999,0),MATCH(BJ$6,F_Inputs!$F$2:$O$2,0)),"Error"))</f>
        <v>0.01</v>
      </c>
      <c r="AI235" s="45" t="str">
        <f t="shared" si="9"/>
        <v>Leakage    (region 2)</v>
      </c>
      <c r="AJ235" s="45" t="s">
        <v>314</v>
      </c>
      <c r="AK235" s="45" t="s">
        <v>314</v>
      </c>
      <c r="AL235" s="45" t="s">
        <v>314</v>
      </c>
      <c r="AM235" s="45" t="s">
        <v>314</v>
      </c>
      <c r="AN235" s="45" t="s">
        <v>314</v>
      </c>
      <c r="AO235" s="45" t="s">
        <v>314</v>
      </c>
      <c r="BA235" s="45" t="s">
        <v>315</v>
      </c>
      <c r="BB235" s="45" t="s">
        <v>315</v>
      </c>
      <c r="BC235" s="45" t="s">
        <v>315</v>
      </c>
      <c r="BD235" s="45" t="s">
        <v>315</v>
      </c>
      <c r="BE235" s="45" t="s">
        <v>315</v>
      </c>
      <c r="BF235" s="45" t="s">
        <v>317</v>
      </c>
      <c r="BG235" s="45" t="s">
        <v>317</v>
      </c>
      <c r="BH235" s="45" t="s">
        <v>842</v>
      </c>
      <c r="BJ235" s="45" t="s">
        <v>319</v>
      </c>
    </row>
    <row r="236" spans="2:62">
      <c r="B236" s="158" t="str">
        <f>Lists!$D$15</f>
        <v>SSC</v>
      </c>
      <c r="C236" s="46" t="s">
        <v>772</v>
      </c>
      <c r="D236" s="46" t="str">
        <f>_xlfn.XLOOKUP(C236,Lists!$B$32:$B$60,Lists!$D$32:$D$60)</f>
        <v>Set at a company specific level</v>
      </c>
      <c r="E236" s="46" t="str">
        <f>_xlfn.XLOOKUP(C236,Lists!$B$32:$B$60,Lists!$F$32:$F$60)</f>
        <v>% Reduction from 2019-20 baseline</v>
      </c>
      <c r="F236" s="273" t="str">
        <f>IF(OR($B$134="NES",$B$134="SSC"),"",IF(ISBLANK(AJ236),"",IFERROR(INDEX(F_Inputs!$F$4:$O$99999,MATCH($B236&amp;AJ236,F_Inputs!$P$4:$P$99999,0),MATCH(AJ$6,F_Inputs!$F$2:$O$2,0)),"Error")))</f>
        <v/>
      </c>
      <c r="G236" s="273" t="str">
        <f>IF(OR($B$134="NES",$B$134="SSC"),"",IF(ISBLANK(AK236),"",IFERROR(INDEX(F_Inputs!$F$4:$O$99999,MATCH($B236&amp;AK236,F_Inputs!$P$4:$P$99999,0),MATCH(AK$6,F_Inputs!$F$2:$O$2,0)),"Error")))</f>
        <v/>
      </c>
      <c r="H236" s="273" t="str">
        <f>IF(OR($B$134="NES",$B$134="SSC"),"",IF(ISBLANK(AL236),"",IFERROR(INDEX(F_Inputs!$F$4:$O$99999,MATCH($B236&amp;AL236,F_Inputs!$P$4:$P$99999,0),MATCH(AL$6,F_Inputs!$F$2:$O$2,0)),"Error")))</f>
        <v/>
      </c>
      <c r="I236" s="273" t="str">
        <f>IF(OR($B$134="NES",$B$134="SSC"),"",IF(ISBLANK(AM236),"",IFERROR(INDEX(F_Inputs!$F$4:$O$99999,MATCH($B236&amp;AM236,F_Inputs!$P$4:$P$99999,0),MATCH(AM$6,F_Inputs!$F$2:$O$2,0)),"Error")))</f>
        <v/>
      </c>
      <c r="J236" s="273" t="str">
        <f>IF(OR($B$134="NES",$B$134="SSC"),"",IF(ISBLANK(AN236),"",IFERROR(INDEX(F_Inputs!$F$4:$O$99999,MATCH($B236&amp;AN236,F_Inputs!$P$4:$P$99999,0),MATCH(AN$6,F_Inputs!$F$2:$O$2,0)),"Error")))</f>
        <v/>
      </c>
      <c r="K236" s="273" t="str">
        <f>IF(OR($B$134="NES",$B$134="SSC"),"",IF(ISBLANK(AO236),"",IFERROR(INDEX(F_Inputs!$F$4:$O$99999,MATCH($B236&amp;AO236,F_Inputs!$P$4:$P$99999,0),MATCH(AO$6,F_Inputs!$F$2:$O$2,0)),"Error")))</f>
        <v/>
      </c>
      <c r="L236" s="273" t="str">
        <f>IF(OR($B$134="NES",$B$134="SSC"),"",IF(ISBLANK(AP236),"",IFERROR(INDEX(F_Inputs!$F$4:$O$99999,MATCH($B236&amp;AP236,F_Inputs!$P$4:$P$99999,0),MATCH(AP$6,F_Inputs!$F$2:$O$2,0)),"Error")))</f>
        <v/>
      </c>
      <c r="M236" s="273" t="str">
        <f>IF(OR($B$134="NES",$B$134="SSC"),"",IF(ISBLANK(AQ236),"",IFERROR(INDEX(F_Inputs!$F$4:$O$99999,MATCH($B236&amp;AQ236,F_Inputs!$P$4:$P$99999,0),MATCH(AQ$6,F_Inputs!$F$2:$O$2,0)),"Error")))</f>
        <v/>
      </c>
      <c r="N236" s="273" t="str">
        <f>IF(OR($B$134="NES",$B$134="SSC"),"",IF(ISBLANK(AR236),"",IFERROR(INDEX(F_Inputs!$F$4:$O$99999,MATCH($B236&amp;AR236,F_Inputs!$P$4:$P$99999,0),MATCH(AR$6,F_Inputs!$F$2:$O$2,0)),"Error")))</f>
        <v/>
      </c>
      <c r="O236" s="273" t="str">
        <f>IF(OR($B$134="NES",$B$134="SSC"),"",IF(ISBLANK(AS236),"",IFERROR(INDEX(F_Inputs!$F$4:$O$99999,MATCH($B236&amp;AS236,F_Inputs!$P$4:$P$99999,0),MATCH(AS$6,F_Inputs!$F$2:$O$2,0)),"Error")))</f>
        <v/>
      </c>
      <c r="P236" s="273" t="str">
        <f>IF(OR($B$134="NES",$B$134="SSC"),"",IF(ISBLANK(AT236),"",IFERROR(INDEX(F_Inputs!$F$4:$O$99999,MATCH($B236&amp;AT236,F_Inputs!$P$4:$P$99999,0),MATCH(AT$6,F_Inputs!$F$2:$O$2,0)),"Error")))</f>
        <v/>
      </c>
      <c r="Q236" s="273" t="str">
        <f>IF(OR($B$134="NES",$B$134="SSC"),"",IF(ISBLANK(AU236),"",IFERROR(INDEX(F_Inputs!$F$4:$O$99999,MATCH($B236&amp;AU236,F_Inputs!$P$4:$P$99999,0),MATCH(AU$6,F_Inputs!$F$2:$O$2,0)),"Error")))</f>
        <v/>
      </c>
      <c r="R236" s="273" t="str">
        <f>IF(OR($B$134="NES",$B$134="SSC"),"",IF(ISBLANK(AV236),"",IFERROR(INDEX(F_Inputs!$F$4:$O$99999,MATCH($B236&amp;AV236,F_Inputs!$P$4:$P$99999,0),MATCH(AV$6,F_Inputs!$F$2:$O$2,0)),"Error")))</f>
        <v/>
      </c>
      <c r="S236" s="273" t="str">
        <f>IF(OR($B$134="NES",$B$134="SSC"),"",IF(ISBLANK(AW236),"",IFERROR(INDEX(F_Inputs!$F$4:$O$99999,MATCH($B236&amp;AW236,F_Inputs!$P$4:$P$99999,0),MATCH(AW$6,F_Inputs!$F$2:$O$2,0)),"Error")))</f>
        <v/>
      </c>
      <c r="T236" s="273" t="str">
        <f>IF(OR($B$134="NES",$B$134="SSC"),"",IF(ISBLANK(AX236),"",IFERROR(INDEX(F_Inputs!$F$4:$O$99999,MATCH($B236&amp;AX236,F_Inputs!$P$4:$P$99999,0),MATCH(AX$6,F_Inputs!$F$2:$O$2,0)),"Error")))</f>
        <v/>
      </c>
      <c r="U236" s="273" t="str">
        <f>IF(OR($B$134="NES",$B$134="SSC"),"",IF(ISBLANK(AY236),"",IFERROR(INDEX(F_Inputs!$F$4:$O$99999,MATCH($B236&amp;AY236,F_Inputs!$P$4:$P$99999,0),MATCH(AY$6,F_Inputs!$F$2:$O$2,0)),"Error")))</f>
        <v/>
      </c>
      <c r="V236" s="273" t="str">
        <f>IF(OR($B$134="NES",$B$134="SSC"),"",IF(ISBLANK(AZ236),"",IFERROR(INDEX(F_Inputs!$F$4:$O$99999,MATCH($B236&amp;AZ236,F_Inputs!$P$4:$P$99999,0),MATCH(AZ$6,F_Inputs!$F$2:$O$2,0)),"Error")))</f>
        <v/>
      </c>
      <c r="W236" s="272" t="str">
        <f>IF(OR($B$134="NES",$B$134="SSC"),"",IF(ISBLANK(BA236),"",IFERROR(INDEX(F_Inputs!$F$4:$O$99999,MATCH($B236&amp;BA236,F_Inputs!$P$4:$P$99999,0),MATCH(BA$6,F_Inputs!$F$2:$O$2,0)),"Error")))</f>
        <v/>
      </c>
      <c r="X236" s="272" t="str">
        <f>IF(OR($B$134="NES",$B$134="SSC"),"",IF(ISBLANK(BB236),"",IFERROR(INDEX(F_Inputs!$F$4:$O$99999,MATCH($B236&amp;BB236,F_Inputs!$P$4:$P$99999,0),MATCH(BB$6,F_Inputs!$F$2:$O$2,0)),"Error")))</f>
        <v/>
      </c>
      <c r="Y236" s="272" t="str">
        <f>IF(OR($B$134="NES",$B$134="SSC"),"",IF(ISBLANK(BC236),"",IFERROR(INDEX(F_Inputs!$F$4:$O$99999,MATCH($B236&amp;BC236,F_Inputs!$P$4:$P$99999,0),MATCH(BC$6,F_Inputs!$F$2:$O$2,0)),"Error")))</f>
        <v/>
      </c>
      <c r="Z236" s="272" t="str">
        <f>IF(OR($B$134="NES",$B$134="SSC"),"",IF(ISBLANK(BD236),"",IFERROR(INDEX(F_Inputs!$F$4:$O$99999,MATCH($B236&amp;BD236,F_Inputs!$P$4:$P$99999,0),MATCH(BD$6,F_Inputs!$F$2:$O$2,0)),"Error")))</f>
        <v/>
      </c>
      <c r="AA236" s="272" t="str">
        <f>IF(OR($B$134="NES",$B$134="SSC"),"",IF(ISBLANK(BE236),"",IFERROR(INDEX(F_Inputs!$F$4:$O$99999,MATCH($B236&amp;BE236,F_Inputs!$P$4:$P$99999,0),MATCH(BE$6,F_Inputs!$F$2:$O$2,0)),"Error")))</f>
        <v/>
      </c>
      <c r="AB236" s="273" t="str">
        <f>IF(OR($B$134="NES",$B$134="SSC"),"",IF(ISBLANK(BF236),"",IFERROR(INDEX(F_Inputs!$F$4:$O$99999,MATCH($B236&amp;BF236,F_Inputs!$P$4:$P$99999,0),MATCH(BF$6,F_Inputs!$F$2:$O$2,0)),"Error")))</f>
        <v/>
      </c>
      <c r="AC236" s="273" t="str">
        <f>IF(OR($B$134="NES",$B$134="SSC"),"",IF(ISBLANK(BG236),"",IFERROR(INDEX(F_Inputs!$F$4:$O$99999,MATCH($B236&amp;BG236,F_Inputs!$P$4:$P$99999,0),MATCH(BG$6,F_Inputs!$F$2:$O$2,0)),"Error")))</f>
        <v/>
      </c>
      <c r="AD236" s="270" t="str">
        <f t="shared" si="11"/>
        <v/>
      </c>
      <c r="AE236" s="266" t="str">
        <f>IF(ISBLANK(BI236),"",IFERROR(INDEX(F_Inputs!$F$4:$O$99999,MATCH($B236&amp;BI236,F_Inputs!$P$4:$P$99999,0),MATCH(BI$6,F_Inputs!$F$2:$O$2,0)),"Error"))</f>
        <v/>
      </c>
      <c r="AF236" s="273" t="str">
        <f>IF(OR($B$134="NES",$B$134="SSC"),"",IF(ISBLANK(BJ236),"",IFERROR(INDEX(F_Inputs!$F$4:$O$99999,MATCH($B236&amp;BJ236,F_Inputs!$P$4:$P$99999,0),MATCH(BJ$6,F_Inputs!$F$2:$O$2,0)),"Error")))</f>
        <v/>
      </c>
      <c r="AI236" s="45" t="str">
        <f t="shared" si="9"/>
        <v>Per capita consumption  </v>
      </c>
      <c r="AJ236" s="45" t="s">
        <v>321</v>
      </c>
      <c r="AK236" s="45" t="s">
        <v>321</v>
      </c>
      <c r="AL236" s="45" t="s">
        <v>321</v>
      </c>
      <c r="AM236" s="45" t="s">
        <v>321</v>
      </c>
      <c r="AN236" s="45" t="s">
        <v>321</v>
      </c>
      <c r="AO236" s="45" t="s">
        <v>321</v>
      </c>
      <c r="BA236" s="35" t="s">
        <v>322</v>
      </c>
      <c r="BB236" s="35" t="s">
        <v>322</v>
      </c>
      <c r="BC236" s="35" t="s">
        <v>322</v>
      </c>
      <c r="BD236" s="35" t="s">
        <v>322</v>
      </c>
      <c r="BE236" s="35" t="s">
        <v>322</v>
      </c>
      <c r="BF236" s="45" t="s">
        <v>324</v>
      </c>
      <c r="BG236" s="45" t="s">
        <v>324</v>
      </c>
      <c r="BH236" s="45" t="s">
        <v>887</v>
      </c>
      <c r="BI236" s="45" t="s">
        <v>326</v>
      </c>
      <c r="BJ236" s="45" t="s">
        <v>328</v>
      </c>
    </row>
    <row r="237" spans="2:62">
      <c r="B237" s="158" t="str">
        <f>Lists!$D$15</f>
        <v>SSC</v>
      </c>
      <c r="C237" s="46" t="s">
        <v>854</v>
      </c>
      <c r="D237" s="46" t="str">
        <f>_xlfn.XLOOKUP(C236,Lists!$B$32:$B$60,Lists!$D$32:$D$60)</f>
        <v>Set at a company specific level</v>
      </c>
      <c r="E237" s="46" t="str">
        <f>_xlfn.XLOOKUP($C$236,Lists!$B$32:$B$60,Lists!$F$32:$F$60)</f>
        <v>% Reduction from 2019-20 baseline</v>
      </c>
      <c r="F237" s="273">
        <f>IF(ISBLANK(AJ237),"",IFERROR(INDEX(F_Inputs!$F$4:$O$99999,MATCH($B237&amp;AJ237,F_Inputs!$P$4:$P$99999,0),MATCH(AJ$6,F_Inputs!$F$2:$O$2,0)),"Error"))</f>
        <v>-7.2999999999999995E-2</v>
      </c>
      <c r="G237" s="273">
        <f>IF(ISBLANK(AK237),"",IFERROR(INDEX(F_Inputs!$F$4:$O$99999,MATCH($B237&amp;AK237,F_Inputs!$P$4:$P$99999,0),MATCH(AK$6,F_Inputs!$F$2:$O$2,0)),"Error"))</f>
        <v>-4.7E-2</v>
      </c>
      <c r="H237" s="273">
        <f>IF(ISBLANK(AL237),"",IFERROR(INDEX(F_Inputs!$F$4:$O$99999,MATCH($B237&amp;AL237,F_Inputs!$P$4:$P$99999,0),MATCH(AL$6,F_Inputs!$F$2:$O$2,0)),"Error"))</f>
        <v>-3.5999999999999997E-2</v>
      </c>
      <c r="I237" s="273">
        <f>IF(ISBLANK(AM237),"",IFERROR(INDEX(F_Inputs!$F$4:$O$99999,MATCH($B237&amp;AM237,F_Inputs!$P$4:$P$99999,0),MATCH(AM$6,F_Inputs!$F$2:$O$2,0)),"Error"))</f>
        <v>-0.03</v>
      </c>
      <c r="J237" s="273">
        <f>IF(ISBLANK(AN237),"",IFERROR(INDEX(F_Inputs!$F$4:$O$99999,MATCH($B237&amp;AN237,F_Inputs!$P$4:$P$99999,0),MATCH(AN$6,F_Inputs!$F$2:$O$2,0)),"Error"))</f>
        <v>-1.7999999999999999E-2</v>
      </c>
      <c r="K237" s="273">
        <f>IF(ISBLANK(AO237),"",IFERROR(INDEX(F_Inputs!$F$4:$O$99999,MATCH($B237&amp;AO237,F_Inputs!$P$4:$P$99999,0),MATCH(AO$6,F_Inputs!$F$2:$O$2,0)),"Error"))</f>
        <v>-3.0000000000000001E-3</v>
      </c>
      <c r="L237" s="272" t="str">
        <f>IF(ISBLANK(AP237),"",IFERROR(INDEX(F_Inputs!$F$4:$O$99999,MATCH($B237&amp;AP237,F_Inputs!$P$4:$P$99999,0),MATCH(AP$6,F_Inputs!$F$2:$O$2,0)),"Error"))</f>
        <v/>
      </c>
      <c r="M237" s="272" t="str">
        <f>IF(ISBLANK(AQ237),"",IFERROR(INDEX(F_Inputs!$F$4:$O$99999,MATCH($B237&amp;AQ237,F_Inputs!$P$4:$P$99999,0),MATCH(AQ$6,F_Inputs!$F$2:$O$2,0)),"Error"))</f>
        <v/>
      </c>
      <c r="N237" s="272" t="str">
        <f>IF(ISBLANK(AR237),"",IFERROR(INDEX(F_Inputs!$F$4:$O$99999,MATCH($B237&amp;AR237,F_Inputs!$P$4:$P$99999,0),MATCH(AR$6,F_Inputs!$F$2:$O$2,0)),"Error"))</f>
        <v/>
      </c>
      <c r="O237" s="272" t="str">
        <f>IF(ISBLANK(AS237),"",IFERROR(INDEX(F_Inputs!$F$4:$O$99999,MATCH($B237&amp;AS237,F_Inputs!$P$4:$P$99999,0),MATCH(AS$6,F_Inputs!$F$2:$O$2,0)),"Error"))</f>
        <v/>
      </c>
      <c r="P237" s="272" t="str">
        <f>IF(ISBLANK(AT237),"",IFERROR(INDEX(F_Inputs!$F$4:$O$99999,MATCH($B237&amp;AT237,F_Inputs!$P$4:$P$99999,0),MATCH(AT$6,F_Inputs!$F$2:$O$2,0)),"Error"))</f>
        <v/>
      </c>
      <c r="Q237" s="272" t="str">
        <f>IF(ISBLANK(AU237),"",IFERROR(INDEX(F_Inputs!$F$4:$O$99999,MATCH($B237&amp;AU237,F_Inputs!$P$4:$P$99999,0),MATCH(AU$6,F_Inputs!$F$2:$O$2,0)),"Error"))</f>
        <v/>
      </c>
      <c r="R237" s="272" t="str">
        <f>IF(ISBLANK(AV237),"",IFERROR(INDEX(F_Inputs!$F$4:$O$99999,MATCH($B237&amp;AV237,F_Inputs!$P$4:$P$99999,0),MATCH(AV$6,F_Inputs!$F$2:$O$2,0)),"Error"))</f>
        <v/>
      </c>
      <c r="S237" s="272" t="str">
        <f>IF(ISBLANK(AW237),"",IFERROR(INDEX(F_Inputs!$F$4:$O$99999,MATCH($B237&amp;AW237,F_Inputs!$P$4:$P$99999,0),MATCH(AW$6,F_Inputs!$F$2:$O$2,0)),"Error"))</f>
        <v/>
      </c>
      <c r="T237" s="272" t="str">
        <f>IF(ISBLANK(AX237),"",IFERROR(INDEX(F_Inputs!$F$4:$O$99999,MATCH($B237&amp;AX237,F_Inputs!$P$4:$P$99999,0),MATCH(AX$6,F_Inputs!$F$2:$O$2,0)),"Error"))</f>
        <v/>
      </c>
      <c r="U237" s="272" t="str">
        <f>IF(ISBLANK(AY237),"",IFERROR(INDEX(F_Inputs!$F$4:$O$99999,MATCH($B237&amp;AY237,F_Inputs!$P$4:$P$99999,0),MATCH(AY$6,F_Inputs!$F$2:$O$2,0)),"Error"))</f>
        <v/>
      </c>
      <c r="V237" s="272" t="str">
        <f>IF(ISBLANK(AZ237),"",IFERROR(INDEX(F_Inputs!$F$4:$O$99999,MATCH($B237&amp;AZ237,F_Inputs!$P$4:$P$99999,0),MATCH(AZ$6,F_Inputs!$F$2:$O$2,0)),"Error"))</f>
        <v/>
      </c>
      <c r="W237" s="272">
        <f>IF(ISBLANK(BA237),"",IFERROR(INDEX(F_Inputs!$F$4:$O$99999,MATCH($B237&amp;BA237,F_Inputs!$P$4:$P$99999,0),MATCH(BA$6,F_Inputs!$F$2:$O$2,0)),"Error"))</f>
        <v>-3.7103215767634978E-2</v>
      </c>
      <c r="X237" s="272">
        <f>IF(ISBLANK(BB237),"",IFERROR(INDEX(F_Inputs!$F$4:$O$99999,MATCH($B237&amp;BB237,F_Inputs!$P$4:$P$99999,0),MATCH(BB$6,F_Inputs!$F$2:$O$2,0)),"Error"))</f>
        <v>-1.4880705394190841E-2</v>
      </c>
      <c r="Y237" s="272">
        <f>IF(ISBLANK(BC237),"",IFERROR(INDEX(F_Inputs!$F$4:$O$99999,MATCH($B237&amp;BC237,F_Inputs!$P$4:$P$99999,0),MATCH(BC$6,F_Inputs!$F$2:$O$2,0)),"Error"))</f>
        <v>1.8257261410788983E-3</v>
      </c>
      <c r="Z237" s="272">
        <f>IF(ISBLANK(BD237),"",IFERROR(INDEX(F_Inputs!$F$4:$O$99999,MATCH($B237&amp;BD237,F_Inputs!$P$4:$P$99999,0),MATCH(BD$6,F_Inputs!$F$2:$O$2,0)),"Error"))</f>
        <v>1.2642634854771684E-2</v>
      </c>
      <c r="AA237" s="272">
        <f>IF(ISBLANK(BE237),"",IFERROR(INDEX(F_Inputs!$F$4:$O$99999,MATCH($B237&amp;BE237,F_Inputs!$P$4:$P$99999,0),MATCH(BE$6,F_Inputs!$F$2:$O$2,0)),"Error"))</f>
        <v>2.7232883817427389E-2</v>
      </c>
      <c r="AB237" s="270">
        <f>IF(ISBLANK(BF237),"",IFERROR(INDEX(F_Inputs!$F$4:$O$99999,MATCH($B237&amp;BF237,F_Inputs!$P$4:$P$99999,0),MATCH(BF$6,F_Inputs!$F$2:$O$2,0)),"Error"))</f>
        <v>116767.87698710871</v>
      </c>
      <c r="AC237" s="270">
        <f>IF(ISBLANK(BG237),"",IFERROR(INDEX(F_Inputs!$F$4:$O$99999,MATCH($B237&amp;BG237,F_Inputs!$P$4:$P$99999,0),MATCH(BG$6,F_Inputs!$F$2:$O$2,0)),"Error"))</f>
        <v>116767.87698710871</v>
      </c>
      <c r="AD237" s="270">
        <f t="shared" si="11"/>
        <v>233535.75397421743</v>
      </c>
      <c r="AE237" s="271">
        <f>IF(ISBLANK(BI237),"",IFERROR(INDEX(F_Inputs!$F$4:$O$99999,MATCH($B237&amp;BI237,F_Inputs!$P$4:$P$99999,0),MATCH(BI$6,F_Inputs!$F$2:$O$2,0)),"Error"))</f>
        <v>-5.0000000000000001E-3</v>
      </c>
      <c r="AF237" s="271">
        <f>IF(ISBLANK(BJ237),"",IFERROR(INDEX(F_Inputs!$F$4:$O$99999,MATCH($B237&amp;BJ237,F_Inputs!$P$4:$P$99999,0),MATCH(BJ$6,F_Inputs!$F$2:$O$2,0)),"Error"))</f>
        <v>0.01</v>
      </c>
      <c r="AI237" s="45" t="str">
        <f t="shared" si="9"/>
        <v>Per capita consumption    (region 1)</v>
      </c>
      <c r="AJ237" s="45" t="s">
        <v>330</v>
      </c>
      <c r="AK237" s="45" t="s">
        <v>330</v>
      </c>
      <c r="AL237" s="45" t="s">
        <v>330</v>
      </c>
      <c r="AM237" s="45" t="s">
        <v>330</v>
      </c>
      <c r="AN237" s="45" t="s">
        <v>330</v>
      </c>
      <c r="AO237" s="45" t="s">
        <v>330</v>
      </c>
      <c r="BA237" s="45" t="s">
        <v>331</v>
      </c>
      <c r="BB237" s="45" t="s">
        <v>331</v>
      </c>
      <c r="BC237" s="45" t="s">
        <v>331</v>
      </c>
      <c r="BD237" s="45" t="s">
        <v>331</v>
      </c>
      <c r="BE237" s="45" t="s">
        <v>331</v>
      </c>
      <c r="BF237" s="45" t="s">
        <v>333</v>
      </c>
      <c r="BG237" s="45" t="s">
        <v>333</v>
      </c>
      <c r="BH237" s="45" t="s">
        <v>888</v>
      </c>
      <c r="BI237" s="45" t="s">
        <v>335</v>
      </c>
      <c r="BJ237" s="45" t="s">
        <v>337</v>
      </c>
    </row>
    <row r="238" spans="2:62">
      <c r="B238" s="158" t="str">
        <f>Lists!$D$15</f>
        <v>SSC</v>
      </c>
      <c r="C238" s="46" t="s">
        <v>855</v>
      </c>
      <c r="D238" s="46" t="str">
        <f>_xlfn.XLOOKUP(C236,Lists!$B$32:$B$60,Lists!$D$32:$D$60)</f>
        <v>Set at a company specific level</v>
      </c>
      <c r="E238" s="46" t="str">
        <f>_xlfn.XLOOKUP($C$236,Lists!$B$32:$B$60,Lists!$F$32:$F$60)</f>
        <v>% Reduction from 2019-20 baseline</v>
      </c>
      <c r="F238" s="273">
        <f>IF(ISBLANK(AJ238),"",IFERROR(INDEX(F_Inputs!$F$4:$O$99999,MATCH($B238&amp;AJ238,F_Inputs!$P$4:$P$99999,0),MATCH(AJ$6,F_Inputs!$F$2:$O$2,0)),"Error"))</f>
        <v>3.2000000000000001E-2</v>
      </c>
      <c r="G238" s="273">
        <f>IF(ISBLANK(AK238),"",IFERROR(INDEX(F_Inputs!$F$4:$O$99999,MATCH($B238&amp;AK238,F_Inputs!$P$4:$P$99999,0),MATCH(AK$6,F_Inputs!$F$2:$O$2,0)),"Error"))</f>
        <v>5.8999999999999997E-2</v>
      </c>
      <c r="H238" s="273">
        <f>IF(ISBLANK(AL238),"",IFERROR(INDEX(F_Inputs!$F$4:$O$99999,MATCH($B238&amp;AL238,F_Inputs!$P$4:$P$99999,0),MATCH(AL$6,F_Inputs!$F$2:$O$2,0)),"Error"))</f>
        <v>7.0999999999999994E-2</v>
      </c>
      <c r="I238" s="273">
        <f>IF(ISBLANK(AM238),"",IFERROR(INDEX(F_Inputs!$F$4:$O$99999,MATCH($B238&amp;AM238,F_Inputs!$P$4:$P$99999,0),MATCH(AM$6,F_Inputs!$F$2:$O$2,0)),"Error"))</f>
        <v>8.2000000000000017E-2</v>
      </c>
      <c r="J238" s="273">
        <f>IF(ISBLANK(AN238),"",IFERROR(INDEX(F_Inputs!$F$4:$O$99999,MATCH($B238&amp;AN238,F_Inputs!$P$4:$P$99999,0),MATCH(AN$6,F_Inputs!$F$2:$O$2,0)),"Error"))</f>
        <v>9.1999999999999998E-2</v>
      </c>
      <c r="K238" s="273">
        <f>IF(ISBLANK(AO238),"",IFERROR(INDEX(F_Inputs!$F$4:$O$99999,MATCH($B238&amp;AO238,F_Inputs!$P$4:$P$99999,0),MATCH(AO$6,F_Inputs!$F$2:$O$2,0)),"Error"))</f>
        <v>0.10199999999999999</v>
      </c>
      <c r="L238" s="272" t="str">
        <f>IF(ISBLANK(AP238),"",IFERROR(INDEX(F_Inputs!$F$4:$O$99999,MATCH($B238&amp;AP238,F_Inputs!$P$4:$P$99999,0),MATCH(AP$6,F_Inputs!$F$2:$O$2,0)),"Error"))</f>
        <v/>
      </c>
      <c r="M238" s="272" t="str">
        <f>IF(ISBLANK(AQ238),"",IFERROR(INDEX(F_Inputs!$F$4:$O$99999,MATCH($B238&amp;AQ238,F_Inputs!$P$4:$P$99999,0),MATCH(AQ$6,F_Inputs!$F$2:$O$2,0)),"Error"))</f>
        <v/>
      </c>
      <c r="N238" s="272" t="str">
        <f>IF(ISBLANK(AR238),"",IFERROR(INDEX(F_Inputs!$F$4:$O$99999,MATCH($B238&amp;AR238,F_Inputs!$P$4:$P$99999,0),MATCH(AR$6,F_Inputs!$F$2:$O$2,0)),"Error"))</f>
        <v/>
      </c>
      <c r="O238" s="272" t="str">
        <f>IF(ISBLANK(AS238),"",IFERROR(INDEX(F_Inputs!$F$4:$O$99999,MATCH($B238&amp;AS238,F_Inputs!$P$4:$P$99999,0),MATCH(AS$6,F_Inputs!$F$2:$O$2,0)),"Error"))</f>
        <v/>
      </c>
      <c r="P238" s="272" t="str">
        <f>IF(ISBLANK(AT238),"",IFERROR(INDEX(F_Inputs!$F$4:$O$99999,MATCH($B238&amp;AT238,F_Inputs!$P$4:$P$99999,0),MATCH(AT$6,F_Inputs!$F$2:$O$2,0)),"Error"))</f>
        <v/>
      </c>
      <c r="Q238" s="272" t="str">
        <f>IF(ISBLANK(AU238),"",IFERROR(INDEX(F_Inputs!$F$4:$O$99999,MATCH($B238&amp;AU238,F_Inputs!$P$4:$P$99999,0),MATCH(AU$6,F_Inputs!$F$2:$O$2,0)),"Error"))</f>
        <v/>
      </c>
      <c r="R238" s="272" t="str">
        <f>IF(ISBLANK(AV238),"",IFERROR(INDEX(F_Inputs!$F$4:$O$99999,MATCH($B238&amp;AV238,F_Inputs!$P$4:$P$99999,0),MATCH(AV$6,F_Inputs!$F$2:$O$2,0)),"Error"))</f>
        <v/>
      </c>
      <c r="S238" s="272" t="str">
        <f>IF(ISBLANK(AW238),"",IFERROR(INDEX(F_Inputs!$F$4:$O$99999,MATCH($B238&amp;AW238,F_Inputs!$P$4:$P$99999,0),MATCH(AW$6,F_Inputs!$F$2:$O$2,0)),"Error"))</f>
        <v/>
      </c>
      <c r="T238" s="272" t="str">
        <f>IF(ISBLANK(AX238),"",IFERROR(INDEX(F_Inputs!$F$4:$O$99999,MATCH($B238&amp;AX238,F_Inputs!$P$4:$P$99999,0),MATCH(AX$6,F_Inputs!$F$2:$O$2,0)),"Error"))</f>
        <v/>
      </c>
      <c r="U238" s="272" t="str">
        <f>IF(ISBLANK(AY238),"",IFERROR(INDEX(F_Inputs!$F$4:$O$99999,MATCH($B238&amp;AY238,F_Inputs!$P$4:$P$99999,0),MATCH(AY$6,F_Inputs!$F$2:$O$2,0)),"Error"))</f>
        <v/>
      </c>
      <c r="V238" s="272" t="str">
        <f>IF(ISBLANK(AZ238),"",IFERROR(INDEX(F_Inputs!$F$4:$O$99999,MATCH($B238&amp;AZ238,F_Inputs!$P$4:$P$99999,0),MATCH(AZ$6,F_Inputs!$F$2:$O$2,0)),"Error"))</f>
        <v/>
      </c>
      <c r="W238" s="272">
        <f>IF(ISBLANK(BA238),"",IFERROR(INDEX(F_Inputs!$F$4:$O$99999,MATCH($B238&amp;BA238,F_Inputs!$P$4:$P$99999,0),MATCH(BA$6,F_Inputs!$F$2:$O$2,0)),"Error"))</f>
        <v>6.7415285678951387E-2</v>
      </c>
      <c r="X238" s="272">
        <f>IF(ISBLANK(BB238),"",IFERROR(INDEX(F_Inputs!$F$4:$O$99999,MATCH($B238&amp;BB238,F_Inputs!$P$4:$P$99999,0),MATCH(BB$6,F_Inputs!$F$2:$O$2,0)),"Error"))</f>
        <v>8.9463269849122118E-2</v>
      </c>
      <c r="Y238" s="272">
        <f>IF(ISBLANK(BC238),"",IFERROR(INDEX(F_Inputs!$F$4:$O$99999,MATCH($B238&amp;BC238,F_Inputs!$P$4:$P$99999,0),MATCH(BC$6,F_Inputs!$F$2:$O$2,0)),"Error"))</f>
        <v>0.10917388078159786</v>
      </c>
      <c r="Z238" s="272">
        <f>IF(ISBLANK(BD238),"",IFERROR(INDEX(F_Inputs!$F$4:$O$99999,MATCH($B238&amp;BD238,F_Inputs!$P$4:$P$99999,0),MATCH(BD$6,F_Inputs!$F$2:$O$2,0)),"Error"))</f>
        <v>0.11925055651743766</v>
      </c>
      <c r="AA238" s="272">
        <f>IF(ISBLANK(BE238),"",IFERROR(INDEX(F_Inputs!$F$4:$O$99999,MATCH($B238&amp;BE238,F_Inputs!$P$4:$P$99999,0),MATCH(BE$6,F_Inputs!$F$2:$O$2,0)),"Error"))</f>
        <v>0.12932723225327736</v>
      </c>
      <c r="AB238" s="270">
        <f>IF(ISBLANK(BF238),"",IFERROR(INDEX(F_Inputs!$F$4:$O$99999,MATCH($B238&amp;BF238,F_Inputs!$P$4:$P$99999,0),MATCH(BF$6,F_Inputs!$F$2:$O$2,0)),"Error"))</f>
        <v>116767.87698710871</v>
      </c>
      <c r="AC238" s="270">
        <f>IF(ISBLANK(BG238),"",IFERROR(INDEX(F_Inputs!$F$4:$O$99999,MATCH($B238&amp;BG238,F_Inputs!$P$4:$P$99999,0),MATCH(BG$6,F_Inputs!$F$2:$O$2,0)),"Error"))</f>
        <v>116767.87698710871</v>
      </c>
      <c r="AD238" s="270">
        <f t="shared" si="11"/>
        <v>233535.75397421743</v>
      </c>
      <c r="AE238" s="271">
        <f>IF(ISBLANK(BI238),"",IFERROR(INDEX(F_Inputs!$F$4:$O$99999,MATCH($B238&amp;BI238,F_Inputs!$P$4:$P$99999,0),MATCH(BI$6,F_Inputs!$F$2:$O$2,0)),"Error"))</f>
        <v>-5.0000000000000001E-3</v>
      </c>
      <c r="AF238" s="271">
        <f>IF(ISBLANK(BJ238),"",IFERROR(INDEX(F_Inputs!$F$4:$O$99999,MATCH($B238&amp;BJ238,F_Inputs!$P$4:$P$99999,0),MATCH(BJ$6,F_Inputs!$F$2:$O$2,0)),"Error"))</f>
        <v>0.01</v>
      </c>
      <c r="AI238" s="45" t="str">
        <f t="shared" si="9"/>
        <v>Per capita consumption    (region 2)</v>
      </c>
      <c r="AJ238" s="45" t="s">
        <v>339</v>
      </c>
      <c r="AK238" s="45" t="s">
        <v>339</v>
      </c>
      <c r="AL238" s="45" t="s">
        <v>339</v>
      </c>
      <c r="AM238" s="45" t="s">
        <v>339</v>
      </c>
      <c r="AN238" s="45" t="s">
        <v>339</v>
      </c>
      <c r="AO238" s="45" t="s">
        <v>339</v>
      </c>
      <c r="BA238" s="45" t="s">
        <v>340</v>
      </c>
      <c r="BB238" s="45" t="s">
        <v>340</v>
      </c>
      <c r="BC238" s="45" t="s">
        <v>340</v>
      </c>
      <c r="BD238" s="45" t="s">
        <v>340</v>
      </c>
      <c r="BE238" s="45" t="s">
        <v>340</v>
      </c>
      <c r="BF238" s="45" t="s">
        <v>342</v>
      </c>
      <c r="BG238" s="45" t="s">
        <v>342</v>
      </c>
      <c r="BH238" s="45" t="s">
        <v>888</v>
      </c>
      <c r="BI238" s="45" t="s">
        <v>344</v>
      </c>
      <c r="BJ238" s="45" t="s">
        <v>346</v>
      </c>
    </row>
    <row r="239" spans="2:62">
      <c r="B239" s="158" t="str">
        <f>Lists!$D$15</f>
        <v>SSC</v>
      </c>
      <c r="C239" s="46" t="s">
        <v>775</v>
      </c>
      <c r="D239" s="46" t="str">
        <f>_xlfn.XLOOKUP(C239,Lists!$B$32:$B$60,Lists!$D$32:$D$60)</f>
        <v>Set at a company specific level</v>
      </c>
      <c r="E239" s="46" t="str">
        <f>_xlfn.XLOOKUP(C239,Lists!$B$32:$B$60,Lists!$F$32:$F$60)</f>
        <v>% Reduction from 2019-20 baseline</v>
      </c>
      <c r="F239" s="273" t="str">
        <f>IF(OR($B$134="NES",$B$134="SSC"),"",IF(ISBLANK(AJ239),"",IFERROR(INDEX(F_Inputs!$F$4:$O$99999,MATCH($B239&amp;AJ239,F_Inputs!$P$4:$P$99999,0),MATCH(AJ$6,F_Inputs!$F$2:$O$2,0)),"Error")))</f>
        <v/>
      </c>
      <c r="G239" s="273" t="str">
        <f>IF(OR($B$134="NES",$B$134="SSC"),"",IF(ISBLANK(AK239),"",IFERROR(INDEX(F_Inputs!$F$4:$O$99999,MATCH($B239&amp;AK239,F_Inputs!$P$4:$P$99999,0),MATCH(AK$6,F_Inputs!$F$2:$O$2,0)),"Error")))</f>
        <v/>
      </c>
      <c r="H239" s="273" t="str">
        <f>IF(OR($B$134="NES",$B$134="SSC"),"",IF(ISBLANK(AL239),"",IFERROR(INDEX(F_Inputs!$F$4:$O$99999,MATCH($B239&amp;AL239,F_Inputs!$P$4:$P$99999,0),MATCH(AL$6,F_Inputs!$F$2:$O$2,0)),"Error")))</f>
        <v/>
      </c>
      <c r="I239" s="273" t="str">
        <f>IF(OR($B$134="NES",$B$134="SSC"),"",IF(ISBLANK(AM239),"",IFERROR(INDEX(F_Inputs!$F$4:$O$99999,MATCH($B239&amp;AM239,F_Inputs!$P$4:$P$99999,0),MATCH(AM$6,F_Inputs!$F$2:$O$2,0)),"Error")))</f>
        <v/>
      </c>
      <c r="J239" s="273" t="str">
        <f>IF(OR($B$134="NES",$B$134="SSC"),"",IF(ISBLANK(AN239),"",IFERROR(INDEX(F_Inputs!$F$4:$O$99999,MATCH($B239&amp;AN239,F_Inputs!$P$4:$P$99999,0),MATCH(AN$6,F_Inputs!$F$2:$O$2,0)),"Error")))</f>
        <v/>
      </c>
      <c r="K239" s="273" t="str">
        <f>IF(OR($B$134="NES",$B$134="SSC"),"",IF(ISBLANK(AO239),"",IFERROR(INDEX(F_Inputs!$F$4:$O$99999,MATCH($B239&amp;AO239,F_Inputs!$P$4:$P$99999,0),MATCH(AO$6,F_Inputs!$F$2:$O$2,0)),"Error")))</f>
        <v/>
      </c>
      <c r="L239" s="273" t="str">
        <f>IF(OR($B$134="NES",$B$134="SSC"),"",IF(ISBLANK(AP239),"",IFERROR(INDEX(F_Inputs!$F$4:$O$99999,MATCH($B239&amp;AP239,F_Inputs!$P$4:$P$99999,0),MATCH(AP$6,F_Inputs!$F$2:$O$2,0)),"Error")))</f>
        <v/>
      </c>
      <c r="M239" s="273" t="str">
        <f>IF(OR($B$134="NES",$B$134="SSC"),"",IF(ISBLANK(AQ239),"",IFERROR(INDEX(F_Inputs!$F$4:$O$99999,MATCH($B239&amp;AQ239,F_Inputs!$P$4:$P$99999,0),MATCH(AQ$6,F_Inputs!$F$2:$O$2,0)),"Error")))</f>
        <v/>
      </c>
      <c r="N239" s="273" t="str">
        <f>IF(OR($B$134="NES",$B$134="SSC"),"",IF(ISBLANK(AR239),"",IFERROR(INDEX(F_Inputs!$F$4:$O$99999,MATCH($B239&amp;AR239,F_Inputs!$P$4:$P$99999,0),MATCH(AR$6,F_Inputs!$F$2:$O$2,0)),"Error")))</f>
        <v/>
      </c>
      <c r="O239" s="273" t="str">
        <f>IF(OR($B$134="NES",$B$134="SSC"),"",IF(ISBLANK(AS239),"",IFERROR(INDEX(F_Inputs!$F$4:$O$99999,MATCH($B239&amp;AS239,F_Inputs!$P$4:$P$99999,0),MATCH(AS$6,F_Inputs!$F$2:$O$2,0)),"Error")))</f>
        <v/>
      </c>
      <c r="P239" s="273" t="str">
        <f>IF(OR($B$134="NES",$B$134="SSC"),"",IF(ISBLANK(AT239),"",IFERROR(INDEX(F_Inputs!$F$4:$O$99999,MATCH($B239&amp;AT239,F_Inputs!$P$4:$P$99999,0),MATCH(AT$6,F_Inputs!$F$2:$O$2,0)),"Error")))</f>
        <v/>
      </c>
      <c r="Q239" s="273" t="str">
        <f>IF(OR($B$134="NES",$B$134="SSC"),"",IF(ISBLANK(AU239),"",IFERROR(INDEX(F_Inputs!$F$4:$O$99999,MATCH($B239&amp;AU239,F_Inputs!$P$4:$P$99999,0),MATCH(AU$6,F_Inputs!$F$2:$O$2,0)),"Error")))</f>
        <v/>
      </c>
      <c r="R239" s="273" t="str">
        <f>IF(OR($B$134="NES",$B$134="SSC"),"",IF(ISBLANK(AV239),"",IFERROR(INDEX(F_Inputs!$F$4:$O$99999,MATCH($B239&amp;AV239,F_Inputs!$P$4:$P$99999,0),MATCH(AV$6,F_Inputs!$F$2:$O$2,0)),"Error")))</f>
        <v/>
      </c>
      <c r="S239" s="273" t="str">
        <f>IF(OR($B$134="NES",$B$134="SSC"),"",IF(ISBLANK(AW239),"",IFERROR(INDEX(F_Inputs!$F$4:$O$99999,MATCH($B239&amp;AW239,F_Inputs!$P$4:$P$99999,0),MATCH(AW$6,F_Inputs!$F$2:$O$2,0)),"Error")))</f>
        <v/>
      </c>
      <c r="T239" s="273" t="str">
        <f>IF(OR($B$134="NES",$B$134="SSC"),"",IF(ISBLANK(AX239),"",IFERROR(INDEX(F_Inputs!$F$4:$O$99999,MATCH($B239&amp;AX239,F_Inputs!$P$4:$P$99999,0),MATCH(AX$6,F_Inputs!$F$2:$O$2,0)),"Error")))</f>
        <v/>
      </c>
      <c r="U239" s="273" t="str">
        <f>IF(OR($B$134="NES",$B$134="SSC"),"",IF(ISBLANK(AY239),"",IFERROR(INDEX(F_Inputs!$F$4:$O$99999,MATCH($B239&amp;AY239,F_Inputs!$P$4:$P$99999,0),MATCH(AY$6,F_Inputs!$F$2:$O$2,0)),"Error")))</f>
        <v/>
      </c>
      <c r="V239" s="273" t="str">
        <f>IF(OR($B$134="NES",$B$134="SSC"),"",IF(ISBLANK(AZ239),"",IFERROR(INDEX(F_Inputs!$F$4:$O$99999,MATCH($B239&amp;AZ239,F_Inputs!$P$4:$P$99999,0),MATCH(AZ$6,F_Inputs!$F$2:$O$2,0)),"Error")))</f>
        <v/>
      </c>
      <c r="W239" s="273" t="str">
        <f>IF(OR($B$134="NES",$B$134="SSC"),"",IF(ISBLANK(BA239),"",IFERROR(INDEX(F_Inputs!$F$4:$O$99999,MATCH($B239&amp;BA239,F_Inputs!$P$4:$P$99999,0),MATCH(BA$6,F_Inputs!$F$2:$O$2,0)),"Error")))</f>
        <v/>
      </c>
      <c r="X239" s="273" t="str">
        <f>IF(OR($B$134="NES",$B$134="SSC"),"",IF(ISBLANK(BB239),"",IFERROR(INDEX(F_Inputs!$F$4:$O$99999,MATCH($B239&amp;BB239,F_Inputs!$P$4:$P$99999,0),MATCH(BB$6,F_Inputs!$F$2:$O$2,0)),"Error")))</f>
        <v/>
      </c>
      <c r="Y239" s="273" t="str">
        <f>IF(OR($B$134="NES",$B$134="SSC"),"",IF(ISBLANK(BC239),"",IFERROR(INDEX(F_Inputs!$F$4:$O$99999,MATCH($B239&amp;BC239,F_Inputs!$P$4:$P$99999,0),MATCH(BC$6,F_Inputs!$F$2:$O$2,0)),"Error")))</f>
        <v/>
      </c>
      <c r="Z239" s="273" t="str">
        <f>IF(OR($B$134="NES",$B$134="SSC"),"",IF(ISBLANK(BD239),"",IFERROR(INDEX(F_Inputs!$F$4:$O$99999,MATCH($B239&amp;BD239,F_Inputs!$P$4:$P$99999,0),MATCH(BD$6,F_Inputs!$F$2:$O$2,0)),"Error")))</f>
        <v/>
      </c>
      <c r="AA239" s="273" t="str">
        <f>IF(OR($B$134="NES",$B$134="SSC"),"",IF(ISBLANK(BE239),"",IFERROR(INDEX(F_Inputs!$F$4:$O$99999,MATCH($B239&amp;BE239,F_Inputs!$P$4:$P$99999,0),MATCH(BE$6,F_Inputs!$F$2:$O$2,0)),"Error")))</f>
        <v/>
      </c>
      <c r="AB239" s="273" t="str">
        <f>IF(OR($B$134="NES",$B$134="SSC"),"",IF(ISBLANK(BF239),"",IFERROR(INDEX(F_Inputs!$F$4:$O$99999,MATCH($B239&amp;BF239,F_Inputs!$P$4:$P$99999,0),MATCH(BF$6,F_Inputs!$F$2:$O$2,0)),"Error")))</f>
        <v/>
      </c>
      <c r="AC239" s="273" t="str">
        <f>IF(OR($B$134="NES",$B$134="SSC"),"",IF(ISBLANK(BG239),"",IFERROR(INDEX(F_Inputs!$F$4:$O$99999,MATCH($B239&amp;BG239,F_Inputs!$P$4:$P$99999,0),MATCH(BG$6,F_Inputs!$F$2:$O$2,0)),"Error")))</f>
        <v/>
      </c>
      <c r="AD239" s="273" t="str">
        <f>IF(OR($B$134="NES",$B$134="SSC"),"",IF(ISBLANK(BH239),"",IFERROR(INDEX(F_Inputs!$F$4:$O$99999,MATCH($B239&amp;BH239,F_Inputs!$P$4:$P$99999,0),MATCH(BH$6,F_Inputs!$F$2:$O$2,0)),"Error")))</f>
        <v/>
      </c>
      <c r="AE239" s="266" t="str">
        <f>IF(ISBLANK(BI239),"",IFERROR(INDEX(F_Inputs!$F$4:$O$99999,MATCH($B239&amp;BI239,F_Inputs!$P$4:$P$99999,0),MATCH(BI$6,F_Inputs!$F$2:$O$2,0)),"Error"))</f>
        <v/>
      </c>
      <c r="AF239" s="273" t="str">
        <f>IF(OR($B$134="NES",$B$134="SSC"),"",IF(ISBLANK(BJ239),"",IFERROR(INDEX(F_Inputs!$F$4:$O$99999,MATCH($B239&amp;BJ239,F_Inputs!$P$4:$P$99999,0),MATCH(BJ$6,F_Inputs!$F$2:$O$2,0)),"Error")))</f>
        <v/>
      </c>
      <c r="AI239" s="45" t="str">
        <f t="shared" si="9"/>
        <v>Business demand  (company level)</v>
      </c>
      <c r="AJ239" s="45" t="s">
        <v>348</v>
      </c>
      <c r="AK239" s="45" t="s">
        <v>348</v>
      </c>
      <c r="AL239" s="45" t="s">
        <v>348</v>
      </c>
      <c r="AM239" s="45" t="s">
        <v>348</v>
      </c>
      <c r="AN239" s="45" t="s">
        <v>348</v>
      </c>
      <c r="AO239" s="45" t="s">
        <v>348</v>
      </c>
      <c r="BF239" s="45" t="s">
        <v>349</v>
      </c>
      <c r="BG239" s="45" t="s">
        <v>349</v>
      </c>
      <c r="BI239" s="45" t="s">
        <v>350</v>
      </c>
      <c r="BJ239" s="45" t="s">
        <v>352</v>
      </c>
    </row>
    <row r="240" spans="2:62">
      <c r="B240" s="158" t="str">
        <f>Lists!$D$15</f>
        <v>SSC</v>
      </c>
      <c r="C240" s="46" t="s">
        <v>856</v>
      </c>
      <c r="D240" s="46" t="str">
        <f>_xlfn.XLOOKUP(C239,Lists!$B$32:$B$60,Lists!$D$32:$D$60)</f>
        <v>Set at a company specific level</v>
      </c>
      <c r="E240" s="46" t="str">
        <f>_xlfn.XLOOKUP($C$239,Lists!$B$32:$B$60,Lists!$F$32:$F$60)</f>
        <v>% Reduction from 2019-20 baseline</v>
      </c>
      <c r="F240" s="273">
        <f>IF(ISBLANK(AJ240),"",IFERROR(INDEX(F_Inputs!$F$4:$O$99999,MATCH($B240&amp;AJ240,F_Inputs!$P$4:$P$99999,0),MATCH(AJ$6,F_Inputs!$F$2:$O$2,0)),"Error"))</f>
        <v>-7.0999999999999994E-2</v>
      </c>
      <c r="G240" s="273">
        <f>IF(ISBLANK(AK240),"",IFERROR(INDEX(F_Inputs!$F$4:$O$99999,MATCH($B240&amp;AK240,F_Inputs!$P$4:$P$99999,0),MATCH(AK$6,F_Inputs!$F$2:$O$2,0)),"Error"))</f>
        <v>-7.8E-2</v>
      </c>
      <c r="H240" s="273">
        <f>IF(ISBLANK(AL240),"",IFERROR(INDEX(F_Inputs!$F$4:$O$99999,MATCH($B240&amp;AL240,F_Inputs!$P$4:$P$99999,0),MATCH(AL$6,F_Inputs!$F$2:$O$2,0)),"Error"))</f>
        <v>-6.6000000000000003E-2</v>
      </c>
      <c r="I240" s="273">
        <f>IF(ISBLANK(AM240),"",IFERROR(INDEX(F_Inputs!$F$4:$O$99999,MATCH($B240&amp;AM240,F_Inputs!$P$4:$P$99999,0),MATCH(AM$6,F_Inputs!$F$2:$O$2,0)),"Error"))</f>
        <v>-4.9000000000000002E-2</v>
      </c>
      <c r="J240" s="273">
        <f>IF(ISBLANK(AN240),"",IFERROR(INDEX(F_Inputs!$F$4:$O$99999,MATCH($B240&amp;AN240,F_Inputs!$P$4:$P$99999,0),MATCH(AN$6,F_Inputs!$F$2:$O$2,0)),"Error"))</f>
        <v>-3.4000000000000002E-2</v>
      </c>
      <c r="K240" s="273">
        <f>IF(ISBLANK(AO240),"",IFERROR(INDEX(F_Inputs!$F$4:$O$99999,MATCH($B240&amp;AO240,F_Inputs!$P$4:$P$99999,0),MATCH(AO$6,F_Inputs!$F$2:$O$2,0)),"Error"))</f>
        <v>-1.9E-2</v>
      </c>
      <c r="L240" s="267" t="str">
        <f>IF(ISBLANK(AP240),"",IFERROR(INDEX(F_Inputs!$F$4:$O$99999,MATCH($B240&amp;AP240,F_Inputs!$P$4:$P$99999,0),MATCH(AP$6,F_Inputs!$F$2:$O$2,0)),"Error"))</f>
        <v/>
      </c>
      <c r="M240" s="268" t="str">
        <f>IF(ISBLANK(AQ240),"",IFERROR(INDEX(F_Inputs!$F$4:$O$99999,MATCH($B240&amp;AQ240,F_Inputs!$P$4:$P$99999,0),MATCH(AQ$6,F_Inputs!$F$2:$O$2,0)),"Error"))</f>
        <v/>
      </c>
      <c r="N240" s="268" t="str">
        <f>IF(ISBLANK(AR240),"",IFERROR(INDEX(F_Inputs!$F$4:$O$99999,MATCH($B240&amp;AR240,F_Inputs!$P$4:$P$99999,0),MATCH(AR$6,F_Inputs!$F$2:$O$2,0)),"Error"))</f>
        <v/>
      </c>
      <c r="O240" s="268" t="str">
        <f>IF(ISBLANK(AS240),"",IFERROR(INDEX(F_Inputs!$F$4:$O$99999,MATCH($B240&amp;AS240,F_Inputs!$P$4:$P$99999,0),MATCH(AS$6,F_Inputs!$F$2:$O$2,0)),"Error"))</f>
        <v/>
      </c>
      <c r="P240" s="268" t="str">
        <f>IF(ISBLANK(AT240),"",IFERROR(INDEX(F_Inputs!$F$4:$O$99999,MATCH($B240&amp;AT240,F_Inputs!$P$4:$P$99999,0),MATCH(AT$6,F_Inputs!$F$2:$O$2,0)),"Error"))</f>
        <v/>
      </c>
      <c r="Q240" s="268" t="str">
        <f>IF(ISBLANK(AU240),"",IFERROR(INDEX(F_Inputs!$F$4:$O$99999,MATCH($B240&amp;AU240,F_Inputs!$P$4:$P$99999,0),MATCH(AU$6,F_Inputs!$F$2:$O$2,0)),"Error"))</f>
        <v/>
      </c>
      <c r="R240" s="269" t="str">
        <f>IF(ISBLANK(AV240),"",IFERROR(INDEX(F_Inputs!$F$4:$O$99999,MATCH($B240&amp;AV240,F_Inputs!$P$4:$P$99999,0),MATCH(AV$6,F_Inputs!$F$2:$O$2,0)),"Error"))</f>
        <v/>
      </c>
      <c r="S240" s="269" t="str">
        <f>IF(ISBLANK(AW240),"",IFERROR(INDEX(F_Inputs!$F$4:$O$99999,MATCH($B240&amp;AW240,F_Inputs!$P$4:$P$99999,0),MATCH(AW$6,F_Inputs!$F$2:$O$2,0)),"Error"))</f>
        <v/>
      </c>
      <c r="T240" s="269" t="str">
        <f>IF(ISBLANK(AX240),"",IFERROR(INDEX(F_Inputs!$F$4:$O$99999,MATCH($B240&amp;AX240,F_Inputs!$P$4:$P$99999,0),MATCH(AX$6,F_Inputs!$F$2:$O$2,0)),"Error"))</f>
        <v/>
      </c>
      <c r="U240" s="269" t="str">
        <f>IF(ISBLANK(AY240),"",IFERROR(INDEX(F_Inputs!$F$4:$O$99999,MATCH($B240&amp;AY240,F_Inputs!$P$4:$P$99999,0),MATCH(AY$6,F_Inputs!$F$2:$O$2,0)),"Error"))</f>
        <v/>
      </c>
      <c r="V240" s="269" t="str">
        <f>IF(ISBLANK(AZ240),"",IFERROR(INDEX(F_Inputs!$F$4:$O$99999,MATCH($B240&amp;AZ240,F_Inputs!$P$4:$P$99999,0),MATCH(AZ$6,F_Inputs!$F$2:$O$2,0)),"Error"))</f>
        <v/>
      </c>
      <c r="W240" s="267" t="str">
        <f>IF(ISBLANK(BA240),"",IFERROR(INDEX(F_Inputs!$F$4:$O$99999,MATCH($B240&amp;BA240,F_Inputs!$P$4:$P$99999,0),MATCH(BA$6,F_Inputs!$F$2:$O$2,0)),"Error"))</f>
        <v/>
      </c>
      <c r="X240" s="267" t="str">
        <f>IF(ISBLANK(BB240),"",IFERROR(INDEX(F_Inputs!$F$4:$O$99999,MATCH($B240&amp;BB240,F_Inputs!$P$4:$P$99999,0),MATCH(BB$6,F_Inputs!$F$2:$O$2,0)),"Error"))</f>
        <v/>
      </c>
      <c r="Y240" s="267" t="str">
        <f>IF(ISBLANK(BC240),"",IFERROR(INDEX(F_Inputs!$F$4:$O$99999,MATCH($B240&amp;BC240,F_Inputs!$P$4:$P$99999,0),MATCH(BC$6,F_Inputs!$F$2:$O$2,0)),"Error"))</f>
        <v/>
      </c>
      <c r="Z240" s="267" t="str">
        <f>IF(ISBLANK(BD240),"",IFERROR(INDEX(F_Inputs!$F$4:$O$99999,MATCH($B240&amp;BD240,F_Inputs!$P$4:$P$99999,0),MATCH(BD$6,F_Inputs!$F$2:$O$2,0)),"Error"))</f>
        <v/>
      </c>
      <c r="AA240" s="267" t="str">
        <f>IF(ISBLANK(BE240),"",IFERROR(INDEX(F_Inputs!$F$4:$O$99999,MATCH($B240&amp;BE240,F_Inputs!$P$4:$P$99999,0),MATCH(BE$6,F_Inputs!$F$2:$O$2,0)),"Error"))</f>
        <v/>
      </c>
      <c r="AB240" s="270">
        <f>IF(ISBLANK(BF240),"",IFERROR(INDEX(F_Inputs!$F$4:$O$99999,MATCH($B240&amp;BF240,F_Inputs!$P$4:$P$99999,0),MATCH(BF$6,F_Inputs!$F$2:$O$2,0)),"Error"))</f>
        <v>110697.44347791754</v>
      </c>
      <c r="AC240" s="270">
        <f>IF(ISBLANK(BG240),"",IFERROR(INDEX(F_Inputs!$F$4:$O$99999,MATCH($B240&amp;BG240,F_Inputs!$P$4:$P$99999,0),MATCH(BG$6,F_Inputs!$F$2:$O$2,0)),"Error"))</f>
        <v>110697.44347791754</v>
      </c>
      <c r="AD240" s="270" t="str">
        <f>IF(ISBLANK(BH240),"",IFERROR(INDEX(F_Inputs!$F$4:$O$99999,MATCH($B240&amp;BH240,F_Inputs!$P$4:$P$99999,0),MATCH(BH$6,F_Inputs!$F$2:$O$2,0)),"Error"))</f>
        <v/>
      </c>
      <c r="AE240" s="271">
        <f>IF(ISBLANK(BI240),"",IFERROR(INDEX(F_Inputs!$F$4:$O$99999,MATCH($B240&amp;BI240,F_Inputs!$P$4:$P$99999,0),MATCH(BI$6,F_Inputs!$F$2:$O$2,0)),"Error"))</f>
        <v>-5.0000000000000001E-3</v>
      </c>
      <c r="AF240" s="271">
        <f>IF(ISBLANK(BJ240),"",IFERROR(INDEX(F_Inputs!$F$4:$O$99999,MATCH($B240&amp;BJ240,F_Inputs!$P$4:$P$99999,0),MATCH(BJ$6,F_Inputs!$F$2:$O$2,0)),"Error"))</f>
        <v>5.0000000000000001E-3</v>
      </c>
      <c r="AI240" s="45" t="str">
        <f t="shared" si="9"/>
        <v>Business demand  (region 1)</v>
      </c>
      <c r="AJ240" s="45" t="s">
        <v>354</v>
      </c>
      <c r="AK240" s="45" t="s">
        <v>354</v>
      </c>
      <c r="AL240" s="45" t="s">
        <v>354</v>
      </c>
      <c r="AM240" s="45" t="s">
        <v>354</v>
      </c>
      <c r="AN240" s="45" t="s">
        <v>354</v>
      </c>
      <c r="AO240" s="45" t="s">
        <v>354</v>
      </c>
      <c r="BF240" s="45" t="s">
        <v>355</v>
      </c>
      <c r="BG240" s="45" t="s">
        <v>355</v>
      </c>
      <c r="BI240" s="45" t="s">
        <v>356</v>
      </c>
      <c r="BJ240" s="45" t="s">
        <v>358</v>
      </c>
    </row>
    <row r="241" spans="2:62">
      <c r="B241" s="158" t="str">
        <f>Lists!$D$15</f>
        <v>SSC</v>
      </c>
      <c r="C241" s="46" t="s">
        <v>857</v>
      </c>
      <c r="D241" s="46" t="str">
        <f>_xlfn.XLOOKUP(C239,Lists!$B$32:$B$60,Lists!$D$32:$D$60)</f>
        <v>Set at a company specific level</v>
      </c>
      <c r="E241" s="46" t="str">
        <f>_xlfn.XLOOKUP($C$239,Lists!$B$32:$B$60,Lists!$F$32:$F$60)</f>
        <v>% Reduction from 2019-20 baseline</v>
      </c>
      <c r="F241" s="273">
        <f>IF(ISBLANK(AJ241),"",IFERROR(INDEX(F_Inputs!$F$4:$O$99999,MATCH($B241&amp;AJ241,F_Inputs!$P$4:$P$99999,0),MATCH(AJ$6,F_Inputs!$F$2:$O$2,0)),"Error"))</f>
        <v>-0.18099999999999997</v>
      </c>
      <c r="G241" s="273">
        <f>IF(ISBLANK(AK241),"",IFERROR(INDEX(F_Inputs!$F$4:$O$99999,MATCH($B241&amp;AK241,F_Inputs!$P$4:$P$99999,0),MATCH(AK$6,F_Inputs!$F$2:$O$2,0)),"Error"))</f>
        <v>-0.22800000000000001</v>
      </c>
      <c r="H241" s="273">
        <f>IF(ISBLANK(AL241),"",IFERROR(INDEX(F_Inputs!$F$4:$O$99999,MATCH($B241&amp;AL241,F_Inputs!$P$4:$P$99999,0),MATCH(AL$6,F_Inputs!$F$2:$O$2,0)),"Error"))</f>
        <v>-0.21899999999999997</v>
      </c>
      <c r="I241" s="273">
        <f>IF(ISBLANK(AM241),"",IFERROR(INDEX(F_Inputs!$F$4:$O$99999,MATCH($B241&amp;AM241,F_Inputs!$P$4:$P$99999,0),MATCH(AM$6,F_Inputs!$F$2:$O$2,0)),"Error"))</f>
        <v>-0.20300000000000001</v>
      </c>
      <c r="J241" s="273">
        <f>IF(ISBLANK(AN241),"",IFERROR(INDEX(F_Inputs!$F$4:$O$99999,MATCH($B241&amp;AN241,F_Inputs!$P$4:$P$99999,0),MATCH(AN$6,F_Inputs!$F$2:$O$2,0)),"Error"))</f>
        <v>-0.17699999999999999</v>
      </c>
      <c r="K241" s="273">
        <f>IF(ISBLANK(AO241),"",IFERROR(INDEX(F_Inputs!$F$4:$O$99999,MATCH($B241&amp;AO241,F_Inputs!$P$4:$P$99999,0),MATCH(AO$6,F_Inputs!$F$2:$O$2,0)),"Error"))</f>
        <v>-0.156</v>
      </c>
      <c r="L241" s="267" t="str">
        <f>IF(ISBLANK(AP241),"",IFERROR(INDEX(F_Inputs!$F$4:$O$99999,MATCH($B241&amp;AP241,F_Inputs!$P$4:$P$99999,0),MATCH(AP$6,F_Inputs!$F$2:$O$2,0)),"Error"))</f>
        <v/>
      </c>
      <c r="M241" s="268" t="str">
        <f>IF(ISBLANK(AQ241),"",IFERROR(INDEX(F_Inputs!$F$4:$O$99999,MATCH($B241&amp;AQ241,F_Inputs!$P$4:$P$99999,0),MATCH(AQ$6,F_Inputs!$F$2:$O$2,0)),"Error"))</f>
        <v/>
      </c>
      <c r="N241" s="268" t="str">
        <f>IF(ISBLANK(AR241),"",IFERROR(INDEX(F_Inputs!$F$4:$O$99999,MATCH($B241&amp;AR241,F_Inputs!$P$4:$P$99999,0),MATCH(AR$6,F_Inputs!$F$2:$O$2,0)),"Error"))</f>
        <v/>
      </c>
      <c r="O241" s="268" t="str">
        <f>IF(ISBLANK(AS241),"",IFERROR(INDEX(F_Inputs!$F$4:$O$99999,MATCH($B241&amp;AS241,F_Inputs!$P$4:$P$99999,0),MATCH(AS$6,F_Inputs!$F$2:$O$2,0)),"Error"))</f>
        <v/>
      </c>
      <c r="P241" s="268" t="str">
        <f>IF(ISBLANK(AT241),"",IFERROR(INDEX(F_Inputs!$F$4:$O$99999,MATCH($B241&amp;AT241,F_Inputs!$P$4:$P$99999,0),MATCH(AT$6,F_Inputs!$F$2:$O$2,0)),"Error"))</f>
        <v/>
      </c>
      <c r="Q241" s="268" t="str">
        <f>IF(ISBLANK(AU241),"",IFERROR(INDEX(F_Inputs!$F$4:$O$99999,MATCH($B241&amp;AU241,F_Inputs!$P$4:$P$99999,0),MATCH(AU$6,F_Inputs!$F$2:$O$2,0)),"Error"))</f>
        <v/>
      </c>
      <c r="R241" s="269" t="str">
        <f>IF(ISBLANK(AV241),"",IFERROR(INDEX(F_Inputs!$F$4:$O$99999,MATCH($B241&amp;AV241,F_Inputs!$P$4:$P$99999,0),MATCH(AV$6,F_Inputs!$F$2:$O$2,0)),"Error"))</f>
        <v/>
      </c>
      <c r="S241" s="269" t="str">
        <f>IF(ISBLANK(AW241),"",IFERROR(INDEX(F_Inputs!$F$4:$O$99999,MATCH($B241&amp;AW241,F_Inputs!$P$4:$P$99999,0),MATCH(AW$6,F_Inputs!$F$2:$O$2,0)),"Error"))</f>
        <v/>
      </c>
      <c r="T241" s="269" t="str">
        <f>IF(ISBLANK(AX241),"",IFERROR(INDEX(F_Inputs!$F$4:$O$99999,MATCH($B241&amp;AX241,F_Inputs!$P$4:$P$99999,0),MATCH(AX$6,F_Inputs!$F$2:$O$2,0)),"Error"))</f>
        <v/>
      </c>
      <c r="U241" s="269" t="str">
        <f>IF(ISBLANK(AY241),"",IFERROR(INDEX(F_Inputs!$F$4:$O$99999,MATCH($B241&amp;AY241,F_Inputs!$P$4:$P$99999,0),MATCH(AY$6,F_Inputs!$F$2:$O$2,0)),"Error"))</f>
        <v/>
      </c>
      <c r="V241" s="269" t="str">
        <f>IF(ISBLANK(AZ241),"",IFERROR(INDEX(F_Inputs!$F$4:$O$99999,MATCH($B241&amp;AZ241,F_Inputs!$P$4:$P$99999,0),MATCH(AZ$6,F_Inputs!$F$2:$O$2,0)),"Error"))</f>
        <v/>
      </c>
      <c r="W241" s="267" t="str">
        <f>IF(ISBLANK(BA241),"",IFERROR(INDEX(F_Inputs!$F$4:$O$99999,MATCH($B241&amp;BA241,F_Inputs!$P$4:$P$99999,0),MATCH(BA$6,F_Inputs!$F$2:$O$2,0)),"Error"))</f>
        <v/>
      </c>
      <c r="X241" s="267" t="str">
        <f>IF(ISBLANK(BB241),"",IFERROR(INDEX(F_Inputs!$F$4:$O$99999,MATCH($B241&amp;BB241,F_Inputs!$P$4:$P$99999,0),MATCH(BB$6,F_Inputs!$F$2:$O$2,0)),"Error"))</f>
        <v/>
      </c>
      <c r="Y241" s="267" t="str">
        <f>IF(ISBLANK(BC241),"",IFERROR(INDEX(F_Inputs!$F$4:$O$99999,MATCH($B241&amp;BC241,F_Inputs!$P$4:$P$99999,0),MATCH(BC$6,F_Inputs!$F$2:$O$2,0)),"Error"))</f>
        <v/>
      </c>
      <c r="Z241" s="267" t="str">
        <f>IF(ISBLANK(BD241),"",IFERROR(INDEX(F_Inputs!$F$4:$O$99999,MATCH($B241&amp;BD241,F_Inputs!$P$4:$P$99999,0),MATCH(BD$6,F_Inputs!$F$2:$O$2,0)),"Error"))</f>
        <v/>
      </c>
      <c r="AA241" s="267" t="str">
        <f>IF(ISBLANK(BE241),"",IFERROR(INDEX(F_Inputs!$F$4:$O$99999,MATCH($B241&amp;BE241,F_Inputs!$P$4:$P$99999,0),MATCH(BE$6,F_Inputs!$F$2:$O$2,0)),"Error"))</f>
        <v/>
      </c>
      <c r="AB241" s="270">
        <f>IF(ISBLANK(BF241),"",IFERROR(INDEX(F_Inputs!$F$4:$O$99999,MATCH($B241&amp;BF241,F_Inputs!$P$4:$P$99999,0),MATCH(BF$6,F_Inputs!$F$2:$O$2,0)),"Error"))</f>
        <v>110697.44347791754</v>
      </c>
      <c r="AC241" s="270">
        <f>IF(ISBLANK(BG241),"",IFERROR(INDEX(F_Inputs!$F$4:$O$99999,MATCH($B241&amp;BG241,F_Inputs!$P$4:$P$99999,0),MATCH(BG$6,F_Inputs!$F$2:$O$2,0)),"Error"))</f>
        <v>110697.44347791754</v>
      </c>
      <c r="AD241" s="270" t="str">
        <f>IF(ISBLANK(BH241),"",IFERROR(INDEX(F_Inputs!$F$4:$O$99999,MATCH($B241&amp;BH241,F_Inputs!$P$4:$P$99999,0),MATCH(BH$6,F_Inputs!$F$2:$O$2,0)),"Error"))</f>
        <v/>
      </c>
      <c r="AE241" s="271">
        <f>IF(ISBLANK(BI241),"",IFERROR(INDEX(F_Inputs!$F$4:$O$99999,MATCH($B241&amp;BI241,F_Inputs!$P$4:$P$99999,0),MATCH(BI$6,F_Inputs!$F$2:$O$2,0)),"Error"))</f>
        <v>-5.0000000000000001E-3</v>
      </c>
      <c r="AF241" s="271">
        <f>IF(ISBLANK(BJ241),"",IFERROR(INDEX(F_Inputs!$F$4:$O$99999,MATCH($B241&amp;BJ241,F_Inputs!$P$4:$P$99999,0),MATCH(BJ$6,F_Inputs!$F$2:$O$2,0)),"Error"))</f>
        <v>5.0000000000000001E-3</v>
      </c>
      <c r="AI241" s="45" t="str">
        <f t="shared" si="9"/>
        <v>Business demand  (region 2)</v>
      </c>
      <c r="AJ241" s="45" t="s">
        <v>360</v>
      </c>
      <c r="AK241" s="45" t="s">
        <v>360</v>
      </c>
      <c r="AL241" s="45" t="s">
        <v>360</v>
      </c>
      <c r="AM241" s="45" t="s">
        <v>360</v>
      </c>
      <c r="AN241" s="45" t="s">
        <v>360</v>
      </c>
      <c r="AO241" s="45" t="s">
        <v>360</v>
      </c>
      <c r="BF241" s="45" t="s">
        <v>361</v>
      </c>
      <c r="BG241" s="45" t="s">
        <v>361</v>
      </c>
      <c r="BI241" s="45" t="s">
        <v>362</v>
      </c>
      <c r="BJ241" s="45" t="s">
        <v>364</v>
      </c>
    </row>
    <row r="242" spans="2:62">
      <c r="B242" s="158" t="str">
        <f>Lists!$D$15</f>
        <v>SSC</v>
      </c>
      <c r="C242" s="46" t="s">
        <v>735</v>
      </c>
      <c r="D242" s="46" t="str">
        <f>_xlfn.XLOOKUP(C242,Lists!$B$32:$B$60,Lists!$D$32:$D$60)</f>
        <v>Set at a common level [not HDD]</v>
      </c>
      <c r="E242" s="46" t="str">
        <f>_xlfn.XLOOKUP(C242,Lists!$B$32:$B$60,Lists!$F$32:$F$60)</f>
        <v>Total pollution incidents per 10,000 km of sewer length</v>
      </c>
      <c r="F242" s="269" t="str">
        <f>IF(ISBLANK(AJ242),"",IFERROR(INDEX(F_Inputs!$F$4:$O$99999,MATCH($B242&amp;AJ242,F_Inputs!$P$4:$P$99999,0),MATCH(AJ$6,F_Inputs!$F$2:$O$2,0)),"Error"))</f>
        <v/>
      </c>
      <c r="G242" s="269" t="str">
        <f>IF(ISBLANK(AK242),"",IFERROR(INDEX(F_Inputs!$F$4:$O$99999,MATCH($B242&amp;AK242,F_Inputs!$P$4:$P$99999,0),MATCH(AK$6,F_Inputs!$F$2:$O$2,0)),"Error"))</f>
        <v/>
      </c>
      <c r="H242" s="269" t="str">
        <f>IF(ISBLANK(AL242),"",IFERROR(INDEX(F_Inputs!$F$4:$O$99999,MATCH($B242&amp;AL242,F_Inputs!$P$4:$P$99999,0),MATCH(AL$6,F_Inputs!$F$2:$O$2,0)),"Error"))</f>
        <v/>
      </c>
      <c r="I242" s="269" t="str">
        <f>IF(ISBLANK(AM242),"",IFERROR(INDEX(F_Inputs!$F$4:$O$99999,MATCH($B242&amp;AM242,F_Inputs!$P$4:$P$99999,0),MATCH(AM$6,F_Inputs!$F$2:$O$2,0)),"Error"))</f>
        <v/>
      </c>
      <c r="J242" s="269" t="str">
        <f>IF(ISBLANK(AN242),"",IFERROR(INDEX(F_Inputs!$F$4:$O$99999,MATCH($B242&amp;AN242,F_Inputs!$P$4:$P$99999,0),MATCH(AN$6,F_Inputs!$F$2:$O$2,0)),"Error"))</f>
        <v/>
      </c>
      <c r="K242" s="269" t="str">
        <f>IF(ISBLANK(AO242),"",IFERROR(INDEX(F_Inputs!$F$4:$O$99999,MATCH($B242&amp;AO242,F_Inputs!$P$4:$P$99999,0),MATCH(AO$6,F_Inputs!$F$2:$O$2,0)),"Error"))</f>
        <v/>
      </c>
      <c r="L242" s="269" t="str">
        <f>IF(ISBLANK(AP242),"",IFERROR(INDEX(F_Inputs!$F$4:$O$99999,MATCH($B242&amp;AP242,F_Inputs!$P$4:$P$99999,0),MATCH(AP$6,F_Inputs!$F$2:$O$2,0)),"Error"))</f>
        <v/>
      </c>
      <c r="M242" s="269" t="str">
        <f>IF(ISBLANK(AQ242),"",IFERROR(INDEX(F_Inputs!$F$4:$O$99999,MATCH($B242&amp;AQ242,F_Inputs!$P$4:$P$99999,0),MATCH(AQ$6,F_Inputs!$F$2:$O$2,0)),"Error"))</f>
        <v/>
      </c>
      <c r="N242" s="269" t="str">
        <f>IF(ISBLANK(AR242),"",IFERROR(INDEX(F_Inputs!$F$4:$O$99999,MATCH($B242&amp;AR242,F_Inputs!$P$4:$P$99999,0),MATCH(AR$6,F_Inputs!$F$2:$O$2,0)),"Error"))</f>
        <v/>
      </c>
      <c r="O242" s="269" t="str">
        <f>IF(ISBLANK(AS242),"",IFERROR(INDEX(F_Inputs!$F$4:$O$99999,MATCH($B242&amp;AS242,F_Inputs!$P$4:$P$99999,0),MATCH(AS$6,F_Inputs!$F$2:$O$2,0)),"Error"))</f>
        <v/>
      </c>
      <c r="P242" s="269" t="str">
        <f>IF(ISBLANK(AT242),"",IFERROR(INDEX(F_Inputs!$F$4:$O$99999,MATCH($B242&amp;AT242,F_Inputs!$P$4:$P$99999,0),MATCH(AT$6,F_Inputs!$F$2:$O$2,0)),"Error"))</f>
        <v/>
      </c>
      <c r="Q242" s="269" t="str">
        <f>IF(ISBLANK(AU242),"",IFERROR(INDEX(F_Inputs!$F$4:$O$99999,MATCH($B242&amp;AU242,F_Inputs!$P$4:$P$99999,0),MATCH(AU$6,F_Inputs!$F$2:$O$2,0)),"Error"))</f>
        <v/>
      </c>
      <c r="R242" s="269" t="str">
        <f>IF(ISBLANK(AV242),"",IFERROR(INDEX(F_Inputs!$F$4:$O$99999,MATCH($B242&amp;AV242,F_Inputs!$P$4:$P$99999,0),MATCH(AV$6,F_Inputs!$F$2:$O$2,0)),"Error"))</f>
        <v/>
      </c>
      <c r="S242" s="269" t="str">
        <f>IF(ISBLANK(AW242),"",IFERROR(INDEX(F_Inputs!$F$4:$O$99999,MATCH($B242&amp;AW242,F_Inputs!$P$4:$P$99999,0),MATCH(AW$6,F_Inputs!$F$2:$O$2,0)),"Error"))</f>
        <v/>
      </c>
      <c r="T242" s="269" t="str">
        <f>IF(ISBLANK(AX242),"",IFERROR(INDEX(F_Inputs!$F$4:$O$99999,MATCH($B242&amp;AX242,F_Inputs!$P$4:$P$99999,0),MATCH(AX$6,F_Inputs!$F$2:$O$2,0)),"Error"))</f>
        <v/>
      </c>
      <c r="U242" s="269" t="str">
        <f>IF(ISBLANK(AY242),"",IFERROR(INDEX(F_Inputs!$F$4:$O$99999,MATCH($B242&amp;AY242,F_Inputs!$P$4:$P$99999,0),MATCH(AY$6,F_Inputs!$F$2:$O$2,0)),"Error"))</f>
        <v/>
      </c>
      <c r="V242" s="269" t="str">
        <f>IF(ISBLANK(AZ242),"",IFERROR(INDEX(F_Inputs!$F$4:$O$99999,MATCH($B242&amp;AZ242,F_Inputs!$P$4:$P$99999,0),MATCH(AZ$6,F_Inputs!$F$2:$O$2,0)),"Error"))</f>
        <v/>
      </c>
      <c r="W242" s="267" t="str">
        <f>IF(ISBLANK(BA242),"",IFERROR(INDEX(F_Inputs!$F$4:$O$99999,MATCH($B242&amp;BA242,F_Inputs!$P$4:$P$99999,0),MATCH(BA$6,F_Inputs!$F$2:$O$2,0)),"Error"))</f>
        <v/>
      </c>
      <c r="X242" s="267" t="str">
        <f>IF(ISBLANK(BB242),"",IFERROR(INDEX(F_Inputs!$F$4:$O$99999,MATCH($B242&amp;BB242,F_Inputs!$P$4:$P$99999,0),MATCH(BB$6,F_Inputs!$F$2:$O$2,0)),"Error"))</f>
        <v/>
      </c>
      <c r="Y242" s="267" t="str">
        <f>IF(ISBLANK(BC242),"",IFERROR(INDEX(F_Inputs!$F$4:$O$99999,MATCH($B242&amp;BC242,F_Inputs!$P$4:$P$99999,0),MATCH(BC$6,F_Inputs!$F$2:$O$2,0)),"Error"))</f>
        <v/>
      </c>
      <c r="Z242" s="267" t="str">
        <f>IF(ISBLANK(BD242),"",IFERROR(INDEX(F_Inputs!$F$4:$O$99999,MATCH($B242&amp;BD242,F_Inputs!$P$4:$P$99999,0),MATCH(BD$6,F_Inputs!$F$2:$O$2,0)),"Error"))</f>
        <v/>
      </c>
      <c r="AA242" s="267" t="str">
        <f>IF(ISBLANK(BE242),"",IFERROR(INDEX(F_Inputs!$F$4:$O$99999,MATCH($B242&amp;BE242,F_Inputs!$P$4:$P$99999,0),MATCH(BE$6,F_Inputs!$F$2:$O$2,0)),"Error"))</f>
        <v/>
      </c>
      <c r="AB242" s="270" t="str">
        <f>IF(ISBLANK(BF242),"",IFERROR(INDEX(F_Inputs!$F$4:$O$99999,MATCH($B242&amp;BF242,F_Inputs!$P$4:$P$99999,0),MATCH(BF$6,F_Inputs!$F$2:$O$2,0)),"Error"))</f>
        <v/>
      </c>
      <c r="AC242" s="270" t="str">
        <f>IF(ISBLANK(BG242),"",IFERROR(INDEX(F_Inputs!$F$4:$O$99999,MATCH($B242&amp;BG242,F_Inputs!$P$4:$P$99999,0),MATCH(BG$6,F_Inputs!$F$2:$O$2,0)),"Error"))</f>
        <v/>
      </c>
      <c r="AD242" s="270" t="str">
        <f>IF(ISBLANK(BH242),"",IFERROR(INDEX(F_Inputs!$F$4:$O$99999,MATCH($B242&amp;BH242,F_Inputs!$P$4:$P$99999,0),MATCH(BH$6,F_Inputs!$F$2:$O$2,0)),"Error"))</f>
        <v/>
      </c>
      <c r="AE242" s="271" t="str">
        <f>IF(ISBLANK(BI242),"",IFERROR(INDEX(F_Inputs!$F$4:$O$99999,MATCH($B242&amp;BI242,F_Inputs!$P$4:$P$99999,0),MATCH(BI$6,F_Inputs!$F$2:$O$2,0)),"Error"))</f>
        <v/>
      </c>
      <c r="AF242" s="271" t="str">
        <f>IF(ISBLANK(BJ242),"",IFERROR(INDEX(F_Inputs!$F$4:$O$99999,MATCH($B242&amp;BJ242,F_Inputs!$P$4:$P$99999,0),MATCH(BJ$6,F_Inputs!$F$2:$O$2,0)),"Error"))</f>
        <v/>
      </c>
      <c r="AI242" s="45" t="str">
        <f t="shared" si="9"/>
        <v>Total pollution incidents  </v>
      </c>
      <c r="AJ242" s="45" t="s">
        <v>241</v>
      </c>
      <c r="AK242" s="45" t="s">
        <v>241</v>
      </c>
      <c r="AL242" s="45" t="s">
        <v>241</v>
      </c>
      <c r="AM242" s="45" t="s">
        <v>241</v>
      </c>
      <c r="AN242" s="45" t="s">
        <v>241</v>
      </c>
      <c r="AO242" s="45" t="s">
        <v>241</v>
      </c>
      <c r="BF242" s="45" t="s">
        <v>243</v>
      </c>
      <c r="BG242" s="45" t="s">
        <v>243</v>
      </c>
      <c r="BI242" s="45" t="s">
        <v>245</v>
      </c>
    </row>
    <row r="243" spans="2:62">
      <c r="B243" s="158" t="str">
        <f>Lists!$D$15</f>
        <v>SSC</v>
      </c>
      <c r="C243" s="46" t="s">
        <v>717</v>
      </c>
      <c r="D243" s="46" t="str">
        <f>_xlfn.XLOOKUP(C243,Lists!$B$32:$B$60,Lists!$D$32:$D$60)</f>
        <v>Set at a common level</v>
      </c>
      <c r="E243" s="46" t="str">
        <f>_xlfn.XLOOKUP(C243,Lists!$B$32:$B$60,Lists!$F$32:$F$60)</f>
        <v>Number of serious pollution incidents</v>
      </c>
      <c r="F243" s="276">
        <f>IF(ISBLANK(AJ243),"",IFERROR(INDEX(F_Inputs!$F$4:$O$99999,MATCH($B243&amp;AJ243,F_Inputs!$P$4:$P$99999,0),MATCH(AJ$6,F_Inputs!$F$2:$O$2,0)),"Error"))</f>
        <v>0</v>
      </c>
      <c r="G243" s="276">
        <f>IF(ISBLANK(AK243),"",IFERROR(INDEX(F_Inputs!$F$4:$O$99999,MATCH($B243&amp;AK243,F_Inputs!$P$4:$P$99999,0),MATCH(AK$6,F_Inputs!$F$2:$O$2,0)),"Error"))</f>
        <v>0</v>
      </c>
      <c r="H243" s="276">
        <f>IF(ISBLANK(AL243),"",IFERROR(INDEX(F_Inputs!$F$4:$O$99999,MATCH($B243&amp;AL243,F_Inputs!$P$4:$P$99999,0),MATCH(AL$6,F_Inputs!$F$2:$O$2,0)),"Error"))</f>
        <v>0</v>
      </c>
      <c r="I243" s="276">
        <f>IF(ISBLANK(AM243),"",IFERROR(INDEX(F_Inputs!$F$4:$O$99999,MATCH($B243&amp;AM243,F_Inputs!$P$4:$P$99999,0),MATCH(AM$6,F_Inputs!$F$2:$O$2,0)),"Error"))</f>
        <v>0</v>
      </c>
      <c r="J243" s="276">
        <f>IF(ISBLANK(AN243),"",IFERROR(INDEX(F_Inputs!$F$4:$O$99999,MATCH($B243&amp;AN243,F_Inputs!$P$4:$P$99999,0),MATCH(AN$6,F_Inputs!$F$2:$O$2,0)),"Error"))</f>
        <v>0</v>
      </c>
      <c r="K243" s="276">
        <f>IF(ISBLANK(AO243),"",IFERROR(INDEX(F_Inputs!$F$4:$O$99999,MATCH($B243&amp;AO243,F_Inputs!$P$4:$P$99999,0),MATCH(AO$6,F_Inputs!$F$2:$O$2,0)),"Error"))</f>
        <v>0</v>
      </c>
      <c r="L243" s="276" t="str">
        <f>IF(ISBLANK(AP243),"",IFERROR(INDEX(F_Inputs!$F$4:$O$99999,MATCH($B243&amp;AP243,F_Inputs!$P$4:$P$99999,0),MATCH(AP$6,F_Inputs!$F$2:$O$2,0)),"Error"))</f>
        <v/>
      </c>
      <c r="M243" s="276" t="str">
        <f>IF(ISBLANK(AQ243),"",IFERROR(INDEX(F_Inputs!$F$4:$O$99999,MATCH($B243&amp;AQ243,F_Inputs!$P$4:$P$99999,0),MATCH(AQ$6,F_Inputs!$F$2:$O$2,0)),"Error"))</f>
        <v/>
      </c>
      <c r="N243" s="276" t="str">
        <f>IF(ISBLANK(AR243),"",IFERROR(INDEX(F_Inputs!$F$4:$O$99999,MATCH($B243&amp;AR243,F_Inputs!$P$4:$P$99999,0),MATCH(AR$6,F_Inputs!$F$2:$O$2,0)),"Error"))</f>
        <v/>
      </c>
      <c r="O243" s="276" t="str">
        <f>IF(ISBLANK(AS243),"",IFERROR(INDEX(F_Inputs!$F$4:$O$99999,MATCH($B243&amp;AS243,F_Inputs!$P$4:$P$99999,0),MATCH(AS$6,F_Inputs!$F$2:$O$2,0)),"Error"))</f>
        <v/>
      </c>
      <c r="P243" s="276" t="str">
        <f>IF(ISBLANK(AT243),"",IFERROR(INDEX(F_Inputs!$F$4:$O$99999,MATCH($B243&amp;AT243,F_Inputs!$P$4:$P$99999,0),MATCH(AT$6,F_Inputs!$F$2:$O$2,0)),"Error"))</f>
        <v/>
      </c>
      <c r="Q243" s="276" t="str">
        <f>IF(ISBLANK(AU243),"",IFERROR(INDEX(F_Inputs!$F$4:$O$99999,MATCH($B243&amp;AU243,F_Inputs!$P$4:$P$99999,0),MATCH(AU$6,F_Inputs!$F$2:$O$2,0)),"Error"))</f>
        <v/>
      </c>
      <c r="R243" s="276">
        <f>IF(ISBLANK(AV243),"",IFERROR(INDEX(F_Inputs!$F$4:$O$99999,MATCH($B243&amp;AV243,F_Inputs!$P$4:$P$99999,0),MATCH(AV$6,F_Inputs!$F$2:$O$2,0)),"Error"))</f>
        <v>1</v>
      </c>
      <c r="S243" s="276">
        <f>IF(ISBLANK(AW243),"",IFERROR(INDEX(F_Inputs!$F$4:$O$99999,MATCH($B243&amp;AW243,F_Inputs!$P$4:$P$99999,0),MATCH(AW$6,F_Inputs!$F$2:$O$2,0)),"Error"))</f>
        <v>1</v>
      </c>
      <c r="T243" s="276">
        <f>IF(ISBLANK(AX243),"",IFERROR(INDEX(F_Inputs!$F$4:$O$99999,MATCH($B243&amp;AX243,F_Inputs!$P$4:$P$99999,0),MATCH(AX$6,F_Inputs!$F$2:$O$2,0)),"Error"))</f>
        <v>1</v>
      </c>
      <c r="U243" s="276">
        <f>IF(ISBLANK(AY243),"",IFERROR(INDEX(F_Inputs!$F$4:$O$99999,MATCH($B243&amp;AY243,F_Inputs!$P$4:$P$99999,0),MATCH(AY$6,F_Inputs!$F$2:$O$2,0)),"Error"))</f>
        <v>1</v>
      </c>
      <c r="V243" s="276">
        <f>IF(ISBLANK(AZ243),"",IFERROR(INDEX(F_Inputs!$F$4:$O$99999,MATCH($B243&amp;AZ243,F_Inputs!$P$4:$P$99999,0),MATCH(AZ$6,F_Inputs!$F$2:$O$2,0)),"Error"))</f>
        <v>1</v>
      </c>
      <c r="W243" s="267" t="str">
        <f>IF(ISBLANK(BA243),"",IFERROR(INDEX(F_Inputs!$F$4:$O$99999,MATCH($B243&amp;BA243,F_Inputs!$P$4:$P$99999,0),MATCH(BA$6,F_Inputs!$F$2:$O$2,0)),"Error"))</f>
        <v/>
      </c>
      <c r="X243" s="267" t="str">
        <f>IF(ISBLANK(BB243),"",IFERROR(INDEX(F_Inputs!$F$4:$O$99999,MATCH($B243&amp;BB243,F_Inputs!$P$4:$P$99999,0),MATCH(BB$6,F_Inputs!$F$2:$O$2,0)),"Error"))</f>
        <v/>
      </c>
      <c r="Y243" s="267" t="str">
        <f>IF(ISBLANK(BC243),"",IFERROR(INDEX(F_Inputs!$F$4:$O$99999,MATCH($B243&amp;BC243,F_Inputs!$P$4:$P$99999,0),MATCH(BC$6,F_Inputs!$F$2:$O$2,0)),"Error"))</f>
        <v/>
      </c>
      <c r="Z243" s="267" t="str">
        <f>IF(ISBLANK(BD243),"",IFERROR(INDEX(F_Inputs!$F$4:$O$99999,MATCH($B243&amp;BD243,F_Inputs!$P$4:$P$99999,0),MATCH(BD$6,F_Inputs!$F$2:$O$2,0)),"Error"))</f>
        <v/>
      </c>
      <c r="AA243" s="267" t="str">
        <f>IF(ISBLANK(BE243),"",IFERROR(INDEX(F_Inputs!$F$4:$O$99999,MATCH($B243&amp;BE243,F_Inputs!$P$4:$P$99999,0),MATCH(BE$6,F_Inputs!$F$2:$O$2,0)),"Error"))</f>
        <v/>
      </c>
      <c r="AB243" s="270">
        <f>IF(ISBLANK(BF243),"",IFERROR(INDEX(F_Inputs!$F$4:$O$99999,MATCH($B243&amp;BF243,F_Inputs!$P$4:$P$99999,0),MATCH(BF$6,F_Inputs!$F$2:$O$2,0)),"Error"))</f>
        <v>236130.46228506396</v>
      </c>
      <c r="AC243" s="270" t="str">
        <f>IF(ISBLANK(BG243),"",IFERROR(INDEX(F_Inputs!$F$4:$O$99999,MATCH($B243&amp;BG243,F_Inputs!$P$4:$P$99999,0),MATCH(BG$6,F_Inputs!$F$2:$O$2,0)),"Error"))</f>
        <v/>
      </c>
      <c r="AD243" s="270" t="str">
        <f>IF(ISBLANK(BH243),"",IFERROR(INDEX(F_Inputs!$F$4:$O$99999,MATCH($B243&amp;BH243,F_Inputs!$P$4:$P$99999,0),MATCH(BH$6,F_Inputs!$F$2:$O$2,0)),"Error"))</f>
        <v/>
      </c>
      <c r="AE243" s="271" t="str">
        <f>IF(ISBLANK(BI243),"",IFERROR(INDEX(F_Inputs!$F$4:$O$99999,MATCH($B243&amp;BI243,F_Inputs!$P$4:$P$99999,0),MATCH(BI$6,F_Inputs!$F$2:$O$2,0)),"Error"))</f>
        <v/>
      </c>
      <c r="AF243" s="271" t="str">
        <f>IF(ISBLANK(BJ243),"",IFERROR(INDEX(F_Inputs!$F$4:$O$99999,MATCH($B243&amp;BJ243,F_Inputs!$P$4:$P$99999,0),MATCH(BJ$6,F_Inputs!$F$2:$O$2,0)),"Error"))</f>
        <v/>
      </c>
      <c r="AI243" s="45" t="str">
        <f t="shared" si="9"/>
        <v>Serious pollution incidents </v>
      </c>
      <c r="AJ243" s="45" t="s">
        <v>192</v>
      </c>
      <c r="AK243" s="45" t="s">
        <v>192</v>
      </c>
      <c r="AL243" s="45" t="s">
        <v>192</v>
      </c>
      <c r="AM243" s="45" t="s">
        <v>192</v>
      </c>
      <c r="AN243" s="45" t="s">
        <v>192</v>
      </c>
      <c r="AO243" s="45" t="s">
        <v>192</v>
      </c>
      <c r="AV243" s="45" t="s">
        <v>194</v>
      </c>
      <c r="AW243" s="45" t="s">
        <v>194</v>
      </c>
      <c r="AX243" s="45" t="s">
        <v>194</v>
      </c>
      <c r="AY243" s="45" t="s">
        <v>194</v>
      </c>
      <c r="AZ243" s="45" t="s">
        <v>194</v>
      </c>
      <c r="BF243" s="45" t="s">
        <v>196</v>
      </c>
    </row>
    <row r="244" spans="2:62">
      <c r="B244" s="158" t="str">
        <f>Lists!$D$15</f>
        <v>SSC</v>
      </c>
      <c r="C244" s="46" t="s">
        <v>720</v>
      </c>
      <c r="D244" s="46" t="str">
        <f>_xlfn.XLOOKUP(C244,Lists!$B$32:$B$60,Lists!$D$32:$D$60)</f>
        <v>Set at a common level</v>
      </c>
      <c r="E244" s="46" t="str">
        <f>_xlfn.XLOOKUP(C244,Lists!$B$32:$B$60,Lists!$F$32:$F$60)</f>
        <v>Percentage compliance</v>
      </c>
      <c r="F244" s="272">
        <f>IF(ISBLANK(AJ244),"",IFERROR(INDEX(F_Inputs!$F$4:$O$99999,MATCH($B244&amp;AJ244,F_Inputs!$P$4:$P$99999,0),MATCH(AJ$6,F_Inputs!$F$2:$O$2,0)),"Error"))</f>
        <v>1</v>
      </c>
      <c r="G244" s="272">
        <f>IF(ISBLANK(AK244),"",IFERROR(INDEX(F_Inputs!$F$4:$O$99999,MATCH($B244&amp;AK244,F_Inputs!$P$4:$P$99999,0),MATCH(AK$6,F_Inputs!$F$2:$O$2,0)),"Error"))</f>
        <v>1</v>
      </c>
      <c r="H244" s="272">
        <f>IF(ISBLANK(AL244),"",IFERROR(INDEX(F_Inputs!$F$4:$O$99999,MATCH($B244&amp;AL244,F_Inputs!$P$4:$P$99999,0),MATCH(AL$6,F_Inputs!$F$2:$O$2,0)),"Error"))</f>
        <v>1</v>
      </c>
      <c r="I244" s="272">
        <f>IF(ISBLANK(AM244),"",IFERROR(INDEX(F_Inputs!$F$4:$O$99999,MATCH($B244&amp;AM244,F_Inputs!$P$4:$P$99999,0),MATCH(AM$6,F_Inputs!$F$2:$O$2,0)),"Error"))</f>
        <v>1</v>
      </c>
      <c r="J244" s="272">
        <f>IF(ISBLANK(AN244),"",IFERROR(INDEX(F_Inputs!$F$4:$O$99999,MATCH($B244&amp;AN244,F_Inputs!$P$4:$P$99999,0),MATCH(AN$6,F_Inputs!$F$2:$O$2,0)),"Error"))</f>
        <v>1</v>
      </c>
      <c r="K244" s="272">
        <f>IF(ISBLANK(AO244),"",IFERROR(INDEX(F_Inputs!$F$4:$O$99999,MATCH($B244&amp;AO244,F_Inputs!$P$4:$P$99999,0),MATCH(AO$6,F_Inputs!$F$2:$O$2,0)),"Error"))</f>
        <v>1</v>
      </c>
      <c r="L244" s="267" t="str">
        <f>IF(ISBLANK(AP244),"",IFERROR(INDEX(F_Inputs!$F$4:$O$99999,MATCH($B244&amp;AP244,F_Inputs!$P$4:$P$99999,0),MATCH(AP$6,F_Inputs!$F$2:$O$2,0)),"Error"))</f>
        <v/>
      </c>
      <c r="M244" s="268" t="str">
        <f>IF(ISBLANK(AQ244),"",IFERROR(INDEX(F_Inputs!$F$4:$O$99999,MATCH($B244&amp;AQ244,F_Inputs!$P$4:$P$99999,0),MATCH(AQ$6,F_Inputs!$F$2:$O$2,0)),"Error"))</f>
        <v/>
      </c>
      <c r="N244" s="268" t="str">
        <f>IF(ISBLANK(AR244),"",IFERROR(INDEX(F_Inputs!$F$4:$O$99999,MATCH($B244&amp;AR244,F_Inputs!$P$4:$P$99999,0),MATCH(AR$6,F_Inputs!$F$2:$O$2,0)),"Error"))</f>
        <v/>
      </c>
      <c r="O244" s="268" t="str">
        <f>IF(ISBLANK(AS244),"",IFERROR(INDEX(F_Inputs!$F$4:$O$99999,MATCH($B244&amp;AS244,F_Inputs!$P$4:$P$99999,0),MATCH(AS$6,F_Inputs!$F$2:$O$2,0)),"Error"))</f>
        <v/>
      </c>
      <c r="P244" s="268" t="str">
        <f>IF(ISBLANK(AT244),"",IFERROR(INDEX(F_Inputs!$F$4:$O$99999,MATCH($B244&amp;AT244,F_Inputs!$P$4:$P$99999,0),MATCH(AT$6,F_Inputs!$F$2:$O$2,0)),"Error"))</f>
        <v/>
      </c>
      <c r="Q244" s="268" t="str">
        <f>IF(ISBLANK(AU244),"",IFERROR(INDEX(F_Inputs!$F$4:$O$99999,MATCH($B244&amp;AU244,F_Inputs!$P$4:$P$99999,0),MATCH(AU$6,F_Inputs!$F$2:$O$2,0)),"Error"))</f>
        <v/>
      </c>
      <c r="R244" s="277">
        <f>IF(ISBLANK(AV244),"",IFERROR(INDEX(F_Inputs!$F$4:$O$99999,MATCH($B244&amp;AV244,F_Inputs!$P$4:$P$99999,0),MATCH(AV$6,F_Inputs!$F$2:$O$2,0)),"Error"))</f>
        <v>0.96551724137931028</v>
      </c>
      <c r="S244" s="277">
        <f>IF(ISBLANK(AW244),"",IFERROR(INDEX(F_Inputs!$F$4:$O$99999,MATCH($B244&amp;AW244,F_Inputs!$P$4:$P$99999,0),MATCH(AW$6,F_Inputs!$F$2:$O$2,0)),"Error"))</f>
        <v>0.96551724137931028</v>
      </c>
      <c r="T244" s="277">
        <f>IF(ISBLANK(AX244),"",IFERROR(INDEX(F_Inputs!$F$4:$O$99999,MATCH($B244&amp;AX244,F_Inputs!$P$4:$P$99999,0),MATCH(AX$6,F_Inputs!$F$2:$O$2,0)),"Error"))</f>
        <v>0.96551724137931028</v>
      </c>
      <c r="U244" s="277">
        <f>IF(ISBLANK(AY244),"",IFERROR(INDEX(F_Inputs!$F$4:$O$99999,MATCH($B244&amp;AY244,F_Inputs!$P$4:$P$99999,0),MATCH(AY$6,F_Inputs!$F$2:$O$2,0)),"Error"))</f>
        <v>0.96551724137931028</v>
      </c>
      <c r="V244" s="277">
        <f>IF(ISBLANK(AZ244),"",IFERROR(INDEX(F_Inputs!$F$4:$O$99999,MATCH($B244&amp;AZ244,F_Inputs!$P$4:$P$99999,0),MATCH(AZ$6,F_Inputs!$F$2:$O$2,0)),"Error"))</f>
        <v>0.96551724137931028</v>
      </c>
      <c r="W244" s="267" t="str">
        <f>IF(ISBLANK(BA244),"",IFERROR(INDEX(F_Inputs!$F$4:$O$99999,MATCH($B244&amp;BA244,F_Inputs!$P$4:$P$99999,0),MATCH(BA$6,F_Inputs!$F$2:$O$2,0)),"Error"))</f>
        <v/>
      </c>
      <c r="X244" s="267" t="str">
        <f>IF(ISBLANK(BB244),"",IFERROR(INDEX(F_Inputs!$F$4:$O$99999,MATCH($B244&amp;BB244,F_Inputs!$P$4:$P$99999,0),MATCH(BB$6,F_Inputs!$F$2:$O$2,0)),"Error"))</f>
        <v/>
      </c>
      <c r="Y244" s="267" t="str">
        <f>IF(ISBLANK(BC244),"",IFERROR(INDEX(F_Inputs!$F$4:$O$99999,MATCH($B244&amp;BC244,F_Inputs!$P$4:$P$99999,0),MATCH(BC$6,F_Inputs!$F$2:$O$2,0)),"Error"))</f>
        <v/>
      </c>
      <c r="Z244" s="267" t="str">
        <f>IF(ISBLANK(BD244),"",IFERROR(INDEX(F_Inputs!$F$4:$O$99999,MATCH($B244&amp;BD244,F_Inputs!$P$4:$P$99999,0),MATCH(BD$6,F_Inputs!$F$2:$O$2,0)),"Error"))</f>
        <v/>
      </c>
      <c r="AA244" s="267" t="str">
        <f>IF(ISBLANK(BE244),"",IFERROR(INDEX(F_Inputs!$F$4:$O$99999,MATCH($B244&amp;BE244,F_Inputs!$P$4:$P$99999,0),MATCH(BE$6,F_Inputs!$F$2:$O$2,0)),"Error"))</f>
        <v/>
      </c>
      <c r="AB244" s="270">
        <f>IF(ISBLANK(BF244),"",IFERROR(INDEX(F_Inputs!$F$4:$O$99999,MATCH($B244&amp;BF244,F_Inputs!$P$4:$P$99999,0),MATCH(BF$6,F_Inputs!$F$2:$O$2,0)),"Error"))</f>
        <v>29787.857817260818</v>
      </c>
      <c r="AC244" s="270" t="str">
        <f>IF(ISBLANK(BG244),"",IFERROR(INDEX(F_Inputs!$F$4:$O$99999,MATCH($B244&amp;BG244,F_Inputs!$P$4:$P$99999,0),MATCH(BG$6,F_Inputs!$F$2:$O$2,0)),"Error"))</f>
        <v/>
      </c>
      <c r="AD244" s="270" t="str">
        <f>IF(ISBLANK(BH244),"",IFERROR(INDEX(F_Inputs!$F$4:$O$99999,MATCH($B244&amp;BH244,F_Inputs!$P$4:$P$99999,0),MATCH(BH$6,F_Inputs!$F$2:$O$2,0)),"Error"))</f>
        <v/>
      </c>
      <c r="AE244" s="271" t="str">
        <f>IF(ISBLANK(BI244),"",IFERROR(INDEX(F_Inputs!$F$4:$O$99999,MATCH($B244&amp;BI244,F_Inputs!$P$4:$P$99999,0),MATCH(BI$6,F_Inputs!$F$2:$O$2,0)),"Error"))</f>
        <v/>
      </c>
      <c r="AF244" s="271" t="str">
        <f>IF(ISBLANK(BJ244),"",IFERROR(INDEX(F_Inputs!$F$4:$O$99999,MATCH($B244&amp;BJ244,F_Inputs!$P$4:$P$99999,0),MATCH(BJ$6,F_Inputs!$F$2:$O$2,0)),"Error"))</f>
        <v/>
      </c>
      <c r="AI244" s="45" t="str">
        <f t="shared" si="9"/>
        <v>Discharge permit compliance  </v>
      </c>
      <c r="AJ244" s="45" t="s">
        <v>198</v>
      </c>
      <c r="AK244" s="45" t="s">
        <v>198</v>
      </c>
      <c r="AL244" s="45" t="s">
        <v>198</v>
      </c>
      <c r="AM244" s="45" t="s">
        <v>198</v>
      </c>
      <c r="AN244" s="45" t="s">
        <v>198</v>
      </c>
      <c r="AO244" s="45" t="s">
        <v>198</v>
      </c>
      <c r="AV244" s="45" t="s">
        <v>200</v>
      </c>
      <c r="AW244" s="45" t="s">
        <v>200</v>
      </c>
      <c r="AX244" s="45" t="s">
        <v>200</v>
      </c>
      <c r="AY244" s="45" t="s">
        <v>200</v>
      </c>
      <c r="AZ244" s="45" t="s">
        <v>200</v>
      </c>
      <c r="BF244" s="45" t="s">
        <v>202</v>
      </c>
    </row>
    <row r="245" spans="2:62">
      <c r="B245" s="158" t="str">
        <f>Lists!$D$15</f>
        <v>SSC</v>
      </c>
      <c r="C245" s="46" t="s">
        <v>744</v>
      </c>
      <c r="D245" s="46" t="str">
        <f>_xlfn.XLOOKUP(C245,Lists!$B$32:$B$60,Lists!$D$32:$D$60)</f>
        <v>Set at a company specific level</v>
      </c>
      <c r="E245" s="46" t="str">
        <f>_xlfn.XLOOKUP(C245,Lists!$B$32:$B$60,Lists!$F$32:$F$60)</f>
        <v>Bathing water quality (%)</v>
      </c>
      <c r="F245" s="273" t="str">
        <f>IF(ISBLANK(AJ245),"",IFERROR(INDEX(F_Inputs!$F$4:$O$99999,MATCH($B245&amp;AJ245,F_Inputs!$P$4:$P$99999,0),MATCH(AJ$6,F_Inputs!$F$2:$O$2,0)),"Error"))</f>
        <v/>
      </c>
      <c r="G245" s="273" t="str">
        <f>IF(ISBLANK(AK245),"",IFERROR(INDEX(F_Inputs!$F$4:$O$99999,MATCH($B245&amp;AK245,F_Inputs!$P$4:$P$99999,0),MATCH(AK$6,F_Inputs!$F$2:$O$2,0)),"Error"))</f>
        <v/>
      </c>
      <c r="H245" s="273" t="str">
        <f>IF(ISBLANK(AL245),"",IFERROR(INDEX(F_Inputs!$F$4:$O$99999,MATCH($B245&amp;AL245,F_Inputs!$P$4:$P$99999,0),MATCH(AL$6,F_Inputs!$F$2:$O$2,0)),"Error"))</f>
        <v/>
      </c>
      <c r="I245" s="273" t="str">
        <f>IF(ISBLANK(AM245),"",IFERROR(INDEX(F_Inputs!$F$4:$O$99999,MATCH($B245&amp;AM245,F_Inputs!$P$4:$P$99999,0),MATCH(AM$6,F_Inputs!$F$2:$O$2,0)),"Error"))</f>
        <v/>
      </c>
      <c r="J245" s="273" t="str">
        <f>IF(ISBLANK(AN245),"",IFERROR(INDEX(F_Inputs!$F$4:$O$99999,MATCH($B245&amp;AN245,F_Inputs!$P$4:$P$99999,0),MATCH(AN$6,F_Inputs!$F$2:$O$2,0)),"Error"))</f>
        <v/>
      </c>
      <c r="K245" s="273" t="str">
        <f>IF(ISBLANK(AO245),"",IFERROR(INDEX(F_Inputs!$F$4:$O$99999,MATCH($B245&amp;AO245,F_Inputs!$P$4:$P$99999,0),MATCH(AO$6,F_Inputs!$F$2:$O$2,0)),"Error"))</f>
        <v/>
      </c>
      <c r="L245" s="277" t="str">
        <f>IF(ISBLANK(AP245),"",IFERROR(INDEX(F_Inputs!$F$4:$O$99999,MATCH($B245&amp;AP245,F_Inputs!$P$4:$P$99999,0),MATCH(AP$6,F_Inputs!$F$2:$O$2,0)),"Error"))</f>
        <v/>
      </c>
      <c r="M245" s="277" t="str">
        <f>IF(ISBLANK(AQ245),"",IFERROR(INDEX(F_Inputs!$F$4:$O$99999,MATCH($B245&amp;AQ245,F_Inputs!$P$4:$P$99999,0),MATCH(AQ$6,F_Inputs!$F$2:$O$2,0)),"Error"))</f>
        <v/>
      </c>
      <c r="N245" s="277" t="str">
        <f>IF(ISBLANK(AR245),"",IFERROR(INDEX(F_Inputs!$F$4:$O$99999,MATCH($B245&amp;AR245,F_Inputs!$P$4:$P$99999,0),MATCH(AR$6,F_Inputs!$F$2:$O$2,0)),"Error"))</f>
        <v/>
      </c>
      <c r="O245" s="277" t="str">
        <f>IF(ISBLANK(AS245),"",IFERROR(INDEX(F_Inputs!$F$4:$O$99999,MATCH($B245&amp;AS245,F_Inputs!$P$4:$P$99999,0),MATCH(AS$6,F_Inputs!$F$2:$O$2,0)),"Error"))</f>
        <v/>
      </c>
      <c r="P245" s="277" t="str">
        <f>IF(ISBLANK(AT245),"",IFERROR(INDEX(F_Inputs!$F$4:$O$99999,MATCH($B245&amp;AT245,F_Inputs!$P$4:$P$99999,0),MATCH(AT$6,F_Inputs!$F$2:$O$2,0)),"Error"))</f>
        <v/>
      </c>
      <c r="Q245" s="277" t="str">
        <f>IF(ISBLANK(AU245),"",IFERROR(INDEX(F_Inputs!$F$4:$O$99999,MATCH($B245&amp;AU245,F_Inputs!$P$4:$P$99999,0),MATCH(AU$6,F_Inputs!$F$2:$O$2,0)),"Error"))</f>
        <v/>
      </c>
      <c r="R245" s="269" t="str">
        <f>IF(ISBLANK(AV245),"",IFERROR(INDEX(F_Inputs!$F$4:$O$99999,MATCH($B245&amp;AV245,F_Inputs!$P$4:$P$99999,0),MATCH(AV$6,F_Inputs!$F$2:$O$2,0)),"Error"))</f>
        <v/>
      </c>
      <c r="S245" s="269" t="str">
        <f>IF(ISBLANK(AW245),"",IFERROR(INDEX(F_Inputs!$F$4:$O$99999,MATCH($B245&amp;AW245,F_Inputs!$P$4:$P$99999,0),MATCH(AW$6,F_Inputs!$F$2:$O$2,0)),"Error"))</f>
        <v/>
      </c>
      <c r="T245" s="269" t="str">
        <f>IF(ISBLANK(AX245),"",IFERROR(INDEX(F_Inputs!$F$4:$O$99999,MATCH($B245&amp;AX245,F_Inputs!$P$4:$P$99999,0),MATCH(AX$6,F_Inputs!$F$2:$O$2,0)),"Error"))</f>
        <v/>
      </c>
      <c r="U245" s="269" t="str">
        <f>IF(ISBLANK(AY245),"",IFERROR(INDEX(F_Inputs!$F$4:$O$99999,MATCH($B245&amp;AY245,F_Inputs!$P$4:$P$99999,0),MATCH(AY$6,F_Inputs!$F$2:$O$2,0)),"Error"))</f>
        <v/>
      </c>
      <c r="V245" s="269" t="str">
        <f>IF(ISBLANK(AZ245),"",IFERROR(INDEX(F_Inputs!$F$4:$O$99999,MATCH($B245&amp;AZ245,F_Inputs!$P$4:$P$99999,0),MATCH(AZ$6,F_Inputs!$F$2:$O$2,0)),"Error"))</f>
        <v/>
      </c>
      <c r="W245" s="267" t="str">
        <f>IF(ISBLANK(BA245),"",IFERROR(INDEX(F_Inputs!$F$4:$O$99999,MATCH($B245&amp;BA245,F_Inputs!$P$4:$P$99999,0),MATCH(BA$6,F_Inputs!$F$2:$O$2,0)),"Error"))</f>
        <v/>
      </c>
      <c r="X245" s="267" t="str">
        <f>IF(ISBLANK(BB245),"",IFERROR(INDEX(F_Inputs!$F$4:$O$99999,MATCH($B245&amp;BB245,F_Inputs!$P$4:$P$99999,0),MATCH(BB$6,F_Inputs!$F$2:$O$2,0)),"Error"))</f>
        <v/>
      </c>
      <c r="Y245" s="267" t="str">
        <f>IF(ISBLANK(BC245),"",IFERROR(INDEX(F_Inputs!$F$4:$O$99999,MATCH($B245&amp;BC245,F_Inputs!$P$4:$P$99999,0),MATCH(BC$6,F_Inputs!$F$2:$O$2,0)),"Error"))</f>
        <v/>
      </c>
      <c r="Z245" s="267" t="str">
        <f>IF(ISBLANK(BD245),"",IFERROR(INDEX(F_Inputs!$F$4:$O$99999,MATCH($B245&amp;BD245,F_Inputs!$P$4:$P$99999,0),MATCH(BD$6,F_Inputs!$F$2:$O$2,0)),"Error"))</f>
        <v/>
      </c>
      <c r="AA245" s="267" t="str">
        <f>IF(ISBLANK(BE245),"",IFERROR(INDEX(F_Inputs!$F$4:$O$99999,MATCH($B245&amp;BE245,F_Inputs!$P$4:$P$99999,0),MATCH(BE$6,F_Inputs!$F$2:$O$2,0)),"Error"))</f>
        <v/>
      </c>
      <c r="AB245" s="270" t="str">
        <f>IF(ISBLANK(BF245),"",IFERROR(INDEX(F_Inputs!$F$4:$O$99999,MATCH($B245&amp;BF245,F_Inputs!$P$4:$P$99999,0),MATCH(BF$6,F_Inputs!$F$2:$O$2,0)),"Error"))</f>
        <v/>
      </c>
      <c r="AC245" s="270" t="str">
        <f>IF(ISBLANK(BG245),"",IFERROR(INDEX(F_Inputs!$F$4:$O$99999,MATCH($B245&amp;BG245,F_Inputs!$P$4:$P$99999,0),MATCH(BG$6,F_Inputs!$F$2:$O$2,0)),"Error"))</f>
        <v/>
      </c>
      <c r="AD245" s="270" t="str">
        <f>IF(ISBLANK(BH245),"",IFERROR(INDEX(F_Inputs!$F$4:$O$99999,MATCH($B245&amp;BH245,F_Inputs!$P$4:$P$99999,0),MATCH(BH$6,F_Inputs!$F$2:$O$2,0)),"Error"))</f>
        <v/>
      </c>
      <c r="AE245" s="271" t="str">
        <f>IF(ISBLANK(BI245),"",IFERROR(INDEX(F_Inputs!$F$4:$O$99999,MATCH($B245&amp;BI245,F_Inputs!$P$4:$P$99999,0),MATCH(BI$6,F_Inputs!$F$2:$O$2,0)),"Error"))</f>
        <v/>
      </c>
      <c r="AF245" s="271" t="str">
        <f>IF(ISBLANK(BJ245),"",IFERROR(INDEX(F_Inputs!$F$4:$O$99999,MATCH($B245&amp;BJ245,F_Inputs!$P$4:$P$99999,0),MATCH(BJ$6,F_Inputs!$F$2:$O$2,0)),"Error"))</f>
        <v/>
      </c>
      <c r="AI245" s="45" t="str">
        <f t="shared" si="9"/>
        <v>Bathing water quality  </v>
      </c>
      <c r="AJ245" s="45" t="s">
        <v>247</v>
      </c>
      <c r="AK245" s="45" t="s">
        <v>247</v>
      </c>
      <c r="AL245" s="45" t="s">
        <v>247</v>
      </c>
      <c r="AM245" s="45" t="s">
        <v>247</v>
      </c>
      <c r="AN245" s="45" t="s">
        <v>247</v>
      </c>
      <c r="AO245" s="45" t="s">
        <v>247</v>
      </c>
      <c r="AV245" s="45" t="s">
        <v>249</v>
      </c>
      <c r="AW245" s="45" t="s">
        <v>249</v>
      </c>
      <c r="AX245" s="45" t="s">
        <v>249</v>
      </c>
      <c r="AY245" s="45" t="s">
        <v>249</v>
      </c>
      <c r="AZ245" s="45" t="s">
        <v>249</v>
      </c>
      <c r="BF245" s="45" t="s">
        <v>251</v>
      </c>
      <c r="BG245" s="45" t="s">
        <v>251</v>
      </c>
      <c r="BI245" s="45" t="s">
        <v>253</v>
      </c>
      <c r="BJ245" s="45" t="s">
        <v>255</v>
      </c>
    </row>
    <row r="246" spans="2:62">
      <c r="B246" s="158" t="str">
        <f>Lists!$D$15</f>
        <v>SSC</v>
      </c>
      <c r="C246" s="46" t="s">
        <v>748</v>
      </c>
      <c r="D246" s="46" t="str">
        <f>_xlfn.XLOOKUP(C246,Lists!$B$32:$B$60,Lists!$D$32:$D$60)</f>
        <v>Set at a company specific level</v>
      </c>
      <c r="E246" s="46" t="str">
        <f>_xlfn.XLOOKUP(C246,Lists!$B$32:$B$60,Lists!$F$32:$F$60)</f>
        <v>Reduction in phosphorus as a percentage of load discharged from treatment works in 2020</v>
      </c>
      <c r="F246" s="272" t="str">
        <f>IF(ISBLANK(AJ246),"",IFERROR(INDEX(F_Inputs!$F$4:$O$99999,MATCH($B246&amp;AJ246,F_Inputs!$P$4:$P$99999,0),MATCH(AJ$6,F_Inputs!$F$2:$O$2,0)),"Error"))</f>
        <v/>
      </c>
      <c r="G246" s="272" t="str">
        <f>IF(ISBLANK(AK246),"",IFERROR(INDEX(F_Inputs!$F$4:$O$99999,MATCH($B246&amp;AK246,F_Inputs!$P$4:$P$99999,0),MATCH(AK$6,F_Inputs!$F$2:$O$2,0)),"Error"))</f>
        <v/>
      </c>
      <c r="H246" s="272" t="str">
        <f>IF(ISBLANK(AL246),"",IFERROR(INDEX(F_Inputs!$F$4:$O$99999,MATCH($B246&amp;AL246,F_Inputs!$P$4:$P$99999,0),MATCH(AL$6,F_Inputs!$F$2:$O$2,0)),"Error"))</f>
        <v/>
      </c>
      <c r="I246" s="272" t="str">
        <f>IF(ISBLANK(AM246),"",IFERROR(INDEX(F_Inputs!$F$4:$O$99999,MATCH($B246&amp;AM246,F_Inputs!$P$4:$P$99999,0),MATCH(AM$6,F_Inputs!$F$2:$O$2,0)),"Error"))</f>
        <v/>
      </c>
      <c r="J246" s="272" t="str">
        <f>IF(ISBLANK(AN246),"",IFERROR(INDEX(F_Inputs!$F$4:$O$99999,MATCH($B246&amp;AN246,F_Inputs!$P$4:$P$99999,0),MATCH(AN$6,F_Inputs!$F$2:$O$2,0)),"Error"))</f>
        <v/>
      </c>
      <c r="K246" s="272" t="str">
        <f>IF(ISBLANK(AO246),"",IFERROR(INDEX(F_Inputs!$F$4:$O$99999,MATCH($B246&amp;AO246,F_Inputs!$P$4:$P$99999,0),MATCH(AO$6,F_Inputs!$F$2:$O$2,0)),"Error"))</f>
        <v/>
      </c>
      <c r="L246" s="272" t="str">
        <f>IF(ISBLANK(AP246),"",IFERROR(INDEX(F_Inputs!$F$4:$O$99999,MATCH($B246&amp;AP246,F_Inputs!$P$4:$P$99999,0),MATCH(AP$6,F_Inputs!$F$2:$O$2,0)),"Error"))</f>
        <v/>
      </c>
      <c r="M246" s="272" t="str">
        <f>IF(ISBLANK(AQ246),"",IFERROR(INDEX(F_Inputs!$F$4:$O$99999,MATCH($B246&amp;AQ246,F_Inputs!$P$4:$P$99999,0),MATCH(AQ$6,F_Inputs!$F$2:$O$2,0)),"Error"))</f>
        <v/>
      </c>
      <c r="N246" s="272" t="str">
        <f>IF(ISBLANK(AR246),"",IFERROR(INDEX(F_Inputs!$F$4:$O$99999,MATCH($B246&amp;AR246,F_Inputs!$P$4:$P$99999,0),MATCH(AR$6,F_Inputs!$F$2:$O$2,0)),"Error"))</f>
        <v/>
      </c>
      <c r="O246" s="272" t="str">
        <f>IF(ISBLANK(AS246),"",IFERROR(INDEX(F_Inputs!$F$4:$O$99999,MATCH($B246&amp;AS246,F_Inputs!$P$4:$P$99999,0),MATCH(AS$6,F_Inputs!$F$2:$O$2,0)),"Error"))</f>
        <v/>
      </c>
      <c r="P246" s="272" t="str">
        <f>IF(ISBLANK(AT246),"",IFERROR(INDEX(F_Inputs!$F$4:$O$99999,MATCH($B246&amp;AT246,F_Inputs!$P$4:$P$99999,0),MATCH(AT$6,F_Inputs!$F$2:$O$2,0)),"Error"))</f>
        <v/>
      </c>
      <c r="Q246" s="272" t="str">
        <f>IF(ISBLANK(AU246),"",IFERROR(INDEX(F_Inputs!$F$4:$O$99999,MATCH($B246&amp;AU246,F_Inputs!$P$4:$P$99999,0),MATCH(AU$6,F_Inputs!$F$2:$O$2,0)),"Error"))</f>
        <v/>
      </c>
      <c r="R246" s="272" t="str">
        <f>IF(ISBLANK(AV246),"",IFERROR(INDEX(F_Inputs!$F$4:$O$99999,MATCH($B246&amp;AV246,F_Inputs!$P$4:$P$99999,0),MATCH(AV$6,F_Inputs!$F$2:$O$2,0)),"Error"))</f>
        <v/>
      </c>
      <c r="S246" s="272" t="str">
        <f>IF(ISBLANK(AW246),"",IFERROR(INDEX(F_Inputs!$F$4:$O$99999,MATCH($B246&amp;AW246,F_Inputs!$P$4:$P$99999,0),MATCH(AW$6,F_Inputs!$F$2:$O$2,0)),"Error"))</f>
        <v/>
      </c>
      <c r="T246" s="272" t="str">
        <f>IF(ISBLANK(AX246),"",IFERROR(INDEX(F_Inputs!$F$4:$O$99999,MATCH($B246&amp;AX246,F_Inputs!$P$4:$P$99999,0),MATCH(AX$6,F_Inputs!$F$2:$O$2,0)),"Error"))</f>
        <v/>
      </c>
      <c r="U246" s="272" t="str">
        <f>IF(ISBLANK(AY246),"",IFERROR(INDEX(F_Inputs!$F$4:$O$99999,MATCH($B246&amp;AY246,F_Inputs!$P$4:$P$99999,0),MATCH(AY$6,F_Inputs!$F$2:$O$2,0)),"Error"))</f>
        <v/>
      </c>
      <c r="V246" s="272" t="str">
        <f>IF(ISBLANK(AZ246),"",IFERROR(INDEX(F_Inputs!$F$4:$O$99999,MATCH($B246&amp;AZ246,F_Inputs!$P$4:$P$99999,0),MATCH(AZ$6,F_Inputs!$F$2:$O$2,0)),"Error"))</f>
        <v/>
      </c>
      <c r="W246" s="267" t="str">
        <f>IF(ISBLANK(BA246),"",IFERROR(INDEX(F_Inputs!$F$4:$O$99999,MATCH($B246&amp;BA246,F_Inputs!$P$4:$P$99999,0),MATCH(BA$6,F_Inputs!$F$2:$O$2,0)),"Error"))</f>
        <v/>
      </c>
      <c r="X246" s="267" t="str">
        <f>IF(ISBLANK(BB246),"",IFERROR(INDEX(F_Inputs!$F$4:$O$99999,MATCH($B246&amp;BB246,F_Inputs!$P$4:$P$99999,0),MATCH(BB$6,F_Inputs!$F$2:$O$2,0)),"Error"))</f>
        <v/>
      </c>
      <c r="Y246" s="267" t="str">
        <f>IF(ISBLANK(BC246),"",IFERROR(INDEX(F_Inputs!$F$4:$O$99999,MATCH($B246&amp;BC246,F_Inputs!$P$4:$P$99999,0),MATCH(BC$6,F_Inputs!$F$2:$O$2,0)),"Error"))</f>
        <v/>
      </c>
      <c r="Z246" s="267" t="str">
        <f>IF(ISBLANK(BD246),"",IFERROR(INDEX(F_Inputs!$F$4:$O$99999,MATCH($B246&amp;BD246,F_Inputs!$P$4:$P$99999,0),MATCH(BD$6,F_Inputs!$F$2:$O$2,0)),"Error"))</f>
        <v/>
      </c>
      <c r="AA246" s="267" t="str">
        <f>IF(ISBLANK(BE246),"",IFERROR(INDEX(F_Inputs!$F$4:$O$99999,MATCH($B246&amp;BE246,F_Inputs!$P$4:$P$99999,0),MATCH(BE$6,F_Inputs!$F$2:$O$2,0)),"Error"))</f>
        <v/>
      </c>
      <c r="AB246" s="270" t="str">
        <f>IF(ISBLANK(BF246),"",IFERROR(INDEX(F_Inputs!$F$4:$O$99999,MATCH($B246&amp;BF246,F_Inputs!$P$4:$P$99999,0),MATCH(BF$6,F_Inputs!$F$2:$O$2,0)),"Error"))</f>
        <v/>
      </c>
      <c r="AC246" s="270" t="str">
        <f>IF(ISBLANK(BG246),"",IFERROR(INDEX(F_Inputs!$F$4:$O$99999,MATCH($B246&amp;BG246,F_Inputs!$P$4:$P$99999,0),MATCH(BG$6,F_Inputs!$F$2:$O$2,0)),"Error"))</f>
        <v/>
      </c>
      <c r="AD246" s="270" t="str">
        <f>IF(ISBLANK(BH246),"",IFERROR(INDEX(F_Inputs!$F$4:$O$99999,MATCH($B246&amp;BH246,F_Inputs!$P$4:$P$99999,0),MATCH(BH$6,F_Inputs!$F$2:$O$2,0)),"Error"))</f>
        <v/>
      </c>
      <c r="AE246" s="271" t="str">
        <f>IF(ISBLANK(BI246),"",IFERROR(INDEX(F_Inputs!$F$4:$O$99999,MATCH($B246&amp;BI246,F_Inputs!$P$4:$P$99999,0),MATCH(BI$6,F_Inputs!$F$2:$O$2,0)),"Error"))</f>
        <v/>
      </c>
      <c r="AF246" s="271" t="str">
        <f>IF(ISBLANK(BJ246),"",IFERROR(INDEX(F_Inputs!$F$4:$O$99999,MATCH($B246&amp;BJ246,F_Inputs!$P$4:$P$99999,0),MATCH(BJ$6,F_Inputs!$F$2:$O$2,0)),"Error"))</f>
        <v/>
      </c>
      <c r="AI246" s="45" t="str">
        <f t="shared" si="9"/>
        <v>River water quality (phosphorus) </v>
      </c>
      <c r="AJ246" s="45" t="s">
        <v>257</v>
      </c>
      <c r="AK246" s="45" t="s">
        <v>257</v>
      </c>
      <c r="AL246" s="45" t="s">
        <v>257</v>
      </c>
      <c r="AM246" s="45" t="s">
        <v>257</v>
      </c>
      <c r="AN246" s="45" t="s">
        <v>257</v>
      </c>
      <c r="AO246" s="45" t="s">
        <v>257</v>
      </c>
    </row>
    <row r="247" spans="2:62">
      <c r="B247" s="158" t="str">
        <f>Lists!$D$15</f>
        <v>SSC</v>
      </c>
      <c r="C247" s="46" t="s">
        <v>751</v>
      </c>
      <c r="D247" s="46" t="str">
        <f>_xlfn.XLOOKUP(C247,Lists!$B$32:$B$60,Lists!$D$32:$D$60)</f>
        <v>Set at a company specific level</v>
      </c>
      <c r="E247" s="46" t="str">
        <f>_xlfn.XLOOKUP(C247,Lists!$B$32:$B$60,Lists!$F$32:$F$60)</f>
        <v>Average number of spills per overflow - assuming 100% monitoring (number)</v>
      </c>
      <c r="F247" s="267" t="str">
        <f>IF(ISBLANK(AJ247),"",IFERROR(INDEX(F_Inputs!$F$4:$O$99999,MATCH($B247&amp;AJ247,F_Inputs!$P$4:$P$99999,0),MATCH(AJ$6,F_Inputs!$F$2:$O$2,0)),"Error"))</f>
        <v/>
      </c>
      <c r="G247" s="269" t="str">
        <f>IF(ISBLANK(AK247),"",IFERROR(INDEX(F_Inputs!$F$4:$O$99999,MATCH($B247&amp;AK247,F_Inputs!$P$4:$P$99999,0),MATCH(AK$6,F_Inputs!$F$2:$O$2,0)),"Error"))</f>
        <v/>
      </c>
      <c r="H247" s="269" t="str">
        <f>IF(ISBLANK(AL247),"",IFERROR(INDEX(F_Inputs!$F$4:$O$99999,MATCH($B247&amp;AL247,F_Inputs!$P$4:$P$99999,0),MATCH(AL$6,F_Inputs!$F$2:$O$2,0)),"Error"))</f>
        <v/>
      </c>
      <c r="I247" s="269" t="str">
        <f>IF(ISBLANK(AM247),"",IFERROR(INDEX(F_Inputs!$F$4:$O$99999,MATCH($B247&amp;AM247,F_Inputs!$P$4:$P$99999,0),MATCH(AM$6,F_Inputs!$F$2:$O$2,0)),"Error"))</f>
        <v/>
      </c>
      <c r="J247" s="269" t="str">
        <f>IF(ISBLANK(AN247),"",IFERROR(INDEX(F_Inputs!$F$4:$O$99999,MATCH($B247&amp;AN247,F_Inputs!$P$4:$P$99999,0),MATCH(AN$6,F_Inputs!$F$2:$O$2,0)),"Error"))</f>
        <v/>
      </c>
      <c r="K247" s="269" t="str">
        <f>IF(ISBLANK(AO247),"",IFERROR(INDEX(F_Inputs!$F$4:$O$99999,MATCH($B247&amp;AO247,F_Inputs!$P$4:$P$99999,0),MATCH(AO$6,F_Inputs!$F$2:$O$2,0)),"Error"))</f>
        <v/>
      </c>
      <c r="L247" s="277" t="str">
        <f>IF(ISBLANK(AP247),"",IFERROR(INDEX(F_Inputs!$F$4:$O$99999,MATCH($B247&amp;AP247,F_Inputs!$P$4:$P$99999,0),MATCH(AP$6,F_Inputs!$F$2:$O$2,0)),"Error"))</f>
        <v/>
      </c>
      <c r="M247" s="277" t="str">
        <f>IF(ISBLANK(AQ247),"",IFERROR(INDEX(F_Inputs!$F$4:$O$99999,MATCH($B247&amp;AQ247,F_Inputs!$P$4:$P$99999,0),MATCH(AQ$6,F_Inputs!$F$2:$O$2,0)),"Error"))</f>
        <v/>
      </c>
      <c r="N247" s="277" t="str">
        <f>IF(ISBLANK(AR247),"",IFERROR(INDEX(F_Inputs!$F$4:$O$99999,MATCH($B247&amp;AR247,F_Inputs!$P$4:$P$99999,0),MATCH(AR$6,F_Inputs!$F$2:$O$2,0)),"Error"))</f>
        <v/>
      </c>
      <c r="O247" s="277" t="str">
        <f>IF(ISBLANK(AS247),"",IFERROR(INDEX(F_Inputs!$F$4:$O$99999,MATCH($B247&amp;AS247,F_Inputs!$P$4:$P$99999,0),MATCH(AS$6,F_Inputs!$F$2:$O$2,0)),"Error"))</f>
        <v/>
      </c>
      <c r="P247" s="277" t="str">
        <f>IF(ISBLANK(AT247),"",IFERROR(INDEX(F_Inputs!$F$4:$O$99999,MATCH($B247&amp;AT247,F_Inputs!$P$4:$P$99999,0),MATCH(AT$6,F_Inputs!$F$2:$O$2,0)),"Error"))</f>
        <v/>
      </c>
      <c r="Q247" s="277" t="str">
        <f>IF(ISBLANK(AU247),"",IFERROR(INDEX(F_Inputs!$F$4:$O$99999,MATCH($B247&amp;AU247,F_Inputs!$P$4:$P$99999,0),MATCH(AU$6,F_Inputs!$F$2:$O$2,0)),"Error"))</f>
        <v/>
      </c>
      <c r="R247" s="269" t="str">
        <f>IF(ISBLANK(AV247),"",IFERROR(INDEX(F_Inputs!$F$4:$O$99999,MATCH($B247&amp;AV247,F_Inputs!$P$4:$P$99999,0),MATCH(AV$6,F_Inputs!$F$2:$O$2,0)),"Error"))</f>
        <v/>
      </c>
      <c r="S247" s="269" t="str">
        <f>IF(ISBLANK(AW247),"",IFERROR(INDEX(F_Inputs!$F$4:$O$99999,MATCH($B247&amp;AW247,F_Inputs!$P$4:$P$99999,0),MATCH(AW$6,F_Inputs!$F$2:$O$2,0)),"Error"))</f>
        <v/>
      </c>
      <c r="T247" s="269" t="str">
        <f>IF(ISBLANK(AX247),"",IFERROR(INDEX(F_Inputs!$F$4:$O$99999,MATCH($B247&amp;AX247,F_Inputs!$P$4:$P$99999,0),MATCH(AX$6,F_Inputs!$F$2:$O$2,0)),"Error"))</f>
        <v/>
      </c>
      <c r="U247" s="269" t="str">
        <f>IF(ISBLANK(AY247),"",IFERROR(INDEX(F_Inputs!$F$4:$O$99999,MATCH($B247&amp;AY247,F_Inputs!$P$4:$P$99999,0),MATCH(AY$6,F_Inputs!$F$2:$O$2,0)),"Error"))</f>
        <v/>
      </c>
      <c r="V247" s="269" t="str">
        <f>IF(ISBLANK(AZ247),"",IFERROR(INDEX(F_Inputs!$F$4:$O$99999,MATCH($B247&amp;AZ247,F_Inputs!$P$4:$P$99999,0),MATCH(AZ$6,F_Inputs!$F$2:$O$2,0)),"Error"))</f>
        <v/>
      </c>
      <c r="W247" s="267" t="str">
        <f>IF(ISBLANK(BA247),"",IFERROR(INDEX(F_Inputs!$F$4:$O$99999,MATCH($B247&amp;BA247,F_Inputs!$P$4:$P$99999,0),MATCH(BA$6,F_Inputs!$F$2:$O$2,0)),"Error"))</f>
        <v/>
      </c>
      <c r="X247" s="267" t="str">
        <f>IF(ISBLANK(BB247),"",IFERROR(INDEX(F_Inputs!$F$4:$O$99999,MATCH($B247&amp;BB247,F_Inputs!$P$4:$P$99999,0),MATCH(BB$6,F_Inputs!$F$2:$O$2,0)),"Error"))</f>
        <v/>
      </c>
      <c r="Y247" s="267" t="str">
        <f>IF(ISBLANK(BC247),"",IFERROR(INDEX(F_Inputs!$F$4:$O$99999,MATCH($B247&amp;BC247,F_Inputs!$P$4:$P$99999,0),MATCH(BC$6,F_Inputs!$F$2:$O$2,0)),"Error"))</f>
        <v/>
      </c>
      <c r="Z247" s="267" t="str">
        <f>IF(ISBLANK(BD247),"",IFERROR(INDEX(F_Inputs!$F$4:$O$99999,MATCH($B247&amp;BD247,F_Inputs!$P$4:$P$99999,0),MATCH(BD$6,F_Inputs!$F$2:$O$2,0)),"Error"))</f>
        <v/>
      </c>
      <c r="AA247" s="267" t="str">
        <f>IF(ISBLANK(BE247),"",IFERROR(INDEX(F_Inputs!$F$4:$O$99999,MATCH($B247&amp;BE247,F_Inputs!$P$4:$P$99999,0),MATCH(BE$6,F_Inputs!$F$2:$O$2,0)),"Error"))</f>
        <v/>
      </c>
      <c r="AB247" s="270" t="str">
        <f>IF(ISBLANK(BF247),"",IFERROR(INDEX(F_Inputs!$F$4:$O$99999,MATCH($B247&amp;BF247,F_Inputs!$P$4:$P$99999,0),MATCH(BF$6,F_Inputs!$F$2:$O$2,0)),"Error"))</f>
        <v/>
      </c>
      <c r="AC247" s="270" t="str">
        <f>IF(ISBLANK(BG247),"",IFERROR(INDEX(F_Inputs!$F$4:$O$99999,MATCH($B247&amp;BG247,F_Inputs!$P$4:$P$99999,0),MATCH(BG$6,F_Inputs!$F$2:$O$2,0)),"Error"))</f>
        <v/>
      </c>
      <c r="AD247" s="270" t="str">
        <f>IF(ISBLANK(BH247),"",IFERROR(INDEX(F_Inputs!$F$4:$O$99999,MATCH($B247&amp;BH247,F_Inputs!$P$4:$P$99999,0),MATCH(BH$6,F_Inputs!$F$2:$O$2,0)),"Error"))</f>
        <v/>
      </c>
      <c r="AE247" s="271" t="str">
        <f>IF(ISBLANK(BI247),"",IFERROR(INDEX(F_Inputs!$F$4:$O$99999,MATCH($B247&amp;BI247,F_Inputs!$P$4:$P$99999,0),MATCH(BI$6,F_Inputs!$F$2:$O$2,0)),"Error"))</f>
        <v/>
      </c>
      <c r="AF247" s="271" t="str">
        <f>IF(ISBLANK(BJ247),"",IFERROR(INDEX(F_Inputs!$F$4:$O$99999,MATCH($B247&amp;BJ247,F_Inputs!$P$4:$P$99999,0),MATCH(BJ$6,F_Inputs!$F$2:$O$2,0)),"Error"))</f>
        <v/>
      </c>
      <c r="AI247" s="45" t="str">
        <f t="shared" si="9"/>
        <v>Storm overflows  </v>
      </c>
      <c r="AJ247" s="45" t="s">
        <v>265</v>
      </c>
      <c r="AK247" s="45" t="s">
        <v>265</v>
      </c>
      <c r="AL247" s="45" t="s">
        <v>265</v>
      </c>
      <c r="AM247" s="45" t="s">
        <v>265</v>
      </c>
      <c r="AN247" s="45" t="s">
        <v>265</v>
      </c>
      <c r="AO247" s="45" t="s">
        <v>265</v>
      </c>
      <c r="AP247" s="45" t="s">
        <v>267</v>
      </c>
      <c r="AQ247" s="45" t="s">
        <v>267</v>
      </c>
      <c r="AR247" s="45" t="s">
        <v>267</v>
      </c>
      <c r="AS247" s="45" t="s">
        <v>267</v>
      </c>
      <c r="AT247" s="45" t="s">
        <v>267</v>
      </c>
      <c r="AU247" s="45" t="s">
        <v>267</v>
      </c>
      <c r="BF247" s="45" t="s">
        <v>269</v>
      </c>
      <c r="BG247" s="45" t="s">
        <v>269</v>
      </c>
      <c r="BI247" s="45" t="s">
        <v>271</v>
      </c>
      <c r="BJ247" s="45" t="s">
        <v>273</v>
      </c>
    </row>
    <row r="248" spans="2:62">
      <c r="B248" s="158" t="str">
        <f>Lists!$D$15</f>
        <v>SSC</v>
      </c>
      <c r="C248" s="46" t="s">
        <v>723</v>
      </c>
      <c r="D248" s="46" t="str">
        <f>_xlfn.XLOOKUP(C248,Lists!$B$32:$B$60,Lists!$D$32:$D$60)</f>
        <v>Set at a company specific level</v>
      </c>
      <c r="E248" s="46" t="str">
        <f>_xlfn.XLOOKUP(C248,Lists!$B$32:$B$60,Lists!$F$32:$F$60)</f>
        <v>Repairs to burst mains per 1,000km of mains length</v>
      </c>
      <c r="F248" s="280">
        <f>IF(ISBLANK(AJ248),"",IFERROR(INDEX(F_Inputs!$F$4:$O$99999,MATCH($B248&amp;AJ248,F_Inputs!$P$4:$P$99999,0),MATCH(AJ$6,F_Inputs!$F$2:$O$2,0)),"Error"))</f>
        <v>122.4</v>
      </c>
      <c r="G248" s="280">
        <f>IF(ISBLANK(AK248),"",IFERROR(INDEX(F_Inputs!$F$4:$O$99999,MATCH($B248&amp;AK248,F_Inputs!$P$4:$P$99999,0),MATCH(AK$6,F_Inputs!$F$2:$O$2,0)),"Error"))</f>
        <v>120.60000000000001</v>
      </c>
      <c r="H248" s="280">
        <f>IF(ISBLANK(AL248),"",IFERROR(INDEX(F_Inputs!$F$4:$O$99999,MATCH($B248&amp;AL248,F_Inputs!$P$4:$P$99999,0),MATCH(AL$6,F_Inputs!$F$2:$O$2,0)),"Error"))</f>
        <v>118.80000000000001</v>
      </c>
      <c r="I248" s="280">
        <f>IF(ISBLANK(AM248),"",IFERROR(INDEX(F_Inputs!$F$4:$O$99999,MATCH($B248&amp;AM248,F_Inputs!$P$4:$P$99999,0),MATCH(AM$6,F_Inputs!$F$2:$O$2,0)),"Error"))</f>
        <v>117.00000000000001</v>
      </c>
      <c r="J248" s="280">
        <f>IF(ISBLANK(AN248),"",IFERROR(INDEX(F_Inputs!$F$4:$O$99999,MATCH($B248&amp;AN248,F_Inputs!$P$4:$P$99999,0),MATCH(AN$6,F_Inputs!$F$2:$O$2,0)),"Error"))</f>
        <v>115.20000000000002</v>
      </c>
      <c r="K248" s="280">
        <f>IF(ISBLANK(AO248),"",IFERROR(INDEX(F_Inputs!$F$4:$O$99999,MATCH($B248&amp;AO248,F_Inputs!$P$4:$P$99999,0),MATCH(AO$6,F_Inputs!$F$2:$O$2,0)),"Error"))</f>
        <v>113.4</v>
      </c>
      <c r="L248" s="280" t="str">
        <f>IF(ISBLANK(AP248),"",IFERROR(INDEX(F_Inputs!$F$4:$O$99999,MATCH($B248&amp;AP248,F_Inputs!$P$4:$P$99999,0),MATCH(AP$6,F_Inputs!$F$2:$O$2,0)),"Error"))</f>
        <v/>
      </c>
      <c r="M248" s="280" t="str">
        <f>IF(ISBLANK(AQ248),"",IFERROR(INDEX(F_Inputs!$F$4:$O$99999,MATCH($B248&amp;AQ248,F_Inputs!$P$4:$P$99999,0),MATCH(AQ$6,F_Inputs!$F$2:$O$2,0)),"Error"))</f>
        <v/>
      </c>
      <c r="N248" s="280" t="str">
        <f>IF(ISBLANK(AR248),"",IFERROR(INDEX(F_Inputs!$F$4:$O$99999,MATCH($B248&amp;AR248,F_Inputs!$P$4:$P$99999,0),MATCH(AR$6,F_Inputs!$F$2:$O$2,0)),"Error"))</f>
        <v/>
      </c>
      <c r="O248" s="280" t="str">
        <f>IF(ISBLANK(AS248),"",IFERROR(INDEX(F_Inputs!$F$4:$O$99999,MATCH($B248&amp;AS248,F_Inputs!$P$4:$P$99999,0),MATCH(AS$6,F_Inputs!$F$2:$O$2,0)),"Error"))</f>
        <v/>
      </c>
      <c r="P248" s="280" t="str">
        <f>IF(ISBLANK(AT248),"",IFERROR(INDEX(F_Inputs!$F$4:$O$99999,MATCH($B248&amp;AT248,F_Inputs!$P$4:$P$99999,0),MATCH(AT$6,F_Inputs!$F$2:$O$2,0)),"Error"))</f>
        <v/>
      </c>
      <c r="Q248" s="280" t="str">
        <f>IF(ISBLANK(AU248),"",IFERROR(INDEX(F_Inputs!$F$4:$O$99999,MATCH($B248&amp;AU248,F_Inputs!$P$4:$P$99999,0),MATCH(AU$6,F_Inputs!$F$2:$O$2,0)),"Error"))</f>
        <v/>
      </c>
      <c r="R248" s="280">
        <f>IF(ISBLANK(AV248),"",IFERROR(INDEX(F_Inputs!$F$4:$O$99999,MATCH($B248&amp;AV248,F_Inputs!$P$4:$P$99999,0),MATCH(AV$6,F_Inputs!$F$2:$O$2,0)),"Error"))</f>
        <v>130.60000000000002</v>
      </c>
      <c r="S248" s="280">
        <f>IF(ISBLANK(AW248),"",IFERROR(INDEX(F_Inputs!$F$4:$O$99999,MATCH($B248&amp;AW248,F_Inputs!$P$4:$P$99999,0),MATCH(AW$6,F_Inputs!$F$2:$O$2,0)),"Error"))</f>
        <v>128.80000000000001</v>
      </c>
      <c r="T248" s="280">
        <f>IF(ISBLANK(AX248),"",IFERROR(INDEX(F_Inputs!$F$4:$O$99999,MATCH($B248&amp;AX248,F_Inputs!$P$4:$P$99999,0),MATCH(AX$6,F_Inputs!$F$2:$O$2,0)),"Error"))</f>
        <v>127.00000000000001</v>
      </c>
      <c r="U248" s="280">
        <f>IF(ISBLANK(AY248),"",IFERROR(INDEX(F_Inputs!$F$4:$O$99999,MATCH($B248&amp;AY248,F_Inputs!$P$4:$P$99999,0),MATCH(AY$6,F_Inputs!$F$2:$O$2,0)),"Error"))</f>
        <v>125.20000000000002</v>
      </c>
      <c r="V248" s="280">
        <f>IF(ISBLANK(AZ248),"",IFERROR(INDEX(F_Inputs!$F$4:$O$99999,MATCH($B248&amp;AZ248,F_Inputs!$P$4:$P$99999,0),MATCH(AZ$6,F_Inputs!$F$2:$O$2,0)),"Error"))</f>
        <v>123.4</v>
      </c>
      <c r="W248" s="267" t="str">
        <f>IF(ISBLANK(BA248),"",IFERROR(INDEX(F_Inputs!$F$4:$O$99999,MATCH($B248&amp;BA248,F_Inputs!$P$4:$P$99999,0),MATCH(BA$6,F_Inputs!$F$2:$O$2,0)),"Error"))</f>
        <v/>
      </c>
      <c r="X248" s="267" t="str">
        <f>IF(ISBLANK(BB248),"",IFERROR(INDEX(F_Inputs!$F$4:$O$99999,MATCH($B248&amp;BB248,F_Inputs!$P$4:$P$99999,0),MATCH(BB$6,F_Inputs!$F$2:$O$2,0)),"Error"))</f>
        <v/>
      </c>
      <c r="Y248" s="267" t="str">
        <f>IF(ISBLANK(BC248),"",IFERROR(INDEX(F_Inputs!$F$4:$O$99999,MATCH($B248&amp;BC248,F_Inputs!$P$4:$P$99999,0),MATCH(BC$6,F_Inputs!$F$2:$O$2,0)),"Error"))</f>
        <v/>
      </c>
      <c r="Z248" s="267" t="str">
        <f>IF(ISBLANK(BD248),"",IFERROR(INDEX(F_Inputs!$F$4:$O$99999,MATCH($B248&amp;BD248,F_Inputs!$P$4:$P$99999,0),MATCH(BD$6,F_Inputs!$F$2:$O$2,0)),"Error"))</f>
        <v/>
      </c>
      <c r="AA248" s="267" t="str">
        <f>IF(ISBLANK(BE248),"",IFERROR(INDEX(F_Inputs!$F$4:$O$99999,MATCH($B248&amp;BE248,F_Inputs!$P$4:$P$99999,0),MATCH(BE$6,F_Inputs!$F$2:$O$2,0)),"Error"))</f>
        <v/>
      </c>
      <c r="AB248" s="270">
        <f>IF(ISBLANK(BF248),"",IFERROR(INDEX(F_Inputs!$F$4:$O$99999,MATCH($B248&amp;BF248,F_Inputs!$P$4:$P$99999,0),MATCH(BF$6,F_Inputs!$F$2:$O$2,0)),"Error"))</f>
        <v>60202.105997434075</v>
      </c>
      <c r="AC248" s="270">
        <f>IF(ISBLANK(BG248),"",IFERROR(INDEX(F_Inputs!$F$4:$O$99999,MATCH($B248&amp;BG248,F_Inputs!$P$4:$P$99999,0),MATCH(BG$6,F_Inputs!$F$2:$O$2,0)),"Error"))</f>
        <v>60202.105997434075</v>
      </c>
      <c r="AD248" s="270" t="str">
        <f>IF(ISBLANK(BH248),"",IFERROR(INDEX(F_Inputs!$F$4:$O$99999,MATCH($B248&amp;BH248,F_Inputs!$P$4:$P$99999,0),MATCH(BH$6,F_Inputs!$F$2:$O$2,0)),"Error"))</f>
        <v/>
      </c>
      <c r="AE248" s="271">
        <f>IF(ISBLANK(BI248),"",IFERROR(INDEX(F_Inputs!$F$4:$O$99999,MATCH($B248&amp;BI248,F_Inputs!$P$4:$P$99999,0),MATCH(BI$6,F_Inputs!$F$2:$O$2,0)),"Error"))</f>
        <v>-5.0000000000000001E-3</v>
      </c>
      <c r="AF248" s="271">
        <f>IF(ISBLANK(BJ248),"",IFERROR(INDEX(F_Inputs!$F$4:$O$99999,MATCH($B248&amp;BJ248,F_Inputs!$P$4:$P$99999,0),MATCH(BJ$6,F_Inputs!$F$2:$O$2,0)),"Error"))</f>
        <v>5.0000000000000001E-3</v>
      </c>
      <c r="AI248" s="45" t="str">
        <f t="shared" si="9"/>
        <v>Repairs to burst mains</v>
      </c>
      <c r="AJ248" s="45" t="s">
        <v>204</v>
      </c>
      <c r="AK248" s="45" t="s">
        <v>204</v>
      </c>
      <c r="AL248" s="45" t="s">
        <v>204</v>
      </c>
      <c r="AM248" s="45" t="s">
        <v>204</v>
      </c>
      <c r="AN248" s="45" t="s">
        <v>204</v>
      </c>
      <c r="AO248" s="45" t="s">
        <v>204</v>
      </c>
      <c r="AV248" s="45" t="s">
        <v>206</v>
      </c>
      <c r="AW248" s="45" t="s">
        <v>206</v>
      </c>
      <c r="AX248" s="45" t="s">
        <v>206</v>
      </c>
      <c r="AY248" s="45" t="s">
        <v>206</v>
      </c>
      <c r="AZ248" s="45" t="s">
        <v>206</v>
      </c>
      <c r="BF248" s="45" t="s">
        <v>208</v>
      </c>
      <c r="BG248" s="45" t="s">
        <v>208</v>
      </c>
      <c r="BI248" s="45" t="s">
        <v>210</v>
      </c>
      <c r="BJ248" s="45" t="s">
        <v>212</v>
      </c>
    </row>
    <row r="249" spans="2:62">
      <c r="B249" s="158" t="str">
        <f>Lists!$D$15</f>
        <v>SSC</v>
      </c>
      <c r="C249" s="46" t="s">
        <v>727</v>
      </c>
      <c r="D249" s="46" t="str">
        <f>_xlfn.XLOOKUP(C249,Lists!$B$32:$B$60,Lists!$D$32:$D$60)</f>
        <v>Set at a common level</v>
      </c>
      <c r="E249" s="46" t="str">
        <f>_xlfn.XLOOKUP(C249,Lists!$B$32:$B$60,Lists!$F$32:$F$60)</f>
        <v>Unplanned outage - %</v>
      </c>
      <c r="F249" s="271">
        <f>IF(ISBLANK(AJ249),"",IFERROR(INDEX(F_Inputs!$F$4:$O$99999,MATCH($B249&amp;AJ249,F_Inputs!$P$4:$P$99999,0),MATCH(AJ$6,F_Inputs!$F$2:$O$2,0)),"Error"))</f>
        <v>2.7099999999999999E-2</v>
      </c>
      <c r="G249" s="271">
        <f>IF(ISBLANK(AK249),"",IFERROR(INDEX(F_Inputs!$F$4:$O$99999,MATCH($B249&amp;AK249,F_Inputs!$P$4:$P$99999,0),MATCH(AK$6,F_Inputs!$F$2:$O$2,0)),"Error"))</f>
        <v>2.6000000000000002E-2</v>
      </c>
      <c r="H249" s="271">
        <f>IF(ISBLANK(AL249),"",IFERROR(INDEX(F_Inputs!$F$4:$O$99999,MATCH($B249&amp;AL249,F_Inputs!$P$4:$P$99999,0),MATCH(AL$6,F_Inputs!$F$2:$O$2,0)),"Error"))</f>
        <v>2.4899999999999999E-2</v>
      </c>
      <c r="I249" s="271">
        <f>IF(ISBLANK(AM249),"",IFERROR(INDEX(F_Inputs!$F$4:$O$99999,MATCH($B249&amp;AM249,F_Inputs!$P$4:$P$99999,0),MATCH(AM$6,F_Inputs!$F$2:$O$2,0)),"Error"))</f>
        <v>2.3799999999999998E-2</v>
      </c>
      <c r="J249" s="271">
        <f>IF(ISBLANK(AN249),"",IFERROR(INDEX(F_Inputs!$F$4:$O$99999,MATCH($B249&amp;AN249,F_Inputs!$P$4:$P$99999,0),MATCH(AN$6,F_Inputs!$F$2:$O$2,0)),"Error"))</f>
        <v>2.2699999999999994E-2</v>
      </c>
      <c r="K249" s="271">
        <f>IF(ISBLANK(AO249),"",IFERROR(INDEX(F_Inputs!$F$4:$O$99999,MATCH($B249&amp;AO249,F_Inputs!$P$4:$P$99999,0),MATCH(AO$6,F_Inputs!$F$2:$O$2,0)),"Error"))</f>
        <v>2.1399999999999995E-2</v>
      </c>
      <c r="L249" s="271" t="str">
        <f>IF(ISBLANK(AP249),"",IFERROR(INDEX(F_Inputs!$F$4:$O$99999,MATCH($B249&amp;AP249,F_Inputs!$P$4:$P$99999,0),MATCH(AP$6,F_Inputs!$F$2:$O$2,0)),"Error"))</f>
        <v/>
      </c>
      <c r="M249" s="271" t="str">
        <f>IF(ISBLANK(AQ249),"",IFERROR(INDEX(F_Inputs!$F$4:$O$99999,MATCH($B249&amp;AQ249,F_Inputs!$P$4:$P$99999,0),MATCH(AQ$6,F_Inputs!$F$2:$O$2,0)),"Error"))</f>
        <v/>
      </c>
      <c r="N249" s="271" t="str">
        <f>IF(ISBLANK(AR249),"",IFERROR(INDEX(F_Inputs!$F$4:$O$99999,MATCH($B249&amp;AR249,F_Inputs!$P$4:$P$99999,0),MATCH(AR$6,F_Inputs!$F$2:$O$2,0)),"Error"))</f>
        <v/>
      </c>
      <c r="O249" s="271" t="str">
        <f>IF(ISBLANK(AS249),"",IFERROR(INDEX(F_Inputs!$F$4:$O$99999,MATCH($B249&amp;AS249,F_Inputs!$P$4:$P$99999,0),MATCH(AS$6,F_Inputs!$F$2:$O$2,0)),"Error"))</f>
        <v/>
      </c>
      <c r="P249" s="271" t="str">
        <f>IF(ISBLANK(AT249),"",IFERROR(INDEX(F_Inputs!$F$4:$O$99999,MATCH($B249&amp;AT249,F_Inputs!$P$4:$P$99999,0),MATCH(AT$6,F_Inputs!$F$2:$O$2,0)),"Error"))</f>
        <v/>
      </c>
      <c r="Q249" s="271" t="str">
        <f>IF(ISBLANK(AU249),"",IFERROR(INDEX(F_Inputs!$F$4:$O$99999,MATCH($B249&amp;AU249,F_Inputs!$P$4:$P$99999,0),MATCH(AU$6,F_Inputs!$F$2:$O$2,0)),"Error"))</f>
        <v/>
      </c>
      <c r="R249" s="271" t="str">
        <f>IF(ISBLANK(AV249),"",IFERROR(INDEX(F_Inputs!$F$4:$O$99999,MATCH($B249&amp;AV249,F_Inputs!$P$4:$P$99999,0),MATCH(AV$6,F_Inputs!$F$2:$O$2,0)),"Error"))</f>
        <v/>
      </c>
      <c r="S249" s="271" t="str">
        <f>IF(ISBLANK(AW249),"",IFERROR(INDEX(F_Inputs!$F$4:$O$99999,MATCH($B249&amp;AW249,F_Inputs!$P$4:$P$99999,0),MATCH(AW$6,F_Inputs!$F$2:$O$2,0)),"Error"))</f>
        <v/>
      </c>
      <c r="T249" s="271" t="str">
        <f>IF(ISBLANK(AX249),"",IFERROR(INDEX(F_Inputs!$F$4:$O$99999,MATCH($B249&amp;AX249,F_Inputs!$P$4:$P$99999,0),MATCH(AX$6,F_Inputs!$F$2:$O$2,0)),"Error"))</f>
        <v/>
      </c>
      <c r="U249" s="271" t="str">
        <f>IF(ISBLANK(AY249),"",IFERROR(INDEX(F_Inputs!$F$4:$O$99999,MATCH($B249&amp;AY249,F_Inputs!$P$4:$P$99999,0),MATCH(AY$6,F_Inputs!$F$2:$O$2,0)),"Error"))</f>
        <v/>
      </c>
      <c r="V249" s="269" t="str">
        <f>IF(ISBLANK(AZ249),"",IFERROR(INDEX(F_Inputs!$F$4:$O$99999,MATCH($B249&amp;AZ249,F_Inputs!$P$4:$P$99999,0),MATCH(AZ$6,F_Inputs!$F$2:$O$2,0)),"Error"))</f>
        <v/>
      </c>
      <c r="W249" s="267" t="str">
        <f>IF(ISBLANK(BA249),"",IFERROR(INDEX(F_Inputs!$F$4:$O$99999,MATCH($B249&amp;BA249,F_Inputs!$P$4:$P$99999,0),MATCH(BA$6,F_Inputs!$F$2:$O$2,0)),"Error"))</f>
        <v/>
      </c>
      <c r="X249" s="267" t="str">
        <f>IF(ISBLANK(BB249),"",IFERROR(INDEX(F_Inputs!$F$4:$O$99999,MATCH($B249&amp;BB249,F_Inputs!$P$4:$P$99999,0),MATCH(BB$6,F_Inputs!$F$2:$O$2,0)),"Error"))</f>
        <v/>
      </c>
      <c r="Y249" s="267" t="str">
        <f>IF(ISBLANK(BC249),"",IFERROR(INDEX(F_Inputs!$F$4:$O$99999,MATCH($B249&amp;BC249,F_Inputs!$P$4:$P$99999,0),MATCH(BC$6,F_Inputs!$F$2:$O$2,0)),"Error"))</f>
        <v/>
      </c>
      <c r="Z249" s="267" t="str">
        <f>IF(ISBLANK(BD249),"",IFERROR(INDEX(F_Inputs!$F$4:$O$99999,MATCH($B249&amp;BD249,F_Inputs!$P$4:$P$99999,0),MATCH(BD$6,F_Inputs!$F$2:$O$2,0)),"Error"))</f>
        <v/>
      </c>
      <c r="AA249" s="267" t="str">
        <f>IF(ISBLANK(BE249),"",IFERROR(INDEX(F_Inputs!$F$4:$O$99999,MATCH($B249&amp;BE249,F_Inputs!$P$4:$P$99999,0),MATCH(BE$6,F_Inputs!$F$2:$O$2,0)),"Error"))</f>
        <v/>
      </c>
      <c r="AB249" s="270">
        <f>IF(ISBLANK(BF249),"",IFERROR(INDEX(F_Inputs!$F$4:$O$99999,MATCH($B249&amp;BF249,F_Inputs!$P$4:$P$99999,0),MATCH(BF$6,F_Inputs!$F$2:$O$2,0)),"Error"))</f>
        <v>631114.78881190496</v>
      </c>
      <c r="AC249" s="270">
        <f>IF(ISBLANK(BG249),"",IFERROR(INDEX(F_Inputs!$F$4:$O$99999,MATCH($B249&amp;BG249,F_Inputs!$P$4:$P$99999,0),MATCH(BG$6,F_Inputs!$F$2:$O$2,0)),"Error"))</f>
        <v>631114.78881190496</v>
      </c>
      <c r="AD249" s="270" t="str">
        <f>IF(ISBLANK(BH249),"",IFERROR(INDEX(F_Inputs!$F$4:$O$99999,MATCH($B249&amp;BH249,F_Inputs!$P$4:$P$99999,0),MATCH(BH$6,F_Inputs!$F$2:$O$2,0)),"Error"))</f>
        <v/>
      </c>
      <c r="AE249" s="271">
        <f>IF(ISBLANK(BI249),"",IFERROR(INDEX(F_Inputs!$F$4:$O$99999,MATCH($B249&amp;BI249,F_Inputs!$P$4:$P$99999,0),MATCH(BI$6,F_Inputs!$F$2:$O$2,0)),"Error"))</f>
        <v>-5.0000000000000001E-3</v>
      </c>
      <c r="AF249" s="271">
        <f>IF(ISBLANK(BJ249),"",IFERROR(INDEX(F_Inputs!$F$4:$O$99999,MATCH($B249&amp;BJ249,F_Inputs!$P$4:$P$99999,0),MATCH(BJ$6,F_Inputs!$F$2:$O$2,0)),"Error"))</f>
        <v>5.0000000000000001E-3</v>
      </c>
      <c r="AI249" s="45" t="str">
        <f t="shared" si="9"/>
        <v>Unplanned outage </v>
      </c>
      <c r="AJ249" s="45" t="s">
        <v>473</v>
      </c>
      <c r="AK249" s="45" t="s">
        <v>473</v>
      </c>
      <c r="AL249" s="45" t="s">
        <v>473</v>
      </c>
      <c r="AM249" s="45" t="s">
        <v>473</v>
      </c>
      <c r="AN249" s="45" t="s">
        <v>473</v>
      </c>
      <c r="AO249" s="45" t="s">
        <v>473</v>
      </c>
      <c r="BF249" s="45" t="s">
        <v>590</v>
      </c>
      <c r="BG249" s="45" t="s">
        <v>590</v>
      </c>
      <c r="BI249" s="45" t="s">
        <v>592</v>
      </c>
      <c r="BJ249" s="45" t="s">
        <v>594</v>
      </c>
    </row>
    <row r="250" spans="2:62">
      <c r="B250" s="158" t="str">
        <f>Lists!$D$15</f>
        <v>SSC</v>
      </c>
      <c r="C250" s="46" t="s">
        <v>761</v>
      </c>
      <c r="D250" s="46" t="str">
        <f>_xlfn.XLOOKUP(C250,Lists!$B$32:$B$60,Lists!$D$32:$D$60)</f>
        <v>Set at a company specific level</v>
      </c>
      <c r="E250" s="46" t="str">
        <f>_xlfn.XLOOKUP(C250,Lists!$B$32:$B$60,Lists!$F$32:$F$60)</f>
        <v>Number of sewer collapses per 1,000 km of all sewers</v>
      </c>
      <c r="F250" s="269" t="str">
        <f>IF(ISBLANK(AJ250),"",IFERROR(INDEX(F_Inputs!$F$4:$O$99999,MATCH($B250&amp;AJ250,F_Inputs!$P$4:$P$99999,0),MATCH(AJ$6,F_Inputs!$F$2:$O$2,0)),"Error"))</f>
        <v/>
      </c>
      <c r="G250" s="269" t="str">
        <f>IF(ISBLANK(AK250),"",IFERROR(INDEX(F_Inputs!$F$4:$O$99999,MATCH($B250&amp;AK250,F_Inputs!$P$4:$P$99999,0),MATCH(AK$6,F_Inputs!$F$2:$O$2,0)),"Error"))</f>
        <v/>
      </c>
      <c r="H250" s="269" t="str">
        <f>IF(ISBLANK(AL250),"",IFERROR(INDEX(F_Inputs!$F$4:$O$99999,MATCH($B250&amp;AL250,F_Inputs!$P$4:$P$99999,0),MATCH(AL$6,F_Inputs!$F$2:$O$2,0)),"Error"))</f>
        <v/>
      </c>
      <c r="I250" s="269" t="str">
        <f>IF(ISBLANK(AM250),"",IFERROR(INDEX(F_Inputs!$F$4:$O$99999,MATCH($B250&amp;AM250,F_Inputs!$P$4:$P$99999,0),MATCH(AM$6,F_Inputs!$F$2:$O$2,0)),"Error"))</f>
        <v/>
      </c>
      <c r="J250" s="269" t="str">
        <f>IF(ISBLANK(AN250),"",IFERROR(INDEX(F_Inputs!$F$4:$O$99999,MATCH($B250&amp;AN250,F_Inputs!$P$4:$P$99999,0),MATCH(AN$6,F_Inputs!$F$2:$O$2,0)),"Error"))</f>
        <v/>
      </c>
      <c r="K250" s="269" t="str">
        <f>IF(ISBLANK(AO250),"",IFERROR(INDEX(F_Inputs!$F$4:$O$99999,MATCH($B250&amp;AO250,F_Inputs!$P$4:$P$99999,0),MATCH(AO$6,F_Inputs!$F$2:$O$2,0)),"Error"))</f>
        <v/>
      </c>
      <c r="L250" s="269" t="str">
        <f>IF(ISBLANK(AP250),"",IFERROR(INDEX(F_Inputs!$F$4:$O$99999,MATCH($B250&amp;AP250,F_Inputs!$P$4:$P$99999,0),MATCH(AP$6,F_Inputs!$F$2:$O$2,0)),"Error"))</f>
        <v/>
      </c>
      <c r="M250" s="269" t="str">
        <f>IF(ISBLANK(AQ250),"",IFERROR(INDEX(F_Inputs!$F$4:$O$99999,MATCH($B250&amp;AQ250,F_Inputs!$P$4:$P$99999,0),MATCH(AQ$6,F_Inputs!$F$2:$O$2,0)),"Error"))</f>
        <v/>
      </c>
      <c r="N250" s="269" t="str">
        <f>IF(ISBLANK(AR250),"",IFERROR(INDEX(F_Inputs!$F$4:$O$99999,MATCH($B250&amp;AR250,F_Inputs!$P$4:$P$99999,0),MATCH(AR$6,F_Inputs!$F$2:$O$2,0)),"Error"))</f>
        <v/>
      </c>
      <c r="O250" s="269" t="str">
        <f>IF(ISBLANK(AS250),"",IFERROR(INDEX(F_Inputs!$F$4:$O$99999,MATCH($B250&amp;AS250,F_Inputs!$P$4:$P$99999,0),MATCH(AS$6,F_Inputs!$F$2:$O$2,0)),"Error"))</f>
        <v/>
      </c>
      <c r="P250" s="269" t="str">
        <f>IF(ISBLANK(AT250),"",IFERROR(INDEX(F_Inputs!$F$4:$O$99999,MATCH($B250&amp;AT250,F_Inputs!$P$4:$P$99999,0),MATCH(AT$6,F_Inputs!$F$2:$O$2,0)),"Error"))</f>
        <v/>
      </c>
      <c r="Q250" s="269" t="str">
        <f>IF(ISBLANK(AU250),"",IFERROR(INDEX(F_Inputs!$F$4:$O$99999,MATCH($B250&amp;AU250,F_Inputs!$P$4:$P$99999,0),MATCH(AU$6,F_Inputs!$F$2:$O$2,0)),"Error"))</f>
        <v/>
      </c>
      <c r="R250" s="269" t="str">
        <f>IF(ISBLANK(AV250),"",IFERROR(INDEX(F_Inputs!$F$4:$O$99999,MATCH($B250&amp;AV250,F_Inputs!$P$4:$P$99999,0),MATCH(AV$6,F_Inputs!$F$2:$O$2,0)),"Error"))</f>
        <v/>
      </c>
      <c r="S250" s="269" t="str">
        <f>IF(ISBLANK(AW250),"",IFERROR(INDEX(F_Inputs!$F$4:$O$99999,MATCH($B250&amp;AW250,F_Inputs!$P$4:$P$99999,0),MATCH(AW$6,F_Inputs!$F$2:$O$2,0)),"Error"))</f>
        <v/>
      </c>
      <c r="T250" s="269" t="str">
        <f>IF(ISBLANK(AX250),"",IFERROR(INDEX(F_Inputs!$F$4:$O$99999,MATCH($B250&amp;AX250,F_Inputs!$P$4:$P$99999,0),MATCH(AX$6,F_Inputs!$F$2:$O$2,0)),"Error"))</f>
        <v/>
      </c>
      <c r="U250" s="269" t="str">
        <f>IF(ISBLANK(AY250),"",IFERROR(INDEX(F_Inputs!$F$4:$O$99999,MATCH($B250&amp;AY250,F_Inputs!$P$4:$P$99999,0),MATCH(AY$6,F_Inputs!$F$2:$O$2,0)),"Error"))</f>
        <v/>
      </c>
      <c r="V250" s="269" t="str">
        <f>IF(ISBLANK(AZ250),"",IFERROR(INDEX(F_Inputs!$F$4:$O$99999,MATCH($B250&amp;AZ250,F_Inputs!$P$4:$P$99999,0),MATCH(AZ$6,F_Inputs!$F$2:$O$2,0)),"Error"))</f>
        <v/>
      </c>
      <c r="W250" s="267" t="str">
        <f>IF(ISBLANK(BA250),"",IFERROR(INDEX(F_Inputs!$F$4:$O$99999,MATCH($B250&amp;BA250,F_Inputs!$P$4:$P$99999,0),MATCH(BA$6,F_Inputs!$F$2:$O$2,0)),"Error"))</f>
        <v/>
      </c>
      <c r="X250" s="267" t="str">
        <f>IF(ISBLANK(BB250),"",IFERROR(INDEX(F_Inputs!$F$4:$O$99999,MATCH($B250&amp;BB250,F_Inputs!$P$4:$P$99999,0),MATCH(BB$6,F_Inputs!$F$2:$O$2,0)),"Error"))</f>
        <v/>
      </c>
      <c r="Y250" s="267" t="str">
        <f>IF(ISBLANK(BC250),"",IFERROR(INDEX(F_Inputs!$F$4:$O$99999,MATCH($B250&amp;BC250,F_Inputs!$P$4:$P$99999,0),MATCH(BC$6,F_Inputs!$F$2:$O$2,0)),"Error"))</f>
        <v/>
      </c>
      <c r="Z250" s="267" t="str">
        <f>IF(ISBLANK(BD250),"",IFERROR(INDEX(F_Inputs!$F$4:$O$99999,MATCH($B250&amp;BD250,F_Inputs!$P$4:$P$99999,0),MATCH(BD$6,F_Inputs!$F$2:$O$2,0)),"Error"))</f>
        <v/>
      </c>
      <c r="AA250" s="267" t="str">
        <f>IF(ISBLANK(BE250),"",IFERROR(INDEX(F_Inputs!$F$4:$O$99999,MATCH($B250&amp;BE250,F_Inputs!$P$4:$P$99999,0),MATCH(BE$6,F_Inputs!$F$2:$O$2,0)),"Error"))</f>
        <v/>
      </c>
      <c r="AB250" s="270" t="str">
        <f>IF(ISBLANK(BF250),"",IFERROR(INDEX(F_Inputs!$F$4:$O$99999,MATCH($B250&amp;BF250,F_Inputs!$P$4:$P$99999,0),MATCH(BF$6,F_Inputs!$F$2:$O$2,0)),"Error"))</f>
        <v/>
      </c>
      <c r="AC250" s="270" t="str">
        <f>IF(ISBLANK(BG250),"",IFERROR(INDEX(F_Inputs!$F$4:$O$99999,MATCH($B250&amp;BG250,F_Inputs!$P$4:$P$99999,0),MATCH(BG$6,F_Inputs!$F$2:$O$2,0)),"Error"))</f>
        <v/>
      </c>
      <c r="AD250" s="270" t="str">
        <f>IF(ISBLANK(BH250),"",IFERROR(INDEX(F_Inputs!$F$4:$O$99999,MATCH($B250&amp;BH250,F_Inputs!$P$4:$P$99999,0),MATCH(BH$6,F_Inputs!$F$2:$O$2,0)),"Error"))</f>
        <v/>
      </c>
      <c r="AE250" s="271" t="str">
        <f>IF(ISBLANK(BI250),"",IFERROR(INDEX(F_Inputs!$F$4:$O$99999,MATCH($B250&amp;BI250,F_Inputs!$P$4:$P$99999,0),MATCH(BI$6,F_Inputs!$F$2:$O$2,0)),"Error"))</f>
        <v/>
      </c>
      <c r="AF250" s="271" t="str">
        <f>IF(ISBLANK(BJ250),"",IFERROR(INDEX(F_Inputs!$F$4:$O$99999,MATCH($B250&amp;BJ250,F_Inputs!$P$4:$P$99999,0),MATCH(BJ$6,F_Inputs!$F$2:$O$2,0)),"Error"))</f>
        <v/>
      </c>
      <c r="AI250" s="45" t="str">
        <f t="shared" si="9"/>
        <v>Sewer collapses </v>
      </c>
      <c r="AJ250" s="45" t="s">
        <v>291</v>
      </c>
      <c r="AK250" s="45" t="s">
        <v>291</v>
      </c>
      <c r="AL250" s="45" t="s">
        <v>291</v>
      </c>
      <c r="AM250" s="45" t="s">
        <v>291</v>
      </c>
      <c r="AN250" s="45" t="s">
        <v>291</v>
      </c>
      <c r="AO250" s="45" t="s">
        <v>291</v>
      </c>
      <c r="BF250" s="45" t="s">
        <v>293</v>
      </c>
      <c r="BG250" s="45" t="s">
        <v>293</v>
      </c>
      <c r="BI250" s="45" t="s">
        <v>295</v>
      </c>
      <c r="BJ250" s="45" t="s">
        <v>297</v>
      </c>
    </row>
    <row r="251" spans="2:62">
      <c r="B251" s="158" t="str">
        <f>Lists!$D$15</f>
        <v>SSC</v>
      </c>
      <c r="C251" s="46" t="s">
        <v>764</v>
      </c>
      <c r="D251" s="46" t="str">
        <f>_xlfn.XLOOKUP(C251,Lists!$B$32:$B$60,Lists!$D$32:$D$60)</f>
        <v>Set at a common level</v>
      </c>
      <c r="E251" s="46" t="str">
        <f>_xlfn.XLOOKUP(C251,Lists!$B$32:$B$60,Lists!$F$32:$F$60)</f>
        <v>Number</v>
      </c>
      <c r="F251" s="269" t="str">
        <f>IF(ISBLANK(AJ251),"",IFERROR(INDEX(F_Inputs!$F$4:$O$99999,MATCH($B251&amp;AJ251,F_Inputs!$P$4:$P$99999,0),MATCH(AJ$6,F_Inputs!$F$2:$O$2,0)),"Error"))</f>
        <v/>
      </c>
      <c r="G251" s="269" t="str">
        <f>IF(ISBLANK(AK251),"",IFERROR(INDEX(F_Inputs!$F$4:$O$99999,MATCH($B251&amp;AK251,F_Inputs!$P$4:$P$99999,0),MATCH(AK$6,F_Inputs!$F$2:$O$2,0)),"Error"))</f>
        <v/>
      </c>
      <c r="H251" s="269" t="str">
        <f>IF(ISBLANK(AL251),"",IFERROR(INDEX(F_Inputs!$F$4:$O$99999,MATCH($B251&amp;AL251,F_Inputs!$P$4:$P$99999,0),MATCH(AL$6,F_Inputs!$F$2:$O$2,0)),"Error"))</f>
        <v/>
      </c>
      <c r="I251" s="269" t="str">
        <f>IF(ISBLANK(AM251),"",IFERROR(INDEX(F_Inputs!$F$4:$O$99999,MATCH($B251&amp;AM251,F_Inputs!$P$4:$P$99999,0),MATCH(AM$6,F_Inputs!$F$2:$O$2,0)),"Error"))</f>
        <v/>
      </c>
      <c r="J251" s="269" t="str">
        <f>IF(ISBLANK(AN251),"",IFERROR(INDEX(F_Inputs!$F$4:$O$99999,MATCH($B251&amp;AN251,F_Inputs!$P$4:$P$99999,0),MATCH(AN$6,F_Inputs!$F$2:$O$2,0)),"Error"))</f>
        <v/>
      </c>
      <c r="K251" s="269" t="str">
        <f>IF(ISBLANK(AO251),"",IFERROR(INDEX(F_Inputs!$F$4:$O$99999,MATCH($B251&amp;AO251,F_Inputs!$P$4:$P$99999,0),MATCH(AO$6,F_Inputs!$F$2:$O$2,0)),"Error"))</f>
        <v/>
      </c>
      <c r="L251" s="269" t="str">
        <f>IF(ISBLANK(AP251),"",IFERROR(INDEX(F_Inputs!$F$4:$O$99999,MATCH($B251&amp;AP251,F_Inputs!$P$4:$P$99999,0),MATCH(AP$6,F_Inputs!$F$2:$O$2,0)),"Error"))</f>
        <v/>
      </c>
      <c r="M251" s="269" t="str">
        <f>IF(ISBLANK(AQ251),"",IFERROR(INDEX(F_Inputs!$F$4:$O$99999,MATCH($B251&amp;AQ251,F_Inputs!$P$4:$P$99999,0),MATCH(AQ$6,F_Inputs!$F$2:$O$2,0)),"Error"))</f>
        <v/>
      </c>
      <c r="N251" s="269" t="str">
        <f>IF(ISBLANK(AR251),"",IFERROR(INDEX(F_Inputs!$F$4:$O$99999,MATCH($B251&amp;AR251,F_Inputs!$P$4:$P$99999,0),MATCH(AR$6,F_Inputs!$F$2:$O$2,0)),"Error"))</f>
        <v/>
      </c>
      <c r="O251" s="269" t="str">
        <f>IF(ISBLANK(AS251),"",IFERROR(INDEX(F_Inputs!$F$4:$O$99999,MATCH($B251&amp;AS251,F_Inputs!$P$4:$P$99999,0),MATCH(AS$6,F_Inputs!$F$2:$O$2,0)),"Error"))</f>
        <v/>
      </c>
      <c r="P251" s="269" t="str">
        <f>IF(ISBLANK(AT251),"",IFERROR(INDEX(F_Inputs!$F$4:$O$99999,MATCH($B251&amp;AT251,F_Inputs!$P$4:$P$99999,0),MATCH(AT$6,F_Inputs!$F$2:$O$2,0)),"Error"))</f>
        <v/>
      </c>
      <c r="Q251" s="269" t="str">
        <f>IF(ISBLANK(AU251),"",IFERROR(INDEX(F_Inputs!$F$4:$O$99999,MATCH($B251&amp;AU251,F_Inputs!$P$4:$P$99999,0),MATCH(AU$6,F_Inputs!$F$2:$O$2,0)),"Error"))</f>
        <v/>
      </c>
      <c r="R251" s="269" t="str">
        <f>IF(ISBLANK(AV251),"",IFERROR(INDEX(F_Inputs!$F$4:$O$99999,MATCH($B251&amp;AV251,F_Inputs!$P$4:$P$99999,0),MATCH(AV$6,F_Inputs!$F$2:$O$2,0)),"Error"))</f>
        <v/>
      </c>
      <c r="S251" s="269" t="str">
        <f>IF(ISBLANK(AW251),"",IFERROR(INDEX(F_Inputs!$F$4:$O$99999,MATCH($B251&amp;AW251,F_Inputs!$P$4:$P$99999,0),MATCH(AW$6,F_Inputs!$F$2:$O$2,0)),"Error"))</f>
        <v/>
      </c>
      <c r="T251" s="269" t="str">
        <f>IF(ISBLANK(AX251),"",IFERROR(INDEX(F_Inputs!$F$4:$O$99999,MATCH($B251&amp;AX251,F_Inputs!$P$4:$P$99999,0),MATCH(AX$6,F_Inputs!$F$2:$O$2,0)),"Error"))</f>
        <v/>
      </c>
      <c r="U251" s="269" t="str">
        <f>IF(ISBLANK(AY251),"",IFERROR(INDEX(F_Inputs!$F$4:$O$99999,MATCH($B251&amp;AY251,F_Inputs!$P$4:$P$99999,0),MATCH(AY$6,F_Inputs!$F$2:$O$2,0)),"Error"))</f>
        <v/>
      </c>
      <c r="V251" s="269" t="str">
        <f>IF(ISBLANK(AZ251),"",IFERROR(INDEX(F_Inputs!$F$4:$O$99999,MATCH($B251&amp;AZ251,F_Inputs!$P$4:$P$99999,0),MATCH(AZ$6,F_Inputs!$F$2:$O$2,0)),"Error"))</f>
        <v/>
      </c>
      <c r="W251" s="269" t="str">
        <f>IF(ISBLANK(BA251),"",IFERROR(INDEX(F_Inputs!$F$4:$O$99999,MATCH($B251&amp;BA251,F_Inputs!$P$4:$P$99999,0),MATCH(BA$6,F_Inputs!$F$2:$O$2,0)),"Error"))</f>
        <v/>
      </c>
      <c r="X251" s="269" t="str">
        <f>IF(ISBLANK(BB251),"",IFERROR(INDEX(F_Inputs!$F$4:$O$99999,MATCH($B251&amp;BB251,F_Inputs!$P$4:$P$99999,0),MATCH(BB$6,F_Inputs!$F$2:$O$2,0)),"Error"))</f>
        <v/>
      </c>
      <c r="Y251" s="269" t="str">
        <f>IF(ISBLANK(BC251),"",IFERROR(INDEX(F_Inputs!$F$4:$O$99999,MATCH($B251&amp;BC251,F_Inputs!$P$4:$P$99999,0),MATCH(BC$6,F_Inputs!$F$2:$O$2,0)),"Error"))</f>
        <v/>
      </c>
      <c r="Z251" s="269" t="str">
        <f>IF(ISBLANK(BD251),"",IFERROR(INDEX(F_Inputs!$F$4:$O$99999,MATCH($B251&amp;BD251,F_Inputs!$P$4:$P$99999,0),MATCH(BD$6,F_Inputs!$F$2:$O$2,0)),"Error"))</f>
        <v/>
      </c>
      <c r="AA251" s="269" t="str">
        <f>IF(ISBLANK(BE251),"",IFERROR(INDEX(F_Inputs!$F$4:$O$99999,MATCH($B251&amp;BE251,F_Inputs!$P$4:$P$99999,0),MATCH(BE$6,F_Inputs!$F$2:$O$2,0)),"Error"))</f>
        <v/>
      </c>
      <c r="AB251" s="269">
        <f>IF(ISBLANK(BF251),"",IFERROR(INDEX(F_Inputs!$F$4:$O$99999,MATCH($B251&amp;BF251,F_Inputs!$P$4:$P$99999,0),MATCH(BF$6,F_Inputs!$F$2:$O$2,0)),"Error"))</f>
        <v>-0.13703000000000001</v>
      </c>
      <c r="AC251" s="269">
        <f>IF(ISBLANK(BG251),"",IFERROR(INDEX(F_Inputs!$F$4:$O$99999,MATCH($B251&amp;BG251,F_Inputs!$P$4:$P$99999,0),MATCH(BG$6,F_Inputs!$F$2:$O$2,0)),"Error"))</f>
        <v>0.13703000000000001</v>
      </c>
      <c r="AD251" s="269" t="str">
        <f>IF(ISBLANK(BH251),"",IFERROR(INDEX(F_Inputs!$F$4:$O$99999,MATCH($B251&amp;BH251,F_Inputs!$P$4:$P$99999,0),MATCH(BH$6,F_Inputs!$F$2:$O$2,0)),"Error"))</f>
        <v/>
      </c>
      <c r="AE251" s="272">
        <f>IF(ISBLANK(BI251),"",IFERROR(INDEX(F_Inputs!$F$4:$O$99999,MATCH($B251&amp;BI251,F_Inputs!$P$4:$P$99999,0),MATCH(BI$6,F_Inputs!$F$2:$O$2,0)),"Error"))</f>
        <v>-4.0000000000000001E-3</v>
      </c>
      <c r="AF251" s="272">
        <f>IF(ISBLANK(BJ251),"",IFERROR(INDEX(F_Inputs!$F$4:$O$99999,MATCH($B251&amp;BJ251,F_Inputs!$P$4:$P$99999,0),MATCH(BJ$6,F_Inputs!$F$2:$O$2,0)),"Error"))</f>
        <v>4.0000000000000001E-3</v>
      </c>
      <c r="AI251" s="45" t="str">
        <f t="shared" si="9"/>
        <v>Customer services measure of experience</v>
      </c>
      <c r="BF251" s="45" t="s">
        <v>214</v>
      </c>
      <c r="BG251" s="45" t="s">
        <v>216</v>
      </c>
      <c r="BI251" s="45" t="s">
        <v>218</v>
      </c>
      <c r="BJ251" s="45" t="s">
        <v>220</v>
      </c>
    </row>
    <row r="252" spans="2:62">
      <c r="B252" s="158" t="str">
        <f>Lists!$D$15</f>
        <v>SSC</v>
      </c>
      <c r="C252" s="46" t="s">
        <v>766</v>
      </c>
      <c r="D252" s="46" t="str">
        <f>_xlfn.XLOOKUP(C252,Lists!$B$32:$B$60,Lists!$D$32:$D$60)</f>
        <v>Set at a common level</v>
      </c>
      <c r="E252" s="46" t="str">
        <f>_xlfn.XLOOKUP(C252,Lists!$B$32:$B$60,Lists!$F$32:$F$60)</f>
        <v>Number</v>
      </c>
      <c r="F252" s="269" t="str">
        <f>IF(ISBLANK(AJ252),"",IFERROR(INDEX(F_Inputs!$F$4:$O$99999,MATCH($B252&amp;AJ252,F_Inputs!$P$4:$P$99999,0),MATCH(AJ$6,F_Inputs!$F$2:$O$2,0)),"Error"))</f>
        <v/>
      </c>
      <c r="G252" s="269" t="str">
        <f>IF(ISBLANK(AK252),"",IFERROR(INDEX(F_Inputs!$F$4:$O$99999,MATCH($B252&amp;AK252,F_Inputs!$P$4:$P$99999,0),MATCH(AK$6,F_Inputs!$F$2:$O$2,0)),"Error"))</f>
        <v/>
      </c>
      <c r="H252" s="269" t="str">
        <f>IF(ISBLANK(AL252),"",IFERROR(INDEX(F_Inputs!$F$4:$O$99999,MATCH($B252&amp;AL252,F_Inputs!$P$4:$P$99999,0),MATCH(AL$6,F_Inputs!$F$2:$O$2,0)),"Error"))</f>
        <v/>
      </c>
      <c r="I252" s="269" t="str">
        <f>IF(ISBLANK(AM252),"",IFERROR(INDEX(F_Inputs!$F$4:$O$99999,MATCH($B252&amp;AM252,F_Inputs!$P$4:$P$99999,0),MATCH(AM$6,F_Inputs!$F$2:$O$2,0)),"Error"))</f>
        <v/>
      </c>
      <c r="J252" s="269" t="str">
        <f>IF(ISBLANK(AN252),"",IFERROR(INDEX(F_Inputs!$F$4:$O$99999,MATCH($B252&amp;AN252,F_Inputs!$P$4:$P$99999,0),MATCH(AN$6,F_Inputs!$F$2:$O$2,0)),"Error"))</f>
        <v/>
      </c>
      <c r="K252" s="269" t="str">
        <f>IF(ISBLANK(AO252),"",IFERROR(INDEX(F_Inputs!$F$4:$O$99999,MATCH($B252&amp;AO252,F_Inputs!$P$4:$P$99999,0),MATCH(AO$6,F_Inputs!$F$2:$O$2,0)),"Error"))</f>
        <v/>
      </c>
      <c r="L252" s="269" t="str">
        <f>IF(ISBLANK(AP252),"",IFERROR(INDEX(F_Inputs!$F$4:$O$99999,MATCH($B252&amp;AP252,F_Inputs!$P$4:$P$99999,0),MATCH(AP$6,F_Inputs!$F$2:$O$2,0)),"Error"))</f>
        <v/>
      </c>
      <c r="M252" s="269" t="str">
        <f>IF(ISBLANK(AQ252),"",IFERROR(INDEX(F_Inputs!$F$4:$O$99999,MATCH($B252&amp;AQ252,F_Inputs!$P$4:$P$99999,0),MATCH(AQ$6,F_Inputs!$F$2:$O$2,0)),"Error"))</f>
        <v/>
      </c>
      <c r="N252" s="269" t="str">
        <f>IF(ISBLANK(AR252),"",IFERROR(INDEX(F_Inputs!$F$4:$O$99999,MATCH($B252&amp;AR252,F_Inputs!$P$4:$P$99999,0),MATCH(AR$6,F_Inputs!$F$2:$O$2,0)),"Error"))</f>
        <v/>
      </c>
      <c r="O252" s="269" t="str">
        <f>IF(ISBLANK(AS252),"",IFERROR(INDEX(F_Inputs!$F$4:$O$99999,MATCH($B252&amp;AS252,F_Inputs!$P$4:$P$99999,0),MATCH(AS$6,F_Inputs!$F$2:$O$2,0)),"Error"))</f>
        <v/>
      </c>
      <c r="P252" s="269" t="str">
        <f>IF(ISBLANK(AT252),"",IFERROR(INDEX(F_Inputs!$F$4:$O$99999,MATCH($B252&amp;AT252,F_Inputs!$P$4:$P$99999,0),MATCH(AT$6,F_Inputs!$F$2:$O$2,0)),"Error"))</f>
        <v/>
      </c>
      <c r="Q252" s="269" t="str">
        <f>IF(ISBLANK(AU252),"",IFERROR(INDEX(F_Inputs!$F$4:$O$99999,MATCH($B252&amp;AU252,F_Inputs!$P$4:$P$99999,0),MATCH(AU$6,F_Inputs!$F$2:$O$2,0)),"Error"))</f>
        <v/>
      </c>
      <c r="R252" s="269" t="str">
        <f>IF(ISBLANK(AV252),"",IFERROR(INDEX(F_Inputs!$F$4:$O$99999,MATCH($B252&amp;AV252,F_Inputs!$P$4:$P$99999,0),MATCH(AV$6,F_Inputs!$F$2:$O$2,0)),"Error"))</f>
        <v/>
      </c>
      <c r="S252" s="269" t="str">
        <f>IF(ISBLANK(AW252),"",IFERROR(INDEX(F_Inputs!$F$4:$O$99999,MATCH($B252&amp;AW252,F_Inputs!$P$4:$P$99999,0),MATCH(AW$6,F_Inputs!$F$2:$O$2,0)),"Error"))</f>
        <v/>
      </c>
      <c r="T252" s="269" t="str">
        <f>IF(ISBLANK(AX252),"",IFERROR(INDEX(F_Inputs!$F$4:$O$99999,MATCH($B252&amp;AX252,F_Inputs!$P$4:$P$99999,0),MATCH(AX$6,F_Inputs!$F$2:$O$2,0)),"Error"))</f>
        <v/>
      </c>
      <c r="U252" s="269" t="str">
        <f>IF(ISBLANK(AY252),"",IFERROR(INDEX(F_Inputs!$F$4:$O$99999,MATCH($B252&amp;AY252,F_Inputs!$P$4:$P$99999,0),MATCH(AY$6,F_Inputs!$F$2:$O$2,0)),"Error"))</f>
        <v/>
      </c>
      <c r="V252" s="269" t="str">
        <f>IF(ISBLANK(AZ252),"",IFERROR(INDEX(F_Inputs!$F$4:$O$99999,MATCH($B252&amp;AZ252,F_Inputs!$P$4:$P$99999,0),MATCH(AZ$6,F_Inputs!$F$2:$O$2,0)),"Error"))</f>
        <v/>
      </c>
      <c r="W252" s="269" t="str">
        <f>IF(ISBLANK(BA252),"",IFERROR(INDEX(F_Inputs!$F$4:$O$99999,MATCH($B252&amp;BA252,F_Inputs!$P$4:$P$99999,0),MATCH(BA$6,F_Inputs!$F$2:$O$2,0)),"Error"))</f>
        <v/>
      </c>
      <c r="X252" s="269" t="str">
        <f>IF(ISBLANK(BB252),"",IFERROR(INDEX(F_Inputs!$F$4:$O$99999,MATCH($B252&amp;BB252,F_Inputs!$P$4:$P$99999,0),MATCH(BB$6,F_Inputs!$F$2:$O$2,0)),"Error"))</f>
        <v/>
      </c>
      <c r="Y252" s="269" t="str">
        <f>IF(ISBLANK(BC252),"",IFERROR(INDEX(F_Inputs!$F$4:$O$99999,MATCH($B252&amp;BC252,F_Inputs!$P$4:$P$99999,0),MATCH(BC$6,F_Inputs!$F$2:$O$2,0)),"Error"))</f>
        <v/>
      </c>
      <c r="Z252" s="269" t="str">
        <f>IF(ISBLANK(BD252),"",IFERROR(INDEX(F_Inputs!$F$4:$O$99999,MATCH($B252&amp;BD252,F_Inputs!$P$4:$P$99999,0),MATCH(BD$6,F_Inputs!$F$2:$O$2,0)),"Error"))</f>
        <v/>
      </c>
      <c r="AA252" s="269" t="str">
        <f>IF(ISBLANK(BE252),"",IFERROR(INDEX(F_Inputs!$F$4:$O$99999,MATCH($B252&amp;BE252,F_Inputs!$P$4:$P$99999,0),MATCH(BE$6,F_Inputs!$F$2:$O$2,0)),"Error"))</f>
        <v/>
      </c>
      <c r="AB252" s="269">
        <f>IF(ISBLANK(BF252),"",IFERROR(INDEX(F_Inputs!$F$4:$O$99999,MATCH($B252&amp;BF252,F_Inputs!$P$4:$P$99999,0),MATCH(BF$6,F_Inputs!$F$2:$O$2,0)),"Error"))</f>
        <v>-6.4710000000000004E-2</v>
      </c>
      <c r="AC252" s="269">
        <f>IF(ISBLANK(BG252),"",IFERROR(INDEX(F_Inputs!$F$4:$O$99999,MATCH($B252&amp;BG252,F_Inputs!$P$4:$P$99999,0),MATCH(BG$6,F_Inputs!$F$2:$O$2,0)),"Error"))</f>
        <v>6.4710000000000004E-2</v>
      </c>
      <c r="AD252" s="269" t="str">
        <f>IF(ISBLANK(BH252),"",IFERROR(INDEX(F_Inputs!$F$4:$O$99999,MATCH($B252&amp;BH252,F_Inputs!$P$4:$P$99999,0),MATCH(BH$6,F_Inputs!$F$2:$O$2,0)),"Error"))</f>
        <v/>
      </c>
      <c r="AE252" s="272">
        <f>IF(ISBLANK(BI252),"",IFERROR(INDEX(F_Inputs!$F$4:$O$99999,MATCH($B252&amp;BI252,F_Inputs!$P$4:$P$99999,0),MATCH(BI$6,F_Inputs!$F$2:$O$2,0)),"Error"))</f>
        <v>-2E-3</v>
      </c>
      <c r="AF252" s="272">
        <f>IF(ISBLANK(BJ252),"",IFERROR(INDEX(F_Inputs!$F$4:$O$99999,MATCH($B252&amp;BJ252,F_Inputs!$P$4:$P$99999,0),MATCH(BJ$6,F_Inputs!$F$2:$O$2,0)),"Error"))</f>
        <v>2E-3</v>
      </c>
      <c r="AI252" s="45" t="str">
        <f t="shared" si="9"/>
        <v>Developer service measure of experience</v>
      </c>
      <c r="BF252" s="45" t="s">
        <v>222</v>
      </c>
      <c r="BG252" s="45" t="s">
        <v>224</v>
      </c>
      <c r="BI252" s="45" t="s">
        <v>226</v>
      </c>
      <c r="BJ252" s="45" t="s">
        <v>228</v>
      </c>
    </row>
    <row r="253" spans="2:62">
      <c r="B253" s="150"/>
      <c r="C253" s="151"/>
      <c r="D253" s="151"/>
      <c r="E253" s="157"/>
      <c r="F253" s="151"/>
      <c r="G253" s="151"/>
      <c r="H253" s="151"/>
      <c r="I253" s="151"/>
      <c r="J253" s="151"/>
      <c r="K253" s="151"/>
      <c r="L253" s="151"/>
      <c r="M253" s="153"/>
      <c r="N253" s="153"/>
      <c r="O253" s="153"/>
      <c r="P253" s="153"/>
      <c r="Q253" s="153"/>
      <c r="R253" s="151"/>
      <c r="S253" s="151"/>
      <c r="T253" s="151"/>
      <c r="U253" s="151"/>
      <c r="V253" s="154"/>
      <c r="W253" s="151"/>
      <c r="X253" s="151"/>
      <c r="Y253" s="151"/>
      <c r="Z253" s="151"/>
      <c r="AA253" s="151"/>
      <c r="AB253" s="155"/>
      <c r="AC253" s="155"/>
      <c r="AD253" s="155"/>
      <c r="AE253" s="156"/>
      <c r="AF253" s="156"/>
    </row>
    <row r="254" spans="2:62">
      <c r="B254" s="158" t="str">
        <f>Lists!$D$16</f>
        <v>SWB</v>
      </c>
      <c r="C254" s="46" t="s">
        <v>702</v>
      </c>
      <c r="D254" s="46" t="str">
        <f>_xlfn.XLOOKUP(C254,Lists!$B$32:$B$60,Lists!$D$32:$D$60)</f>
        <v>Set at a common level</v>
      </c>
      <c r="E254" s="46" t="str">
        <f>_xlfn.XLOOKUP(C254,Lists!$B$32:$B$60,Lists!$F$32:$F$60)</f>
        <v>Average number of minutes lost per customer (hh:mm:ss)</v>
      </c>
      <c r="F254" s="267">
        <f>IF(ISBLANK(AJ254),"",IFERROR(INDEX(F_Inputs!$F$4:$O$99999,MATCH($B254&amp;AJ254,F_Inputs!$P$4:$P$99999,0),MATCH(AJ$6,F_Inputs!$F$2:$O$2,0)),"Error"))</f>
        <v>3.472222222222222E-3</v>
      </c>
      <c r="G254" s="267">
        <f>IF(ISBLANK(AK254),"",IFERROR(INDEX(F_Inputs!$F$4:$O$99999,MATCH($B254&amp;AK254,F_Inputs!$P$4:$P$99999,0),MATCH(AK$6,F_Inputs!$F$2:$O$2,0)),"Error"))</f>
        <v>3.472222222222222E-3</v>
      </c>
      <c r="H254" s="267">
        <f>IF(ISBLANK(AL254),"",IFERROR(INDEX(F_Inputs!$F$4:$O$99999,MATCH($B254&amp;AL254,F_Inputs!$P$4:$P$99999,0),MATCH(AL$6,F_Inputs!$F$2:$O$2,0)),"Error"))</f>
        <v>3.472222222222222E-3</v>
      </c>
      <c r="I254" s="267">
        <f>IF(ISBLANK(AM254),"",IFERROR(INDEX(F_Inputs!$F$4:$O$99999,MATCH($B254&amp;AM254,F_Inputs!$P$4:$P$99999,0),MATCH(AM$6,F_Inputs!$F$2:$O$2,0)),"Error"))</f>
        <v>3.472222222222222E-3</v>
      </c>
      <c r="J254" s="267">
        <f>IF(ISBLANK(AN254),"",IFERROR(INDEX(F_Inputs!$F$4:$O$99999,MATCH($B254&amp;AN254,F_Inputs!$P$4:$P$99999,0),MATCH(AN$6,F_Inputs!$F$2:$O$2,0)),"Error"))</f>
        <v>3.472222222222222E-3</v>
      </c>
      <c r="K254" s="267">
        <f>IF(ISBLANK(AO254),"",IFERROR(INDEX(F_Inputs!$F$4:$O$99999,MATCH($B254&amp;AO254,F_Inputs!$P$4:$P$99999,0),MATCH(AO$6,F_Inputs!$F$2:$O$2,0)),"Error"))</f>
        <v>3.47E-3</v>
      </c>
      <c r="L254" s="267" t="str">
        <f>IF(ISBLANK(AP254),"",IFERROR(INDEX(F_Inputs!$F$4:$O$99999,MATCH($B254&amp;AP254,F_Inputs!$P$4:$P$99999,0),MATCH(AP$6,F_Inputs!$F$2:$O$2,0)),"Error"))</f>
        <v/>
      </c>
      <c r="M254" s="268" t="str">
        <f>IF(ISBLANK(AQ254),"",IFERROR(INDEX(F_Inputs!$F$4:$O$99999,MATCH($B254&amp;AQ254,F_Inputs!$P$4:$P$99999,0),MATCH(AQ$6,F_Inputs!$F$2:$O$2,0)),"Error"))</f>
        <v/>
      </c>
      <c r="N254" s="268" t="str">
        <f>IF(ISBLANK(AR254),"",IFERROR(INDEX(F_Inputs!$F$4:$O$99999,MATCH($B254&amp;AR254,F_Inputs!$P$4:$P$99999,0),MATCH(AR$6,F_Inputs!$F$2:$O$2,0)),"Error"))</f>
        <v/>
      </c>
      <c r="O254" s="268" t="str">
        <f>IF(ISBLANK(AS254),"",IFERROR(INDEX(F_Inputs!$F$4:$O$99999,MATCH($B254&amp;AS254,F_Inputs!$P$4:$P$99999,0),MATCH(AS$6,F_Inputs!$F$2:$O$2,0)),"Error"))</f>
        <v/>
      </c>
      <c r="P254" s="268" t="str">
        <f>IF(ISBLANK(AT254),"",IFERROR(INDEX(F_Inputs!$F$4:$O$99999,MATCH($B254&amp;AT254,F_Inputs!$P$4:$P$99999,0),MATCH(AT$6,F_Inputs!$F$2:$O$2,0)),"Error"))</f>
        <v/>
      </c>
      <c r="Q254" s="268" t="str">
        <f>IF(ISBLANK(AU254),"",IFERROR(INDEX(F_Inputs!$F$4:$O$99999,MATCH($B254&amp;AU254,F_Inputs!$P$4:$P$99999,0),MATCH(AU$6,F_Inputs!$F$2:$O$2,0)),"Error"))</f>
        <v/>
      </c>
      <c r="R254" s="269" t="str">
        <f>IF(ISBLANK(AV254),"",IFERROR(INDEX(F_Inputs!$F$4:$O$99999,MATCH($B254&amp;AV254,F_Inputs!$P$4:$P$99999,0),MATCH(AV$6,F_Inputs!$F$2:$O$2,0)),"Error"))</f>
        <v/>
      </c>
      <c r="S254" s="269" t="str">
        <f>IF(ISBLANK(AW254),"",IFERROR(INDEX(F_Inputs!$F$4:$O$99999,MATCH($B254&amp;AW254,F_Inputs!$P$4:$P$99999,0),MATCH(AW$6,F_Inputs!$F$2:$O$2,0)),"Error"))</f>
        <v/>
      </c>
      <c r="T254" s="269" t="str">
        <f>IF(ISBLANK(AX254),"",IFERROR(INDEX(F_Inputs!$F$4:$O$99999,MATCH($B254&amp;AX254,F_Inputs!$P$4:$P$99999,0),MATCH(AX$6,F_Inputs!$F$2:$O$2,0)),"Error"))</f>
        <v/>
      </c>
      <c r="U254" s="269" t="str">
        <f>IF(ISBLANK(AY254),"",IFERROR(INDEX(F_Inputs!$F$4:$O$99999,MATCH($B254&amp;AY254,F_Inputs!$P$4:$P$99999,0),MATCH(AY$6,F_Inputs!$F$2:$O$2,0)),"Error"))</f>
        <v/>
      </c>
      <c r="V254" s="269" t="str">
        <f>IF(ISBLANK(AZ254),"",IFERROR(INDEX(F_Inputs!$F$4:$O$99999,MATCH($B254&amp;AZ254,F_Inputs!$P$4:$P$99999,0),MATCH(AZ$6,F_Inputs!$F$2:$O$2,0)),"Error"))</f>
        <v/>
      </c>
      <c r="W254" s="267">
        <f>IF(ISBLANK(BA254),"",IFERROR(INDEX(F_Inputs!$F$4:$O$99999,MATCH($B254&amp;BA254,F_Inputs!$P$4:$P$99999,0),MATCH(BA$6,F_Inputs!$F$2:$O$2,0)),"Error"))</f>
        <v>1.8444930555555549E-3</v>
      </c>
      <c r="X254" s="267">
        <f>IF(ISBLANK(BB254),"",IFERROR(INDEX(F_Inputs!$F$4:$O$99999,MATCH($B254&amp;BB254,F_Inputs!$P$4:$P$99999,0),MATCH(BB$6,F_Inputs!$F$2:$O$2,0)),"Error"))</f>
        <v>1.8444930555555549E-3</v>
      </c>
      <c r="Y254" s="267">
        <f>IF(ISBLANK(BC254),"",IFERROR(INDEX(F_Inputs!$F$4:$O$99999,MATCH($B254&amp;BC254,F_Inputs!$P$4:$P$99999,0),MATCH(BC$6,F_Inputs!$F$2:$O$2,0)),"Error"))</f>
        <v>1.8444930555555549E-3</v>
      </c>
      <c r="Z254" s="267">
        <f>IF(ISBLANK(BD254),"",IFERROR(INDEX(F_Inputs!$F$4:$O$99999,MATCH($B254&amp;BD254,F_Inputs!$P$4:$P$99999,0),MATCH(BD$6,F_Inputs!$F$2:$O$2,0)),"Error"))</f>
        <v>1.8444930555555549E-3</v>
      </c>
      <c r="AA254" s="267">
        <f>IF(ISBLANK(BE254),"",IFERROR(INDEX(F_Inputs!$F$4:$O$99999,MATCH($B254&amp;BE254,F_Inputs!$P$4:$P$99999,0),MATCH(BE$6,F_Inputs!$F$2:$O$2,0)),"Error"))</f>
        <v>1.8422708333333331E-3</v>
      </c>
      <c r="AB254" s="270">
        <f>IF(ISBLANK(BF254),"",IFERROR(INDEX(F_Inputs!$F$4:$O$99999,MATCH($B254&amp;BF254,F_Inputs!$P$4:$P$99999,0),MATCH(BF$6,F_Inputs!$F$2:$O$2,0)),"Error"))</f>
        <v>510426.13875096856</v>
      </c>
      <c r="AC254" s="270">
        <f>IF(ISBLANK(BG254),"",IFERROR(INDEX(F_Inputs!$F$4:$O$99999,MATCH($B254&amp;BG254,F_Inputs!$P$4:$P$99999,0),MATCH(BG$6,F_Inputs!$F$2:$O$2,0)),"Error"))</f>
        <v>510426.13875096856</v>
      </c>
      <c r="AD254" s="270">
        <f>IF(ISBLANK(BG254),"",IFERROR(2*AC254,""))</f>
        <v>1020852.2775019371</v>
      </c>
      <c r="AE254" s="271">
        <f>IF(ISBLANK(BI254),"",IFERROR(INDEX(F_Inputs!$F$4:$O$99999,MATCH($B254&amp;BI254,F_Inputs!$P$4:$P$99999,0),MATCH(BI$6,F_Inputs!$F$2:$O$2,0)),"Error"))</f>
        <v>-0.01</v>
      </c>
      <c r="AF254" s="271" t="str">
        <f>IF(ISBLANK(BJ254),"",IFERROR(INDEX(F_Inputs!$F$4:$O$99999,MATCH($B254&amp;BJ254,F_Inputs!$P$4:$P$99999,0),MATCH(BJ$6,F_Inputs!$F$2:$O$2,0)),"Error"))</f>
        <v/>
      </c>
      <c r="AJ254" s="45" t="s">
        <v>155</v>
      </c>
      <c r="AK254" s="45" t="s">
        <v>155</v>
      </c>
      <c r="AL254" s="45" t="s">
        <v>155</v>
      </c>
      <c r="AM254" s="45" t="s">
        <v>155</v>
      </c>
      <c r="AN254" s="45" t="s">
        <v>155</v>
      </c>
      <c r="AO254" s="45" t="s">
        <v>155</v>
      </c>
      <c r="BA254" s="45" t="s">
        <v>160</v>
      </c>
      <c r="BB254" s="45" t="s">
        <v>160</v>
      </c>
      <c r="BC254" s="45" t="s">
        <v>160</v>
      </c>
      <c r="BD254" s="45" t="s">
        <v>160</v>
      </c>
      <c r="BE254" s="45" t="s">
        <v>160</v>
      </c>
      <c r="BF254" s="45" t="s">
        <v>163</v>
      </c>
      <c r="BG254" s="45" t="s">
        <v>163</v>
      </c>
      <c r="BH254" s="45" t="s">
        <v>842</v>
      </c>
      <c r="BI254" s="45" t="s">
        <v>166</v>
      </c>
    </row>
    <row r="255" spans="2:62">
      <c r="B255" s="158" t="str">
        <f>Lists!$D$16</f>
        <v>SWB</v>
      </c>
      <c r="C255" s="46" t="s">
        <v>707</v>
      </c>
      <c r="D255" s="46" t="str">
        <f>_xlfn.XLOOKUP(C255,Lists!$B$32:$B$60,Lists!$D$32:$D$60)</f>
        <v>Set at a common level</v>
      </c>
      <c r="E255" s="46" t="str">
        <f>_xlfn.XLOOKUP(C255,Lists!$B$32:$B$60,Lists!$F$32:$F$60)</f>
        <v>Index</v>
      </c>
      <c r="F255" s="269">
        <f>IF(ISBLANK(AJ255),"",IFERROR(INDEX(F_Inputs!$F$4:$O$99999,MATCH($B255&amp;AJ255,F_Inputs!$P$4:$P$99999,0),MATCH(AJ$6,F_Inputs!$F$2:$O$2,0)),"Error"))</f>
        <v>0</v>
      </c>
      <c r="G255" s="269">
        <f>IF(ISBLANK(AK255),"",IFERROR(INDEX(F_Inputs!$F$4:$O$99999,MATCH($B255&amp;AK255,F_Inputs!$P$4:$P$99999,0),MATCH(AK$6,F_Inputs!$F$2:$O$2,0)),"Error"))</f>
        <v>0</v>
      </c>
      <c r="H255" s="269">
        <f>IF(ISBLANK(AL255),"",IFERROR(INDEX(F_Inputs!$F$4:$O$99999,MATCH($B255&amp;AL255,F_Inputs!$P$4:$P$99999,0),MATCH(AL$6,F_Inputs!$F$2:$O$2,0)),"Error"))</f>
        <v>0</v>
      </c>
      <c r="I255" s="269">
        <f>IF(ISBLANK(AM255),"",IFERROR(INDEX(F_Inputs!$F$4:$O$99999,MATCH($B255&amp;AM255,F_Inputs!$P$4:$P$99999,0),MATCH(AM$6,F_Inputs!$F$2:$O$2,0)),"Error"))</f>
        <v>0</v>
      </c>
      <c r="J255" s="269">
        <f>IF(ISBLANK(AN255),"",IFERROR(INDEX(F_Inputs!$F$4:$O$99999,MATCH($B255&amp;AN255,F_Inputs!$P$4:$P$99999,0),MATCH(AN$6,F_Inputs!$F$2:$O$2,0)),"Error"))</f>
        <v>0</v>
      </c>
      <c r="K255" s="269">
        <f>IF(ISBLANK(AO255),"",IFERROR(INDEX(F_Inputs!$F$4:$O$99999,MATCH($B255&amp;AO255,F_Inputs!$P$4:$P$99999,0),MATCH(AO$6,F_Inputs!$F$2:$O$2,0)),"Error"))</f>
        <v>0</v>
      </c>
      <c r="L255" s="269" t="str">
        <f>IF(ISBLANK(AP255),"",IFERROR(INDEX(F_Inputs!$F$4:$O$99999,MATCH($B255&amp;AP255,F_Inputs!$P$4:$P$99999,0),MATCH(AP$6,F_Inputs!$F$2:$O$2,0)),"Error"))</f>
        <v/>
      </c>
      <c r="M255" s="269" t="str">
        <f>IF(ISBLANK(AQ255),"",IFERROR(INDEX(F_Inputs!$F$4:$O$99999,MATCH($B255&amp;AQ255,F_Inputs!$P$4:$P$99999,0),MATCH(AQ$6,F_Inputs!$F$2:$O$2,0)),"Error"))</f>
        <v/>
      </c>
      <c r="N255" s="269" t="str">
        <f>IF(ISBLANK(AR255),"",IFERROR(INDEX(F_Inputs!$F$4:$O$99999,MATCH($B255&amp;AR255,F_Inputs!$P$4:$P$99999,0),MATCH(AR$6,F_Inputs!$F$2:$O$2,0)),"Error"))</f>
        <v/>
      </c>
      <c r="O255" s="269" t="str">
        <f>IF(ISBLANK(AS255),"",IFERROR(INDEX(F_Inputs!$F$4:$O$99999,MATCH($B255&amp;AS255,F_Inputs!$P$4:$P$99999,0),MATCH(AS$6,F_Inputs!$F$2:$O$2,0)),"Error"))</f>
        <v/>
      </c>
      <c r="P255" s="269" t="str">
        <f>IF(ISBLANK(AT255),"",IFERROR(INDEX(F_Inputs!$F$4:$O$99999,MATCH($B255&amp;AT255,F_Inputs!$P$4:$P$99999,0),MATCH(AT$6,F_Inputs!$F$2:$O$2,0)),"Error"))</f>
        <v/>
      </c>
      <c r="Q255" s="269" t="str">
        <f>IF(ISBLANK(AU255),"",IFERROR(INDEX(F_Inputs!$F$4:$O$99999,MATCH($B255&amp;AU255,F_Inputs!$P$4:$P$99999,0),MATCH(AU$6,F_Inputs!$F$2:$O$2,0)),"Error"))</f>
        <v/>
      </c>
      <c r="R255" s="269">
        <f>IF(ISBLANK(AV255),"",IFERROR(INDEX(F_Inputs!$F$4:$O$99999,MATCH($B255&amp;AV255,F_Inputs!$P$4:$P$99999,0),MATCH(AV$6,F_Inputs!$F$2:$O$2,0)),"Error"))</f>
        <v>1.83</v>
      </c>
      <c r="S255" s="269">
        <f>IF(ISBLANK(AW255),"",IFERROR(INDEX(F_Inputs!$F$4:$O$99999,MATCH($B255&amp;AW255,F_Inputs!$P$4:$P$99999,0),MATCH(AW$6,F_Inputs!$F$2:$O$2,0)),"Error"))</f>
        <v>1.67</v>
      </c>
      <c r="T255" s="269">
        <f>IF(ISBLANK(AX255),"",IFERROR(INDEX(F_Inputs!$F$4:$O$99999,MATCH($B255&amp;AX255,F_Inputs!$P$4:$P$99999,0),MATCH(AX$6,F_Inputs!$F$2:$O$2,0)),"Error"))</f>
        <v>1.5</v>
      </c>
      <c r="U255" s="269">
        <f>IF(ISBLANK(AY255),"",IFERROR(INDEX(F_Inputs!$F$4:$O$99999,MATCH($B255&amp;AY255,F_Inputs!$P$4:$P$99999,0),MATCH(AY$6,F_Inputs!$F$2:$O$2,0)),"Error"))</f>
        <v>1.25</v>
      </c>
      <c r="V255" s="269">
        <f>IF(ISBLANK(AZ255),"",IFERROR(INDEX(F_Inputs!$F$4:$O$99999,MATCH($B255&amp;AZ255,F_Inputs!$P$4:$P$99999,0),MATCH(AZ$6,F_Inputs!$F$2:$O$2,0)),"Error"))</f>
        <v>1</v>
      </c>
      <c r="W255" s="269" t="str">
        <f>IF(ISBLANK(BA255),"",IFERROR(INDEX(F_Inputs!$F$4:$O$99999,MATCH($B255&amp;BA255,F_Inputs!$P$4:$P$99999,0),MATCH(BA$6,F_Inputs!$F$2:$O$2,0)),"Error"))</f>
        <v/>
      </c>
      <c r="X255" s="269" t="str">
        <f>IF(ISBLANK(BB255),"",IFERROR(INDEX(F_Inputs!$F$4:$O$99999,MATCH($B255&amp;BB255,F_Inputs!$P$4:$P$99999,0),MATCH(BB$6,F_Inputs!$F$2:$O$2,0)),"Error"))</f>
        <v/>
      </c>
      <c r="Y255" s="269" t="str">
        <f>IF(ISBLANK(BC255),"",IFERROR(INDEX(F_Inputs!$F$4:$O$99999,MATCH($B255&amp;BC255,F_Inputs!$P$4:$P$99999,0),MATCH(BC$6,F_Inputs!$F$2:$O$2,0)),"Error"))</f>
        <v/>
      </c>
      <c r="Z255" s="269" t="str">
        <f>IF(ISBLANK(BD255),"",IFERROR(INDEX(F_Inputs!$F$4:$O$99999,MATCH($B255&amp;BD255,F_Inputs!$P$4:$P$99999,0),MATCH(BD$6,F_Inputs!$F$2:$O$2,0)),"Error"))</f>
        <v/>
      </c>
      <c r="AA255" s="269" t="str">
        <f>IF(ISBLANK(BE255),"",IFERROR(INDEX(F_Inputs!$F$4:$O$99999,MATCH($B255&amp;BE255,F_Inputs!$P$4:$P$99999,0),MATCH(BE$6,F_Inputs!$F$2:$O$2,0)),"Error"))</f>
        <v/>
      </c>
      <c r="AB255" s="269">
        <f>IF(ISBLANK(BF255),"",IFERROR(INDEX(F_Inputs!$F$4:$O$99999,MATCH($B255&amp;BF255,F_Inputs!$P$4:$P$99999,0),MATCH(BF$6,F_Inputs!$F$2:$O$2,0)),"Error"))</f>
        <v>617013.88757363905</v>
      </c>
      <c r="AC255" s="269" t="str">
        <f>IF(ISBLANK(BG255),"",IFERROR(INDEX(F_Inputs!$F$4:$O$99999,MATCH($B255&amp;BG255,F_Inputs!$P$4:$P$99999,0),MATCH(BG$6,F_Inputs!$F$2:$O$2,0)),"Error"))</f>
        <v/>
      </c>
      <c r="AD255" s="269" t="str">
        <f>IF(ISBLANK(BH255),"",IFERROR(INDEX(F_Inputs!$F$4:$O$99999,MATCH($B255&amp;BH255,F_Inputs!$P$4:$P$99999,0),MATCH(BH$6,F_Inputs!$F$2:$O$2,0)),"Error"))</f>
        <v/>
      </c>
      <c r="AE255" s="269" t="str">
        <f>IF(ISBLANK(BI255),"",IFERROR(INDEX(F_Inputs!$F$4:$O$99999,MATCH($B255&amp;BI255,F_Inputs!$P$4:$P$99999,0),MATCH(BI$6,F_Inputs!$F$2:$O$2,0)),"Error"))</f>
        <v/>
      </c>
      <c r="AF255" s="269" t="str">
        <f>IF(ISBLANK(BJ255),"",IFERROR(INDEX(F_Inputs!$F$4:$O$99999,MATCH($B255&amp;BJ255,F_Inputs!$P$4:$P$99999,0),MATCH(BJ$6,F_Inputs!$F$2:$O$2,0)),"Error"))</f>
        <v/>
      </c>
      <c r="AJ255" s="45" t="s">
        <v>169</v>
      </c>
      <c r="AK255" s="45" t="s">
        <v>169</v>
      </c>
      <c r="AL255" s="45" t="s">
        <v>169</v>
      </c>
      <c r="AM255" s="45" t="s">
        <v>169</v>
      </c>
      <c r="AN255" s="45" t="s">
        <v>169</v>
      </c>
      <c r="AO255" s="45" t="s">
        <v>169</v>
      </c>
      <c r="AV255" s="45" t="s">
        <v>172</v>
      </c>
      <c r="AW255" s="45" t="s">
        <v>172</v>
      </c>
      <c r="AX255" s="45" t="s">
        <v>172</v>
      </c>
      <c r="AY255" s="45" t="s">
        <v>172</v>
      </c>
      <c r="AZ255" s="45" t="s">
        <v>172</v>
      </c>
      <c r="BF255" s="45" t="s">
        <v>175</v>
      </c>
    </row>
    <row r="256" spans="2:62">
      <c r="B256" s="158" t="str">
        <f>Lists!$D$16</f>
        <v>SWB</v>
      </c>
      <c r="C256" s="46" t="s">
        <v>710</v>
      </c>
      <c r="D256" s="46" t="str">
        <f>_xlfn.XLOOKUP(C256,Lists!$B$32:$B$60,Lists!$D$32:$D$60)</f>
        <v>Set at a company specific level</v>
      </c>
      <c r="E256" s="46" t="str">
        <f>_xlfn.XLOOKUP(C256,Lists!$B$32:$B$60,Lists!$F$32:$F$60)</f>
        <v>Number of contacts per 1,000 resident population</v>
      </c>
      <c r="F256" s="269">
        <f>IF(ISBLANK(AJ256),"",IFERROR(INDEX(F_Inputs!$F$4:$O$99999,MATCH($B256&amp;AJ256,F_Inputs!$P$4:$P$99999,0),MATCH(AJ$6,F_Inputs!$F$2:$O$2,0)),"Error"))</f>
        <v>1.49</v>
      </c>
      <c r="G256" s="269">
        <f>IF(ISBLANK(AK256),"",IFERROR(INDEX(F_Inputs!$F$4:$O$99999,MATCH($B256&amp;AK256,F_Inputs!$P$4:$P$99999,0),MATCH(AK$6,F_Inputs!$F$2:$O$2,0)),"Error"))</f>
        <v>1.33</v>
      </c>
      <c r="H256" s="269">
        <f>IF(ISBLANK(AL256),"",IFERROR(INDEX(F_Inputs!$F$4:$O$99999,MATCH($B256&amp;AL256,F_Inputs!$P$4:$P$99999,0),MATCH(AL$6,F_Inputs!$F$2:$O$2,0)),"Error"))</f>
        <v>1.19</v>
      </c>
      <c r="I256" s="269">
        <f>IF(ISBLANK(AM256),"",IFERROR(INDEX(F_Inputs!$F$4:$O$99999,MATCH($B256&amp;AM256,F_Inputs!$P$4:$P$99999,0),MATCH(AM$6,F_Inputs!$F$2:$O$2,0)),"Error"))</f>
        <v>1.05</v>
      </c>
      <c r="J256" s="269">
        <f>IF(ISBLANK(AN256),"",IFERROR(INDEX(F_Inputs!$F$4:$O$99999,MATCH($B256&amp;AN256,F_Inputs!$P$4:$P$99999,0),MATCH(AN$6,F_Inputs!$F$2:$O$2,0)),"Error"))</f>
        <v>0.91</v>
      </c>
      <c r="K256" s="269">
        <f>IF(ISBLANK(AO256),"",IFERROR(INDEX(F_Inputs!$F$4:$O$99999,MATCH($B256&amp;AO256,F_Inputs!$P$4:$P$99999,0),MATCH(AO$6,F_Inputs!$F$2:$O$2,0)),"Error"))</f>
        <v>0.77</v>
      </c>
      <c r="L256" s="269" t="str">
        <f>IF(ISBLANK(AP256),"",IFERROR(INDEX(F_Inputs!$F$4:$O$99999,MATCH($B256&amp;AP256,F_Inputs!$P$4:$P$99999,0),MATCH(AP$6,F_Inputs!$F$2:$O$2,0)),"Error"))</f>
        <v/>
      </c>
      <c r="M256" s="269" t="str">
        <f>IF(ISBLANK(AQ256),"",IFERROR(INDEX(F_Inputs!$F$4:$O$99999,MATCH($B256&amp;AQ256,F_Inputs!$P$4:$P$99999,0),MATCH(AQ$6,F_Inputs!$F$2:$O$2,0)),"Error"))</f>
        <v/>
      </c>
      <c r="N256" s="269" t="str">
        <f>IF(ISBLANK(AR256),"",IFERROR(INDEX(F_Inputs!$F$4:$O$99999,MATCH($B256&amp;AR256,F_Inputs!$P$4:$P$99999,0),MATCH(AR$6,F_Inputs!$F$2:$O$2,0)),"Error"))</f>
        <v/>
      </c>
      <c r="O256" s="269" t="str">
        <f>IF(ISBLANK(AS256),"",IFERROR(INDEX(F_Inputs!$F$4:$O$99999,MATCH($B256&amp;AS256,F_Inputs!$P$4:$P$99999,0),MATCH(AS$6,F_Inputs!$F$2:$O$2,0)),"Error"))</f>
        <v/>
      </c>
      <c r="P256" s="269" t="str">
        <f>IF(ISBLANK(AT256),"",IFERROR(INDEX(F_Inputs!$F$4:$O$99999,MATCH($B256&amp;AT256,F_Inputs!$P$4:$P$99999,0),MATCH(AT$6,F_Inputs!$F$2:$O$2,0)),"Error"))</f>
        <v/>
      </c>
      <c r="Q256" s="269" t="str">
        <f>IF(ISBLANK(AU256),"",IFERROR(INDEX(F_Inputs!$F$4:$O$99999,MATCH($B256&amp;AU256,F_Inputs!$P$4:$P$99999,0),MATCH(AU$6,F_Inputs!$F$2:$O$2,0)),"Error"))</f>
        <v/>
      </c>
      <c r="R256" s="269" t="str">
        <f>IF(ISBLANK(AV256),"",IFERROR(INDEX(F_Inputs!$F$4:$O$99999,MATCH($B256&amp;AV256,F_Inputs!$P$4:$P$99999,0),MATCH(AV$6,F_Inputs!$F$2:$O$2,0)),"Error"))</f>
        <v/>
      </c>
      <c r="S256" s="269" t="str">
        <f>IF(ISBLANK(AW256),"",IFERROR(INDEX(F_Inputs!$F$4:$O$99999,MATCH($B256&amp;AW256,F_Inputs!$P$4:$P$99999,0),MATCH(AW$6,F_Inputs!$F$2:$O$2,0)),"Error"))</f>
        <v/>
      </c>
      <c r="T256" s="269" t="str">
        <f>IF(ISBLANK(AX256),"",IFERROR(INDEX(F_Inputs!$F$4:$O$99999,MATCH($B256&amp;AX256,F_Inputs!$P$4:$P$99999,0),MATCH(AX$6,F_Inputs!$F$2:$O$2,0)),"Error"))</f>
        <v/>
      </c>
      <c r="U256" s="269" t="str">
        <f>IF(ISBLANK(AY256),"",IFERROR(INDEX(F_Inputs!$F$4:$O$99999,MATCH($B256&amp;AY256,F_Inputs!$P$4:$P$99999,0),MATCH(AY$6,F_Inputs!$F$2:$O$2,0)),"Error"))</f>
        <v/>
      </c>
      <c r="V256" s="269" t="str">
        <f>IF(ISBLANK(AZ256),"",IFERROR(INDEX(F_Inputs!$F$4:$O$99999,MATCH($B256&amp;AZ256,F_Inputs!$P$4:$P$99999,0),MATCH(AZ$6,F_Inputs!$F$2:$O$2,0)),"Error"))</f>
        <v/>
      </c>
      <c r="W256" s="269" t="str">
        <f>IF(ISBLANK(BA256),"",IFERROR(INDEX(F_Inputs!$F$4:$O$99999,MATCH($B256&amp;BA256,F_Inputs!$P$4:$P$99999,0),MATCH(BA$6,F_Inputs!$F$2:$O$2,0)),"Error"))</f>
        <v/>
      </c>
      <c r="X256" s="269" t="str">
        <f>IF(ISBLANK(BB256),"",IFERROR(INDEX(F_Inputs!$F$4:$O$99999,MATCH($B256&amp;BB256,F_Inputs!$P$4:$P$99999,0),MATCH(BB$6,F_Inputs!$F$2:$O$2,0)),"Error"))</f>
        <v/>
      </c>
      <c r="Y256" s="269" t="str">
        <f>IF(ISBLANK(BC256),"",IFERROR(INDEX(F_Inputs!$F$4:$O$99999,MATCH($B256&amp;BC256,F_Inputs!$P$4:$P$99999,0),MATCH(BC$6,F_Inputs!$F$2:$O$2,0)),"Error"))</f>
        <v/>
      </c>
      <c r="Z256" s="269" t="str">
        <f>IF(ISBLANK(BD256),"",IFERROR(INDEX(F_Inputs!$F$4:$O$99999,MATCH($B256&amp;BD256,F_Inputs!$P$4:$P$99999,0),MATCH(BD$6,F_Inputs!$F$2:$O$2,0)),"Error"))</f>
        <v/>
      </c>
      <c r="AA256" s="269" t="str">
        <f>IF(ISBLANK(BE256),"",IFERROR(INDEX(F_Inputs!$F$4:$O$99999,MATCH($B256&amp;BE256,F_Inputs!$P$4:$P$99999,0),MATCH(BE$6,F_Inputs!$F$2:$O$2,0)),"Error"))</f>
        <v/>
      </c>
      <c r="AB256" s="269">
        <f>IF(ISBLANK(BF256),"",IFERROR(INDEX(F_Inputs!$F$4:$O$99999,MATCH($B256&amp;BF256,F_Inputs!$P$4:$P$99999,0),MATCH(BF$6,F_Inputs!$F$2:$O$2,0)),"Error"))</f>
        <v>1646856.8458845615</v>
      </c>
      <c r="AC256" s="269">
        <f>IF(ISBLANK(BG256),"",IFERROR(INDEX(F_Inputs!$F$4:$O$99999,MATCH($B256&amp;BG256,F_Inputs!$P$4:$P$99999,0),MATCH(BG$6,F_Inputs!$F$2:$O$2,0)),"Error"))</f>
        <v>1646856.8458845615</v>
      </c>
      <c r="AD256" s="269" t="str">
        <f>IF(ISBLANK(BH256),"",IFERROR(INDEX(F_Inputs!$F$4:$O$99999,MATCH($B256&amp;BH256,F_Inputs!$P$4:$P$99999,0),MATCH(BH$6,F_Inputs!$F$2:$O$2,0)),"Error"))</f>
        <v/>
      </c>
      <c r="AE256" s="269" t="str">
        <f>IF(ISBLANK(BI256),"",IFERROR(INDEX(F_Inputs!$F$4:$O$99999,MATCH($B256&amp;BI256,F_Inputs!$P$4:$P$99999,0),MATCH(BI$6,F_Inputs!$F$2:$O$2,0)),"Error"))</f>
        <v/>
      </c>
      <c r="AF256" s="269" t="str">
        <f>IF(ISBLANK(BJ256),"",IFERROR(INDEX(F_Inputs!$F$4:$O$99999,MATCH($B256&amp;BJ256,F_Inputs!$P$4:$P$99999,0),MATCH(BJ$6,F_Inputs!$F$2:$O$2,0)),"Error"))</f>
        <v/>
      </c>
      <c r="AJ256" s="45" t="s">
        <v>177</v>
      </c>
      <c r="AK256" s="45" t="s">
        <v>177</v>
      </c>
      <c r="AL256" s="45" t="s">
        <v>177</v>
      </c>
      <c r="AM256" s="45" t="s">
        <v>177</v>
      </c>
      <c r="AN256" s="45" t="s">
        <v>177</v>
      </c>
      <c r="AO256" s="45" t="s">
        <v>177</v>
      </c>
      <c r="AV256" s="45" t="s">
        <v>179</v>
      </c>
      <c r="AW256" s="45" t="s">
        <v>179</v>
      </c>
      <c r="AX256" s="45" t="s">
        <v>179</v>
      </c>
      <c r="AY256" s="45" t="s">
        <v>179</v>
      </c>
      <c r="AZ256" s="45" t="s">
        <v>179</v>
      </c>
      <c r="BF256" s="45" t="s">
        <v>181</v>
      </c>
      <c r="BG256" s="45" t="s">
        <v>181</v>
      </c>
    </row>
    <row r="257" spans="2:62">
      <c r="B257" s="158" t="str">
        <f>Lists!$D$16</f>
        <v>SWB</v>
      </c>
      <c r="C257" s="46" t="s">
        <v>754</v>
      </c>
      <c r="D257" s="46" t="str">
        <f>_xlfn.XLOOKUP(C257,Lists!$B$32:$B$60,Lists!$D$32:$D$60)</f>
        <v>Set at a common level [not HDD,UUW]</v>
      </c>
      <c r="E257" s="46" t="str">
        <f>_xlfn.XLOOKUP(C257,Lists!$B$32:$B$60,Lists!$F$32:$F$60)</f>
        <v>Number of internal sewer flooding incidents per 10,000 sewer connections</v>
      </c>
      <c r="F257" s="269">
        <f>IF(ISBLANK(AJ257),"",IFERROR(INDEX(F_Inputs!$F$4:$O$99999,MATCH($B257&amp;AJ257,F_Inputs!$P$4:$P$99999,0),MATCH(AJ$6,F_Inputs!$F$2:$O$2,0)),"Error"))</f>
        <v>1.6195833333333334</v>
      </c>
      <c r="G257" s="269">
        <f>IF(ISBLANK(AK257),"",IFERROR(INDEX(F_Inputs!$F$4:$O$99999,MATCH($B257&amp;AK257,F_Inputs!$P$4:$P$99999,0),MATCH(AK$6,F_Inputs!$F$2:$O$2,0)),"Error"))</f>
        <v>1.5416666666666667</v>
      </c>
      <c r="H257" s="269">
        <f>IF(ISBLANK(AL257),"",IFERROR(INDEX(F_Inputs!$F$4:$O$99999,MATCH($B257&amp;AL257,F_Inputs!$P$4:$P$99999,0),MATCH(AL$6,F_Inputs!$F$2:$O$2,0)),"Error"))</f>
        <v>1.4637500000000001</v>
      </c>
      <c r="I257" s="269">
        <f>IF(ISBLANK(AM257),"",IFERROR(INDEX(F_Inputs!$F$4:$O$99999,MATCH($B257&amp;AM257,F_Inputs!$P$4:$P$99999,0),MATCH(AM$6,F_Inputs!$F$2:$O$2,0)),"Error"))</f>
        <v>1.3858333333333335</v>
      </c>
      <c r="J257" s="269">
        <f>IF(ISBLANK(AN257),"",IFERROR(INDEX(F_Inputs!$F$4:$O$99999,MATCH($B257&amp;AN257,F_Inputs!$P$4:$P$99999,0),MATCH(AN$6,F_Inputs!$F$2:$O$2,0)),"Error"))</f>
        <v>1.3079166666666668</v>
      </c>
      <c r="K257" s="269">
        <f>IF(ISBLANK(AO257),"",IFERROR(INDEX(F_Inputs!$F$4:$O$99999,MATCH($B257&amp;AO257,F_Inputs!$P$4:$P$99999,0),MATCH(AO$6,F_Inputs!$F$2:$O$2,0)),"Error"))</f>
        <v>1.23</v>
      </c>
      <c r="L257" s="269" t="str">
        <f>IF(ISBLANK(AP257),"",IFERROR(INDEX(F_Inputs!$F$4:$O$99999,MATCH($B257&amp;AP257,F_Inputs!$P$4:$P$99999,0),MATCH(AP$6,F_Inputs!$F$2:$O$2,0)),"Error"))</f>
        <v/>
      </c>
      <c r="M257" s="269" t="str">
        <f>IF(ISBLANK(AQ257),"",IFERROR(INDEX(F_Inputs!$F$4:$O$99999,MATCH($B257&amp;AQ257,F_Inputs!$P$4:$P$99999,0),MATCH(AQ$6,F_Inputs!$F$2:$O$2,0)),"Error"))</f>
        <v/>
      </c>
      <c r="N257" s="269" t="str">
        <f>IF(ISBLANK(AR257),"",IFERROR(INDEX(F_Inputs!$F$4:$O$99999,MATCH($B257&amp;AR257,F_Inputs!$P$4:$P$99999,0),MATCH(AR$6,F_Inputs!$F$2:$O$2,0)),"Error"))</f>
        <v/>
      </c>
      <c r="O257" s="269" t="str">
        <f>IF(ISBLANK(AS257),"",IFERROR(INDEX(F_Inputs!$F$4:$O$99999,MATCH($B257&amp;AS257,F_Inputs!$P$4:$P$99999,0),MATCH(AS$6,F_Inputs!$F$2:$O$2,0)),"Error"))</f>
        <v/>
      </c>
      <c r="P257" s="269" t="str">
        <f>IF(ISBLANK(AT257),"",IFERROR(INDEX(F_Inputs!$F$4:$O$99999,MATCH($B257&amp;AT257,F_Inputs!$P$4:$P$99999,0),MATCH(AT$6,F_Inputs!$F$2:$O$2,0)),"Error"))</f>
        <v/>
      </c>
      <c r="Q257" s="269" t="str">
        <f>IF(ISBLANK(AU257),"",IFERROR(INDEX(F_Inputs!$F$4:$O$99999,MATCH($B257&amp;AU257,F_Inputs!$P$4:$P$99999,0),MATCH(AU$6,F_Inputs!$F$2:$O$2,0)),"Error"))</f>
        <v/>
      </c>
      <c r="R257" s="269" t="str">
        <f>IF(ISBLANK(AV257),"",IFERROR(INDEX(F_Inputs!$F$4:$O$99999,MATCH($B257&amp;AV257,F_Inputs!$P$4:$P$99999,0),MATCH(AV$6,F_Inputs!$F$2:$O$2,0)),"Error"))</f>
        <v/>
      </c>
      <c r="S257" s="269" t="str">
        <f>IF(ISBLANK(AW257),"",IFERROR(INDEX(F_Inputs!$F$4:$O$99999,MATCH($B257&amp;AW257,F_Inputs!$P$4:$P$99999,0),MATCH(AW$6,F_Inputs!$F$2:$O$2,0)),"Error"))</f>
        <v/>
      </c>
      <c r="T257" s="269" t="str">
        <f>IF(ISBLANK(AX257),"",IFERROR(INDEX(F_Inputs!$F$4:$O$99999,MATCH($B257&amp;AX257,F_Inputs!$P$4:$P$99999,0),MATCH(AX$6,F_Inputs!$F$2:$O$2,0)),"Error"))</f>
        <v/>
      </c>
      <c r="U257" s="269" t="str">
        <f>IF(ISBLANK(AY257),"",IFERROR(INDEX(F_Inputs!$F$4:$O$99999,MATCH($B257&amp;AY257,F_Inputs!$P$4:$P$99999,0),MATCH(AY$6,F_Inputs!$F$2:$O$2,0)),"Error"))</f>
        <v/>
      </c>
      <c r="V257" s="269" t="str">
        <f>IF(ISBLANK(AZ257),"",IFERROR(INDEX(F_Inputs!$F$4:$O$99999,MATCH($B257&amp;AZ257,F_Inputs!$P$4:$P$99999,0),MATCH(AZ$6,F_Inputs!$F$2:$O$2,0)),"Error"))</f>
        <v/>
      </c>
      <c r="W257" s="269">
        <f>IF(ISBLANK(BA257),"",IFERROR(INDEX(F_Inputs!$F$4:$O$99999,MATCH($B257&amp;BA257,F_Inputs!$P$4:$P$99999,0),MATCH(BA$6,F_Inputs!$F$2:$O$2,0)),"Error"))</f>
        <v>0.82937007489047054</v>
      </c>
      <c r="X257" s="269">
        <f>IF(ISBLANK(BB257),"",IFERROR(INDEX(F_Inputs!$F$4:$O$99999,MATCH($B257&amp;BB257,F_Inputs!$P$4:$P$99999,0),MATCH(BB$6,F_Inputs!$F$2:$O$2,0)),"Error"))</f>
        <v>0.82937007489047054</v>
      </c>
      <c r="Y257" s="269">
        <f>IF(ISBLANK(BC257),"",IFERROR(INDEX(F_Inputs!$F$4:$O$99999,MATCH($B257&amp;BC257,F_Inputs!$P$4:$P$99999,0),MATCH(BC$6,F_Inputs!$F$2:$O$2,0)),"Error"))</f>
        <v>0.82937007489047054</v>
      </c>
      <c r="Z257" s="269">
        <f>IF(ISBLANK(BD257),"",IFERROR(INDEX(F_Inputs!$F$4:$O$99999,MATCH($B257&amp;BD257,F_Inputs!$P$4:$P$99999,0),MATCH(BD$6,F_Inputs!$F$2:$O$2,0)),"Error"))</f>
        <v>0.82937007489047054</v>
      </c>
      <c r="AA257" s="269">
        <f>IF(ISBLANK(BE257),"",IFERROR(INDEX(F_Inputs!$F$4:$O$99999,MATCH($B257&amp;BE257,F_Inputs!$P$4:$P$99999,0),MATCH(BE$6,F_Inputs!$F$2:$O$2,0)),"Error"))</f>
        <v>0.82937007489047054</v>
      </c>
      <c r="AB257" s="270">
        <f>IF(ISBLANK(BF257),"",IFERROR(INDEX(F_Inputs!$F$4:$O$99999,MATCH($B257&amp;BF257,F_Inputs!$P$4:$P$99999,0),MATCH(BF$6,F_Inputs!$F$2:$O$2,0)),"Error"))</f>
        <v>4761255.1937106708</v>
      </c>
      <c r="AC257" s="270">
        <f>IF(ISBLANK(BG257),"",IFERROR(INDEX(F_Inputs!$F$4:$O$99999,MATCH($B257&amp;BG257,F_Inputs!$P$4:$P$99999,0),MATCH(BG$6,F_Inputs!$F$2:$O$2,0)),"Error"))</f>
        <v>4761255.1937106708</v>
      </c>
      <c r="AD257" s="270">
        <f t="shared" ref="AD257:AD258" si="12">IF(ISBLANK(BG257),"",IFERROR(2*AC257,""))</f>
        <v>9522510.3874213416</v>
      </c>
      <c r="AE257" s="271">
        <f>IF(ISBLANK(BI257),"",IFERROR(INDEX(F_Inputs!$F$4:$O$99999,MATCH($B257&amp;BI257,F_Inputs!$P$4:$P$99999,0),MATCH(BI$6,F_Inputs!$F$2:$O$2,0)),"Error"))</f>
        <v>-6.0000000000000001E-3</v>
      </c>
      <c r="AF257" s="271" t="str">
        <f>IF(ISBLANK(BJ257),"",IFERROR(INDEX(F_Inputs!$F$4:$O$99999,MATCH($B257&amp;BJ257,F_Inputs!$P$4:$P$99999,0),MATCH(BJ$6,F_Inputs!$F$2:$O$2,0)),"Error"))</f>
        <v/>
      </c>
      <c r="AJ257" s="45" t="s">
        <v>275</v>
      </c>
      <c r="AK257" s="45" t="s">
        <v>275</v>
      </c>
      <c r="AL257" s="45" t="s">
        <v>275</v>
      </c>
      <c r="AM257" s="45" t="s">
        <v>275</v>
      </c>
      <c r="AN257" s="45" t="s">
        <v>275</v>
      </c>
      <c r="AO257" s="45" t="s">
        <v>275</v>
      </c>
      <c r="BA257" s="45" t="s">
        <v>277</v>
      </c>
      <c r="BB257" s="45" t="s">
        <v>277</v>
      </c>
      <c r="BC257" s="45" t="s">
        <v>277</v>
      </c>
      <c r="BD257" s="45" t="s">
        <v>277</v>
      </c>
      <c r="BE257" s="45" t="s">
        <v>277</v>
      </c>
      <c r="BF257" s="45" t="s">
        <v>280</v>
      </c>
      <c r="BG257" s="45" t="s">
        <v>280</v>
      </c>
      <c r="BH257" s="45" t="s">
        <v>842</v>
      </c>
      <c r="BI257" s="45" t="s">
        <v>282</v>
      </c>
    </row>
    <row r="258" spans="2:62">
      <c r="B258" s="158" t="str">
        <f>Lists!$D$16</f>
        <v>SWB</v>
      </c>
      <c r="C258" s="46" t="s">
        <v>758</v>
      </c>
      <c r="D258" s="46" t="str">
        <f>_xlfn.XLOOKUP(C258,Lists!$B$32:$B$60,Lists!$D$32:$D$60)</f>
        <v>Set at a company specific level</v>
      </c>
      <c r="E258" s="46" t="str">
        <f>_xlfn.XLOOKUP(C258,Lists!$B$32:$B$60,Lists!$F$32:$F$60)</f>
        <v>Number of external sewer flooding incidents per 10,000 sewer connections</v>
      </c>
      <c r="F258" s="269">
        <f>IF(ISBLANK(AJ258),"",IFERROR(INDEX(F_Inputs!$F$4:$O$99999,MATCH($B258&amp;AJ258,F_Inputs!$P$4:$P$99999,0),MATCH(AJ$6,F_Inputs!$F$2:$O$2,0)),"Error"))</f>
        <v>15.52</v>
      </c>
      <c r="G258" s="269">
        <f>IF(ISBLANK(AK258),"",IFERROR(INDEX(F_Inputs!$F$4:$O$99999,MATCH($B258&amp;AK258,F_Inputs!$P$4:$P$99999,0),MATCH(AK$6,F_Inputs!$F$2:$O$2,0)),"Error"))</f>
        <v>15.29</v>
      </c>
      <c r="H258" s="269">
        <f>IF(ISBLANK(AL258),"",IFERROR(INDEX(F_Inputs!$F$4:$O$99999,MATCH($B258&amp;AL258,F_Inputs!$P$4:$P$99999,0),MATCH(AL$6,F_Inputs!$F$2:$O$2,0)),"Error"))</f>
        <v>15.059999999999999</v>
      </c>
      <c r="I258" s="269">
        <f>IF(ISBLANK(AM258),"",IFERROR(INDEX(F_Inputs!$F$4:$O$99999,MATCH($B258&amp;AM258,F_Inputs!$P$4:$P$99999,0),MATCH(AM$6,F_Inputs!$F$2:$O$2,0)),"Error"))</f>
        <v>14.829999999999998</v>
      </c>
      <c r="J258" s="269">
        <f>IF(ISBLANK(AN258),"",IFERROR(INDEX(F_Inputs!$F$4:$O$99999,MATCH($B258&amp;AN258,F_Inputs!$P$4:$P$99999,0),MATCH(AN$6,F_Inputs!$F$2:$O$2,0)),"Error"))</f>
        <v>14.599999999999998</v>
      </c>
      <c r="K258" s="269">
        <f>IF(ISBLANK(AO258),"",IFERROR(INDEX(F_Inputs!$F$4:$O$99999,MATCH($B258&amp;AO258,F_Inputs!$P$4:$P$99999,0),MATCH(AO$6,F_Inputs!$F$2:$O$2,0)),"Error"))</f>
        <v>14.37</v>
      </c>
      <c r="L258" s="269" t="str">
        <f>IF(ISBLANK(AP258),"",IFERROR(INDEX(F_Inputs!$F$4:$O$99999,MATCH($B258&amp;AP258,F_Inputs!$P$4:$P$99999,0),MATCH(AP$6,F_Inputs!$F$2:$O$2,0)),"Error"))</f>
        <v/>
      </c>
      <c r="M258" s="269" t="str">
        <f>IF(ISBLANK(AQ258),"",IFERROR(INDEX(F_Inputs!$F$4:$O$99999,MATCH($B258&amp;AQ258,F_Inputs!$P$4:$P$99999,0),MATCH(AQ$6,F_Inputs!$F$2:$O$2,0)),"Error"))</f>
        <v/>
      </c>
      <c r="N258" s="269" t="str">
        <f>IF(ISBLANK(AR258),"",IFERROR(INDEX(F_Inputs!$F$4:$O$99999,MATCH($B258&amp;AR258,F_Inputs!$P$4:$P$99999,0),MATCH(AR$6,F_Inputs!$F$2:$O$2,0)),"Error"))</f>
        <v/>
      </c>
      <c r="O258" s="269" t="str">
        <f>IF(ISBLANK(AS258),"",IFERROR(INDEX(F_Inputs!$F$4:$O$99999,MATCH($B258&amp;AS258,F_Inputs!$P$4:$P$99999,0),MATCH(AS$6,F_Inputs!$F$2:$O$2,0)),"Error"))</f>
        <v/>
      </c>
      <c r="P258" s="269" t="str">
        <f>IF(ISBLANK(AT258),"",IFERROR(INDEX(F_Inputs!$F$4:$O$99999,MATCH($B258&amp;AT258,F_Inputs!$P$4:$P$99999,0),MATCH(AT$6,F_Inputs!$F$2:$O$2,0)),"Error"))</f>
        <v/>
      </c>
      <c r="Q258" s="269" t="str">
        <f>IF(ISBLANK(AU258),"",IFERROR(INDEX(F_Inputs!$F$4:$O$99999,MATCH($B258&amp;AU258,F_Inputs!$P$4:$P$99999,0),MATCH(AU$6,F_Inputs!$F$2:$O$2,0)),"Error"))</f>
        <v/>
      </c>
      <c r="R258" s="269" t="str">
        <f>IF(ISBLANK(AV258),"",IFERROR(INDEX(F_Inputs!$F$4:$O$99999,MATCH($B258&amp;AV258,F_Inputs!$P$4:$P$99999,0),MATCH(AV$6,F_Inputs!$F$2:$O$2,0)),"Error"))</f>
        <v/>
      </c>
      <c r="S258" s="269" t="str">
        <f>IF(ISBLANK(AW258),"",IFERROR(INDEX(F_Inputs!$F$4:$O$99999,MATCH($B258&amp;AW258,F_Inputs!$P$4:$P$99999,0),MATCH(AW$6,F_Inputs!$F$2:$O$2,0)),"Error"))</f>
        <v/>
      </c>
      <c r="T258" s="269" t="str">
        <f>IF(ISBLANK(AX258),"",IFERROR(INDEX(F_Inputs!$F$4:$O$99999,MATCH($B258&amp;AX258,F_Inputs!$P$4:$P$99999,0),MATCH(AX$6,F_Inputs!$F$2:$O$2,0)),"Error"))</f>
        <v/>
      </c>
      <c r="U258" s="269" t="str">
        <f>IF(ISBLANK(AY258),"",IFERROR(INDEX(F_Inputs!$F$4:$O$99999,MATCH($B258&amp;AY258,F_Inputs!$P$4:$P$99999,0),MATCH(AY$6,F_Inputs!$F$2:$O$2,0)),"Error"))</f>
        <v/>
      </c>
      <c r="V258" s="269" t="str">
        <f>IF(ISBLANK(AZ258),"",IFERROR(INDEX(F_Inputs!$F$4:$O$99999,MATCH($B258&amp;AZ258,F_Inputs!$P$4:$P$99999,0),MATCH(AZ$6,F_Inputs!$F$2:$O$2,0)),"Error"))</f>
        <v/>
      </c>
      <c r="W258" s="269">
        <f>IF(ISBLANK(BA258),"",IFERROR(INDEX(F_Inputs!$F$4:$O$99999,MATCH($B258&amp;BA258,F_Inputs!$P$4:$P$99999,0),MATCH(BA$6,F_Inputs!$F$2:$O$2,0)),"Error"))</f>
        <v>13.225183439092779</v>
      </c>
      <c r="X258" s="269">
        <f>IF(ISBLANK(BB258),"",IFERROR(INDEX(F_Inputs!$F$4:$O$99999,MATCH($B258&amp;BB258,F_Inputs!$P$4:$P$99999,0),MATCH(BB$6,F_Inputs!$F$2:$O$2,0)),"Error"))</f>
        <v>12.68518343909278</v>
      </c>
      <c r="Y258" s="269">
        <f>IF(ISBLANK(BC258),"",IFERROR(INDEX(F_Inputs!$F$4:$O$99999,MATCH($B258&amp;BC258,F_Inputs!$P$4:$P$99999,0),MATCH(BC$6,F_Inputs!$F$2:$O$2,0)),"Error"))</f>
        <v>12.145183439092779</v>
      </c>
      <c r="Z258" s="269">
        <f>IF(ISBLANK(BD258),"",IFERROR(INDEX(F_Inputs!$F$4:$O$99999,MATCH($B258&amp;BD258,F_Inputs!$P$4:$P$99999,0),MATCH(BD$6,F_Inputs!$F$2:$O$2,0)),"Error"))</f>
        <v>11.60518343909278</v>
      </c>
      <c r="AA258" s="269">
        <f>IF(ISBLANK(BE258),"",IFERROR(INDEX(F_Inputs!$F$4:$O$99999,MATCH($B258&amp;BE258,F_Inputs!$P$4:$P$99999,0),MATCH(BE$6,F_Inputs!$F$2:$O$2,0)),"Error"))</f>
        <v>11.075183439092779</v>
      </c>
      <c r="AB258" s="276">
        <f>IF(ISBLANK(BF258),"",IFERROR(INDEX(F_Inputs!$F$4:$O$99999,MATCH($B258&amp;BF258,F_Inputs!$P$4:$P$99999,0),MATCH(BF$6,F_Inputs!$F$2:$O$2,0)),"Error"))</f>
        <v>1306745.4847990598</v>
      </c>
      <c r="AC258" s="276">
        <f>IF(ISBLANK(BG258),"",IFERROR(INDEX(F_Inputs!$F$4:$O$99999,MATCH($B258&amp;BG258,F_Inputs!$P$4:$P$99999,0),MATCH(BG$6,F_Inputs!$F$2:$O$2,0)),"Error"))</f>
        <v>1306745.4847990598</v>
      </c>
      <c r="AD258" s="276">
        <f t="shared" si="12"/>
        <v>2613490.9695981196</v>
      </c>
      <c r="AE258" s="271">
        <f>IF(ISBLANK(BI258),"",IFERROR(INDEX(F_Inputs!$F$4:$O$99999,MATCH($B258&amp;BI258,F_Inputs!$P$4:$P$99999,0),MATCH(BI$6,F_Inputs!$F$2:$O$2,0)),"Error"))</f>
        <v>-6.0000000000000001E-3</v>
      </c>
      <c r="AF258" s="271">
        <f>IF(ISBLANK(BJ258),"",IFERROR(INDEX(F_Inputs!$F$4:$O$99999,MATCH($B258&amp;BJ258,F_Inputs!$P$4:$P$99999,0),MATCH(BJ$6,F_Inputs!$F$2:$O$2,0)),"Error"))</f>
        <v>1.4999999999999999E-2</v>
      </c>
      <c r="AJ258" s="45" t="s">
        <v>284</v>
      </c>
      <c r="AK258" s="45" t="s">
        <v>284</v>
      </c>
      <c r="AL258" s="45" t="s">
        <v>284</v>
      </c>
      <c r="AM258" s="45" t="s">
        <v>284</v>
      </c>
      <c r="AN258" s="45" t="s">
        <v>284</v>
      </c>
      <c r="AO258" s="45" t="s">
        <v>284</v>
      </c>
      <c r="BA258" s="45" t="s">
        <v>286</v>
      </c>
      <c r="BB258" s="45" t="s">
        <v>286</v>
      </c>
      <c r="BC258" s="45" t="s">
        <v>286</v>
      </c>
      <c r="BD258" s="45" t="s">
        <v>286</v>
      </c>
      <c r="BE258" s="45" t="s">
        <v>286</v>
      </c>
      <c r="BF258" s="45" t="s">
        <v>288</v>
      </c>
      <c r="BG258" s="45" t="s">
        <v>288</v>
      </c>
      <c r="BH258" s="45" t="s">
        <v>842</v>
      </c>
      <c r="BI258" s="45" t="s">
        <v>289</v>
      </c>
      <c r="BJ258" s="45" t="s">
        <v>596</v>
      </c>
    </row>
    <row r="259" spans="2:62">
      <c r="B259" s="158" t="str">
        <f>Lists!$D$16</f>
        <v>SWB</v>
      </c>
      <c r="C259" s="46" t="s">
        <v>714</v>
      </c>
      <c r="D259" s="46" t="str">
        <f>_xlfn.XLOOKUP(C259,Lists!$B$32:$B$60,Lists!$D$32:$D$60)</f>
        <v>Set at a common level</v>
      </c>
      <c r="E259" s="46" t="str">
        <f>_xlfn.XLOOKUP(C259,Lists!$B$32:$B$60,Lists!$F$32:$F$60)</f>
        <v>Total biodiversity units for area of land served (per 100km2)</v>
      </c>
      <c r="F259" s="269">
        <f>IF(ISBLANK(AJ259),"",IFERROR(INDEX(F_Inputs!$F$4:$O$99999,MATCH($B259&amp;AJ259,F_Inputs!$P$4:$P$99999,0),MATCH(AJ$6,F_Inputs!$F$2:$O$2,0)),"Error"))</f>
        <v>0</v>
      </c>
      <c r="G259" s="269">
        <f>IF(ISBLANK(AK259),"",IFERROR(INDEX(F_Inputs!$F$4:$O$99999,MATCH($B259&amp;AK259,F_Inputs!$P$4:$P$99999,0),MATCH(AK$6,F_Inputs!$F$2:$O$2,0)),"Error"))</f>
        <v>0</v>
      </c>
      <c r="H259" s="269">
        <f>IF(ISBLANK(AL259),"",IFERROR(INDEX(F_Inputs!$F$4:$O$99999,MATCH($B259&amp;AL259,F_Inputs!$P$4:$P$99999,0),MATCH(AL$6,F_Inputs!$F$2:$O$2,0)),"Error"))</f>
        <v>0</v>
      </c>
      <c r="I259" s="269">
        <f>IF(ISBLANK(AM259),"",IFERROR(INDEX(F_Inputs!$F$4:$O$99999,MATCH($B259&amp;AM259,F_Inputs!$P$4:$P$99999,0),MATCH(AM$6,F_Inputs!$F$2:$O$2,0)),"Error"))</f>
        <v>0</v>
      </c>
      <c r="J259" s="269">
        <f>IF(ISBLANK(AN259),"",IFERROR(INDEX(F_Inputs!$F$4:$O$99999,MATCH($B259&amp;AN259,F_Inputs!$P$4:$P$99999,0),MATCH(AN$6,F_Inputs!$F$2:$O$2,0)),"Error"))</f>
        <v>4.9778677696996745E-2</v>
      </c>
      <c r="K259" s="269">
        <f>IF(ISBLANK(AO259),"",IFERROR(INDEX(F_Inputs!$F$4:$O$99999,MATCH($B259&amp;AO259,F_Inputs!$P$4:$P$99999,0),MATCH(AO$6,F_Inputs!$F$2:$O$2,0)),"Error"))</f>
        <v>0.73</v>
      </c>
      <c r="L259" s="267" t="str">
        <f>IF(ISBLANK(AP259),"",IFERROR(INDEX(F_Inputs!$F$4:$O$99999,MATCH($B259&amp;AP259,F_Inputs!$P$4:$P$99999,0),MATCH(AP$6,F_Inputs!$F$2:$O$2,0)),"Error"))</f>
        <v/>
      </c>
      <c r="M259" s="268" t="str">
        <f>IF(ISBLANK(AQ259),"",IFERROR(INDEX(F_Inputs!$F$4:$O$99999,MATCH($B259&amp;AQ259,F_Inputs!$P$4:$P$99999,0),MATCH(AQ$6,F_Inputs!$F$2:$O$2,0)),"Error"))</f>
        <v/>
      </c>
      <c r="N259" s="268" t="str">
        <f>IF(ISBLANK(AR259),"",IFERROR(INDEX(F_Inputs!$F$4:$O$99999,MATCH($B259&amp;AR259,F_Inputs!$P$4:$P$99999,0),MATCH(AR$6,F_Inputs!$F$2:$O$2,0)),"Error"))</f>
        <v/>
      </c>
      <c r="O259" s="268" t="str">
        <f>IF(ISBLANK(AS259),"",IFERROR(INDEX(F_Inputs!$F$4:$O$99999,MATCH($B259&amp;AS259,F_Inputs!$P$4:$P$99999,0),MATCH(AS$6,F_Inputs!$F$2:$O$2,0)),"Error"))</f>
        <v/>
      </c>
      <c r="P259" s="268" t="str">
        <f>IF(ISBLANK(AT259),"",IFERROR(INDEX(F_Inputs!$F$4:$O$99999,MATCH($B259&amp;AT259,F_Inputs!$P$4:$P$99999,0),MATCH(AT$6,F_Inputs!$F$2:$O$2,0)),"Error"))</f>
        <v/>
      </c>
      <c r="Q259" s="268" t="str">
        <f>IF(ISBLANK(AU259),"",IFERROR(INDEX(F_Inputs!$F$4:$O$99999,MATCH($B259&amp;AU259,F_Inputs!$P$4:$P$99999,0),MATCH(AU$6,F_Inputs!$F$2:$O$2,0)),"Error"))</f>
        <v/>
      </c>
      <c r="R259" s="269" t="str">
        <f>IF(ISBLANK(AV259),"",IFERROR(INDEX(F_Inputs!$F$4:$O$99999,MATCH($B259&amp;AV259,F_Inputs!$P$4:$P$99999,0),MATCH(AV$6,F_Inputs!$F$2:$O$2,0)),"Error"))</f>
        <v/>
      </c>
      <c r="S259" s="269" t="str">
        <f>IF(ISBLANK(AW259),"",IFERROR(INDEX(F_Inputs!$F$4:$O$99999,MATCH($B259&amp;AW259,F_Inputs!$P$4:$P$99999,0),MATCH(AW$6,F_Inputs!$F$2:$O$2,0)),"Error"))</f>
        <v/>
      </c>
      <c r="T259" s="269" t="str">
        <f>IF(ISBLANK(AX259),"",IFERROR(INDEX(F_Inputs!$F$4:$O$99999,MATCH($B259&amp;AX259,F_Inputs!$P$4:$P$99999,0),MATCH(AX$6,F_Inputs!$F$2:$O$2,0)),"Error"))</f>
        <v/>
      </c>
      <c r="U259" s="269" t="str">
        <f>IF(ISBLANK(AY259),"",IFERROR(INDEX(F_Inputs!$F$4:$O$99999,MATCH($B259&amp;AY259,F_Inputs!$P$4:$P$99999,0),MATCH(AY$6,F_Inputs!$F$2:$O$2,0)),"Error"))</f>
        <v/>
      </c>
      <c r="V259" s="269" t="str">
        <f>IF(ISBLANK(AZ259),"",IFERROR(INDEX(F_Inputs!$F$4:$O$99999,MATCH($B259&amp;AZ259,F_Inputs!$P$4:$P$99999,0),MATCH(AZ$6,F_Inputs!$F$2:$O$2,0)),"Error"))</f>
        <v/>
      </c>
      <c r="W259" s="267" t="str">
        <f>IF(ISBLANK(BA259),"",IFERROR(INDEX(F_Inputs!$F$4:$O$99999,MATCH($B259&amp;BA259,F_Inputs!$P$4:$P$99999,0),MATCH(BA$6,F_Inputs!$F$2:$O$2,0)),"Error"))</f>
        <v/>
      </c>
      <c r="X259" s="267" t="str">
        <f>IF(ISBLANK(BB259),"",IFERROR(INDEX(F_Inputs!$F$4:$O$99999,MATCH($B259&amp;BB259,F_Inputs!$P$4:$P$99999,0),MATCH(BB$6,F_Inputs!$F$2:$O$2,0)),"Error"))</f>
        <v/>
      </c>
      <c r="Y259" s="267" t="str">
        <f>IF(ISBLANK(BC259),"",IFERROR(INDEX(F_Inputs!$F$4:$O$99999,MATCH($B259&amp;BC259,F_Inputs!$P$4:$P$99999,0),MATCH(BC$6,F_Inputs!$F$2:$O$2,0)),"Error"))</f>
        <v/>
      </c>
      <c r="Z259" s="267" t="str">
        <f>IF(ISBLANK(BD259),"",IFERROR(INDEX(F_Inputs!$F$4:$O$99999,MATCH($B259&amp;BD259,F_Inputs!$P$4:$P$99999,0),MATCH(BD$6,F_Inputs!$F$2:$O$2,0)),"Error"))</f>
        <v/>
      </c>
      <c r="AA259" s="267" t="str">
        <f>IF(ISBLANK(BE259),"",IFERROR(INDEX(F_Inputs!$F$4:$O$99999,MATCH($B259&amp;BE259,F_Inputs!$P$4:$P$99999,0),MATCH(BE$6,F_Inputs!$F$2:$O$2,0)),"Error"))</f>
        <v/>
      </c>
      <c r="AB259" s="270">
        <f>IF(ISBLANK(BF259),"",IFERROR(INDEX(F_Inputs!$F$4:$O$99999,MATCH($B259&amp;BF259,F_Inputs!$P$4:$P$99999,0),MATCH(BF$6,F_Inputs!$F$2:$O$2,0)),"Error"))</f>
        <v>3478431.2872194229</v>
      </c>
      <c r="AC259" s="270">
        <f>IF(ISBLANK(BG259),"",IFERROR(INDEX(F_Inputs!$F$4:$O$99999,MATCH($B259&amp;BG259,F_Inputs!$P$4:$P$99999,0),MATCH(BG$6,F_Inputs!$F$2:$O$2,0)),"Error"))</f>
        <v>3478431.2872194229</v>
      </c>
      <c r="AD259" s="270" t="str">
        <f>IF(ISBLANK(BH259),"",IFERROR(INDEX(F_Inputs!$F$4:$O$99999,MATCH($B259&amp;BH259,F_Inputs!$P$4:$P$99999,0),MATCH(BH$6,F_Inputs!$F$2:$O$2,0)),"Error"))</f>
        <v/>
      </c>
      <c r="AE259" s="271">
        <f>IF(ISBLANK(BI259),"",IFERROR(INDEX(F_Inputs!$F$4:$O$99999,MATCH($B259&amp;BI259,F_Inputs!$P$4:$P$99999,0),MATCH(BI$6,F_Inputs!$F$2:$O$2,0)),"Error"))</f>
        <v>-5.0000000000000001E-3</v>
      </c>
      <c r="AF259" s="271">
        <f>IF(ISBLANK(BJ259),"",IFERROR(INDEX(F_Inputs!$F$4:$O$99999,MATCH($B259&amp;BJ259,F_Inputs!$P$4:$P$99999,0),MATCH(BJ$6,F_Inputs!$F$2:$O$2,0)),"Error"))</f>
        <v>5.0000000000000001E-3</v>
      </c>
      <c r="AJ259" s="45" t="s">
        <v>183</v>
      </c>
      <c r="AK259" s="45" t="s">
        <v>183</v>
      </c>
      <c r="AL259" s="45" t="s">
        <v>183</v>
      </c>
      <c r="AM259" s="45" t="s">
        <v>183</v>
      </c>
      <c r="AN259" s="45" t="s">
        <v>183</v>
      </c>
      <c r="AO259" s="45" t="s">
        <v>183</v>
      </c>
      <c r="BF259" s="45" t="s">
        <v>186</v>
      </c>
      <c r="BG259" s="45" t="s">
        <v>186</v>
      </c>
      <c r="BI259" s="45" t="s">
        <v>188</v>
      </c>
      <c r="BJ259" s="45" t="s">
        <v>190</v>
      </c>
    </row>
    <row r="260" spans="2:62">
      <c r="B260" s="158" t="str">
        <f>Lists!$D$16</f>
        <v>SWB</v>
      </c>
      <c r="C260" s="46" t="s">
        <v>740</v>
      </c>
      <c r="D260" s="46" t="str">
        <f>_xlfn.XLOOKUP(C260,Lists!$B$32:$B$60,Lists!$D$32:$D$60)</f>
        <v>Set at a company specific level</v>
      </c>
      <c r="E260" s="46" t="str">
        <f>_xlfn.XLOOKUP(C260,Lists!$B$32:$B$60,Lists!$F$32:$F$60)</f>
        <v>% reduction from 2024-25 baseline</v>
      </c>
      <c r="F260" s="272">
        <f>IF(ISBLANK(AJ260),"",IFERROR(INDEX(F_Inputs!$F$4:$O$99999,MATCH($B260&amp;AJ260,F_Inputs!$P$4:$P$99999,0),MATCH(AJ$6,F_Inputs!$F$2:$O$2,0)),"Error"))</f>
        <v>0</v>
      </c>
      <c r="G260" s="272">
        <f>IF(ISBLANK(AK260),"",IFERROR(INDEX(F_Inputs!$F$4:$O$99999,MATCH($B260&amp;AK260,F_Inputs!$P$4:$P$99999,0),MATCH(AK$6,F_Inputs!$F$2:$O$2,0)),"Error"))</f>
        <v>5.0000000000000001E-4</v>
      </c>
      <c r="H260" s="272">
        <f>IF(ISBLANK(AL260),"",IFERROR(INDEX(F_Inputs!$F$4:$O$99999,MATCH($B260&amp;AL260,F_Inputs!$P$4:$P$99999,0),MATCH(AL$6,F_Inputs!$F$2:$O$2,0)),"Error"))</f>
        <v>1.37E-2</v>
      </c>
      <c r="I260" s="272">
        <f>IF(ISBLANK(AM260),"",IFERROR(INDEX(F_Inputs!$F$4:$O$99999,MATCH($B260&amp;AM260,F_Inputs!$P$4:$P$99999,0),MATCH(AM$6,F_Inputs!$F$2:$O$2,0)),"Error"))</f>
        <v>-7.4999999999999997E-3</v>
      </c>
      <c r="J260" s="272">
        <f>IF(ISBLANK(AN260),"",IFERROR(INDEX(F_Inputs!$F$4:$O$99999,MATCH($B260&amp;AN260,F_Inputs!$P$4:$P$99999,0),MATCH(AN$6,F_Inputs!$F$2:$O$2,0)),"Error"))</f>
        <v>-3.7999999999999999E-2</v>
      </c>
      <c r="K260" s="272">
        <f>IF(ISBLANK(AO260),"",IFERROR(INDEX(F_Inputs!$F$4:$O$99999,MATCH($B260&amp;AO260,F_Inputs!$P$4:$P$99999,0),MATCH(AO$6,F_Inputs!$F$2:$O$2,0)),"Error"))</f>
        <v>-5.74E-2</v>
      </c>
      <c r="L260" s="269" t="str">
        <f>IF(ISBLANK(AP260),"",IFERROR(INDEX(F_Inputs!$F$4:$O$99999,MATCH($B260&amp;AP260,F_Inputs!$P$4:$P$99999,0),MATCH(AP$6,F_Inputs!$F$2:$O$2,0)),"Error"))</f>
        <v/>
      </c>
      <c r="M260" s="269" t="str">
        <f>IF(ISBLANK(AQ260),"",IFERROR(INDEX(F_Inputs!$F$4:$O$99999,MATCH($B260&amp;AQ260,F_Inputs!$P$4:$P$99999,0),MATCH(AQ$6,F_Inputs!$F$2:$O$2,0)),"Error"))</f>
        <v/>
      </c>
      <c r="N260" s="269" t="str">
        <f>IF(ISBLANK(AR260),"",IFERROR(INDEX(F_Inputs!$F$4:$O$99999,MATCH($B260&amp;AR260,F_Inputs!$P$4:$P$99999,0),MATCH(AR$6,F_Inputs!$F$2:$O$2,0)),"Error"))</f>
        <v/>
      </c>
      <c r="O260" s="269" t="str">
        <f>IF(ISBLANK(AS260),"",IFERROR(INDEX(F_Inputs!$F$4:$O$99999,MATCH($B260&amp;AS260,F_Inputs!$P$4:$P$99999,0),MATCH(AS$6,F_Inputs!$F$2:$O$2,0)),"Error"))</f>
        <v/>
      </c>
      <c r="P260" s="269" t="str">
        <f>IF(ISBLANK(AT260),"",IFERROR(INDEX(F_Inputs!$F$4:$O$99999,MATCH($B260&amp;AT260,F_Inputs!$P$4:$P$99999,0),MATCH(AT$6,F_Inputs!$F$2:$O$2,0)),"Error"))</f>
        <v/>
      </c>
      <c r="Q260" s="269" t="str">
        <f>IF(ISBLANK(AU260),"",IFERROR(INDEX(F_Inputs!$F$4:$O$99999,MATCH($B260&amp;AU260,F_Inputs!$P$4:$P$99999,0),MATCH(AU$6,F_Inputs!$F$2:$O$2,0)),"Error"))</f>
        <v/>
      </c>
      <c r="R260" s="269" t="str">
        <f>IF(ISBLANK(AV260),"",IFERROR(INDEX(F_Inputs!$F$4:$O$99999,MATCH($B260&amp;AV260,F_Inputs!$P$4:$P$99999,0),MATCH(AV$6,F_Inputs!$F$2:$O$2,0)),"Error"))</f>
        <v/>
      </c>
      <c r="S260" s="269" t="str">
        <f>IF(ISBLANK(AW260),"",IFERROR(INDEX(F_Inputs!$F$4:$O$99999,MATCH($B260&amp;AW260,F_Inputs!$P$4:$P$99999,0),MATCH(AW$6,F_Inputs!$F$2:$O$2,0)),"Error"))</f>
        <v/>
      </c>
      <c r="T260" s="269">
        <f>IF(ISBLANK(AX260),"",IFERROR(INDEX(F_Inputs!$F$4:$O$99999,MATCH($B260&amp;AX260,F_Inputs!$P$4:$P$99999,0),MATCH(AX$6,F_Inputs!$F$2:$O$2,0)),"Error"))</f>
        <v>83752</v>
      </c>
      <c r="U260" s="269">
        <f>IF(ISBLANK(AY260),"",IFERROR(INDEX(F_Inputs!$F$4:$O$99999,MATCH($B260&amp;AY260,F_Inputs!$P$4:$P$99999,0),MATCH(AY$6,F_Inputs!$F$2:$O$2,0)),"Error"))</f>
        <v>83752</v>
      </c>
      <c r="V260" s="269">
        <f>IF(ISBLANK(AZ260),"",IFERROR(INDEX(F_Inputs!$F$4:$O$99999,MATCH($B260&amp;AZ260,F_Inputs!$P$4:$P$99999,0),MATCH(AZ$6,F_Inputs!$F$2:$O$2,0)),"Error"))</f>
        <v>83752</v>
      </c>
      <c r="W260" s="269" t="str">
        <f>IF(ISBLANK(BA260),"",IFERROR(INDEX(F_Inputs!$F$4:$O$99999,MATCH($B260&amp;BA260,F_Inputs!$P$4:$P$99999,0),MATCH(BA$6,F_Inputs!$F$2:$O$2,0)),"Error"))</f>
        <v/>
      </c>
      <c r="X260" s="269" t="str">
        <f>IF(ISBLANK(BB260),"",IFERROR(INDEX(F_Inputs!$F$4:$O$99999,MATCH($B260&amp;BB260,F_Inputs!$P$4:$P$99999,0),MATCH(BB$6,F_Inputs!$F$2:$O$2,0)),"Error"))</f>
        <v/>
      </c>
      <c r="Y260" s="269" t="str">
        <f>IF(ISBLANK(BC260),"",IFERROR(INDEX(F_Inputs!$F$4:$O$99999,MATCH($B260&amp;BC260,F_Inputs!$P$4:$P$99999,0),MATCH(BC$6,F_Inputs!$F$2:$O$2,0)),"Error"))</f>
        <v/>
      </c>
      <c r="Z260" s="269" t="str">
        <f>IF(ISBLANK(BD260),"",IFERROR(INDEX(F_Inputs!$F$4:$O$99999,MATCH($B260&amp;BD260,F_Inputs!$P$4:$P$99999,0),MATCH(BD$6,F_Inputs!$F$2:$O$2,0)),"Error"))</f>
        <v/>
      </c>
      <c r="AA260" s="269" t="str">
        <f>IF(ISBLANK(BE260),"",IFERROR(INDEX(F_Inputs!$F$4:$O$99999,MATCH($B260&amp;BE260,F_Inputs!$P$4:$P$99999,0),MATCH(BE$6,F_Inputs!$F$2:$O$2,0)),"Error"))</f>
        <v/>
      </c>
      <c r="AB260" s="270">
        <f>IF(ISBLANK(BF260),"",IFERROR(INDEX(F_Inputs!$F$4:$O$99999,MATCH($B260&amp;BF260,F_Inputs!$P$4:$P$99999,0),MATCH(BF$6,F_Inputs!$F$2:$O$2,0)),"Error"))</f>
        <v>188</v>
      </c>
      <c r="AC260" s="270">
        <f>IF(ISBLANK(BG260),"",IFERROR(INDEX(F_Inputs!$F$4:$O$99999,MATCH($B260&amp;BG260,F_Inputs!$P$4:$P$99999,0),MATCH(BG$6,F_Inputs!$F$2:$O$2,0)),"Error"))</f>
        <v>188</v>
      </c>
      <c r="AD260" s="270" t="str">
        <f>IF(ISBLANK(BH260),"",IFERROR(INDEX(F_Inputs!$F$4:$O$99999,MATCH($B260&amp;BH260,F_Inputs!$P$4:$P$99999,0),MATCH(BH$6,F_Inputs!$F$2:$O$2,0)),"Error"))</f>
        <v/>
      </c>
      <c r="AE260" s="271">
        <f>IF(ISBLANK(BI260),"",IFERROR(INDEX(F_Inputs!$F$4:$O$99999,MATCH($B260&amp;BI260,F_Inputs!$P$4:$P$99999,0),MATCH(BI$6,F_Inputs!$F$2:$O$2,0)),"Error"))</f>
        <v>-5.0000000000000001E-3</v>
      </c>
      <c r="AF260" s="271">
        <f>IF(ISBLANK(BJ260),"",IFERROR(INDEX(F_Inputs!$F$4:$O$99999,MATCH($B260&amp;BJ260,F_Inputs!$P$4:$P$99999,0),MATCH(BJ$6,F_Inputs!$F$2:$O$2,0)),"Error"))</f>
        <v>5.0000000000000001E-3</v>
      </c>
      <c r="AJ260" s="45" t="s">
        <v>600</v>
      </c>
      <c r="AK260" s="45" t="s">
        <v>600</v>
      </c>
      <c r="AL260" s="45" t="s">
        <v>600</v>
      </c>
      <c r="AM260" s="45" t="s">
        <v>600</v>
      </c>
      <c r="AN260" s="45" t="s">
        <v>600</v>
      </c>
      <c r="AO260" s="45" t="s">
        <v>600</v>
      </c>
      <c r="AV260" s="45" t="s">
        <v>233</v>
      </c>
      <c r="AW260" s="45" t="s">
        <v>233</v>
      </c>
      <c r="AX260" s="45" t="s">
        <v>233</v>
      </c>
      <c r="AY260" s="45" t="s">
        <v>233</v>
      </c>
      <c r="AZ260" s="45" t="s">
        <v>233</v>
      </c>
      <c r="BF260" s="45" t="s">
        <v>235</v>
      </c>
      <c r="BG260" s="45" t="s">
        <v>235</v>
      </c>
      <c r="BI260" s="45" t="s">
        <v>237</v>
      </c>
      <c r="BJ260" s="45" t="s">
        <v>239</v>
      </c>
    </row>
    <row r="261" spans="2:62">
      <c r="B261" s="158" t="str">
        <f>Lists!$D$16</f>
        <v>SWB</v>
      </c>
      <c r="C261" s="46" t="s">
        <v>731</v>
      </c>
      <c r="D261" s="46" t="str">
        <f>_xlfn.XLOOKUP(C261,Lists!$B$32:$B$60,Lists!$D$32:$D$60)</f>
        <v>Set at a company specific level</v>
      </c>
      <c r="E261" s="46" t="str">
        <f>_xlfn.XLOOKUP(C261,Lists!$B$32:$B$60,Lists!$F$32:$F$60)</f>
        <v>% reduction from 2024-25 baseline</v>
      </c>
      <c r="F261" s="272">
        <f>IF(ISBLANK(AJ261),"",IFERROR(INDEX(F_Inputs!$F$4:$O$99999,MATCH($B261&amp;AJ261,F_Inputs!$P$4:$P$99999,0),MATCH(AJ$6,F_Inputs!$F$2:$O$2,0)),"Error"))</f>
        <v>0</v>
      </c>
      <c r="G261" s="272">
        <f>IF(ISBLANK(AK261),"",IFERROR(INDEX(F_Inputs!$F$4:$O$99999,MATCH($B261&amp;AK261,F_Inputs!$P$4:$P$99999,0),MATCH(AK$6,F_Inputs!$F$2:$O$2,0)),"Error"))</f>
        <v>2E-3</v>
      </c>
      <c r="H261" s="272">
        <f>IF(ISBLANK(AL261),"",IFERROR(INDEX(F_Inputs!$F$4:$O$99999,MATCH($B261&amp;AL261,F_Inputs!$P$4:$P$99999,0),MATCH(AL$6,F_Inputs!$F$2:$O$2,0)),"Error"))</f>
        <v>2.06E-2</v>
      </c>
      <c r="I261" s="272">
        <f>IF(ISBLANK(AM261),"",IFERROR(INDEX(F_Inputs!$F$4:$O$99999,MATCH($B261&amp;AM261,F_Inputs!$P$4:$P$99999,0),MATCH(AM$6,F_Inputs!$F$2:$O$2,0)),"Error"))</f>
        <v>1.9099999999999999E-2</v>
      </c>
      <c r="J261" s="272">
        <f>IF(ISBLANK(AN261),"",IFERROR(INDEX(F_Inputs!$F$4:$O$99999,MATCH($B261&amp;AN261,F_Inputs!$P$4:$P$99999,0),MATCH(AN$6,F_Inputs!$F$2:$O$2,0)),"Error"))</f>
        <v>-1.1000000000000001E-3</v>
      </c>
      <c r="K261" s="272">
        <f>IF(ISBLANK(AO261),"",IFERROR(INDEX(F_Inputs!$F$4:$O$99999,MATCH($B261&amp;AO261,F_Inputs!$P$4:$P$99999,0),MATCH(AO$6,F_Inputs!$F$2:$O$2,0)),"Error"))</f>
        <v>-2.8300000000000002E-2</v>
      </c>
      <c r="L261" s="269" t="str">
        <f>IF(ISBLANK(AP261),"",IFERROR(INDEX(F_Inputs!$F$4:$O$99999,MATCH($B261&amp;AP261,F_Inputs!$P$4:$P$99999,0),MATCH(AP$6,F_Inputs!$F$2:$O$2,0)),"Error"))</f>
        <v/>
      </c>
      <c r="M261" s="269" t="str">
        <f>IF(ISBLANK(AQ261),"",IFERROR(INDEX(F_Inputs!$F$4:$O$99999,MATCH($B261&amp;AQ261,F_Inputs!$P$4:$P$99999,0),MATCH(AQ$6,F_Inputs!$F$2:$O$2,0)),"Error"))</f>
        <v/>
      </c>
      <c r="N261" s="269" t="str">
        <f>IF(ISBLANK(AR261),"",IFERROR(INDEX(F_Inputs!$F$4:$O$99999,MATCH($B261&amp;AR261,F_Inputs!$P$4:$P$99999,0),MATCH(AR$6,F_Inputs!$F$2:$O$2,0)),"Error"))</f>
        <v/>
      </c>
      <c r="O261" s="269" t="str">
        <f>IF(ISBLANK(AS261),"",IFERROR(INDEX(F_Inputs!$F$4:$O$99999,MATCH($B261&amp;AS261,F_Inputs!$P$4:$P$99999,0),MATCH(AS$6,F_Inputs!$F$2:$O$2,0)),"Error"))</f>
        <v/>
      </c>
      <c r="P261" s="269" t="str">
        <f>IF(ISBLANK(AT261),"",IFERROR(INDEX(F_Inputs!$F$4:$O$99999,MATCH($B261&amp;AT261,F_Inputs!$P$4:$P$99999,0),MATCH(AT$6,F_Inputs!$F$2:$O$2,0)),"Error"))</f>
        <v/>
      </c>
      <c r="Q261" s="269" t="str">
        <f>IF(ISBLANK(AU261),"",IFERROR(INDEX(F_Inputs!$F$4:$O$99999,MATCH($B261&amp;AU261,F_Inputs!$P$4:$P$99999,0),MATCH(AU$6,F_Inputs!$F$2:$O$2,0)),"Error"))</f>
        <v/>
      </c>
      <c r="R261" s="269" t="str">
        <f>IF(ISBLANK(AV261),"",IFERROR(INDEX(F_Inputs!$F$4:$O$99999,MATCH($B261&amp;AV261,F_Inputs!$P$4:$P$99999,0),MATCH(AV$6,F_Inputs!$F$2:$O$2,0)),"Error"))</f>
        <v/>
      </c>
      <c r="S261" s="269" t="str">
        <f>IF(ISBLANK(AW261),"",IFERROR(INDEX(F_Inputs!$F$4:$O$99999,MATCH($B261&amp;AW261,F_Inputs!$P$4:$P$99999,0),MATCH(AW$6,F_Inputs!$F$2:$O$2,0)),"Error"))</f>
        <v/>
      </c>
      <c r="T261" s="269" t="str">
        <f>IF(ISBLANK(AX261),"",IFERROR(INDEX(F_Inputs!$F$4:$O$99999,MATCH($B261&amp;AX261,F_Inputs!$P$4:$P$99999,0),MATCH(AX$6,F_Inputs!$F$2:$O$2,0)),"Error"))</f>
        <v/>
      </c>
      <c r="U261" s="269">
        <f>IF(ISBLANK(AY261),"",IFERROR(INDEX(F_Inputs!$F$4:$O$99999,MATCH($B261&amp;AY261,F_Inputs!$P$4:$P$99999,0),MATCH(AY$6,F_Inputs!$F$2:$O$2,0)),"Error"))</f>
        <v>67329</v>
      </c>
      <c r="V261" s="269">
        <f>IF(ISBLANK(AZ261),"",IFERROR(INDEX(F_Inputs!$F$4:$O$99999,MATCH($B261&amp;AZ261,F_Inputs!$P$4:$P$99999,0),MATCH(AZ$6,F_Inputs!$F$2:$O$2,0)),"Error"))</f>
        <v>67329</v>
      </c>
      <c r="W261" s="269" t="str">
        <f>IF(ISBLANK(BA261),"",IFERROR(INDEX(F_Inputs!$F$4:$O$99999,MATCH($B261&amp;BA261,F_Inputs!$P$4:$P$99999,0),MATCH(BA$6,F_Inputs!$F$2:$O$2,0)),"Error"))</f>
        <v/>
      </c>
      <c r="X261" s="269" t="str">
        <f>IF(ISBLANK(BB261),"",IFERROR(INDEX(F_Inputs!$F$4:$O$99999,MATCH($B261&amp;BB261,F_Inputs!$P$4:$P$99999,0),MATCH(BB$6,F_Inputs!$F$2:$O$2,0)),"Error"))</f>
        <v/>
      </c>
      <c r="Y261" s="269" t="str">
        <f>IF(ISBLANK(BC261),"",IFERROR(INDEX(F_Inputs!$F$4:$O$99999,MATCH($B261&amp;BC261,F_Inputs!$P$4:$P$99999,0),MATCH(BC$6,F_Inputs!$F$2:$O$2,0)),"Error"))</f>
        <v/>
      </c>
      <c r="Z261" s="269" t="str">
        <f>IF(ISBLANK(BD261),"",IFERROR(INDEX(F_Inputs!$F$4:$O$99999,MATCH($B261&amp;BD261,F_Inputs!$P$4:$P$99999,0),MATCH(BD$6,F_Inputs!$F$2:$O$2,0)),"Error"))</f>
        <v/>
      </c>
      <c r="AA261" s="269" t="str">
        <f>IF(ISBLANK(BE261),"",IFERROR(INDEX(F_Inputs!$F$4:$O$99999,MATCH($B261&amp;BE261,F_Inputs!$P$4:$P$99999,0),MATCH(BE$6,F_Inputs!$F$2:$O$2,0)),"Error"))</f>
        <v/>
      </c>
      <c r="AB261" s="270">
        <f>IF(ISBLANK(BF261),"",IFERROR(INDEX(F_Inputs!$F$4:$O$99999,MATCH($B261&amp;BF261,F_Inputs!$P$4:$P$99999,0),MATCH(BF$6,F_Inputs!$F$2:$O$2,0)),"Error"))</f>
        <v>188</v>
      </c>
      <c r="AC261" s="270">
        <f>IF(ISBLANK(BG261),"",IFERROR(INDEX(F_Inputs!$F$4:$O$99999,MATCH($B261&amp;BG261,F_Inputs!$P$4:$P$99999,0),MATCH(BG$6,F_Inputs!$F$2:$O$2,0)),"Error"))</f>
        <v>188</v>
      </c>
      <c r="AD261" s="270" t="str">
        <f>IF(ISBLANK(BH261),"",IFERROR(INDEX(F_Inputs!$F$4:$O$99999,MATCH($B261&amp;BH261,F_Inputs!$P$4:$P$99999,0),MATCH(BH$6,F_Inputs!$F$2:$O$2,0)),"Error"))</f>
        <v/>
      </c>
      <c r="AE261" s="271">
        <f>IF(ISBLANK(BI261),"",IFERROR(INDEX(F_Inputs!$F$4:$O$99999,MATCH($B261&amp;BI261,F_Inputs!$P$4:$P$99999,0),MATCH(BI$6,F_Inputs!$F$2:$O$2,0)),"Error"))</f>
        <v>-5.0000000000000001E-3</v>
      </c>
      <c r="AF261" s="271">
        <f>IF(ISBLANK(BJ261),"",IFERROR(INDEX(F_Inputs!$F$4:$O$99999,MATCH($B261&amp;BJ261,F_Inputs!$P$4:$P$99999,0),MATCH(BJ$6,F_Inputs!$F$2:$O$2,0)),"Error"))</f>
        <v>5.0000000000000001E-3</v>
      </c>
      <c r="AJ261" s="45" t="s">
        <v>598</v>
      </c>
      <c r="AK261" s="45" t="s">
        <v>598</v>
      </c>
      <c r="AL261" s="45" t="s">
        <v>598</v>
      </c>
      <c r="AM261" s="45" t="s">
        <v>598</v>
      </c>
      <c r="AN261" s="45" t="s">
        <v>598</v>
      </c>
      <c r="AO261" s="45" t="s">
        <v>598</v>
      </c>
      <c r="AV261" s="45" t="s">
        <v>578</v>
      </c>
      <c r="AW261" s="45" t="s">
        <v>578</v>
      </c>
      <c r="AX261" s="45" t="s">
        <v>578</v>
      </c>
      <c r="AY261" s="45" t="s">
        <v>578</v>
      </c>
      <c r="AZ261" s="45" t="s">
        <v>578</v>
      </c>
      <c r="BF261" s="45" t="s">
        <v>580</v>
      </c>
      <c r="BG261" s="45" t="s">
        <v>580</v>
      </c>
      <c r="BI261" s="45" t="s">
        <v>582</v>
      </c>
      <c r="BJ261" s="45" t="s">
        <v>584</v>
      </c>
    </row>
    <row r="262" spans="2:62">
      <c r="B262" s="158" t="str">
        <f>Lists!$D$16</f>
        <v>SWB</v>
      </c>
      <c r="C262" s="46" t="s">
        <v>768</v>
      </c>
      <c r="D262" s="46" t="str">
        <f>_xlfn.XLOOKUP(C262,Lists!$B$32:$B$60,Lists!$D$32:$D$60)</f>
        <v>Set at a company specific level</v>
      </c>
      <c r="E262" s="46" t="str">
        <f>_xlfn.XLOOKUP(C262,Lists!$B$32:$B$60,Lists!$F$32:$F$60)</f>
        <v>% Reduction from 2019-20 baseline</v>
      </c>
      <c r="F262" s="273">
        <f>IF(ISBLANK(AJ262),"",IFERROR(INDEX(F_Inputs!$F$4:$O$99999,MATCH($B262&amp;AJ262,F_Inputs!$P$4:$P$99999,0),MATCH(AJ$6,F_Inputs!$F$2:$O$2,0)),"Error"))</f>
        <v>0.115</v>
      </c>
      <c r="G262" s="273">
        <f>IF(ISBLANK(AK262),"",IFERROR(INDEX(F_Inputs!$F$4:$O$99999,MATCH($B262&amp;AK262,F_Inputs!$P$4:$P$99999,0),MATCH(AK$6,F_Inputs!$F$2:$O$2,0)),"Error"))</f>
        <v>0.159</v>
      </c>
      <c r="H262" s="273">
        <f>IF(ISBLANK(AL262),"",IFERROR(INDEX(F_Inputs!$F$4:$O$99999,MATCH($B262&amp;AL262,F_Inputs!$P$4:$P$99999,0),MATCH(AL$6,F_Inputs!$F$2:$O$2,0)),"Error"))</f>
        <v>0.22900000000000001</v>
      </c>
      <c r="I262" s="273">
        <f>IF(ISBLANK(AM262),"",IFERROR(INDEX(F_Inputs!$F$4:$O$99999,MATCH($B262&amp;AM262,F_Inputs!$P$4:$P$99999,0),MATCH(AM$6,F_Inputs!$F$2:$O$2,0)),"Error"))</f>
        <v>0.254</v>
      </c>
      <c r="J262" s="273">
        <f>IF(ISBLANK(AN262),"",IFERROR(INDEX(F_Inputs!$F$4:$O$99999,MATCH($B262&amp;AN262,F_Inputs!$P$4:$P$99999,0),MATCH(AN$6,F_Inputs!$F$2:$O$2,0)),"Error"))</f>
        <v>0.28000000000000003</v>
      </c>
      <c r="K262" s="273">
        <f>IF(ISBLANK(AO262),"",IFERROR(INDEX(F_Inputs!$F$4:$O$99999,MATCH($B262&amp;AO262,F_Inputs!$P$4:$P$99999,0),MATCH(AO$6,F_Inputs!$F$2:$O$2,0)),"Error"))</f>
        <v>0.308</v>
      </c>
      <c r="L262" s="269" t="str">
        <f>IF(ISBLANK(AP262),"",IFERROR(INDEX(F_Inputs!$F$4:$O$99999,MATCH($B262&amp;AP262,F_Inputs!$P$4:$P$99999,0),MATCH(AP$6,F_Inputs!$F$2:$O$2,0)),"Error"))</f>
        <v/>
      </c>
      <c r="M262" s="269" t="str">
        <f>IF(ISBLANK(AQ262),"",IFERROR(INDEX(F_Inputs!$F$4:$O$99999,MATCH($B262&amp;AQ262,F_Inputs!$P$4:$P$99999,0),MATCH(AQ$6,F_Inputs!$F$2:$O$2,0)),"Error"))</f>
        <v/>
      </c>
      <c r="N262" s="269" t="str">
        <f>IF(ISBLANK(AR262),"",IFERROR(INDEX(F_Inputs!$F$4:$O$99999,MATCH($B262&amp;AR262,F_Inputs!$P$4:$P$99999,0),MATCH(AR$6,F_Inputs!$F$2:$O$2,0)),"Error"))</f>
        <v/>
      </c>
      <c r="O262" s="269" t="str">
        <f>IF(ISBLANK(AS262),"",IFERROR(INDEX(F_Inputs!$F$4:$O$99999,MATCH($B262&amp;AS262,F_Inputs!$P$4:$P$99999,0),MATCH(AS$6,F_Inputs!$F$2:$O$2,0)),"Error"))</f>
        <v/>
      </c>
      <c r="P262" s="269" t="str">
        <f>IF(ISBLANK(AT262),"",IFERROR(INDEX(F_Inputs!$F$4:$O$99999,MATCH($B262&amp;AT262,F_Inputs!$P$4:$P$99999,0),MATCH(AT$6,F_Inputs!$F$2:$O$2,0)),"Error"))</f>
        <v/>
      </c>
      <c r="Q262" s="269" t="str">
        <f>IF(ISBLANK(AU262),"",IFERROR(INDEX(F_Inputs!$F$4:$O$99999,MATCH($B262&amp;AU262,F_Inputs!$P$4:$P$99999,0),MATCH(AU$6,F_Inputs!$F$2:$O$2,0)),"Error"))</f>
        <v/>
      </c>
      <c r="R262" s="269" t="str">
        <f>IF(ISBLANK(AV262),"",IFERROR(INDEX(F_Inputs!$F$4:$O$99999,MATCH($B262&amp;AV262,F_Inputs!$P$4:$P$99999,0),MATCH(AV$6,F_Inputs!$F$2:$O$2,0)),"Error"))</f>
        <v/>
      </c>
      <c r="S262" s="269" t="str">
        <f>IF(ISBLANK(AW262),"",IFERROR(INDEX(F_Inputs!$F$4:$O$99999,MATCH($B262&amp;AW262,F_Inputs!$P$4:$P$99999,0),MATCH(AW$6,F_Inputs!$F$2:$O$2,0)),"Error"))</f>
        <v/>
      </c>
      <c r="T262" s="269" t="str">
        <f>IF(ISBLANK(AX262),"",IFERROR(INDEX(F_Inputs!$F$4:$O$99999,MATCH($B262&amp;AX262,F_Inputs!$P$4:$P$99999,0),MATCH(AX$6,F_Inputs!$F$2:$O$2,0)),"Error"))</f>
        <v/>
      </c>
      <c r="U262" s="269" t="str">
        <f>IF(ISBLANK(AY262),"",IFERROR(INDEX(F_Inputs!$F$4:$O$99999,MATCH($B262&amp;AY262,F_Inputs!$P$4:$P$99999,0),MATCH(AY$6,F_Inputs!$F$2:$O$2,0)),"Error"))</f>
        <v/>
      </c>
      <c r="V262" s="269" t="str">
        <f>IF(ISBLANK(AZ262),"",IFERROR(INDEX(F_Inputs!$F$4:$O$99999,MATCH($B262&amp;AZ262,F_Inputs!$P$4:$P$99999,0),MATCH(AZ$6,F_Inputs!$F$2:$O$2,0)),"Error"))</f>
        <v/>
      </c>
      <c r="W262" s="273">
        <f>IF(ISBLANK(BA262),"",IFERROR(INDEX(F_Inputs!$F$4:$O$99999,MATCH($B262&amp;BA262,F_Inputs!$P$4:$P$99999,0),MATCH(BA$6,F_Inputs!$F$2:$O$2,0)),"Error"))</f>
        <v>0.16421041873567296</v>
      </c>
      <c r="X262" s="273">
        <f>IF(ISBLANK(BB262),"",IFERROR(INDEX(F_Inputs!$F$4:$O$99999,MATCH($B262&amp;BB262,F_Inputs!$P$4:$P$99999,0),MATCH(BB$6,F_Inputs!$F$2:$O$2,0)),"Error"))</f>
        <v>0.24340484885839664</v>
      </c>
      <c r="Y262" s="273">
        <f>IF(ISBLANK(BC262),"",IFERROR(INDEX(F_Inputs!$F$4:$O$99999,MATCH($B262&amp;BC262,F_Inputs!$P$4:$P$99999,0),MATCH(BC$6,F_Inputs!$F$2:$O$2,0)),"Error"))</f>
        <v>0.28305467366613268</v>
      </c>
      <c r="Z262" s="273">
        <f>IF(ISBLANK(BD262),"",IFERROR(INDEX(F_Inputs!$F$4:$O$99999,MATCH($B262&amp;BD262,F_Inputs!$P$4:$P$99999,0),MATCH(BD$6,F_Inputs!$F$2:$O$2,0)),"Error"))</f>
        <v>0.32143719266641729</v>
      </c>
      <c r="AA262" s="273">
        <f>IF(ISBLANK(BE262),"",IFERROR(INDEX(F_Inputs!$F$4:$O$99999,MATCH($B262&amp;BE262,F_Inputs!$P$4:$P$99999,0),MATCH(BE$6,F_Inputs!$F$2:$O$2,0)),"Error"))</f>
        <v>0.36028793569426543</v>
      </c>
      <c r="AB262" s="270">
        <f>IF(ISBLANK(BF262),"",IFERROR(INDEX(F_Inputs!$F$4:$O$99999,MATCH($B262&amp;BF262,F_Inputs!$P$4:$P$99999,0),MATCH(BF$6,F_Inputs!$F$2:$O$2,0)),"Error"))</f>
        <v>688160.37064622296</v>
      </c>
      <c r="AC262" s="270">
        <f>IF(ISBLANK(BG262),"",IFERROR(INDEX(F_Inputs!$F$4:$O$99999,MATCH($B262&amp;BG262,F_Inputs!$P$4:$P$99999,0),MATCH(BG$6,F_Inputs!$F$2:$O$2,0)),"Error"))</f>
        <v>688160.37064622296</v>
      </c>
      <c r="AD262" s="270">
        <f>IF(ISBLANK(BG262),"",IFERROR(2*AC262,""))</f>
        <v>1376320.7412924459</v>
      </c>
      <c r="AE262" s="271" t="str">
        <f>IF(ISBLANK(BI262),"",IFERROR(INDEX(F_Inputs!$F$4:$O$99999,MATCH($B262&amp;BI262,F_Inputs!$P$4:$P$99999,0),MATCH(BI$6,F_Inputs!$F$2:$O$2,0)),"Error"))</f>
        <v/>
      </c>
      <c r="AF262" s="271">
        <f>IF(ISBLANK(BJ262),"",IFERROR(INDEX(F_Inputs!$F$4:$O$99999,MATCH($B262&amp;BJ262,F_Inputs!$P$4:$P$99999,0),MATCH(BJ$6,F_Inputs!$F$2:$O$2,0)),"Error"))</f>
        <v>0.01</v>
      </c>
      <c r="AJ262" s="45" t="s">
        <v>299</v>
      </c>
      <c r="AK262" s="45" t="s">
        <v>299</v>
      </c>
      <c r="AL262" s="45" t="s">
        <v>299</v>
      </c>
      <c r="AM262" s="45" t="s">
        <v>299</v>
      </c>
      <c r="AN262" s="45" t="s">
        <v>299</v>
      </c>
      <c r="AO262" s="45" t="s">
        <v>299</v>
      </c>
      <c r="BA262" s="45" t="s">
        <v>301</v>
      </c>
      <c r="BB262" s="45" t="s">
        <v>301</v>
      </c>
      <c r="BC262" s="45" t="s">
        <v>301</v>
      </c>
      <c r="BD262" s="45" t="s">
        <v>301</v>
      </c>
      <c r="BE262" s="45" t="s">
        <v>301</v>
      </c>
      <c r="BF262" s="45" t="s">
        <v>303</v>
      </c>
      <c r="BG262" s="45" t="s">
        <v>303</v>
      </c>
      <c r="BH262" s="45" t="s">
        <v>842</v>
      </c>
      <c r="BJ262" s="45" t="s">
        <v>305</v>
      </c>
    </row>
    <row r="263" spans="2:62">
      <c r="B263" s="158" t="str">
        <f>Lists!$D$16</f>
        <v>SWB</v>
      </c>
      <c r="C263" s="46" t="s">
        <v>772</v>
      </c>
      <c r="D263" s="46" t="str">
        <f>_xlfn.XLOOKUP(C263,Lists!$B$32:$B$60,Lists!$D$32:$D$60)</f>
        <v>Set at a company specific level</v>
      </c>
      <c r="E263" s="46" t="str">
        <f>_xlfn.XLOOKUP(C263,Lists!$B$32:$B$60,Lists!$F$32:$F$60)</f>
        <v>% Reduction from 2019-20 baseline</v>
      </c>
      <c r="F263" s="273">
        <f>IF(ISBLANK(AJ263),"",IFERROR(INDEX(F_Inputs!$F$4:$O$99999,MATCH($B263&amp;AJ263,F_Inputs!$P$4:$P$99999,0),MATCH(AJ$6,F_Inputs!$F$2:$O$2,0)),"Error"))</f>
        <v>-1.3000000000000001E-2</v>
      </c>
      <c r="G263" s="273">
        <f>IF(ISBLANK(AK263),"",IFERROR(INDEX(F_Inputs!$F$4:$O$99999,MATCH($B263&amp;AK263,F_Inputs!$P$4:$P$99999,0),MATCH(AK$6,F_Inputs!$F$2:$O$2,0)),"Error"))</f>
        <v>1.6E-2</v>
      </c>
      <c r="H263" s="273">
        <f>IF(ISBLANK(AL263),"",IFERROR(INDEX(F_Inputs!$F$4:$O$99999,MATCH($B263&amp;AL263,F_Inputs!$P$4:$P$99999,0),MATCH(AL$6,F_Inputs!$F$2:$O$2,0)),"Error"))</f>
        <v>0.04</v>
      </c>
      <c r="I263" s="273">
        <f>IF(ISBLANK(AM263),"",IFERROR(INDEX(F_Inputs!$F$4:$O$99999,MATCH($B263&amp;AM263,F_Inputs!$P$4:$P$99999,0),MATCH(AM$6,F_Inputs!$F$2:$O$2,0)),"Error"))</f>
        <v>6.6000000000000003E-2</v>
      </c>
      <c r="J263" s="273">
        <f>IF(ISBLANK(AN263),"",IFERROR(INDEX(F_Inputs!$F$4:$O$99999,MATCH($B263&amp;AN263,F_Inputs!$P$4:$P$99999,0),MATCH(AN$6,F_Inputs!$F$2:$O$2,0)),"Error"))</f>
        <v>8.6999999999999994E-2</v>
      </c>
      <c r="K263" s="273">
        <f>IF(ISBLANK(AO263),"",IFERROR(INDEX(F_Inputs!$F$4:$O$99999,MATCH($B263&amp;AO263,F_Inputs!$P$4:$P$99999,0),MATCH(AO$6,F_Inputs!$F$2:$O$2,0)),"Error"))</f>
        <v>0.10400000000000001</v>
      </c>
      <c r="L263" s="272" t="str">
        <f>IF(ISBLANK(AP263),"",IFERROR(INDEX(F_Inputs!$F$4:$O$99999,MATCH($B263&amp;AP263,F_Inputs!$P$4:$P$99999,0),MATCH(AP$6,F_Inputs!$F$2:$O$2,0)),"Error"))</f>
        <v/>
      </c>
      <c r="M263" s="272" t="str">
        <f>IF(ISBLANK(AQ263),"",IFERROR(INDEX(F_Inputs!$F$4:$O$99999,MATCH($B263&amp;AQ263,F_Inputs!$P$4:$P$99999,0),MATCH(AQ$6,F_Inputs!$F$2:$O$2,0)),"Error"))</f>
        <v/>
      </c>
      <c r="N263" s="272" t="str">
        <f>IF(ISBLANK(AR263),"",IFERROR(INDEX(F_Inputs!$F$4:$O$99999,MATCH($B263&amp;AR263,F_Inputs!$P$4:$P$99999,0),MATCH(AR$6,F_Inputs!$F$2:$O$2,0)),"Error"))</f>
        <v/>
      </c>
      <c r="O263" s="272" t="str">
        <f>IF(ISBLANK(AS263),"",IFERROR(INDEX(F_Inputs!$F$4:$O$99999,MATCH($B263&amp;AS263,F_Inputs!$P$4:$P$99999,0),MATCH(AS$6,F_Inputs!$F$2:$O$2,0)),"Error"))</f>
        <v/>
      </c>
      <c r="P263" s="272" t="str">
        <f>IF(ISBLANK(AT263),"",IFERROR(INDEX(F_Inputs!$F$4:$O$99999,MATCH($B263&amp;AT263,F_Inputs!$P$4:$P$99999,0),MATCH(AT$6,F_Inputs!$F$2:$O$2,0)),"Error"))</f>
        <v/>
      </c>
      <c r="Q263" s="272" t="str">
        <f>IF(ISBLANK(AU263),"",IFERROR(INDEX(F_Inputs!$F$4:$O$99999,MATCH($B263&amp;AU263,F_Inputs!$P$4:$P$99999,0),MATCH(AU$6,F_Inputs!$F$2:$O$2,0)),"Error"))</f>
        <v/>
      </c>
      <c r="R263" s="272" t="str">
        <f>IF(ISBLANK(AV263),"",IFERROR(INDEX(F_Inputs!$F$4:$O$99999,MATCH($B263&amp;AV263,F_Inputs!$P$4:$P$99999,0),MATCH(AV$6,F_Inputs!$F$2:$O$2,0)),"Error"))</f>
        <v/>
      </c>
      <c r="S263" s="272" t="str">
        <f>IF(ISBLANK(AW263),"",IFERROR(INDEX(F_Inputs!$F$4:$O$99999,MATCH($B263&amp;AW263,F_Inputs!$P$4:$P$99999,0),MATCH(AW$6,F_Inputs!$F$2:$O$2,0)),"Error"))</f>
        <v/>
      </c>
      <c r="T263" s="272" t="str">
        <f>IF(ISBLANK(AX263),"",IFERROR(INDEX(F_Inputs!$F$4:$O$99999,MATCH($B263&amp;AX263,F_Inputs!$P$4:$P$99999,0),MATCH(AX$6,F_Inputs!$F$2:$O$2,0)),"Error"))</f>
        <v/>
      </c>
      <c r="U263" s="272" t="str">
        <f>IF(ISBLANK(AY263),"",IFERROR(INDEX(F_Inputs!$F$4:$O$99999,MATCH($B263&amp;AY263,F_Inputs!$P$4:$P$99999,0),MATCH(AY$6,F_Inputs!$F$2:$O$2,0)),"Error"))</f>
        <v/>
      </c>
      <c r="V263" s="272" t="str">
        <f>IF(ISBLANK(AZ263),"",IFERROR(INDEX(F_Inputs!$F$4:$O$99999,MATCH($B263&amp;AZ263,F_Inputs!$P$4:$P$99999,0),MATCH(AZ$6,F_Inputs!$F$2:$O$2,0)),"Error"))</f>
        <v/>
      </c>
      <c r="W263" s="272">
        <f>IF(ISBLANK(BA263),"",IFERROR(INDEX(F_Inputs!$F$4:$O$99999,MATCH($B263&amp;BA263,F_Inputs!$P$4:$P$99999,0),MATCH(BA$6,F_Inputs!$F$2:$O$2,0)),"Error"))</f>
        <v>2.5121004566210026E-2</v>
      </c>
      <c r="X263" s="272">
        <f>IF(ISBLANK(BB263),"",IFERROR(INDEX(F_Inputs!$F$4:$O$99999,MATCH($B263&amp;BB263,F_Inputs!$P$4:$P$99999,0),MATCH(BB$6,F_Inputs!$F$2:$O$2,0)),"Error"))</f>
        <v>5.9349315068493065E-2</v>
      </c>
      <c r="Y263" s="272">
        <f>IF(ISBLANK(BC263),"",IFERROR(INDEX(F_Inputs!$F$4:$O$99999,MATCH($B263&amp;BC263,F_Inputs!$P$4:$P$99999,0),MATCH(BC$6,F_Inputs!$F$2:$O$2,0)),"Error"))</f>
        <v>9.3780821917808233E-2</v>
      </c>
      <c r="Z263" s="272">
        <f>IF(ISBLANK(BD263),"",IFERROR(INDEX(F_Inputs!$F$4:$O$99999,MATCH($B263&amp;BD263,F_Inputs!$P$4:$P$99999,0),MATCH(BD$6,F_Inputs!$F$2:$O$2,0)),"Error"))</f>
        <v>0.11437671232876701</v>
      </c>
      <c r="AA263" s="272">
        <f>IF(ISBLANK(BE263),"",IFERROR(INDEX(F_Inputs!$F$4:$O$99999,MATCH($B263&amp;BE263,F_Inputs!$P$4:$P$99999,0),MATCH(BE$6,F_Inputs!$F$2:$O$2,0)),"Error"))</f>
        <v>0.13098630136986311</v>
      </c>
      <c r="AB263" s="270">
        <f>IF(ISBLANK(BF263),"",IFERROR(INDEX(F_Inputs!$F$4:$O$99999,MATCH($B263&amp;BF263,F_Inputs!$P$4:$P$99999,0),MATCH(BF$6,F_Inputs!$F$2:$O$2,0)),"Error"))</f>
        <v>400943.34800291696</v>
      </c>
      <c r="AC263" s="270">
        <f>IF(ISBLANK(BG263),"",IFERROR(INDEX(F_Inputs!$F$4:$O$99999,MATCH($B263&amp;BG263,F_Inputs!$P$4:$P$99999,0),MATCH(BG$6,F_Inputs!$F$2:$O$2,0)),"Error"))</f>
        <v>400943.34800291696</v>
      </c>
      <c r="AD263" s="270">
        <f>IF(ISBLANK(BG263),"",IFERROR(2*AC263,""))</f>
        <v>801886.69600583392</v>
      </c>
      <c r="AE263" s="271">
        <f>IF(ISBLANK(BI263),"",IFERROR(INDEX(F_Inputs!$F$4:$O$99999,MATCH($B263&amp;BI263,F_Inputs!$P$4:$P$99999,0),MATCH(BI$6,F_Inputs!$F$2:$O$2,0)),"Error"))</f>
        <v>-5.0000000000000001E-3</v>
      </c>
      <c r="AF263" s="271">
        <f>IF(ISBLANK(BJ263),"",IFERROR(INDEX(F_Inputs!$F$4:$O$99999,MATCH($B263&amp;BJ263,F_Inputs!$P$4:$P$99999,0),MATCH(BJ$6,F_Inputs!$F$2:$O$2,0)),"Error"))</f>
        <v>0.01</v>
      </c>
      <c r="AJ263" s="45" t="s">
        <v>321</v>
      </c>
      <c r="AK263" s="45" t="s">
        <v>321</v>
      </c>
      <c r="AL263" s="45" t="s">
        <v>321</v>
      </c>
      <c r="AM263" s="45" t="s">
        <v>321</v>
      </c>
      <c r="AN263" s="45" t="s">
        <v>321</v>
      </c>
      <c r="AO263" s="45" t="s">
        <v>321</v>
      </c>
      <c r="BA263" s="35" t="s">
        <v>322</v>
      </c>
      <c r="BB263" s="35" t="s">
        <v>322</v>
      </c>
      <c r="BC263" s="35" t="s">
        <v>322</v>
      </c>
      <c r="BD263" s="35" t="s">
        <v>322</v>
      </c>
      <c r="BE263" s="35" t="s">
        <v>322</v>
      </c>
      <c r="BF263" s="45" t="s">
        <v>324</v>
      </c>
      <c r="BG263" s="45" t="s">
        <v>324</v>
      </c>
      <c r="BH263" s="45" t="s">
        <v>887</v>
      </c>
      <c r="BI263" s="45" t="s">
        <v>326</v>
      </c>
      <c r="BJ263" s="45" t="s">
        <v>328</v>
      </c>
    </row>
    <row r="264" spans="2:62">
      <c r="B264" s="158" t="str">
        <f>Lists!$D$16</f>
        <v>SWB</v>
      </c>
      <c r="C264" s="46" t="s">
        <v>775</v>
      </c>
      <c r="D264" s="46" t="str">
        <f>_xlfn.XLOOKUP(C264,Lists!$B$32:$B$60,Lists!$D$32:$D$60)</f>
        <v>Set at a company specific level</v>
      </c>
      <c r="E264" s="46" t="str">
        <f>_xlfn.XLOOKUP(C264,Lists!$B$32:$B$60,Lists!$F$32:$F$60)</f>
        <v>% Reduction from 2019-20 baseline</v>
      </c>
      <c r="F264" s="273">
        <f>IF(ISBLANK(AJ264),"",IFERROR(INDEX(F_Inputs!$F$4:$O$99999,MATCH($B264&amp;AJ264,F_Inputs!$P$4:$P$99999,0),MATCH(AJ$6,F_Inputs!$F$2:$O$2,0)),"Error"))</f>
        <v>-0.03</v>
      </c>
      <c r="G264" s="273">
        <f>IF(ISBLANK(AK264),"",IFERROR(INDEX(F_Inputs!$F$4:$O$99999,MATCH($B264&amp;AK264,F_Inputs!$P$4:$P$99999,0),MATCH(AK$6,F_Inputs!$F$2:$O$2,0)),"Error"))</f>
        <v>-1.4999999999999999E-2</v>
      </c>
      <c r="H264" s="273">
        <f>IF(ISBLANK(AL264),"",IFERROR(INDEX(F_Inputs!$F$4:$O$99999,MATCH($B264&amp;AL264,F_Inputs!$P$4:$P$99999,0),MATCH(AL$6,F_Inputs!$F$2:$O$2,0)),"Error"))</f>
        <v>-1.0999999999999999E-2</v>
      </c>
      <c r="I264" s="273">
        <f>IF(ISBLANK(AM264),"",IFERROR(INDEX(F_Inputs!$F$4:$O$99999,MATCH($B264&amp;AM264,F_Inputs!$P$4:$P$99999,0),MATCH(AM$6,F_Inputs!$F$2:$O$2,0)),"Error"))</f>
        <v>-1E-3</v>
      </c>
      <c r="J264" s="273">
        <f>IF(ISBLANK(AN264),"",IFERROR(INDEX(F_Inputs!$F$4:$O$99999,MATCH($B264&amp;AN264,F_Inputs!$P$4:$P$99999,0),MATCH(AN$6,F_Inputs!$F$2:$O$2,0)),"Error"))</f>
        <v>7.000000000000001E-3</v>
      </c>
      <c r="K264" s="273">
        <f>IF(ISBLANK(AO264),"",IFERROR(INDEX(F_Inputs!$F$4:$O$99999,MATCH($B264&amp;AO264,F_Inputs!$P$4:$P$99999,0),MATCH(AO$6,F_Inputs!$F$2:$O$2,0)),"Error"))</f>
        <v>1.4999999999999999E-2</v>
      </c>
      <c r="L264" s="267" t="str">
        <f>IF(ISBLANK(AP264),"",IFERROR(INDEX(F_Inputs!$F$4:$O$99999,MATCH($B264&amp;AP264,F_Inputs!$P$4:$P$99999,0),MATCH(AP$6,F_Inputs!$F$2:$O$2,0)),"Error"))</f>
        <v/>
      </c>
      <c r="M264" s="268" t="str">
        <f>IF(ISBLANK(AQ264),"",IFERROR(INDEX(F_Inputs!$F$4:$O$99999,MATCH($B264&amp;AQ264,F_Inputs!$P$4:$P$99999,0),MATCH(AQ$6,F_Inputs!$F$2:$O$2,0)),"Error"))</f>
        <v/>
      </c>
      <c r="N264" s="268" t="str">
        <f>IF(ISBLANK(AR264),"",IFERROR(INDEX(F_Inputs!$F$4:$O$99999,MATCH($B264&amp;AR264,F_Inputs!$P$4:$P$99999,0),MATCH(AR$6,F_Inputs!$F$2:$O$2,0)),"Error"))</f>
        <v/>
      </c>
      <c r="O264" s="268" t="str">
        <f>IF(ISBLANK(AS264),"",IFERROR(INDEX(F_Inputs!$F$4:$O$99999,MATCH($B264&amp;AS264,F_Inputs!$P$4:$P$99999,0),MATCH(AS$6,F_Inputs!$F$2:$O$2,0)),"Error"))</f>
        <v/>
      </c>
      <c r="P264" s="268" t="str">
        <f>IF(ISBLANK(AT264),"",IFERROR(INDEX(F_Inputs!$F$4:$O$99999,MATCH($B264&amp;AT264,F_Inputs!$P$4:$P$99999,0),MATCH(AT$6,F_Inputs!$F$2:$O$2,0)),"Error"))</f>
        <v/>
      </c>
      <c r="Q264" s="268" t="str">
        <f>IF(ISBLANK(AU264),"",IFERROR(INDEX(F_Inputs!$F$4:$O$99999,MATCH($B264&amp;AU264,F_Inputs!$P$4:$P$99999,0),MATCH(AU$6,F_Inputs!$F$2:$O$2,0)),"Error"))</f>
        <v/>
      </c>
      <c r="R264" s="269" t="str">
        <f>IF(ISBLANK(AV264),"",IFERROR(INDEX(F_Inputs!$F$4:$O$99999,MATCH($B264&amp;AV264,F_Inputs!$P$4:$P$99999,0),MATCH(AV$6,F_Inputs!$F$2:$O$2,0)),"Error"))</f>
        <v/>
      </c>
      <c r="S264" s="269" t="str">
        <f>IF(ISBLANK(AW264),"",IFERROR(INDEX(F_Inputs!$F$4:$O$99999,MATCH($B264&amp;AW264,F_Inputs!$P$4:$P$99999,0),MATCH(AW$6,F_Inputs!$F$2:$O$2,0)),"Error"))</f>
        <v/>
      </c>
      <c r="T264" s="269" t="str">
        <f>IF(ISBLANK(AX264),"",IFERROR(INDEX(F_Inputs!$F$4:$O$99999,MATCH($B264&amp;AX264,F_Inputs!$P$4:$P$99999,0),MATCH(AX$6,F_Inputs!$F$2:$O$2,0)),"Error"))</f>
        <v/>
      </c>
      <c r="U264" s="269" t="str">
        <f>IF(ISBLANK(AY264),"",IFERROR(INDEX(F_Inputs!$F$4:$O$99999,MATCH($B264&amp;AY264,F_Inputs!$P$4:$P$99999,0),MATCH(AY$6,F_Inputs!$F$2:$O$2,0)),"Error"))</f>
        <v/>
      </c>
      <c r="V264" s="269" t="str">
        <f>IF(ISBLANK(AZ264),"",IFERROR(INDEX(F_Inputs!$F$4:$O$99999,MATCH($B264&amp;AZ264,F_Inputs!$P$4:$P$99999,0),MATCH(AZ$6,F_Inputs!$F$2:$O$2,0)),"Error"))</f>
        <v/>
      </c>
      <c r="W264" s="267" t="str">
        <f>IF(ISBLANK(BA264),"",IFERROR(INDEX(F_Inputs!$F$4:$O$99999,MATCH($B264&amp;BA264,F_Inputs!$P$4:$P$99999,0),MATCH(BA$6,F_Inputs!$F$2:$O$2,0)),"Error"))</f>
        <v/>
      </c>
      <c r="X264" s="267" t="str">
        <f>IF(ISBLANK(BB264),"",IFERROR(INDEX(F_Inputs!$F$4:$O$99999,MATCH($B264&amp;BB264,F_Inputs!$P$4:$P$99999,0),MATCH(BB$6,F_Inputs!$F$2:$O$2,0)),"Error"))</f>
        <v/>
      </c>
      <c r="Y264" s="267" t="str">
        <f>IF(ISBLANK(BC264),"",IFERROR(INDEX(F_Inputs!$F$4:$O$99999,MATCH($B264&amp;BC264,F_Inputs!$P$4:$P$99999,0),MATCH(BC$6,F_Inputs!$F$2:$O$2,0)),"Error"))</f>
        <v/>
      </c>
      <c r="Z264" s="267" t="str">
        <f>IF(ISBLANK(BD264),"",IFERROR(INDEX(F_Inputs!$F$4:$O$99999,MATCH($B264&amp;BD264,F_Inputs!$P$4:$P$99999,0),MATCH(BD$6,F_Inputs!$F$2:$O$2,0)),"Error"))</f>
        <v/>
      </c>
      <c r="AA264" s="267" t="str">
        <f>IF(ISBLANK(BE264),"",IFERROR(INDEX(F_Inputs!$F$4:$O$99999,MATCH($B264&amp;BE264,F_Inputs!$P$4:$P$99999,0),MATCH(BE$6,F_Inputs!$F$2:$O$2,0)),"Error"))</f>
        <v/>
      </c>
      <c r="AB264" s="270">
        <f>IF(ISBLANK(BF264),"",IFERROR(INDEX(F_Inputs!$F$4:$O$99999,MATCH($B264&amp;BF264,F_Inputs!$P$4:$P$99999,0),MATCH(BF$6,F_Inputs!$F$2:$O$2,0)),"Error"))</f>
        <v>178976.80764958228</v>
      </c>
      <c r="AC264" s="270">
        <f>IF(ISBLANK(BG264),"",IFERROR(INDEX(F_Inputs!$F$4:$O$99999,MATCH($B264&amp;BG264,F_Inputs!$P$4:$P$99999,0),MATCH(BG$6,F_Inputs!$F$2:$O$2,0)),"Error"))</f>
        <v>178976.80764958228</v>
      </c>
      <c r="AD264" s="270" t="str">
        <f>IF(ISBLANK(BH264),"",IFERROR(INDEX(F_Inputs!$F$4:$O$99999,MATCH($B264&amp;BH264,F_Inputs!$P$4:$P$99999,0),MATCH(BH$6,F_Inputs!$F$2:$O$2,0)),"Error"))</f>
        <v/>
      </c>
      <c r="AE264" s="271">
        <f>IF(ISBLANK(BI264),"",IFERROR(INDEX(F_Inputs!$F$4:$O$99999,MATCH($B264&amp;BI264,F_Inputs!$P$4:$P$99999,0),MATCH(BI$6,F_Inputs!$F$2:$O$2,0)),"Error"))</f>
        <v>-5.0000000000000001E-3</v>
      </c>
      <c r="AF264" s="271">
        <f>IF(ISBLANK(BJ264),"",IFERROR(INDEX(F_Inputs!$F$4:$O$99999,MATCH($B264&amp;BJ264,F_Inputs!$P$4:$P$99999,0),MATCH(BJ$6,F_Inputs!$F$2:$O$2,0)),"Error"))</f>
        <v>5.0000000000000001E-3</v>
      </c>
      <c r="AJ264" s="45" t="s">
        <v>348</v>
      </c>
      <c r="AK264" s="45" t="s">
        <v>348</v>
      </c>
      <c r="AL264" s="45" t="s">
        <v>348</v>
      </c>
      <c r="AM264" s="45" t="s">
        <v>348</v>
      </c>
      <c r="AN264" s="45" t="s">
        <v>348</v>
      </c>
      <c r="AO264" s="45" t="s">
        <v>348</v>
      </c>
      <c r="BF264" s="45" t="s">
        <v>349</v>
      </c>
      <c r="BG264" s="45" t="s">
        <v>349</v>
      </c>
      <c r="BI264" s="45" t="s">
        <v>350</v>
      </c>
      <c r="BJ264" s="45" t="s">
        <v>352</v>
      </c>
    </row>
    <row r="265" spans="2:62">
      <c r="B265" s="158" t="str">
        <f>Lists!$D$16</f>
        <v>SWB</v>
      </c>
      <c r="C265" s="46" t="s">
        <v>735</v>
      </c>
      <c r="D265" s="46" t="str">
        <f>_xlfn.XLOOKUP(C265,Lists!$B$32:$B$60,Lists!$D$32:$D$60)</f>
        <v>Set at a common level [not HDD]</v>
      </c>
      <c r="E265" s="46" t="str">
        <f>_xlfn.XLOOKUP(C265,Lists!$B$32:$B$60,Lists!$F$32:$F$60)</f>
        <v>Total pollution incidents per 10,000 km of sewer length</v>
      </c>
      <c r="F265" s="269">
        <f>IF(ISBLANK(AJ265),"",IFERROR(INDEX(F_Inputs!$F$4:$O$99999,MATCH($B265&amp;AJ265,F_Inputs!$P$4:$P$99999,0),MATCH(AJ$6,F_Inputs!$F$2:$O$2,0)),"Error"))</f>
        <v>26.61</v>
      </c>
      <c r="G265" s="269">
        <f>IF(ISBLANK(AK265),"",IFERROR(INDEX(F_Inputs!$F$4:$O$99999,MATCH($B265&amp;AK265,F_Inputs!$P$4:$P$99999,0),MATCH(AK$6,F_Inputs!$F$2:$O$2,0)),"Error"))</f>
        <v>25.02</v>
      </c>
      <c r="H265" s="269">
        <f>IF(ISBLANK(AL265),"",IFERROR(INDEX(F_Inputs!$F$4:$O$99999,MATCH($B265&amp;AL265,F_Inputs!$P$4:$P$99999,0),MATCH(AL$6,F_Inputs!$F$2:$O$2,0)),"Error"))</f>
        <v>23.42</v>
      </c>
      <c r="I265" s="269">
        <f>IF(ISBLANK(AM265),"",IFERROR(INDEX(F_Inputs!$F$4:$O$99999,MATCH($B265&amp;AM265,F_Inputs!$P$4:$P$99999,0),MATCH(AM$6,F_Inputs!$F$2:$O$2,0)),"Error"))</f>
        <v>21.82</v>
      </c>
      <c r="J265" s="269">
        <f>IF(ISBLANK(AN265),"",IFERROR(INDEX(F_Inputs!$F$4:$O$99999,MATCH($B265&amp;AN265,F_Inputs!$P$4:$P$99999,0),MATCH(AN$6,F_Inputs!$F$2:$O$2,0)),"Error"))</f>
        <v>20.23</v>
      </c>
      <c r="K265" s="269">
        <f>IF(ISBLANK(AO265),"",IFERROR(INDEX(F_Inputs!$F$4:$O$99999,MATCH($B265&amp;AO265,F_Inputs!$P$4:$P$99999,0),MATCH(AO$6,F_Inputs!$F$2:$O$2,0)),"Error"))</f>
        <v>18.63</v>
      </c>
      <c r="L265" s="269" t="str">
        <f>IF(ISBLANK(AP265),"",IFERROR(INDEX(F_Inputs!$F$4:$O$99999,MATCH($B265&amp;AP265,F_Inputs!$P$4:$P$99999,0),MATCH(AP$6,F_Inputs!$F$2:$O$2,0)),"Error"))</f>
        <v/>
      </c>
      <c r="M265" s="269" t="str">
        <f>IF(ISBLANK(AQ265),"",IFERROR(INDEX(F_Inputs!$F$4:$O$99999,MATCH($B265&amp;AQ265,F_Inputs!$P$4:$P$99999,0),MATCH(AQ$6,F_Inputs!$F$2:$O$2,0)),"Error"))</f>
        <v/>
      </c>
      <c r="N265" s="269" t="str">
        <f>IF(ISBLANK(AR265),"",IFERROR(INDEX(F_Inputs!$F$4:$O$99999,MATCH($B265&amp;AR265,F_Inputs!$P$4:$P$99999,0),MATCH(AR$6,F_Inputs!$F$2:$O$2,0)),"Error"))</f>
        <v/>
      </c>
      <c r="O265" s="269" t="str">
        <f>IF(ISBLANK(AS265),"",IFERROR(INDEX(F_Inputs!$F$4:$O$99999,MATCH($B265&amp;AS265,F_Inputs!$P$4:$P$99999,0),MATCH(AS$6,F_Inputs!$F$2:$O$2,0)),"Error"))</f>
        <v/>
      </c>
      <c r="P265" s="269" t="str">
        <f>IF(ISBLANK(AT265),"",IFERROR(INDEX(F_Inputs!$F$4:$O$99999,MATCH($B265&amp;AT265,F_Inputs!$P$4:$P$99999,0),MATCH(AT$6,F_Inputs!$F$2:$O$2,0)),"Error"))</f>
        <v/>
      </c>
      <c r="Q265" s="269" t="str">
        <f>IF(ISBLANK(AU265),"",IFERROR(INDEX(F_Inputs!$F$4:$O$99999,MATCH($B265&amp;AU265,F_Inputs!$P$4:$P$99999,0),MATCH(AU$6,F_Inputs!$F$2:$O$2,0)),"Error"))</f>
        <v/>
      </c>
      <c r="R265" s="269" t="str">
        <f>IF(ISBLANK(AV265),"",IFERROR(INDEX(F_Inputs!$F$4:$O$99999,MATCH($B265&amp;AV265,F_Inputs!$P$4:$P$99999,0),MATCH(AV$6,F_Inputs!$F$2:$O$2,0)),"Error"))</f>
        <v/>
      </c>
      <c r="S265" s="269" t="str">
        <f>IF(ISBLANK(AW265),"",IFERROR(INDEX(F_Inputs!$F$4:$O$99999,MATCH($B265&amp;AW265,F_Inputs!$P$4:$P$99999,0),MATCH(AW$6,F_Inputs!$F$2:$O$2,0)),"Error"))</f>
        <v/>
      </c>
      <c r="T265" s="269" t="str">
        <f>IF(ISBLANK(AX265),"",IFERROR(INDEX(F_Inputs!$F$4:$O$99999,MATCH($B265&amp;AX265,F_Inputs!$P$4:$P$99999,0),MATCH(AX$6,F_Inputs!$F$2:$O$2,0)),"Error"))</f>
        <v/>
      </c>
      <c r="U265" s="269" t="str">
        <f>IF(ISBLANK(AY265),"",IFERROR(INDEX(F_Inputs!$F$4:$O$99999,MATCH($B265&amp;AY265,F_Inputs!$P$4:$P$99999,0),MATCH(AY$6,F_Inputs!$F$2:$O$2,0)),"Error"))</f>
        <v/>
      </c>
      <c r="V265" s="269" t="str">
        <f>IF(ISBLANK(AZ265),"",IFERROR(INDEX(F_Inputs!$F$4:$O$99999,MATCH($B265&amp;AZ265,F_Inputs!$P$4:$P$99999,0),MATCH(AZ$6,F_Inputs!$F$2:$O$2,0)),"Error"))</f>
        <v/>
      </c>
      <c r="W265" s="267" t="str">
        <f>IF(ISBLANK(BA265),"",IFERROR(INDEX(F_Inputs!$F$4:$O$99999,MATCH($B265&amp;BA265,F_Inputs!$P$4:$P$99999,0),MATCH(BA$6,F_Inputs!$F$2:$O$2,0)),"Error"))</f>
        <v/>
      </c>
      <c r="X265" s="267" t="str">
        <f>IF(ISBLANK(BB265),"",IFERROR(INDEX(F_Inputs!$F$4:$O$99999,MATCH($B265&amp;BB265,F_Inputs!$P$4:$P$99999,0),MATCH(BB$6,F_Inputs!$F$2:$O$2,0)),"Error"))</f>
        <v/>
      </c>
      <c r="Y265" s="267" t="str">
        <f>IF(ISBLANK(BC265),"",IFERROR(INDEX(F_Inputs!$F$4:$O$99999,MATCH($B265&amp;BC265,F_Inputs!$P$4:$P$99999,0),MATCH(BC$6,F_Inputs!$F$2:$O$2,0)),"Error"))</f>
        <v/>
      </c>
      <c r="Z265" s="267" t="str">
        <f>IF(ISBLANK(BD265),"",IFERROR(INDEX(F_Inputs!$F$4:$O$99999,MATCH($B265&amp;BD265,F_Inputs!$P$4:$P$99999,0),MATCH(BD$6,F_Inputs!$F$2:$O$2,0)),"Error"))</f>
        <v/>
      </c>
      <c r="AA265" s="267" t="str">
        <f>IF(ISBLANK(BE265),"",IFERROR(INDEX(F_Inputs!$F$4:$O$99999,MATCH($B265&amp;BE265,F_Inputs!$P$4:$P$99999,0),MATCH(BE$6,F_Inputs!$F$2:$O$2,0)),"Error"))</f>
        <v/>
      </c>
      <c r="AB265" s="270">
        <f>IF(ISBLANK(BF265),"",IFERROR(INDEX(F_Inputs!$F$4:$O$99999,MATCH($B265&amp;BF265,F_Inputs!$P$4:$P$99999,0),MATCH(BF$6,F_Inputs!$F$2:$O$2,0)),"Error"))</f>
        <v>432130.73450813838</v>
      </c>
      <c r="AC265" s="270">
        <f>IF(ISBLANK(BG265),"",IFERROR(INDEX(F_Inputs!$F$4:$O$99999,MATCH($B265&amp;BG265,F_Inputs!$P$4:$P$99999,0),MATCH(BG$6,F_Inputs!$F$2:$O$2,0)),"Error"))</f>
        <v>432130.73450813838</v>
      </c>
      <c r="AD265" s="270" t="str">
        <f>IF(ISBLANK(BH265),"",IFERROR(INDEX(F_Inputs!$F$4:$O$99999,MATCH($B265&amp;BH265,F_Inputs!$P$4:$P$99999,0),MATCH(BH$6,F_Inputs!$F$2:$O$2,0)),"Error"))</f>
        <v/>
      </c>
      <c r="AE265" s="271">
        <f>IF(ISBLANK(BI265),"",IFERROR(INDEX(F_Inputs!$F$4:$O$99999,MATCH($B265&amp;BI265,F_Inputs!$P$4:$P$99999,0),MATCH(BI$6,F_Inputs!$F$2:$O$2,0)),"Error"))</f>
        <v>-1.4999999999999999E-2</v>
      </c>
      <c r="AF265" s="271" t="str">
        <f>IF(ISBLANK(BJ265),"",IFERROR(INDEX(F_Inputs!$F$4:$O$99999,MATCH($B265&amp;BJ265,F_Inputs!$P$4:$P$99999,0),MATCH(BJ$6,F_Inputs!$F$2:$O$2,0)),"Error"))</f>
        <v/>
      </c>
      <c r="AJ265" s="45" t="s">
        <v>241</v>
      </c>
      <c r="AK265" s="45" t="s">
        <v>241</v>
      </c>
      <c r="AL265" s="45" t="s">
        <v>241</v>
      </c>
      <c r="AM265" s="45" t="s">
        <v>241</v>
      </c>
      <c r="AN265" s="45" t="s">
        <v>241</v>
      </c>
      <c r="AO265" s="45" t="s">
        <v>241</v>
      </c>
      <c r="BF265" s="45" t="s">
        <v>243</v>
      </c>
      <c r="BG265" s="45" t="s">
        <v>243</v>
      </c>
      <c r="BI265" s="45" t="s">
        <v>245</v>
      </c>
    </row>
    <row r="266" spans="2:62">
      <c r="B266" s="158" t="str">
        <f>Lists!$D$16</f>
        <v>SWB</v>
      </c>
      <c r="C266" s="46" t="s">
        <v>717</v>
      </c>
      <c r="D266" s="46" t="str">
        <f>_xlfn.XLOOKUP(C266,Lists!$B$32:$B$60,Lists!$D$32:$D$60)</f>
        <v>Set at a common level</v>
      </c>
      <c r="E266" s="46" t="str">
        <f>_xlfn.XLOOKUP(C266,Lists!$B$32:$B$60,Lists!$F$32:$F$60)</f>
        <v>Number of serious pollution incidents</v>
      </c>
      <c r="F266" s="276">
        <f>IF(ISBLANK(AJ266),"",IFERROR(INDEX(F_Inputs!$F$4:$O$99999,MATCH($B266&amp;AJ266,F_Inputs!$P$4:$P$99999,0),MATCH(AJ$6,F_Inputs!$F$2:$O$2,0)),"Error"))</f>
        <v>0</v>
      </c>
      <c r="G266" s="276">
        <f>IF(ISBLANK(AK266),"",IFERROR(INDEX(F_Inputs!$F$4:$O$99999,MATCH($B266&amp;AK266,F_Inputs!$P$4:$P$99999,0),MATCH(AK$6,F_Inputs!$F$2:$O$2,0)),"Error"))</f>
        <v>0</v>
      </c>
      <c r="H266" s="276">
        <f>IF(ISBLANK(AL266),"",IFERROR(INDEX(F_Inputs!$F$4:$O$99999,MATCH($B266&amp;AL266,F_Inputs!$P$4:$P$99999,0),MATCH(AL$6,F_Inputs!$F$2:$O$2,0)),"Error"))</f>
        <v>0</v>
      </c>
      <c r="I266" s="276">
        <f>IF(ISBLANK(AM266),"",IFERROR(INDEX(F_Inputs!$F$4:$O$99999,MATCH($B266&amp;AM266,F_Inputs!$P$4:$P$99999,0),MATCH(AM$6,F_Inputs!$F$2:$O$2,0)),"Error"))</f>
        <v>0</v>
      </c>
      <c r="J266" s="276">
        <f>IF(ISBLANK(AN266),"",IFERROR(INDEX(F_Inputs!$F$4:$O$99999,MATCH($B266&amp;AN266,F_Inputs!$P$4:$P$99999,0),MATCH(AN$6,F_Inputs!$F$2:$O$2,0)),"Error"))</f>
        <v>0</v>
      </c>
      <c r="K266" s="276">
        <f>IF(ISBLANK(AO266),"",IFERROR(INDEX(F_Inputs!$F$4:$O$99999,MATCH($B266&amp;AO266,F_Inputs!$P$4:$P$99999,0),MATCH(AO$6,F_Inputs!$F$2:$O$2,0)),"Error"))</f>
        <v>0</v>
      </c>
      <c r="L266" s="276" t="str">
        <f>IF(ISBLANK(AP266),"",IFERROR(INDEX(F_Inputs!$F$4:$O$99999,MATCH($B266&amp;AP266,F_Inputs!$P$4:$P$99999,0),MATCH(AP$6,F_Inputs!$F$2:$O$2,0)),"Error"))</f>
        <v/>
      </c>
      <c r="M266" s="276" t="str">
        <f>IF(ISBLANK(AQ266),"",IFERROR(INDEX(F_Inputs!$F$4:$O$99999,MATCH($B266&amp;AQ266,F_Inputs!$P$4:$P$99999,0),MATCH(AQ$6,F_Inputs!$F$2:$O$2,0)),"Error"))</f>
        <v/>
      </c>
      <c r="N266" s="276" t="str">
        <f>IF(ISBLANK(AR266),"",IFERROR(INDEX(F_Inputs!$F$4:$O$99999,MATCH($B266&amp;AR266,F_Inputs!$P$4:$P$99999,0),MATCH(AR$6,F_Inputs!$F$2:$O$2,0)),"Error"))</f>
        <v/>
      </c>
      <c r="O266" s="276" t="str">
        <f>IF(ISBLANK(AS266),"",IFERROR(INDEX(F_Inputs!$F$4:$O$99999,MATCH($B266&amp;AS266,F_Inputs!$P$4:$P$99999,0),MATCH(AS$6,F_Inputs!$F$2:$O$2,0)),"Error"))</f>
        <v/>
      </c>
      <c r="P266" s="276" t="str">
        <f>IF(ISBLANK(AT266),"",IFERROR(INDEX(F_Inputs!$F$4:$O$99999,MATCH($B266&amp;AT266,F_Inputs!$P$4:$P$99999,0),MATCH(AT$6,F_Inputs!$F$2:$O$2,0)),"Error"))</f>
        <v/>
      </c>
      <c r="Q266" s="276" t="str">
        <f>IF(ISBLANK(AU266),"",IFERROR(INDEX(F_Inputs!$F$4:$O$99999,MATCH($B266&amp;AU266,F_Inputs!$P$4:$P$99999,0),MATCH(AU$6,F_Inputs!$F$2:$O$2,0)),"Error"))</f>
        <v/>
      </c>
      <c r="R266" s="276">
        <f>IF(ISBLANK(AV266),"",IFERROR(INDEX(F_Inputs!$F$4:$O$99999,MATCH($B266&amp;AV266,F_Inputs!$P$4:$P$99999,0),MATCH(AV$6,F_Inputs!$F$2:$O$2,0)),"Error"))</f>
        <v>1</v>
      </c>
      <c r="S266" s="276">
        <f>IF(ISBLANK(AW266),"",IFERROR(INDEX(F_Inputs!$F$4:$O$99999,MATCH($B266&amp;AW266,F_Inputs!$P$4:$P$99999,0),MATCH(AW$6,F_Inputs!$F$2:$O$2,0)),"Error"))</f>
        <v>1</v>
      </c>
      <c r="T266" s="276">
        <f>IF(ISBLANK(AX266),"",IFERROR(INDEX(F_Inputs!$F$4:$O$99999,MATCH($B266&amp;AX266,F_Inputs!$P$4:$P$99999,0),MATCH(AX$6,F_Inputs!$F$2:$O$2,0)),"Error"))</f>
        <v>1</v>
      </c>
      <c r="U266" s="276">
        <f>IF(ISBLANK(AY266),"",IFERROR(INDEX(F_Inputs!$F$4:$O$99999,MATCH($B266&amp;AY266,F_Inputs!$P$4:$P$99999,0),MATCH(AY$6,F_Inputs!$F$2:$O$2,0)),"Error"))</f>
        <v>1</v>
      </c>
      <c r="V266" s="276">
        <f>IF(ISBLANK(AZ266),"",IFERROR(INDEX(F_Inputs!$F$4:$O$99999,MATCH($B266&amp;AZ266,F_Inputs!$P$4:$P$99999,0),MATCH(AZ$6,F_Inputs!$F$2:$O$2,0)),"Error"))</f>
        <v>1</v>
      </c>
      <c r="W266" s="267" t="str">
        <f>IF(ISBLANK(BA266),"",IFERROR(INDEX(F_Inputs!$F$4:$O$99999,MATCH($B266&amp;BA266,F_Inputs!$P$4:$P$99999,0),MATCH(BA$6,F_Inputs!$F$2:$O$2,0)),"Error"))</f>
        <v/>
      </c>
      <c r="X266" s="267" t="str">
        <f>IF(ISBLANK(BB266),"",IFERROR(INDEX(F_Inputs!$F$4:$O$99999,MATCH($B266&amp;BB266,F_Inputs!$P$4:$P$99999,0),MATCH(BB$6,F_Inputs!$F$2:$O$2,0)),"Error"))</f>
        <v/>
      </c>
      <c r="Y266" s="267" t="str">
        <f>IF(ISBLANK(BC266),"",IFERROR(INDEX(F_Inputs!$F$4:$O$99999,MATCH($B266&amp;BC266,F_Inputs!$P$4:$P$99999,0),MATCH(BC$6,F_Inputs!$F$2:$O$2,0)),"Error"))</f>
        <v/>
      </c>
      <c r="Z266" s="267" t="str">
        <f>IF(ISBLANK(BD266),"",IFERROR(INDEX(F_Inputs!$F$4:$O$99999,MATCH($B266&amp;BD266,F_Inputs!$P$4:$P$99999,0),MATCH(BD$6,F_Inputs!$F$2:$O$2,0)),"Error"))</f>
        <v/>
      </c>
      <c r="AA266" s="267" t="str">
        <f>IF(ISBLANK(BE266),"",IFERROR(INDEX(F_Inputs!$F$4:$O$99999,MATCH($B266&amp;BE266,F_Inputs!$P$4:$P$99999,0),MATCH(BE$6,F_Inputs!$F$2:$O$2,0)),"Error"))</f>
        <v/>
      </c>
      <c r="AB266" s="270">
        <f>IF(ISBLANK(BF266),"",IFERROR(INDEX(F_Inputs!$F$4:$O$99999,MATCH($B266&amp;BF266,F_Inputs!$P$4:$P$99999,0),MATCH(BF$6,F_Inputs!$F$2:$O$2,0)),"Error"))</f>
        <v>1556875.7725911823</v>
      </c>
      <c r="AC266" s="270" t="str">
        <f>IF(ISBLANK(BG266),"",IFERROR(INDEX(F_Inputs!$F$4:$O$99999,MATCH($B266&amp;BG266,F_Inputs!$P$4:$P$99999,0),MATCH(BG$6,F_Inputs!$F$2:$O$2,0)),"Error"))</f>
        <v/>
      </c>
      <c r="AD266" s="270" t="str">
        <f>IF(ISBLANK(BH266),"",IFERROR(INDEX(F_Inputs!$F$4:$O$99999,MATCH($B266&amp;BH266,F_Inputs!$P$4:$P$99999,0),MATCH(BH$6,F_Inputs!$F$2:$O$2,0)),"Error"))</f>
        <v/>
      </c>
      <c r="AE266" s="271" t="str">
        <f>IF(ISBLANK(BI266),"",IFERROR(INDEX(F_Inputs!$F$4:$O$99999,MATCH($B266&amp;BI266,F_Inputs!$P$4:$P$99999,0),MATCH(BI$6,F_Inputs!$F$2:$O$2,0)),"Error"))</f>
        <v/>
      </c>
      <c r="AF266" s="271" t="str">
        <f>IF(ISBLANK(BJ266),"",IFERROR(INDEX(F_Inputs!$F$4:$O$99999,MATCH($B266&amp;BJ266,F_Inputs!$P$4:$P$99999,0),MATCH(BJ$6,F_Inputs!$F$2:$O$2,0)),"Error"))</f>
        <v/>
      </c>
      <c r="AJ266" s="45" t="s">
        <v>192</v>
      </c>
      <c r="AK266" s="45" t="s">
        <v>192</v>
      </c>
      <c r="AL266" s="45" t="s">
        <v>192</v>
      </c>
      <c r="AM266" s="45" t="s">
        <v>192</v>
      </c>
      <c r="AN266" s="45" t="s">
        <v>192</v>
      </c>
      <c r="AO266" s="45" t="s">
        <v>192</v>
      </c>
      <c r="AV266" s="45" t="s">
        <v>194</v>
      </c>
      <c r="AW266" s="45" t="s">
        <v>194</v>
      </c>
      <c r="AX266" s="45" t="s">
        <v>194</v>
      </c>
      <c r="AY266" s="45" t="s">
        <v>194</v>
      </c>
      <c r="AZ266" s="45" t="s">
        <v>194</v>
      </c>
      <c r="BF266" s="45" t="s">
        <v>196</v>
      </c>
    </row>
    <row r="267" spans="2:62">
      <c r="B267" s="158" t="str">
        <f>Lists!$D$16</f>
        <v>SWB</v>
      </c>
      <c r="C267" s="46" t="s">
        <v>720</v>
      </c>
      <c r="D267" s="46" t="str">
        <f>_xlfn.XLOOKUP(C267,Lists!$B$32:$B$60,Lists!$D$32:$D$60)</f>
        <v>Set at a common level</v>
      </c>
      <c r="E267" s="46" t="str">
        <f>_xlfn.XLOOKUP(C267,Lists!$B$32:$B$60,Lists!$F$32:$F$60)</f>
        <v>Percentage compliance</v>
      </c>
      <c r="F267" s="272">
        <f>IF(ISBLANK(AJ267),"",IFERROR(INDEX(F_Inputs!$F$4:$O$99999,MATCH($B267&amp;AJ267,F_Inputs!$P$4:$P$99999,0),MATCH(AJ$6,F_Inputs!$F$2:$O$2,0)),"Error"))</f>
        <v>1</v>
      </c>
      <c r="G267" s="272">
        <f>IF(ISBLANK(AK267),"",IFERROR(INDEX(F_Inputs!$F$4:$O$99999,MATCH($B267&amp;AK267,F_Inputs!$P$4:$P$99999,0),MATCH(AK$6,F_Inputs!$F$2:$O$2,0)),"Error"))</f>
        <v>1</v>
      </c>
      <c r="H267" s="272">
        <f>IF(ISBLANK(AL267),"",IFERROR(INDEX(F_Inputs!$F$4:$O$99999,MATCH($B267&amp;AL267,F_Inputs!$P$4:$P$99999,0),MATCH(AL$6,F_Inputs!$F$2:$O$2,0)),"Error"))</f>
        <v>1</v>
      </c>
      <c r="I267" s="272">
        <f>IF(ISBLANK(AM267),"",IFERROR(INDEX(F_Inputs!$F$4:$O$99999,MATCH($B267&amp;AM267,F_Inputs!$P$4:$P$99999,0),MATCH(AM$6,F_Inputs!$F$2:$O$2,0)),"Error"))</f>
        <v>1</v>
      </c>
      <c r="J267" s="272">
        <f>IF(ISBLANK(AN267),"",IFERROR(INDEX(F_Inputs!$F$4:$O$99999,MATCH($B267&amp;AN267,F_Inputs!$P$4:$P$99999,0),MATCH(AN$6,F_Inputs!$F$2:$O$2,0)),"Error"))</f>
        <v>1</v>
      </c>
      <c r="K267" s="272">
        <f>IF(ISBLANK(AO267),"",IFERROR(INDEX(F_Inputs!$F$4:$O$99999,MATCH($B267&amp;AO267,F_Inputs!$P$4:$P$99999,0),MATCH(AO$6,F_Inputs!$F$2:$O$2,0)),"Error"))</f>
        <v>1</v>
      </c>
      <c r="L267" s="267" t="str">
        <f>IF(ISBLANK(AP267),"",IFERROR(INDEX(F_Inputs!$F$4:$O$99999,MATCH($B267&amp;AP267,F_Inputs!$P$4:$P$99999,0),MATCH(AP$6,F_Inputs!$F$2:$O$2,0)),"Error"))</f>
        <v/>
      </c>
      <c r="M267" s="268" t="str">
        <f>IF(ISBLANK(AQ267),"",IFERROR(INDEX(F_Inputs!$F$4:$O$99999,MATCH($B267&amp;AQ267,F_Inputs!$P$4:$P$99999,0),MATCH(AQ$6,F_Inputs!$F$2:$O$2,0)),"Error"))</f>
        <v/>
      </c>
      <c r="N267" s="268" t="str">
        <f>IF(ISBLANK(AR267),"",IFERROR(INDEX(F_Inputs!$F$4:$O$99999,MATCH($B267&amp;AR267,F_Inputs!$P$4:$P$99999,0),MATCH(AR$6,F_Inputs!$F$2:$O$2,0)),"Error"))</f>
        <v/>
      </c>
      <c r="O267" s="268" t="str">
        <f>IF(ISBLANK(AS267),"",IFERROR(INDEX(F_Inputs!$F$4:$O$99999,MATCH($B267&amp;AS267,F_Inputs!$P$4:$P$99999,0),MATCH(AS$6,F_Inputs!$F$2:$O$2,0)),"Error"))</f>
        <v/>
      </c>
      <c r="P267" s="268" t="str">
        <f>IF(ISBLANK(AT267),"",IFERROR(INDEX(F_Inputs!$F$4:$O$99999,MATCH($B267&amp;AT267,F_Inputs!$P$4:$P$99999,0),MATCH(AT$6,F_Inputs!$F$2:$O$2,0)),"Error"))</f>
        <v/>
      </c>
      <c r="Q267" s="268" t="str">
        <f>IF(ISBLANK(AU267),"",IFERROR(INDEX(F_Inputs!$F$4:$O$99999,MATCH($B267&amp;AU267,F_Inputs!$P$4:$P$99999,0),MATCH(AU$6,F_Inputs!$F$2:$O$2,0)),"Error"))</f>
        <v/>
      </c>
      <c r="R267" s="277">
        <f>IF(ISBLANK(AV267),"",IFERROR(INDEX(F_Inputs!$F$4:$O$99999,MATCH($B267&amp;AV267,F_Inputs!$P$4:$P$99999,0),MATCH(AV$6,F_Inputs!$F$2:$O$2,0)),"Error"))</f>
        <v>0.99</v>
      </c>
      <c r="S267" s="277">
        <f>IF(ISBLANK(AW267),"",IFERROR(INDEX(F_Inputs!$F$4:$O$99999,MATCH($B267&amp;AW267,F_Inputs!$P$4:$P$99999,0),MATCH(AW$6,F_Inputs!$F$2:$O$2,0)),"Error"))</f>
        <v>0.99</v>
      </c>
      <c r="T267" s="277">
        <f>IF(ISBLANK(AX267),"",IFERROR(INDEX(F_Inputs!$F$4:$O$99999,MATCH($B267&amp;AX267,F_Inputs!$P$4:$P$99999,0),MATCH(AX$6,F_Inputs!$F$2:$O$2,0)),"Error"))</f>
        <v>0.99</v>
      </c>
      <c r="U267" s="277">
        <f>IF(ISBLANK(AY267),"",IFERROR(INDEX(F_Inputs!$F$4:$O$99999,MATCH($B267&amp;AY267,F_Inputs!$P$4:$P$99999,0),MATCH(AY$6,F_Inputs!$F$2:$O$2,0)),"Error"))</f>
        <v>0.99</v>
      </c>
      <c r="V267" s="277">
        <f>IF(ISBLANK(AZ267),"",IFERROR(INDEX(F_Inputs!$F$4:$O$99999,MATCH($B267&amp;AZ267,F_Inputs!$P$4:$P$99999,0),MATCH(AZ$6,F_Inputs!$F$2:$O$2,0)),"Error"))</f>
        <v>0.99</v>
      </c>
      <c r="W267" s="267" t="str">
        <f>IF(ISBLANK(BA267),"",IFERROR(INDEX(F_Inputs!$F$4:$O$99999,MATCH($B267&amp;BA267,F_Inputs!$P$4:$P$99999,0),MATCH(BA$6,F_Inputs!$F$2:$O$2,0)),"Error"))</f>
        <v/>
      </c>
      <c r="X267" s="267" t="str">
        <f>IF(ISBLANK(BB267),"",IFERROR(INDEX(F_Inputs!$F$4:$O$99999,MATCH($B267&amp;BB267,F_Inputs!$P$4:$P$99999,0),MATCH(BB$6,F_Inputs!$F$2:$O$2,0)),"Error"))</f>
        <v/>
      </c>
      <c r="Y267" s="267" t="str">
        <f>IF(ISBLANK(BC267),"",IFERROR(INDEX(F_Inputs!$F$4:$O$99999,MATCH($B267&amp;BC267,F_Inputs!$P$4:$P$99999,0),MATCH(BC$6,F_Inputs!$F$2:$O$2,0)),"Error"))</f>
        <v/>
      </c>
      <c r="Z267" s="267" t="str">
        <f>IF(ISBLANK(BD267),"",IFERROR(INDEX(F_Inputs!$F$4:$O$99999,MATCH($B267&amp;BD267,F_Inputs!$P$4:$P$99999,0),MATCH(BD$6,F_Inputs!$F$2:$O$2,0)),"Error"))</f>
        <v/>
      </c>
      <c r="AA267" s="267" t="str">
        <f>IF(ISBLANK(BE267),"",IFERROR(INDEX(F_Inputs!$F$4:$O$99999,MATCH($B267&amp;BE267,F_Inputs!$P$4:$P$99999,0),MATCH(BE$6,F_Inputs!$F$2:$O$2,0)),"Error"))</f>
        <v/>
      </c>
      <c r="AB267" s="270">
        <f>IF(ISBLANK(BF267),"",IFERROR(INDEX(F_Inputs!$F$4:$O$99999,MATCH($B267&amp;BF267,F_Inputs!$P$4:$P$99999,0),MATCH(BF$6,F_Inputs!$F$2:$O$2,0)),"Error"))</f>
        <v>999286.91044909833</v>
      </c>
      <c r="AC267" s="270" t="str">
        <f>IF(ISBLANK(BG267),"",IFERROR(INDEX(F_Inputs!$F$4:$O$99999,MATCH($B267&amp;BG267,F_Inputs!$P$4:$P$99999,0),MATCH(BG$6,F_Inputs!$F$2:$O$2,0)),"Error"))</f>
        <v/>
      </c>
      <c r="AD267" s="270" t="str">
        <f>IF(ISBLANK(BH267),"",IFERROR(INDEX(F_Inputs!$F$4:$O$99999,MATCH($B267&amp;BH267,F_Inputs!$P$4:$P$99999,0),MATCH(BH$6,F_Inputs!$F$2:$O$2,0)),"Error"))</f>
        <v/>
      </c>
      <c r="AE267" s="271" t="str">
        <f>IF(ISBLANK(BI267),"",IFERROR(INDEX(F_Inputs!$F$4:$O$99999,MATCH($B267&amp;BI267,F_Inputs!$P$4:$P$99999,0),MATCH(BI$6,F_Inputs!$F$2:$O$2,0)),"Error"))</f>
        <v/>
      </c>
      <c r="AF267" s="271" t="str">
        <f>IF(ISBLANK(BJ267),"",IFERROR(INDEX(F_Inputs!$F$4:$O$99999,MATCH($B267&amp;BJ267,F_Inputs!$P$4:$P$99999,0),MATCH(BJ$6,F_Inputs!$F$2:$O$2,0)),"Error"))</f>
        <v/>
      </c>
      <c r="AJ267" s="45" t="s">
        <v>198</v>
      </c>
      <c r="AK267" s="45" t="s">
        <v>198</v>
      </c>
      <c r="AL267" s="45" t="s">
        <v>198</v>
      </c>
      <c r="AM267" s="45" t="s">
        <v>198</v>
      </c>
      <c r="AN267" s="45" t="s">
        <v>198</v>
      </c>
      <c r="AO267" s="45" t="s">
        <v>198</v>
      </c>
      <c r="AV267" s="45" t="s">
        <v>200</v>
      </c>
      <c r="AW267" s="45" t="s">
        <v>200</v>
      </c>
      <c r="AX267" s="45" t="s">
        <v>200</v>
      </c>
      <c r="AY267" s="45" t="s">
        <v>200</v>
      </c>
      <c r="AZ267" s="45" t="s">
        <v>200</v>
      </c>
      <c r="BF267" s="45" t="s">
        <v>202</v>
      </c>
    </row>
    <row r="268" spans="2:62">
      <c r="B268" s="158" t="str">
        <f>Lists!$D$16</f>
        <v>SWB</v>
      </c>
      <c r="C268" s="46" t="s">
        <v>744</v>
      </c>
      <c r="D268" s="46" t="str">
        <f>_xlfn.XLOOKUP(C268,Lists!$B$32:$B$60,Lists!$D$32:$D$60)</f>
        <v>Set at a company specific level</v>
      </c>
      <c r="E268" s="46" t="str">
        <f>_xlfn.XLOOKUP(C268,Lists!$B$32:$B$60,Lists!$F$32:$F$60)</f>
        <v>Bathing water quality (%)</v>
      </c>
      <c r="F268" s="273">
        <f>IF(ISBLANK(AJ268),"",IFERROR(INDEX(F_Inputs!$F$4:$O$99999,MATCH($B268&amp;AJ268,F_Inputs!$P$4:$P$99999,0),MATCH(AJ$6,F_Inputs!$F$2:$O$2,0)),"Error"))</f>
        <v>0.8859999999999999</v>
      </c>
      <c r="G268" s="273">
        <f>IF(ISBLANK(AK268),"",IFERROR(INDEX(F_Inputs!$F$4:$O$99999,MATCH($B268&amp;AK268,F_Inputs!$P$4:$P$99999,0),MATCH(AK$6,F_Inputs!$F$2:$O$2,0)),"Error"))</f>
        <v>0.89500000000000002</v>
      </c>
      <c r="H268" s="273">
        <f>IF(ISBLANK(AL268),"",IFERROR(INDEX(F_Inputs!$F$4:$O$99999,MATCH($B268&amp;AL268,F_Inputs!$P$4:$P$99999,0),MATCH(AL$6,F_Inputs!$F$2:$O$2,0)),"Error"))</f>
        <v>0.89500000000000002</v>
      </c>
      <c r="I268" s="273">
        <f>IF(ISBLANK(AM268),"",IFERROR(INDEX(F_Inputs!$F$4:$O$99999,MATCH($B268&amp;AM268,F_Inputs!$P$4:$P$99999,0),MATCH(AM$6,F_Inputs!$F$2:$O$2,0)),"Error"))</f>
        <v>0.90100000000000013</v>
      </c>
      <c r="J268" s="273">
        <f>IF(ISBLANK(AN268),"",IFERROR(INDEX(F_Inputs!$F$4:$O$99999,MATCH($B268&amp;AN268,F_Inputs!$P$4:$P$99999,0),MATCH(AN$6,F_Inputs!$F$2:$O$2,0)),"Error"))</f>
        <v>0.90400000000000003</v>
      </c>
      <c r="K268" s="273">
        <f>IF(ISBLANK(AO268),"",IFERROR(INDEX(F_Inputs!$F$4:$O$99999,MATCH($B268&amp;AO268,F_Inputs!$P$4:$P$99999,0),MATCH(AO$6,F_Inputs!$F$2:$O$2,0)),"Error"))</f>
        <v>0.90600000000000014</v>
      </c>
      <c r="L268" s="277" t="str">
        <f>IF(ISBLANK(AP268),"",IFERROR(INDEX(F_Inputs!$F$4:$O$99999,MATCH($B268&amp;AP268,F_Inputs!$P$4:$P$99999,0),MATCH(AP$6,F_Inputs!$F$2:$O$2,0)),"Error"))</f>
        <v/>
      </c>
      <c r="M268" s="277" t="str">
        <f>IF(ISBLANK(AQ268),"",IFERROR(INDEX(F_Inputs!$F$4:$O$99999,MATCH($B268&amp;AQ268,F_Inputs!$P$4:$P$99999,0),MATCH(AQ$6,F_Inputs!$F$2:$O$2,0)),"Error"))</f>
        <v/>
      </c>
      <c r="N268" s="277" t="str">
        <f>IF(ISBLANK(AR268),"",IFERROR(INDEX(F_Inputs!$F$4:$O$99999,MATCH($B268&amp;AR268,F_Inputs!$P$4:$P$99999,0),MATCH(AR$6,F_Inputs!$F$2:$O$2,0)),"Error"))</f>
        <v/>
      </c>
      <c r="O268" s="277" t="str">
        <f>IF(ISBLANK(AS268),"",IFERROR(INDEX(F_Inputs!$F$4:$O$99999,MATCH($B268&amp;AS268,F_Inputs!$P$4:$P$99999,0),MATCH(AS$6,F_Inputs!$F$2:$O$2,0)),"Error"))</f>
        <v/>
      </c>
      <c r="P268" s="277" t="str">
        <f>IF(ISBLANK(AT268),"",IFERROR(INDEX(F_Inputs!$F$4:$O$99999,MATCH($B268&amp;AT268,F_Inputs!$P$4:$P$99999,0),MATCH(AT$6,F_Inputs!$F$2:$O$2,0)),"Error"))</f>
        <v/>
      </c>
      <c r="Q268" s="277" t="str">
        <f>IF(ISBLANK(AU268),"",IFERROR(INDEX(F_Inputs!$F$4:$O$99999,MATCH($B268&amp;AU268,F_Inputs!$P$4:$P$99999,0),MATCH(AU$6,F_Inputs!$F$2:$O$2,0)),"Error"))</f>
        <v/>
      </c>
      <c r="R268" s="269">
        <f>IF(ISBLANK(AV268),"",IFERROR(INDEX(F_Inputs!$F$4:$O$99999,MATCH($B268&amp;AV268,F_Inputs!$P$4:$P$99999,0),MATCH(AV$6,F_Inputs!$F$2:$O$2,0)),"Error"))</f>
        <v>0.89900000000000002</v>
      </c>
      <c r="S268" s="269">
        <f>IF(ISBLANK(AW268),"",IFERROR(INDEX(F_Inputs!$F$4:$O$99999,MATCH($B268&amp;AW268,F_Inputs!$P$4:$P$99999,0),MATCH(AW$6,F_Inputs!$F$2:$O$2,0)),"Error"))</f>
        <v>0.89900000000000002</v>
      </c>
      <c r="T268" s="269">
        <f>IF(ISBLANK(AX268),"",IFERROR(INDEX(F_Inputs!$F$4:$O$99999,MATCH($B268&amp;AX268,F_Inputs!$P$4:$P$99999,0),MATCH(AX$6,F_Inputs!$F$2:$O$2,0)),"Error"))</f>
        <v>0.90500000000000003</v>
      </c>
      <c r="U268" s="269">
        <f>IF(ISBLANK(AY268),"",IFERROR(INDEX(F_Inputs!$F$4:$O$99999,MATCH($B268&amp;AY268,F_Inputs!$P$4:$P$99999,0),MATCH(AY$6,F_Inputs!$F$2:$O$2,0)),"Error"))</f>
        <v>0.90799999999999992</v>
      </c>
      <c r="V268" s="269">
        <f>IF(ISBLANK(AZ268),"",IFERROR(INDEX(F_Inputs!$F$4:$O$99999,MATCH($B268&amp;AZ268,F_Inputs!$P$4:$P$99999,0),MATCH(AZ$6,F_Inputs!$F$2:$O$2,0)),"Error"))</f>
        <v>0.91</v>
      </c>
      <c r="W268" s="267" t="str">
        <f>IF(ISBLANK(BA268),"",IFERROR(INDEX(F_Inputs!$F$4:$O$99999,MATCH($B268&amp;BA268,F_Inputs!$P$4:$P$99999,0),MATCH(BA$6,F_Inputs!$F$2:$O$2,0)),"Error"))</f>
        <v/>
      </c>
      <c r="X268" s="267" t="str">
        <f>IF(ISBLANK(BB268),"",IFERROR(INDEX(F_Inputs!$F$4:$O$99999,MATCH($B268&amp;BB268,F_Inputs!$P$4:$P$99999,0),MATCH(BB$6,F_Inputs!$F$2:$O$2,0)),"Error"))</f>
        <v/>
      </c>
      <c r="Y268" s="267" t="str">
        <f>IF(ISBLANK(BC268),"",IFERROR(INDEX(F_Inputs!$F$4:$O$99999,MATCH($B268&amp;BC268,F_Inputs!$P$4:$P$99999,0),MATCH(BC$6,F_Inputs!$F$2:$O$2,0)),"Error"))</f>
        <v/>
      </c>
      <c r="Z268" s="267" t="str">
        <f>IF(ISBLANK(BD268),"",IFERROR(INDEX(F_Inputs!$F$4:$O$99999,MATCH($B268&amp;BD268,F_Inputs!$P$4:$P$99999,0),MATCH(BD$6,F_Inputs!$F$2:$O$2,0)),"Error"))</f>
        <v/>
      </c>
      <c r="AA268" s="267" t="str">
        <f>IF(ISBLANK(BE268),"",IFERROR(INDEX(F_Inputs!$F$4:$O$99999,MATCH($B268&amp;BE268,F_Inputs!$P$4:$P$99999,0),MATCH(BE$6,F_Inputs!$F$2:$O$2,0)),"Error"))</f>
        <v/>
      </c>
      <c r="AB268" s="270">
        <f>IF(ISBLANK(BF268),"",IFERROR(INDEX(F_Inputs!$F$4:$O$99999,MATCH($B268&amp;BF268,F_Inputs!$P$4:$P$99999,0),MATCH(BF$6,F_Inputs!$F$2:$O$2,0)),"Error"))</f>
        <v>5735193.8373678196</v>
      </c>
      <c r="AC268" s="270">
        <f>IF(ISBLANK(BG268),"",IFERROR(INDEX(F_Inputs!$F$4:$O$99999,MATCH($B268&amp;BG268,F_Inputs!$P$4:$P$99999,0),MATCH(BG$6,F_Inputs!$F$2:$O$2,0)),"Error"))</f>
        <v>5735193.8373678196</v>
      </c>
      <c r="AD268" s="270" t="str">
        <f>IF(ISBLANK(BH268),"",IFERROR(INDEX(F_Inputs!$F$4:$O$99999,MATCH($B268&amp;BH268,F_Inputs!$P$4:$P$99999,0),MATCH(BH$6,F_Inputs!$F$2:$O$2,0)),"Error"))</f>
        <v/>
      </c>
      <c r="AE268" s="271">
        <f>IF(ISBLANK(BI268),"",IFERROR(INDEX(F_Inputs!$F$4:$O$99999,MATCH($B268&amp;BI268,F_Inputs!$P$4:$P$99999,0),MATCH(BI$6,F_Inputs!$F$2:$O$2,0)),"Error"))</f>
        <v>-5.0000000000000001E-3</v>
      </c>
      <c r="AF268" s="271">
        <f>IF(ISBLANK(BJ268),"",IFERROR(INDEX(F_Inputs!$F$4:$O$99999,MATCH($B268&amp;BJ268,F_Inputs!$P$4:$P$99999,0),MATCH(BJ$6,F_Inputs!$F$2:$O$2,0)),"Error"))</f>
        <v>5.0000000000000001E-3</v>
      </c>
      <c r="AJ268" s="45" t="s">
        <v>247</v>
      </c>
      <c r="AK268" s="45" t="s">
        <v>247</v>
      </c>
      <c r="AL268" s="45" t="s">
        <v>247</v>
      </c>
      <c r="AM268" s="45" t="s">
        <v>247</v>
      </c>
      <c r="AN268" s="45" t="s">
        <v>247</v>
      </c>
      <c r="AO268" s="45" t="s">
        <v>247</v>
      </c>
      <c r="AV268" s="45" t="s">
        <v>249</v>
      </c>
      <c r="AW268" s="45" t="s">
        <v>249</v>
      </c>
      <c r="AX268" s="45" t="s">
        <v>249</v>
      </c>
      <c r="AY268" s="45" t="s">
        <v>249</v>
      </c>
      <c r="AZ268" s="45" t="s">
        <v>249</v>
      </c>
      <c r="BF268" s="45" t="s">
        <v>251</v>
      </c>
      <c r="BG268" s="45" t="s">
        <v>251</v>
      </c>
      <c r="BI268" s="45" t="s">
        <v>253</v>
      </c>
      <c r="BJ268" s="45" t="s">
        <v>255</v>
      </c>
    </row>
    <row r="269" spans="2:62">
      <c r="B269" s="158" t="str">
        <f>Lists!$D$16</f>
        <v>SWB</v>
      </c>
      <c r="C269" s="46" t="s">
        <v>748</v>
      </c>
      <c r="D269" s="46" t="str">
        <f>_xlfn.XLOOKUP(C269,Lists!$B$32:$B$60,Lists!$D$32:$D$60)</f>
        <v>Set at a company specific level</v>
      </c>
      <c r="E269" s="46" t="str">
        <f>_xlfn.XLOOKUP(C269,Lists!$B$32:$B$60,Lists!$F$32:$F$60)</f>
        <v>Reduction in phosphorus as a percentage of load discharged from treatment works in 2020</v>
      </c>
      <c r="F269" s="272">
        <f>IF(ISBLANK(AJ269),"",IFERROR(INDEX(F_Inputs!$F$4:$O$99999,MATCH($B269&amp;AJ269,F_Inputs!$P$4:$P$99999,0),MATCH(AJ$6,F_Inputs!$F$2:$O$2,0)),"Error"))</f>
        <v>2.8799999999999999E-2</v>
      </c>
      <c r="G269" s="272">
        <f>IF(ISBLANK(AK269),"",IFERROR(INDEX(F_Inputs!$F$4:$O$99999,MATCH($B269&amp;AK269,F_Inputs!$P$4:$P$99999,0),MATCH(AK$6,F_Inputs!$F$2:$O$2,0)),"Error"))</f>
        <v>2.7400000000000001E-2</v>
      </c>
      <c r="H269" s="272">
        <f>IF(ISBLANK(AL269),"",IFERROR(INDEX(F_Inputs!$F$4:$O$99999,MATCH($B269&amp;AL269,F_Inputs!$P$4:$P$99999,0),MATCH(AL$6,F_Inputs!$F$2:$O$2,0)),"Error"))</f>
        <v>9.6699999999999994E-2</v>
      </c>
      <c r="I269" s="272">
        <f>IF(ISBLANK(AM269),"",IFERROR(INDEX(F_Inputs!$F$4:$O$99999,MATCH($B269&amp;AM269,F_Inputs!$P$4:$P$99999,0),MATCH(AM$6,F_Inputs!$F$2:$O$2,0)),"Error"))</f>
        <v>0.10199999999999999</v>
      </c>
      <c r="J269" s="272">
        <f>IF(ISBLANK(AN269),"",IFERROR(INDEX(F_Inputs!$F$4:$O$99999,MATCH($B269&amp;AN269,F_Inputs!$P$4:$P$99999,0),MATCH(AN$6,F_Inputs!$F$2:$O$2,0)),"Error"))</f>
        <v>0.10859999999999999</v>
      </c>
      <c r="K269" s="272">
        <f>IF(ISBLANK(AO269),"",IFERROR(INDEX(F_Inputs!$F$4:$O$99999,MATCH($B269&amp;AO269,F_Inputs!$P$4:$P$99999,0),MATCH(AO$6,F_Inputs!$F$2:$O$2,0)),"Error"))</f>
        <v>0.1263</v>
      </c>
      <c r="L269" s="272" t="str">
        <f>IF(ISBLANK(AP269),"",IFERROR(INDEX(F_Inputs!$F$4:$O$99999,MATCH($B269&amp;AP269,F_Inputs!$P$4:$P$99999,0),MATCH(AP$6,F_Inputs!$F$2:$O$2,0)),"Error"))</f>
        <v/>
      </c>
      <c r="M269" s="272" t="str">
        <f>IF(ISBLANK(AQ269),"",IFERROR(INDEX(F_Inputs!$F$4:$O$99999,MATCH($B269&amp;AQ269,F_Inputs!$P$4:$P$99999,0),MATCH(AQ$6,F_Inputs!$F$2:$O$2,0)),"Error"))</f>
        <v/>
      </c>
      <c r="N269" s="272" t="str">
        <f>IF(ISBLANK(AR269),"",IFERROR(INDEX(F_Inputs!$F$4:$O$99999,MATCH($B269&amp;AR269,F_Inputs!$P$4:$P$99999,0),MATCH(AR$6,F_Inputs!$F$2:$O$2,0)),"Error"))</f>
        <v/>
      </c>
      <c r="O269" s="272" t="str">
        <f>IF(ISBLANK(AS269),"",IFERROR(INDEX(F_Inputs!$F$4:$O$99999,MATCH($B269&amp;AS269,F_Inputs!$P$4:$P$99999,0),MATCH(AS$6,F_Inputs!$F$2:$O$2,0)),"Error"))</f>
        <v/>
      </c>
      <c r="P269" s="272" t="str">
        <f>IF(ISBLANK(AT269),"",IFERROR(INDEX(F_Inputs!$F$4:$O$99999,MATCH($B269&amp;AT269,F_Inputs!$P$4:$P$99999,0),MATCH(AT$6,F_Inputs!$F$2:$O$2,0)),"Error"))</f>
        <v/>
      </c>
      <c r="Q269" s="272" t="str">
        <f>IF(ISBLANK(AU269),"",IFERROR(INDEX(F_Inputs!$F$4:$O$99999,MATCH($B269&amp;AU269,F_Inputs!$P$4:$P$99999,0),MATCH(AU$6,F_Inputs!$F$2:$O$2,0)),"Error"))</f>
        <v/>
      </c>
      <c r="R269" s="272" t="str">
        <f>IF(ISBLANK(AV269),"",IFERROR(INDEX(F_Inputs!$F$4:$O$99999,MATCH($B269&amp;AV269,F_Inputs!$P$4:$P$99999,0),MATCH(AV$6,F_Inputs!$F$2:$O$2,0)),"Error"))</f>
        <v/>
      </c>
      <c r="S269" s="272" t="str">
        <f>IF(ISBLANK(AW269),"",IFERROR(INDEX(F_Inputs!$F$4:$O$99999,MATCH($B269&amp;AW269,F_Inputs!$P$4:$P$99999,0),MATCH(AW$6,F_Inputs!$F$2:$O$2,0)),"Error"))</f>
        <v/>
      </c>
      <c r="T269" s="272" t="str">
        <f>IF(ISBLANK(AX269),"",IFERROR(INDEX(F_Inputs!$F$4:$O$99999,MATCH($B269&amp;AX269,F_Inputs!$P$4:$P$99999,0),MATCH(AX$6,F_Inputs!$F$2:$O$2,0)),"Error"))</f>
        <v/>
      </c>
      <c r="U269" s="272" t="str">
        <f>IF(ISBLANK(AY269),"",IFERROR(INDEX(F_Inputs!$F$4:$O$99999,MATCH($B269&amp;AY269,F_Inputs!$P$4:$P$99999,0),MATCH(AY$6,F_Inputs!$F$2:$O$2,0)),"Error"))</f>
        <v/>
      </c>
      <c r="V269" s="272" t="str">
        <f>IF(ISBLANK(AZ269),"",IFERROR(INDEX(F_Inputs!$F$4:$O$99999,MATCH($B269&amp;AZ269,F_Inputs!$P$4:$P$99999,0),MATCH(AZ$6,F_Inputs!$F$2:$O$2,0)),"Error"))</f>
        <v/>
      </c>
      <c r="W269" s="267" t="str">
        <f>IF(ISBLANK(BA269),"",IFERROR(INDEX(F_Inputs!$F$4:$O$99999,MATCH($B269&amp;BA269,F_Inputs!$P$4:$P$99999,0),MATCH(BA$6,F_Inputs!$F$2:$O$2,0)),"Error"))</f>
        <v/>
      </c>
      <c r="X269" s="267" t="str">
        <f>IF(ISBLANK(BB269),"",IFERROR(INDEX(F_Inputs!$F$4:$O$99999,MATCH($B269&amp;BB269,F_Inputs!$P$4:$P$99999,0),MATCH(BB$6,F_Inputs!$F$2:$O$2,0)),"Error"))</f>
        <v/>
      </c>
      <c r="Y269" s="267" t="str">
        <f>IF(ISBLANK(BC269),"",IFERROR(INDEX(F_Inputs!$F$4:$O$99999,MATCH($B269&amp;BC269,F_Inputs!$P$4:$P$99999,0),MATCH(BC$6,F_Inputs!$F$2:$O$2,0)),"Error"))</f>
        <v/>
      </c>
      <c r="Z269" s="267" t="str">
        <f>IF(ISBLANK(BD269),"",IFERROR(INDEX(F_Inputs!$F$4:$O$99999,MATCH($B269&amp;BD269,F_Inputs!$P$4:$P$99999,0),MATCH(BD$6,F_Inputs!$F$2:$O$2,0)),"Error"))</f>
        <v/>
      </c>
      <c r="AA269" s="267" t="str">
        <f>IF(ISBLANK(BE269),"",IFERROR(INDEX(F_Inputs!$F$4:$O$99999,MATCH($B269&amp;BE269,F_Inputs!$P$4:$P$99999,0),MATCH(BE$6,F_Inputs!$F$2:$O$2,0)),"Error"))</f>
        <v/>
      </c>
      <c r="AB269" s="270" t="str">
        <f>IF(ISBLANK(BF269),"",IFERROR(INDEX(F_Inputs!$F$4:$O$99999,MATCH($B269&amp;BF269,F_Inputs!$P$4:$P$99999,0),MATCH(BF$6,F_Inputs!$F$2:$O$2,0)),"Error"))</f>
        <v/>
      </c>
      <c r="AC269" s="270" t="str">
        <f>IF(ISBLANK(BG269),"",IFERROR(INDEX(F_Inputs!$F$4:$O$99999,MATCH($B269&amp;BG269,F_Inputs!$P$4:$P$99999,0),MATCH(BG$6,F_Inputs!$F$2:$O$2,0)),"Error"))</f>
        <v/>
      </c>
      <c r="AD269" s="270" t="str">
        <f>IF(ISBLANK(BH269),"",IFERROR(INDEX(F_Inputs!$F$4:$O$99999,MATCH($B269&amp;BH269,F_Inputs!$P$4:$P$99999,0),MATCH(BH$6,F_Inputs!$F$2:$O$2,0)),"Error"))</f>
        <v/>
      </c>
      <c r="AE269" s="271" t="str">
        <f>IF(ISBLANK(BI269),"",IFERROR(INDEX(F_Inputs!$F$4:$O$99999,MATCH($B269&amp;BI269,F_Inputs!$P$4:$P$99999,0),MATCH(BI$6,F_Inputs!$F$2:$O$2,0)),"Error"))</f>
        <v/>
      </c>
      <c r="AF269" s="271" t="str">
        <f>IF(ISBLANK(BJ269),"",IFERROR(INDEX(F_Inputs!$F$4:$O$99999,MATCH($B269&amp;BJ269,F_Inputs!$P$4:$P$99999,0),MATCH(BJ$6,F_Inputs!$F$2:$O$2,0)),"Error"))</f>
        <v/>
      </c>
      <c r="AJ269" s="45" t="s">
        <v>257</v>
      </c>
      <c r="AK269" s="45" t="s">
        <v>257</v>
      </c>
      <c r="AL269" s="45" t="s">
        <v>257</v>
      </c>
      <c r="AM269" s="45" t="s">
        <v>257</v>
      </c>
      <c r="AN269" s="45" t="s">
        <v>257</v>
      </c>
      <c r="AO269" s="45" t="s">
        <v>257</v>
      </c>
    </row>
    <row r="270" spans="2:62">
      <c r="B270" s="158" t="str">
        <f>Lists!$D$16</f>
        <v>SWB</v>
      </c>
      <c r="C270" s="46" t="s">
        <v>751</v>
      </c>
      <c r="D270" s="46" t="str">
        <f>_xlfn.XLOOKUP(C270,Lists!$B$32:$B$60,Lists!$D$32:$D$60)</f>
        <v>Set at a company specific level</v>
      </c>
      <c r="E270" s="46" t="str">
        <f>_xlfn.XLOOKUP(C270,Lists!$B$32:$B$60,Lists!$F$32:$F$60)</f>
        <v>Average number of spills per overflow - assuming 100% monitoring (number)</v>
      </c>
      <c r="F270" s="267" t="str">
        <f>IF(ISBLANK(AJ270),"",IFERROR(INDEX(F_Inputs!$F$4:$O$99999,MATCH($B270&amp;AJ270,F_Inputs!$P$4:$P$99999,0),MATCH(AJ$6,F_Inputs!$F$2:$O$2,0)),"Error"))</f>
        <v/>
      </c>
      <c r="G270" s="269">
        <f>IF(ISBLANK(AK270),"",IFERROR(INDEX(F_Inputs!$F$4:$O$99999,MATCH($B270&amp;AK270,F_Inputs!$P$4:$P$99999,0),MATCH(AK$6,F_Inputs!$F$2:$O$2,0)),"Error"))</f>
        <v>20</v>
      </c>
      <c r="H270" s="269">
        <f>IF(ISBLANK(AL270),"",IFERROR(INDEX(F_Inputs!$F$4:$O$99999,MATCH($B270&amp;AL270,F_Inputs!$P$4:$P$99999,0),MATCH(AL$6,F_Inputs!$F$2:$O$2,0)),"Error"))</f>
        <v>19.760000000000002</v>
      </c>
      <c r="I270" s="269">
        <f>IF(ISBLANK(AM270),"",IFERROR(INDEX(F_Inputs!$F$4:$O$99999,MATCH($B270&amp;AM270,F_Inputs!$P$4:$P$99999,0),MATCH(AM$6,F_Inputs!$F$2:$O$2,0)),"Error"))</f>
        <v>18.760000000000002</v>
      </c>
      <c r="J270" s="269">
        <f>IF(ISBLANK(AN270),"",IFERROR(INDEX(F_Inputs!$F$4:$O$99999,MATCH($B270&amp;AN270,F_Inputs!$P$4:$P$99999,0),MATCH(AN$6,F_Inputs!$F$2:$O$2,0)),"Error"))</f>
        <v>17.95</v>
      </c>
      <c r="K270" s="269">
        <f>IF(ISBLANK(AO270),"",IFERROR(INDEX(F_Inputs!$F$4:$O$99999,MATCH($B270&amp;AO270,F_Inputs!$P$4:$P$99999,0),MATCH(AO$6,F_Inputs!$F$2:$O$2,0)),"Error"))</f>
        <v>15.76</v>
      </c>
      <c r="L270" s="277" t="str">
        <f>IF(ISBLANK(AP270),"",IFERROR(INDEX(F_Inputs!$F$4:$O$99999,MATCH($B270&amp;AP270,F_Inputs!$P$4:$P$99999,0),MATCH(AP$6,F_Inputs!$F$2:$O$2,0)),"Error"))</f>
        <v/>
      </c>
      <c r="M270" s="277">
        <f>IF(ISBLANK(AQ270),"",IFERROR(INDEX(F_Inputs!$F$4:$O$99999,MATCH($B270&amp;AQ270,F_Inputs!$P$4:$P$99999,0),MATCH(AQ$6,F_Inputs!$F$2:$O$2,0)),"Error"))</f>
        <v>0.97</v>
      </c>
      <c r="N270" s="277">
        <f>IF(ISBLANK(AR270),"",IFERROR(INDEX(F_Inputs!$F$4:$O$99999,MATCH($B270&amp;AR270,F_Inputs!$P$4:$P$99999,0),MATCH(AR$6,F_Inputs!$F$2:$O$2,0)),"Error"))</f>
        <v>0.97250000000000003</v>
      </c>
      <c r="O270" s="277">
        <f>IF(ISBLANK(AS270),"",IFERROR(INDEX(F_Inputs!$F$4:$O$99999,MATCH($B270&amp;AS270,F_Inputs!$P$4:$P$99999,0),MATCH(AS$6,F_Inputs!$F$2:$O$2,0)),"Error"))</f>
        <v>0.97499999999999998</v>
      </c>
      <c r="P270" s="277">
        <f>IF(ISBLANK(AT270),"",IFERROR(INDEX(F_Inputs!$F$4:$O$99999,MATCH($B270&amp;AT270,F_Inputs!$P$4:$P$99999,0),MATCH(AT$6,F_Inputs!$F$2:$O$2,0)),"Error"))</f>
        <v>0.97750000000000004</v>
      </c>
      <c r="Q270" s="277">
        <f>IF(ISBLANK(AU270),"",IFERROR(INDEX(F_Inputs!$F$4:$O$99999,MATCH($B270&amp;AU270,F_Inputs!$P$4:$P$99999,0),MATCH(AU$6,F_Inputs!$F$2:$O$2,0)),"Error"))</f>
        <v>0.97999999999999976</v>
      </c>
      <c r="R270" s="269" t="str">
        <f>IF(ISBLANK(AV270),"",IFERROR(INDEX(F_Inputs!$F$4:$O$99999,MATCH($B270&amp;AV270,F_Inputs!$P$4:$P$99999,0),MATCH(AV$6,F_Inputs!$F$2:$O$2,0)),"Error"))</f>
        <v/>
      </c>
      <c r="S270" s="269" t="str">
        <f>IF(ISBLANK(AW270),"",IFERROR(INDEX(F_Inputs!$F$4:$O$99999,MATCH($B270&amp;AW270,F_Inputs!$P$4:$P$99999,0),MATCH(AW$6,F_Inputs!$F$2:$O$2,0)),"Error"))</f>
        <v/>
      </c>
      <c r="T270" s="269" t="str">
        <f>IF(ISBLANK(AX270),"",IFERROR(INDEX(F_Inputs!$F$4:$O$99999,MATCH($B270&amp;AX270,F_Inputs!$P$4:$P$99999,0),MATCH(AX$6,F_Inputs!$F$2:$O$2,0)),"Error"))</f>
        <v/>
      </c>
      <c r="U270" s="269" t="str">
        <f>IF(ISBLANK(AY270),"",IFERROR(INDEX(F_Inputs!$F$4:$O$99999,MATCH($B270&amp;AY270,F_Inputs!$P$4:$P$99999,0),MATCH(AY$6,F_Inputs!$F$2:$O$2,0)),"Error"))</f>
        <v/>
      </c>
      <c r="V270" s="269" t="str">
        <f>IF(ISBLANK(AZ270),"",IFERROR(INDEX(F_Inputs!$F$4:$O$99999,MATCH($B270&amp;AZ270,F_Inputs!$P$4:$P$99999,0),MATCH(AZ$6,F_Inputs!$F$2:$O$2,0)),"Error"))</f>
        <v/>
      </c>
      <c r="W270" s="267" t="str">
        <f>IF(ISBLANK(BA270),"",IFERROR(INDEX(F_Inputs!$F$4:$O$99999,MATCH($B270&amp;BA270,F_Inputs!$P$4:$P$99999,0),MATCH(BA$6,F_Inputs!$F$2:$O$2,0)),"Error"))</f>
        <v/>
      </c>
      <c r="X270" s="267" t="str">
        <f>IF(ISBLANK(BB270),"",IFERROR(INDEX(F_Inputs!$F$4:$O$99999,MATCH($B270&amp;BB270,F_Inputs!$P$4:$P$99999,0),MATCH(BB$6,F_Inputs!$F$2:$O$2,0)),"Error"))</f>
        <v/>
      </c>
      <c r="Y270" s="267" t="str">
        <f>IF(ISBLANK(BC270),"",IFERROR(INDEX(F_Inputs!$F$4:$O$99999,MATCH($B270&amp;BC270,F_Inputs!$P$4:$P$99999,0),MATCH(BC$6,F_Inputs!$F$2:$O$2,0)),"Error"))</f>
        <v/>
      </c>
      <c r="Z270" s="267" t="str">
        <f>IF(ISBLANK(BD270),"",IFERROR(INDEX(F_Inputs!$F$4:$O$99999,MATCH($B270&amp;BD270,F_Inputs!$P$4:$P$99999,0),MATCH(BD$6,F_Inputs!$F$2:$O$2,0)),"Error"))</f>
        <v/>
      </c>
      <c r="AA270" s="267" t="str">
        <f>IF(ISBLANK(BE270),"",IFERROR(INDEX(F_Inputs!$F$4:$O$99999,MATCH($B270&amp;BE270,F_Inputs!$P$4:$P$99999,0),MATCH(BE$6,F_Inputs!$F$2:$O$2,0)),"Error"))</f>
        <v/>
      </c>
      <c r="AB270" s="270">
        <f>IF(ISBLANK(BF270),"",IFERROR(INDEX(F_Inputs!$F$4:$O$99999,MATCH($B270&amp;BF270,F_Inputs!$P$4:$P$99999,0),MATCH(BF$6,F_Inputs!$F$2:$O$2,0)),"Error"))</f>
        <v>1140904.1763980624</v>
      </c>
      <c r="AC270" s="270">
        <f>IF(ISBLANK(BG270),"",IFERROR(INDEX(F_Inputs!$F$4:$O$99999,MATCH($B270&amp;BG270,F_Inputs!$P$4:$P$99999,0),MATCH(BG$6,F_Inputs!$F$2:$O$2,0)),"Error"))</f>
        <v>1140904.1763980624</v>
      </c>
      <c r="AD270" s="270" t="str">
        <f>IF(ISBLANK(BH270),"",IFERROR(INDEX(F_Inputs!$F$4:$O$99999,MATCH($B270&amp;BH270,F_Inputs!$P$4:$P$99999,0),MATCH(BH$6,F_Inputs!$F$2:$O$2,0)),"Error"))</f>
        <v/>
      </c>
      <c r="AE270" s="271">
        <f>IF(ISBLANK(BI270),"",IFERROR(INDEX(F_Inputs!$F$4:$O$99999,MATCH($B270&amp;BI270,F_Inputs!$P$4:$P$99999,0),MATCH(BI$6,F_Inputs!$F$2:$O$2,0)),"Error"))</f>
        <v>-5.0000000000000001E-3</v>
      </c>
      <c r="AF270" s="271">
        <f>IF(ISBLANK(BJ270),"",IFERROR(INDEX(F_Inputs!$F$4:$O$99999,MATCH($B270&amp;BJ270,F_Inputs!$P$4:$P$99999,0),MATCH(BJ$6,F_Inputs!$F$2:$O$2,0)),"Error"))</f>
        <v>5.0000000000000001E-3</v>
      </c>
      <c r="AJ270" s="35" t="s">
        <v>265</v>
      </c>
      <c r="AK270" s="35" t="s">
        <v>265</v>
      </c>
      <c r="AL270" s="35" t="s">
        <v>265</v>
      </c>
      <c r="AM270" s="35" t="s">
        <v>265</v>
      </c>
      <c r="AN270" s="35" t="s">
        <v>265</v>
      </c>
      <c r="AO270" s="35" t="s">
        <v>265</v>
      </c>
      <c r="AP270" s="45" t="s">
        <v>267</v>
      </c>
      <c r="AQ270" s="45" t="s">
        <v>267</v>
      </c>
      <c r="AR270" s="45" t="s">
        <v>267</v>
      </c>
      <c r="AS270" s="45" t="s">
        <v>267</v>
      </c>
      <c r="AT270" s="45" t="s">
        <v>267</v>
      </c>
      <c r="AU270" s="45" t="s">
        <v>267</v>
      </c>
      <c r="BF270" s="45" t="s">
        <v>269</v>
      </c>
      <c r="BG270" s="45" t="s">
        <v>269</v>
      </c>
      <c r="BI270" s="45" t="s">
        <v>271</v>
      </c>
      <c r="BJ270" s="45" t="s">
        <v>273</v>
      </c>
    </row>
    <row r="271" spans="2:62">
      <c r="B271" s="158" t="str">
        <f>Lists!$D$16</f>
        <v>SWB</v>
      </c>
      <c r="C271" s="46" t="s">
        <v>723</v>
      </c>
      <c r="D271" s="46" t="str">
        <f>_xlfn.XLOOKUP(C271,Lists!$B$32:$B$60,Lists!$D$32:$D$60)</f>
        <v>Set at a company specific level</v>
      </c>
      <c r="E271" s="46" t="str">
        <f>_xlfn.XLOOKUP(C271,Lists!$B$32:$B$60,Lists!$F$32:$F$60)</f>
        <v>Repairs to burst mains per 1,000km of mains length</v>
      </c>
      <c r="F271" s="280">
        <f>IF(ISBLANK(AJ271),"",IFERROR(INDEX(F_Inputs!$F$4:$O$99999,MATCH($B271&amp;AJ271,F_Inputs!$P$4:$P$99999,0),MATCH(AJ$6,F_Inputs!$F$2:$O$2,0)),"Error"))</f>
        <v>131.6</v>
      </c>
      <c r="G271" s="280">
        <f>IF(ISBLANK(AK271),"",IFERROR(INDEX(F_Inputs!$F$4:$O$99999,MATCH($B271&amp;AK271,F_Inputs!$P$4:$P$99999,0),MATCH(AK$6,F_Inputs!$F$2:$O$2,0)),"Error"))</f>
        <v>131.29999999999998</v>
      </c>
      <c r="H271" s="280">
        <f>IF(ISBLANK(AL271),"",IFERROR(INDEX(F_Inputs!$F$4:$O$99999,MATCH($B271&amp;AL271,F_Inputs!$P$4:$P$99999,0),MATCH(AL$6,F_Inputs!$F$2:$O$2,0)),"Error"))</f>
        <v>130.99999999999997</v>
      </c>
      <c r="I271" s="280">
        <f>IF(ISBLANK(AM271),"",IFERROR(INDEX(F_Inputs!$F$4:$O$99999,MATCH($B271&amp;AM271,F_Inputs!$P$4:$P$99999,0),MATCH(AM$6,F_Inputs!$F$2:$O$2,0)),"Error"))</f>
        <v>130.69999999999996</v>
      </c>
      <c r="J271" s="280">
        <f>IF(ISBLANK(AN271),"",IFERROR(INDEX(F_Inputs!$F$4:$O$99999,MATCH($B271&amp;AN271,F_Inputs!$P$4:$P$99999,0),MATCH(AN$6,F_Inputs!$F$2:$O$2,0)),"Error"))</f>
        <v>130.39999999999995</v>
      </c>
      <c r="K271" s="280">
        <f>IF(ISBLANK(AO271),"",IFERROR(INDEX(F_Inputs!$F$4:$O$99999,MATCH($B271&amp;AO271,F_Inputs!$P$4:$P$99999,0),MATCH(AO$6,F_Inputs!$F$2:$O$2,0)),"Error"))</f>
        <v>130</v>
      </c>
      <c r="L271" s="280" t="str">
        <f>IF(ISBLANK(AP271),"",IFERROR(INDEX(F_Inputs!$F$4:$O$99999,MATCH($B271&amp;AP271,F_Inputs!$P$4:$P$99999,0),MATCH(AP$6,F_Inputs!$F$2:$O$2,0)),"Error"))</f>
        <v/>
      </c>
      <c r="M271" s="280" t="str">
        <f>IF(ISBLANK(AQ271),"",IFERROR(INDEX(F_Inputs!$F$4:$O$99999,MATCH($B271&amp;AQ271,F_Inputs!$P$4:$P$99999,0),MATCH(AQ$6,F_Inputs!$F$2:$O$2,0)),"Error"))</f>
        <v/>
      </c>
      <c r="N271" s="280" t="str">
        <f>IF(ISBLANK(AR271),"",IFERROR(INDEX(F_Inputs!$F$4:$O$99999,MATCH($B271&amp;AR271,F_Inputs!$P$4:$P$99999,0),MATCH(AR$6,F_Inputs!$F$2:$O$2,0)),"Error"))</f>
        <v/>
      </c>
      <c r="O271" s="280" t="str">
        <f>IF(ISBLANK(AS271),"",IFERROR(INDEX(F_Inputs!$F$4:$O$99999,MATCH($B271&amp;AS271,F_Inputs!$P$4:$P$99999,0),MATCH(AS$6,F_Inputs!$F$2:$O$2,0)),"Error"))</f>
        <v/>
      </c>
      <c r="P271" s="280" t="str">
        <f>IF(ISBLANK(AT271),"",IFERROR(INDEX(F_Inputs!$F$4:$O$99999,MATCH($B271&amp;AT271,F_Inputs!$P$4:$P$99999,0),MATCH(AT$6,F_Inputs!$F$2:$O$2,0)),"Error"))</f>
        <v/>
      </c>
      <c r="Q271" s="280" t="str">
        <f>IF(ISBLANK(AU271),"",IFERROR(INDEX(F_Inputs!$F$4:$O$99999,MATCH($B271&amp;AU271,F_Inputs!$P$4:$P$99999,0),MATCH(AU$6,F_Inputs!$F$2:$O$2,0)),"Error"))</f>
        <v/>
      </c>
      <c r="R271" s="280">
        <f>IF(ISBLANK(AV271),"",IFERROR(INDEX(F_Inputs!$F$4:$O$99999,MATCH($B271&amp;AV271,F_Inputs!$P$4:$P$99999,0),MATCH(AV$6,F_Inputs!$F$2:$O$2,0)),"Error"))</f>
        <v>141.29999999999998</v>
      </c>
      <c r="S271" s="280">
        <f>IF(ISBLANK(AW271),"",IFERROR(INDEX(F_Inputs!$F$4:$O$99999,MATCH($B271&amp;AW271,F_Inputs!$P$4:$P$99999,0),MATCH(AW$6,F_Inputs!$F$2:$O$2,0)),"Error"))</f>
        <v>140.99999999999997</v>
      </c>
      <c r="T271" s="280">
        <f>IF(ISBLANK(AX271),"",IFERROR(INDEX(F_Inputs!$F$4:$O$99999,MATCH($B271&amp;AX271,F_Inputs!$P$4:$P$99999,0),MATCH(AX$6,F_Inputs!$F$2:$O$2,0)),"Error"))</f>
        <v>140.69999999999996</v>
      </c>
      <c r="U271" s="280">
        <f>IF(ISBLANK(AY271),"",IFERROR(INDEX(F_Inputs!$F$4:$O$99999,MATCH($B271&amp;AY271,F_Inputs!$P$4:$P$99999,0),MATCH(AY$6,F_Inputs!$F$2:$O$2,0)),"Error"))</f>
        <v>140.39999999999995</v>
      </c>
      <c r="V271" s="280">
        <f>IF(ISBLANK(AZ271),"",IFERROR(INDEX(F_Inputs!$F$4:$O$99999,MATCH($B271&amp;AZ271,F_Inputs!$P$4:$P$99999,0),MATCH(AZ$6,F_Inputs!$F$2:$O$2,0)),"Error"))</f>
        <v>140</v>
      </c>
      <c r="W271" s="267" t="str">
        <f>IF(ISBLANK(BA271),"",IFERROR(INDEX(F_Inputs!$F$4:$O$99999,MATCH($B271&amp;BA271,F_Inputs!$P$4:$P$99999,0),MATCH(BA$6,F_Inputs!$F$2:$O$2,0)),"Error"))</f>
        <v/>
      </c>
      <c r="X271" s="267" t="str">
        <f>IF(ISBLANK(BB271),"",IFERROR(INDEX(F_Inputs!$F$4:$O$99999,MATCH($B271&amp;BB271,F_Inputs!$P$4:$P$99999,0),MATCH(BB$6,F_Inputs!$F$2:$O$2,0)),"Error"))</f>
        <v/>
      </c>
      <c r="Y271" s="267" t="str">
        <f>IF(ISBLANK(BC271),"",IFERROR(INDEX(F_Inputs!$F$4:$O$99999,MATCH($B271&amp;BC271,F_Inputs!$P$4:$P$99999,0),MATCH(BC$6,F_Inputs!$F$2:$O$2,0)),"Error"))</f>
        <v/>
      </c>
      <c r="Z271" s="267" t="str">
        <f>IF(ISBLANK(BD271),"",IFERROR(INDEX(F_Inputs!$F$4:$O$99999,MATCH($B271&amp;BD271,F_Inputs!$P$4:$P$99999,0),MATCH(BD$6,F_Inputs!$F$2:$O$2,0)),"Error"))</f>
        <v/>
      </c>
      <c r="AA271" s="267" t="str">
        <f>IF(ISBLANK(BE271),"",IFERROR(INDEX(F_Inputs!$F$4:$O$99999,MATCH($B271&amp;BE271,F_Inputs!$P$4:$P$99999,0),MATCH(BE$6,F_Inputs!$F$2:$O$2,0)),"Error"))</f>
        <v/>
      </c>
      <c r="AB271" s="270">
        <f>IF(ISBLANK(BF271),"",IFERROR(INDEX(F_Inputs!$F$4:$O$99999,MATCH($B271&amp;BF271,F_Inputs!$P$4:$P$99999,0),MATCH(BF$6,F_Inputs!$F$2:$O$2,0)),"Error"))</f>
        <v>147718.60962133206</v>
      </c>
      <c r="AC271" s="270">
        <f>IF(ISBLANK(BG271),"",IFERROR(INDEX(F_Inputs!$F$4:$O$99999,MATCH($B271&amp;BG271,F_Inputs!$P$4:$P$99999,0),MATCH(BG$6,F_Inputs!$F$2:$O$2,0)),"Error"))</f>
        <v>147718.60962133206</v>
      </c>
      <c r="AD271" s="270" t="str">
        <f>IF(ISBLANK(BH271),"",IFERROR(INDEX(F_Inputs!$F$4:$O$99999,MATCH($B271&amp;BH271,F_Inputs!$P$4:$P$99999,0),MATCH(BH$6,F_Inputs!$F$2:$O$2,0)),"Error"))</f>
        <v/>
      </c>
      <c r="AE271" s="271">
        <f>IF(ISBLANK(BI271),"",IFERROR(INDEX(F_Inputs!$F$4:$O$99999,MATCH($B271&amp;BI271,F_Inputs!$P$4:$P$99999,0),MATCH(BI$6,F_Inputs!$F$2:$O$2,0)),"Error"))</f>
        <v>-5.0000000000000001E-3</v>
      </c>
      <c r="AF271" s="271">
        <f>IF(ISBLANK(BJ271),"",IFERROR(INDEX(F_Inputs!$F$4:$O$99999,MATCH($B271&amp;BJ271,F_Inputs!$P$4:$P$99999,0),MATCH(BJ$6,F_Inputs!$F$2:$O$2,0)),"Error"))</f>
        <v>5.0000000000000001E-3</v>
      </c>
      <c r="AJ271" s="45" t="s">
        <v>204</v>
      </c>
      <c r="AK271" s="45" t="s">
        <v>204</v>
      </c>
      <c r="AL271" s="45" t="s">
        <v>204</v>
      </c>
      <c r="AM271" s="45" t="s">
        <v>204</v>
      </c>
      <c r="AN271" s="45" t="s">
        <v>204</v>
      </c>
      <c r="AO271" s="45" t="s">
        <v>204</v>
      </c>
      <c r="AV271" s="45" t="s">
        <v>206</v>
      </c>
      <c r="AW271" s="45" t="s">
        <v>206</v>
      </c>
      <c r="AX271" s="45" t="s">
        <v>206</v>
      </c>
      <c r="AY271" s="45" t="s">
        <v>206</v>
      </c>
      <c r="AZ271" s="45" t="s">
        <v>206</v>
      </c>
      <c r="BF271" s="45" t="s">
        <v>208</v>
      </c>
      <c r="BG271" s="45" t="s">
        <v>208</v>
      </c>
      <c r="BI271" s="45" t="s">
        <v>210</v>
      </c>
      <c r="BJ271" s="45" t="s">
        <v>212</v>
      </c>
    </row>
    <row r="272" spans="2:62">
      <c r="B272" s="158" t="str">
        <f>Lists!$D$16</f>
        <v>SWB</v>
      </c>
      <c r="C272" s="46" t="s">
        <v>727</v>
      </c>
      <c r="D272" s="46" t="str">
        <f>_xlfn.XLOOKUP(C272,Lists!$B$32:$B$60,Lists!$D$32:$D$60)</f>
        <v>Set at a common level</v>
      </c>
      <c r="E272" s="46" t="str">
        <f>_xlfn.XLOOKUP(C272,Lists!$B$32:$B$60,Lists!$F$32:$F$60)</f>
        <v>Unplanned outage - %</v>
      </c>
      <c r="F272" s="271">
        <f>IF(ISBLANK(AJ272),"",IFERROR(INDEX(F_Inputs!$F$4:$O$99999,MATCH($B272&amp;AJ272,F_Inputs!$P$4:$P$99999,0),MATCH(AJ$6,F_Inputs!$F$2:$O$2,0)),"Error"))</f>
        <v>2.1399999999999995E-2</v>
      </c>
      <c r="G272" s="271">
        <f>IF(ISBLANK(AK272),"",IFERROR(INDEX(F_Inputs!$F$4:$O$99999,MATCH($B272&amp;AK272,F_Inputs!$P$4:$P$99999,0),MATCH(AK$6,F_Inputs!$F$2:$O$2,0)),"Error"))</f>
        <v>2.1399999999999995E-2</v>
      </c>
      <c r="H272" s="271">
        <f>IF(ISBLANK(AL272),"",IFERROR(INDEX(F_Inputs!$F$4:$O$99999,MATCH($B272&amp;AL272,F_Inputs!$P$4:$P$99999,0),MATCH(AL$6,F_Inputs!$F$2:$O$2,0)),"Error"))</f>
        <v>2.1399999999999995E-2</v>
      </c>
      <c r="I272" s="271">
        <f>IF(ISBLANK(AM272),"",IFERROR(INDEX(F_Inputs!$F$4:$O$99999,MATCH($B272&amp;AM272,F_Inputs!$P$4:$P$99999,0),MATCH(AM$6,F_Inputs!$F$2:$O$2,0)),"Error"))</f>
        <v>2.1399999999999995E-2</v>
      </c>
      <c r="J272" s="271">
        <f>IF(ISBLANK(AN272),"",IFERROR(INDEX(F_Inputs!$F$4:$O$99999,MATCH($B272&amp;AN272,F_Inputs!$P$4:$P$99999,0),MATCH(AN$6,F_Inputs!$F$2:$O$2,0)),"Error"))</f>
        <v>2.1399999999999995E-2</v>
      </c>
      <c r="K272" s="271">
        <f>IF(ISBLANK(AO272),"",IFERROR(INDEX(F_Inputs!$F$4:$O$99999,MATCH($B272&amp;AO272,F_Inputs!$P$4:$P$99999,0),MATCH(AO$6,F_Inputs!$F$2:$O$2,0)),"Error"))</f>
        <v>2.1399999999999995E-2</v>
      </c>
      <c r="L272" s="271" t="str">
        <f>IF(ISBLANK(AP272),"",IFERROR(INDEX(F_Inputs!$F$4:$O$99999,MATCH($B272&amp;AP272,F_Inputs!$P$4:$P$99999,0),MATCH(AP$6,F_Inputs!$F$2:$O$2,0)),"Error"))</f>
        <v/>
      </c>
      <c r="M272" s="271" t="str">
        <f>IF(ISBLANK(AQ272),"",IFERROR(INDEX(F_Inputs!$F$4:$O$99999,MATCH($B272&amp;AQ272,F_Inputs!$P$4:$P$99999,0),MATCH(AQ$6,F_Inputs!$F$2:$O$2,0)),"Error"))</f>
        <v/>
      </c>
      <c r="N272" s="271" t="str">
        <f>IF(ISBLANK(AR272),"",IFERROR(INDEX(F_Inputs!$F$4:$O$99999,MATCH($B272&amp;AR272,F_Inputs!$P$4:$P$99999,0),MATCH(AR$6,F_Inputs!$F$2:$O$2,0)),"Error"))</f>
        <v/>
      </c>
      <c r="O272" s="271" t="str">
        <f>IF(ISBLANK(AS272),"",IFERROR(INDEX(F_Inputs!$F$4:$O$99999,MATCH($B272&amp;AS272,F_Inputs!$P$4:$P$99999,0),MATCH(AS$6,F_Inputs!$F$2:$O$2,0)),"Error"))</f>
        <v/>
      </c>
      <c r="P272" s="271" t="str">
        <f>IF(ISBLANK(AT272),"",IFERROR(INDEX(F_Inputs!$F$4:$O$99999,MATCH($B272&amp;AT272,F_Inputs!$P$4:$P$99999,0),MATCH(AT$6,F_Inputs!$F$2:$O$2,0)),"Error"))</f>
        <v/>
      </c>
      <c r="Q272" s="271" t="str">
        <f>IF(ISBLANK(AU272),"",IFERROR(INDEX(F_Inputs!$F$4:$O$99999,MATCH($B272&amp;AU272,F_Inputs!$P$4:$P$99999,0),MATCH(AU$6,F_Inputs!$F$2:$O$2,0)),"Error"))</f>
        <v/>
      </c>
      <c r="R272" s="271" t="str">
        <f>IF(ISBLANK(AV272),"",IFERROR(INDEX(F_Inputs!$F$4:$O$99999,MATCH($B272&amp;AV272,F_Inputs!$P$4:$P$99999,0),MATCH(AV$6,F_Inputs!$F$2:$O$2,0)),"Error"))</f>
        <v/>
      </c>
      <c r="S272" s="271" t="str">
        <f>IF(ISBLANK(AW272),"",IFERROR(INDEX(F_Inputs!$F$4:$O$99999,MATCH($B272&amp;AW272,F_Inputs!$P$4:$P$99999,0),MATCH(AW$6,F_Inputs!$F$2:$O$2,0)),"Error"))</f>
        <v/>
      </c>
      <c r="T272" s="271" t="str">
        <f>IF(ISBLANK(AX272),"",IFERROR(INDEX(F_Inputs!$F$4:$O$99999,MATCH($B272&amp;AX272,F_Inputs!$P$4:$P$99999,0),MATCH(AX$6,F_Inputs!$F$2:$O$2,0)),"Error"))</f>
        <v/>
      </c>
      <c r="U272" s="271" t="str">
        <f>IF(ISBLANK(AY272),"",IFERROR(INDEX(F_Inputs!$F$4:$O$99999,MATCH($B272&amp;AY272,F_Inputs!$P$4:$P$99999,0),MATCH(AY$6,F_Inputs!$F$2:$O$2,0)),"Error"))</f>
        <v/>
      </c>
      <c r="V272" s="269" t="str">
        <f>IF(ISBLANK(AZ272),"",IFERROR(INDEX(F_Inputs!$F$4:$O$99999,MATCH($B272&amp;AZ272,F_Inputs!$P$4:$P$99999,0),MATCH(AZ$6,F_Inputs!$F$2:$O$2,0)),"Error"))</f>
        <v/>
      </c>
      <c r="W272" s="267" t="str">
        <f>IF(ISBLANK(BA272),"",IFERROR(INDEX(F_Inputs!$F$4:$O$99999,MATCH($B272&amp;BA272,F_Inputs!$P$4:$P$99999,0),MATCH(BA$6,F_Inputs!$F$2:$O$2,0)),"Error"))</f>
        <v/>
      </c>
      <c r="X272" s="267" t="str">
        <f>IF(ISBLANK(BB272),"",IFERROR(INDEX(F_Inputs!$F$4:$O$99999,MATCH($B272&amp;BB272,F_Inputs!$P$4:$P$99999,0),MATCH(BB$6,F_Inputs!$F$2:$O$2,0)),"Error"))</f>
        <v/>
      </c>
      <c r="Y272" s="267" t="str">
        <f>IF(ISBLANK(BC272),"",IFERROR(INDEX(F_Inputs!$F$4:$O$99999,MATCH($B272&amp;BC272,F_Inputs!$P$4:$P$99999,0),MATCH(BC$6,F_Inputs!$F$2:$O$2,0)),"Error"))</f>
        <v/>
      </c>
      <c r="Z272" s="267" t="str">
        <f>IF(ISBLANK(BD272),"",IFERROR(INDEX(F_Inputs!$F$4:$O$99999,MATCH($B272&amp;BD272,F_Inputs!$P$4:$P$99999,0),MATCH(BD$6,F_Inputs!$F$2:$O$2,0)),"Error"))</f>
        <v/>
      </c>
      <c r="AA272" s="267" t="str">
        <f>IF(ISBLANK(BE272),"",IFERROR(INDEX(F_Inputs!$F$4:$O$99999,MATCH($B272&amp;BE272,F_Inputs!$P$4:$P$99999,0),MATCH(BE$6,F_Inputs!$F$2:$O$2,0)),"Error"))</f>
        <v/>
      </c>
      <c r="AB272" s="270">
        <f>IF(ISBLANK(BF272),"",IFERROR(INDEX(F_Inputs!$F$4:$O$99999,MATCH($B272&amp;BF272,F_Inputs!$P$4:$P$99999,0),MATCH(BF$6,F_Inputs!$F$2:$O$2,0)),"Error"))</f>
        <v>1156247.5492322673</v>
      </c>
      <c r="AC272" s="270">
        <f>IF(ISBLANK(BG272),"",IFERROR(INDEX(F_Inputs!$F$4:$O$99999,MATCH($B272&amp;BG272,F_Inputs!$P$4:$P$99999,0),MATCH(BG$6,F_Inputs!$F$2:$O$2,0)),"Error"))</f>
        <v>1156247.5492322673</v>
      </c>
      <c r="AD272" s="270" t="str">
        <f>IF(ISBLANK(BH272),"",IFERROR(INDEX(F_Inputs!$F$4:$O$99999,MATCH($B272&amp;BH272,F_Inputs!$P$4:$P$99999,0),MATCH(BH$6,F_Inputs!$F$2:$O$2,0)),"Error"))</f>
        <v/>
      </c>
      <c r="AE272" s="271">
        <f>IF(ISBLANK(BI272),"",IFERROR(INDEX(F_Inputs!$F$4:$O$99999,MATCH($B272&amp;BI272,F_Inputs!$P$4:$P$99999,0),MATCH(BI$6,F_Inputs!$F$2:$O$2,0)),"Error"))</f>
        <v>-5.0000000000000001E-3</v>
      </c>
      <c r="AF272" s="271">
        <f>IF(ISBLANK(BJ272),"",IFERROR(INDEX(F_Inputs!$F$4:$O$99999,MATCH($B272&amp;BJ272,F_Inputs!$P$4:$P$99999,0),MATCH(BJ$6,F_Inputs!$F$2:$O$2,0)),"Error"))</f>
        <v>5.0000000000000001E-3</v>
      </c>
      <c r="AJ272" s="45" t="s">
        <v>473</v>
      </c>
      <c r="AK272" s="45" t="s">
        <v>473</v>
      </c>
      <c r="AL272" s="45" t="s">
        <v>473</v>
      </c>
      <c r="AM272" s="45" t="s">
        <v>473</v>
      </c>
      <c r="AN272" s="45" t="s">
        <v>473</v>
      </c>
      <c r="AO272" s="45" t="s">
        <v>473</v>
      </c>
      <c r="BF272" s="45" t="s">
        <v>590</v>
      </c>
      <c r="BG272" s="45" t="s">
        <v>590</v>
      </c>
      <c r="BI272" s="45" t="s">
        <v>592</v>
      </c>
      <c r="BJ272" s="45" t="s">
        <v>594</v>
      </c>
    </row>
    <row r="273" spans="2:62">
      <c r="B273" s="158" t="str">
        <f>Lists!$D$16</f>
        <v>SWB</v>
      </c>
      <c r="C273" s="46" t="s">
        <v>761</v>
      </c>
      <c r="D273" s="46" t="str">
        <f>_xlfn.XLOOKUP(C273,Lists!$B$32:$B$60,Lists!$D$32:$D$60)</f>
        <v>Set at a company specific level</v>
      </c>
      <c r="E273" s="46" t="str">
        <f>_xlfn.XLOOKUP(C273,Lists!$B$32:$B$60,Lists!$F$32:$F$60)</f>
        <v>Number of sewer collapses per 1,000 km of all sewers</v>
      </c>
      <c r="F273" s="269">
        <f>IF(ISBLANK(AJ273),"",IFERROR(INDEX(F_Inputs!$F$4:$O$99999,MATCH($B273&amp;AJ273,F_Inputs!$P$4:$P$99999,0),MATCH(AJ$6,F_Inputs!$F$2:$O$2,0)),"Error"))</f>
        <v>13.99</v>
      </c>
      <c r="G273" s="269">
        <f>IF(ISBLANK(AK273),"",IFERROR(INDEX(F_Inputs!$F$4:$O$99999,MATCH($B273&amp;AK273,F_Inputs!$P$4:$P$99999,0),MATCH(AK$6,F_Inputs!$F$2:$O$2,0)),"Error"))</f>
        <v>13.02</v>
      </c>
      <c r="H273" s="269">
        <f>IF(ISBLANK(AL273),"",IFERROR(INDEX(F_Inputs!$F$4:$O$99999,MATCH($B273&amp;AL273,F_Inputs!$P$4:$P$99999,0),MATCH(AL$6,F_Inputs!$F$2:$O$2,0)),"Error"))</f>
        <v>12.05</v>
      </c>
      <c r="I273" s="269">
        <f>IF(ISBLANK(AM273),"",IFERROR(INDEX(F_Inputs!$F$4:$O$99999,MATCH($B273&amp;AM273,F_Inputs!$P$4:$P$99999,0),MATCH(AM$6,F_Inputs!$F$2:$O$2,0)),"Error"))</f>
        <v>11.08</v>
      </c>
      <c r="J273" s="269">
        <f>IF(ISBLANK(AN273),"",IFERROR(INDEX(F_Inputs!$F$4:$O$99999,MATCH($B273&amp;AN273,F_Inputs!$P$4:$P$99999,0),MATCH(AN$6,F_Inputs!$F$2:$O$2,0)),"Error"))</f>
        <v>10.11</v>
      </c>
      <c r="K273" s="269">
        <f>IF(ISBLANK(AO273),"",IFERROR(INDEX(F_Inputs!$F$4:$O$99999,MATCH($B273&amp;AO273,F_Inputs!$P$4:$P$99999,0),MATCH(AO$6,F_Inputs!$F$2:$O$2,0)),"Error"))</f>
        <v>9.15</v>
      </c>
      <c r="L273" s="269" t="str">
        <f>IF(ISBLANK(AP273),"",IFERROR(INDEX(F_Inputs!$F$4:$O$99999,MATCH($B273&amp;AP273,F_Inputs!$P$4:$P$99999,0),MATCH(AP$6,F_Inputs!$F$2:$O$2,0)),"Error"))</f>
        <v/>
      </c>
      <c r="M273" s="269" t="str">
        <f>IF(ISBLANK(AQ273),"",IFERROR(INDEX(F_Inputs!$F$4:$O$99999,MATCH($B273&amp;AQ273,F_Inputs!$P$4:$P$99999,0),MATCH(AQ$6,F_Inputs!$F$2:$O$2,0)),"Error"))</f>
        <v/>
      </c>
      <c r="N273" s="269" t="str">
        <f>IF(ISBLANK(AR273),"",IFERROR(INDEX(F_Inputs!$F$4:$O$99999,MATCH($B273&amp;AR273,F_Inputs!$P$4:$P$99999,0),MATCH(AR$6,F_Inputs!$F$2:$O$2,0)),"Error"))</f>
        <v/>
      </c>
      <c r="O273" s="269" t="str">
        <f>IF(ISBLANK(AS273),"",IFERROR(INDEX(F_Inputs!$F$4:$O$99999,MATCH($B273&amp;AS273,F_Inputs!$P$4:$P$99999,0),MATCH(AS$6,F_Inputs!$F$2:$O$2,0)),"Error"))</f>
        <v/>
      </c>
      <c r="P273" s="269" t="str">
        <f>IF(ISBLANK(AT273),"",IFERROR(INDEX(F_Inputs!$F$4:$O$99999,MATCH($B273&amp;AT273,F_Inputs!$P$4:$P$99999,0),MATCH(AT$6,F_Inputs!$F$2:$O$2,0)),"Error"))</f>
        <v/>
      </c>
      <c r="Q273" s="269" t="str">
        <f>IF(ISBLANK(AU273),"",IFERROR(INDEX(F_Inputs!$F$4:$O$99999,MATCH($B273&amp;AU273,F_Inputs!$P$4:$P$99999,0),MATCH(AU$6,F_Inputs!$F$2:$O$2,0)),"Error"))</f>
        <v/>
      </c>
      <c r="R273" s="269" t="str">
        <f>IF(ISBLANK(AV273),"",IFERROR(INDEX(F_Inputs!$F$4:$O$99999,MATCH($B273&amp;AV273,F_Inputs!$P$4:$P$99999,0),MATCH(AV$6,F_Inputs!$F$2:$O$2,0)),"Error"))</f>
        <v/>
      </c>
      <c r="S273" s="269" t="str">
        <f>IF(ISBLANK(AW273),"",IFERROR(INDEX(F_Inputs!$F$4:$O$99999,MATCH($B273&amp;AW273,F_Inputs!$P$4:$P$99999,0),MATCH(AW$6,F_Inputs!$F$2:$O$2,0)),"Error"))</f>
        <v/>
      </c>
      <c r="T273" s="269" t="str">
        <f>IF(ISBLANK(AX273),"",IFERROR(INDEX(F_Inputs!$F$4:$O$99999,MATCH($B273&amp;AX273,F_Inputs!$P$4:$P$99999,0),MATCH(AX$6,F_Inputs!$F$2:$O$2,0)),"Error"))</f>
        <v/>
      </c>
      <c r="U273" s="269" t="str">
        <f>IF(ISBLANK(AY273),"",IFERROR(INDEX(F_Inputs!$F$4:$O$99999,MATCH($B273&amp;AY273,F_Inputs!$P$4:$P$99999,0),MATCH(AY$6,F_Inputs!$F$2:$O$2,0)),"Error"))</f>
        <v/>
      </c>
      <c r="V273" s="269" t="str">
        <f>IF(ISBLANK(AZ273),"",IFERROR(INDEX(F_Inputs!$F$4:$O$99999,MATCH($B273&amp;AZ273,F_Inputs!$P$4:$P$99999,0),MATCH(AZ$6,F_Inputs!$F$2:$O$2,0)),"Error"))</f>
        <v/>
      </c>
      <c r="W273" s="267" t="str">
        <f>IF(ISBLANK(BA273),"",IFERROR(INDEX(F_Inputs!$F$4:$O$99999,MATCH($B273&amp;BA273,F_Inputs!$P$4:$P$99999,0),MATCH(BA$6,F_Inputs!$F$2:$O$2,0)),"Error"))</f>
        <v/>
      </c>
      <c r="X273" s="267" t="str">
        <f>IF(ISBLANK(BB273),"",IFERROR(INDEX(F_Inputs!$F$4:$O$99999,MATCH($B273&amp;BB273,F_Inputs!$P$4:$P$99999,0),MATCH(BB$6,F_Inputs!$F$2:$O$2,0)),"Error"))</f>
        <v/>
      </c>
      <c r="Y273" s="267" t="str">
        <f>IF(ISBLANK(BC273),"",IFERROR(INDEX(F_Inputs!$F$4:$O$99999,MATCH($B273&amp;BC273,F_Inputs!$P$4:$P$99999,0),MATCH(BC$6,F_Inputs!$F$2:$O$2,0)),"Error"))</f>
        <v/>
      </c>
      <c r="Z273" s="267" t="str">
        <f>IF(ISBLANK(BD273),"",IFERROR(INDEX(F_Inputs!$F$4:$O$99999,MATCH($B273&amp;BD273,F_Inputs!$P$4:$P$99999,0),MATCH(BD$6,F_Inputs!$F$2:$O$2,0)),"Error"))</f>
        <v/>
      </c>
      <c r="AA273" s="267" t="str">
        <f>IF(ISBLANK(BE273),"",IFERROR(INDEX(F_Inputs!$F$4:$O$99999,MATCH($B273&amp;BE273,F_Inputs!$P$4:$P$99999,0),MATCH(BE$6,F_Inputs!$F$2:$O$2,0)),"Error"))</f>
        <v/>
      </c>
      <c r="AB273" s="270">
        <f>IF(ISBLANK(BF273),"",IFERROR(INDEX(F_Inputs!$F$4:$O$99999,MATCH($B273&amp;BF273,F_Inputs!$P$4:$P$99999,0),MATCH(BF$6,F_Inputs!$F$2:$O$2,0)),"Error"))</f>
        <v>242464.58144169403</v>
      </c>
      <c r="AC273" s="270">
        <f>IF(ISBLANK(BG273),"",IFERROR(INDEX(F_Inputs!$F$4:$O$99999,MATCH($B273&amp;BG273,F_Inputs!$P$4:$P$99999,0),MATCH(BG$6,F_Inputs!$F$2:$O$2,0)),"Error"))</f>
        <v>242464.58144169403</v>
      </c>
      <c r="AD273" s="270" t="str">
        <f>IF(ISBLANK(BH273),"",IFERROR(INDEX(F_Inputs!$F$4:$O$99999,MATCH($B273&amp;BH273,F_Inputs!$P$4:$P$99999,0),MATCH(BH$6,F_Inputs!$F$2:$O$2,0)),"Error"))</f>
        <v/>
      </c>
      <c r="AE273" s="271">
        <f>IF(ISBLANK(BI273),"",IFERROR(INDEX(F_Inputs!$F$4:$O$99999,MATCH($B273&amp;BI273,F_Inputs!$P$4:$P$99999,0),MATCH(BI$6,F_Inputs!$F$2:$O$2,0)),"Error"))</f>
        <v>-5.0000000000000001E-3</v>
      </c>
      <c r="AF273" s="271">
        <f>IF(ISBLANK(BJ273),"",IFERROR(INDEX(F_Inputs!$F$4:$O$99999,MATCH($B273&amp;BJ273,F_Inputs!$P$4:$P$99999,0),MATCH(BJ$6,F_Inputs!$F$2:$O$2,0)),"Error"))</f>
        <v>5.0000000000000001E-3</v>
      </c>
      <c r="AJ273" s="45" t="s">
        <v>291</v>
      </c>
      <c r="AK273" s="45" t="s">
        <v>291</v>
      </c>
      <c r="AL273" s="45" t="s">
        <v>291</v>
      </c>
      <c r="AM273" s="45" t="s">
        <v>291</v>
      </c>
      <c r="AN273" s="45" t="s">
        <v>291</v>
      </c>
      <c r="AO273" s="45" t="s">
        <v>291</v>
      </c>
      <c r="BF273" s="45" t="s">
        <v>293</v>
      </c>
      <c r="BG273" s="45" t="s">
        <v>293</v>
      </c>
      <c r="BI273" s="45" t="s">
        <v>295</v>
      </c>
      <c r="BJ273" s="45" t="s">
        <v>297</v>
      </c>
    </row>
    <row r="274" spans="2:62">
      <c r="B274" s="158" t="str">
        <f>Lists!$D$16</f>
        <v>SWB</v>
      </c>
      <c r="C274" s="46" t="s">
        <v>764</v>
      </c>
      <c r="D274" s="46" t="str">
        <f>_xlfn.XLOOKUP(C274,Lists!$B$32:$B$60,Lists!$D$32:$D$60)</f>
        <v>Set at a common level</v>
      </c>
      <c r="E274" s="46" t="str">
        <f>_xlfn.XLOOKUP(C274,Lists!$B$32:$B$60,Lists!$F$32:$F$60)</f>
        <v>Number</v>
      </c>
      <c r="F274" s="269" t="str">
        <f>IF(ISBLANK(AJ274),"",IFERROR(INDEX(F_Inputs!$F$4:$O$99999,MATCH($B274&amp;AJ274,F_Inputs!$P$4:$P$99999,0),MATCH(AJ$6,F_Inputs!$F$2:$O$2,0)),"Error"))</f>
        <v/>
      </c>
      <c r="G274" s="269" t="str">
        <f>IF(ISBLANK(AK274),"",IFERROR(INDEX(F_Inputs!$F$4:$O$99999,MATCH($B274&amp;AK274,F_Inputs!$P$4:$P$99999,0),MATCH(AK$6,F_Inputs!$F$2:$O$2,0)),"Error"))</f>
        <v/>
      </c>
      <c r="H274" s="269" t="str">
        <f>IF(ISBLANK(AL274),"",IFERROR(INDEX(F_Inputs!$F$4:$O$99999,MATCH($B274&amp;AL274,F_Inputs!$P$4:$P$99999,0),MATCH(AL$6,F_Inputs!$F$2:$O$2,0)),"Error"))</f>
        <v/>
      </c>
      <c r="I274" s="269" t="str">
        <f>IF(ISBLANK(AM274),"",IFERROR(INDEX(F_Inputs!$F$4:$O$99999,MATCH($B274&amp;AM274,F_Inputs!$P$4:$P$99999,0),MATCH(AM$6,F_Inputs!$F$2:$O$2,0)),"Error"))</f>
        <v/>
      </c>
      <c r="J274" s="269" t="str">
        <f>IF(ISBLANK(AN274),"",IFERROR(INDEX(F_Inputs!$F$4:$O$99999,MATCH($B274&amp;AN274,F_Inputs!$P$4:$P$99999,0),MATCH(AN$6,F_Inputs!$F$2:$O$2,0)),"Error"))</f>
        <v/>
      </c>
      <c r="K274" s="269" t="str">
        <f>IF(ISBLANK(AO274),"",IFERROR(INDEX(F_Inputs!$F$4:$O$99999,MATCH($B274&amp;AO274,F_Inputs!$P$4:$P$99999,0),MATCH(AO$6,F_Inputs!$F$2:$O$2,0)),"Error"))</f>
        <v/>
      </c>
      <c r="L274" s="269" t="str">
        <f>IF(ISBLANK(AP274),"",IFERROR(INDEX(F_Inputs!$F$4:$O$99999,MATCH($B274&amp;AP274,F_Inputs!$P$4:$P$99999,0),MATCH(AP$6,F_Inputs!$F$2:$O$2,0)),"Error"))</f>
        <v/>
      </c>
      <c r="M274" s="269" t="str">
        <f>IF(ISBLANK(AQ274),"",IFERROR(INDEX(F_Inputs!$F$4:$O$99999,MATCH($B274&amp;AQ274,F_Inputs!$P$4:$P$99999,0),MATCH(AQ$6,F_Inputs!$F$2:$O$2,0)),"Error"))</f>
        <v/>
      </c>
      <c r="N274" s="269" t="str">
        <f>IF(ISBLANK(AR274),"",IFERROR(INDEX(F_Inputs!$F$4:$O$99999,MATCH($B274&amp;AR274,F_Inputs!$P$4:$P$99999,0),MATCH(AR$6,F_Inputs!$F$2:$O$2,0)),"Error"))</f>
        <v/>
      </c>
      <c r="O274" s="269" t="str">
        <f>IF(ISBLANK(AS274),"",IFERROR(INDEX(F_Inputs!$F$4:$O$99999,MATCH($B274&amp;AS274,F_Inputs!$P$4:$P$99999,0),MATCH(AS$6,F_Inputs!$F$2:$O$2,0)),"Error"))</f>
        <v/>
      </c>
      <c r="P274" s="269" t="str">
        <f>IF(ISBLANK(AT274),"",IFERROR(INDEX(F_Inputs!$F$4:$O$99999,MATCH($B274&amp;AT274,F_Inputs!$P$4:$P$99999,0),MATCH(AT$6,F_Inputs!$F$2:$O$2,0)),"Error"))</f>
        <v/>
      </c>
      <c r="Q274" s="269" t="str">
        <f>IF(ISBLANK(AU274),"",IFERROR(INDEX(F_Inputs!$F$4:$O$99999,MATCH($B274&amp;AU274,F_Inputs!$P$4:$P$99999,0),MATCH(AU$6,F_Inputs!$F$2:$O$2,0)),"Error"))</f>
        <v/>
      </c>
      <c r="R274" s="269" t="str">
        <f>IF(ISBLANK(AV274),"",IFERROR(INDEX(F_Inputs!$F$4:$O$99999,MATCH($B274&amp;AV274,F_Inputs!$P$4:$P$99999,0),MATCH(AV$6,F_Inputs!$F$2:$O$2,0)),"Error"))</f>
        <v/>
      </c>
      <c r="S274" s="269" t="str">
        <f>IF(ISBLANK(AW274),"",IFERROR(INDEX(F_Inputs!$F$4:$O$99999,MATCH($B274&amp;AW274,F_Inputs!$P$4:$P$99999,0),MATCH(AW$6,F_Inputs!$F$2:$O$2,0)),"Error"))</f>
        <v/>
      </c>
      <c r="T274" s="269" t="str">
        <f>IF(ISBLANK(AX274),"",IFERROR(INDEX(F_Inputs!$F$4:$O$99999,MATCH($B274&amp;AX274,F_Inputs!$P$4:$P$99999,0),MATCH(AX$6,F_Inputs!$F$2:$O$2,0)),"Error"))</f>
        <v/>
      </c>
      <c r="U274" s="269" t="str">
        <f>IF(ISBLANK(AY274),"",IFERROR(INDEX(F_Inputs!$F$4:$O$99999,MATCH($B274&amp;AY274,F_Inputs!$P$4:$P$99999,0),MATCH(AY$6,F_Inputs!$F$2:$O$2,0)),"Error"))</f>
        <v/>
      </c>
      <c r="V274" s="269" t="str">
        <f>IF(ISBLANK(AZ274),"",IFERROR(INDEX(F_Inputs!$F$4:$O$99999,MATCH($B274&amp;AZ274,F_Inputs!$P$4:$P$99999,0),MATCH(AZ$6,F_Inputs!$F$2:$O$2,0)),"Error"))</f>
        <v/>
      </c>
      <c r="W274" s="269" t="str">
        <f>IF(ISBLANK(BA274),"",IFERROR(INDEX(F_Inputs!$F$4:$O$99999,MATCH($B274&amp;BA274,F_Inputs!$P$4:$P$99999,0),MATCH(BA$6,F_Inputs!$F$2:$O$2,0)),"Error"))</f>
        <v/>
      </c>
      <c r="X274" s="269" t="str">
        <f>IF(ISBLANK(BB274),"",IFERROR(INDEX(F_Inputs!$F$4:$O$99999,MATCH($B274&amp;BB274,F_Inputs!$P$4:$P$99999,0),MATCH(BB$6,F_Inputs!$F$2:$O$2,0)),"Error"))</f>
        <v/>
      </c>
      <c r="Y274" s="269" t="str">
        <f>IF(ISBLANK(BC274),"",IFERROR(INDEX(F_Inputs!$F$4:$O$99999,MATCH($B274&amp;BC274,F_Inputs!$P$4:$P$99999,0),MATCH(BC$6,F_Inputs!$F$2:$O$2,0)),"Error"))</f>
        <v/>
      </c>
      <c r="Z274" s="269" t="str">
        <f>IF(ISBLANK(BD274),"",IFERROR(INDEX(F_Inputs!$F$4:$O$99999,MATCH($B274&amp;BD274,F_Inputs!$P$4:$P$99999,0),MATCH(BD$6,F_Inputs!$F$2:$O$2,0)),"Error"))</f>
        <v/>
      </c>
      <c r="AA274" s="269" t="str">
        <f>IF(ISBLANK(BE274),"",IFERROR(INDEX(F_Inputs!$F$4:$O$99999,MATCH($B274&amp;BE274,F_Inputs!$P$4:$P$99999,0),MATCH(BE$6,F_Inputs!$F$2:$O$2,0)),"Error"))</f>
        <v/>
      </c>
      <c r="AB274" s="269">
        <f>IF(ISBLANK(BF274),"",IFERROR(INDEX(F_Inputs!$F$4:$O$99999,MATCH($B274&amp;BF274,F_Inputs!$P$4:$P$99999,0),MATCH(BF$6,F_Inputs!$F$2:$O$2,0)),"Error"))</f>
        <v>-1.0992200000000001</v>
      </c>
      <c r="AC274" s="269">
        <f>IF(ISBLANK(BG274),"",IFERROR(INDEX(F_Inputs!$F$4:$O$99999,MATCH($B274&amp;BG274,F_Inputs!$P$4:$P$99999,0),MATCH(BG$6,F_Inputs!$F$2:$O$2,0)),"Error"))</f>
        <v>1.0992200000000001</v>
      </c>
      <c r="AD274" s="269" t="str">
        <f>IF(ISBLANK(BH274),"",IFERROR(INDEX(F_Inputs!$F$4:$O$99999,MATCH($B274&amp;BH274,F_Inputs!$P$4:$P$99999,0),MATCH(BH$6,F_Inputs!$F$2:$O$2,0)),"Error"))</f>
        <v/>
      </c>
      <c r="AE274" s="272">
        <f>IF(ISBLANK(BI274),"",IFERROR(INDEX(F_Inputs!$F$4:$O$99999,MATCH($B274&amp;BI274,F_Inputs!$P$4:$P$99999,0),MATCH(BI$6,F_Inputs!$F$2:$O$2,0)),"Error"))</f>
        <v>-4.0000000000000001E-3</v>
      </c>
      <c r="AF274" s="272">
        <f>IF(ISBLANK(BJ274),"",IFERROR(INDEX(F_Inputs!$F$4:$O$99999,MATCH($B274&amp;BJ274,F_Inputs!$P$4:$P$99999,0),MATCH(BJ$6,F_Inputs!$F$2:$O$2,0)),"Error"))</f>
        <v>4.0000000000000001E-3</v>
      </c>
      <c r="BF274" s="45" t="s">
        <v>214</v>
      </c>
      <c r="BG274" s="45" t="s">
        <v>216</v>
      </c>
      <c r="BI274" s="45" t="s">
        <v>218</v>
      </c>
      <c r="BJ274" s="45" t="s">
        <v>220</v>
      </c>
    </row>
    <row r="275" spans="2:62">
      <c r="B275" s="158" t="str">
        <f>Lists!$D$16</f>
        <v>SWB</v>
      </c>
      <c r="C275" s="46" t="s">
        <v>766</v>
      </c>
      <c r="D275" s="46" t="str">
        <f>_xlfn.XLOOKUP(C275,Lists!$B$32:$B$60,Lists!$D$32:$D$60)</f>
        <v>Set at a common level</v>
      </c>
      <c r="E275" s="46" t="str">
        <f>_xlfn.XLOOKUP(C275,Lists!$B$32:$B$60,Lists!$F$32:$F$60)</f>
        <v>Number</v>
      </c>
      <c r="F275" s="269" t="str">
        <f>IF(ISBLANK(AJ275),"",IFERROR(INDEX(F_Inputs!$F$4:$O$99999,MATCH($B275&amp;AJ275,F_Inputs!$P$4:$P$99999,0),MATCH(AJ$6,F_Inputs!$F$2:$O$2,0)),"Error"))</f>
        <v/>
      </c>
      <c r="G275" s="269" t="str">
        <f>IF(ISBLANK(AK275),"",IFERROR(INDEX(F_Inputs!$F$4:$O$99999,MATCH($B275&amp;AK275,F_Inputs!$P$4:$P$99999,0),MATCH(AK$6,F_Inputs!$F$2:$O$2,0)),"Error"))</f>
        <v/>
      </c>
      <c r="H275" s="269" t="str">
        <f>IF(ISBLANK(AL275),"",IFERROR(INDEX(F_Inputs!$F$4:$O$99999,MATCH($B275&amp;AL275,F_Inputs!$P$4:$P$99999,0),MATCH(AL$6,F_Inputs!$F$2:$O$2,0)),"Error"))</f>
        <v/>
      </c>
      <c r="I275" s="269" t="str">
        <f>IF(ISBLANK(AM275),"",IFERROR(INDEX(F_Inputs!$F$4:$O$99999,MATCH($B275&amp;AM275,F_Inputs!$P$4:$P$99999,0),MATCH(AM$6,F_Inputs!$F$2:$O$2,0)),"Error"))</f>
        <v/>
      </c>
      <c r="J275" s="269" t="str">
        <f>IF(ISBLANK(AN275),"",IFERROR(INDEX(F_Inputs!$F$4:$O$99999,MATCH($B275&amp;AN275,F_Inputs!$P$4:$P$99999,0),MATCH(AN$6,F_Inputs!$F$2:$O$2,0)),"Error"))</f>
        <v/>
      </c>
      <c r="K275" s="269" t="str">
        <f>IF(ISBLANK(AO275),"",IFERROR(INDEX(F_Inputs!$F$4:$O$99999,MATCH($B275&amp;AO275,F_Inputs!$P$4:$P$99999,0),MATCH(AO$6,F_Inputs!$F$2:$O$2,0)),"Error"))</f>
        <v/>
      </c>
      <c r="L275" s="269" t="str">
        <f>IF(ISBLANK(AP275),"",IFERROR(INDEX(F_Inputs!$F$4:$O$99999,MATCH($B275&amp;AP275,F_Inputs!$P$4:$P$99999,0),MATCH(AP$6,F_Inputs!$F$2:$O$2,0)),"Error"))</f>
        <v/>
      </c>
      <c r="M275" s="269" t="str">
        <f>IF(ISBLANK(AQ275),"",IFERROR(INDEX(F_Inputs!$F$4:$O$99999,MATCH($B275&amp;AQ275,F_Inputs!$P$4:$P$99999,0),MATCH(AQ$6,F_Inputs!$F$2:$O$2,0)),"Error"))</f>
        <v/>
      </c>
      <c r="N275" s="269" t="str">
        <f>IF(ISBLANK(AR275),"",IFERROR(INDEX(F_Inputs!$F$4:$O$99999,MATCH($B275&amp;AR275,F_Inputs!$P$4:$P$99999,0),MATCH(AR$6,F_Inputs!$F$2:$O$2,0)),"Error"))</f>
        <v/>
      </c>
      <c r="O275" s="269" t="str">
        <f>IF(ISBLANK(AS275),"",IFERROR(INDEX(F_Inputs!$F$4:$O$99999,MATCH($B275&amp;AS275,F_Inputs!$P$4:$P$99999,0),MATCH(AS$6,F_Inputs!$F$2:$O$2,0)),"Error"))</f>
        <v/>
      </c>
      <c r="P275" s="269" t="str">
        <f>IF(ISBLANK(AT275),"",IFERROR(INDEX(F_Inputs!$F$4:$O$99999,MATCH($B275&amp;AT275,F_Inputs!$P$4:$P$99999,0),MATCH(AT$6,F_Inputs!$F$2:$O$2,0)),"Error"))</f>
        <v/>
      </c>
      <c r="Q275" s="269" t="str">
        <f>IF(ISBLANK(AU275),"",IFERROR(INDEX(F_Inputs!$F$4:$O$99999,MATCH($B275&amp;AU275,F_Inputs!$P$4:$P$99999,0),MATCH(AU$6,F_Inputs!$F$2:$O$2,0)),"Error"))</f>
        <v/>
      </c>
      <c r="R275" s="269" t="str">
        <f>IF(ISBLANK(AV275),"",IFERROR(INDEX(F_Inputs!$F$4:$O$99999,MATCH($B275&amp;AV275,F_Inputs!$P$4:$P$99999,0),MATCH(AV$6,F_Inputs!$F$2:$O$2,0)),"Error"))</f>
        <v/>
      </c>
      <c r="S275" s="269" t="str">
        <f>IF(ISBLANK(AW275),"",IFERROR(INDEX(F_Inputs!$F$4:$O$99999,MATCH($B275&amp;AW275,F_Inputs!$P$4:$P$99999,0),MATCH(AW$6,F_Inputs!$F$2:$O$2,0)),"Error"))</f>
        <v/>
      </c>
      <c r="T275" s="269" t="str">
        <f>IF(ISBLANK(AX275),"",IFERROR(INDEX(F_Inputs!$F$4:$O$99999,MATCH($B275&amp;AX275,F_Inputs!$P$4:$P$99999,0),MATCH(AX$6,F_Inputs!$F$2:$O$2,0)),"Error"))</f>
        <v/>
      </c>
      <c r="U275" s="269" t="str">
        <f>IF(ISBLANK(AY275),"",IFERROR(INDEX(F_Inputs!$F$4:$O$99999,MATCH($B275&amp;AY275,F_Inputs!$P$4:$P$99999,0),MATCH(AY$6,F_Inputs!$F$2:$O$2,0)),"Error"))</f>
        <v/>
      </c>
      <c r="V275" s="269" t="str">
        <f>IF(ISBLANK(AZ275),"",IFERROR(INDEX(F_Inputs!$F$4:$O$99999,MATCH($B275&amp;AZ275,F_Inputs!$P$4:$P$99999,0),MATCH(AZ$6,F_Inputs!$F$2:$O$2,0)),"Error"))</f>
        <v/>
      </c>
      <c r="W275" s="269" t="str">
        <f>IF(ISBLANK(BA275),"",IFERROR(INDEX(F_Inputs!$F$4:$O$99999,MATCH($B275&amp;BA275,F_Inputs!$P$4:$P$99999,0),MATCH(BA$6,F_Inputs!$F$2:$O$2,0)),"Error"))</f>
        <v/>
      </c>
      <c r="X275" s="269" t="str">
        <f>IF(ISBLANK(BB275),"",IFERROR(INDEX(F_Inputs!$F$4:$O$99999,MATCH($B275&amp;BB275,F_Inputs!$P$4:$P$99999,0),MATCH(BB$6,F_Inputs!$F$2:$O$2,0)),"Error"))</f>
        <v/>
      </c>
      <c r="Y275" s="269" t="str">
        <f>IF(ISBLANK(BC275),"",IFERROR(INDEX(F_Inputs!$F$4:$O$99999,MATCH($B275&amp;BC275,F_Inputs!$P$4:$P$99999,0),MATCH(BC$6,F_Inputs!$F$2:$O$2,0)),"Error"))</f>
        <v/>
      </c>
      <c r="Z275" s="269" t="str">
        <f>IF(ISBLANK(BD275),"",IFERROR(INDEX(F_Inputs!$F$4:$O$99999,MATCH($B275&amp;BD275,F_Inputs!$P$4:$P$99999,0),MATCH(BD$6,F_Inputs!$F$2:$O$2,0)),"Error"))</f>
        <v/>
      </c>
      <c r="AA275" s="269" t="str">
        <f>IF(ISBLANK(BE275),"",IFERROR(INDEX(F_Inputs!$F$4:$O$99999,MATCH($B275&amp;BE275,F_Inputs!$P$4:$P$99999,0),MATCH(BE$6,F_Inputs!$F$2:$O$2,0)),"Error"))</f>
        <v/>
      </c>
      <c r="AB275" s="269">
        <f>IF(ISBLANK(BF275),"",IFERROR(INDEX(F_Inputs!$F$4:$O$99999,MATCH($B275&amp;BF275,F_Inputs!$P$4:$P$99999,0),MATCH(BF$6,F_Inputs!$F$2:$O$2,0)),"Error"))</f>
        <v>-0.51914000000000005</v>
      </c>
      <c r="AC275" s="269">
        <f>IF(ISBLANK(BG275),"",IFERROR(INDEX(F_Inputs!$F$4:$O$99999,MATCH($B275&amp;BG275,F_Inputs!$P$4:$P$99999,0),MATCH(BG$6,F_Inputs!$F$2:$O$2,0)),"Error"))</f>
        <v>0.51914000000000005</v>
      </c>
      <c r="AD275" s="269" t="str">
        <f>IF(ISBLANK(BH275),"",IFERROR(INDEX(F_Inputs!$F$4:$O$99999,MATCH($B275&amp;BH275,F_Inputs!$P$4:$P$99999,0),MATCH(BH$6,F_Inputs!$F$2:$O$2,0)),"Error"))</f>
        <v/>
      </c>
      <c r="AE275" s="272">
        <f>IF(ISBLANK(BI275),"",IFERROR(INDEX(F_Inputs!$F$4:$O$99999,MATCH($B275&amp;BI275,F_Inputs!$P$4:$P$99999,0),MATCH(BI$6,F_Inputs!$F$2:$O$2,0)),"Error"))</f>
        <v>-2E-3</v>
      </c>
      <c r="AF275" s="272">
        <f>IF(ISBLANK(BJ275),"",IFERROR(INDEX(F_Inputs!$F$4:$O$99999,MATCH($B275&amp;BJ275,F_Inputs!$P$4:$P$99999,0),MATCH(BJ$6,F_Inputs!$F$2:$O$2,0)),"Error"))</f>
        <v>2E-3</v>
      </c>
      <c r="BF275" s="45" t="s">
        <v>222</v>
      </c>
      <c r="BG275" s="45" t="s">
        <v>224</v>
      </c>
      <c r="BI275" s="45" t="s">
        <v>226</v>
      </c>
      <c r="BJ275" s="45" t="s">
        <v>228</v>
      </c>
    </row>
    <row r="276" spans="2:62">
      <c r="B276" s="158" t="str">
        <f>Lists!$D$16</f>
        <v>SWB</v>
      </c>
      <c r="C276" s="46" t="s">
        <v>799</v>
      </c>
      <c r="D276" s="46" t="str">
        <f>_xlfn.XLOOKUP(C276,Lists!$B$32:$B$60,Lists!$D$32:$D$60)</f>
        <v>Set at a company specific level</v>
      </c>
      <c r="E276" s="46" t="str">
        <f>_xlfn.XLOOKUP(C276,Lists!$B$32:$B$60,Lists!$F$32:$F$60)</f>
        <v>Percentage reduction from baseline (cumulative)</v>
      </c>
      <c r="F276" s="273" t="str">
        <f>IF(ISBLANK(AJ276),"",IFERROR(INDEX(F_Inputs!$F$4:$O$99999,MATCH($B276&amp;AJ276,F_Inputs!$P$4:$P$99999,0),MATCH(AJ$6,F_Inputs!$F$2:$O$2,0)),"Error"))</f>
        <v/>
      </c>
      <c r="G276" s="185"/>
      <c r="H276" s="185"/>
      <c r="I276" s="185"/>
      <c r="J276" s="185"/>
      <c r="K276" s="272">
        <f>IF(ISBLANK(AO276),"",IFERROR(INDEX(F_Inputs!$F$4:$O$99999,MATCH($B276&amp;AO276,F_Inputs!$P$4:$P$99999,0),MATCH(AO$6,F_Inputs!$F$2:$O$2,0)),"Error"))</f>
        <v>0.05</v>
      </c>
      <c r="L276" s="267" t="str">
        <f>IF(ISBLANK(AP276),"",IFERROR(INDEX(F_Inputs!$F$4:$O$99999,MATCH($B276&amp;AP276,F_Inputs!$P$4:$P$99999,0),MATCH(AP$6,F_Inputs!$F$2:$O$2,0)),"Error"))</f>
        <v/>
      </c>
      <c r="M276" s="268" t="str">
        <f>IF(ISBLANK(AQ276),"",IFERROR(INDEX(F_Inputs!$F$4:$O$99999,MATCH($B276&amp;AQ276,F_Inputs!$P$4:$P$99999,0),MATCH(AQ$6,F_Inputs!$F$2:$O$2,0)),"Error"))</f>
        <v/>
      </c>
      <c r="N276" s="268" t="str">
        <f>IF(ISBLANK(AR276),"",IFERROR(INDEX(F_Inputs!$F$4:$O$99999,MATCH($B276&amp;AR276,F_Inputs!$P$4:$P$99999,0),MATCH(AR$6,F_Inputs!$F$2:$O$2,0)),"Error"))</f>
        <v/>
      </c>
      <c r="O276" s="268" t="str">
        <f>IF(ISBLANK(AS276),"",IFERROR(INDEX(F_Inputs!$F$4:$O$99999,MATCH($B276&amp;AS276,F_Inputs!$P$4:$P$99999,0),MATCH(AS$6,F_Inputs!$F$2:$O$2,0)),"Error"))</f>
        <v/>
      </c>
      <c r="P276" s="268" t="str">
        <f>IF(ISBLANK(AT276),"",IFERROR(INDEX(F_Inputs!$F$4:$O$99999,MATCH($B276&amp;AT276,F_Inputs!$P$4:$P$99999,0),MATCH(AT$6,F_Inputs!$F$2:$O$2,0)),"Error"))</f>
        <v/>
      </c>
      <c r="Q276" s="268" t="str">
        <f>IF(ISBLANK(AU276),"",IFERROR(INDEX(F_Inputs!$F$4:$O$99999,MATCH($B276&amp;AU276,F_Inputs!$P$4:$P$99999,0),MATCH(AU$6,F_Inputs!$F$2:$O$2,0)),"Error"))</f>
        <v/>
      </c>
      <c r="R276" s="159"/>
      <c r="S276" s="159"/>
      <c r="T276" s="159"/>
      <c r="U276" s="159"/>
      <c r="V276" s="272">
        <f>IF(ISBLANK(AZ276),"",IFERROR(INDEX(F_Inputs!$F$4:$O$99999,MATCH($B276&amp;AZ276,F_Inputs!$P$4:$P$99999,0),MATCH(AZ$6,F_Inputs!$F$2:$O$2,0)),"Error"))</f>
        <v>0</v>
      </c>
      <c r="W276" s="267" t="str">
        <f>IF(ISBLANK(BA276),"",IFERROR(INDEX(F_Inputs!$F$4:$O$99999,MATCH($B276&amp;BA276,F_Inputs!$P$4:$P$99999,0),MATCH(BA$6,F_Inputs!$F$2:$O$2,0)),"Error"))</f>
        <v/>
      </c>
      <c r="X276" s="267" t="str">
        <f>IF(ISBLANK(BB276),"",IFERROR(INDEX(F_Inputs!$F$4:$O$99999,MATCH($B276&amp;BB276,F_Inputs!$P$4:$P$99999,0),MATCH(BB$6,F_Inputs!$F$2:$O$2,0)),"Error"))</f>
        <v/>
      </c>
      <c r="Y276" s="267" t="str">
        <f>IF(ISBLANK(BG200),"",IFERROR(INDEX(F_Inputs!$F$4:$O$99999,MATCH($B276&amp;BG200,F_Inputs!$P$4:$P$99999,0),MATCH(BC$6,F_Inputs!$F$2:$O$2,0)),"Error"))</f>
        <v/>
      </c>
      <c r="Z276" s="267" t="str">
        <f>IF(ISBLANK(BD276),"",IFERROR(INDEX(F_Inputs!$F$4:$O$99999,MATCH($B276&amp;BD276,F_Inputs!$P$4:$P$99999,0),MATCH(BD$6,F_Inputs!$F$2:$O$2,0)),"Error"))</f>
        <v/>
      </c>
      <c r="AA276" s="267" t="str">
        <f>IF(ISBLANK(BE276),"",IFERROR(INDEX(F_Inputs!$F$4:$O$99999,MATCH($B276&amp;BE276,F_Inputs!$P$4:$P$99999,0),MATCH(BE$6,F_Inputs!$F$2:$O$2,0)),"Error"))</f>
        <v/>
      </c>
      <c r="AB276" s="270">
        <f>IF(ISBLANK(BF276),"",IFERROR(INDEX(F_Inputs!$F$4:$O$99999,MATCH($B276&amp;BF276,F_Inputs!$P$4:$P$99999,0),MATCH(BF$6,F_Inputs!$F$2:$O$2,0)),"Error"))</f>
        <v>94</v>
      </c>
      <c r="AC276" s="270">
        <f>IF(ISBLANK(BG276),"",IFERROR(INDEX(F_Inputs!$F$4:$O$99999,MATCH($B276&amp;BG276,F_Inputs!$P$4:$P$99999,0),MATCH(BG$6,F_Inputs!$F$2:$O$2,0)),"Error"))</f>
        <v>188</v>
      </c>
      <c r="AD276" s="270" t="str">
        <f>IF(ISBLANK(BH276),"",IFERROR(INDEX(F_Inputs!$F$4:$O$99999,MATCH($B276&amp;BH276,F_Inputs!$P$4:$P$99999,0),MATCH(BH$6,F_Inputs!$F$2:$O$2,0)),"Error"))</f>
        <v/>
      </c>
      <c r="AE276" s="271">
        <f>IF(ISBLANK(BI276),"",IFERROR(INDEX(F_Inputs!$F$4:$O$99999,MATCH($B276&amp;BI276,F_Inputs!$P$4:$P$99999,0),MATCH(BI$6,F_Inputs!$F$2:$O$2,0)),"Error"))</f>
        <v>-5.0000000000000001E-3</v>
      </c>
      <c r="AF276" s="271">
        <f>IF(ISBLANK(BJ276),"",IFERROR(INDEX(F_Inputs!$F$4:$O$99999,MATCH($B276&amp;BJ276,F_Inputs!$P$4:$P$99999,0),MATCH(BJ$6,F_Inputs!$F$2:$O$2,0)),"Error"))</f>
        <v>5.0000000000000001E-3</v>
      </c>
      <c r="AJ276" s="45" t="s">
        <v>422</v>
      </c>
      <c r="AK276" s="45" t="s">
        <v>422</v>
      </c>
      <c r="AL276" s="45" t="s">
        <v>422</v>
      </c>
      <c r="AM276" s="45" t="s">
        <v>422</v>
      </c>
      <c r="AN276" s="45" t="s">
        <v>422</v>
      </c>
      <c r="AO276" s="45" t="s">
        <v>422</v>
      </c>
      <c r="AV276" s="45" t="s">
        <v>586</v>
      </c>
      <c r="AW276" s="45" t="s">
        <v>586</v>
      </c>
      <c r="AX276" s="45" t="s">
        <v>586</v>
      </c>
      <c r="AY276" s="45" t="s">
        <v>586</v>
      </c>
      <c r="AZ276" s="45" t="s">
        <v>586</v>
      </c>
      <c r="BF276" s="303" t="s">
        <v>608</v>
      </c>
      <c r="BG276" s="303" t="s">
        <v>606</v>
      </c>
      <c r="BI276" s="45" t="s">
        <v>428</v>
      </c>
      <c r="BJ276" s="45" t="s">
        <v>430</v>
      </c>
    </row>
    <row r="277" spans="2:62" ht="23.25" customHeight="1">
      <c r="B277" s="150"/>
      <c r="C277" s="151"/>
      <c r="D277" s="151"/>
      <c r="E277" s="157"/>
      <c r="F277" s="151"/>
      <c r="G277" s="151"/>
      <c r="H277" s="151"/>
      <c r="I277" s="151"/>
      <c r="J277" s="151"/>
      <c r="K277" s="151"/>
      <c r="L277" s="151"/>
      <c r="M277" s="153"/>
      <c r="N277" s="153"/>
      <c r="O277" s="153"/>
      <c r="P277" s="153"/>
      <c r="Q277" s="153"/>
      <c r="R277" s="151"/>
      <c r="S277" s="151"/>
      <c r="T277" s="151"/>
      <c r="U277" s="151"/>
      <c r="V277" s="154"/>
      <c r="W277" s="151"/>
      <c r="X277" s="151"/>
      <c r="Y277" s="151"/>
      <c r="Z277" s="151"/>
      <c r="AA277" s="151"/>
      <c r="AB277" s="155"/>
      <c r="AC277" s="155"/>
      <c r="AD277" s="155"/>
      <c r="AE277" s="156"/>
      <c r="AF277" s="156"/>
    </row>
    <row r="278" spans="2:62">
      <c r="B278" s="158" t="str">
        <f>Lists!$D$17</f>
        <v>SRN</v>
      </c>
      <c r="C278" s="46" t="s">
        <v>702</v>
      </c>
      <c r="D278" s="46" t="str">
        <f>_xlfn.XLOOKUP(C278,Lists!$B$32:$B$60,Lists!$D$32:$D$60)</f>
        <v>Set at a common level</v>
      </c>
      <c r="E278" s="46" t="str">
        <f>_xlfn.XLOOKUP(C278,Lists!$B$32:$B$60,Lists!$F$32:$F$60)</f>
        <v>Average number of minutes lost per customer (hh:mm:ss)</v>
      </c>
      <c r="F278" s="267">
        <f>IF(ISBLANK(AJ278),"",IFERROR(INDEX(F_Inputs!$F$4:$O$99999,MATCH($B278&amp;AJ278,F_Inputs!$P$4:$P$99999,0),MATCH(AJ$6,F_Inputs!$F$2:$O$2,0)),"Error"))</f>
        <v>6.4374999999999996E-3</v>
      </c>
      <c r="G278" s="267">
        <f>IF(ISBLANK(AK278),"",IFERROR(INDEX(F_Inputs!$F$4:$O$99999,MATCH($B278&amp;AK278,F_Inputs!$P$4:$P$99999,0),MATCH(AK$6,F_Inputs!$F$2:$O$2,0)),"Error"))</f>
        <v>5.8444444444444438E-3</v>
      </c>
      <c r="H278" s="267">
        <f>IF(ISBLANK(AL278),"",IFERROR(INDEX(F_Inputs!$F$4:$O$99999,MATCH($B278&amp;AL278,F_Inputs!$P$4:$P$99999,0),MATCH(AL$6,F_Inputs!$F$2:$O$2,0)),"Error"))</f>
        <v>5.2513888888888879E-3</v>
      </c>
      <c r="I278" s="267">
        <f>IF(ISBLANK(AM278),"",IFERROR(INDEX(F_Inputs!$F$4:$O$99999,MATCH($B278&amp;AM278,F_Inputs!$P$4:$P$99999,0),MATCH(AM$6,F_Inputs!$F$2:$O$2,0)),"Error"))</f>
        <v>4.658333333333332E-3</v>
      </c>
      <c r="J278" s="267">
        <f>IF(ISBLANK(AN278),"",IFERROR(INDEX(F_Inputs!$F$4:$O$99999,MATCH($B278&amp;AN278,F_Inputs!$P$4:$P$99999,0),MATCH(AN$6,F_Inputs!$F$2:$O$2,0)),"Error"))</f>
        <v>4.0652777777777762E-3</v>
      </c>
      <c r="K278" s="267">
        <f>IF(ISBLANK(AO278),"",IFERROR(INDEX(F_Inputs!$F$4:$O$99999,MATCH($B278&amp;AO278,F_Inputs!$P$4:$P$99999,0),MATCH(AO$6,F_Inputs!$F$2:$O$2,0)),"Error"))</f>
        <v>3.472222222222222E-3</v>
      </c>
      <c r="L278" s="267" t="str">
        <f>IF(ISBLANK(AP278),"",IFERROR(INDEX(F_Inputs!$F$4:$O$99999,MATCH($B278&amp;AP278,F_Inputs!$P$4:$P$99999,0),MATCH(AP$6,F_Inputs!$F$2:$O$2,0)),"Error"))</f>
        <v/>
      </c>
      <c r="M278" s="268" t="str">
        <f>IF(ISBLANK(AQ278),"",IFERROR(INDEX(F_Inputs!$F$4:$O$99999,MATCH($B278&amp;AQ278,F_Inputs!$P$4:$P$99999,0),MATCH(AQ$6,F_Inputs!$F$2:$O$2,0)),"Error"))</f>
        <v/>
      </c>
      <c r="N278" s="268" t="str">
        <f>IF(ISBLANK(AR278),"",IFERROR(INDEX(F_Inputs!$F$4:$O$99999,MATCH($B278&amp;AR278,F_Inputs!$P$4:$P$99999,0),MATCH(AR$6,F_Inputs!$F$2:$O$2,0)),"Error"))</f>
        <v/>
      </c>
      <c r="O278" s="268" t="str">
        <f>IF(ISBLANK(AS278),"",IFERROR(INDEX(F_Inputs!$F$4:$O$99999,MATCH($B278&amp;AS278,F_Inputs!$P$4:$P$99999,0),MATCH(AS$6,F_Inputs!$F$2:$O$2,0)),"Error"))</f>
        <v/>
      </c>
      <c r="P278" s="268" t="str">
        <f>IF(ISBLANK(AT278),"",IFERROR(INDEX(F_Inputs!$F$4:$O$99999,MATCH($B278&amp;AT278,F_Inputs!$P$4:$P$99999,0),MATCH(AT$6,F_Inputs!$F$2:$O$2,0)),"Error"))</f>
        <v/>
      </c>
      <c r="Q278" s="268" t="str">
        <f>IF(ISBLANK(AU278),"",IFERROR(INDEX(F_Inputs!$F$4:$O$99999,MATCH($B278&amp;AU278,F_Inputs!$P$4:$P$99999,0),MATCH(AU$6,F_Inputs!$F$2:$O$2,0)),"Error"))</f>
        <v/>
      </c>
      <c r="R278" s="269" t="str">
        <f>IF(ISBLANK(AV278),"",IFERROR(INDEX(F_Inputs!$F$4:$O$99999,MATCH($B278&amp;AV278,F_Inputs!$P$4:$P$99999,0),MATCH(AV$6,F_Inputs!$F$2:$O$2,0)),"Error"))</f>
        <v/>
      </c>
      <c r="S278" s="269" t="str">
        <f>IF(ISBLANK(AW278),"",IFERROR(INDEX(F_Inputs!$F$4:$O$99999,MATCH($B278&amp;AW278,F_Inputs!$P$4:$P$99999,0),MATCH(AW$6,F_Inputs!$F$2:$O$2,0)),"Error"))</f>
        <v/>
      </c>
      <c r="T278" s="269" t="str">
        <f>IF(ISBLANK(AX278),"",IFERROR(INDEX(F_Inputs!$F$4:$O$99999,MATCH($B278&amp;AX278,F_Inputs!$P$4:$P$99999,0),MATCH(AX$6,F_Inputs!$F$2:$O$2,0)),"Error"))</f>
        <v/>
      </c>
      <c r="U278" s="269" t="str">
        <f>IF(ISBLANK(AY278),"",IFERROR(INDEX(F_Inputs!$F$4:$O$99999,MATCH($B278&amp;AY278,F_Inputs!$P$4:$P$99999,0),MATCH(AY$6,F_Inputs!$F$2:$O$2,0)),"Error"))</f>
        <v/>
      </c>
      <c r="V278" s="269" t="str">
        <f>IF(ISBLANK(AZ278),"",IFERROR(INDEX(F_Inputs!$F$4:$O$99999,MATCH($B278&amp;AZ278,F_Inputs!$P$4:$P$99999,0),MATCH(AZ$6,F_Inputs!$F$2:$O$2,0)),"Error"))</f>
        <v/>
      </c>
      <c r="W278" s="267">
        <f>IF(ISBLANK(BA278),"",IFERROR(INDEX(F_Inputs!$F$4:$O$99999,MATCH($B278&amp;BA278,F_Inputs!$P$4:$P$99999,0),MATCH(BA$6,F_Inputs!$F$2:$O$2,0)),"Error"))</f>
        <v>1.8444930555555549E-3</v>
      </c>
      <c r="X278" s="267">
        <f>IF(ISBLANK(BB278),"",IFERROR(INDEX(F_Inputs!$F$4:$O$99999,MATCH($B278&amp;BB278,F_Inputs!$P$4:$P$99999,0),MATCH(BB$6,F_Inputs!$F$2:$O$2,0)),"Error"))</f>
        <v>1.8444930555555549E-3</v>
      </c>
      <c r="Y278" s="267">
        <f>IF(ISBLANK(BC278),"",IFERROR(INDEX(F_Inputs!$F$4:$O$99999,MATCH($B278&amp;BC278,F_Inputs!$P$4:$P$99999,0),MATCH(BC$6,F_Inputs!$F$2:$O$2,0)),"Error"))</f>
        <v>1.8444930555555549E-3</v>
      </c>
      <c r="Z278" s="267">
        <f>IF(ISBLANK(BD278),"",IFERROR(INDEX(F_Inputs!$F$4:$O$99999,MATCH($B278&amp;BD278,F_Inputs!$P$4:$P$99999,0),MATCH(BD$6,F_Inputs!$F$2:$O$2,0)),"Error"))</f>
        <v>1.8444930555555549E-3</v>
      </c>
      <c r="AA278" s="267">
        <f>IF(ISBLANK(BE278),"",IFERROR(INDEX(F_Inputs!$F$4:$O$99999,MATCH($B278&amp;BE278,F_Inputs!$P$4:$P$99999,0),MATCH(BE$6,F_Inputs!$F$2:$O$2,0)),"Error"))</f>
        <v>1.8422708333333331E-3</v>
      </c>
      <c r="AB278" s="270">
        <f>IF(ISBLANK(BF278),"",IFERROR(INDEX(F_Inputs!$F$4:$O$99999,MATCH($B278&amp;BF278,F_Inputs!$P$4:$P$99999,0),MATCH(BF$6,F_Inputs!$F$2:$O$2,0)),"Error"))</f>
        <v>477025.06216080301</v>
      </c>
      <c r="AC278" s="270">
        <f>IF(ISBLANK(BG278),"",IFERROR(INDEX(F_Inputs!$F$4:$O$99999,MATCH($B278&amp;BG278,F_Inputs!$P$4:$P$99999,0),MATCH(BG$6,F_Inputs!$F$2:$O$2,0)),"Error"))</f>
        <v>477025.06216080301</v>
      </c>
      <c r="AD278" s="270">
        <f>IF(ISBLANK(BG278),"",IFERROR(2*AC278,""))</f>
        <v>954050.12432160601</v>
      </c>
      <c r="AE278" s="271">
        <f>IF(ISBLANK(BI278),"",IFERROR(INDEX(F_Inputs!$F$4:$O$99999,MATCH($B278&amp;BI278,F_Inputs!$P$4:$P$99999,0),MATCH(BI$6,F_Inputs!$F$2:$O$2,0)),"Error"))</f>
        <v>-0.01</v>
      </c>
      <c r="AF278" s="271" t="str">
        <f>IF(ISBLANK(BJ278),"",IFERROR(INDEX(F_Inputs!$F$4:$O$99999,MATCH($B278&amp;BJ278,F_Inputs!$P$4:$P$99999,0),MATCH(BJ$6,F_Inputs!$F$2:$O$2,0)),"Error"))</f>
        <v/>
      </c>
      <c r="AJ278" s="45" t="s">
        <v>155</v>
      </c>
      <c r="AK278" s="45" t="s">
        <v>155</v>
      </c>
      <c r="AL278" s="45" t="s">
        <v>155</v>
      </c>
      <c r="AM278" s="45" t="s">
        <v>155</v>
      </c>
      <c r="AN278" s="45" t="s">
        <v>155</v>
      </c>
      <c r="AO278" s="45" t="s">
        <v>155</v>
      </c>
      <c r="BA278" s="45" t="s">
        <v>160</v>
      </c>
      <c r="BB278" s="45" t="s">
        <v>160</v>
      </c>
      <c r="BC278" s="45" t="s">
        <v>160</v>
      </c>
      <c r="BD278" s="45" t="s">
        <v>160</v>
      </c>
      <c r="BE278" s="45" t="s">
        <v>160</v>
      </c>
      <c r="BF278" s="45" t="s">
        <v>163</v>
      </c>
      <c r="BG278" s="45" t="s">
        <v>163</v>
      </c>
      <c r="BH278" s="45" t="s">
        <v>842</v>
      </c>
      <c r="BI278" s="45" t="s">
        <v>166</v>
      </c>
    </row>
    <row r="279" spans="2:62">
      <c r="B279" s="158" t="str">
        <f>Lists!$D$17</f>
        <v>SRN</v>
      </c>
      <c r="C279" s="46" t="s">
        <v>707</v>
      </c>
      <c r="D279" s="46" t="str">
        <f>_xlfn.XLOOKUP(C279,Lists!$B$32:$B$60,Lists!$D$32:$D$60)</f>
        <v>Set at a common level</v>
      </c>
      <c r="E279" s="46" t="str">
        <f>_xlfn.XLOOKUP(C279,Lists!$B$32:$B$60,Lists!$F$32:$F$60)</f>
        <v>Index</v>
      </c>
      <c r="F279" s="269">
        <f>IF(ISBLANK(AJ279),"",IFERROR(INDEX(F_Inputs!$F$4:$O$99999,MATCH($B279&amp;AJ279,F_Inputs!$P$4:$P$99999,0),MATCH(AJ$6,F_Inputs!$F$2:$O$2,0)),"Error"))</f>
        <v>0</v>
      </c>
      <c r="G279" s="269">
        <f>IF(ISBLANK(AK279),"",IFERROR(INDEX(F_Inputs!$F$4:$O$99999,MATCH($B279&amp;AK279,F_Inputs!$P$4:$P$99999,0),MATCH(AK$6,F_Inputs!$F$2:$O$2,0)),"Error"))</f>
        <v>0</v>
      </c>
      <c r="H279" s="269">
        <f>IF(ISBLANK(AL279),"",IFERROR(INDEX(F_Inputs!$F$4:$O$99999,MATCH($B279&amp;AL279,F_Inputs!$P$4:$P$99999,0),MATCH(AL$6,F_Inputs!$F$2:$O$2,0)),"Error"))</f>
        <v>0</v>
      </c>
      <c r="I279" s="269">
        <f>IF(ISBLANK(AM279),"",IFERROR(INDEX(F_Inputs!$F$4:$O$99999,MATCH($B279&amp;AM279,F_Inputs!$P$4:$P$99999,0),MATCH(AM$6,F_Inputs!$F$2:$O$2,0)),"Error"))</f>
        <v>0</v>
      </c>
      <c r="J279" s="269">
        <f>IF(ISBLANK(AN279),"",IFERROR(INDEX(F_Inputs!$F$4:$O$99999,MATCH($B279&amp;AN279,F_Inputs!$P$4:$P$99999,0),MATCH(AN$6,F_Inputs!$F$2:$O$2,0)),"Error"))</f>
        <v>0</v>
      </c>
      <c r="K279" s="269">
        <f>IF(ISBLANK(AO279),"",IFERROR(INDEX(F_Inputs!$F$4:$O$99999,MATCH($B279&amp;AO279,F_Inputs!$P$4:$P$99999,0),MATCH(AO$6,F_Inputs!$F$2:$O$2,0)),"Error"))</f>
        <v>0</v>
      </c>
      <c r="L279" s="269" t="str">
        <f>IF(ISBLANK(AP279),"",IFERROR(INDEX(F_Inputs!$F$4:$O$99999,MATCH($B279&amp;AP279,F_Inputs!$P$4:$P$99999,0),MATCH(AP$6,F_Inputs!$F$2:$O$2,0)),"Error"))</f>
        <v/>
      </c>
      <c r="M279" s="269" t="str">
        <f>IF(ISBLANK(AQ279),"",IFERROR(INDEX(F_Inputs!$F$4:$O$99999,MATCH($B279&amp;AQ279,F_Inputs!$P$4:$P$99999,0),MATCH(AQ$6,F_Inputs!$F$2:$O$2,0)),"Error"))</f>
        <v/>
      </c>
      <c r="N279" s="269" t="str">
        <f>IF(ISBLANK(AR279),"",IFERROR(INDEX(F_Inputs!$F$4:$O$99999,MATCH($B279&amp;AR279,F_Inputs!$P$4:$P$99999,0),MATCH(AR$6,F_Inputs!$F$2:$O$2,0)),"Error"))</f>
        <v/>
      </c>
      <c r="O279" s="269" t="str">
        <f>IF(ISBLANK(AS279),"",IFERROR(INDEX(F_Inputs!$F$4:$O$99999,MATCH($B279&amp;AS279,F_Inputs!$P$4:$P$99999,0),MATCH(AS$6,F_Inputs!$F$2:$O$2,0)),"Error"))</f>
        <v/>
      </c>
      <c r="P279" s="269" t="str">
        <f>IF(ISBLANK(AT279),"",IFERROR(INDEX(F_Inputs!$F$4:$O$99999,MATCH($B279&amp;AT279,F_Inputs!$P$4:$P$99999,0),MATCH(AT$6,F_Inputs!$F$2:$O$2,0)),"Error"))</f>
        <v/>
      </c>
      <c r="Q279" s="269" t="str">
        <f>IF(ISBLANK(AU279),"",IFERROR(INDEX(F_Inputs!$F$4:$O$99999,MATCH($B279&amp;AU279,F_Inputs!$P$4:$P$99999,0),MATCH(AU$6,F_Inputs!$F$2:$O$2,0)),"Error"))</f>
        <v/>
      </c>
      <c r="R279" s="269">
        <f>IF(ISBLANK(AV279),"",IFERROR(INDEX(F_Inputs!$F$4:$O$99999,MATCH($B279&amp;AV279,F_Inputs!$P$4:$P$99999,0),MATCH(AV$6,F_Inputs!$F$2:$O$2,0)),"Error"))</f>
        <v>1.83</v>
      </c>
      <c r="S279" s="269">
        <f>IF(ISBLANK(AW279),"",IFERROR(INDEX(F_Inputs!$F$4:$O$99999,MATCH($B279&amp;AW279,F_Inputs!$P$4:$P$99999,0),MATCH(AW$6,F_Inputs!$F$2:$O$2,0)),"Error"))</f>
        <v>1.67</v>
      </c>
      <c r="T279" s="269">
        <f>IF(ISBLANK(AX279),"",IFERROR(INDEX(F_Inputs!$F$4:$O$99999,MATCH($B279&amp;AX279,F_Inputs!$P$4:$P$99999,0),MATCH(AX$6,F_Inputs!$F$2:$O$2,0)),"Error"))</f>
        <v>1.5</v>
      </c>
      <c r="U279" s="269">
        <f>IF(ISBLANK(AY279),"",IFERROR(INDEX(F_Inputs!$F$4:$O$99999,MATCH($B279&amp;AY279,F_Inputs!$P$4:$P$99999,0),MATCH(AY$6,F_Inputs!$F$2:$O$2,0)),"Error"))</f>
        <v>1.25</v>
      </c>
      <c r="V279" s="269">
        <f>IF(ISBLANK(AZ279),"",IFERROR(INDEX(F_Inputs!$F$4:$O$99999,MATCH($B279&amp;AZ279,F_Inputs!$P$4:$P$99999,0),MATCH(AZ$6,F_Inputs!$F$2:$O$2,0)),"Error"))</f>
        <v>1</v>
      </c>
      <c r="W279" s="269" t="str">
        <f>IF(ISBLANK(BA279),"",IFERROR(INDEX(F_Inputs!$F$4:$O$99999,MATCH($B279&amp;BA279,F_Inputs!$P$4:$P$99999,0),MATCH(BA$6,F_Inputs!$F$2:$O$2,0)),"Error"))</f>
        <v/>
      </c>
      <c r="X279" s="269" t="str">
        <f>IF(ISBLANK(BB279),"",IFERROR(INDEX(F_Inputs!$F$4:$O$99999,MATCH($B279&amp;BB279,F_Inputs!$P$4:$P$99999,0),MATCH(BB$6,F_Inputs!$F$2:$O$2,0)),"Error"))</f>
        <v/>
      </c>
      <c r="Y279" s="269" t="str">
        <f>IF(ISBLANK(BC279),"",IFERROR(INDEX(F_Inputs!$F$4:$O$99999,MATCH($B279&amp;BC279,F_Inputs!$P$4:$P$99999,0),MATCH(BC$6,F_Inputs!$F$2:$O$2,0)),"Error"))</f>
        <v/>
      </c>
      <c r="Z279" s="269" t="str">
        <f>IF(ISBLANK(BD279),"",IFERROR(INDEX(F_Inputs!$F$4:$O$99999,MATCH($B279&amp;BD279,F_Inputs!$P$4:$P$99999,0),MATCH(BD$6,F_Inputs!$F$2:$O$2,0)),"Error"))</f>
        <v/>
      </c>
      <c r="AA279" s="269" t="str">
        <f>IF(ISBLANK(BE279),"",IFERROR(INDEX(F_Inputs!$F$4:$O$99999,MATCH($B279&amp;BE279,F_Inputs!$P$4:$P$99999,0),MATCH(BE$6,F_Inputs!$F$2:$O$2,0)),"Error"))</f>
        <v/>
      </c>
      <c r="AB279" s="269">
        <f>IF(ISBLANK(BF279),"",IFERROR(INDEX(F_Inputs!$F$4:$O$99999,MATCH($B279&amp;BF279,F_Inputs!$P$4:$P$99999,0),MATCH(BF$6,F_Inputs!$F$2:$O$2,0)),"Error"))</f>
        <v>708218.31431358517</v>
      </c>
      <c r="AC279" s="269" t="str">
        <f>IF(ISBLANK(BG279),"",IFERROR(INDEX(F_Inputs!$F$4:$O$99999,MATCH($B279&amp;BG279,F_Inputs!$P$4:$P$99999,0),MATCH(BG$6,F_Inputs!$F$2:$O$2,0)),"Error"))</f>
        <v/>
      </c>
      <c r="AD279" s="269" t="str">
        <f>IF(ISBLANK(BH279),"",IFERROR(INDEX(F_Inputs!$F$4:$O$99999,MATCH($B279&amp;BH279,F_Inputs!$P$4:$P$99999,0),MATCH(BH$6,F_Inputs!$F$2:$O$2,0)),"Error"))</f>
        <v/>
      </c>
      <c r="AE279" s="269" t="str">
        <f>IF(ISBLANK(BI279),"",IFERROR(INDEX(F_Inputs!$F$4:$O$99999,MATCH($B279&amp;BI279,F_Inputs!$P$4:$P$99999,0),MATCH(BI$6,F_Inputs!$F$2:$O$2,0)),"Error"))</f>
        <v/>
      </c>
      <c r="AF279" s="269" t="str">
        <f>IF(ISBLANK(BJ279),"",IFERROR(INDEX(F_Inputs!$F$4:$O$99999,MATCH($B279&amp;BJ279,F_Inputs!$P$4:$P$99999,0),MATCH(BJ$6,F_Inputs!$F$2:$O$2,0)),"Error"))</f>
        <v/>
      </c>
      <c r="AJ279" s="45" t="s">
        <v>169</v>
      </c>
      <c r="AK279" s="45" t="s">
        <v>169</v>
      </c>
      <c r="AL279" s="45" t="s">
        <v>169</v>
      </c>
      <c r="AM279" s="45" t="s">
        <v>169</v>
      </c>
      <c r="AN279" s="45" t="s">
        <v>169</v>
      </c>
      <c r="AO279" s="45" t="s">
        <v>169</v>
      </c>
      <c r="AV279" s="45" t="s">
        <v>172</v>
      </c>
      <c r="AW279" s="45" t="s">
        <v>172</v>
      </c>
      <c r="AX279" s="45" t="s">
        <v>172</v>
      </c>
      <c r="AY279" s="45" t="s">
        <v>172</v>
      </c>
      <c r="AZ279" s="45" t="s">
        <v>172</v>
      </c>
      <c r="BF279" s="45" t="s">
        <v>175</v>
      </c>
    </row>
    <row r="280" spans="2:62">
      <c r="B280" s="158" t="str">
        <f>Lists!$D$17</f>
        <v>SRN</v>
      </c>
      <c r="C280" s="46" t="s">
        <v>710</v>
      </c>
      <c r="D280" s="46" t="str">
        <f>_xlfn.XLOOKUP(C280,Lists!$B$32:$B$60,Lists!$D$32:$D$60)</f>
        <v>Set at a company specific level</v>
      </c>
      <c r="E280" s="46" t="str">
        <f>_xlfn.XLOOKUP(C280,Lists!$B$32:$B$60,Lists!$F$32:$F$60)</f>
        <v>Number of contacts per 1,000 resident population</v>
      </c>
      <c r="F280" s="269">
        <f>IF(ISBLANK(AJ280),"",IFERROR(INDEX(F_Inputs!$F$4:$O$99999,MATCH($B280&amp;AJ280,F_Inputs!$P$4:$P$99999,0),MATCH(AJ$6,F_Inputs!$F$2:$O$2,0)),"Error"))</f>
        <v>1.1599999999999999</v>
      </c>
      <c r="G280" s="269">
        <f>IF(ISBLANK(AK280),"",IFERROR(INDEX(F_Inputs!$F$4:$O$99999,MATCH($B280&amp;AK280,F_Inputs!$P$4:$P$99999,0),MATCH(AK$6,F_Inputs!$F$2:$O$2,0)),"Error"))</f>
        <v>1.0900000000000001</v>
      </c>
      <c r="H280" s="269">
        <f>IF(ISBLANK(AL280),"",IFERROR(INDEX(F_Inputs!$F$4:$O$99999,MATCH($B280&amp;AL280,F_Inputs!$P$4:$P$99999,0),MATCH(AL$6,F_Inputs!$F$2:$O$2,0)),"Error"))</f>
        <v>1.02</v>
      </c>
      <c r="I280" s="269">
        <f>IF(ISBLANK(AM280),"",IFERROR(INDEX(F_Inputs!$F$4:$O$99999,MATCH($B280&amp;AM280,F_Inputs!$P$4:$P$99999,0),MATCH(AM$6,F_Inputs!$F$2:$O$2,0)),"Error"))</f>
        <v>0.95</v>
      </c>
      <c r="J280" s="269">
        <f>IF(ISBLANK(AN280),"",IFERROR(INDEX(F_Inputs!$F$4:$O$99999,MATCH($B280&amp;AN280,F_Inputs!$P$4:$P$99999,0),MATCH(AN$6,F_Inputs!$F$2:$O$2,0)),"Error"))</f>
        <v>0.88</v>
      </c>
      <c r="K280" s="269">
        <f>IF(ISBLANK(AO280),"",IFERROR(INDEX(F_Inputs!$F$4:$O$99999,MATCH($B280&amp;AO280,F_Inputs!$P$4:$P$99999,0),MATCH(AO$6,F_Inputs!$F$2:$O$2,0)),"Error"))</f>
        <v>0.81</v>
      </c>
      <c r="L280" s="269" t="str">
        <f>IF(ISBLANK(AP280),"",IFERROR(INDEX(F_Inputs!$F$4:$O$99999,MATCH($B280&amp;AP280,F_Inputs!$P$4:$P$99999,0),MATCH(AP$6,F_Inputs!$F$2:$O$2,0)),"Error"))</f>
        <v/>
      </c>
      <c r="M280" s="269" t="str">
        <f>IF(ISBLANK(AQ280),"",IFERROR(INDEX(F_Inputs!$F$4:$O$99999,MATCH($B280&amp;AQ280,F_Inputs!$P$4:$P$99999,0),MATCH(AQ$6,F_Inputs!$F$2:$O$2,0)),"Error"))</f>
        <v/>
      </c>
      <c r="N280" s="269" t="str">
        <f>IF(ISBLANK(AR280),"",IFERROR(INDEX(F_Inputs!$F$4:$O$99999,MATCH($B280&amp;AR280,F_Inputs!$P$4:$P$99999,0),MATCH(AR$6,F_Inputs!$F$2:$O$2,0)),"Error"))</f>
        <v/>
      </c>
      <c r="O280" s="269" t="str">
        <f>IF(ISBLANK(AS280),"",IFERROR(INDEX(F_Inputs!$F$4:$O$99999,MATCH($B280&amp;AS280,F_Inputs!$P$4:$P$99999,0),MATCH(AS$6,F_Inputs!$F$2:$O$2,0)),"Error"))</f>
        <v/>
      </c>
      <c r="P280" s="269" t="str">
        <f>IF(ISBLANK(AT280),"",IFERROR(INDEX(F_Inputs!$F$4:$O$99999,MATCH($B280&amp;AT280,F_Inputs!$P$4:$P$99999,0),MATCH(AT$6,F_Inputs!$F$2:$O$2,0)),"Error"))</f>
        <v/>
      </c>
      <c r="Q280" s="269" t="str">
        <f>IF(ISBLANK(AU280),"",IFERROR(INDEX(F_Inputs!$F$4:$O$99999,MATCH($B280&amp;AU280,F_Inputs!$P$4:$P$99999,0),MATCH(AU$6,F_Inputs!$F$2:$O$2,0)),"Error"))</f>
        <v/>
      </c>
      <c r="R280" s="269" t="str">
        <f>IF(ISBLANK(AV280),"",IFERROR(INDEX(F_Inputs!$F$4:$O$99999,MATCH($B280&amp;AV280,F_Inputs!$P$4:$P$99999,0),MATCH(AV$6,F_Inputs!$F$2:$O$2,0)),"Error"))</f>
        <v/>
      </c>
      <c r="S280" s="269" t="str">
        <f>IF(ISBLANK(AW280),"",IFERROR(INDEX(F_Inputs!$F$4:$O$99999,MATCH($B280&amp;AW280,F_Inputs!$P$4:$P$99999,0),MATCH(AW$6,F_Inputs!$F$2:$O$2,0)),"Error"))</f>
        <v/>
      </c>
      <c r="T280" s="269" t="str">
        <f>IF(ISBLANK(AX280),"",IFERROR(INDEX(F_Inputs!$F$4:$O$99999,MATCH($B280&amp;AX280,F_Inputs!$P$4:$P$99999,0),MATCH(AX$6,F_Inputs!$F$2:$O$2,0)),"Error"))</f>
        <v/>
      </c>
      <c r="U280" s="269" t="str">
        <f>IF(ISBLANK(AY280),"",IFERROR(INDEX(F_Inputs!$F$4:$O$99999,MATCH($B280&amp;AY280,F_Inputs!$P$4:$P$99999,0),MATCH(AY$6,F_Inputs!$F$2:$O$2,0)),"Error"))</f>
        <v/>
      </c>
      <c r="V280" s="269" t="str">
        <f>IF(ISBLANK(AZ280),"",IFERROR(INDEX(F_Inputs!$F$4:$O$99999,MATCH($B280&amp;AZ280,F_Inputs!$P$4:$P$99999,0),MATCH(AZ$6,F_Inputs!$F$2:$O$2,0)),"Error"))</f>
        <v/>
      </c>
      <c r="W280" s="269" t="str">
        <f>IF(ISBLANK(BA280),"",IFERROR(INDEX(F_Inputs!$F$4:$O$99999,MATCH($B280&amp;BA280,F_Inputs!$P$4:$P$99999,0),MATCH(BA$6,F_Inputs!$F$2:$O$2,0)),"Error"))</f>
        <v/>
      </c>
      <c r="X280" s="269" t="str">
        <f>IF(ISBLANK(BB280),"",IFERROR(INDEX(F_Inputs!$F$4:$O$99999,MATCH($B280&amp;BB280,F_Inputs!$P$4:$P$99999,0),MATCH(BB$6,F_Inputs!$F$2:$O$2,0)),"Error"))</f>
        <v/>
      </c>
      <c r="Y280" s="269" t="str">
        <f>IF(ISBLANK(BC280),"",IFERROR(INDEX(F_Inputs!$F$4:$O$99999,MATCH($B280&amp;BC280,F_Inputs!$P$4:$P$99999,0),MATCH(BC$6,F_Inputs!$F$2:$O$2,0)),"Error"))</f>
        <v/>
      </c>
      <c r="Z280" s="269" t="str">
        <f>IF(ISBLANK(BD280),"",IFERROR(INDEX(F_Inputs!$F$4:$O$99999,MATCH($B280&amp;BD280,F_Inputs!$P$4:$P$99999,0),MATCH(BD$6,F_Inputs!$F$2:$O$2,0)),"Error"))</f>
        <v/>
      </c>
      <c r="AA280" s="269" t="str">
        <f>IF(ISBLANK(BE280),"",IFERROR(INDEX(F_Inputs!$F$4:$O$99999,MATCH($B280&amp;BE280,F_Inputs!$P$4:$P$99999,0),MATCH(BE$6,F_Inputs!$F$2:$O$2,0)),"Error"))</f>
        <v/>
      </c>
      <c r="AB280" s="269">
        <f>IF(ISBLANK(BF280),"",IFERROR(INDEX(F_Inputs!$F$4:$O$99999,MATCH($B280&amp;BF280,F_Inputs!$P$4:$P$99999,0),MATCH(BF$6,F_Inputs!$F$2:$O$2,0)),"Error"))</f>
        <v>1890288.3756712088</v>
      </c>
      <c r="AC280" s="269">
        <f>IF(ISBLANK(BG280),"",IFERROR(INDEX(F_Inputs!$F$4:$O$99999,MATCH($B280&amp;BG280,F_Inputs!$P$4:$P$99999,0),MATCH(BG$6,F_Inputs!$F$2:$O$2,0)),"Error"))</f>
        <v>1890288.3756712088</v>
      </c>
      <c r="AD280" s="269" t="str">
        <f>IF(ISBLANK(BH280),"",IFERROR(INDEX(F_Inputs!$F$4:$O$99999,MATCH($B280&amp;BH280,F_Inputs!$P$4:$P$99999,0),MATCH(BH$6,F_Inputs!$F$2:$O$2,0)),"Error"))</f>
        <v/>
      </c>
      <c r="AE280" s="269" t="str">
        <f>IF(ISBLANK(BI280),"",IFERROR(INDEX(F_Inputs!$F$4:$O$99999,MATCH($B280&amp;BI280,F_Inputs!$P$4:$P$99999,0),MATCH(BI$6,F_Inputs!$F$2:$O$2,0)),"Error"))</f>
        <v/>
      </c>
      <c r="AF280" s="269" t="str">
        <f>IF(ISBLANK(BJ280),"",IFERROR(INDEX(F_Inputs!$F$4:$O$99999,MATCH($B280&amp;BJ280,F_Inputs!$P$4:$P$99999,0),MATCH(BJ$6,F_Inputs!$F$2:$O$2,0)),"Error"))</f>
        <v/>
      </c>
      <c r="AJ280" s="45" t="s">
        <v>177</v>
      </c>
      <c r="AK280" s="45" t="s">
        <v>177</v>
      </c>
      <c r="AL280" s="45" t="s">
        <v>177</v>
      </c>
      <c r="AM280" s="45" t="s">
        <v>177</v>
      </c>
      <c r="AN280" s="45" t="s">
        <v>177</v>
      </c>
      <c r="AO280" s="45" t="s">
        <v>177</v>
      </c>
      <c r="AV280" s="45" t="s">
        <v>179</v>
      </c>
      <c r="AW280" s="45" t="s">
        <v>179</v>
      </c>
      <c r="AX280" s="45" t="s">
        <v>179</v>
      </c>
      <c r="AY280" s="45" t="s">
        <v>179</v>
      </c>
      <c r="AZ280" s="45" t="s">
        <v>179</v>
      </c>
      <c r="BF280" s="45" t="s">
        <v>181</v>
      </c>
      <c r="BG280" s="45" t="s">
        <v>181</v>
      </c>
    </row>
    <row r="281" spans="2:62">
      <c r="B281" s="158" t="str">
        <f>Lists!$D$17</f>
        <v>SRN</v>
      </c>
      <c r="C281" s="46" t="s">
        <v>754</v>
      </c>
      <c r="D281" s="46" t="str">
        <f>_xlfn.XLOOKUP(C281,Lists!$B$32:$B$60,Lists!$D$32:$D$60)</f>
        <v>Set at a common level [not HDD,UUW]</v>
      </c>
      <c r="E281" s="46" t="str">
        <f>_xlfn.XLOOKUP(C281,Lists!$B$32:$B$60,Lists!$F$32:$F$60)</f>
        <v>Number of internal sewer flooding incidents per 10,000 sewer connections</v>
      </c>
      <c r="F281" s="269">
        <f>IF(ISBLANK(AJ281),"",IFERROR(INDEX(F_Inputs!$F$4:$O$99999,MATCH($B281&amp;AJ281,F_Inputs!$P$4:$P$99999,0),MATCH(AJ$6,F_Inputs!$F$2:$O$2,0)),"Error"))</f>
        <v>1.62</v>
      </c>
      <c r="G281" s="269">
        <f>IF(ISBLANK(AK281),"",IFERROR(INDEX(F_Inputs!$F$4:$O$99999,MATCH($B281&amp;AK281,F_Inputs!$P$4:$P$99999,0),MATCH(AK$6,F_Inputs!$F$2:$O$2,0)),"Error"))</f>
        <v>1.54</v>
      </c>
      <c r="H281" s="269">
        <f>IF(ISBLANK(AL281),"",IFERROR(INDEX(F_Inputs!$F$4:$O$99999,MATCH($B281&amp;AL281,F_Inputs!$P$4:$P$99999,0),MATCH(AL$6,F_Inputs!$F$2:$O$2,0)),"Error"))</f>
        <v>1.46</v>
      </c>
      <c r="I281" s="269">
        <f>IF(ISBLANK(AM281),"",IFERROR(INDEX(F_Inputs!$F$4:$O$99999,MATCH($B281&amp;AM281,F_Inputs!$P$4:$P$99999,0),MATCH(AM$6,F_Inputs!$F$2:$O$2,0)),"Error"))</f>
        <v>1.39</v>
      </c>
      <c r="J281" s="269">
        <f>IF(ISBLANK(AN281),"",IFERROR(INDEX(F_Inputs!$F$4:$O$99999,MATCH($B281&amp;AN281,F_Inputs!$P$4:$P$99999,0),MATCH(AN$6,F_Inputs!$F$2:$O$2,0)),"Error"))</f>
        <v>1.31</v>
      </c>
      <c r="K281" s="269">
        <f>IF(ISBLANK(AO281),"",IFERROR(INDEX(F_Inputs!$F$4:$O$99999,MATCH($B281&amp;AO281,F_Inputs!$P$4:$P$99999,0),MATCH(AO$6,F_Inputs!$F$2:$O$2,0)),"Error"))</f>
        <v>1.23</v>
      </c>
      <c r="L281" s="269" t="str">
        <f>IF(ISBLANK(AP281),"",IFERROR(INDEX(F_Inputs!$F$4:$O$99999,MATCH($B281&amp;AP281,F_Inputs!$P$4:$P$99999,0),MATCH(AP$6,F_Inputs!$F$2:$O$2,0)),"Error"))</f>
        <v/>
      </c>
      <c r="M281" s="269" t="str">
        <f>IF(ISBLANK(AQ281),"",IFERROR(INDEX(F_Inputs!$F$4:$O$99999,MATCH($B281&amp;AQ281,F_Inputs!$P$4:$P$99999,0),MATCH(AQ$6,F_Inputs!$F$2:$O$2,0)),"Error"))</f>
        <v/>
      </c>
      <c r="N281" s="269" t="str">
        <f>IF(ISBLANK(AR281),"",IFERROR(INDEX(F_Inputs!$F$4:$O$99999,MATCH($B281&amp;AR281,F_Inputs!$P$4:$P$99999,0),MATCH(AR$6,F_Inputs!$F$2:$O$2,0)),"Error"))</f>
        <v/>
      </c>
      <c r="O281" s="269" t="str">
        <f>IF(ISBLANK(AS281),"",IFERROR(INDEX(F_Inputs!$F$4:$O$99999,MATCH($B281&amp;AS281,F_Inputs!$P$4:$P$99999,0),MATCH(AS$6,F_Inputs!$F$2:$O$2,0)),"Error"))</f>
        <v/>
      </c>
      <c r="P281" s="269" t="str">
        <f>IF(ISBLANK(AT281),"",IFERROR(INDEX(F_Inputs!$F$4:$O$99999,MATCH($B281&amp;AT281,F_Inputs!$P$4:$P$99999,0),MATCH(AT$6,F_Inputs!$F$2:$O$2,0)),"Error"))</f>
        <v/>
      </c>
      <c r="Q281" s="269" t="str">
        <f>IF(ISBLANK(AU281),"",IFERROR(INDEX(F_Inputs!$F$4:$O$99999,MATCH($B281&amp;AU281,F_Inputs!$P$4:$P$99999,0),MATCH(AU$6,F_Inputs!$F$2:$O$2,0)),"Error"))</f>
        <v/>
      </c>
      <c r="R281" s="269" t="str">
        <f>IF(ISBLANK(AV281),"",IFERROR(INDEX(F_Inputs!$F$4:$O$99999,MATCH($B281&amp;AV281,F_Inputs!$P$4:$P$99999,0),MATCH(AV$6,F_Inputs!$F$2:$O$2,0)),"Error"))</f>
        <v/>
      </c>
      <c r="S281" s="269" t="str">
        <f>IF(ISBLANK(AW281),"",IFERROR(INDEX(F_Inputs!$F$4:$O$99999,MATCH($B281&amp;AW281,F_Inputs!$P$4:$P$99999,0),MATCH(AW$6,F_Inputs!$F$2:$O$2,0)),"Error"))</f>
        <v/>
      </c>
      <c r="T281" s="269" t="str">
        <f>IF(ISBLANK(AX281),"",IFERROR(INDEX(F_Inputs!$F$4:$O$99999,MATCH($B281&amp;AX281,F_Inputs!$P$4:$P$99999,0),MATCH(AX$6,F_Inputs!$F$2:$O$2,0)),"Error"))</f>
        <v/>
      </c>
      <c r="U281" s="269" t="str">
        <f>IF(ISBLANK(AY281),"",IFERROR(INDEX(F_Inputs!$F$4:$O$99999,MATCH($B281&amp;AY281,F_Inputs!$P$4:$P$99999,0),MATCH(AY$6,F_Inputs!$F$2:$O$2,0)),"Error"))</f>
        <v/>
      </c>
      <c r="V281" s="269" t="str">
        <f>IF(ISBLANK(AZ281),"",IFERROR(INDEX(F_Inputs!$F$4:$O$99999,MATCH($B281&amp;AZ281,F_Inputs!$P$4:$P$99999,0),MATCH(AZ$6,F_Inputs!$F$2:$O$2,0)),"Error"))</f>
        <v/>
      </c>
      <c r="W281" s="269">
        <f>IF(ISBLANK(BA281),"",IFERROR(INDEX(F_Inputs!$F$4:$O$99999,MATCH($B281&amp;BA281,F_Inputs!$P$4:$P$99999,0),MATCH(BA$6,F_Inputs!$F$2:$O$2,0)),"Error"))</f>
        <v>1.0383983051474184</v>
      </c>
      <c r="X281" s="269">
        <f>IF(ISBLANK(BB281),"",IFERROR(INDEX(F_Inputs!$F$4:$O$99999,MATCH($B281&amp;BB281,F_Inputs!$P$4:$P$99999,0),MATCH(BB$6,F_Inputs!$F$2:$O$2,0)),"Error"))</f>
        <v>0.98445553604885117</v>
      </c>
      <c r="Y281" s="269">
        <f>IF(ISBLANK(BC281),"",IFERROR(INDEX(F_Inputs!$F$4:$O$99999,MATCH($B281&amp;BC281,F_Inputs!$P$4:$P$99999,0),MATCH(BC$6,F_Inputs!$F$2:$O$2,0)),"Error"))</f>
        <v>0.93725561308760486</v>
      </c>
      <c r="Z281" s="269">
        <f>IF(ISBLANK(BD281),"",IFERROR(INDEX(F_Inputs!$F$4:$O$99999,MATCH($B281&amp;BD281,F_Inputs!$P$4:$P$99999,0),MATCH(BD$6,F_Inputs!$F$2:$O$2,0)),"Error"))</f>
        <v>0.88331284398903775</v>
      </c>
      <c r="AA281" s="269">
        <f>IF(ISBLANK(BE281),"",IFERROR(INDEX(F_Inputs!$F$4:$O$99999,MATCH($B281&amp;BE281,F_Inputs!$P$4:$P$99999,0),MATCH(BE$6,F_Inputs!$F$2:$O$2,0)),"Error"))</f>
        <v>0.82937007489047054</v>
      </c>
      <c r="AB281" s="270">
        <f>IF(ISBLANK(BF281),"",IFERROR(INDEX(F_Inputs!$F$4:$O$99999,MATCH($B281&amp;BF281,F_Inputs!$P$4:$P$99999,0),MATCH(BF$6,F_Inputs!$F$2:$O$2,0)),"Error"))</f>
        <v>12345407.802139945</v>
      </c>
      <c r="AC281" s="270">
        <f>IF(ISBLANK(BG281),"",IFERROR(INDEX(F_Inputs!$F$4:$O$99999,MATCH($B281&amp;BG281,F_Inputs!$P$4:$P$99999,0),MATCH(BG$6,F_Inputs!$F$2:$O$2,0)),"Error"))</f>
        <v>12345407.802139945</v>
      </c>
      <c r="AD281" s="270">
        <f t="shared" ref="AD281:AD282" si="13">IF(ISBLANK(BG281),"",IFERROR(2*AC281,""))</f>
        <v>24690815.604279891</v>
      </c>
      <c r="AE281" s="271">
        <f>IF(ISBLANK(BI281),"",IFERROR(INDEX(F_Inputs!$F$4:$O$99999,MATCH($B281&amp;BI281,F_Inputs!$P$4:$P$99999,0),MATCH(BI$6,F_Inputs!$F$2:$O$2,0)),"Error"))</f>
        <v>-6.0000000000000001E-3</v>
      </c>
      <c r="AF281" s="271" t="str">
        <f>IF(ISBLANK(BJ281),"",IFERROR(INDEX(F_Inputs!$F$4:$O$99999,MATCH($B281&amp;BJ281,F_Inputs!$P$4:$P$99999,0),MATCH(BJ$6,F_Inputs!$F$2:$O$2,0)),"Error"))</f>
        <v/>
      </c>
      <c r="AJ281" s="45" t="s">
        <v>275</v>
      </c>
      <c r="AK281" s="45" t="s">
        <v>275</v>
      </c>
      <c r="AL281" s="45" t="s">
        <v>275</v>
      </c>
      <c r="AM281" s="45" t="s">
        <v>275</v>
      </c>
      <c r="AN281" s="45" t="s">
        <v>275</v>
      </c>
      <c r="AO281" s="45" t="s">
        <v>275</v>
      </c>
      <c r="BA281" s="45" t="s">
        <v>277</v>
      </c>
      <c r="BB281" s="45" t="s">
        <v>277</v>
      </c>
      <c r="BC281" s="45" t="s">
        <v>277</v>
      </c>
      <c r="BD281" s="45" t="s">
        <v>277</v>
      </c>
      <c r="BE281" s="45" t="s">
        <v>277</v>
      </c>
      <c r="BF281" s="45" t="s">
        <v>280</v>
      </c>
      <c r="BG281" s="45" t="s">
        <v>280</v>
      </c>
      <c r="BH281" s="45" t="s">
        <v>842</v>
      </c>
      <c r="BI281" s="45" t="s">
        <v>282</v>
      </c>
    </row>
    <row r="282" spans="2:62">
      <c r="B282" s="158" t="str">
        <f>Lists!$D$17</f>
        <v>SRN</v>
      </c>
      <c r="C282" s="46" t="s">
        <v>758</v>
      </c>
      <c r="D282" s="46" t="str">
        <f>_xlfn.XLOOKUP(C282,Lists!$B$32:$B$60,Lists!$D$32:$D$60)</f>
        <v>Set at a company specific level</v>
      </c>
      <c r="E282" s="46" t="str">
        <f>_xlfn.XLOOKUP(C282,Lists!$B$32:$B$60,Lists!$F$32:$F$60)</f>
        <v>Number of external sewer flooding incidents per 10,000 sewer connections</v>
      </c>
      <c r="F282" s="269">
        <f>IF(ISBLANK(AJ282),"",IFERROR(INDEX(F_Inputs!$F$4:$O$99999,MATCH($B282&amp;AJ282,F_Inputs!$P$4:$P$99999,0),MATCH(AJ$6,F_Inputs!$F$2:$O$2,0)),"Error"))</f>
        <v>17.86</v>
      </c>
      <c r="G282" s="269">
        <f>IF(ISBLANK(AK282),"",IFERROR(INDEX(F_Inputs!$F$4:$O$99999,MATCH($B282&amp;AK282,F_Inputs!$P$4:$P$99999,0),MATCH(AK$6,F_Inputs!$F$2:$O$2,0)),"Error"))</f>
        <v>17.37</v>
      </c>
      <c r="H282" s="269">
        <f>IF(ISBLANK(AL282),"",IFERROR(INDEX(F_Inputs!$F$4:$O$99999,MATCH($B282&amp;AL282,F_Inputs!$P$4:$P$99999,0),MATCH(AL$6,F_Inputs!$F$2:$O$2,0)),"Error"))</f>
        <v>16.880000000000003</v>
      </c>
      <c r="I282" s="269">
        <f>IF(ISBLANK(AM282),"",IFERROR(INDEX(F_Inputs!$F$4:$O$99999,MATCH($B282&amp;AM282,F_Inputs!$P$4:$P$99999,0),MATCH(AM$6,F_Inputs!$F$2:$O$2,0)),"Error"))</f>
        <v>16.390000000000004</v>
      </c>
      <c r="J282" s="269">
        <f>IF(ISBLANK(AN282),"",IFERROR(INDEX(F_Inputs!$F$4:$O$99999,MATCH($B282&amp;AN282,F_Inputs!$P$4:$P$99999,0),MATCH(AN$6,F_Inputs!$F$2:$O$2,0)),"Error"))</f>
        <v>15.900000000000004</v>
      </c>
      <c r="K282" s="269">
        <f>IF(ISBLANK(AO282),"",IFERROR(INDEX(F_Inputs!$F$4:$O$99999,MATCH($B282&amp;AO282,F_Inputs!$P$4:$P$99999,0),MATCH(AO$6,F_Inputs!$F$2:$O$2,0)),"Error"))</f>
        <v>15.410000000000004</v>
      </c>
      <c r="L282" s="269" t="str">
        <f>IF(ISBLANK(AP282),"",IFERROR(INDEX(F_Inputs!$F$4:$O$99999,MATCH($B282&amp;AP282,F_Inputs!$P$4:$P$99999,0),MATCH(AP$6,F_Inputs!$F$2:$O$2,0)),"Error"))</f>
        <v/>
      </c>
      <c r="M282" s="269" t="str">
        <f>IF(ISBLANK(AQ282),"",IFERROR(INDEX(F_Inputs!$F$4:$O$99999,MATCH($B282&amp;AQ282,F_Inputs!$P$4:$P$99999,0),MATCH(AQ$6,F_Inputs!$F$2:$O$2,0)),"Error"))</f>
        <v/>
      </c>
      <c r="N282" s="269" t="str">
        <f>IF(ISBLANK(AR282),"",IFERROR(INDEX(F_Inputs!$F$4:$O$99999,MATCH($B282&amp;AR282,F_Inputs!$P$4:$P$99999,0),MATCH(AR$6,F_Inputs!$F$2:$O$2,0)),"Error"))</f>
        <v/>
      </c>
      <c r="O282" s="269" t="str">
        <f>IF(ISBLANK(AS282),"",IFERROR(INDEX(F_Inputs!$F$4:$O$99999,MATCH($B282&amp;AS282,F_Inputs!$P$4:$P$99999,0),MATCH(AS$6,F_Inputs!$F$2:$O$2,0)),"Error"))</f>
        <v/>
      </c>
      <c r="P282" s="269" t="str">
        <f>IF(ISBLANK(AT282),"",IFERROR(INDEX(F_Inputs!$F$4:$O$99999,MATCH($B282&amp;AT282,F_Inputs!$P$4:$P$99999,0),MATCH(AT$6,F_Inputs!$F$2:$O$2,0)),"Error"))</f>
        <v/>
      </c>
      <c r="Q282" s="269" t="str">
        <f>IF(ISBLANK(AU282),"",IFERROR(INDEX(F_Inputs!$F$4:$O$99999,MATCH($B282&amp;AU282,F_Inputs!$P$4:$P$99999,0),MATCH(AU$6,F_Inputs!$F$2:$O$2,0)),"Error"))</f>
        <v/>
      </c>
      <c r="R282" s="269" t="str">
        <f>IF(ISBLANK(AV282),"",IFERROR(INDEX(F_Inputs!$F$4:$O$99999,MATCH($B282&amp;AV282,F_Inputs!$P$4:$P$99999,0),MATCH(AV$6,F_Inputs!$F$2:$O$2,0)),"Error"))</f>
        <v/>
      </c>
      <c r="S282" s="269" t="str">
        <f>IF(ISBLANK(AW282),"",IFERROR(INDEX(F_Inputs!$F$4:$O$99999,MATCH($B282&amp;AW282,F_Inputs!$P$4:$P$99999,0),MATCH(AW$6,F_Inputs!$F$2:$O$2,0)),"Error"))</f>
        <v/>
      </c>
      <c r="T282" s="269" t="str">
        <f>IF(ISBLANK(AX282),"",IFERROR(INDEX(F_Inputs!$F$4:$O$99999,MATCH($B282&amp;AX282,F_Inputs!$P$4:$P$99999,0),MATCH(AX$6,F_Inputs!$F$2:$O$2,0)),"Error"))</f>
        <v/>
      </c>
      <c r="U282" s="269" t="str">
        <f>IF(ISBLANK(AY282),"",IFERROR(INDEX(F_Inputs!$F$4:$O$99999,MATCH($B282&amp;AY282,F_Inputs!$P$4:$P$99999,0),MATCH(AY$6,F_Inputs!$F$2:$O$2,0)),"Error"))</f>
        <v/>
      </c>
      <c r="V282" s="269" t="str">
        <f>IF(ISBLANK(AZ282),"",IFERROR(INDEX(F_Inputs!$F$4:$O$99999,MATCH($B282&amp;AZ282,F_Inputs!$P$4:$P$99999,0),MATCH(AZ$6,F_Inputs!$F$2:$O$2,0)),"Error"))</f>
        <v/>
      </c>
      <c r="W282" s="269">
        <f>IF(ISBLANK(BA282),"",IFERROR(INDEX(F_Inputs!$F$4:$O$99999,MATCH($B282&amp;BA282,F_Inputs!$P$4:$P$99999,0),MATCH(BA$6,F_Inputs!$F$2:$O$2,0)),"Error"))</f>
        <v>15.805183439092779</v>
      </c>
      <c r="X282" s="269">
        <f>IF(ISBLANK(BB282),"",IFERROR(INDEX(F_Inputs!$F$4:$O$99999,MATCH($B282&amp;BB282,F_Inputs!$P$4:$P$99999,0),MATCH(BB$6,F_Inputs!$F$2:$O$2,0)),"Error"))</f>
        <v>15.03518343909278</v>
      </c>
      <c r="Y282" s="269">
        <f>IF(ISBLANK(BC282),"",IFERROR(INDEX(F_Inputs!$F$4:$O$99999,MATCH($B282&amp;BC282,F_Inputs!$P$4:$P$99999,0),MATCH(BC$6,F_Inputs!$F$2:$O$2,0)),"Error"))</f>
        <v>14.26518343909278</v>
      </c>
      <c r="Z282" s="269">
        <f>IF(ISBLANK(BD282),"",IFERROR(INDEX(F_Inputs!$F$4:$O$99999,MATCH($B282&amp;BD282,F_Inputs!$P$4:$P$99999,0),MATCH(BD$6,F_Inputs!$F$2:$O$2,0)),"Error"))</f>
        <v>13.495183439092779</v>
      </c>
      <c r="AA282" s="269">
        <f>IF(ISBLANK(BE282),"",IFERROR(INDEX(F_Inputs!$F$4:$O$99999,MATCH($B282&amp;BE282,F_Inputs!$P$4:$P$99999,0),MATCH(BE$6,F_Inputs!$F$2:$O$2,0)),"Error"))</f>
        <v>12.735183439092779</v>
      </c>
      <c r="AB282" s="276">
        <f>IF(ISBLANK(BF282),"",IFERROR(INDEX(F_Inputs!$F$4:$O$99999,MATCH($B282&amp;BF282,F_Inputs!$P$4:$P$99999,0),MATCH(BF$6,F_Inputs!$F$2:$O$2,0)),"Error"))</f>
        <v>3388246.4281182112</v>
      </c>
      <c r="AC282" s="276">
        <f>IF(ISBLANK(BG282),"",IFERROR(INDEX(F_Inputs!$F$4:$O$99999,MATCH($B282&amp;BG282,F_Inputs!$P$4:$P$99999,0),MATCH(BG$6,F_Inputs!$F$2:$O$2,0)),"Error"))</f>
        <v>3388246.4281182112</v>
      </c>
      <c r="AD282" s="276">
        <f t="shared" si="13"/>
        <v>6776492.8562364224</v>
      </c>
      <c r="AE282" s="271">
        <f>IF(ISBLANK(BI282),"",IFERROR(INDEX(F_Inputs!$F$4:$O$99999,MATCH($B282&amp;BI282,F_Inputs!$P$4:$P$99999,0),MATCH(BI$6,F_Inputs!$F$2:$O$2,0)),"Error"))</f>
        <v>-6.0000000000000001E-3</v>
      </c>
      <c r="AF282" s="271">
        <f>IF(ISBLANK(BJ282),"",IFERROR(INDEX(F_Inputs!$F$4:$O$99999,MATCH($B282&amp;BJ282,F_Inputs!$P$4:$P$99999,0),MATCH(BJ$6,F_Inputs!$F$2:$O$2,0)),"Error"))</f>
        <v>1.4999999999999999E-2</v>
      </c>
      <c r="AJ282" s="45" t="s">
        <v>284</v>
      </c>
      <c r="AK282" s="45" t="s">
        <v>284</v>
      </c>
      <c r="AL282" s="45" t="s">
        <v>284</v>
      </c>
      <c r="AM282" s="45" t="s">
        <v>284</v>
      </c>
      <c r="AN282" s="45" t="s">
        <v>284</v>
      </c>
      <c r="AO282" s="45" t="s">
        <v>284</v>
      </c>
      <c r="BA282" s="45" t="s">
        <v>286</v>
      </c>
      <c r="BB282" s="45" t="s">
        <v>286</v>
      </c>
      <c r="BC282" s="45" t="s">
        <v>286</v>
      </c>
      <c r="BD282" s="45" t="s">
        <v>286</v>
      </c>
      <c r="BE282" s="45" t="s">
        <v>286</v>
      </c>
      <c r="BF282" s="45" t="s">
        <v>288</v>
      </c>
      <c r="BG282" s="45" t="s">
        <v>288</v>
      </c>
      <c r="BH282" s="45" t="s">
        <v>842</v>
      </c>
      <c r="BI282" s="45" t="s">
        <v>289</v>
      </c>
      <c r="BJ282" s="45" t="s">
        <v>596</v>
      </c>
    </row>
    <row r="283" spans="2:62">
      <c r="B283" s="158" t="str">
        <f>Lists!$D$17</f>
        <v>SRN</v>
      </c>
      <c r="C283" s="46" t="s">
        <v>714</v>
      </c>
      <c r="D283" s="46" t="str">
        <f>_xlfn.XLOOKUP(C283,Lists!$B$32:$B$60,Lists!$D$32:$D$60)</f>
        <v>Set at a common level</v>
      </c>
      <c r="E283" s="46" t="str">
        <f>_xlfn.XLOOKUP(C283,Lists!$B$32:$B$60,Lists!$F$32:$F$60)</f>
        <v>Total biodiversity units for area of land served (per 100km2)</v>
      </c>
      <c r="F283" s="269">
        <f>IF(ISBLANK(AJ283),"",IFERROR(INDEX(F_Inputs!$F$4:$O$99999,MATCH($B283&amp;AJ283,F_Inputs!$P$4:$P$99999,0),MATCH(AJ$6,F_Inputs!$F$2:$O$2,0)),"Error"))</f>
        <v>0</v>
      </c>
      <c r="G283" s="269">
        <f>IF(ISBLANK(AK283),"",IFERROR(INDEX(F_Inputs!$F$4:$O$99999,MATCH($B283&amp;AK283,F_Inputs!$P$4:$P$99999,0),MATCH(AK$6,F_Inputs!$F$2:$O$2,0)),"Error"))</f>
        <v>0</v>
      </c>
      <c r="H283" s="269">
        <f>IF(ISBLANK(AL283),"",IFERROR(INDEX(F_Inputs!$F$4:$O$99999,MATCH($B283&amp;AL283,F_Inputs!$P$4:$P$99999,0),MATCH(AL$6,F_Inputs!$F$2:$O$2,0)),"Error"))</f>
        <v>0</v>
      </c>
      <c r="I283" s="269">
        <f>IF(ISBLANK(AM283),"",IFERROR(INDEX(F_Inputs!$F$4:$O$99999,MATCH($B283&amp;AM283,F_Inputs!$P$4:$P$99999,0),MATCH(AM$6,F_Inputs!$F$2:$O$2,0)),"Error"))</f>
        <v>0</v>
      </c>
      <c r="J283" s="269">
        <f>IF(ISBLANK(AN283),"",IFERROR(INDEX(F_Inputs!$F$4:$O$99999,MATCH($B283&amp;AN283,F_Inputs!$P$4:$P$99999,0),MATCH(AN$6,F_Inputs!$F$2:$O$2,0)),"Error"))</f>
        <v>4.9778677696996745E-2</v>
      </c>
      <c r="K283" s="269">
        <f>IF(ISBLANK(AO283),"",IFERROR(INDEX(F_Inputs!$F$4:$O$99999,MATCH($B283&amp;AO283,F_Inputs!$P$4:$P$99999,0),MATCH(AO$6,F_Inputs!$F$2:$O$2,0)),"Error"))</f>
        <v>0.73</v>
      </c>
      <c r="L283" s="267" t="str">
        <f>IF(ISBLANK(AP283),"",IFERROR(INDEX(F_Inputs!$F$4:$O$99999,MATCH($B283&amp;AP283,F_Inputs!$P$4:$P$99999,0),MATCH(AP$6,F_Inputs!$F$2:$O$2,0)),"Error"))</f>
        <v/>
      </c>
      <c r="M283" s="268" t="str">
        <f>IF(ISBLANK(AQ283),"",IFERROR(INDEX(F_Inputs!$F$4:$O$99999,MATCH($B283&amp;AQ283,F_Inputs!$P$4:$P$99999,0),MATCH(AQ$6,F_Inputs!$F$2:$O$2,0)),"Error"))</f>
        <v/>
      </c>
      <c r="N283" s="268" t="str">
        <f>IF(ISBLANK(AR283),"",IFERROR(INDEX(F_Inputs!$F$4:$O$99999,MATCH($B283&amp;AR283,F_Inputs!$P$4:$P$99999,0),MATCH(AR$6,F_Inputs!$F$2:$O$2,0)),"Error"))</f>
        <v/>
      </c>
      <c r="O283" s="268" t="str">
        <f>IF(ISBLANK(AS283),"",IFERROR(INDEX(F_Inputs!$F$4:$O$99999,MATCH($B283&amp;AS283,F_Inputs!$P$4:$P$99999,0),MATCH(AS$6,F_Inputs!$F$2:$O$2,0)),"Error"))</f>
        <v/>
      </c>
      <c r="P283" s="268" t="str">
        <f>IF(ISBLANK(AT283),"",IFERROR(INDEX(F_Inputs!$F$4:$O$99999,MATCH($B283&amp;AT283,F_Inputs!$P$4:$P$99999,0),MATCH(AT$6,F_Inputs!$F$2:$O$2,0)),"Error"))</f>
        <v/>
      </c>
      <c r="Q283" s="268" t="str">
        <f>IF(ISBLANK(AU283),"",IFERROR(INDEX(F_Inputs!$F$4:$O$99999,MATCH($B283&amp;AU283,F_Inputs!$P$4:$P$99999,0),MATCH(AU$6,F_Inputs!$F$2:$O$2,0)),"Error"))</f>
        <v/>
      </c>
      <c r="R283" s="269" t="str">
        <f>IF(ISBLANK(AV283),"",IFERROR(INDEX(F_Inputs!$F$4:$O$99999,MATCH($B283&amp;AV283,F_Inputs!$P$4:$P$99999,0),MATCH(AV$6,F_Inputs!$F$2:$O$2,0)),"Error"))</f>
        <v/>
      </c>
      <c r="S283" s="269" t="str">
        <f>IF(ISBLANK(AW283),"",IFERROR(INDEX(F_Inputs!$F$4:$O$99999,MATCH($B283&amp;AW283,F_Inputs!$P$4:$P$99999,0),MATCH(AW$6,F_Inputs!$F$2:$O$2,0)),"Error"))</f>
        <v/>
      </c>
      <c r="T283" s="269" t="str">
        <f>IF(ISBLANK(AX283),"",IFERROR(INDEX(F_Inputs!$F$4:$O$99999,MATCH($B283&amp;AX283,F_Inputs!$P$4:$P$99999,0),MATCH(AX$6,F_Inputs!$F$2:$O$2,0)),"Error"))</f>
        <v/>
      </c>
      <c r="U283" s="269" t="str">
        <f>IF(ISBLANK(AY283),"",IFERROR(INDEX(F_Inputs!$F$4:$O$99999,MATCH($B283&amp;AY283,F_Inputs!$P$4:$P$99999,0),MATCH(AY$6,F_Inputs!$F$2:$O$2,0)),"Error"))</f>
        <v/>
      </c>
      <c r="V283" s="269" t="str">
        <f>IF(ISBLANK(AZ283),"",IFERROR(INDEX(F_Inputs!$F$4:$O$99999,MATCH($B283&amp;AZ283,F_Inputs!$P$4:$P$99999,0),MATCH(AZ$6,F_Inputs!$F$2:$O$2,0)),"Error"))</f>
        <v/>
      </c>
      <c r="W283" s="267" t="str">
        <f>IF(ISBLANK(BA283),"",IFERROR(INDEX(F_Inputs!$F$4:$O$99999,MATCH($B283&amp;BA283,F_Inputs!$P$4:$P$99999,0),MATCH(BA$6,F_Inputs!$F$2:$O$2,0)),"Error"))</f>
        <v/>
      </c>
      <c r="X283" s="267" t="str">
        <f>IF(ISBLANK(BB283),"",IFERROR(INDEX(F_Inputs!$F$4:$O$99999,MATCH($B283&amp;BB283,F_Inputs!$P$4:$P$99999,0),MATCH(BB$6,F_Inputs!$F$2:$O$2,0)),"Error"))</f>
        <v/>
      </c>
      <c r="Y283" s="267" t="str">
        <f>IF(ISBLANK(BC283),"",IFERROR(INDEX(F_Inputs!$F$4:$O$99999,MATCH($B283&amp;BC283,F_Inputs!$P$4:$P$99999,0),MATCH(BC$6,F_Inputs!$F$2:$O$2,0)),"Error"))</f>
        <v/>
      </c>
      <c r="Z283" s="267" t="str">
        <f>IF(ISBLANK(BD283),"",IFERROR(INDEX(F_Inputs!$F$4:$O$99999,MATCH($B283&amp;BD283,F_Inputs!$P$4:$P$99999,0),MATCH(BD$6,F_Inputs!$F$2:$O$2,0)),"Error"))</f>
        <v/>
      </c>
      <c r="AA283" s="267" t="str">
        <f>IF(ISBLANK(BE283),"",IFERROR(INDEX(F_Inputs!$F$4:$O$99999,MATCH($B283&amp;BE283,F_Inputs!$P$4:$P$99999,0),MATCH(BE$6,F_Inputs!$F$2:$O$2,0)),"Error"))</f>
        <v/>
      </c>
      <c r="AB283" s="270">
        <f>IF(ISBLANK(BF283),"",IFERROR(INDEX(F_Inputs!$F$4:$O$99999,MATCH($B283&amp;BF283,F_Inputs!$P$4:$P$99999,0),MATCH(BF$6,F_Inputs!$F$2:$O$2,0)),"Error"))</f>
        <v>4158467.1404031147</v>
      </c>
      <c r="AC283" s="270">
        <f>IF(ISBLANK(BG283),"",IFERROR(INDEX(F_Inputs!$F$4:$O$99999,MATCH($B283&amp;BG283,F_Inputs!$P$4:$P$99999,0),MATCH(BG$6,F_Inputs!$F$2:$O$2,0)),"Error"))</f>
        <v>4158467.1404031147</v>
      </c>
      <c r="AD283" s="270" t="str">
        <f>IF(ISBLANK(BH283),"",IFERROR(INDEX(F_Inputs!$F$4:$O$99999,MATCH($B283&amp;BH283,F_Inputs!$P$4:$P$99999,0),MATCH(BH$6,F_Inputs!$F$2:$O$2,0)),"Error"))</f>
        <v/>
      </c>
      <c r="AE283" s="271">
        <f>IF(ISBLANK(BI283),"",IFERROR(INDEX(F_Inputs!$F$4:$O$99999,MATCH($B283&amp;BI283,F_Inputs!$P$4:$P$99999,0),MATCH(BI$6,F_Inputs!$F$2:$O$2,0)),"Error"))</f>
        <v>-5.0000000000000001E-3</v>
      </c>
      <c r="AF283" s="271">
        <f>IF(ISBLANK(BJ283),"",IFERROR(INDEX(F_Inputs!$F$4:$O$99999,MATCH($B283&amp;BJ283,F_Inputs!$P$4:$P$99999,0),MATCH(BJ$6,F_Inputs!$F$2:$O$2,0)),"Error"))</f>
        <v>5.0000000000000001E-3</v>
      </c>
      <c r="AJ283" s="45" t="s">
        <v>183</v>
      </c>
      <c r="AK283" s="45" t="s">
        <v>183</v>
      </c>
      <c r="AL283" s="45" t="s">
        <v>183</v>
      </c>
      <c r="AM283" s="45" t="s">
        <v>183</v>
      </c>
      <c r="AN283" s="45" t="s">
        <v>183</v>
      </c>
      <c r="AO283" s="45" t="s">
        <v>183</v>
      </c>
      <c r="BF283" s="45" t="s">
        <v>186</v>
      </c>
      <c r="BG283" s="45" t="s">
        <v>186</v>
      </c>
      <c r="BI283" s="45" t="s">
        <v>188</v>
      </c>
      <c r="BJ283" s="45" t="s">
        <v>190</v>
      </c>
    </row>
    <row r="284" spans="2:62">
      <c r="B284" s="158" t="str">
        <f>Lists!$D$17</f>
        <v>SRN</v>
      </c>
      <c r="C284" s="46" t="s">
        <v>740</v>
      </c>
      <c r="D284" s="46" t="str">
        <f>_xlfn.XLOOKUP(C284,Lists!$B$32:$B$60,Lists!$D$32:$D$60)</f>
        <v>Set at a company specific level</v>
      </c>
      <c r="E284" s="46" t="str">
        <f>_xlfn.XLOOKUP(C284,Lists!$B$32:$B$60,Lists!$F$32:$F$60)</f>
        <v>% reduction from 2024-25 baseline</v>
      </c>
      <c r="F284" s="272">
        <f>IF(ISBLANK(AJ284),"",IFERROR(INDEX(F_Inputs!$F$4:$O$99999,MATCH($B284&amp;AJ284,F_Inputs!$P$4:$P$99999,0),MATCH(AJ$6,F_Inputs!$F$2:$O$2,0)),"Error"))</f>
        <v>0</v>
      </c>
      <c r="G284" s="272">
        <f>IF(ISBLANK(AK284),"",IFERROR(INDEX(F_Inputs!$F$4:$O$99999,MATCH($B284&amp;AK284,F_Inputs!$P$4:$P$99999,0),MATCH(AK$6,F_Inputs!$F$2:$O$2,0)),"Error"))</f>
        <v>-8.9999999999999993E-3</v>
      </c>
      <c r="H284" s="272">
        <f>IF(ISBLANK(AL284),"",IFERROR(INDEX(F_Inputs!$F$4:$O$99999,MATCH($B284&amp;AL284,F_Inputs!$P$4:$P$99999,0),MATCH(AL$6,F_Inputs!$F$2:$O$2,0)),"Error"))</f>
        <v>-3.0999999999999999E-3</v>
      </c>
      <c r="I284" s="272">
        <f>IF(ISBLANK(AM284),"",IFERROR(INDEX(F_Inputs!$F$4:$O$99999,MATCH($B284&amp;AM284,F_Inputs!$P$4:$P$99999,0),MATCH(AM$6,F_Inputs!$F$2:$O$2,0)),"Error"))</f>
        <v>-6.6E-3</v>
      </c>
      <c r="J284" s="272">
        <f>IF(ISBLANK(AN284),"",IFERROR(INDEX(F_Inputs!$F$4:$O$99999,MATCH($B284&amp;AN284,F_Inputs!$P$4:$P$99999,0),MATCH(AN$6,F_Inputs!$F$2:$O$2,0)),"Error"))</f>
        <v>-1.7100000000000001E-2</v>
      </c>
      <c r="K284" s="272">
        <f>IF(ISBLANK(AO284),"",IFERROR(INDEX(F_Inputs!$F$4:$O$99999,MATCH($B284&amp;AO284,F_Inputs!$P$4:$P$99999,0),MATCH(AO$6,F_Inputs!$F$2:$O$2,0)),"Error"))</f>
        <v>-5.57E-2</v>
      </c>
      <c r="L284" s="269" t="str">
        <f>IF(ISBLANK(AP284),"",IFERROR(INDEX(F_Inputs!$F$4:$O$99999,MATCH($B284&amp;AP284,F_Inputs!$P$4:$P$99999,0),MATCH(AP$6,F_Inputs!$F$2:$O$2,0)),"Error"))</f>
        <v/>
      </c>
      <c r="M284" s="269" t="str">
        <f>IF(ISBLANK(AQ284),"",IFERROR(INDEX(F_Inputs!$F$4:$O$99999,MATCH($B284&amp;AQ284,F_Inputs!$P$4:$P$99999,0),MATCH(AQ$6,F_Inputs!$F$2:$O$2,0)),"Error"))</f>
        <v/>
      </c>
      <c r="N284" s="269" t="str">
        <f>IF(ISBLANK(AR284),"",IFERROR(INDEX(F_Inputs!$F$4:$O$99999,MATCH($B284&amp;AR284,F_Inputs!$P$4:$P$99999,0),MATCH(AR$6,F_Inputs!$F$2:$O$2,0)),"Error"))</f>
        <v/>
      </c>
      <c r="O284" s="269" t="str">
        <f>IF(ISBLANK(AS284),"",IFERROR(INDEX(F_Inputs!$F$4:$O$99999,MATCH($B284&amp;AS284,F_Inputs!$P$4:$P$99999,0),MATCH(AS$6,F_Inputs!$F$2:$O$2,0)),"Error"))</f>
        <v/>
      </c>
      <c r="P284" s="269" t="str">
        <f>IF(ISBLANK(AT284),"",IFERROR(INDEX(F_Inputs!$F$4:$O$99999,MATCH($B284&amp;AT284,F_Inputs!$P$4:$P$99999,0),MATCH(AT$6,F_Inputs!$F$2:$O$2,0)),"Error"))</f>
        <v/>
      </c>
      <c r="Q284" s="269" t="str">
        <f>IF(ISBLANK(AU284),"",IFERROR(INDEX(F_Inputs!$F$4:$O$99999,MATCH($B284&amp;AU284,F_Inputs!$P$4:$P$99999,0),MATCH(AU$6,F_Inputs!$F$2:$O$2,0)),"Error"))</f>
        <v/>
      </c>
      <c r="R284" s="269">
        <f>IF(ISBLANK(AV284),"",IFERROR(INDEX(F_Inputs!$F$4:$O$99999,MATCH($B284&amp;AV284,F_Inputs!$P$4:$P$99999,0),MATCH(AV$6,F_Inputs!$F$2:$O$2,0)),"Error"))</f>
        <v>173572.63</v>
      </c>
      <c r="S284" s="269">
        <f>IF(ISBLANK(AW284),"",IFERROR(INDEX(F_Inputs!$F$4:$O$99999,MATCH($B284&amp;AW284,F_Inputs!$P$4:$P$99999,0),MATCH(AW$6,F_Inputs!$F$2:$O$2,0)),"Error"))</f>
        <v>173572.63</v>
      </c>
      <c r="T284" s="269">
        <f>IF(ISBLANK(AX284),"",IFERROR(INDEX(F_Inputs!$F$4:$O$99999,MATCH($B284&amp;AX284,F_Inputs!$P$4:$P$99999,0),MATCH(AX$6,F_Inputs!$F$2:$O$2,0)),"Error"))</f>
        <v>173572.63</v>
      </c>
      <c r="U284" s="269">
        <f>IF(ISBLANK(AY284),"",IFERROR(INDEX(F_Inputs!$F$4:$O$99999,MATCH($B284&amp;AY284,F_Inputs!$P$4:$P$99999,0),MATCH(AY$6,F_Inputs!$F$2:$O$2,0)),"Error"))</f>
        <v>173572.63</v>
      </c>
      <c r="V284" s="269">
        <f>IF(ISBLANK(AZ284),"",IFERROR(INDEX(F_Inputs!$F$4:$O$99999,MATCH($B284&amp;AZ284,F_Inputs!$P$4:$P$99999,0),MATCH(AZ$6,F_Inputs!$F$2:$O$2,0)),"Error"))</f>
        <v>173572.63</v>
      </c>
      <c r="W284" s="269" t="str">
        <f>IF(ISBLANK(BA284),"",IFERROR(INDEX(F_Inputs!$F$4:$O$99999,MATCH($B284&amp;BA284,F_Inputs!$P$4:$P$99999,0),MATCH(BA$6,F_Inputs!$F$2:$O$2,0)),"Error"))</f>
        <v/>
      </c>
      <c r="X284" s="269" t="str">
        <f>IF(ISBLANK(BB284),"",IFERROR(INDEX(F_Inputs!$F$4:$O$99999,MATCH($B284&amp;BB284,F_Inputs!$P$4:$P$99999,0),MATCH(BB$6,F_Inputs!$F$2:$O$2,0)),"Error"))</f>
        <v/>
      </c>
      <c r="Y284" s="269" t="str">
        <f>IF(ISBLANK(BC284),"",IFERROR(INDEX(F_Inputs!$F$4:$O$99999,MATCH($B284&amp;BC284,F_Inputs!$P$4:$P$99999,0),MATCH(BC$6,F_Inputs!$F$2:$O$2,0)),"Error"))</f>
        <v/>
      </c>
      <c r="Z284" s="269" t="str">
        <f>IF(ISBLANK(BD284),"",IFERROR(INDEX(F_Inputs!$F$4:$O$99999,MATCH($B284&amp;BD284,F_Inputs!$P$4:$P$99999,0),MATCH(BD$6,F_Inputs!$F$2:$O$2,0)),"Error"))</f>
        <v/>
      </c>
      <c r="AA284" s="269" t="str">
        <f>IF(ISBLANK(BE284),"",IFERROR(INDEX(F_Inputs!$F$4:$O$99999,MATCH($B284&amp;BE284,F_Inputs!$P$4:$P$99999,0),MATCH(BE$6,F_Inputs!$F$2:$O$2,0)),"Error"))</f>
        <v/>
      </c>
      <c r="AB284" s="270">
        <f>IF(ISBLANK(BF284),"",IFERROR(INDEX(F_Inputs!$F$4:$O$99999,MATCH($B284&amp;BF284,F_Inputs!$P$4:$P$99999,0),MATCH(BF$6,F_Inputs!$F$2:$O$2,0)),"Error"))</f>
        <v>188</v>
      </c>
      <c r="AC284" s="270">
        <f>IF(ISBLANK(BG284),"",IFERROR(INDEX(F_Inputs!$F$4:$O$99999,MATCH($B284&amp;BG284,F_Inputs!$P$4:$P$99999,0),MATCH(BG$6,F_Inputs!$F$2:$O$2,0)),"Error"))</f>
        <v>188</v>
      </c>
      <c r="AD284" s="270" t="str">
        <f>IF(ISBLANK(BH284),"",IFERROR(INDEX(F_Inputs!$F$4:$O$99999,MATCH($B284&amp;BH284,F_Inputs!$P$4:$P$99999,0),MATCH(BH$6,F_Inputs!$F$2:$O$2,0)),"Error"))</f>
        <v/>
      </c>
      <c r="AE284" s="271">
        <f>IF(ISBLANK(BI284),"",IFERROR(INDEX(F_Inputs!$F$4:$O$99999,MATCH($B284&amp;BI284,F_Inputs!$P$4:$P$99999,0),MATCH(BI$6,F_Inputs!$F$2:$O$2,0)),"Error"))</f>
        <v>-5.0000000000000001E-3</v>
      </c>
      <c r="AF284" s="271">
        <f>IF(ISBLANK(BJ284),"",IFERROR(INDEX(F_Inputs!$F$4:$O$99999,MATCH($B284&amp;BJ284,F_Inputs!$P$4:$P$99999,0),MATCH(BJ$6,F_Inputs!$F$2:$O$2,0)),"Error"))</f>
        <v>5.0000000000000001E-3</v>
      </c>
      <c r="AJ284" s="45" t="s">
        <v>600</v>
      </c>
      <c r="AK284" s="45" t="s">
        <v>600</v>
      </c>
      <c r="AL284" s="45" t="s">
        <v>600</v>
      </c>
      <c r="AM284" s="45" t="s">
        <v>600</v>
      </c>
      <c r="AN284" s="45" t="s">
        <v>600</v>
      </c>
      <c r="AO284" s="45" t="s">
        <v>600</v>
      </c>
      <c r="AV284" s="45" t="s">
        <v>233</v>
      </c>
      <c r="AW284" s="45" t="s">
        <v>233</v>
      </c>
      <c r="AX284" s="45" t="s">
        <v>233</v>
      </c>
      <c r="AY284" s="45" t="s">
        <v>233</v>
      </c>
      <c r="AZ284" s="45" t="s">
        <v>233</v>
      </c>
      <c r="BF284" s="45" t="s">
        <v>235</v>
      </c>
      <c r="BG284" s="45" t="s">
        <v>235</v>
      </c>
      <c r="BI284" s="45" t="s">
        <v>237</v>
      </c>
      <c r="BJ284" s="45" t="s">
        <v>239</v>
      </c>
    </row>
    <row r="285" spans="2:62">
      <c r="B285" s="158" t="str">
        <f>Lists!$D$17</f>
        <v>SRN</v>
      </c>
      <c r="C285" s="46" t="s">
        <v>731</v>
      </c>
      <c r="D285" s="46" t="str">
        <f>_xlfn.XLOOKUP(C285,Lists!$B$32:$B$60,Lists!$D$32:$D$60)</f>
        <v>Set at a company specific level</v>
      </c>
      <c r="E285" s="46" t="str">
        <f>_xlfn.XLOOKUP(C285,Lists!$B$32:$B$60,Lists!$F$32:$F$60)</f>
        <v>% reduction from 2024-25 baseline</v>
      </c>
      <c r="F285" s="272">
        <f>IF(ISBLANK(AJ285),"",IFERROR(INDEX(F_Inputs!$F$4:$O$99999,MATCH($B285&amp;AJ285,F_Inputs!$P$4:$P$99999,0),MATCH(AJ$6,F_Inputs!$F$2:$O$2,0)),"Error"))</f>
        <v>0</v>
      </c>
      <c r="G285" s="272">
        <f>IF(ISBLANK(AK285),"",IFERROR(INDEX(F_Inputs!$F$4:$O$99999,MATCH($B285&amp;AK285,F_Inputs!$P$4:$P$99999,0),MATCH(AK$6,F_Inputs!$F$2:$O$2,0)),"Error"))</f>
        <v>-2.8300000000000002E-2</v>
      </c>
      <c r="H285" s="272">
        <f>IF(ISBLANK(AL285),"",IFERROR(INDEX(F_Inputs!$F$4:$O$99999,MATCH($B285&amp;AL285,F_Inputs!$P$4:$P$99999,0),MATCH(AL$6,F_Inputs!$F$2:$O$2,0)),"Error"))</f>
        <v>-3.9899999999999998E-2</v>
      </c>
      <c r="I285" s="272">
        <f>IF(ISBLANK(AM285),"",IFERROR(INDEX(F_Inputs!$F$4:$O$99999,MATCH($B285&amp;AM285,F_Inputs!$P$4:$P$99999,0),MATCH(AM$6,F_Inputs!$F$2:$O$2,0)),"Error"))</f>
        <v>-4.9200000000000001E-2</v>
      </c>
      <c r="J285" s="272">
        <f>IF(ISBLANK(AN285),"",IFERROR(INDEX(F_Inputs!$F$4:$O$99999,MATCH($B285&amp;AN285,F_Inputs!$P$4:$P$99999,0),MATCH(AN$6,F_Inputs!$F$2:$O$2,0)),"Error"))</f>
        <v>-5.9700000000000003E-2</v>
      </c>
      <c r="K285" s="272">
        <f>IF(ISBLANK(AO285),"",IFERROR(INDEX(F_Inputs!$F$4:$O$99999,MATCH($B285&amp;AO285,F_Inputs!$P$4:$P$99999,0),MATCH(AO$6,F_Inputs!$F$2:$O$2,0)),"Error"))</f>
        <v>-3.7600000000000001E-2</v>
      </c>
      <c r="L285" s="269" t="str">
        <f>IF(ISBLANK(AP285),"",IFERROR(INDEX(F_Inputs!$F$4:$O$99999,MATCH($B285&amp;AP285,F_Inputs!$P$4:$P$99999,0),MATCH(AP$6,F_Inputs!$F$2:$O$2,0)),"Error"))</f>
        <v/>
      </c>
      <c r="M285" s="269" t="str">
        <f>IF(ISBLANK(AQ285),"",IFERROR(INDEX(F_Inputs!$F$4:$O$99999,MATCH($B285&amp;AQ285,F_Inputs!$P$4:$P$99999,0),MATCH(AQ$6,F_Inputs!$F$2:$O$2,0)),"Error"))</f>
        <v/>
      </c>
      <c r="N285" s="269" t="str">
        <f>IF(ISBLANK(AR285),"",IFERROR(INDEX(F_Inputs!$F$4:$O$99999,MATCH($B285&amp;AR285,F_Inputs!$P$4:$P$99999,0),MATCH(AR$6,F_Inputs!$F$2:$O$2,0)),"Error"))</f>
        <v/>
      </c>
      <c r="O285" s="269" t="str">
        <f>IF(ISBLANK(AS285),"",IFERROR(INDEX(F_Inputs!$F$4:$O$99999,MATCH($B285&amp;AS285,F_Inputs!$P$4:$P$99999,0),MATCH(AS$6,F_Inputs!$F$2:$O$2,0)),"Error"))</f>
        <v/>
      </c>
      <c r="P285" s="269" t="str">
        <f>IF(ISBLANK(AT285),"",IFERROR(INDEX(F_Inputs!$F$4:$O$99999,MATCH($B285&amp;AT285,F_Inputs!$P$4:$P$99999,0),MATCH(AT$6,F_Inputs!$F$2:$O$2,0)),"Error"))</f>
        <v/>
      </c>
      <c r="Q285" s="269" t="str">
        <f>IF(ISBLANK(AU285),"",IFERROR(INDEX(F_Inputs!$F$4:$O$99999,MATCH($B285&amp;AU285,F_Inputs!$P$4:$P$99999,0),MATCH(AU$6,F_Inputs!$F$2:$O$2,0)),"Error"))</f>
        <v/>
      </c>
      <c r="R285" s="269">
        <f>IF(ISBLANK(AV285),"",IFERROR(INDEX(F_Inputs!$F$4:$O$99999,MATCH($B285&amp;AV285,F_Inputs!$P$4:$P$99999,0),MATCH(AV$6,F_Inputs!$F$2:$O$2,0)),"Error"))</f>
        <v>50342.33</v>
      </c>
      <c r="S285" s="269">
        <f>IF(ISBLANK(AW285),"",IFERROR(INDEX(F_Inputs!$F$4:$O$99999,MATCH($B285&amp;AW285,F_Inputs!$P$4:$P$99999,0),MATCH(AW$6,F_Inputs!$F$2:$O$2,0)),"Error"))</f>
        <v>50342.33</v>
      </c>
      <c r="T285" s="269">
        <f>IF(ISBLANK(AX285),"",IFERROR(INDEX(F_Inputs!$F$4:$O$99999,MATCH($B285&amp;AX285,F_Inputs!$P$4:$P$99999,0),MATCH(AX$6,F_Inputs!$F$2:$O$2,0)),"Error"))</f>
        <v>50342.33</v>
      </c>
      <c r="U285" s="269">
        <f>IF(ISBLANK(AY285),"",IFERROR(INDEX(F_Inputs!$F$4:$O$99999,MATCH($B285&amp;AY285,F_Inputs!$P$4:$P$99999,0),MATCH(AY$6,F_Inputs!$F$2:$O$2,0)),"Error"))</f>
        <v>50342.33</v>
      </c>
      <c r="V285" s="269">
        <f>IF(ISBLANK(AZ285),"",IFERROR(INDEX(F_Inputs!$F$4:$O$99999,MATCH($B285&amp;AZ285,F_Inputs!$P$4:$P$99999,0),MATCH(AZ$6,F_Inputs!$F$2:$O$2,0)),"Error"))</f>
        <v>50342.33</v>
      </c>
      <c r="W285" s="269" t="str">
        <f>IF(ISBLANK(BA285),"",IFERROR(INDEX(F_Inputs!$F$4:$O$99999,MATCH($B285&amp;BA285,F_Inputs!$P$4:$P$99999,0),MATCH(BA$6,F_Inputs!$F$2:$O$2,0)),"Error"))</f>
        <v/>
      </c>
      <c r="X285" s="269" t="str">
        <f>IF(ISBLANK(BB285),"",IFERROR(INDEX(F_Inputs!$F$4:$O$99999,MATCH($B285&amp;BB285,F_Inputs!$P$4:$P$99999,0),MATCH(BB$6,F_Inputs!$F$2:$O$2,0)),"Error"))</f>
        <v/>
      </c>
      <c r="Y285" s="269" t="str">
        <f>IF(ISBLANK(BC285),"",IFERROR(INDEX(F_Inputs!$F$4:$O$99999,MATCH($B285&amp;BC285,F_Inputs!$P$4:$P$99999,0),MATCH(BC$6,F_Inputs!$F$2:$O$2,0)),"Error"))</f>
        <v/>
      </c>
      <c r="Z285" s="269" t="str">
        <f>IF(ISBLANK(BD285),"",IFERROR(INDEX(F_Inputs!$F$4:$O$99999,MATCH($B285&amp;BD285,F_Inputs!$P$4:$P$99999,0),MATCH(BD$6,F_Inputs!$F$2:$O$2,0)),"Error"))</f>
        <v/>
      </c>
      <c r="AA285" s="269" t="str">
        <f>IF(ISBLANK(BE285),"",IFERROR(INDEX(F_Inputs!$F$4:$O$99999,MATCH($B285&amp;BE285,F_Inputs!$P$4:$P$99999,0),MATCH(BE$6,F_Inputs!$F$2:$O$2,0)),"Error"))</f>
        <v/>
      </c>
      <c r="AB285" s="270">
        <f>IF(ISBLANK(BF285),"",IFERROR(INDEX(F_Inputs!$F$4:$O$99999,MATCH($B285&amp;BF285,F_Inputs!$P$4:$P$99999,0),MATCH(BF$6,F_Inputs!$F$2:$O$2,0)),"Error"))</f>
        <v>188</v>
      </c>
      <c r="AC285" s="270">
        <f>IF(ISBLANK(BG285),"",IFERROR(INDEX(F_Inputs!$F$4:$O$99999,MATCH($B285&amp;BG285,F_Inputs!$P$4:$P$99999,0),MATCH(BG$6,F_Inputs!$F$2:$O$2,0)),"Error"))</f>
        <v>188</v>
      </c>
      <c r="AD285" s="270" t="str">
        <f>IF(ISBLANK(BH285),"",IFERROR(INDEX(F_Inputs!$F$4:$O$99999,MATCH($B285&amp;BH285,F_Inputs!$P$4:$P$99999,0),MATCH(BH$6,F_Inputs!$F$2:$O$2,0)),"Error"))</f>
        <v/>
      </c>
      <c r="AE285" s="271">
        <f>IF(ISBLANK(BI285),"",IFERROR(INDEX(F_Inputs!$F$4:$O$99999,MATCH($B285&amp;BI285,F_Inputs!$P$4:$P$99999,0),MATCH(BI$6,F_Inputs!$F$2:$O$2,0)),"Error"))</f>
        <v>-5.0000000000000001E-3</v>
      </c>
      <c r="AF285" s="271">
        <f>IF(ISBLANK(BJ285),"",IFERROR(INDEX(F_Inputs!$F$4:$O$99999,MATCH($B285&amp;BJ285,F_Inputs!$P$4:$P$99999,0),MATCH(BJ$6,F_Inputs!$F$2:$O$2,0)),"Error"))</f>
        <v>5.0000000000000001E-3</v>
      </c>
      <c r="AJ285" s="45" t="s">
        <v>598</v>
      </c>
      <c r="AK285" s="45" t="s">
        <v>598</v>
      </c>
      <c r="AL285" s="45" t="s">
        <v>598</v>
      </c>
      <c r="AM285" s="45" t="s">
        <v>598</v>
      </c>
      <c r="AN285" s="45" t="s">
        <v>598</v>
      </c>
      <c r="AO285" s="45" t="s">
        <v>598</v>
      </c>
      <c r="AV285" s="45" t="s">
        <v>578</v>
      </c>
      <c r="AW285" s="45" t="s">
        <v>578</v>
      </c>
      <c r="AX285" s="45" t="s">
        <v>578</v>
      </c>
      <c r="AY285" s="45" t="s">
        <v>578</v>
      </c>
      <c r="AZ285" s="45" t="s">
        <v>578</v>
      </c>
      <c r="BF285" s="45" t="s">
        <v>580</v>
      </c>
      <c r="BG285" s="45" t="s">
        <v>580</v>
      </c>
      <c r="BI285" s="45" t="s">
        <v>582</v>
      </c>
      <c r="BJ285" s="45" t="s">
        <v>584</v>
      </c>
    </row>
    <row r="286" spans="2:62">
      <c r="B286" s="158" t="str">
        <f>Lists!$D$17</f>
        <v>SRN</v>
      </c>
      <c r="C286" s="46" t="s">
        <v>768</v>
      </c>
      <c r="D286" s="46" t="str">
        <f>_xlfn.XLOOKUP(C286,Lists!$B$32:$B$60,Lists!$D$32:$D$60)</f>
        <v>Set at a company specific level</v>
      </c>
      <c r="E286" s="46" t="str">
        <f>_xlfn.XLOOKUP(C286,Lists!$B$32:$B$60,Lists!$F$32:$F$60)</f>
        <v>% Reduction from 2019-20 baseline</v>
      </c>
      <c r="F286" s="273">
        <f>IF(ISBLANK(AJ286),"",IFERROR(INDEX(F_Inputs!$F$4:$O$99999,MATCH($B286&amp;AJ286,F_Inputs!$P$4:$P$99999,0),MATCH(AJ$6,F_Inputs!$F$2:$O$2,0)),"Error"))</f>
        <v>-4.2000000000000003E-2</v>
      </c>
      <c r="G286" s="273">
        <f>IF(ISBLANK(AK286),"",IFERROR(INDEX(F_Inputs!$F$4:$O$99999,MATCH($B286&amp;AK286,F_Inputs!$P$4:$P$99999,0),MATCH(AK$6,F_Inputs!$F$2:$O$2,0)),"Error"))</f>
        <v>2.9000000000000005E-2</v>
      </c>
      <c r="H286" s="273">
        <f>IF(ISBLANK(AL286),"",IFERROR(INDEX(F_Inputs!$F$4:$O$99999,MATCH($B286&amp;AL286,F_Inputs!$P$4:$P$99999,0),MATCH(AL$6,F_Inputs!$F$2:$O$2,0)),"Error"))</f>
        <v>0.10800000000000001</v>
      </c>
      <c r="I286" s="273">
        <f>IF(ISBLANK(AM286),"",IFERROR(INDEX(F_Inputs!$F$4:$O$99999,MATCH($B286&amp;AM286,F_Inputs!$P$4:$P$99999,0),MATCH(AM$6,F_Inputs!$F$2:$O$2,0)),"Error"))</f>
        <v>0.17399999999999999</v>
      </c>
      <c r="J286" s="273">
        <f>IF(ISBLANK(AN286),"",IFERROR(INDEX(F_Inputs!$F$4:$O$99999,MATCH($B286&amp;AN286,F_Inputs!$P$4:$P$99999,0),MATCH(AN$6,F_Inputs!$F$2:$O$2,0)),"Error"))</f>
        <v>0.24</v>
      </c>
      <c r="K286" s="273">
        <f>IF(ISBLANK(AO286),"",IFERROR(INDEX(F_Inputs!$F$4:$O$99999,MATCH($B286&amp;AO286,F_Inputs!$P$4:$P$99999,0),MATCH(AO$6,F_Inputs!$F$2:$O$2,0)),"Error"))</f>
        <v>0.30499999999999999</v>
      </c>
      <c r="L286" s="269" t="str">
        <f>IF(ISBLANK(AP286),"",IFERROR(INDEX(F_Inputs!$F$4:$O$99999,MATCH($B286&amp;AP286,F_Inputs!$P$4:$P$99999,0),MATCH(AP$6,F_Inputs!$F$2:$O$2,0)),"Error"))</f>
        <v/>
      </c>
      <c r="M286" s="269" t="str">
        <f>IF(ISBLANK(AQ286),"",IFERROR(INDEX(F_Inputs!$F$4:$O$99999,MATCH($B286&amp;AQ286,F_Inputs!$P$4:$P$99999,0),MATCH(AQ$6,F_Inputs!$F$2:$O$2,0)),"Error"))</f>
        <v/>
      </c>
      <c r="N286" s="269" t="str">
        <f>IF(ISBLANK(AR286),"",IFERROR(INDEX(F_Inputs!$F$4:$O$99999,MATCH($B286&amp;AR286,F_Inputs!$P$4:$P$99999,0),MATCH(AR$6,F_Inputs!$F$2:$O$2,0)),"Error"))</f>
        <v/>
      </c>
      <c r="O286" s="269" t="str">
        <f>IF(ISBLANK(AS286),"",IFERROR(INDEX(F_Inputs!$F$4:$O$99999,MATCH($B286&amp;AS286,F_Inputs!$P$4:$P$99999,0),MATCH(AS$6,F_Inputs!$F$2:$O$2,0)),"Error"))</f>
        <v/>
      </c>
      <c r="P286" s="269" t="str">
        <f>IF(ISBLANK(AT286),"",IFERROR(INDEX(F_Inputs!$F$4:$O$99999,MATCH($B286&amp;AT286,F_Inputs!$P$4:$P$99999,0),MATCH(AT$6,F_Inputs!$F$2:$O$2,0)),"Error"))</f>
        <v/>
      </c>
      <c r="Q286" s="269" t="str">
        <f>IF(ISBLANK(AU286),"",IFERROR(INDEX(F_Inputs!$F$4:$O$99999,MATCH($B286&amp;AU286,F_Inputs!$P$4:$P$99999,0),MATCH(AU$6,F_Inputs!$F$2:$O$2,0)),"Error"))</f>
        <v/>
      </c>
      <c r="R286" s="269" t="str">
        <f>IF(ISBLANK(AV286),"",IFERROR(INDEX(F_Inputs!$F$4:$O$99999,MATCH($B286&amp;AV286,F_Inputs!$P$4:$P$99999,0),MATCH(AV$6,F_Inputs!$F$2:$O$2,0)),"Error"))</f>
        <v/>
      </c>
      <c r="S286" s="269" t="str">
        <f>IF(ISBLANK(AW286),"",IFERROR(INDEX(F_Inputs!$F$4:$O$99999,MATCH($B286&amp;AW286,F_Inputs!$P$4:$P$99999,0),MATCH(AW$6,F_Inputs!$F$2:$O$2,0)),"Error"))</f>
        <v/>
      </c>
      <c r="T286" s="269" t="str">
        <f>IF(ISBLANK(AX286),"",IFERROR(INDEX(F_Inputs!$F$4:$O$99999,MATCH($B286&amp;AX286,F_Inputs!$P$4:$P$99999,0),MATCH(AX$6,F_Inputs!$F$2:$O$2,0)),"Error"))</f>
        <v/>
      </c>
      <c r="U286" s="269" t="str">
        <f>IF(ISBLANK(AY286),"",IFERROR(INDEX(F_Inputs!$F$4:$O$99999,MATCH($B286&amp;AY286,F_Inputs!$P$4:$P$99999,0),MATCH(AY$6,F_Inputs!$F$2:$O$2,0)),"Error"))</f>
        <v/>
      </c>
      <c r="V286" s="269" t="str">
        <f>IF(ISBLANK(AZ286),"",IFERROR(INDEX(F_Inputs!$F$4:$O$99999,MATCH($B286&amp;AZ286,F_Inputs!$P$4:$P$99999,0),MATCH(AZ$6,F_Inputs!$F$2:$O$2,0)),"Error"))</f>
        <v/>
      </c>
      <c r="W286" s="273">
        <f>IF(ISBLANK(BA286),"",IFERROR(INDEX(F_Inputs!$F$4:$O$99999,MATCH($B286&amp;BA286,F_Inputs!$P$4:$P$99999,0),MATCH(BA$6,F_Inputs!$F$2:$O$2,0)),"Error"))</f>
        <v>-1.6870983525649974E-2</v>
      </c>
      <c r="X286" s="273">
        <f>IF(ISBLANK(BB286),"",IFERROR(INDEX(F_Inputs!$F$4:$O$99999,MATCH($B286&amp;BB286,F_Inputs!$P$4:$P$99999,0),MATCH(BB$6,F_Inputs!$F$2:$O$2,0)),"Error"))</f>
        <v>7.8208333940037233E-2</v>
      </c>
      <c r="Y286" s="273">
        <f>IF(ISBLANK(BC286),"",IFERROR(INDEX(F_Inputs!$F$4:$O$99999,MATCH($B286&amp;BC286,F_Inputs!$P$4:$P$99999,0),MATCH(BC$6,F_Inputs!$F$2:$O$2,0)),"Error"))</f>
        <v>0.16275290111345708</v>
      </c>
      <c r="Z286" s="273">
        <f>IF(ISBLANK(BD286),"",IFERROR(INDEX(F_Inputs!$F$4:$O$99999,MATCH($B286&amp;BD286,F_Inputs!$P$4:$P$99999,0),MATCH(BD$6,F_Inputs!$F$2:$O$2,0)),"Error"))</f>
        <v>0.24432755762189873</v>
      </c>
      <c r="AA286" s="273">
        <f>IF(ISBLANK(BE286),"",IFERROR(INDEX(F_Inputs!$F$4:$O$99999,MATCH($B286&amp;BE286,F_Inputs!$P$4:$P$99999,0),MATCH(BE$6,F_Inputs!$F$2:$O$2,0)),"Error"))</f>
        <v>0.32271422921510939</v>
      </c>
      <c r="AB286" s="270">
        <f>IF(ISBLANK(BF286),"",IFERROR(INDEX(F_Inputs!$F$4:$O$99999,MATCH($B286&amp;BF286,F_Inputs!$P$4:$P$99999,0),MATCH(BF$6,F_Inputs!$F$2:$O$2,0)),"Error"))</f>
        <v>688160.37064622296</v>
      </c>
      <c r="AC286" s="270">
        <f>IF(ISBLANK(BG286),"",IFERROR(INDEX(F_Inputs!$F$4:$O$99999,MATCH($B286&amp;BG286,F_Inputs!$P$4:$P$99999,0),MATCH(BG$6,F_Inputs!$F$2:$O$2,0)),"Error"))</f>
        <v>688160.37064622296</v>
      </c>
      <c r="AD286" s="270">
        <f>IF(ISBLANK(BG286),"",IFERROR(2*AC286,""))</f>
        <v>1376320.7412924459</v>
      </c>
      <c r="AE286" s="271" t="str">
        <f>IF(ISBLANK(BI286),"",IFERROR(INDEX(F_Inputs!$F$4:$O$99999,MATCH($B286&amp;BI286,F_Inputs!$P$4:$P$99999,0),MATCH(BI$6,F_Inputs!$F$2:$O$2,0)),"Error"))</f>
        <v/>
      </c>
      <c r="AF286" s="271">
        <f>IF(ISBLANK(BJ286),"",IFERROR(INDEX(F_Inputs!$F$4:$O$99999,MATCH($B286&amp;BJ286,F_Inputs!$P$4:$P$99999,0),MATCH(BJ$6,F_Inputs!$F$2:$O$2,0)),"Error"))</f>
        <v>0.01</v>
      </c>
      <c r="AJ286" s="45" t="s">
        <v>299</v>
      </c>
      <c r="AK286" s="45" t="s">
        <v>299</v>
      </c>
      <c r="AL286" s="45" t="s">
        <v>299</v>
      </c>
      <c r="AM286" s="45" t="s">
        <v>299</v>
      </c>
      <c r="AN286" s="45" t="s">
        <v>299</v>
      </c>
      <c r="AO286" s="45" t="s">
        <v>299</v>
      </c>
      <c r="BA286" s="45" t="s">
        <v>301</v>
      </c>
      <c r="BB286" s="45" t="s">
        <v>301</v>
      </c>
      <c r="BC286" s="45" t="s">
        <v>301</v>
      </c>
      <c r="BD286" s="45" t="s">
        <v>301</v>
      </c>
      <c r="BE286" s="45" t="s">
        <v>301</v>
      </c>
      <c r="BF286" s="45" t="s">
        <v>303</v>
      </c>
      <c r="BG286" s="45" t="s">
        <v>303</v>
      </c>
      <c r="BH286" s="45" t="s">
        <v>842</v>
      </c>
      <c r="BJ286" s="45" t="s">
        <v>305</v>
      </c>
    </row>
    <row r="287" spans="2:62">
      <c r="B287" s="158" t="str">
        <f>Lists!$D$17</f>
        <v>SRN</v>
      </c>
      <c r="C287" s="46" t="s">
        <v>772</v>
      </c>
      <c r="D287" s="46" t="str">
        <f>_xlfn.XLOOKUP(C287,Lists!$B$32:$B$60,Lists!$D$32:$D$60)</f>
        <v>Set at a company specific level</v>
      </c>
      <c r="E287" s="46" t="str">
        <f>_xlfn.XLOOKUP(C287,Lists!$B$32:$B$60,Lists!$F$32:$F$60)</f>
        <v>% Reduction from 2019-20 baseline</v>
      </c>
      <c r="F287" s="273">
        <f>IF(ISBLANK(AJ287),"",IFERROR(INDEX(F_Inputs!$F$4:$O$99999,MATCH($B287&amp;AJ287,F_Inputs!$P$4:$P$99999,0),MATCH(AJ$6,F_Inputs!$F$2:$O$2,0)),"Error"))</f>
        <v>4.1000000000000009E-2</v>
      </c>
      <c r="G287" s="273">
        <f>IF(ISBLANK(AK287),"",IFERROR(INDEX(F_Inputs!$F$4:$O$99999,MATCH($B287&amp;AK287,F_Inputs!$P$4:$P$99999,0),MATCH(AK$6,F_Inputs!$F$2:$O$2,0)),"Error"))</f>
        <v>5.6000000000000008E-2</v>
      </c>
      <c r="H287" s="273">
        <f>IF(ISBLANK(AL287),"",IFERROR(INDEX(F_Inputs!$F$4:$O$99999,MATCH($B287&amp;AL287,F_Inputs!$P$4:$P$99999,0),MATCH(AL$6,F_Inputs!$F$2:$O$2,0)),"Error"))</f>
        <v>7.0000000000000007E-2</v>
      </c>
      <c r="I287" s="273">
        <f>IF(ISBLANK(AM287),"",IFERROR(INDEX(F_Inputs!$F$4:$O$99999,MATCH($B287&amp;AM287,F_Inputs!$P$4:$P$99999,0),MATCH(AM$6,F_Inputs!$F$2:$O$2,0)),"Error"))</f>
        <v>7.9000000000000001E-2</v>
      </c>
      <c r="J287" s="273">
        <f>IF(ISBLANK(AN287),"",IFERROR(INDEX(F_Inputs!$F$4:$O$99999,MATCH($B287&amp;AN287,F_Inputs!$P$4:$P$99999,0),MATCH(AN$6,F_Inputs!$F$2:$O$2,0)),"Error"))</f>
        <v>8.7999999999999995E-2</v>
      </c>
      <c r="K287" s="273">
        <f>IF(ISBLANK(AO287),"",IFERROR(INDEX(F_Inputs!$F$4:$O$99999,MATCH($B287&amp;AO287,F_Inputs!$P$4:$P$99999,0),MATCH(AO$6,F_Inputs!$F$2:$O$2,0)),"Error"))</f>
        <v>9.8000000000000004E-2</v>
      </c>
      <c r="L287" s="272" t="str">
        <f>IF(ISBLANK(AP287),"",IFERROR(INDEX(F_Inputs!$F$4:$O$99999,MATCH($B287&amp;AP287,F_Inputs!$P$4:$P$99999,0),MATCH(AP$6,F_Inputs!$F$2:$O$2,0)),"Error"))</f>
        <v/>
      </c>
      <c r="M287" s="272" t="str">
        <f>IF(ISBLANK(AQ287),"",IFERROR(INDEX(F_Inputs!$F$4:$O$99999,MATCH($B287&amp;AQ287,F_Inputs!$P$4:$P$99999,0),MATCH(AQ$6,F_Inputs!$F$2:$O$2,0)),"Error"))</f>
        <v/>
      </c>
      <c r="N287" s="272" t="str">
        <f>IF(ISBLANK(AR287),"",IFERROR(INDEX(F_Inputs!$F$4:$O$99999,MATCH($B287&amp;AR287,F_Inputs!$P$4:$P$99999,0),MATCH(AR$6,F_Inputs!$F$2:$O$2,0)),"Error"))</f>
        <v/>
      </c>
      <c r="O287" s="272" t="str">
        <f>IF(ISBLANK(AS287),"",IFERROR(INDEX(F_Inputs!$F$4:$O$99999,MATCH($B287&amp;AS287,F_Inputs!$P$4:$P$99999,0),MATCH(AS$6,F_Inputs!$F$2:$O$2,0)),"Error"))</f>
        <v/>
      </c>
      <c r="P287" s="272" t="str">
        <f>IF(ISBLANK(AT287),"",IFERROR(INDEX(F_Inputs!$F$4:$O$99999,MATCH($B287&amp;AT287,F_Inputs!$P$4:$P$99999,0),MATCH(AT$6,F_Inputs!$F$2:$O$2,0)),"Error"))</f>
        <v/>
      </c>
      <c r="Q287" s="272" t="str">
        <f>IF(ISBLANK(AU287),"",IFERROR(INDEX(F_Inputs!$F$4:$O$99999,MATCH($B287&amp;AU287,F_Inputs!$P$4:$P$99999,0),MATCH(AU$6,F_Inputs!$F$2:$O$2,0)),"Error"))</f>
        <v/>
      </c>
      <c r="R287" s="272" t="str">
        <f>IF(ISBLANK(AV287),"",IFERROR(INDEX(F_Inputs!$F$4:$O$99999,MATCH($B287&amp;AV287,F_Inputs!$P$4:$P$99999,0),MATCH(AV$6,F_Inputs!$F$2:$O$2,0)),"Error"))</f>
        <v/>
      </c>
      <c r="S287" s="272" t="str">
        <f>IF(ISBLANK(AW287),"",IFERROR(INDEX(F_Inputs!$F$4:$O$99999,MATCH($B287&amp;AW287,F_Inputs!$P$4:$P$99999,0),MATCH(AW$6,F_Inputs!$F$2:$O$2,0)),"Error"))</f>
        <v/>
      </c>
      <c r="T287" s="272" t="str">
        <f>IF(ISBLANK(AX287),"",IFERROR(INDEX(F_Inputs!$F$4:$O$99999,MATCH($B287&amp;AX287,F_Inputs!$P$4:$P$99999,0),MATCH(AX$6,F_Inputs!$F$2:$O$2,0)),"Error"))</f>
        <v/>
      </c>
      <c r="U287" s="272" t="str">
        <f>IF(ISBLANK(AY287),"",IFERROR(INDEX(F_Inputs!$F$4:$O$99999,MATCH($B287&amp;AY287,F_Inputs!$P$4:$P$99999,0),MATCH(AY$6,F_Inputs!$F$2:$O$2,0)),"Error"))</f>
        <v/>
      </c>
      <c r="V287" s="272" t="str">
        <f>IF(ISBLANK(AZ287),"",IFERROR(INDEX(F_Inputs!$F$4:$O$99999,MATCH($B287&amp;AZ287,F_Inputs!$P$4:$P$99999,0),MATCH(AZ$6,F_Inputs!$F$2:$O$2,0)),"Error"))</f>
        <v/>
      </c>
      <c r="W287" s="272">
        <f>IF(ISBLANK(BA287),"",IFERROR(INDEX(F_Inputs!$F$4:$O$99999,MATCH($B287&amp;BA287,F_Inputs!$P$4:$P$99999,0),MATCH(BA$6,F_Inputs!$F$2:$O$2,0)),"Error"))</f>
        <v>6.5524737631184382E-2</v>
      </c>
      <c r="X287" s="272">
        <f>IF(ISBLANK(BB287),"",IFERROR(INDEX(F_Inputs!$F$4:$O$99999,MATCH($B287&amp;BB287,F_Inputs!$P$4:$P$99999,0),MATCH(BB$6,F_Inputs!$F$2:$O$2,0)),"Error"))</f>
        <v>8.8230884557721212E-2</v>
      </c>
      <c r="Y287" s="272">
        <f>IF(ISBLANK(BC287),"",IFERROR(INDEX(F_Inputs!$F$4:$O$99999,MATCH($B287&amp;BC287,F_Inputs!$P$4:$P$99999,0),MATCH(BC$6,F_Inputs!$F$2:$O$2,0)),"Error"))</f>
        <v>0.10610694652673669</v>
      </c>
      <c r="Z287" s="272">
        <f>IF(ISBLANK(BD287),"",IFERROR(INDEX(F_Inputs!$F$4:$O$99999,MATCH($B287&amp;BD287,F_Inputs!$P$4:$P$99999,0),MATCH(BD$6,F_Inputs!$F$2:$O$2,0)),"Error"))</f>
        <v>0.11531734132933537</v>
      </c>
      <c r="AA287" s="272">
        <f>IF(ISBLANK(BE287),"",IFERROR(INDEX(F_Inputs!$F$4:$O$99999,MATCH($B287&amp;BE287,F_Inputs!$P$4:$P$99999,0),MATCH(BE$6,F_Inputs!$F$2:$O$2,0)),"Error"))</f>
        <v>0.12549725137431289</v>
      </c>
      <c r="AB287" s="270">
        <f>IF(ISBLANK(BF287),"",IFERROR(INDEX(F_Inputs!$F$4:$O$99999,MATCH($B287&amp;BF287,F_Inputs!$P$4:$P$99999,0),MATCH(BF$6,F_Inputs!$F$2:$O$2,0)),"Error"))</f>
        <v>463256.67175178381</v>
      </c>
      <c r="AC287" s="270">
        <f>IF(ISBLANK(BG287),"",IFERROR(INDEX(F_Inputs!$F$4:$O$99999,MATCH($B287&amp;BG287,F_Inputs!$P$4:$P$99999,0),MATCH(BG$6,F_Inputs!$F$2:$O$2,0)),"Error"))</f>
        <v>463256.67175178381</v>
      </c>
      <c r="AD287" s="270">
        <f>IF(ISBLANK(BG287),"",IFERROR(2*AC287,""))</f>
        <v>926513.34350356762</v>
      </c>
      <c r="AE287" s="271">
        <f>IF(ISBLANK(BI287),"",IFERROR(INDEX(F_Inputs!$F$4:$O$99999,MATCH($B287&amp;BI287,F_Inputs!$P$4:$P$99999,0),MATCH(BI$6,F_Inputs!$F$2:$O$2,0)),"Error"))</f>
        <v>-5.0000000000000001E-3</v>
      </c>
      <c r="AF287" s="271">
        <f>IF(ISBLANK(BJ287),"",IFERROR(INDEX(F_Inputs!$F$4:$O$99999,MATCH($B287&amp;BJ287,F_Inputs!$P$4:$P$99999,0),MATCH(BJ$6,F_Inputs!$F$2:$O$2,0)),"Error"))</f>
        <v>0.01</v>
      </c>
      <c r="AJ287" s="45" t="s">
        <v>321</v>
      </c>
      <c r="AK287" s="45" t="s">
        <v>321</v>
      </c>
      <c r="AL287" s="45" t="s">
        <v>321</v>
      </c>
      <c r="AM287" s="45" t="s">
        <v>321</v>
      </c>
      <c r="AN287" s="45" t="s">
        <v>321</v>
      </c>
      <c r="AO287" s="45" t="s">
        <v>321</v>
      </c>
      <c r="BA287" s="35" t="s">
        <v>322</v>
      </c>
      <c r="BB287" s="35" t="s">
        <v>322</v>
      </c>
      <c r="BC287" s="35" t="s">
        <v>322</v>
      </c>
      <c r="BD287" s="35" t="s">
        <v>322</v>
      </c>
      <c r="BE287" s="35" t="s">
        <v>322</v>
      </c>
      <c r="BF287" s="45" t="s">
        <v>324</v>
      </c>
      <c r="BG287" s="45" t="s">
        <v>324</v>
      </c>
      <c r="BH287" s="45" t="s">
        <v>887</v>
      </c>
      <c r="BI287" s="45" t="s">
        <v>326</v>
      </c>
      <c r="BJ287" s="45" t="s">
        <v>328</v>
      </c>
    </row>
    <row r="288" spans="2:62">
      <c r="B288" s="158" t="str">
        <f>Lists!$D$17</f>
        <v>SRN</v>
      </c>
      <c r="C288" s="46" t="s">
        <v>775</v>
      </c>
      <c r="D288" s="46" t="str">
        <f>_xlfn.XLOOKUP(C288,Lists!$B$32:$B$60,Lists!$D$32:$D$60)</f>
        <v>Set at a company specific level</v>
      </c>
      <c r="E288" s="46" t="str">
        <f>_xlfn.XLOOKUP(C288,Lists!$B$32:$B$60,Lists!$F$32:$F$60)</f>
        <v>% Reduction from 2019-20 baseline</v>
      </c>
      <c r="F288" s="273">
        <f>IF(ISBLANK(AJ288),"",IFERROR(INDEX(F_Inputs!$F$4:$O$99999,MATCH($B288&amp;AJ288,F_Inputs!$P$4:$P$99999,0),MATCH(AJ$6,F_Inputs!$F$2:$O$2,0)),"Error"))</f>
        <v>7.5999999999999998E-2</v>
      </c>
      <c r="G288" s="273">
        <f>IF(ISBLANK(AK288),"",IFERROR(INDEX(F_Inputs!$F$4:$O$99999,MATCH($B288&amp;AK288,F_Inputs!$P$4:$P$99999,0),MATCH(AK$6,F_Inputs!$F$2:$O$2,0)),"Error"))</f>
        <v>7.5999999999999998E-2</v>
      </c>
      <c r="H288" s="273">
        <f>IF(ISBLANK(AL288),"",IFERROR(INDEX(F_Inputs!$F$4:$O$99999,MATCH($B288&amp;AL288,F_Inputs!$P$4:$P$99999,0),MATCH(AL$6,F_Inputs!$F$2:$O$2,0)),"Error"))</f>
        <v>7.9000000000000001E-2</v>
      </c>
      <c r="I288" s="273">
        <f>IF(ISBLANK(AM288),"",IFERROR(INDEX(F_Inputs!$F$4:$O$99999,MATCH($B288&amp;AM288,F_Inputs!$P$4:$P$99999,0),MATCH(AM$6,F_Inputs!$F$2:$O$2,0)),"Error"))</f>
        <v>8.4000000000000005E-2</v>
      </c>
      <c r="J288" s="273">
        <f>IF(ISBLANK(AN288),"",IFERROR(INDEX(F_Inputs!$F$4:$O$99999,MATCH($B288&amp;AN288,F_Inputs!$P$4:$P$99999,0),MATCH(AN$6,F_Inputs!$F$2:$O$2,0)),"Error"))</f>
        <v>8.900000000000001E-2</v>
      </c>
      <c r="K288" s="273">
        <f>IF(ISBLANK(AO288),"",IFERROR(INDEX(F_Inputs!$F$4:$O$99999,MATCH($B288&amp;AO288,F_Inputs!$P$4:$P$99999,0),MATCH(AO$6,F_Inputs!$F$2:$O$2,0)),"Error"))</f>
        <v>9.3000000000000013E-2</v>
      </c>
      <c r="L288" s="267" t="str">
        <f>IF(ISBLANK(AP288),"",IFERROR(INDEX(F_Inputs!$F$4:$O$99999,MATCH($B288&amp;AP288,F_Inputs!$P$4:$P$99999,0),MATCH(AP$6,F_Inputs!$F$2:$O$2,0)),"Error"))</f>
        <v/>
      </c>
      <c r="M288" s="268" t="str">
        <f>IF(ISBLANK(AQ288),"",IFERROR(INDEX(F_Inputs!$F$4:$O$99999,MATCH($B288&amp;AQ288,F_Inputs!$P$4:$P$99999,0),MATCH(AQ$6,F_Inputs!$F$2:$O$2,0)),"Error"))</f>
        <v/>
      </c>
      <c r="N288" s="268" t="str">
        <f>IF(ISBLANK(AR288),"",IFERROR(INDEX(F_Inputs!$F$4:$O$99999,MATCH($B288&amp;AR288,F_Inputs!$P$4:$P$99999,0),MATCH(AR$6,F_Inputs!$F$2:$O$2,0)),"Error"))</f>
        <v/>
      </c>
      <c r="O288" s="268" t="str">
        <f>IF(ISBLANK(AS288),"",IFERROR(INDEX(F_Inputs!$F$4:$O$99999,MATCH($B288&amp;AS288,F_Inputs!$P$4:$P$99999,0),MATCH(AS$6,F_Inputs!$F$2:$O$2,0)),"Error"))</f>
        <v/>
      </c>
      <c r="P288" s="268" t="str">
        <f>IF(ISBLANK(AT288),"",IFERROR(INDEX(F_Inputs!$F$4:$O$99999,MATCH($B288&amp;AT288,F_Inputs!$P$4:$P$99999,0),MATCH(AT$6,F_Inputs!$F$2:$O$2,0)),"Error"))</f>
        <v/>
      </c>
      <c r="Q288" s="268" t="str">
        <f>IF(ISBLANK(AU288),"",IFERROR(INDEX(F_Inputs!$F$4:$O$99999,MATCH($B288&amp;AU288,F_Inputs!$P$4:$P$99999,0),MATCH(AU$6,F_Inputs!$F$2:$O$2,0)),"Error"))</f>
        <v/>
      </c>
      <c r="R288" s="269" t="str">
        <f>IF(ISBLANK(AV288),"",IFERROR(INDEX(F_Inputs!$F$4:$O$99999,MATCH($B288&amp;AV288,F_Inputs!$P$4:$P$99999,0),MATCH(AV$6,F_Inputs!$F$2:$O$2,0)),"Error"))</f>
        <v/>
      </c>
      <c r="S288" s="269" t="str">
        <f>IF(ISBLANK(AW288),"",IFERROR(INDEX(F_Inputs!$F$4:$O$99999,MATCH($B288&amp;AW288,F_Inputs!$P$4:$P$99999,0),MATCH(AW$6,F_Inputs!$F$2:$O$2,0)),"Error"))</f>
        <v/>
      </c>
      <c r="T288" s="269" t="str">
        <f>IF(ISBLANK(AX288),"",IFERROR(INDEX(F_Inputs!$F$4:$O$99999,MATCH($B288&amp;AX288,F_Inputs!$P$4:$P$99999,0),MATCH(AX$6,F_Inputs!$F$2:$O$2,0)),"Error"))</f>
        <v/>
      </c>
      <c r="U288" s="269" t="str">
        <f>IF(ISBLANK(AY288),"",IFERROR(INDEX(F_Inputs!$F$4:$O$99999,MATCH($B288&amp;AY288,F_Inputs!$P$4:$P$99999,0),MATCH(AY$6,F_Inputs!$F$2:$O$2,0)),"Error"))</f>
        <v/>
      </c>
      <c r="V288" s="269" t="str">
        <f>IF(ISBLANK(AZ288),"",IFERROR(INDEX(F_Inputs!$F$4:$O$99999,MATCH($B288&amp;AZ288,F_Inputs!$P$4:$P$99999,0),MATCH(AZ$6,F_Inputs!$F$2:$O$2,0)),"Error"))</f>
        <v/>
      </c>
      <c r="W288" s="267" t="str">
        <f>IF(ISBLANK(BA288),"",IFERROR(INDEX(F_Inputs!$F$4:$O$99999,MATCH($B288&amp;BA288,F_Inputs!$P$4:$P$99999,0),MATCH(BA$6,F_Inputs!$F$2:$O$2,0)),"Error"))</f>
        <v/>
      </c>
      <c r="X288" s="267" t="str">
        <f>IF(ISBLANK(BB288),"",IFERROR(INDEX(F_Inputs!$F$4:$O$99999,MATCH($B288&amp;BB288,F_Inputs!$P$4:$P$99999,0),MATCH(BB$6,F_Inputs!$F$2:$O$2,0)),"Error"))</f>
        <v/>
      </c>
      <c r="Y288" s="267" t="str">
        <f>IF(ISBLANK(BC288),"",IFERROR(INDEX(F_Inputs!$F$4:$O$99999,MATCH($B288&amp;BC288,F_Inputs!$P$4:$P$99999,0),MATCH(BC$6,F_Inputs!$F$2:$O$2,0)),"Error"))</f>
        <v/>
      </c>
      <c r="Z288" s="267" t="str">
        <f>IF(ISBLANK(BD288),"",IFERROR(INDEX(F_Inputs!$F$4:$O$99999,MATCH($B288&amp;BD288,F_Inputs!$P$4:$P$99999,0),MATCH(BD$6,F_Inputs!$F$2:$O$2,0)),"Error"))</f>
        <v/>
      </c>
      <c r="AA288" s="267" t="str">
        <f>IF(ISBLANK(BE288),"",IFERROR(INDEX(F_Inputs!$F$4:$O$99999,MATCH($B288&amp;BE288,F_Inputs!$P$4:$P$99999,0),MATCH(BE$6,F_Inputs!$F$2:$O$2,0)),"Error"))</f>
        <v/>
      </c>
      <c r="AB288" s="270">
        <f>IF(ISBLANK(BF288),"",IFERROR(INDEX(F_Inputs!$F$4:$O$99999,MATCH($B288&amp;BF288,F_Inputs!$P$4:$P$99999,0),MATCH(BF$6,F_Inputs!$F$2:$O$2,0)),"Error"))</f>
        <v>178976.80764958228</v>
      </c>
      <c r="AC288" s="270">
        <f>IF(ISBLANK(BG288),"",IFERROR(INDEX(F_Inputs!$F$4:$O$99999,MATCH($B288&amp;BG288,F_Inputs!$P$4:$P$99999,0),MATCH(BG$6,F_Inputs!$F$2:$O$2,0)),"Error"))</f>
        <v>178976.80764958228</v>
      </c>
      <c r="AD288" s="270" t="str">
        <f>IF(ISBLANK(BH288),"",IFERROR(INDEX(F_Inputs!$F$4:$O$99999,MATCH($B288&amp;BH288,F_Inputs!$P$4:$P$99999,0),MATCH(BH$6,F_Inputs!$F$2:$O$2,0)),"Error"))</f>
        <v/>
      </c>
      <c r="AE288" s="271">
        <f>IF(ISBLANK(BI288),"",IFERROR(INDEX(F_Inputs!$F$4:$O$99999,MATCH($B288&amp;BI288,F_Inputs!$P$4:$P$99999,0),MATCH(BI$6,F_Inputs!$F$2:$O$2,0)),"Error"))</f>
        <v>-5.0000000000000001E-3</v>
      </c>
      <c r="AF288" s="271">
        <f>IF(ISBLANK(BJ288),"",IFERROR(INDEX(F_Inputs!$F$4:$O$99999,MATCH($B288&amp;BJ288,F_Inputs!$P$4:$P$99999,0),MATCH(BJ$6,F_Inputs!$F$2:$O$2,0)),"Error"))</f>
        <v>5.0000000000000001E-3</v>
      </c>
      <c r="AJ288" s="45" t="s">
        <v>348</v>
      </c>
      <c r="AK288" s="45" t="s">
        <v>348</v>
      </c>
      <c r="AL288" s="45" t="s">
        <v>348</v>
      </c>
      <c r="AM288" s="45" t="s">
        <v>348</v>
      </c>
      <c r="AN288" s="45" t="s">
        <v>348</v>
      </c>
      <c r="AO288" s="45" t="s">
        <v>348</v>
      </c>
      <c r="BF288" s="45" t="s">
        <v>349</v>
      </c>
      <c r="BG288" s="45" t="s">
        <v>349</v>
      </c>
      <c r="BI288" s="45" t="s">
        <v>350</v>
      </c>
      <c r="BJ288" s="45" t="s">
        <v>352</v>
      </c>
    </row>
    <row r="289" spans="2:62">
      <c r="B289" s="158" t="str">
        <f>Lists!$D$17</f>
        <v>SRN</v>
      </c>
      <c r="C289" s="46" t="s">
        <v>735</v>
      </c>
      <c r="D289" s="46" t="str">
        <f>_xlfn.XLOOKUP(C289,Lists!$B$32:$B$60,Lists!$D$32:$D$60)</f>
        <v>Set at a common level [not HDD]</v>
      </c>
      <c r="E289" s="46" t="str">
        <f>_xlfn.XLOOKUP(C289,Lists!$B$32:$B$60,Lists!$F$32:$F$60)</f>
        <v>Total pollution incidents per 10,000 km of sewer length</v>
      </c>
      <c r="F289" s="269">
        <f>IF(ISBLANK(AJ289),"",IFERROR(INDEX(F_Inputs!$F$4:$O$99999,MATCH($B289&amp;AJ289,F_Inputs!$P$4:$P$99999,0),MATCH(AJ$6,F_Inputs!$F$2:$O$2,0)),"Error"))</f>
        <v>29.19</v>
      </c>
      <c r="G289" s="269">
        <f>IF(ISBLANK(AK289),"",IFERROR(INDEX(F_Inputs!$F$4:$O$99999,MATCH($B289&amp;AK289,F_Inputs!$P$4:$P$99999,0),MATCH(AK$6,F_Inputs!$F$2:$O$2,0)),"Error"))</f>
        <v>27.44</v>
      </c>
      <c r="H289" s="269">
        <f>IF(ISBLANK(AL289),"",IFERROR(INDEX(F_Inputs!$F$4:$O$99999,MATCH($B289&amp;AL289,F_Inputs!$P$4:$P$99999,0),MATCH(AL$6,F_Inputs!$F$2:$O$2,0)),"Error"))</f>
        <v>25.69</v>
      </c>
      <c r="I289" s="269">
        <f>IF(ISBLANK(AM289),"",IFERROR(INDEX(F_Inputs!$F$4:$O$99999,MATCH($B289&amp;AM289,F_Inputs!$P$4:$P$99999,0),MATCH(AM$6,F_Inputs!$F$2:$O$2,0)),"Error"))</f>
        <v>23.93</v>
      </c>
      <c r="J289" s="269">
        <f>IF(ISBLANK(AN289),"",IFERROR(INDEX(F_Inputs!$F$4:$O$99999,MATCH($B289&amp;AN289,F_Inputs!$P$4:$P$99999,0),MATCH(AN$6,F_Inputs!$F$2:$O$2,0)),"Error"))</f>
        <v>22.18</v>
      </c>
      <c r="K289" s="269">
        <f>IF(ISBLANK(AO289),"",IFERROR(INDEX(F_Inputs!$F$4:$O$99999,MATCH($B289&amp;AO289,F_Inputs!$P$4:$P$99999,0),MATCH(AO$6,F_Inputs!$F$2:$O$2,0)),"Error"))</f>
        <v>20.43</v>
      </c>
      <c r="L289" s="269" t="str">
        <f>IF(ISBLANK(AP289),"",IFERROR(INDEX(F_Inputs!$F$4:$O$99999,MATCH($B289&amp;AP289,F_Inputs!$P$4:$P$99999,0),MATCH(AP$6,F_Inputs!$F$2:$O$2,0)),"Error"))</f>
        <v/>
      </c>
      <c r="M289" s="269" t="str">
        <f>IF(ISBLANK(AQ289),"",IFERROR(INDEX(F_Inputs!$F$4:$O$99999,MATCH($B289&amp;AQ289,F_Inputs!$P$4:$P$99999,0),MATCH(AQ$6,F_Inputs!$F$2:$O$2,0)),"Error"))</f>
        <v/>
      </c>
      <c r="N289" s="269" t="str">
        <f>IF(ISBLANK(AR289),"",IFERROR(INDEX(F_Inputs!$F$4:$O$99999,MATCH($B289&amp;AR289,F_Inputs!$P$4:$P$99999,0),MATCH(AR$6,F_Inputs!$F$2:$O$2,0)),"Error"))</f>
        <v/>
      </c>
      <c r="O289" s="269" t="str">
        <f>IF(ISBLANK(AS289),"",IFERROR(INDEX(F_Inputs!$F$4:$O$99999,MATCH($B289&amp;AS289,F_Inputs!$P$4:$P$99999,0),MATCH(AS$6,F_Inputs!$F$2:$O$2,0)),"Error"))</f>
        <v/>
      </c>
      <c r="P289" s="269" t="str">
        <f>IF(ISBLANK(AT289),"",IFERROR(INDEX(F_Inputs!$F$4:$O$99999,MATCH($B289&amp;AT289,F_Inputs!$P$4:$P$99999,0),MATCH(AT$6,F_Inputs!$F$2:$O$2,0)),"Error"))</f>
        <v/>
      </c>
      <c r="Q289" s="269" t="str">
        <f>IF(ISBLANK(AU289),"",IFERROR(INDEX(F_Inputs!$F$4:$O$99999,MATCH($B289&amp;AU289,F_Inputs!$P$4:$P$99999,0),MATCH(AU$6,F_Inputs!$F$2:$O$2,0)),"Error"))</f>
        <v/>
      </c>
      <c r="R289" s="269" t="str">
        <f>IF(ISBLANK(AV289),"",IFERROR(INDEX(F_Inputs!$F$4:$O$99999,MATCH($B289&amp;AV289,F_Inputs!$P$4:$P$99999,0),MATCH(AV$6,F_Inputs!$F$2:$O$2,0)),"Error"))</f>
        <v/>
      </c>
      <c r="S289" s="269" t="str">
        <f>IF(ISBLANK(AW289),"",IFERROR(INDEX(F_Inputs!$F$4:$O$99999,MATCH($B289&amp;AW289,F_Inputs!$P$4:$P$99999,0),MATCH(AW$6,F_Inputs!$F$2:$O$2,0)),"Error"))</f>
        <v/>
      </c>
      <c r="T289" s="269" t="str">
        <f>IF(ISBLANK(AX289),"",IFERROR(INDEX(F_Inputs!$F$4:$O$99999,MATCH($B289&amp;AX289,F_Inputs!$P$4:$P$99999,0),MATCH(AX$6,F_Inputs!$F$2:$O$2,0)),"Error"))</f>
        <v/>
      </c>
      <c r="U289" s="269" t="str">
        <f>IF(ISBLANK(AY289),"",IFERROR(INDEX(F_Inputs!$F$4:$O$99999,MATCH($B289&amp;AY289,F_Inputs!$P$4:$P$99999,0),MATCH(AY$6,F_Inputs!$F$2:$O$2,0)),"Error"))</f>
        <v/>
      </c>
      <c r="V289" s="269" t="str">
        <f>IF(ISBLANK(AZ289),"",IFERROR(INDEX(F_Inputs!$F$4:$O$99999,MATCH($B289&amp;AZ289,F_Inputs!$P$4:$P$99999,0),MATCH(AZ$6,F_Inputs!$F$2:$O$2,0)),"Error"))</f>
        <v/>
      </c>
      <c r="W289" s="267" t="str">
        <f>IF(ISBLANK(BA289),"",IFERROR(INDEX(F_Inputs!$F$4:$O$99999,MATCH($B289&amp;BA289,F_Inputs!$P$4:$P$99999,0),MATCH(BA$6,F_Inputs!$F$2:$O$2,0)),"Error"))</f>
        <v/>
      </c>
      <c r="X289" s="267" t="str">
        <f>IF(ISBLANK(BB289),"",IFERROR(INDEX(F_Inputs!$F$4:$O$99999,MATCH($B289&amp;BB289,F_Inputs!$P$4:$P$99999,0),MATCH(BB$6,F_Inputs!$F$2:$O$2,0)),"Error"))</f>
        <v/>
      </c>
      <c r="Y289" s="267" t="str">
        <f>IF(ISBLANK(BC289),"",IFERROR(INDEX(F_Inputs!$F$4:$O$99999,MATCH($B289&amp;BC289,F_Inputs!$P$4:$P$99999,0),MATCH(BC$6,F_Inputs!$F$2:$O$2,0)),"Error"))</f>
        <v/>
      </c>
      <c r="Z289" s="267" t="str">
        <f>IF(ISBLANK(BD289),"",IFERROR(INDEX(F_Inputs!$F$4:$O$99999,MATCH($B289&amp;BD289,F_Inputs!$P$4:$P$99999,0),MATCH(BD$6,F_Inputs!$F$2:$O$2,0)),"Error"))</f>
        <v/>
      </c>
      <c r="AA289" s="267" t="str">
        <f>IF(ISBLANK(BE289),"",IFERROR(INDEX(F_Inputs!$F$4:$O$99999,MATCH($B289&amp;BE289,F_Inputs!$P$4:$P$99999,0),MATCH(BE$6,F_Inputs!$F$2:$O$2,0)),"Error"))</f>
        <v/>
      </c>
      <c r="AB289" s="270">
        <f>IF(ISBLANK(BF289),"",IFERROR(INDEX(F_Inputs!$F$4:$O$99999,MATCH($B289&amp;BF289,F_Inputs!$P$4:$P$99999,0),MATCH(BF$6,F_Inputs!$F$2:$O$2,0)),"Error"))</f>
        <v>385436.6831902531</v>
      </c>
      <c r="AC289" s="270">
        <f>IF(ISBLANK(BG289),"",IFERROR(INDEX(F_Inputs!$F$4:$O$99999,MATCH($B289&amp;BG289,F_Inputs!$P$4:$P$99999,0),MATCH(BG$6,F_Inputs!$F$2:$O$2,0)),"Error"))</f>
        <v>385436.6831902531</v>
      </c>
      <c r="AD289" s="270" t="str">
        <f>IF(ISBLANK(BH289),"",IFERROR(INDEX(F_Inputs!$F$4:$O$99999,MATCH($B289&amp;BH289,F_Inputs!$P$4:$P$99999,0),MATCH(BH$6,F_Inputs!$F$2:$O$2,0)),"Error"))</f>
        <v/>
      </c>
      <c r="AE289" s="271">
        <f>IF(ISBLANK(BI289),"",IFERROR(INDEX(F_Inputs!$F$4:$O$99999,MATCH($B289&amp;BI289,F_Inputs!$P$4:$P$99999,0),MATCH(BI$6,F_Inputs!$F$2:$O$2,0)),"Error"))</f>
        <v>-7.4999999999999997E-3</v>
      </c>
      <c r="AF289" s="271" t="str">
        <f>IF(ISBLANK(BJ289),"",IFERROR(INDEX(F_Inputs!$F$4:$O$99999,MATCH($B289&amp;BJ289,F_Inputs!$P$4:$P$99999,0),MATCH(BJ$6,F_Inputs!$F$2:$O$2,0)),"Error"))</f>
        <v/>
      </c>
      <c r="AJ289" s="45" t="s">
        <v>241</v>
      </c>
      <c r="AK289" s="45" t="s">
        <v>241</v>
      </c>
      <c r="AL289" s="45" t="s">
        <v>241</v>
      </c>
      <c r="AM289" s="45" t="s">
        <v>241</v>
      </c>
      <c r="AN289" s="45" t="s">
        <v>241</v>
      </c>
      <c r="AO289" s="45" t="s">
        <v>241</v>
      </c>
      <c r="BF289" s="45" t="s">
        <v>243</v>
      </c>
      <c r="BG289" s="45" t="s">
        <v>243</v>
      </c>
      <c r="BI289" s="45" t="s">
        <v>245</v>
      </c>
    </row>
    <row r="290" spans="2:62">
      <c r="B290" s="158" t="str">
        <f>Lists!$D$17</f>
        <v>SRN</v>
      </c>
      <c r="C290" s="46" t="s">
        <v>717</v>
      </c>
      <c r="D290" s="46" t="str">
        <f>_xlfn.XLOOKUP(C290,Lists!$B$32:$B$60,Lists!$D$32:$D$60)</f>
        <v>Set at a common level</v>
      </c>
      <c r="E290" s="46" t="str">
        <f>_xlfn.XLOOKUP(C290,Lists!$B$32:$B$60,Lists!$F$32:$F$60)</f>
        <v>Number of serious pollution incidents</v>
      </c>
      <c r="F290" s="276">
        <f>IF(ISBLANK(AJ290),"",IFERROR(INDEX(F_Inputs!$F$4:$O$99999,MATCH($B290&amp;AJ290,F_Inputs!$P$4:$P$99999,0),MATCH(AJ$6,F_Inputs!$F$2:$O$2,0)),"Error"))</f>
        <v>0</v>
      </c>
      <c r="G290" s="276">
        <f>IF(ISBLANK(AK290),"",IFERROR(INDEX(F_Inputs!$F$4:$O$99999,MATCH($B290&amp;AK290,F_Inputs!$P$4:$P$99999,0),MATCH(AK$6,F_Inputs!$F$2:$O$2,0)),"Error"))</f>
        <v>0</v>
      </c>
      <c r="H290" s="276">
        <f>IF(ISBLANK(AL290),"",IFERROR(INDEX(F_Inputs!$F$4:$O$99999,MATCH($B290&amp;AL290,F_Inputs!$P$4:$P$99999,0),MATCH(AL$6,F_Inputs!$F$2:$O$2,0)),"Error"))</f>
        <v>0</v>
      </c>
      <c r="I290" s="276">
        <f>IF(ISBLANK(AM290),"",IFERROR(INDEX(F_Inputs!$F$4:$O$99999,MATCH($B290&amp;AM290,F_Inputs!$P$4:$P$99999,0),MATCH(AM$6,F_Inputs!$F$2:$O$2,0)),"Error"))</f>
        <v>0</v>
      </c>
      <c r="J290" s="276">
        <f>IF(ISBLANK(AN290),"",IFERROR(INDEX(F_Inputs!$F$4:$O$99999,MATCH($B290&amp;AN290,F_Inputs!$P$4:$P$99999,0),MATCH(AN$6,F_Inputs!$F$2:$O$2,0)),"Error"))</f>
        <v>0</v>
      </c>
      <c r="K290" s="276">
        <f>IF(ISBLANK(AO290),"",IFERROR(INDEX(F_Inputs!$F$4:$O$99999,MATCH($B290&amp;AO290,F_Inputs!$P$4:$P$99999,0),MATCH(AO$6,F_Inputs!$F$2:$O$2,0)),"Error"))</f>
        <v>0</v>
      </c>
      <c r="L290" s="276" t="str">
        <f>IF(ISBLANK(AP290),"",IFERROR(INDEX(F_Inputs!$F$4:$O$99999,MATCH($B290&amp;AP290,F_Inputs!$P$4:$P$99999,0),MATCH(AP$6,F_Inputs!$F$2:$O$2,0)),"Error"))</f>
        <v/>
      </c>
      <c r="M290" s="276" t="str">
        <f>IF(ISBLANK(AQ290),"",IFERROR(INDEX(F_Inputs!$F$4:$O$99999,MATCH($B290&amp;AQ290,F_Inputs!$P$4:$P$99999,0),MATCH(AQ$6,F_Inputs!$F$2:$O$2,0)),"Error"))</f>
        <v/>
      </c>
      <c r="N290" s="276" t="str">
        <f>IF(ISBLANK(AR290),"",IFERROR(INDEX(F_Inputs!$F$4:$O$99999,MATCH($B290&amp;AR290,F_Inputs!$P$4:$P$99999,0),MATCH(AR$6,F_Inputs!$F$2:$O$2,0)),"Error"))</f>
        <v/>
      </c>
      <c r="O290" s="276" t="str">
        <f>IF(ISBLANK(AS290),"",IFERROR(INDEX(F_Inputs!$F$4:$O$99999,MATCH($B290&amp;AS290,F_Inputs!$P$4:$P$99999,0),MATCH(AS$6,F_Inputs!$F$2:$O$2,0)),"Error"))</f>
        <v/>
      </c>
      <c r="P290" s="276" t="str">
        <f>IF(ISBLANK(AT290),"",IFERROR(INDEX(F_Inputs!$F$4:$O$99999,MATCH($B290&amp;AT290,F_Inputs!$P$4:$P$99999,0),MATCH(AT$6,F_Inputs!$F$2:$O$2,0)),"Error"))</f>
        <v/>
      </c>
      <c r="Q290" s="276" t="str">
        <f>IF(ISBLANK(AU290),"",IFERROR(INDEX(F_Inputs!$F$4:$O$99999,MATCH($B290&amp;AU290,F_Inputs!$P$4:$P$99999,0),MATCH(AU$6,F_Inputs!$F$2:$O$2,0)),"Error"))</f>
        <v/>
      </c>
      <c r="R290" s="276">
        <f>IF(ISBLANK(AV290),"",IFERROR(INDEX(F_Inputs!$F$4:$O$99999,MATCH($B290&amp;AV290,F_Inputs!$P$4:$P$99999,0),MATCH(AV$6,F_Inputs!$F$2:$O$2,0)),"Error"))</f>
        <v>1</v>
      </c>
      <c r="S290" s="276">
        <f>IF(ISBLANK(AW290),"",IFERROR(INDEX(F_Inputs!$F$4:$O$99999,MATCH($B290&amp;AW290,F_Inputs!$P$4:$P$99999,0),MATCH(AW$6,F_Inputs!$F$2:$O$2,0)),"Error"))</f>
        <v>1</v>
      </c>
      <c r="T290" s="276">
        <f>IF(ISBLANK(AX290),"",IFERROR(INDEX(F_Inputs!$F$4:$O$99999,MATCH($B290&amp;AX290,F_Inputs!$P$4:$P$99999,0),MATCH(AX$6,F_Inputs!$F$2:$O$2,0)),"Error"))</f>
        <v>1</v>
      </c>
      <c r="U290" s="276">
        <f>IF(ISBLANK(AY290),"",IFERROR(INDEX(F_Inputs!$F$4:$O$99999,MATCH($B290&amp;AY290,F_Inputs!$P$4:$P$99999,0),MATCH(AY$6,F_Inputs!$F$2:$O$2,0)),"Error"))</f>
        <v>1</v>
      </c>
      <c r="V290" s="276">
        <f>IF(ISBLANK(AZ290),"",IFERROR(INDEX(F_Inputs!$F$4:$O$99999,MATCH($B290&amp;AZ290,F_Inputs!$P$4:$P$99999,0),MATCH(AZ$6,F_Inputs!$F$2:$O$2,0)),"Error"))</f>
        <v>1</v>
      </c>
      <c r="W290" s="267" t="str">
        <f>IF(ISBLANK(BA290),"",IFERROR(INDEX(F_Inputs!$F$4:$O$99999,MATCH($B290&amp;BA290,F_Inputs!$P$4:$P$99999,0),MATCH(BA$6,F_Inputs!$F$2:$O$2,0)),"Error"))</f>
        <v/>
      </c>
      <c r="X290" s="267" t="str">
        <f>IF(ISBLANK(BB290),"",IFERROR(INDEX(F_Inputs!$F$4:$O$99999,MATCH($B290&amp;BB290,F_Inputs!$P$4:$P$99999,0),MATCH(BB$6,F_Inputs!$F$2:$O$2,0)),"Error"))</f>
        <v/>
      </c>
      <c r="Y290" s="267" t="str">
        <f>IF(ISBLANK(BC290),"",IFERROR(INDEX(F_Inputs!$F$4:$O$99999,MATCH($B290&amp;BC290,F_Inputs!$P$4:$P$99999,0),MATCH(BC$6,F_Inputs!$F$2:$O$2,0)),"Error"))</f>
        <v/>
      </c>
      <c r="Z290" s="267" t="str">
        <f>IF(ISBLANK(BD290),"",IFERROR(INDEX(F_Inputs!$F$4:$O$99999,MATCH($B290&amp;BD290,F_Inputs!$P$4:$P$99999,0),MATCH(BD$6,F_Inputs!$F$2:$O$2,0)),"Error"))</f>
        <v/>
      </c>
      <c r="AA290" s="267" t="str">
        <f>IF(ISBLANK(BE290),"",IFERROR(INDEX(F_Inputs!$F$4:$O$99999,MATCH($B290&amp;BE290,F_Inputs!$P$4:$P$99999,0),MATCH(BE$6,F_Inputs!$F$2:$O$2,0)),"Error"))</f>
        <v/>
      </c>
      <c r="AB290" s="270">
        <f>IF(ISBLANK(BF290),"",IFERROR(INDEX(F_Inputs!$F$4:$O$99999,MATCH($B290&amp;BF290,F_Inputs!$P$4:$P$99999,0),MATCH(BF$6,F_Inputs!$F$2:$O$2,0)),"Error"))</f>
        <v>1556875.7725911823</v>
      </c>
      <c r="AC290" s="270" t="str">
        <f>IF(ISBLANK(BG290),"",IFERROR(INDEX(F_Inputs!$F$4:$O$99999,MATCH($B290&amp;BG290,F_Inputs!$P$4:$P$99999,0),MATCH(BG$6,F_Inputs!$F$2:$O$2,0)),"Error"))</f>
        <v/>
      </c>
      <c r="AD290" s="270" t="str">
        <f>IF(ISBLANK(BH290),"",IFERROR(INDEX(F_Inputs!$F$4:$O$99999,MATCH($B290&amp;BH290,F_Inputs!$P$4:$P$99999,0),MATCH(BH$6,F_Inputs!$F$2:$O$2,0)),"Error"))</f>
        <v/>
      </c>
      <c r="AE290" s="271" t="str">
        <f>IF(ISBLANK(BI290),"",IFERROR(INDEX(F_Inputs!$F$4:$O$99999,MATCH($B290&amp;BI290,F_Inputs!$P$4:$P$99999,0),MATCH(BI$6,F_Inputs!$F$2:$O$2,0)),"Error"))</f>
        <v/>
      </c>
      <c r="AF290" s="271" t="str">
        <f>IF(ISBLANK(BJ290),"",IFERROR(INDEX(F_Inputs!$F$4:$O$99999,MATCH($B290&amp;BJ290,F_Inputs!$P$4:$P$99999,0),MATCH(BJ$6,F_Inputs!$F$2:$O$2,0)),"Error"))</f>
        <v/>
      </c>
      <c r="AJ290" s="45" t="s">
        <v>192</v>
      </c>
      <c r="AK290" s="45" t="s">
        <v>192</v>
      </c>
      <c r="AL290" s="45" t="s">
        <v>192</v>
      </c>
      <c r="AM290" s="45" t="s">
        <v>192</v>
      </c>
      <c r="AN290" s="45" t="s">
        <v>192</v>
      </c>
      <c r="AO290" s="45" t="s">
        <v>192</v>
      </c>
      <c r="AV290" s="45" t="s">
        <v>194</v>
      </c>
      <c r="AW290" s="45" t="s">
        <v>194</v>
      </c>
      <c r="AX290" s="45" t="s">
        <v>194</v>
      </c>
      <c r="AY290" s="45" t="s">
        <v>194</v>
      </c>
      <c r="AZ290" s="45" t="s">
        <v>194</v>
      </c>
      <c r="BF290" s="45" t="s">
        <v>196</v>
      </c>
    </row>
    <row r="291" spans="2:62">
      <c r="B291" s="158" t="str">
        <f>Lists!$D$17</f>
        <v>SRN</v>
      </c>
      <c r="C291" s="46" t="s">
        <v>720</v>
      </c>
      <c r="D291" s="46" t="str">
        <f>_xlfn.XLOOKUP(C291,Lists!$B$32:$B$60,Lists!$D$32:$D$60)</f>
        <v>Set at a common level</v>
      </c>
      <c r="E291" s="46" t="str">
        <f>_xlfn.XLOOKUP(C291,Lists!$B$32:$B$60,Lists!$F$32:$F$60)</f>
        <v>Percentage compliance</v>
      </c>
      <c r="F291" s="272">
        <f>IF(ISBLANK(AJ291),"",IFERROR(INDEX(F_Inputs!$F$4:$O$99999,MATCH($B291&amp;AJ291,F_Inputs!$P$4:$P$99999,0),MATCH(AJ$6,F_Inputs!$F$2:$O$2,0)),"Error"))</f>
        <v>1</v>
      </c>
      <c r="G291" s="272">
        <f>IF(ISBLANK(AK291),"",IFERROR(INDEX(F_Inputs!$F$4:$O$99999,MATCH($B291&amp;AK291,F_Inputs!$P$4:$P$99999,0),MATCH(AK$6,F_Inputs!$F$2:$O$2,0)),"Error"))</f>
        <v>1</v>
      </c>
      <c r="H291" s="272">
        <f>IF(ISBLANK(AL291),"",IFERROR(INDEX(F_Inputs!$F$4:$O$99999,MATCH($B291&amp;AL291,F_Inputs!$P$4:$P$99999,0),MATCH(AL$6,F_Inputs!$F$2:$O$2,0)),"Error"))</f>
        <v>1</v>
      </c>
      <c r="I291" s="272">
        <f>IF(ISBLANK(AM291),"",IFERROR(INDEX(F_Inputs!$F$4:$O$99999,MATCH($B291&amp;AM291,F_Inputs!$P$4:$P$99999,0),MATCH(AM$6,F_Inputs!$F$2:$O$2,0)),"Error"))</f>
        <v>1</v>
      </c>
      <c r="J291" s="272">
        <f>IF(ISBLANK(AN291),"",IFERROR(INDEX(F_Inputs!$F$4:$O$99999,MATCH($B291&amp;AN291,F_Inputs!$P$4:$P$99999,0),MATCH(AN$6,F_Inputs!$F$2:$O$2,0)),"Error"))</f>
        <v>1</v>
      </c>
      <c r="K291" s="272">
        <f>IF(ISBLANK(AO291),"",IFERROR(INDEX(F_Inputs!$F$4:$O$99999,MATCH($B291&amp;AO291,F_Inputs!$P$4:$P$99999,0),MATCH(AO$6,F_Inputs!$F$2:$O$2,0)),"Error"))</f>
        <v>1</v>
      </c>
      <c r="L291" s="267" t="str">
        <f>IF(ISBLANK(AP291),"",IFERROR(INDEX(F_Inputs!$F$4:$O$99999,MATCH($B291&amp;AP291,F_Inputs!$P$4:$P$99999,0),MATCH(AP$6,F_Inputs!$F$2:$O$2,0)),"Error"))</f>
        <v/>
      </c>
      <c r="M291" s="268" t="str">
        <f>IF(ISBLANK(AQ291),"",IFERROR(INDEX(F_Inputs!$F$4:$O$99999,MATCH($B291&amp;AQ291,F_Inputs!$P$4:$P$99999,0),MATCH(AQ$6,F_Inputs!$F$2:$O$2,0)),"Error"))</f>
        <v/>
      </c>
      <c r="N291" s="268" t="str">
        <f>IF(ISBLANK(AR291),"",IFERROR(INDEX(F_Inputs!$F$4:$O$99999,MATCH($B291&amp;AR291,F_Inputs!$P$4:$P$99999,0),MATCH(AR$6,F_Inputs!$F$2:$O$2,0)),"Error"))</f>
        <v/>
      </c>
      <c r="O291" s="268" t="str">
        <f>IF(ISBLANK(AS291),"",IFERROR(INDEX(F_Inputs!$F$4:$O$99999,MATCH($B291&amp;AS291,F_Inputs!$P$4:$P$99999,0),MATCH(AS$6,F_Inputs!$F$2:$O$2,0)),"Error"))</f>
        <v/>
      </c>
      <c r="P291" s="268" t="str">
        <f>IF(ISBLANK(AT291),"",IFERROR(INDEX(F_Inputs!$F$4:$O$99999,MATCH($B291&amp;AT291,F_Inputs!$P$4:$P$99999,0),MATCH(AT$6,F_Inputs!$F$2:$O$2,0)),"Error"))</f>
        <v/>
      </c>
      <c r="Q291" s="268" t="str">
        <f>IF(ISBLANK(AU291),"",IFERROR(INDEX(F_Inputs!$F$4:$O$99999,MATCH($B291&amp;AU291,F_Inputs!$P$4:$P$99999,0),MATCH(AU$6,F_Inputs!$F$2:$O$2,0)),"Error"))</f>
        <v/>
      </c>
      <c r="R291" s="277">
        <f>IF(ISBLANK(AV291),"",IFERROR(INDEX(F_Inputs!$F$4:$O$99999,MATCH($B291&amp;AV291,F_Inputs!$P$4:$P$99999,0),MATCH(AV$6,F_Inputs!$F$2:$O$2,0)),"Error"))</f>
        <v>0.99</v>
      </c>
      <c r="S291" s="277">
        <f>IF(ISBLANK(AW291),"",IFERROR(INDEX(F_Inputs!$F$4:$O$99999,MATCH($B291&amp;AW291,F_Inputs!$P$4:$P$99999,0),MATCH(AW$6,F_Inputs!$F$2:$O$2,0)),"Error"))</f>
        <v>0.99</v>
      </c>
      <c r="T291" s="277">
        <f>IF(ISBLANK(AX291),"",IFERROR(INDEX(F_Inputs!$F$4:$O$99999,MATCH($B291&amp;AX291,F_Inputs!$P$4:$P$99999,0),MATCH(AX$6,F_Inputs!$F$2:$O$2,0)),"Error"))</f>
        <v>0.99</v>
      </c>
      <c r="U291" s="277">
        <f>IF(ISBLANK(AY291),"",IFERROR(INDEX(F_Inputs!$F$4:$O$99999,MATCH($B291&amp;AY291,F_Inputs!$P$4:$P$99999,0),MATCH(AY$6,F_Inputs!$F$2:$O$2,0)),"Error"))</f>
        <v>0.99</v>
      </c>
      <c r="V291" s="277">
        <f>IF(ISBLANK(AZ291),"",IFERROR(INDEX(F_Inputs!$F$4:$O$99999,MATCH($B291&amp;AZ291,F_Inputs!$P$4:$P$99999,0),MATCH(AZ$6,F_Inputs!$F$2:$O$2,0)),"Error"))</f>
        <v>0.99</v>
      </c>
      <c r="W291" s="267" t="str">
        <f>IF(ISBLANK(BA291),"",IFERROR(INDEX(F_Inputs!$F$4:$O$99999,MATCH($B291&amp;BA291,F_Inputs!$P$4:$P$99999,0),MATCH(BA$6,F_Inputs!$F$2:$O$2,0)),"Error"))</f>
        <v/>
      </c>
      <c r="X291" s="267" t="str">
        <f>IF(ISBLANK(BB291),"",IFERROR(INDEX(F_Inputs!$F$4:$O$99999,MATCH($B291&amp;BB291,F_Inputs!$P$4:$P$99999,0),MATCH(BB$6,F_Inputs!$F$2:$O$2,0)),"Error"))</f>
        <v/>
      </c>
      <c r="Y291" s="267" t="str">
        <f>IF(ISBLANK(BC291),"",IFERROR(INDEX(F_Inputs!$F$4:$O$99999,MATCH($B291&amp;BC291,F_Inputs!$P$4:$P$99999,0),MATCH(BC$6,F_Inputs!$F$2:$O$2,0)),"Error"))</f>
        <v/>
      </c>
      <c r="Z291" s="267" t="str">
        <f>IF(ISBLANK(BD291),"",IFERROR(INDEX(F_Inputs!$F$4:$O$99999,MATCH($B291&amp;BD291,F_Inputs!$P$4:$P$99999,0),MATCH(BD$6,F_Inputs!$F$2:$O$2,0)),"Error"))</f>
        <v/>
      </c>
      <c r="AA291" s="267" t="str">
        <f>IF(ISBLANK(BE291),"",IFERROR(INDEX(F_Inputs!$F$4:$O$99999,MATCH($B291&amp;BE291,F_Inputs!$P$4:$P$99999,0),MATCH(BE$6,F_Inputs!$F$2:$O$2,0)),"Error"))</f>
        <v/>
      </c>
      <c r="AB291" s="270">
        <f>IF(ISBLANK(BF291),"",IFERROR(INDEX(F_Inputs!$F$4:$O$99999,MATCH($B291&amp;BF291,F_Inputs!$P$4:$P$99999,0),MATCH(BF$6,F_Inputs!$F$2:$O$2,0)),"Error"))</f>
        <v>1078932.5196772418</v>
      </c>
      <c r="AC291" s="270" t="str">
        <f>IF(ISBLANK(BG291),"",IFERROR(INDEX(F_Inputs!$F$4:$O$99999,MATCH($B291&amp;BG291,F_Inputs!$P$4:$P$99999,0),MATCH(BG$6,F_Inputs!$F$2:$O$2,0)),"Error"))</f>
        <v/>
      </c>
      <c r="AD291" s="270" t="str">
        <f>IF(ISBLANK(BH291),"",IFERROR(INDEX(F_Inputs!$F$4:$O$99999,MATCH($B291&amp;BH291,F_Inputs!$P$4:$P$99999,0),MATCH(BH$6,F_Inputs!$F$2:$O$2,0)),"Error"))</f>
        <v/>
      </c>
      <c r="AE291" s="271" t="str">
        <f>IF(ISBLANK(BI291),"",IFERROR(INDEX(F_Inputs!$F$4:$O$99999,MATCH($B291&amp;BI291,F_Inputs!$P$4:$P$99999,0),MATCH(BI$6,F_Inputs!$F$2:$O$2,0)),"Error"))</f>
        <v/>
      </c>
      <c r="AF291" s="271" t="str">
        <f>IF(ISBLANK(BJ291),"",IFERROR(INDEX(F_Inputs!$F$4:$O$99999,MATCH($B291&amp;BJ291,F_Inputs!$P$4:$P$99999,0),MATCH(BJ$6,F_Inputs!$F$2:$O$2,0)),"Error"))</f>
        <v/>
      </c>
      <c r="AJ291" s="45" t="s">
        <v>198</v>
      </c>
      <c r="AK291" s="45" t="s">
        <v>198</v>
      </c>
      <c r="AL291" s="45" t="s">
        <v>198</v>
      </c>
      <c r="AM291" s="45" t="s">
        <v>198</v>
      </c>
      <c r="AN291" s="45" t="s">
        <v>198</v>
      </c>
      <c r="AO291" s="45" t="s">
        <v>198</v>
      </c>
      <c r="AV291" s="45" t="s">
        <v>200</v>
      </c>
      <c r="AW291" s="45" t="s">
        <v>200</v>
      </c>
      <c r="AX291" s="45" t="s">
        <v>200</v>
      </c>
      <c r="AY291" s="45" t="s">
        <v>200</v>
      </c>
      <c r="AZ291" s="45" t="s">
        <v>200</v>
      </c>
      <c r="BF291" s="45" t="s">
        <v>202</v>
      </c>
    </row>
    <row r="292" spans="2:62">
      <c r="B292" s="158" t="str">
        <f>Lists!$D$17</f>
        <v>SRN</v>
      </c>
      <c r="C292" s="46" t="s">
        <v>744</v>
      </c>
      <c r="D292" s="46" t="str">
        <f>_xlfn.XLOOKUP(C292,Lists!$B$32:$B$60,Lists!$D$32:$D$60)</f>
        <v>Set at a company specific level</v>
      </c>
      <c r="E292" s="46" t="str">
        <f>_xlfn.XLOOKUP(C292,Lists!$B$32:$B$60,Lists!$F$32:$F$60)</f>
        <v>Bathing water quality (%)</v>
      </c>
      <c r="F292" s="273">
        <f>IF(ISBLANK(AJ292),"",IFERROR(INDEX(F_Inputs!$F$4:$O$99999,MATCH($B292&amp;AJ292,F_Inputs!$P$4:$P$99999,0),MATCH(AJ$6,F_Inputs!$F$2:$O$2,0)),"Error"))</f>
        <v>0.7340000000000001</v>
      </c>
      <c r="G292" s="273">
        <f>IF(ISBLANK(AK292),"",IFERROR(INDEX(F_Inputs!$F$4:$O$99999,MATCH($B292&amp;AK292,F_Inputs!$P$4:$P$99999,0),MATCH(AK$6,F_Inputs!$F$2:$O$2,0)),"Error"))</f>
        <v>0.75700000000000001</v>
      </c>
      <c r="H292" s="273">
        <f>IF(ISBLANK(AL292),"",IFERROR(INDEX(F_Inputs!$F$4:$O$99999,MATCH($B292&amp;AL292,F_Inputs!$P$4:$P$99999,0),MATCH(AL$6,F_Inputs!$F$2:$O$2,0)),"Error"))</f>
        <v>0.80200000000000005</v>
      </c>
      <c r="I292" s="273">
        <f>IF(ISBLANK(AM292),"",IFERROR(INDEX(F_Inputs!$F$4:$O$99999,MATCH($B292&amp;AM292,F_Inputs!$P$4:$P$99999,0),MATCH(AM$6,F_Inputs!$F$2:$O$2,0)),"Error"))</f>
        <v>0.84499999999999997</v>
      </c>
      <c r="J292" s="273">
        <f>IF(ISBLANK(AN292),"",IFERROR(INDEX(F_Inputs!$F$4:$O$99999,MATCH($B292&amp;AN292,F_Inputs!$P$4:$P$99999,0),MATCH(AN$6,F_Inputs!$F$2:$O$2,0)),"Error"))</f>
        <v>0.86</v>
      </c>
      <c r="K292" s="273">
        <f>IF(ISBLANK(AO292),"",IFERROR(INDEX(F_Inputs!$F$4:$O$99999,MATCH($B292&amp;AO292,F_Inputs!$P$4:$P$99999,0),MATCH(AO$6,F_Inputs!$F$2:$O$2,0)),"Error"))</f>
        <v>0.86</v>
      </c>
      <c r="L292" s="277" t="str">
        <f>IF(ISBLANK(AP292),"",IFERROR(INDEX(F_Inputs!$F$4:$O$99999,MATCH($B292&amp;AP292,F_Inputs!$P$4:$P$99999,0),MATCH(AP$6,F_Inputs!$F$2:$O$2,0)),"Error"))</f>
        <v/>
      </c>
      <c r="M292" s="277" t="str">
        <f>IF(ISBLANK(AQ292),"",IFERROR(INDEX(F_Inputs!$F$4:$O$99999,MATCH($B292&amp;AQ292,F_Inputs!$P$4:$P$99999,0),MATCH(AQ$6,F_Inputs!$F$2:$O$2,0)),"Error"))</f>
        <v/>
      </c>
      <c r="N292" s="277" t="str">
        <f>IF(ISBLANK(AR292),"",IFERROR(INDEX(F_Inputs!$F$4:$O$99999,MATCH($B292&amp;AR292,F_Inputs!$P$4:$P$99999,0),MATCH(AR$6,F_Inputs!$F$2:$O$2,0)),"Error"))</f>
        <v/>
      </c>
      <c r="O292" s="277" t="str">
        <f>IF(ISBLANK(AS292),"",IFERROR(INDEX(F_Inputs!$F$4:$O$99999,MATCH($B292&amp;AS292,F_Inputs!$P$4:$P$99999,0),MATCH(AS$6,F_Inputs!$F$2:$O$2,0)),"Error"))</f>
        <v/>
      </c>
      <c r="P292" s="277" t="str">
        <f>IF(ISBLANK(AT292),"",IFERROR(INDEX(F_Inputs!$F$4:$O$99999,MATCH($B292&amp;AT292,F_Inputs!$P$4:$P$99999,0),MATCH(AT$6,F_Inputs!$F$2:$O$2,0)),"Error"))</f>
        <v/>
      </c>
      <c r="Q292" s="277" t="str">
        <f>IF(ISBLANK(AU292),"",IFERROR(INDEX(F_Inputs!$F$4:$O$99999,MATCH($B292&amp;AU292,F_Inputs!$P$4:$P$99999,0),MATCH(AU$6,F_Inputs!$F$2:$O$2,0)),"Error"))</f>
        <v/>
      </c>
      <c r="R292" s="269" t="str">
        <f>IF(ISBLANK(AV292),"",IFERROR(INDEX(F_Inputs!$F$4:$O$99999,MATCH($B292&amp;AV292,F_Inputs!$P$4:$P$99999,0),MATCH(AV$6,F_Inputs!$F$2:$O$2,0)),"Error"))</f>
        <v/>
      </c>
      <c r="S292" s="269" t="str">
        <f>IF(ISBLANK(AW292),"",IFERROR(INDEX(F_Inputs!$F$4:$O$99999,MATCH($B292&amp;AW292,F_Inputs!$P$4:$P$99999,0),MATCH(AW$6,F_Inputs!$F$2:$O$2,0)),"Error"))</f>
        <v/>
      </c>
      <c r="T292" s="269" t="str">
        <f>IF(ISBLANK(AX292),"",IFERROR(INDEX(F_Inputs!$F$4:$O$99999,MATCH($B292&amp;AX292,F_Inputs!$P$4:$P$99999,0),MATCH(AX$6,F_Inputs!$F$2:$O$2,0)),"Error"))</f>
        <v/>
      </c>
      <c r="U292" s="269" t="str">
        <f>IF(ISBLANK(AY292),"",IFERROR(INDEX(F_Inputs!$F$4:$O$99999,MATCH($B292&amp;AY292,F_Inputs!$P$4:$P$99999,0),MATCH(AY$6,F_Inputs!$F$2:$O$2,0)),"Error"))</f>
        <v/>
      </c>
      <c r="V292" s="269" t="str">
        <f>IF(ISBLANK(AZ292),"",IFERROR(INDEX(F_Inputs!$F$4:$O$99999,MATCH($B292&amp;AZ292,F_Inputs!$P$4:$P$99999,0),MATCH(AZ$6,F_Inputs!$F$2:$O$2,0)),"Error"))</f>
        <v/>
      </c>
      <c r="W292" s="267" t="str">
        <f>IF(ISBLANK(BA292),"",IFERROR(INDEX(F_Inputs!$F$4:$O$99999,MATCH($B292&amp;BA292,F_Inputs!$P$4:$P$99999,0),MATCH(BA$6,F_Inputs!$F$2:$O$2,0)),"Error"))</f>
        <v/>
      </c>
      <c r="X292" s="267" t="str">
        <f>IF(ISBLANK(BB292),"",IFERROR(INDEX(F_Inputs!$F$4:$O$99999,MATCH($B292&amp;BB292,F_Inputs!$P$4:$P$99999,0),MATCH(BB$6,F_Inputs!$F$2:$O$2,0)),"Error"))</f>
        <v/>
      </c>
      <c r="Y292" s="267" t="str">
        <f>IF(ISBLANK(BC292),"",IFERROR(INDEX(F_Inputs!$F$4:$O$99999,MATCH($B292&amp;BC292,F_Inputs!$P$4:$P$99999,0),MATCH(BC$6,F_Inputs!$F$2:$O$2,0)),"Error"))</f>
        <v/>
      </c>
      <c r="Z292" s="267" t="str">
        <f>IF(ISBLANK(BD292),"",IFERROR(INDEX(F_Inputs!$F$4:$O$99999,MATCH($B292&amp;BD292,F_Inputs!$P$4:$P$99999,0),MATCH(BD$6,F_Inputs!$F$2:$O$2,0)),"Error"))</f>
        <v/>
      </c>
      <c r="AA292" s="267" t="str">
        <f>IF(ISBLANK(BE292),"",IFERROR(INDEX(F_Inputs!$F$4:$O$99999,MATCH($B292&amp;BE292,F_Inputs!$P$4:$P$99999,0),MATCH(BE$6,F_Inputs!$F$2:$O$2,0)),"Error"))</f>
        <v/>
      </c>
      <c r="AB292" s="270">
        <f>IF(ISBLANK(BF292),"",IFERROR(INDEX(F_Inputs!$F$4:$O$99999,MATCH($B292&amp;BF292,F_Inputs!$P$4:$P$99999,0),MATCH(BF$6,F_Inputs!$F$2:$O$2,0)),"Error"))</f>
        <v>3178101.0436369441</v>
      </c>
      <c r="AC292" s="270">
        <f>IF(ISBLANK(BG292),"",IFERROR(INDEX(F_Inputs!$F$4:$O$99999,MATCH($B292&amp;BG292,F_Inputs!$P$4:$P$99999,0),MATCH(BG$6,F_Inputs!$F$2:$O$2,0)),"Error"))</f>
        <v>3178101.0436369441</v>
      </c>
      <c r="AD292" s="270" t="str">
        <f>IF(ISBLANK(BH292),"",IFERROR(INDEX(F_Inputs!$F$4:$O$99999,MATCH($B292&amp;BH292,F_Inputs!$P$4:$P$99999,0),MATCH(BH$6,F_Inputs!$F$2:$O$2,0)),"Error"))</f>
        <v/>
      </c>
      <c r="AE292" s="271">
        <f>IF(ISBLANK(BI292),"",IFERROR(INDEX(F_Inputs!$F$4:$O$99999,MATCH($B292&amp;BI292,F_Inputs!$P$4:$P$99999,0),MATCH(BI$6,F_Inputs!$F$2:$O$2,0)),"Error"))</f>
        <v>-5.0000000000000001E-3</v>
      </c>
      <c r="AF292" s="271">
        <f>IF(ISBLANK(BJ292),"",IFERROR(INDEX(F_Inputs!$F$4:$O$99999,MATCH($B292&amp;BJ292,F_Inputs!$P$4:$P$99999,0),MATCH(BJ$6,F_Inputs!$F$2:$O$2,0)),"Error"))</f>
        <v>5.0000000000000001E-3</v>
      </c>
      <c r="AJ292" s="45" t="s">
        <v>247</v>
      </c>
      <c r="AK292" s="45" t="s">
        <v>247</v>
      </c>
      <c r="AL292" s="45" t="s">
        <v>247</v>
      </c>
      <c r="AM292" s="45" t="s">
        <v>247</v>
      </c>
      <c r="AN292" s="45" t="s">
        <v>247</v>
      </c>
      <c r="AO292" s="45" t="s">
        <v>247</v>
      </c>
      <c r="AV292" s="45" t="s">
        <v>249</v>
      </c>
      <c r="AW292" s="45" t="s">
        <v>249</v>
      </c>
      <c r="AX292" s="45" t="s">
        <v>249</v>
      </c>
      <c r="AY292" s="45" t="s">
        <v>249</v>
      </c>
      <c r="AZ292" s="45" t="s">
        <v>249</v>
      </c>
      <c r="BF292" s="45" t="s">
        <v>251</v>
      </c>
      <c r="BG292" s="45" t="s">
        <v>251</v>
      </c>
      <c r="BI292" s="45" t="s">
        <v>253</v>
      </c>
      <c r="BJ292" s="45" t="s">
        <v>255</v>
      </c>
    </row>
    <row r="293" spans="2:62">
      <c r="B293" s="158" t="str">
        <f>Lists!$D$17</f>
        <v>SRN</v>
      </c>
      <c r="C293" s="46" t="s">
        <v>748</v>
      </c>
      <c r="D293" s="46" t="str">
        <f>_xlfn.XLOOKUP(C293,Lists!$B$32:$B$60,Lists!$D$32:$D$60)</f>
        <v>Set at a company specific level</v>
      </c>
      <c r="E293" s="46" t="str">
        <f>_xlfn.XLOOKUP(C293,Lists!$B$32:$B$60,Lists!$F$32:$F$60)</f>
        <v>Reduction in phosphorus as a percentage of load discharged from treatment works in 2020</v>
      </c>
      <c r="F293" s="272">
        <f>IF(ISBLANK(AJ293),"",IFERROR(INDEX(F_Inputs!$F$4:$O$99999,MATCH($B293&amp;AJ293,F_Inputs!$P$4:$P$99999,0),MATCH(AJ$6,F_Inputs!$F$2:$O$2,0)),"Error"))</f>
        <v>0.33629999999999993</v>
      </c>
      <c r="G293" s="272">
        <f>IF(ISBLANK(AK293),"",IFERROR(INDEX(F_Inputs!$F$4:$O$99999,MATCH($B293&amp;AK293,F_Inputs!$P$4:$P$99999,0),MATCH(AK$6,F_Inputs!$F$2:$O$2,0)),"Error"))</f>
        <v>0.33629999999999993</v>
      </c>
      <c r="H293" s="272">
        <f>IF(ISBLANK(AL293),"",IFERROR(INDEX(F_Inputs!$F$4:$O$99999,MATCH($B293&amp;AL293,F_Inputs!$P$4:$P$99999,0),MATCH(AL$6,F_Inputs!$F$2:$O$2,0)),"Error"))</f>
        <v>0.33629999999999993</v>
      </c>
      <c r="I293" s="272">
        <f>IF(ISBLANK(AM293),"",IFERROR(INDEX(F_Inputs!$F$4:$O$99999,MATCH($B293&amp;AM293,F_Inputs!$P$4:$P$99999,0),MATCH(AM$6,F_Inputs!$F$2:$O$2,0)),"Error"))</f>
        <v>0.33629999999999993</v>
      </c>
      <c r="J293" s="272">
        <f>IF(ISBLANK(AN293),"",IFERROR(INDEX(F_Inputs!$F$4:$O$99999,MATCH($B293&amp;AN293,F_Inputs!$P$4:$P$99999,0),MATCH(AN$6,F_Inputs!$F$2:$O$2,0)),"Error"))</f>
        <v>0.33629999999999993</v>
      </c>
      <c r="K293" s="272">
        <f>IF(ISBLANK(AO293),"",IFERROR(INDEX(F_Inputs!$F$4:$O$99999,MATCH($B293&amp;AO293,F_Inputs!$P$4:$P$99999,0),MATCH(AO$6,F_Inputs!$F$2:$O$2,0)),"Error"))</f>
        <v>0.7258</v>
      </c>
      <c r="L293" s="272" t="str">
        <f>IF(ISBLANK(AP293),"",IFERROR(INDEX(F_Inputs!$F$4:$O$99999,MATCH($B293&amp;AP293,F_Inputs!$P$4:$P$99999,0),MATCH(AP$6,F_Inputs!$F$2:$O$2,0)),"Error"))</f>
        <v/>
      </c>
      <c r="M293" s="272" t="str">
        <f>IF(ISBLANK(AQ293),"",IFERROR(INDEX(F_Inputs!$F$4:$O$99999,MATCH($B293&amp;AQ293,F_Inputs!$P$4:$P$99999,0),MATCH(AQ$6,F_Inputs!$F$2:$O$2,0)),"Error"))</f>
        <v/>
      </c>
      <c r="N293" s="272" t="str">
        <f>IF(ISBLANK(AR293),"",IFERROR(INDEX(F_Inputs!$F$4:$O$99999,MATCH($B293&amp;AR293,F_Inputs!$P$4:$P$99999,0),MATCH(AR$6,F_Inputs!$F$2:$O$2,0)),"Error"))</f>
        <v/>
      </c>
      <c r="O293" s="272" t="str">
        <f>IF(ISBLANK(AS293),"",IFERROR(INDEX(F_Inputs!$F$4:$O$99999,MATCH($B293&amp;AS293,F_Inputs!$P$4:$P$99999,0),MATCH(AS$6,F_Inputs!$F$2:$O$2,0)),"Error"))</f>
        <v/>
      </c>
      <c r="P293" s="272" t="str">
        <f>IF(ISBLANK(AT293),"",IFERROR(INDEX(F_Inputs!$F$4:$O$99999,MATCH($B293&amp;AT293,F_Inputs!$P$4:$P$99999,0),MATCH(AT$6,F_Inputs!$F$2:$O$2,0)),"Error"))</f>
        <v/>
      </c>
      <c r="Q293" s="272" t="str">
        <f>IF(ISBLANK(AU293),"",IFERROR(INDEX(F_Inputs!$F$4:$O$99999,MATCH($B293&amp;AU293,F_Inputs!$P$4:$P$99999,0),MATCH(AU$6,F_Inputs!$F$2:$O$2,0)),"Error"))</f>
        <v/>
      </c>
      <c r="R293" s="272" t="str">
        <f>IF(ISBLANK(AV293),"",IFERROR(INDEX(F_Inputs!$F$4:$O$99999,MATCH($B293&amp;AV293,F_Inputs!$P$4:$P$99999,0),MATCH(AV$6,F_Inputs!$F$2:$O$2,0)),"Error"))</f>
        <v/>
      </c>
      <c r="S293" s="272" t="str">
        <f>IF(ISBLANK(AW293),"",IFERROR(INDEX(F_Inputs!$F$4:$O$99999,MATCH($B293&amp;AW293,F_Inputs!$P$4:$P$99999,0),MATCH(AW$6,F_Inputs!$F$2:$O$2,0)),"Error"))</f>
        <v/>
      </c>
      <c r="T293" s="272" t="str">
        <f>IF(ISBLANK(AX293),"",IFERROR(INDEX(F_Inputs!$F$4:$O$99999,MATCH($B293&amp;AX293,F_Inputs!$P$4:$P$99999,0),MATCH(AX$6,F_Inputs!$F$2:$O$2,0)),"Error"))</f>
        <v/>
      </c>
      <c r="U293" s="272" t="str">
        <f>IF(ISBLANK(AY293),"",IFERROR(INDEX(F_Inputs!$F$4:$O$99999,MATCH($B293&amp;AY293,F_Inputs!$P$4:$P$99999,0),MATCH(AY$6,F_Inputs!$F$2:$O$2,0)),"Error"))</f>
        <v/>
      </c>
      <c r="V293" s="272" t="str">
        <f>IF(ISBLANK(AZ293),"",IFERROR(INDEX(F_Inputs!$F$4:$O$99999,MATCH($B293&amp;AZ293,F_Inputs!$P$4:$P$99999,0),MATCH(AZ$6,F_Inputs!$F$2:$O$2,0)),"Error"))</f>
        <v/>
      </c>
      <c r="W293" s="267" t="str">
        <f>IF(ISBLANK(BA293),"",IFERROR(INDEX(F_Inputs!$F$4:$O$99999,MATCH($B293&amp;BA293,F_Inputs!$P$4:$P$99999,0),MATCH(BA$6,F_Inputs!$F$2:$O$2,0)),"Error"))</f>
        <v/>
      </c>
      <c r="X293" s="267" t="str">
        <f>IF(ISBLANK(BB293),"",IFERROR(INDEX(F_Inputs!$F$4:$O$99999,MATCH($B293&amp;BB293,F_Inputs!$P$4:$P$99999,0),MATCH(BB$6,F_Inputs!$F$2:$O$2,0)),"Error"))</f>
        <v/>
      </c>
      <c r="Y293" s="267" t="str">
        <f>IF(ISBLANK(BC293),"",IFERROR(INDEX(F_Inputs!$F$4:$O$99999,MATCH($B293&amp;BC293,F_Inputs!$P$4:$P$99999,0),MATCH(BC$6,F_Inputs!$F$2:$O$2,0)),"Error"))</f>
        <v/>
      </c>
      <c r="Z293" s="267" t="str">
        <f>IF(ISBLANK(BD293),"",IFERROR(INDEX(F_Inputs!$F$4:$O$99999,MATCH($B293&amp;BD293,F_Inputs!$P$4:$P$99999,0),MATCH(BD$6,F_Inputs!$F$2:$O$2,0)),"Error"))</f>
        <v/>
      </c>
      <c r="AA293" s="267" t="str">
        <f>IF(ISBLANK(BE293),"",IFERROR(INDEX(F_Inputs!$F$4:$O$99999,MATCH($B293&amp;BE293,F_Inputs!$P$4:$P$99999,0),MATCH(BE$6,F_Inputs!$F$2:$O$2,0)),"Error"))</f>
        <v/>
      </c>
      <c r="AB293" s="270" t="str">
        <f>IF(ISBLANK(BF293),"",IFERROR(INDEX(F_Inputs!$F$4:$O$99999,MATCH($B293&amp;BF293,F_Inputs!$P$4:$P$99999,0),MATCH(BF$6,F_Inputs!$F$2:$O$2,0)),"Error"))</f>
        <v/>
      </c>
      <c r="AC293" s="270" t="str">
        <f>IF(ISBLANK(BG293),"",IFERROR(INDEX(F_Inputs!$F$4:$O$99999,MATCH($B293&amp;BG293,F_Inputs!$P$4:$P$99999,0),MATCH(BG$6,F_Inputs!$F$2:$O$2,0)),"Error"))</f>
        <v/>
      </c>
      <c r="AD293" s="270" t="str">
        <f>IF(ISBLANK(BH293),"",IFERROR(INDEX(F_Inputs!$F$4:$O$99999,MATCH($B293&amp;BH293,F_Inputs!$P$4:$P$99999,0),MATCH(BH$6,F_Inputs!$F$2:$O$2,0)),"Error"))</f>
        <v/>
      </c>
      <c r="AE293" s="271" t="str">
        <f>IF(ISBLANK(BI293),"",IFERROR(INDEX(F_Inputs!$F$4:$O$99999,MATCH($B293&amp;BI293,F_Inputs!$P$4:$P$99999,0),MATCH(BI$6,F_Inputs!$F$2:$O$2,0)),"Error"))</f>
        <v/>
      </c>
      <c r="AF293" s="271" t="str">
        <f>IF(ISBLANK(BJ293),"",IFERROR(INDEX(F_Inputs!$F$4:$O$99999,MATCH($B293&amp;BJ293,F_Inputs!$P$4:$P$99999,0),MATCH(BJ$6,F_Inputs!$F$2:$O$2,0)),"Error"))</f>
        <v/>
      </c>
      <c r="AJ293" s="45" t="s">
        <v>257</v>
      </c>
      <c r="AK293" s="45" t="s">
        <v>257</v>
      </c>
      <c r="AL293" s="45" t="s">
        <v>257</v>
      </c>
      <c r="AM293" s="45" t="s">
        <v>257</v>
      </c>
      <c r="AN293" s="45" t="s">
        <v>257</v>
      </c>
      <c r="AO293" s="45" t="s">
        <v>257</v>
      </c>
    </row>
    <row r="294" spans="2:62">
      <c r="B294" s="158" t="str">
        <f>Lists!$D$17</f>
        <v>SRN</v>
      </c>
      <c r="C294" s="46" t="s">
        <v>751</v>
      </c>
      <c r="D294" s="46" t="str">
        <f>_xlfn.XLOOKUP(C294,Lists!$B$32:$B$60,Lists!$D$32:$D$60)</f>
        <v>Set at a company specific level</v>
      </c>
      <c r="E294" s="46" t="str">
        <f>_xlfn.XLOOKUP(C294,Lists!$B$32:$B$60,Lists!$F$32:$F$60)</f>
        <v>Average number of spills per overflow - assuming 100% monitoring (number)</v>
      </c>
      <c r="F294" s="267" t="str">
        <f>IF(ISBLANK(AJ294),"",IFERROR(INDEX(F_Inputs!$F$4:$O$99999,MATCH($B294&amp;AJ294,F_Inputs!$P$4:$P$99999,0),MATCH(AJ$6,F_Inputs!$F$2:$O$2,0)),"Error"))</f>
        <v/>
      </c>
      <c r="G294" s="269">
        <f>IF(ISBLANK(AK294),"",IFERROR(INDEX(F_Inputs!$F$4:$O$99999,MATCH($B294&amp;AK294,F_Inputs!$P$4:$P$99999,0),MATCH(AK$6,F_Inputs!$F$2:$O$2,0)),"Error"))</f>
        <v>17.989999999999998</v>
      </c>
      <c r="H294" s="269">
        <f>IF(ISBLANK(AL294),"",IFERROR(INDEX(F_Inputs!$F$4:$O$99999,MATCH($B294&amp;AL294,F_Inputs!$P$4:$P$99999,0),MATCH(AL$6,F_Inputs!$F$2:$O$2,0)),"Error"))</f>
        <v>17.95</v>
      </c>
      <c r="I294" s="269">
        <f>IF(ISBLANK(AM294),"",IFERROR(INDEX(F_Inputs!$F$4:$O$99999,MATCH($B294&amp;AM294,F_Inputs!$P$4:$P$99999,0),MATCH(AM$6,F_Inputs!$F$2:$O$2,0)),"Error"))</f>
        <v>17.149999999999999</v>
      </c>
      <c r="J294" s="269">
        <f>IF(ISBLANK(AN294),"",IFERROR(INDEX(F_Inputs!$F$4:$O$99999,MATCH($B294&amp;AN294,F_Inputs!$P$4:$P$99999,0),MATCH(AN$6,F_Inputs!$F$2:$O$2,0)),"Error"))</f>
        <v>15.83</v>
      </c>
      <c r="K294" s="269">
        <f>IF(ISBLANK(AO294),"",IFERROR(INDEX(F_Inputs!$F$4:$O$99999,MATCH($B294&amp;AO294,F_Inputs!$P$4:$P$99999,0),MATCH(AO$6,F_Inputs!$F$2:$O$2,0)),"Error"))</f>
        <v>13.71</v>
      </c>
      <c r="L294" s="277" t="str">
        <f>IF(ISBLANK(AP294),"",IFERROR(INDEX(F_Inputs!$F$4:$O$99999,MATCH($B294&amp;AP294,F_Inputs!$P$4:$P$99999,0),MATCH(AP$6,F_Inputs!$F$2:$O$2,0)),"Error"))</f>
        <v/>
      </c>
      <c r="M294" s="277">
        <f>IF(ISBLANK(AQ294),"",IFERROR(INDEX(F_Inputs!$F$4:$O$99999,MATCH($B294&amp;AQ294,F_Inputs!$P$4:$P$99999,0),MATCH(AQ$6,F_Inputs!$F$2:$O$2,0)),"Error"))</f>
        <v>0.97</v>
      </c>
      <c r="N294" s="277">
        <f>IF(ISBLANK(AR294),"",IFERROR(INDEX(F_Inputs!$F$4:$O$99999,MATCH($B294&amp;AR294,F_Inputs!$P$4:$P$99999,0),MATCH(AR$6,F_Inputs!$F$2:$O$2,0)),"Error"))</f>
        <v>0.97250000000000003</v>
      </c>
      <c r="O294" s="277">
        <f>IF(ISBLANK(AS294),"",IFERROR(INDEX(F_Inputs!$F$4:$O$99999,MATCH($B294&amp;AS294,F_Inputs!$P$4:$P$99999,0),MATCH(AS$6,F_Inputs!$F$2:$O$2,0)),"Error"))</f>
        <v>0.97499999999999998</v>
      </c>
      <c r="P294" s="277">
        <f>IF(ISBLANK(AT294),"",IFERROR(INDEX(F_Inputs!$F$4:$O$99999,MATCH($B294&amp;AT294,F_Inputs!$P$4:$P$99999,0),MATCH(AT$6,F_Inputs!$F$2:$O$2,0)),"Error"))</f>
        <v>0.97750000000000004</v>
      </c>
      <c r="Q294" s="277">
        <f>IF(ISBLANK(AU294),"",IFERROR(INDEX(F_Inputs!$F$4:$O$99999,MATCH($B294&amp;AU294,F_Inputs!$P$4:$P$99999,0),MATCH(AU$6,F_Inputs!$F$2:$O$2,0)),"Error"))</f>
        <v>0.97999999999999976</v>
      </c>
      <c r="R294" s="269" t="str">
        <f>IF(ISBLANK(AV294),"",IFERROR(INDEX(F_Inputs!$F$4:$O$99999,MATCH($B294&amp;AV294,F_Inputs!$P$4:$P$99999,0),MATCH(AV$6,F_Inputs!$F$2:$O$2,0)),"Error"))</f>
        <v/>
      </c>
      <c r="S294" s="269" t="str">
        <f>IF(ISBLANK(AW294),"",IFERROR(INDEX(F_Inputs!$F$4:$O$99999,MATCH($B294&amp;AW294,F_Inputs!$P$4:$P$99999,0),MATCH(AW$6,F_Inputs!$F$2:$O$2,0)),"Error"))</f>
        <v/>
      </c>
      <c r="T294" s="269" t="str">
        <f>IF(ISBLANK(AX294),"",IFERROR(INDEX(F_Inputs!$F$4:$O$99999,MATCH($B294&amp;AX294,F_Inputs!$P$4:$P$99999,0),MATCH(AX$6,F_Inputs!$F$2:$O$2,0)),"Error"))</f>
        <v/>
      </c>
      <c r="U294" s="269" t="str">
        <f>IF(ISBLANK(AY294),"",IFERROR(INDEX(F_Inputs!$F$4:$O$99999,MATCH($B294&amp;AY294,F_Inputs!$P$4:$P$99999,0),MATCH(AY$6,F_Inputs!$F$2:$O$2,0)),"Error"))</f>
        <v/>
      </c>
      <c r="V294" s="269" t="str">
        <f>IF(ISBLANK(AZ294),"",IFERROR(INDEX(F_Inputs!$F$4:$O$99999,MATCH($B294&amp;AZ294,F_Inputs!$P$4:$P$99999,0),MATCH(AZ$6,F_Inputs!$F$2:$O$2,0)),"Error"))</f>
        <v/>
      </c>
      <c r="W294" s="267" t="str">
        <f>IF(ISBLANK(BA294),"",IFERROR(INDEX(F_Inputs!$F$4:$O$99999,MATCH($B294&amp;BA294,F_Inputs!$P$4:$P$99999,0),MATCH(BA$6,F_Inputs!$F$2:$O$2,0)),"Error"))</f>
        <v/>
      </c>
      <c r="X294" s="267" t="str">
        <f>IF(ISBLANK(BB294),"",IFERROR(INDEX(F_Inputs!$F$4:$O$99999,MATCH($B294&amp;BB294,F_Inputs!$P$4:$P$99999,0),MATCH(BB$6,F_Inputs!$F$2:$O$2,0)),"Error"))</f>
        <v/>
      </c>
      <c r="Y294" s="267" t="str">
        <f>IF(ISBLANK(BC294),"",IFERROR(INDEX(F_Inputs!$F$4:$O$99999,MATCH($B294&amp;BC294,F_Inputs!$P$4:$P$99999,0),MATCH(BC$6,F_Inputs!$F$2:$O$2,0)),"Error"))</f>
        <v/>
      </c>
      <c r="Z294" s="267" t="str">
        <f>IF(ISBLANK(BD294),"",IFERROR(INDEX(F_Inputs!$F$4:$O$99999,MATCH($B294&amp;BD294,F_Inputs!$P$4:$P$99999,0),MATCH(BD$6,F_Inputs!$F$2:$O$2,0)),"Error"))</f>
        <v/>
      </c>
      <c r="AA294" s="267" t="str">
        <f>IF(ISBLANK(BE294),"",IFERROR(INDEX(F_Inputs!$F$4:$O$99999,MATCH($B294&amp;BE294,F_Inputs!$P$4:$P$99999,0),MATCH(BE$6,F_Inputs!$F$2:$O$2,0)),"Error"))</f>
        <v/>
      </c>
      <c r="AB294" s="270">
        <f>IF(ISBLANK(BF294),"",IFERROR(INDEX(F_Inputs!$F$4:$O$99999,MATCH($B294&amp;BF294,F_Inputs!$P$4:$P$99999,0),MATCH(BF$6,F_Inputs!$F$2:$O$2,0)),"Error"))</f>
        <v>845303.65991921211</v>
      </c>
      <c r="AC294" s="270">
        <f>IF(ISBLANK(BG294),"",IFERROR(INDEX(F_Inputs!$F$4:$O$99999,MATCH($B294&amp;BG294,F_Inputs!$P$4:$P$99999,0),MATCH(BG$6,F_Inputs!$F$2:$O$2,0)),"Error"))</f>
        <v>845303.65991921211</v>
      </c>
      <c r="AD294" s="270" t="str">
        <f>IF(ISBLANK(BH294),"",IFERROR(INDEX(F_Inputs!$F$4:$O$99999,MATCH($B294&amp;BH294,F_Inputs!$P$4:$P$99999,0),MATCH(BH$6,F_Inputs!$F$2:$O$2,0)),"Error"))</f>
        <v/>
      </c>
      <c r="AE294" s="271">
        <f>IF(ISBLANK(BI294),"",IFERROR(INDEX(F_Inputs!$F$4:$O$99999,MATCH($B294&amp;BI294,F_Inputs!$P$4:$P$99999,0),MATCH(BI$6,F_Inputs!$F$2:$O$2,0)),"Error"))</f>
        <v>-5.0000000000000001E-3</v>
      </c>
      <c r="AF294" s="271">
        <f>IF(ISBLANK(BJ294),"",IFERROR(INDEX(F_Inputs!$F$4:$O$99999,MATCH($B294&amp;BJ294,F_Inputs!$P$4:$P$99999,0),MATCH(BJ$6,F_Inputs!$F$2:$O$2,0)),"Error"))</f>
        <v>5.0000000000000001E-3</v>
      </c>
      <c r="AJ294" s="35" t="s">
        <v>265</v>
      </c>
      <c r="AK294" s="35" t="s">
        <v>265</v>
      </c>
      <c r="AL294" s="35" t="s">
        <v>265</v>
      </c>
      <c r="AM294" s="35" t="s">
        <v>265</v>
      </c>
      <c r="AN294" s="35" t="s">
        <v>265</v>
      </c>
      <c r="AO294" s="35" t="s">
        <v>265</v>
      </c>
      <c r="AP294" s="45" t="s">
        <v>267</v>
      </c>
      <c r="AQ294" s="45" t="s">
        <v>267</v>
      </c>
      <c r="AR294" s="45" t="s">
        <v>267</v>
      </c>
      <c r="AS294" s="45" t="s">
        <v>267</v>
      </c>
      <c r="AT294" s="45" t="s">
        <v>267</v>
      </c>
      <c r="AU294" s="45" t="s">
        <v>267</v>
      </c>
      <c r="BF294" s="45" t="s">
        <v>269</v>
      </c>
      <c r="BG294" s="45" t="s">
        <v>269</v>
      </c>
      <c r="BI294" s="45" t="s">
        <v>271</v>
      </c>
      <c r="BJ294" s="45" t="s">
        <v>273</v>
      </c>
    </row>
    <row r="295" spans="2:62">
      <c r="B295" s="158" t="str">
        <f>Lists!$D$17</f>
        <v>SRN</v>
      </c>
      <c r="C295" s="46" t="s">
        <v>723</v>
      </c>
      <c r="D295" s="46" t="str">
        <f>_xlfn.XLOOKUP(C295,Lists!$B$32:$B$60,Lists!$D$32:$D$60)</f>
        <v>Set at a company specific level</v>
      </c>
      <c r="E295" s="46" t="str">
        <f>_xlfn.XLOOKUP(C295,Lists!$B$32:$B$60,Lists!$F$32:$F$60)</f>
        <v>Repairs to burst mains per 1,000km of mains length</v>
      </c>
      <c r="F295" s="280">
        <f>IF(ISBLANK(AJ295),"",IFERROR(INDEX(F_Inputs!$F$4:$O$99999,MATCH($B295&amp;AJ295,F_Inputs!$P$4:$P$99999,0),MATCH(AJ$6,F_Inputs!$F$2:$O$2,0)),"Error"))</f>
        <v>128.5</v>
      </c>
      <c r="G295" s="280">
        <f>IF(ISBLANK(AK295),"",IFERROR(INDEX(F_Inputs!$F$4:$O$99999,MATCH($B295&amp;AK295,F_Inputs!$P$4:$P$99999,0),MATCH(AK$6,F_Inputs!$F$2:$O$2,0)),"Error"))</f>
        <v>125.6</v>
      </c>
      <c r="H295" s="280">
        <f>IF(ISBLANK(AL295),"",IFERROR(INDEX(F_Inputs!$F$4:$O$99999,MATCH($B295&amp;AL295,F_Inputs!$P$4:$P$99999,0),MATCH(AL$6,F_Inputs!$F$2:$O$2,0)),"Error"))</f>
        <v>122.69999999999999</v>
      </c>
      <c r="I295" s="280">
        <f>IF(ISBLANK(AM295),"",IFERROR(INDEX(F_Inputs!$F$4:$O$99999,MATCH($B295&amp;AM295,F_Inputs!$P$4:$P$99999,0),MATCH(AM$6,F_Inputs!$F$2:$O$2,0)),"Error"))</f>
        <v>119.79999999999998</v>
      </c>
      <c r="J295" s="280">
        <f>IF(ISBLANK(AN295),"",IFERROR(INDEX(F_Inputs!$F$4:$O$99999,MATCH($B295&amp;AN295,F_Inputs!$P$4:$P$99999,0),MATCH(AN$6,F_Inputs!$F$2:$O$2,0)),"Error"))</f>
        <v>116.89999999999998</v>
      </c>
      <c r="K295" s="280">
        <f>IF(ISBLANK(AO295),"",IFERROR(INDEX(F_Inputs!$F$4:$O$99999,MATCH($B295&amp;AO295,F_Inputs!$P$4:$P$99999,0),MATCH(AO$6,F_Inputs!$F$2:$O$2,0)),"Error"))</f>
        <v>113.9</v>
      </c>
      <c r="L295" s="280" t="str">
        <f>IF(ISBLANK(AP295),"",IFERROR(INDEX(F_Inputs!$F$4:$O$99999,MATCH($B295&amp;AP295,F_Inputs!$P$4:$P$99999,0),MATCH(AP$6,F_Inputs!$F$2:$O$2,0)),"Error"))</f>
        <v/>
      </c>
      <c r="M295" s="280" t="str">
        <f>IF(ISBLANK(AQ295),"",IFERROR(INDEX(F_Inputs!$F$4:$O$99999,MATCH($B295&amp;AQ295,F_Inputs!$P$4:$P$99999,0),MATCH(AQ$6,F_Inputs!$F$2:$O$2,0)),"Error"))</f>
        <v/>
      </c>
      <c r="N295" s="280" t="str">
        <f>IF(ISBLANK(AR295),"",IFERROR(INDEX(F_Inputs!$F$4:$O$99999,MATCH($B295&amp;AR295,F_Inputs!$P$4:$P$99999,0),MATCH(AR$6,F_Inputs!$F$2:$O$2,0)),"Error"))</f>
        <v/>
      </c>
      <c r="O295" s="280" t="str">
        <f>IF(ISBLANK(AS295),"",IFERROR(INDEX(F_Inputs!$F$4:$O$99999,MATCH($B295&amp;AS295,F_Inputs!$P$4:$P$99999,0),MATCH(AS$6,F_Inputs!$F$2:$O$2,0)),"Error"))</f>
        <v/>
      </c>
      <c r="P295" s="280" t="str">
        <f>IF(ISBLANK(AT295),"",IFERROR(INDEX(F_Inputs!$F$4:$O$99999,MATCH($B295&amp;AT295,F_Inputs!$P$4:$P$99999,0),MATCH(AT$6,F_Inputs!$F$2:$O$2,0)),"Error"))</f>
        <v/>
      </c>
      <c r="Q295" s="280" t="str">
        <f>IF(ISBLANK(AU295),"",IFERROR(INDEX(F_Inputs!$F$4:$O$99999,MATCH($B295&amp;AU295,F_Inputs!$P$4:$P$99999,0),MATCH(AU$6,F_Inputs!$F$2:$O$2,0)),"Error"))</f>
        <v/>
      </c>
      <c r="R295" s="280">
        <f>IF(ISBLANK(AV295),"",IFERROR(INDEX(F_Inputs!$F$4:$O$99999,MATCH($B295&amp;AV295,F_Inputs!$P$4:$P$99999,0),MATCH(AV$6,F_Inputs!$F$2:$O$2,0)),"Error"))</f>
        <v>135.6</v>
      </c>
      <c r="S295" s="280">
        <f>IF(ISBLANK(AW295),"",IFERROR(INDEX(F_Inputs!$F$4:$O$99999,MATCH($B295&amp;AW295,F_Inputs!$P$4:$P$99999,0),MATCH(AW$6,F_Inputs!$F$2:$O$2,0)),"Error"))</f>
        <v>132.69999999999999</v>
      </c>
      <c r="T295" s="280">
        <f>IF(ISBLANK(AX295),"",IFERROR(INDEX(F_Inputs!$F$4:$O$99999,MATCH($B295&amp;AX295,F_Inputs!$P$4:$P$99999,0),MATCH(AX$6,F_Inputs!$F$2:$O$2,0)),"Error"))</f>
        <v>129.79999999999998</v>
      </c>
      <c r="U295" s="280">
        <f>IF(ISBLANK(AY295),"",IFERROR(INDEX(F_Inputs!$F$4:$O$99999,MATCH($B295&amp;AY295,F_Inputs!$P$4:$P$99999,0),MATCH(AY$6,F_Inputs!$F$2:$O$2,0)),"Error"))</f>
        <v>126.89999999999998</v>
      </c>
      <c r="V295" s="280">
        <f>IF(ISBLANK(AZ295),"",IFERROR(INDEX(F_Inputs!$F$4:$O$99999,MATCH($B295&amp;AZ295,F_Inputs!$P$4:$P$99999,0),MATCH(AZ$6,F_Inputs!$F$2:$O$2,0)),"Error"))</f>
        <v>123.9</v>
      </c>
      <c r="W295" s="267" t="str">
        <f>IF(ISBLANK(BA295),"",IFERROR(INDEX(F_Inputs!$F$4:$O$99999,MATCH($B295&amp;BA295,F_Inputs!$P$4:$P$99999,0),MATCH(BA$6,F_Inputs!$F$2:$O$2,0)),"Error"))</f>
        <v/>
      </c>
      <c r="X295" s="267" t="str">
        <f>IF(ISBLANK(BB295),"",IFERROR(INDEX(F_Inputs!$F$4:$O$99999,MATCH($B295&amp;BB295,F_Inputs!$P$4:$P$99999,0),MATCH(BB$6,F_Inputs!$F$2:$O$2,0)),"Error"))</f>
        <v/>
      </c>
      <c r="Y295" s="267" t="str">
        <f>IF(ISBLANK(BC295),"",IFERROR(INDEX(F_Inputs!$F$4:$O$99999,MATCH($B295&amp;BC295,F_Inputs!$P$4:$P$99999,0),MATCH(BC$6,F_Inputs!$F$2:$O$2,0)),"Error"))</f>
        <v/>
      </c>
      <c r="Z295" s="267" t="str">
        <f>IF(ISBLANK(BD295),"",IFERROR(INDEX(F_Inputs!$F$4:$O$99999,MATCH($B295&amp;BD295,F_Inputs!$P$4:$P$99999,0),MATCH(BD$6,F_Inputs!$F$2:$O$2,0)),"Error"))</f>
        <v/>
      </c>
      <c r="AA295" s="267" t="str">
        <f>IF(ISBLANK(BE295),"",IFERROR(INDEX(F_Inputs!$F$4:$O$99999,MATCH($B295&amp;BE295,F_Inputs!$P$4:$P$99999,0),MATCH(BE$6,F_Inputs!$F$2:$O$2,0)),"Error"))</f>
        <v/>
      </c>
      <c r="AB295" s="270">
        <f>IF(ISBLANK(BF295),"",IFERROR(INDEX(F_Inputs!$F$4:$O$99999,MATCH($B295&amp;BF295,F_Inputs!$P$4:$P$99999,0),MATCH(BF$6,F_Inputs!$F$2:$O$2,0)),"Error"))</f>
        <v>110865.22235746558</v>
      </c>
      <c r="AC295" s="270">
        <f>IF(ISBLANK(BG295),"",IFERROR(INDEX(F_Inputs!$F$4:$O$99999,MATCH($B295&amp;BG295,F_Inputs!$P$4:$P$99999,0),MATCH(BG$6,F_Inputs!$F$2:$O$2,0)),"Error"))</f>
        <v>110865.22235746558</v>
      </c>
      <c r="AD295" s="270" t="str">
        <f>IF(ISBLANK(BH295),"",IFERROR(INDEX(F_Inputs!$F$4:$O$99999,MATCH($B295&amp;BH295,F_Inputs!$P$4:$P$99999,0),MATCH(BH$6,F_Inputs!$F$2:$O$2,0)),"Error"))</f>
        <v/>
      </c>
      <c r="AE295" s="271">
        <f>IF(ISBLANK(BI295),"",IFERROR(INDEX(F_Inputs!$F$4:$O$99999,MATCH($B295&amp;BI295,F_Inputs!$P$4:$P$99999,0),MATCH(BI$6,F_Inputs!$F$2:$O$2,0)),"Error"))</f>
        <v>-5.0000000000000001E-3</v>
      </c>
      <c r="AF295" s="271">
        <f>IF(ISBLANK(BJ295),"",IFERROR(INDEX(F_Inputs!$F$4:$O$99999,MATCH($B295&amp;BJ295,F_Inputs!$P$4:$P$99999,0),MATCH(BJ$6,F_Inputs!$F$2:$O$2,0)),"Error"))</f>
        <v>5.0000000000000001E-3</v>
      </c>
      <c r="AJ295" s="45" t="s">
        <v>204</v>
      </c>
      <c r="AK295" s="45" t="s">
        <v>204</v>
      </c>
      <c r="AL295" s="45" t="s">
        <v>204</v>
      </c>
      <c r="AM295" s="45" t="s">
        <v>204</v>
      </c>
      <c r="AN295" s="45" t="s">
        <v>204</v>
      </c>
      <c r="AO295" s="45" t="s">
        <v>204</v>
      </c>
      <c r="AV295" s="45" t="s">
        <v>206</v>
      </c>
      <c r="AW295" s="45" t="s">
        <v>206</v>
      </c>
      <c r="AX295" s="45" t="s">
        <v>206</v>
      </c>
      <c r="AY295" s="45" t="s">
        <v>206</v>
      </c>
      <c r="AZ295" s="45" t="s">
        <v>206</v>
      </c>
      <c r="BF295" s="45" t="s">
        <v>208</v>
      </c>
      <c r="BG295" s="45" t="s">
        <v>208</v>
      </c>
      <c r="BI295" s="45" t="s">
        <v>210</v>
      </c>
      <c r="BJ295" s="45" t="s">
        <v>212</v>
      </c>
    </row>
    <row r="296" spans="2:62">
      <c r="B296" s="158" t="str">
        <f>Lists!$D$17</f>
        <v>SRN</v>
      </c>
      <c r="C296" s="46" t="s">
        <v>727</v>
      </c>
      <c r="D296" s="46" t="str">
        <f>_xlfn.XLOOKUP(C296,Lists!$B$32:$B$60,Lists!$D$32:$D$60)</f>
        <v>Set at a common level</v>
      </c>
      <c r="E296" s="46" t="str">
        <f>_xlfn.XLOOKUP(C296,Lists!$B$32:$B$60,Lists!$F$32:$F$60)</f>
        <v>Unplanned outage - %</v>
      </c>
      <c r="F296" s="271">
        <f>IF(ISBLANK(AJ296),"",IFERROR(INDEX(F_Inputs!$F$4:$O$99999,MATCH($B296&amp;AJ296,F_Inputs!$P$4:$P$99999,0),MATCH(AJ$6,F_Inputs!$F$2:$O$2,0)),"Error"))</f>
        <v>3.1300000000000001E-2</v>
      </c>
      <c r="G296" s="271">
        <f>IF(ISBLANK(AK296),"",IFERROR(INDEX(F_Inputs!$F$4:$O$99999,MATCH($B296&amp;AK296,F_Inputs!$P$4:$P$99999,0),MATCH(AK$6,F_Inputs!$F$2:$O$2,0)),"Error"))</f>
        <v>2.9300000000000003E-2</v>
      </c>
      <c r="H296" s="271">
        <f>IF(ISBLANK(AL296),"",IFERROR(INDEX(F_Inputs!$F$4:$O$99999,MATCH($B296&amp;AL296,F_Inputs!$P$4:$P$99999,0),MATCH(AL$6,F_Inputs!$F$2:$O$2,0)),"Error"))</f>
        <v>2.7300000000000001E-2</v>
      </c>
      <c r="I296" s="271">
        <f>IF(ISBLANK(AM296),"",IFERROR(INDEX(F_Inputs!$F$4:$O$99999,MATCH($B296&amp;AM296,F_Inputs!$P$4:$P$99999,0),MATCH(AM$6,F_Inputs!$F$2:$O$2,0)),"Error"))</f>
        <v>2.53E-2</v>
      </c>
      <c r="J296" s="271">
        <f>IF(ISBLANK(AN296),"",IFERROR(INDEX(F_Inputs!$F$4:$O$99999,MATCH($B296&amp;AN296,F_Inputs!$P$4:$P$99999,0),MATCH(AN$6,F_Inputs!$F$2:$O$2,0)),"Error"))</f>
        <v>2.3299999999999998E-2</v>
      </c>
      <c r="K296" s="271">
        <f>IF(ISBLANK(AO296),"",IFERROR(INDEX(F_Inputs!$F$4:$O$99999,MATCH($B296&amp;AO296,F_Inputs!$P$4:$P$99999,0),MATCH(AO$6,F_Inputs!$F$2:$O$2,0)),"Error"))</f>
        <v>2.1399999999999995E-2</v>
      </c>
      <c r="L296" s="271" t="str">
        <f>IF(ISBLANK(AP296),"",IFERROR(INDEX(F_Inputs!$F$4:$O$99999,MATCH($B296&amp;AP296,F_Inputs!$P$4:$P$99999,0),MATCH(AP$6,F_Inputs!$F$2:$O$2,0)),"Error"))</f>
        <v/>
      </c>
      <c r="M296" s="271" t="str">
        <f>IF(ISBLANK(AQ296),"",IFERROR(INDEX(F_Inputs!$F$4:$O$99999,MATCH($B296&amp;AQ296,F_Inputs!$P$4:$P$99999,0),MATCH(AQ$6,F_Inputs!$F$2:$O$2,0)),"Error"))</f>
        <v/>
      </c>
      <c r="N296" s="271" t="str">
        <f>IF(ISBLANK(AR296),"",IFERROR(INDEX(F_Inputs!$F$4:$O$99999,MATCH($B296&amp;AR296,F_Inputs!$P$4:$P$99999,0),MATCH(AR$6,F_Inputs!$F$2:$O$2,0)),"Error"))</f>
        <v/>
      </c>
      <c r="O296" s="271" t="str">
        <f>IF(ISBLANK(AS296),"",IFERROR(INDEX(F_Inputs!$F$4:$O$99999,MATCH($B296&amp;AS296,F_Inputs!$P$4:$P$99999,0),MATCH(AS$6,F_Inputs!$F$2:$O$2,0)),"Error"))</f>
        <v/>
      </c>
      <c r="P296" s="271" t="str">
        <f>IF(ISBLANK(AT296),"",IFERROR(INDEX(F_Inputs!$F$4:$O$99999,MATCH($B296&amp;AT296,F_Inputs!$P$4:$P$99999,0),MATCH(AT$6,F_Inputs!$F$2:$O$2,0)),"Error"))</f>
        <v/>
      </c>
      <c r="Q296" s="271" t="str">
        <f>IF(ISBLANK(AU296),"",IFERROR(INDEX(F_Inputs!$F$4:$O$99999,MATCH($B296&amp;AU296,F_Inputs!$P$4:$P$99999,0),MATCH(AU$6,F_Inputs!$F$2:$O$2,0)),"Error"))</f>
        <v/>
      </c>
      <c r="R296" s="271" t="str">
        <f>IF(ISBLANK(AV296),"",IFERROR(INDEX(F_Inputs!$F$4:$O$99999,MATCH($B296&amp;AV296,F_Inputs!$P$4:$P$99999,0),MATCH(AV$6,F_Inputs!$F$2:$O$2,0)),"Error"))</f>
        <v/>
      </c>
      <c r="S296" s="271" t="str">
        <f>IF(ISBLANK(AW296),"",IFERROR(INDEX(F_Inputs!$F$4:$O$99999,MATCH($B296&amp;AW296,F_Inputs!$P$4:$P$99999,0),MATCH(AW$6,F_Inputs!$F$2:$O$2,0)),"Error"))</f>
        <v/>
      </c>
      <c r="T296" s="271" t="str">
        <f>IF(ISBLANK(AX296),"",IFERROR(INDEX(F_Inputs!$F$4:$O$99999,MATCH($B296&amp;AX296,F_Inputs!$P$4:$P$99999,0),MATCH(AX$6,F_Inputs!$F$2:$O$2,0)),"Error"))</f>
        <v/>
      </c>
      <c r="U296" s="271" t="str">
        <f>IF(ISBLANK(AY296),"",IFERROR(INDEX(F_Inputs!$F$4:$O$99999,MATCH($B296&amp;AY296,F_Inputs!$P$4:$P$99999,0),MATCH(AY$6,F_Inputs!$F$2:$O$2,0)),"Error"))</f>
        <v/>
      </c>
      <c r="V296" s="269" t="str">
        <f>IF(ISBLANK(AZ296),"",IFERROR(INDEX(F_Inputs!$F$4:$O$99999,MATCH($B296&amp;AZ296,F_Inputs!$P$4:$P$99999,0),MATCH(AZ$6,F_Inputs!$F$2:$O$2,0)),"Error"))</f>
        <v/>
      </c>
      <c r="W296" s="267" t="str">
        <f>IF(ISBLANK(BA296),"",IFERROR(INDEX(F_Inputs!$F$4:$O$99999,MATCH($B296&amp;BA296,F_Inputs!$P$4:$P$99999,0),MATCH(BA$6,F_Inputs!$F$2:$O$2,0)),"Error"))</f>
        <v/>
      </c>
      <c r="X296" s="267" t="str">
        <f>IF(ISBLANK(BB296),"",IFERROR(INDEX(F_Inputs!$F$4:$O$99999,MATCH($B296&amp;BB296,F_Inputs!$P$4:$P$99999,0),MATCH(BB$6,F_Inputs!$F$2:$O$2,0)),"Error"))</f>
        <v/>
      </c>
      <c r="Y296" s="267" t="str">
        <f>IF(ISBLANK(BC296),"",IFERROR(INDEX(F_Inputs!$F$4:$O$99999,MATCH($B296&amp;BC296,F_Inputs!$P$4:$P$99999,0),MATCH(BC$6,F_Inputs!$F$2:$O$2,0)),"Error"))</f>
        <v/>
      </c>
      <c r="Z296" s="267" t="str">
        <f>IF(ISBLANK(BD296),"",IFERROR(INDEX(F_Inputs!$F$4:$O$99999,MATCH($B296&amp;BD296,F_Inputs!$P$4:$P$99999,0),MATCH(BD$6,F_Inputs!$F$2:$O$2,0)),"Error"))</f>
        <v/>
      </c>
      <c r="AA296" s="267" t="str">
        <f>IF(ISBLANK(BE296),"",IFERROR(INDEX(F_Inputs!$F$4:$O$99999,MATCH($B296&amp;BE296,F_Inputs!$P$4:$P$99999,0),MATCH(BE$6,F_Inputs!$F$2:$O$2,0)),"Error"))</f>
        <v/>
      </c>
      <c r="AB296" s="270">
        <f>IF(ISBLANK(BF296),"",IFERROR(INDEX(F_Inputs!$F$4:$O$99999,MATCH($B296&amp;BF296,F_Inputs!$P$4:$P$99999,0),MATCH(BF$6,F_Inputs!$F$2:$O$2,0)),"Error"))</f>
        <v>1118303.5648274585</v>
      </c>
      <c r="AC296" s="270">
        <f>IF(ISBLANK(BG296),"",IFERROR(INDEX(F_Inputs!$F$4:$O$99999,MATCH($B296&amp;BG296,F_Inputs!$P$4:$P$99999,0),MATCH(BG$6,F_Inputs!$F$2:$O$2,0)),"Error"))</f>
        <v>1118303.5648274585</v>
      </c>
      <c r="AD296" s="270" t="str">
        <f>IF(ISBLANK(BH296),"",IFERROR(INDEX(F_Inputs!$F$4:$O$99999,MATCH($B296&amp;BH296,F_Inputs!$P$4:$P$99999,0),MATCH(BH$6,F_Inputs!$F$2:$O$2,0)),"Error"))</f>
        <v/>
      </c>
      <c r="AE296" s="271">
        <f>IF(ISBLANK(BI296),"",IFERROR(INDEX(F_Inputs!$F$4:$O$99999,MATCH($B296&amp;BI296,F_Inputs!$P$4:$P$99999,0),MATCH(BI$6,F_Inputs!$F$2:$O$2,0)),"Error"))</f>
        <v>-5.0000000000000001E-3</v>
      </c>
      <c r="AF296" s="271">
        <f>IF(ISBLANK(BJ296),"",IFERROR(INDEX(F_Inputs!$F$4:$O$99999,MATCH($B296&amp;BJ296,F_Inputs!$P$4:$P$99999,0),MATCH(BJ$6,F_Inputs!$F$2:$O$2,0)),"Error"))</f>
        <v>5.0000000000000001E-3</v>
      </c>
      <c r="AJ296" s="45" t="s">
        <v>473</v>
      </c>
      <c r="AK296" s="45" t="s">
        <v>473</v>
      </c>
      <c r="AL296" s="45" t="s">
        <v>473</v>
      </c>
      <c r="AM296" s="45" t="s">
        <v>473</v>
      </c>
      <c r="AN296" s="45" t="s">
        <v>473</v>
      </c>
      <c r="AO296" s="45" t="s">
        <v>473</v>
      </c>
      <c r="BF296" s="45" t="s">
        <v>590</v>
      </c>
      <c r="BG296" s="45" t="s">
        <v>590</v>
      </c>
      <c r="BI296" s="45" t="s">
        <v>592</v>
      </c>
      <c r="BJ296" s="45" t="s">
        <v>594</v>
      </c>
    </row>
    <row r="297" spans="2:62">
      <c r="B297" s="158" t="str">
        <f>Lists!$D$17</f>
        <v>SRN</v>
      </c>
      <c r="C297" s="46" t="s">
        <v>761</v>
      </c>
      <c r="D297" s="46" t="str">
        <f>_xlfn.XLOOKUP(C297,Lists!$B$32:$B$60,Lists!$D$32:$D$60)</f>
        <v>Set at a company specific level</v>
      </c>
      <c r="E297" s="46" t="str">
        <f>_xlfn.XLOOKUP(C297,Lists!$B$32:$B$60,Lists!$F$32:$F$60)</f>
        <v>Number of sewer collapses per 1,000 km of all sewers</v>
      </c>
      <c r="F297" s="269">
        <f>IF(ISBLANK(AJ297),"",IFERROR(INDEX(F_Inputs!$F$4:$O$99999,MATCH($B297&amp;AJ297,F_Inputs!$P$4:$P$99999,0),MATCH(AJ$6,F_Inputs!$F$2:$O$2,0)),"Error"))</f>
        <v>5.84</v>
      </c>
      <c r="G297" s="269">
        <f>IF(ISBLANK(AK297),"",IFERROR(INDEX(F_Inputs!$F$4:$O$99999,MATCH($B297&amp;AK297,F_Inputs!$P$4:$P$99999,0),MATCH(AK$6,F_Inputs!$F$2:$O$2,0)),"Error"))</f>
        <v>5.81</v>
      </c>
      <c r="H297" s="269">
        <f>IF(ISBLANK(AL297),"",IFERROR(INDEX(F_Inputs!$F$4:$O$99999,MATCH($B297&amp;AL297,F_Inputs!$P$4:$P$99999,0),MATCH(AL$6,F_Inputs!$F$2:$O$2,0)),"Error"))</f>
        <v>5.78</v>
      </c>
      <c r="I297" s="269">
        <f>IF(ISBLANK(AM297),"",IFERROR(INDEX(F_Inputs!$F$4:$O$99999,MATCH($B297&amp;AM297,F_Inputs!$P$4:$P$99999,0),MATCH(AM$6,F_Inputs!$F$2:$O$2,0)),"Error"))</f>
        <v>5.75</v>
      </c>
      <c r="J297" s="269">
        <f>IF(ISBLANK(AN297),"",IFERROR(INDEX(F_Inputs!$F$4:$O$99999,MATCH($B297&amp;AN297,F_Inputs!$P$4:$P$99999,0),MATCH(AN$6,F_Inputs!$F$2:$O$2,0)),"Error"))</f>
        <v>5.72</v>
      </c>
      <c r="K297" s="269">
        <f>IF(ISBLANK(AO297),"",IFERROR(INDEX(F_Inputs!$F$4:$O$99999,MATCH($B297&amp;AO297,F_Inputs!$P$4:$P$99999,0),MATCH(AO$6,F_Inputs!$F$2:$O$2,0)),"Error"))</f>
        <v>5.69</v>
      </c>
      <c r="L297" s="269" t="str">
        <f>IF(ISBLANK(AP297),"",IFERROR(INDEX(F_Inputs!$F$4:$O$99999,MATCH($B297&amp;AP297,F_Inputs!$P$4:$P$99999,0),MATCH(AP$6,F_Inputs!$F$2:$O$2,0)),"Error"))</f>
        <v/>
      </c>
      <c r="M297" s="269" t="str">
        <f>IF(ISBLANK(AQ297),"",IFERROR(INDEX(F_Inputs!$F$4:$O$99999,MATCH($B297&amp;AQ297,F_Inputs!$P$4:$P$99999,0),MATCH(AQ$6,F_Inputs!$F$2:$O$2,0)),"Error"))</f>
        <v/>
      </c>
      <c r="N297" s="269" t="str">
        <f>IF(ISBLANK(AR297),"",IFERROR(INDEX(F_Inputs!$F$4:$O$99999,MATCH($B297&amp;AR297,F_Inputs!$P$4:$P$99999,0),MATCH(AR$6,F_Inputs!$F$2:$O$2,0)),"Error"))</f>
        <v/>
      </c>
      <c r="O297" s="269" t="str">
        <f>IF(ISBLANK(AS297),"",IFERROR(INDEX(F_Inputs!$F$4:$O$99999,MATCH($B297&amp;AS297,F_Inputs!$P$4:$P$99999,0),MATCH(AS$6,F_Inputs!$F$2:$O$2,0)),"Error"))</f>
        <v/>
      </c>
      <c r="P297" s="269" t="str">
        <f>IF(ISBLANK(AT297),"",IFERROR(INDEX(F_Inputs!$F$4:$O$99999,MATCH($B297&amp;AT297,F_Inputs!$P$4:$P$99999,0),MATCH(AT$6,F_Inputs!$F$2:$O$2,0)),"Error"))</f>
        <v/>
      </c>
      <c r="Q297" s="269" t="str">
        <f>IF(ISBLANK(AU297),"",IFERROR(INDEX(F_Inputs!$F$4:$O$99999,MATCH($B297&amp;AU297,F_Inputs!$P$4:$P$99999,0),MATCH(AU$6,F_Inputs!$F$2:$O$2,0)),"Error"))</f>
        <v/>
      </c>
      <c r="R297" s="269" t="str">
        <f>IF(ISBLANK(AV297),"",IFERROR(INDEX(F_Inputs!$F$4:$O$99999,MATCH($B297&amp;AV297,F_Inputs!$P$4:$P$99999,0),MATCH(AV$6,F_Inputs!$F$2:$O$2,0)),"Error"))</f>
        <v/>
      </c>
      <c r="S297" s="269" t="str">
        <f>IF(ISBLANK(AW297),"",IFERROR(INDEX(F_Inputs!$F$4:$O$99999,MATCH($B297&amp;AW297,F_Inputs!$P$4:$P$99999,0),MATCH(AW$6,F_Inputs!$F$2:$O$2,0)),"Error"))</f>
        <v/>
      </c>
      <c r="T297" s="269" t="str">
        <f>IF(ISBLANK(AX297),"",IFERROR(INDEX(F_Inputs!$F$4:$O$99999,MATCH($B297&amp;AX297,F_Inputs!$P$4:$P$99999,0),MATCH(AX$6,F_Inputs!$F$2:$O$2,0)),"Error"))</f>
        <v/>
      </c>
      <c r="U297" s="269" t="str">
        <f>IF(ISBLANK(AY297),"",IFERROR(INDEX(F_Inputs!$F$4:$O$99999,MATCH($B297&amp;AY297,F_Inputs!$P$4:$P$99999,0),MATCH(AY$6,F_Inputs!$F$2:$O$2,0)),"Error"))</f>
        <v/>
      </c>
      <c r="V297" s="269" t="str">
        <f>IF(ISBLANK(AZ297),"",IFERROR(INDEX(F_Inputs!$F$4:$O$99999,MATCH($B297&amp;AZ297,F_Inputs!$P$4:$P$99999,0),MATCH(AZ$6,F_Inputs!$F$2:$O$2,0)),"Error"))</f>
        <v/>
      </c>
      <c r="W297" s="267" t="str">
        <f>IF(ISBLANK(BA297),"",IFERROR(INDEX(F_Inputs!$F$4:$O$99999,MATCH($B297&amp;BA297,F_Inputs!$P$4:$P$99999,0),MATCH(BA$6,F_Inputs!$F$2:$O$2,0)),"Error"))</f>
        <v/>
      </c>
      <c r="X297" s="267" t="str">
        <f>IF(ISBLANK(BB297),"",IFERROR(INDEX(F_Inputs!$F$4:$O$99999,MATCH($B297&amp;BB297,F_Inputs!$P$4:$P$99999,0),MATCH(BB$6,F_Inputs!$F$2:$O$2,0)),"Error"))</f>
        <v/>
      </c>
      <c r="Y297" s="267" t="str">
        <f>IF(ISBLANK(BC297),"",IFERROR(INDEX(F_Inputs!$F$4:$O$99999,MATCH($B297&amp;BC297,F_Inputs!$P$4:$P$99999,0),MATCH(BC$6,F_Inputs!$F$2:$O$2,0)),"Error"))</f>
        <v/>
      </c>
      <c r="Z297" s="267" t="str">
        <f>IF(ISBLANK(BD297),"",IFERROR(INDEX(F_Inputs!$F$4:$O$99999,MATCH($B297&amp;BD297,F_Inputs!$P$4:$P$99999,0),MATCH(BD$6,F_Inputs!$F$2:$O$2,0)),"Error"))</f>
        <v/>
      </c>
      <c r="AA297" s="267" t="str">
        <f>IF(ISBLANK(BE297),"",IFERROR(INDEX(F_Inputs!$F$4:$O$99999,MATCH($B297&amp;BE297,F_Inputs!$P$4:$P$99999,0),MATCH(BE$6,F_Inputs!$F$2:$O$2,0)),"Error"))</f>
        <v/>
      </c>
      <c r="AB297" s="270">
        <f>IF(ISBLANK(BF297),"",IFERROR(INDEX(F_Inputs!$F$4:$O$99999,MATCH($B297&amp;BF297,F_Inputs!$P$4:$P$99999,0),MATCH(BF$6,F_Inputs!$F$2:$O$2,0)),"Error"))</f>
        <v>552343.77041840949</v>
      </c>
      <c r="AC297" s="270">
        <f>IF(ISBLANK(BG297),"",IFERROR(INDEX(F_Inputs!$F$4:$O$99999,MATCH($B297&amp;BG297,F_Inputs!$P$4:$P$99999,0),MATCH(BG$6,F_Inputs!$F$2:$O$2,0)),"Error"))</f>
        <v>552343.77041840949</v>
      </c>
      <c r="AD297" s="270" t="str">
        <f>IF(ISBLANK(BH297),"",IFERROR(INDEX(F_Inputs!$F$4:$O$99999,MATCH($B297&amp;BH297,F_Inputs!$P$4:$P$99999,0),MATCH(BH$6,F_Inputs!$F$2:$O$2,0)),"Error"))</f>
        <v/>
      </c>
      <c r="AE297" s="271">
        <f>IF(ISBLANK(BI297),"",IFERROR(INDEX(F_Inputs!$F$4:$O$99999,MATCH($B297&amp;BI297,F_Inputs!$P$4:$P$99999,0),MATCH(BI$6,F_Inputs!$F$2:$O$2,0)),"Error"))</f>
        <v>-5.0000000000000001E-3</v>
      </c>
      <c r="AF297" s="271">
        <f>IF(ISBLANK(BJ297),"",IFERROR(INDEX(F_Inputs!$F$4:$O$99999,MATCH($B297&amp;BJ297,F_Inputs!$P$4:$P$99999,0),MATCH(BJ$6,F_Inputs!$F$2:$O$2,0)),"Error"))</f>
        <v>5.0000000000000001E-3</v>
      </c>
      <c r="AJ297" s="45" t="s">
        <v>291</v>
      </c>
      <c r="AK297" s="45" t="s">
        <v>291</v>
      </c>
      <c r="AL297" s="45" t="s">
        <v>291</v>
      </c>
      <c r="AM297" s="45" t="s">
        <v>291</v>
      </c>
      <c r="AN297" s="45" t="s">
        <v>291</v>
      </c>
      <c r="AO297" s="45" t="s">
        <v>291</v>
      </c>
      <c r="BF297" s="45" t="s">
        <v>293</v>
      </c>
      <c r="BG297" s="45" t="s">
        <v>293</v>
      </c>
      <c r="BI297" s="45" t="s">
        <v>295</v>
      </c>
      <c r="BJ297" s="45" t="s">
        <v>297</v>
      </c>
    </row>
    <row r="298" spans="2:62">
      <c r="B298" s="158" t="str">
        <f>Lists!$D$17</f>
        <v>SRN</v>
      </c>
      <c r="C298" s="46" t="s">
        <v>764</v>
      </c>
      <c r="D298" s="46" t="str">
        <f>_xlfn.XLOOKUP(C298,Lists!$B$32:$B$60,Lists!$D$32:$D$60)</f>
        <v>Set at a common level</v>
      </c>
      <c r="E298" s="46" t="str">
        <f>_xlfn.XLOOKUP(C298,Lists!$B$32:$B$60,Lists!$F$32:$F$60)</f>
        <v>Number</v>
      </c>
      <c r="F298" s="269" t="str">
        <f>IF(ISBLANK(AJ298),"",IFERROR(INDEX(F_Inputs!$F$4:$O$99999,MATCH($B298&amp;AJ298,F_Inputs!$P$4:$P$99999,0),MATCH(AJ$6,F_Inputs!$F$2:$O$2,0)),"Error"))</f>
        <v/>
      </c>
      <c r="G298" s="269" t="str">
        <f>IF(ISBLANK(AK298),"",IFERROR(INDEX(F_Inputs!$F$4:$O$99999,MATCH($B298&amp;AK298,F_Inputs!$P$4:$P$99999,0),MATCH(AK$6,F_Inputs!$F$2:$O$2,0)),"Error"))</f>
        <v/>
      </c>
      <c r="H298" s="269" t="str">
        <f>IF(ISBLANK(AL298),"",IFERROR(INDEX(F_Inputs!$F$4:$O$99999,MATCH($B298&amp;AL298,F_Inputs!$P$4:$P$99999,0),MATCH(AL$6,F_Inputs!$F$2:$O$2,0)),"Error"))</f>
        <v/>
      </c>
      <c r="I298" s="269" t="str">
        <f>IF(ISBLANK(AM298),"",IFERROR(INDEX(F_Inputs!$F$4:$O$99999,MATCH($B298&amp;AM298,F_Inputs!$P$4:$P$99999,0),MATCH(AM$6,F_Inputs!$F$2:$O$2,0)),"Error"))</f>
        <v/>
      </c>
      <c r="J298" s="269" t="str">
        <f>IF(ISBLANK(AN298),"",IFERROR(INDEX(F_Inputs!$F$4:$O$99999,MATCH($B298&amp;AN298,F_Inputs!$P$4:$P$99999,0),MATCH(AN$6,F_Inputs!$F$2:$O$2,0)),"Error"))</f>
        <v/>
      </c>
      <c r="K298" s="269" t="str">
        <f>IF(ISBLANK(AO298),"",IFERROR(INDEX(F_Inputs!$F$4:$O$99999,MATCH($B298&amp;AO298,F_Inputs!$P$4:$P$99999,0),MATCH(AO$6,F_Inputs!$F$2:$O$2,0)),"Error"))</f>
        <v/>
      </c>
      <c r="L298" s="269" t="str">
        <f>IF(ISBLANK(AP298),"",IFERROR(INDEX(F_Inputs!$F$4:$O$99999,MATCH($B298&amp;AP298,F_Inputs!$P$4:$P$99999,0),MATCH(AP$6,F_Inputs!$F$2:$O$2,0)),"Error"))</f>
        <v/>
      </c>
      <c r="M298" s="269" t="str">
        <f>IF(ISBLANK(AQ298),"",IFERROR(INDEX(F_Inputs!$F$4:$O$99999,MATCH($B298&amp;AQ298,F_Inputs!$P$4:$P$99999,0),MATCH(AQ$6,F_Inputs!$F$2:$O$2,0)),"Error"))</f>
        <v/>
      </c>
      <c r="N298" s="269" t="str">
        <f>IF(ISBLANK(AR298),"",IFERROR(INDEX(F_Inputs!$F$4:$O$99999,MATCH($B298&amp;AR298,F_Inputs!$P$4:$P$99999,0),MATCH(AR$6,F_Inputs!$F$2:$O$2,0)),"Error"))</f>
        <v/>
      </c>
      <c r="O298" s="269" t="str">
        <f>IF(ISBLANK(AS298),"",IFERROR(INDEX(F_Inputs!$F$4:$O$99999,MATCH($B298&amp;AS298,F_Inputs!$P$4:$P$99999,0),MATCH(AS$6,F_Inputs!$F$2:$O$2,0)),"Error"))</f>
        <v/>
      </c>
      <c r="P298" s="269" t="str">
        <f>IF(ISBLANK(AT298),"",IFERROR(INDEX(F_Inputs!$F$4:$O$99999,MATCH($B298&amp;AT298,F_Inputs!$P$4:$P$99999,0),MATCH(AT$6,F_Inputs!$F$2:$O$2,0)),"Error"))</f>
        <v/>
      </c>
      <c r="Q298" s="269" t="str">
        <f>IF(ISBLANK(AU298),"",IFERROR(INDEX(F_Inputs!$F$4:$O$99999,MATCH($B298&amp;AU298,F_Inputs!$P$4:$P$99999,0),MATCH(AU$6,F_Inputs!$F$2:$O$2,0)),"Error"))</f>
        <v/>
      </c>
      <c r="R298" s="269" t="str">
        <f>IF(ISBLANK(AV298),"",IFERROR(INDEX(F_Inputs!$F$4:$O$99999,MATCH($B298&amp;AV298,F_Inputs!$P$4:$P$99999,0),MATCH(AV$6,F_Inputs!$F$2:$O$2,0)),"Error"))</f>
        <v/>
      </c>
      <c r="S298" s="269" t="str">
        <f>IF(ISBLANK(AW298),"",IFERROR(INDEX(F_Inputs!$F$4:$O$99999,MATCH($B298&amp;AW298,F_Inputs!$P$4:$P$99999,0),MATCH(AW$6,F_Inputs!$F$2:$O$2,0)),"Error"))</f>
        <v/>
      </c>
      <c r="T298" s="269" t="str">
        <f>IF(ISBLANK(AX298),"",IFERROR(INDEX(F_Inputs!$F$4:$O$99999,MATCH($B298&amp;AX298,F_Inputs!$P$4:$P$99999,0),MATCH(AX$6,F_Inputs!$F$2:$O$2,0)),"Error"))</f>
        <v/>
      </c>
      <c r="U298" s="269" t="str">
        <f>IF(ISBLANK(AY298),"",IFERROR(INDEX(F_Inputs!$F$4:$O$99999,MATCH($B298&amp;AY298,F_Inputs!$P$4:$P$99999,0),MATCH(AY$6,F_Inputs!$F$2:$O$2,0)),"Error"))</f>
        <v/>
      </c>
      <c r="V298" s="269" t="str">
        <f>IF(ISBLANK(AZ298),"",IFERROR(INDEX(F_Inputs!$F$4:$O$99999,MATCH($B298&amp;AZ298,F_Inputs!$P$4:$P$99999,0),MATCH(AZ$6,F_Inputs!$F$2:$O$2,0)),"Error"))</f>
        <v/>
      </c>
      <c r="W298" s="269" t="str">
        <f>IF(ISBLANK(BA298),"",IFERROR(INDEX(F_Inputs!$F$4:$O$99999,MATCH($B298&amp;BA298,F_Inputs!$P$4:$P$99999,0),MATCH(BA$6,F_Inputs!$F$2:$O$2,0)),"Error"))</f>
        <v/>
      </c>
      <c r="X298" s="269" t="str">
        <f>IF(ISBLANK(BB298),"",IFERROR(INDEX(F_Inputs!$F$4:$O$99999,MATCH($B298&amp;BB298,F_Inputs!$P$4:$P$99999,0),MATCH(BB$6,F_Inputs!$F$2:$O$2,0)),"Error"))</f>
        <v/>
      </c>
      <c r="Y298" s="269" t="str">
        <f>IF(ISBLANK(BC298),"",IFERROR(INDEX(F_Inputs!$F$4:$O$99999,MATCH($B298&amp;BC298,F_Inputs!$P$4:$P$99999,0),MATCH(BC$6,F_Inputs!$F$2:$O$2,0)),"Error"))</f>
        <v/>
      </c>
      <c r="Z298" s="269" t="str">
        <f>IF(ISBLANK(BD298),"",IFERROR(INDEX(F_Inputs!$F$4:$O$99999,MATCH($B298&amp;BD298,F_Inputs!$P$4:$P$99999,0),MATCH(BD$6,F_Inputs!$F$2:$O$2,0)),"Error"))</f>
        <v/>
      </c>
      <c r="AA298" s="269" t="str">
        <f>IF(ISBLANK(BE298),"",IFERROR(INDEX(F_Inputs!$F$4:$O$99999,MATCH($B298&amp;BE298,F_Inputs!$P$4:$P$99999,0),MATCH(BE$6,F_Inputs!$F$2:$O$2,0)),"Error"))</f>
        <v/>
      </c>
      <c r="AB298" s="269">
        <f>IF(ISBLANK(BF298),"",IFERROR(INDEX(F_Inputs!$F$4:$O$99999,MATCH($B298&amp;BF298,F_Inputs!$P$4:$P$99999,0),MATCH(BF$6,F_Inputs!$F$2:$O$2,0)),"Error"))</f>
        <v>-1.7513799999999999</v>
      </c>
      <c r="AC298" s="269">
        <f>IF(ISBLANK(BG298),"",IFERROR(INDEX(F_Inputs!$F$4:$O$99999,MATCH($B298&amp;BG298,F_Inputs!$P$4:$P$99999,0),MATCH(BG$6,F_Inputs!$F$2:$O$2,0)),"Error"))</f>
        <v>1.7513799999999999</v>
      </c>
      <c r="AD298" s="269" t="str">
        <f>IF(ISBLANK(BH298),"",IFERROR(INDEX(F_Inputs!$F$4:$O$99999,MATCH($B298&amp;BH298,F_Inputs!$P$4:$P$99999,0),MATCH(BH$6,F_Inputs!$F$2:$O$2,0)),"Error"))</f>
        <v/>
      </c>
      <c r="AE298" s="272">
        <f>IF(ISBLANK(BI298),"",IFERROR(INDEX(F_Inputs!$F$4:$O$99999,MATCH($B298&amp;BI298,F_Inputs!$P$4:$P$99999,0),MATCH(BI$6,F_Inputs!$F$2:$O$2,0)),"Error"))</f>
        <v>-4.0000000000000001E-3</v>
      </c>
      <c r="AF298" s="272">
        <f>IF(ISBLANK(BJ298),"",IFERROR(INDEX(F_Inputs!$F$4:$O$99999,MATCH($B298&amp;BJ298,F_Inputs!$P$4:$P$99999,0),MATCH(BJ$6,F_Inputs!$F$2:$O$2,0)),"Error"))</f>
        <v>4.0000000000000001E-3</v>
      </c>
      <c r="BF298" s="45" t="s">
        <v>214</v>
      </c>
      <c r="BG298" s="45" t="s">
        <v>216</v>
      </c>
      <c r="BI298" s="45" t="s">
        <v>218</v>
      </c>
      <c r="BJ298" s="45" t="s">
        <v>220</v>
      </c>
    </row>
    <row r="299" spans="2:62">
      <c r="B299" s="158" t="str">
        <f>Lists!$D$17</f>
        <v>SRN</v>
      </c>
      <c r="C299" s="46" t="s">
        <v>766</v>
      </c>
      <c r="D299" s="46" t="str">
        <f>_xlfn.XLOOKUP(C299,Lists!$B$32:$B$60,Lists!$D$32:$D$60)</f>
        <v>Set at a common level</v>
      </c>
      <c r="E299" s="46" t="str">
        <f>_xlfn.XLOOKUP(C299,Lists!$B$32:$B$60,Lists!$F$32:$F$60)</f>
        <v>Number</v>
      </c>
      <c r="F299" s="269" t="str">
        <f>IF(ISBLANK(AJ299),"",IFERROR(INDEX(F_Inputs!$F$4:$O$99999,MATCH($B299&amp;AJ299,F_Inputs!$P$4:$P$99999,0),MATCH(AJ$6,F_Inputs!$F$2:$O$2,0)),"Error"))</f>
        <v/>
      </c>
      <c r="G299" s="269" t="str">
        <f>IF(ISBLANK(AK299),"",IFERROR(INDEX(F_Inputs!$F$4:$O$99999,MATCH($B299&amp;AK299,F_Inputs!$P$4:$P$99999,0),MATCH(AK$6,F_Inputs!$F$2:$O$2,0)),"Error"))</f>
        <v/>
      </c>
      <c r="H299" s="269" t="str">
        <f>IF(ISBLANK(AL299),"",IFERROR(INDEX(F_Inputs!$F$4:$O$99999,MATCH($B299&amp;AL299,F_Inputs!$P$4:$P$99999,0),MATCH(AL$6,F_Inputs!$F$2:$O$2,0)),"Error"))</f>
        <v/>
      </c>
      <c r="I299" s="269" t="str">
        <f>IF(ISBLANK(AM299),"",IFERROR(INDEX(F_Inputs!$F$4:$O$99999,MATCH($B299&amp;AM299,F_Inputs!$P$4:$P$99999,0),MATCH(AM$6,F_Inputs!$F$2:$O$2,0)),"Error"))</f>
        <v/>
      </c>
      <c r="J299" s="269" t="str">
        <f>IF(ISBLANK(AN299),"",IFERROR(INDEX(F_Inputs!$F$4:$O$99999,MATCH($B299&amp;AN299,F_Inputs!$P$4:$P$99999,0),MATCH(AN$6,F_Inputs!$F$2:$O$2,0)),"Error"))</f>
        <v/>
      </c>
      <c r="K299" s="269" t="str">
        <f>IF(ISBLANK(AO299),"",IFERROR(INDEX(F_Inputs!$F$4:$O$99999,MATCH($B299&amp;AO299,F_Inputs!$P$4:$P$99999,0),MATCH(AO$6,F_Inputs!$F$2:$O$2,0)),"Error"))</f>
        <v/>
      </c>
      <c r="L299" s="269" t="str">
        <f>IF(ISBLANK(AP299),"",IFERROR(INDEX(F_Inputs!$F$4:$O$99999,MATCH($B299&amp;AP299,F_Inputs!$P$4:$P$99999,0),MATCH(AP$6,F_Inputs!$F$2:$O$2,0)),"Error"))</f>
        <v/>
      </c>
      <c r="M299" s="269" t="str">
        <f>IF(ISBLANK(AQ299),"",IFERROR(INDEX(F_Inputs!$F$4:$O$99999,MATCH($B299&amp;AQ299,F_Inputs!$P$4:$P$99999,0),MATCH(AQ$6,F_Inputs!$F$2:$O$2,0)),"Error"))</f>
        <v/>
      </c>
      <c r="N299" s="269" t="str">
        <f>IF(ISBLANK(AR299),"",IFERROR(INDEX(F_Inputs!$F$4:$O$99999,MATCH($B299&amp;AR299,F_Inputs!$P$4:$P$99999,0),MATCH(AR$6,F_Inputs!$F$2:$O$2,0)),"Error"))</f>
        <v/>
      </c>
      <c r="O299" s="269" t="str">
        <f>IF(ISBLANK(AS299),"",IFERROR(INDEX(F_Inputs!$F$4:$O$99999,MATCH($B299&amp;AS299,F_Inputs!$P$4:$P$99999,0),MATCH(AS$6,F_Inputs!$F$2:$O$2,0)),"Error"))</f>
        <v/>
      </c>
      <c r="P299" s="269" t="str">
        <f>IF(ISBLANK(AT299),"",IFERROR(INDEX(F_Inputs!$F$4:$O$99999,MATCH($B299&amp;AT299,F_Inputs!$P$4:$P$99999,0),MATCH(AT$6,F_Inputs!$F$2:$O$2,0)),"Error"))</f>
        <v/>
      </c>
      <c r="Q299" s="269" t="str">
        <f>IF(ISBLANK(AU299),"",IFERROR(INDEX(F_Inputs!$F$4:$O$99999,MATCH($B299&amp;AU299,F_Inputs!$P$4:$P$99999,0),MATCH(AU$6,F_Inputs!$F$2:$O$2,0)),"Error"))</f>
        <v/>
      </c>
      <c r="R299" s="269" t="str">
        <f>IF(ISBLANK(AV299),"",IFERROR(INDEX(F_Inputs!$F$4:$O$99999,MATCH($B299&amp;AV299,F_Inputs!$P$4:$P$99999,0),MATCH(AV$6,F_Inputs!$F$2:$O$2,0)),"Error"))</f>
        <v/>
      </c>
      <c r="S299" s="269" t="str">
        <f>IF(ISBLANK(AW299),"",IFERROR(INDEX(F_Inputs!$F$4:$O$99999,MATCH($B299&amp;AW299,F_Inputs!$P$4:$P$99999,0),MATCH(AW$6,F_Inputs!$F$2:$O$2,0)),"Error"))</f>
        <v/>
      </c>
      <c r="T299" s="269" t="str">
        <f>IF(ISBLANK(AX299),"",IFERROR(INDEX(F_Inputs!$F$4:$O$99999,MATCH($B299&amp;AX299,F_Inputs!$P$4:$P$99999,0),MATCH(AX$6,F_Inputs!$F$2:$O$2,0)),"Error"))</f>
        <v/>
      </c>
      <c r="U299" s="269" t="str">
        <f>IF(ISBLANK(AY299),"",IFERROR(INDEX(F_Inputs!$F$4:$O$99999,MATCH($B299&amp;AY299,F_Inputs!$P$4:$P$99999,0),MATCH(AY$6,F_Inputs!$F$2:$O$2,0)),"Error"))</f>
        <v/>
      </c>
      <c r="V299" s="269" t="str">
        <f>IF(ISBLANK(AZ299),"",IFERROR(INDEX(F_Inputs!$F$4:$O$99999,MATCH($B299&amp;AZ299,F_Inputs!$P$4:$P$99999,0),MATCH(AZ$6,F_Inputs!$F$2:$O$2,0)),"Error"))</f>
        <v/>
      </c>
      <c r="W299" s="269" t="str">
        <f>IF(ISBLANK(BA299),"",IFERROR(INDEX(F_Inputs!$F$4:$O$99999,MATCH($B299&amp;BA299,F_Inputs!$P$4:$P$99999,0),MATCH(BA$6,F_Inputs!$F$2:$O$2,0)),"Error"))</f>
        <v/>
      </c>
      <c r="X299" s="269" t="str">
        <f>IF(ISBLANK(BB299),"",IFERROR(INDEX(F_Inputs!$F$4:$O$99999,MATCH($B299&amp;BB299,F_Inputs!$P$4:$P$99999,0),MATCH(BB$6,F_Inputs!$F$2:$O$2,0)),"Error"))</f>
        <v/>
      </c>
      <c r="Y299" s="269" t="str">
        <f>IF(ISBLANK(BC299),"",IFERROR(INDEX(F_Inputs!$F$4:$O$99999,MATCH($B299&amp;BC299,F_Inputs!$P$4:$P$99999,0),MATCH(BC$6,F_Inputs!$F$2:$O$2,0)),"Error"))</f>
        <v/>
      </c>
      <c r="Z299" s="269" t="str">
        <f>IF(ISBLANK(BD299),"",IFERROR(INDEX(F_Inputs!$F$4:$O$99999,MATCH($B299&amp;BD299,F_Inputs!$P$4:$P$99999,0),MATCH(BD$6,F_Inputs!$F$2:$O$2,0)),"Error"))</f>
        <v/>
      </c>
      <c r="AA299" s="269" t="str">
        <f>IF(ISBLANK(BE299),"",IFERROR(INDEX(F_Inputs!$F$4:$O$99999,MATCH($B299&amp;BE299,F_Inputs!$P$4:$P$99999,0),MATCH(BE$6,F_Inputs!$F$2:$O$2,0)),"Error"))</f>
        <v/>
      </c>
      <c r="AB299" s="269">
        <f>IF(ISBLANK(BF299),"",IFERROR(INDEX(F_Inputs!$F$4:$O$99999,MATCH($B299&amp;BF299,F_Inputs!$P$4:$P$99999,0),MATCH(BF$6,F_Inputs!$F$2:$O$2,0)),"Error"))</f>
        <v>-0.89132</v>
      </c>
      <c r="AC299" s="269">
        <f>IF(ISBLANK(BG299),"",IFERROR(INDEX(F_Inputs!$F$4:$O$99999,MATCH($B299&amp;BG299,F_Inputs!$P$4:$P$99999,0),MATCH(BG$6,F_Inputs!$F$2:$O$2,0)),"Error"))</f>
        <v>0.89132</v>
      </c>
      <c r="AD299" s="269" t="str">
        <f>IF(ISBLANK(BH299),"",IFERROR(INDEX(F_Inputs!$F$4:$O$99999,MATCH($B299&amp;BH299,F_Inputs!$P$4:$P$99999,0),MATCH(BH$6,F_Inputs!$F$2:$O$2,0)),"Error"))</f>
        <v/>
      </c>
      <c r="AE299" s="272">
        <f>IF(ISBLANK(BI299),"",IFERROR(INDEX(F_Inputs!$F$4:$O$99999,MATCH($B299&amp;BI299,F_Inputs!$P$4:$P$99999,0),MATCH(BI$6,F_Inputs!$F$2:$O$2,0)),"Error"))</f>
        <v>-2E-3</v>
      </c>
      <c r="AF299" s="272">
        <f>IF(ISBLANK(BJ299),"",IFERROR(INDEX(F_Inputs!$F$4:$O$99999,MATCH($B299&amp;BJ299,F_Inputs!$P$4:$P$99999,0),MATCH(BJ$6,F_Inputs!$F$2:$O$2,0)),"Error"))</f>
        <v>2E-3</v>
      </c>
      <c r="BF299" s="45" t="s">
        <v>222</v>
      </c>
      <c r="BG299" s="45" t="s">
        <v>224</v>
      </c>
      <c r="BI299" s="45" t="s">
        <v>226</v>
      </c>
      <c r="BJ299" s="45" t="s">
        <v>228</v>
      </c>
    </row>
    <row r="300" spans="2:62">
      <c r="B300" s="150"/>
      <c r="C300" s="151"/>
      <c r="D300" s="151"/>
      <c r="E300" s="157"/>
      <c r="F300" s="151"/>
      <c r="G300" s="151"/>
      <c r="H300" s="151"/>
      <c r="I300" s="151"/>
      <c r="J300" s="151"/>
      <c r="K300" s="151"/>
      <c r="L300" s="151"/>
      <c r="M300" s="153"/>
      <c r="N300" s="153"/>
      <c r="O300" s="153"/>
      <c r="P300" s="153"/>
      <c r="Q300" s="153"/>
      <c r="R300" s="151"/>
      <c r="S300" s="151"/>
      <c r="T300" s="151"/>
      <c r="U300" s="151"/>
      <c r="V300" s="154"/>
      <c r="W300" s="151"/>
      <c r="X300" s="151"/>
      <c r="Y300" s="151"/>
      <c r="Z300" s="151"/>
      <c r="AA300" s="151"/>
      <c r="AB300" s="155"/>
      <c r="AC300" s="155"/>
      <c r="AD300" s="155"/>
      <c r="AE300" s="156"/>
      <c r="AF300" s="156"/>
    </row>
    <row r="301" spans="2:62">
      <c r="B301" s="158" t="str">
        <f>Lists!$D$18</f>
        <v>SES</v>
      </c>
      <c r="C301" s="46" t="s">
        <v>702</v>
      </c>
      <c r="D301" s="46" t="str">
        <f>_xlfn.XLOOKUP(C301,Lists!$B$32:$B$60,Lists!$D$32:$D$60)</f>
        <v>Set at a common level</v>
      </c>
      <c r="E301" s="46" t="str">
        <f>_xlfn.XLOOKUP(C301,Lists!$B$32:$B$60,Lists!$F$32:$F$60)</f>
        <v>Average number of minutes lost per customer (hh:mm:ss)</v>
      </c>
      <c r="F301" s="267">
        <f>IF(ISBLANK(AJ301),"",IFERROR(INDEX(F_Inputs!$F$4:$O$99999,MATCH($B301&amp;AJ301,F_Inputs!$P$4:$P$99999,0),MATCH(AJ$6,F_Inputs!$F$2:$O$2,0)),"Error"))</f>
        <v>3.472222222222222E-3</v>
      </c>
      <c r="G301" s="267">
        <f>IF(ISBLANK(AK301),"",IFERROR(INDEX(F_Inputs!$F$4:$O$99999,MATCH($B301&amp;AK301,F_Inputs!$P$4:$P$99999,0),MATCH(AK$6,F_Inputs!$F$2:$O$2,0)),"Error"))</f>
        <v>3.472222222222222E-3</v>
      </c>
      <c r="H301" s="267">
        <f>IF(ISBLANK(AL301),"",IFERROR(INDEX(F_Inputs!$F$4:$O$99999,MATCH($B301&amp;AL301,F_Inputs!$P$4:$P$99999,0),MATCH(AL$6,F_Inputs!$F$2:$O$2,0)),"Error"))</f>
        <v>3.472222222222222E-3</v>
      </c>
      <c r="I301" s="267">
        <f>IF(ISBLANK(AM301),"",IFERROR(INDEX(F_Inputs!$F$4:$O$99999,MATCH($B301&amp;AM301,F_Inputs!$P$4:$P$99999,0),MATCH(AM$6,F_Inputs!$F$2:$O$2,0)),"Error"))</f>
        <v>3.472222222222222E-3</v>
      </c>
      <c r="J301" s="267">
        <f>IF(ISBLANK(AN301),"",IFERROR(INDEX(F_Inputs!$F$4:$O$99999,MATCH($B301&amp;AN301,F_Inputs!$P$4:$P$99999,0),MATCH(AN$6,F_Inputs!$F$2:$O$2,0)),"Error"))</f>
        <v>3.472222222222222E-3</v>
      </c>
      <c r="K301" s="267">
        <f>IF(ISBLANK(AO301),"",IFERROR(INDEX(F_Inputs!$F$4:$O$99999,MATCH($B301&amp;AO301,F_Inputs!$P$4:$P$99999,0),MATCH(AO$6,F_Inputs!$F$2:$O$2,0)),"Error"))</f>
        <v>3.47E-3</v>
      </c>
      <c r="L301" s="267" t="str">
        <f>IF(ISBLANK(AP301),"",IFERROR(INDEX(F_Inputs!$F$4:$O$99999,MATCH($B301&amp;AP301,F_Inputs!$P$4:$P$99999,0),MATCH(AP$6,F_Inputs!$F$2:$O$2,0)),"Error"))</f>
        <v/>
      </c>
      <c r="M301" s="268" t="str">
        <f>IF(ISBLANK(AQ301),"",IFERROR(INDEX(F_Inputs!$F$4:$O$99999,MATCH($B301&amp;AQ301,F_Inputs!$P$4:$P$99999,0),MATCH(AQ$6,F_Inputs!$F$2:$O$2,0)),"Error"))</f>
        <v/>
      </c>
      <c r="N301" s="268" t="str">
        <f>IF(ISBLANK(AR301),"",IFERROR(INDEX(F_Inputs!$F$4:$O$99999,MATCH($B301&amp;AR301,F_Inputs!$P$4:$P$99999,0),MATCH(AR$6,F_Inputs!$F$2:$O$2,0)),"Error"))</f>
        <v/>
      </c>
      <c r="O301" s="268" t="str">
        <f>IF(ISBLANK(AS301),"",IFERROR(INDEX(F_Inputs!$F$4:$O$99999,MATCH($B301&amp;AS301,F_Inputs!$P$4:$P$99999,0),MATCH(AS$6,F_Inputs!$F$2:$O$2,0)),"Error"))</f>
        <v/>
      </c>
      <c r="P301" s="268" t="str">
        <f>IF(ISBLANK(AT301),"",IFERROR(INDEX(F_Inputs!$F$4:$O$99999,MATCH($B301&amp;AT301,F_Inputs!$P$4:$P$99999,0),MATCH(AT$6,F_Inputs!$F$2:$O$2,0)),"Error"))</f>
        <v/>
      </c>
      <c r="Q301" s="268" t="str">
        <f>IF(ISBLANK(AU301),"",IFERROR(INDEX(F_Inputs!$F$4:$O$99999,MATCH($B301&amp;AU301,F_Inputs!$P$4:$P$99999,0),MATCH(AU$6,F_Inputs!$F$2:$O$2,0)),"Error"))</f>
        <v/>
      </c>
      <c r="R301" s="269" t="str">
        <f>IF(ISBLANK(AV301),"",IFERROR(INDEX(F_Inputs!$F$4:$O$99999,MATCH($B301&amp;AV301,F_Inputs!$P$4:$P$99999,0),MATCH(AV$6,F_Inputs!$F$2:$O$2,0)),"Error"))</f>
        <v/>
      </c>
      <c r="S301" s="269" t="str">
        <f>IF(ISBLANK(AW301),"",IFERROR(INDEX(F_Inputs!$F$4:$O$99999,MATCH($B301&amp;AW301,F_Inputs!$P$4:$P$99999,0),MATCH(AW$6,F_Inputs!$F$2:$O$2,0)),"Error"))</f>
        <v/>
      </c>
      <c r="T301" s="269" t="str">
        <f>IF(ISBLANK(AX301),"",IFERROR(INDEX(F_Inputs!$F$4:$O$99999,MATCH($B301&amp;AX301,F_Inputs!$P$4:$P$99999,0),MATCH(AX$6,F_Inputs!$F$2:$O$2,0)),"Error"))</f>
        <v/>
      </c>
      <c r="U301" s="269" t="str">
        <f>IF(ISBLANK(AY301),"",IFERROR(INDEX(F_Inputs!$F$4:$O$99999,MATCH($B301&amp;AY301,F_Inputs!$P$4:$P$99999,0),MATCH(AY$6,F_Inputs!$F$2:$O$2,0)),"Error"))</f>
        <v/>
      </c>
      <c r="V301" s="269" t="str">
        <f>IF(ISBLANK(AZ301),"",IFERROR(INDEX(F_Inputs!$F$4:$O$99999,MATCH($B301&amp;AZ301,F_Inputs!$P$4:$P$99999,0),MATCH(AZ$6,F_Inputs!$F$2:$O$2,0)),"Error"))</f>
        <v/>
      </c>
      <c r="W301" s="267">
        <f>IF(ISBLANK(BA301),"",IFERROR(INDEX(F_Inputs!$F$4:$O$99999,MATCH($B301&amp;BA301,F_Inputs!$P$4:$P$99999,0),MATCH(BA$6,F_Inputs!$F$2:$O$2,0)),"Error"))</f>
        <v>1.8444930555555549E-3</v>
      </c>
      <c r="X301" s="267">
        <f>IF(ISBLANK(BB301),"",IFERROR(INDEX(F_Inputs!$F$4:$O$99999,MATCH($B301&amp;BB301,F_Inputs!$P$4:$P$99999,0),MATCH(BB$6,F_Inputs!$F$2:$O$2,0)),"Error"))</f>
        <v>1.8444930555555549E-3</v>
      </c>
      <c r="Y301" s="267">
        <f>IF(ISBLANK(BC301),"",IFERROR(INDEX(F_Inputs!$F$4:$O$99999,MATCH($B301&amp;BC301,F_Inputs!$P$4:$P$99999,0),MATCH(BC$6,F_Inputs!$F$2:$O$2,0)),"Error"))</f>
        <v>1.8444930555555549E-3</v>
      </c>
      <c r="Z301" s="267">
        <f>IF(ISBLANK(BD301),"",IFERROR(INDEX(F_Inputs!$F$4:$O$99999,MATCH($B301&amp;BD301,F_Inputs!$P$4:$P$99999,0),MATCH(BD$6,F_Inputs!$F$2:$O$2,0)),"Error"))</f>
        <v>1.8444930555555549E-3</v>
      </c>
      <c r="AA301" s="267">
        <f>IF(ISBLANK(BE301),"",IFERROR(INDEX(F_Inputs!$F$4:$O$99999,MATCH($B301&amp;BE301,F_Inputs!$P$4:$P$99999,0),MATCH(BE$6,F_Inputs!$F$2:$O$2,0)),"Error"))</f>
        <v>1.8422708333333331E-3</v>
      </c>
      <c r="AB301" s="270">
        <f>IF(ISBLANK(BF301),"",IFERROR(INDEX(F_Inputs!$F$4:$O$99999,MATCH($B301&amp;BF301,F_Inputs!$P$4:$P$99999,0),MATCH(BF$6,F_Inputs!$F$2:$O$2,0)),"Error"))</f>
        <v>83501.50581986703</v>
      </c>
      <c r="AC301" s="270">
        <f>IF(ISBLANK(BG301),"",IFERROR(INDEX(F_Inputs!$F$4:$O$99999,MATCH($B301&amp;BG301,F_Inputs!$P$4:$P$99999,0),MATCH(BG$6,F_Inputs!$F$2:$O$2,0)),"Error"))</f>
        <v>83501.50581986703</v>
      </c>
      <c r="AD301" s="270">
        <f>IF(ISBLANK(BG301),"",IFERROR(2*AC301,""))</f>
        <v>167003.01163973406</v>
      </c>
      <c r="AE301" s="271">
        <f>IF(ISBLANK(BI301),"",IFERROR(INDEX(F_Inputs!$F$4:$O$99999,MATCH($B301&amp;BI301,F_Inputs!$P$4:$P$99999,0),MATCH(BI$6,F_Inputs!$F$2:$O$2,0)),"Error"))</f>
        <v>-0.01</v>
      </c>
      <c r="AF301" s="271" t="str">
        <f>IF(ISBLANK(BJ301),"",IFERROR(INDEX(F_Inputs!$F$4:$O$99999,MATCH($B301&amp;BJ301,F_Inputs!$P$4:$P$99999,0),MATCH(BJ$6,F_Inputs!$F$2:$O$2,0)),"Error"))</f>
        <v/>
      </c>
      <c r="AJ301" s="45" t="s">
        <v>155</v>
      </c>
      <c r="AK301" s="45" t="s">
        <v>155</v>
      </c>
      <c r="AL301" s="45" t="s">
        <v>155</v>
      </c>
      <c r="AM301" s="45" t="s">
        <v>155</v>
      </c>
      <c r="AN301" s="45" t="s">
        <v>155</v>
      </c>
      <c r="AO301" s="45" t="s">
        <v>155</v>
      </c>
      <c r="BA301" s="45" t="s">
        <v>160</v>
      </c>
      <c r="BB301" s="45" t="s">
        <v>160</v>
      </c>
      <c r="BC301" s="45" t="s">
        <v>160</v>
      </c>
      <c r="BD301" s="45" t="s">
        <v>160</v>
      </c>
      <c r="BE301" s="45" t="s">
        <v>160</v>
      </c>
      <c r="BF301" s="45" t="s">
        <v>163</v>
      </c>
      <c r="BG301" s="45" t="s">
        <v>163</v>
      </c>
      <c r="BH301" s="45" t="s">
        <v>842</v>
      </c>
      <c r="BI301" s="45" t="s">
        <v>166</v>
      </c>
    </row>
    <row r="302" spans="2:62">
      <c r="B302" s="158" t="str">
        <f>Lists!$D$18</f>
        <v>SES</v>
      </c>
      <c r="C302" s="46" t="s">
        <v>707</v>
      </c>
      <c r="D302" s="46" t="str">
        <f>_xlfn.XLOOKUP(C302,Lists!$B$32:$B$60,Lists!$D$32:$D$60)</f>
        <v>Set at a common level</v>
      </c>
      <c r="E302" s="46" t="str">
        <f>_xlfn.XLOOKUP(C302,Lists!$B$32:$B$60,Lists!$F$32:$F$60)</f>
        <v>Index</v>
      </c>
      <c r="F302" s="269">
        <f>IF(ISBLANK(AJ302),"",IFERROR(INDEX(F_Inputs!$F$4:$O$99999,MATCH($B302&amp;AJ302,F_Inputs!$P$4:$P$99999,0),MATCH(AJ$6,F_Inputs!$F$2:$O$2,0)),"Error"))</f>
        <v>0</v>
      </c>
      <c r="G302" s="269">
        <f>IF(ISBLANK(AK302),"",IFERROR(INDEX(F_Inputs!$F$4:$O$99999,MATCH($B302&amp;AK302,F_Inputs!$P$4:$P$99999,0),MATCH(AK$6,F_Inputs!$F$2:$O$2,0)),"Error"))</f>
        <v>0</v>
      </c>
      <c r="H302" s="269">
        <f>IF(ISBLANK(AL302),"",IFERROR(INDEX(F_Inputs!$F$4:$O$99999,MATCH($B302&amp;AL302,F_Inputs!$P$4:$P$99999,0),MATCH(AL$6,F_Inputs!$F$2:$O$2,0)),"Error"))</f>
        <v>0</v>
      </c>
      <c r="I302" s="269">
        <f>IF(ISBLANK(AM302),"",IFERROR(INDEX(F_Inputs!$F$4:$O$99999,MATCH($B302&amp;AM302,F_Inputs!$P$4:$P$99999,0),MATCH(AM$6,F_Inputs!$F$2:$O$2,0)),"Error"))</f>
        <v>0</v>
      </c>
      <c r="J302" s="269">
        <f>IF(ISBLANK(AN302),"",IFERROR(INDEX(F_Inputs!$F$4:$O$99999,MATCH($B302&amp;AN302,F_Inputs!$P$4:$P$99999,0),MATCH(AN$6,F_Inputs!$F$2:$O$2,0)),"Error"))</f>
        <v>0</v>
      </c>
      <c r="K302" s="269">
        <f>IF(ISBLANK(AO302),"",IFERROR(INDEX(F_Inputs!$F$4:$O$99999,MATCH($B302&amp;AO302,F_Inputs!$P$4:$P$99999,0),MATCH(AO$6,F_Inputs!$F$2:$O$2,0)),"Error"))</f>
        <v>0</v>
      </c>
      <c r="L302" s="269" t="str">
        <f>IF(ISBLANK(AP302),"",IFERROR(INDEX(F_Inputs!$F$4:$O$99999,MATCH($B302&amp;AP302,F_Inputs!$P$4:$P$99999,0),MATCH(AP$6,F_Inputs!$F$2:$O$2,0)),"Error"))</f>
        <v/>
      </c>
      <c r="M302" s="269" t="str">
        <f>IF(ISBLANK(AQ302),"",IFERROR(INDEX(F_Inputs!$F$4:$O$99999,MATCH($B302&amp;AQ302,F_Inputs!$P$4:$P$99999,0),MATCH(AQ$6,F_Inputs!$F$2:$O$2,0)),"Error"))</f>
        <v/>
      </c>
      <c r="N302" s="269" t="str">
        <f>IF(ISBLANK(AR302),"",IFERROR(INDEX(F_Inputs!$F$4:$O$99999,MATCH($B302&amp;AR302,F_Inputs!$P$4:$P$99999,0),MATCH(AR$6,F_Inputs!$F$2:$O$2,0)),"Error"))</f>
        <v/>
      </c>
      <c r="O302" s="269" t="str">
        <f>IF(ISBLANK(AS302),"",IFERROR(INDEX(F_Inputs!$F$4:$O$99999,MATCH($B302&amp;AS302,F_Inputs!$P$4:$P$99999,0),MATCH(AS$6,F_Inputs!$F$2:$O$2,0)),"Error"))</f>
        <v/>
      </c>
      <c r="P302" s="269" t="str">
        <f>IF(ISBLANK(AT302),"",IFERROR(INDEX(F_Inputs!$F$4:$O$99999,MATCH($B302&amp;AT302,F_Inputs!$P$4:$P$99999,0),MATCH(AT$6,F_Inputs!$F$2:$O$2,0)),"Error"))</f>
        <v/>
      </c>
      <c r="Q302" s="269" t="str">
        <f>IF(ISBLANK(AU302),"",IFERROR(INDEX(F_Inputs!$F$4:$O$99999,MATCH($B302&amp;AU302,F_Inputs!$P$4:$P$99999,0),MATCH(AU$6,F_Inputs!$F$2:$O$2,0)),"Error"))</f>
        <v/>
      </c>
      <c r="R302" s="269">
        <f>IF(ISBLANK(AV302),"",IFERROR(INDEX(F_Inputs!$F$4:$O$99999,MATCH($B302&amp;AV302,F_Inputs!$P$4:$P$99999,0),MATCH(AV$6,F_Inputs!$F$2:$O$2,0)),"Error"))</f>
        <v>1.83</v>
      </c>
      <c r="S302" s="269">
        <f>IF(ISBLANK(AW302),"",IFERROR(INDEX(F_Inputs!$F$4:$O$99999,MATCH($B302&amp;AW302,F_Inputs!$P$4:$P$99999,0),MATCH(AW$6,F_Inputs!$F$2:$O$2,0)),"Error"))</f>
        <v>1.67</v>
      </c>
      <c r="T302" s="269">
        <f>IF(ISBLANK(AX302),"",IFERROR(INDEX(F_Inputs!$F$4:$O$99999,MATCH($B302&amp;AX302,F_Inputs!$P$4:$P$99999,0),MATCH(AX$6,F_Inputs!$F$2:$O$2,0)),"Error"))</f>
        <v>1.5</v>
      </c>
      <c r="U302" s="269">
        <f>IF(ISBLANK(AY302),"",IFERROR(INDEX(F_Inputs!$F$4:$O$99999,MATCH($B302&amp;AY302,F_Inputs!$P$4:$P$99999,0),MATCH(AY$6,F_Inputs!$F$2:$O$2,0)),"Error"))</f>
        <v>1.25</v>
      </c>
      <c r="V302" s="269">
        <f>IF(ISBLANK(AZ302),"",IFERROR(INDEX(F_Inputs!$F$4:$O$99999,MATCH($B302&amp;AZ302,F_Inputs!$P$4:$P$99999,0),MATCH(AZ$6,F_Inputs!$F$2:$O$2,0)),"Error"))</f>
        <v>1</v>
      </c>
      <c r="W302" s="269" t="str">
        <f>IF(ISBLANK(BA302),"",IFERROR(INDEX(F_Inputs!$F$4:$O$99999,MATCH($B302&amp;BA302,F_Inputs!$P$4:$P$99999,0),MATCH(BA$6,F_Inputs!$F$2:$O$2,0)),"Error"))</f>
        <v/>
      </c>
      <c r="X302" s="269" t="str">
        <f>IF(ISBLANK(BB302),"",IFERROR(INDEX(F_Inputs!$F$4:$O$99999,MATCH($B302&amp;BB302,F_Inputs!$P$4:$P$99999,0),MATCH(BB$6,F_Inputs!$F$2:$O$2,0)),"Error"))</f>
        <v/>
      </c>
      <c r="Y302" s="269" t="str">
        <f>IF(ISBLANK(BC302),"",IFERROR(INDEX(F_Inputs!$F$4:$O$99999,MATCH($B302&amp;BC302,F_Inputs!$P$4:$P$99999,0),MATCH(BC$6,F_Inputs!$F$2:$O$2,0)),"Error"))</f>
        <v/>
      </c>
      <c r="Z302" s="269" t="str">
        <f>IF(ISBLANK(BD302),"",IFERROR(INDEX(F_Inputs!$F$4:$O$99999,MATCH($B302&amp;BD302,F_Inputs!$P$4:$P$99999,0),MATCH(BD$6,F_Inputs!$F$2:$O$2,0)),"Error"))</f>
        <v/>
      </c>
      <c r="AA302" s="269" t="str">
        <f>IF(ISBLANK(BE302),"",IFERROR(INDEX(F_Inputs!$F$4:$O$99999,MATCH($B302&amp;BE302,F_Inputs!$P$4:$P$99999,0),MATCH(BE$6,F_Inputs!$F$2:$O$2,0)),"Error"))</f>
        <v/>
      </c>
      <c r="AB302" s="269">
        <f>IF(ISBLANK(BF302),"",IFERROR(INDEX(F_Inputs!$F$4:$O$99999,MATCH($B302&amp;BF302,F_Inputs!$P$4:$P$99999,0),MATCH(BF$6,F_Inputs!$F$2:$O$2,0)),"Error"))</f>
        <v>140400.04105625889</v>
      </c>
      <c r="AC302" s="269" t="str">
        <f>IF(ISBLANK(BG302),"",IFERROR(INDEX(F_Inputs!$F$4:$O$99999,MATCH($B302&amp;BG302,F_Inputs!$P$4:$P$99999,0),MATCH(BG$6,F_Inputs!$F$2:$O$2,0)),"Error"))</f>
        <v/>
      </c>
      <c r="AD302" s="269" t="str">
        <f>IF(ISBLANK(BH302),"",IFERROR(INDEX(F_Inputs!$F$4:$O$99999,MATCH($B302&amp;BH302,F_Inputs!$P$4:$P$99999,0),MATCH(BH$6,F_Inputs!$F$2:$O$2,0)),"Error"))</f>
        <v/>
      </c>
      <c r="AE302" s="269" t="str">
        <f>IF(ISBLANK(BI302),"",IFERROR(INDEX(F_Inputs!$F$4:$O$99999,MATCH($B302&amp;BI302,F_Inputs!$P$4:$P$99999,0),MATCH(BI$6,F_Inputs!$F$2:$O$2,0)),"Error"))</f>
        <v/>
      </c>
      <c r="AF302" s="269" t="str">
        <f>IF(ISBLANK(BJ302),"",IFERROR(INDEX(F_Inputs!$F$4:$O$99999,MATCH($B302&amp;BJ302,F_Inputs!$P$4:$P$99999,0),MATCH(BJ$6,F_Inputs!$F$2:$O$2,0)),"Error"))</f>
        <v/>
      </c>
      <c r="AJ302" s="45" t="s">
        <v>169</v>
      </c>
      <c r="AK302" s="45" t="s">
        <v>169</v>
      </c>
      <c r="AL302" s="45" t="s">
        <v>169</v>
      </c>
      <c r="AM302" s="45" t="s">
        <v>169</v>
      </c>
      <c r="AN302" s="45" t="s">
        <v>169</v>
      </c>
      <c r="AO302" s="45" t="s">
        <v>169</v>
      </c>
      <c r="AV302" s="45" t="s">
        <v>172</v>
      </c>
      <c r="AW302" s="45" t="s">
        <v>172</v>
      </c>
      <c r="AX302" s="45" t="s">
        <v>172</v>
      </c>
      <c r="AY302" s="45" t="s">
        <v>172</v>
      </c>
      <c r="AZ302" s="45" t="s">
        <v>172</v>
      </c>
      <c r="BF302" s="45" t="s">
        <v>175</v>
      </c>
    </row>
    <row r="303" spans="2:62">
      <c r="B303" s="158" t="str">
        <f>Lists!$D$18</f>
        <v>SES</v>
      </c>
      <c r="C303" s="46" t="s">
        <v>710</v>
      </c>
      <c r="D303" s="46" t="str">
        <f>_xlfn.XLOOKUP(C303,Lists!$B$32:$B$60,Lists!$D$32:$D$60)</f>
        <v>Set at a company specific level</v>
      </c>
      <c r="E303" s="46" t="str">
        <f>_xlfn.XLOOKUP(C303,Lists!$B$32:$B$60,Lists!$F$32:$F$60)</f>
        <v>Number of contacts per 1,000 resident population</v>
      </c>
      <c r="F303" s="269">
        <f>IF(ISBLANK(AJ303),"",IFERROR(INDEX(F_Inputs!$F$4:$O$99999,MATCH($B303&amp;AJ303,F_Inputs!$P$4:$P$99999,0),MATCH(AJ$6,F_Inputs!$F$2:$O$2,0)),"Error"))</f>
        <v>0.63</v>
      </c>
      <c r="G303" s="269">
        <f>IF(ISBLANK(AK303),"",IFERROR(INDEX(F_Inputs!$F$4:$O$99999,MATCH($B303&amp;AK303,F_Inputs!$P$4:$P$99999,0),MATCH(AK$6,F_Inputs!$F$2:$O$2,0)),"Error"))</f>
        <v>0.63</v>
      </c>
      <c r="H303" s="269">
        <f>IF(ISBLANK(AL303),"",IFERROR(INDEX(F_Inputs!$F$4:$O$99999,MATCH($B303&amp;AL303,F_Inputs!$P$4:$P$99999,0),MATCH(AL$6,F_Inputs!$F$2:$O$2,0)),"Error"))</f>
        <v>0.63</v>
      </c>
      <c r="I303" s="269">
        <f>IF(ISBLANK(AM303),"",IFERROR(INDEX(F_Inputs!$F$4:$O$99999,MATCH($B303&amp;AM303,F_Inputs!$P$4:$P$99999,0),MATCH(AM$6,F_Inputs!$F$2:$O$2,0)),"Error"))</f>
        <v>0.63</v>
      </c>
      <c r="J303" s="269">
        <f>IF(ISBLANK(AN303),"",IFERROR(INDEX(F_Inputs!$F$4:$O$99999,MATCH($B303&amp;AN303,F_Inputs!$P$4:$P$99999,0),MATCH(AN$6,F_Inputs!$F$2:$O$2,0)),"Error"))</f>
        <v>0.63</v>
      </c>
      <c r="K303" s="269">
        <f>IF(ISBLANK(AO303),"",IFERROR(INDEX(F_Inputs!$F$4:$O$99999,MATCH($B303&amp;AO303,F_Inputs!$P$4:$P$99999,0),MATCH(AO$6,F_Inputs!$F$2:$O$2,0)),"Error"))</f>
        <v>0.63</v>
      </c>
      <c r="L303" s="269" t="str">
        <f>IF(ISBLANK(AP303),"",IFERROR(INDEX(F_Inputs!$F$4:$O$99999,MATCH($B303&amp;AP303,F_Inputs!$P$4:$P$99999,0),MATCH(AP$6,F_Inputs!$F$2:$O$2,0)),"Error"))</f>
        <v/>
      </c>
      <c r="M303" s="269" t="str">
        <f>IF(ISBLANK(AQ303),"",IFERROR(INDEX(F_Inputs!$F$4:$O$99999,MATCH($B303&amp;AQ303,F_Inputs!$P$4:$P$99999,0),MATCH(AQ$6,F_Inputs!$F$2:$O$2,0)),"Error"))</f>
        <v/>
      </c>
      <c r="N303" s="269" t="str">
        <f>IF(ISBLANK(AR303),"",IFERROR(INDEX(F_Inputs!$F$4:$O$99999,MATCH($B303&amp;AR303,F_Inputs!$P$4:$P$99999,0),MATCH(AR$6,F_Inputs!$F$2:$O$2,0)),"Error"))</f>
        <v/>
      </c>
      <c r="O303" s="269" t="str">
        <f>IF(ISBLANK(AS303),"",IFERROR(INDEX(F_Inputs!$F$4:$O$99999,MATCH($B303&amp;AS303,F_Inputs!$P$4:$P$99999,0),MATCH(AS$6,F_Inputs!$F$2:$O$2,0)),"Error"))</f>
        <v/>
      </c>
      <c r="P303" s="269" t="str">
        <f>IF(ISBLANK(AT303),"",IFERROR(INDEX(F_Inputs!$F$4:$O$99999,MATCH($B303&amp;AT303,F_Inputs!$P$4:$P$99999,0),MATCH(AT$6,F_Inputs!$F$2:$O$2,0)),"Error"))</f>
        <v/>
      </c>
      <c r="Q303" s="269" t="str">
        <f>IF(ISBLANK(AU303),"",IFERROR(INDEX(F_Inputs!$F$4:$O$99999,MATCH($B303&amp;AU303,F_Inputs!$P$4:$P$99999,0),MATCH(AU$6,F_Inputs!$F$2:$O$2,0)),"Error"))</f>
        <v/>
      </c>
      <c r="R303" s="269">
        <f>IF(ISBLANK(AV303),"",IFERROR(INDEX(F_Inputs!$F$4:$O$99999,MATCH($B303&amp;AV303,F_Inputs!$P$4:$P$99999,0),MATCH(AV$6,F_Inputs!$F$2:$O$2,0)),"Error"))</f>
        <v>0.56999999999999995</v>
      </c>
      <c r="S303" s="269">
        <f>IF(ISBLANK(AW303),"",IFERROR(INDEX(F_Inputs!$F$4:$O$99999,MATCH($B303&amp;AW303,F_Inputs!$P$4:$P$99999,0),MATCH(AW$6,F_Inputs!$F$2:$O$2,0)),"Error"))</f>
        <v>0.56999999999999995</v>
      </c>
      <c r="T303" s="269">
        <f>IF(ISBLANK(AX303),"",IFERROR(INDEX(F_Inputs!$F$4:$O$99999,MATCH($B303&amp;AX303,F_Inputs!$P$4:$P$99999,0),MATCH(AX$6,F_Inputs!$F$2:$O$2,0)),"Error"))</f>
        <v>0.56999999999999995</v>
      </c>
      <c r="U303" s="269">
        <f>IF(ISBLANK(AY303),"",IFERROR(INDEX(F_Inputs!$F$4:$O$99999,MATCH($B303&amp;AY303,F_Inputs!$P$4:$P$99999,0),MATCH(AY$6,F_Inputs!$F$2:$O$2,0)),"Error"))</f>
        <v>0.56999999999999995</v>
      </c>
      <c r="V303" s="269">
        <f>IF(ISBLANK(AZ303),"",IFERROR(INDEX(F_Inputs!$F$4:$O$99999,MATCH($B303&amp;AZ303,F_Inputs!$P$4:$P$99999,0),MATCH(AZ$6,F_Inputs!$F$2:$O$2,0)),"Error"))</f>
        <v>0.56999999999999995</v>
      </c>
      <c r="W303" s="269" t="str">
        <f>IF(ISBLANK(BA303),"",IFERROR(INDEX(F_Inputs!$F$4:$O$99999,MATCH($B303&amp;BA303,F_Inputs!$P$4:$P$99999,0),MATCH(BA$6,F_Inputs!$F$2:$O$2,0)),"Error"))</f>
        <v/>
      </c>
      <c r="X303" s="269" t="str">
        <f>IF(ISBLANK(BB303),"",IFERROR(INDEX(F_Inputs!$F$4:$O$99999,MATCH($B303&amp;BB303,F_Inputs!$P$4:$P$99999,0),MATCH(BB$6,F_Inputs!$F$2:$O$2,0)),"Error"))</f>
        <v/>
      </c>
      <c r="Y303" s="269" t="str">
        <f>IF(ISBLANK(BC303),"",IFERROR(INDEX(F_Inputs!$F$4:$O$99999,MATCH($B303&amp;BC303,F_Inputs!$P$4:$P$99999,0),MATCH(BC$6,F_Inputs!$F$2:$O$2,0)),"Error"))</f>
        <v/>
      </c>
      <c r="Z303" s="269" t="str">
        <f>IF(ISBLANK(BD303),"",IFERROR(INDEX(F_Inputs!$F$4:$O$99999,MATCH($B303&amp;BD303,F_Inputs!$P$4:$P$99999,0),MATCH(BD$6,F_Inputs!$F$2:$O$2,0)),"Error"))</f>
        <v/>
      </c>
      <c r="AA303" s="269" t="str">
        <f>IF(ISBLANK(BE303),"",IFERROR(INDEX(F_Inputs!$F$4:$O$99999,MATCH($B303&amp;BE303,F_Inputs!$P$4:$P$99999,0),MATCH(BE$6,F_Inputs!$F$2:$O$2,0)),"Error"))</f>
        <v/>
      </c>
      <c r="AB303" s="269">
        <f>IF(ISBLANK(BF303),"",IFERROR(INDEX(F_Inputs!$F$4:$O$99999,MATCH($B303&amp;BF303,F_Inputs!$P$4:$P$99999,0),MATCH(BF$6,F_Inputs!$F$2:$O$2,0)),"Error"))</f>
        <v>530177.14357719477</v>
      </c>
      <c r="AC303" s="269">
        <f>IF(ISBLANK(BG303),"",IFERROR(INDEX(F_Inputs!$F$4:$O$99999,MATCH($B303&amp;BG303,F_Inputs!$P$4:$P$99999,0),MATCH(BG$6,F_Inputs!$F$2:$O$2,0)),"Error"))</f>
        <v>530177.14357719477</v>
      </c>
      <c r="AD303" s="269" t="str">
        <f>IF(ISBLANK(BH303),"",IFERROR(INDEX(F_Inputs!$F$4:$O$99999,MATCH($B303&amp;BH303,F_Inputs!$P$4:$P$99999,0),MATCH(BH$6,F_Inputs!$F$2:$O$2,0)),"Error"))</f>
        <v/>
      </c>
      <c r="AE303" s="269" t="str">
        <f>IF(ISBLANK(BI303),"",IFERROR(INDEX(F_Inputs!$F$4:$O$99999,MATCH($B303&amp;BI303,F_Inputs!$P$4:$P$99999,0),MATCH(BI$6,F_Inputs!$F$2:$O$2,0)),"Error"))</f>
        <v/>
      </c>
      <c r="AF303" s="269" t="str">
        <f>IF(ISBLANK(BJ303),"",IFERROR(INDEX(F_Inputs!$F$4:$O$99999,MATCH($B303&amp;BJ303,F_Inputs!$P$4:$P$99999,0),MATCH(BJ$6,F_Inputs!$F$2:$O$2,0)),"Error"))</f>
        <v/>
      </c>
      <c r="AJ303" s="45" t="s">
        <v>177</v>
      </c>
      <c r="AK303" s="45" t="s">
        <v>177</v>
      </c>
      <c r="AL303" s="45" t="s">
        <v>177</v>
      </c>
      <c r="AM303" s="45" t="s">
        <v>177</v>
      </c>
      <c r="AN303" s="45" t="s">
        <v>177</v>
      </c>
      <c r="AO303" s="45" t="s">
        <v>177</v>
      </c>
      <c r="AV303" s="45" t="s">
        <v>179</v>
      </c>
      <c r="AW303" s="45" t="s">
        <v>179</v>
      </c>
      <c r="AX303" s="45" t="s">
        <v>179</v>
      </c>
      <c r="AY303" s="45" t="s">
        <v>179</v>
      </c>
      <c r="AZ303" s="45" t="s">
        <v>179</v>
      </c>
      <c r="BF303" s="45" t="s">
        <v>181</v>
      </c>
      <c r="BG303" s="45" t="s">
        <v>181</v>
      </c>
    </row>
    <row r="304" spans="2:62">
      <c r="B304" s="158" t="str">
        <f>Lists!$D$18</f>
        <v>SES</v>
      </c>
      <c r="C304" s="46" t="s">
        <v>754</v>
      </c>
      <c r="D304" s="46" t="str">
        <f>_xlfn.XLOOKUP(C304,Lists!$B$32:$B$60,Lists!$D$32:$D$60)</f>
        <v>Set at a common level [not HDD,UUW]</v>
      </c>
      <c r="E304" s="46" t="str">
        <f>_xlfn.XLOOKUP(C304,Lists!$B$32:$B$60,Lists!$F$32:$F$60)</f>
        <v>Number of internal sewer flooding incidents per 10,000 sewer connections</v>
      </c>
      <c r="F304" s="269" t="str">
        <f>IF(ISBLANK(AJ304),"",IFERROR(INDEX(F_Inputs!$F$4:$O$99999,MATCH($B304&amp;AJ304,F_Inputs!$P$4:$P$99999,0),MATCH(AJ$6,F_Inputs!$F$2:$O$2,0)),"Error"))</f>
        <v/>
      </c>
      <c r="G304" s="269" t="str">
        <f>IF(ISBLANK(AK304),"",IFERROR(INDEX(F_Inputs!$F$4:$O$99999,MATCH($B304&amp;AK304,F_Inputs!$P$4:$P$99999,0),MATCH(AK$6,F_Inputs!$F$2:$O$2,0)),"Error"))</f>
        <v/>
      </c>
      <c r="H304" s="269" t="str">
        <f>IF(ISBLANK(AL304),"",IFERROR(INDEX(F_Inputs!$F$4:$O$99999,MATCH($B304&amp;AL304,F_Inputs!$P$4:$P$99999,0),MATCH(AL$6,F_Inputs!$F$2:$O$2,0)),"Error"))</f>
        <v/>
      </c>
      <c r="I304" s="269" t="str">
        <f>IF(ISBLANK(AM304),"",IFERROR(INDEX(F_Inputs!$F$4:$O$99999,MATCH($B304&amp;AM304,F_Inputs!$P$4:$P$99999,0),MATCH(AM$6,F_Inputs!$F$2:$O$2,0)),"Error"))</f>
        <v/>
      </c>
      <c r="J304" s="269" t="str">
        <f>IF(ISBLANK(AN304),"",IFERROR(INDEX(F_Inputs!$F$4:$O$99999,MATCH($B304&amp;AN304,F_Inputs!$P$4:$P$99999,0),MATCH(AN$6,F_Inputs!$F$2:$O$2,0)),"Error"))</f>
        <v/>
      </c>
      <c r="K304" s="269" t="str">
        <f>IF(ISBLANK(AO304),"",IFERROR(INDEX(F_Inputs!$F$4:$O$99999,MATCH($B304&amp;AO304,F_Inputs!$P$4:$P$99999,0),MATCH(AO$6,F_Inputs!$F$2:$O$2,0)),"Error"))</f>
        <v/>
      </c>
      <c r="L304" s="269" t="str">
        <f>IF(ISBLANK(AP304),"",IFERROR(INDEX(F_Inputs!$F$4:$O$99999,MATCH($B304&amp;AP304,F_Inputs!$P$4:$P$99999,0),MATCH(AP$6,F_Inputs!$F$2:$O$2,0)),"Error"))</f>
        <v/>
      </c>
      <c r="M304" s="269" t="str">
        <f>IF(ISBLANK(AQ304),"",IFERROR(INDEX(F_Inputs!$F$4:$O$99999,MATCH($B304&amp;AQ304,F_Inputs!$P$4:$P$99999,0),MATCH(AQ$6,F_Inputs!$F$2:$O$2,0)),"Error"))</f>
        <v/>
      </c>
      <c r="N304" s="269" t="str">
        <f>IF(ISBLANK(AR304),"",IFERROR(INDEX(F_Inputs!$F$4:$O$99999,MATCH($B304&amp;AR304,F_Inputs!$P$4:$P$99999,0),MATCH(AR$6,F_Inputs!$F$2:$O$2,0)),"Error"))</f>
        <v/>
      </c>
      <c r="O304" s="269" t="str">
        <f>IF(ISBLANK(AS304),"",IFERROR(INDEX(F_Inputs!$F$4:$O$99999,MATCH($B304&amp;AS304,F_Inputs!$P$4:$P$99999,0),MATCH(AS$6,F_Inputs!$F$2:$O$2,0)),"Error"))</f>
        <v/>
      </c>
      <c r="P304" s="269" t="str">
        <f>IF(ISBLANK(AT304),"",IFERROR(INDEX(F_Inputs!$F$4:$O$99999,MATCH($B304&amp;AT304,F_Inputs!$P$4:$P$99999,0),MATCH(AT$6,F_Inputs!$F$2:$O$2,0)),"Error"))</f>
        <v/>
      </c>
      <c r="Q304" s="269" t="str">
        <f>IF(ISBLANK(AU304),"",IFERROR(INDEX(F_Inputs!$F$4:$O$99999,MATCH($B304&amp;AU304,F_Inputs!$P$4:$P$99999,0),MATCH(AU$6,F_Inputs!$F$2:$O$2,0)),"Error"))</f>
        <v/>
      </c>
      <c r="R304" s="269" t="str">
        <f>IF(ISBLANK(AV304),"",IFERROR(INDEX(F_Inputs!$F$4:$O$99999,MATCH($B304&amp;AV304,F_Inputs!$P$4:$P$99999,0),MATCH(AV$6,F_Inputs!$F$2:$O$2,0)),"Error"))</f>
        <v/>
      </c>
      <c r="S304" s="269" t="str">
        <f>IF(ISBLANK(AW304),"",IFERROR(INDEX(F_Inputs!$F$4:$O$99999,MATCH($B304&amp;AW304,F_Inputs!$P$4:$P$99999,0),MATCH(AW$6,F_Inputs!$F$2:$O$2,0)),"Error"))</f>
        <v/>
      </c>
      <c r="T304" s="269" t="str">
        <f>IF(ISBLANK(AX304),"",IFERROR(INDEX(F_Inputs!$F$4:$O$99999,MATCH($B304&amp;AX304,F_Inputs!$P$4:$P$99999,0),MATCH(AX$6,F_Inputs!$F$2:$O$2,0)),"Error"))</f>
        <v/>
      </c>
      <c r="U304" s="269" t="str">
        <f>IF(ISBLANK(AY304),"",IFERROR(INDEX(F_Inputs!$F$4:$O$99999,MATCH($B304&amp;AY304,F_Inputs!$P$4:$P$99999,0),MATCH(AY$6,F_Inputs!$F$2:$O$2,0)),"Error"))</f>
        <v/>
      </c>
      <c r="V304" s="269" t="str">
        <f>IF(ISBLANK(AZ304),"",IFERROR(INDEX(F_Inputs!$F$4:$O$99999,MATCH($B304&amp;AZ304,F_Inputs!$P$4:$P$99999,0),MATCH(AZ$6,F_Inputs!$F$2:$O$2,0)),"Error"))</f>
        <v/>
      </c>
      <c r="W304" s="269" t="str">
        <f>IF(ISBLANK(BA304),"",IFERROR(INDEX(F_Inputs!$F$4:$O$99999,MATCH($B304&amp;BA304,F_Inputs!$P$4:$P$99999,0),MATCH(BA$6,F_Inputs!$F$2:$O$2,0)),"Error"))</f>
        <v/>
      </c>
      <c r="X304" s="269" t="str">
        <f>IF(ISBLANK(BB304),"",IFERROR(INDEX(F_Inputs!$F$4:$O$99999,MATCH($B304&amp;BB304,F_Inputs!$P$4:$P$99999,0),MATCH(BB$6,F_Inputs!$F$2:$O$2,0)),"Error"))</f>
        <v/>
      </c>
      <c r="Y304" s="269" t="str">
        <f>IF(ISBLANK(BC304),"",IFERROR(INDEX(F_Inputs!$F$4:$O$99999,MATCH($B304&amp;BC304,F_Inputs!$P$4:$P$99999,0),MATCH(BC$6,F_Inputs!$F$2:$O$2,0)),"Error"))</f>
        <v/>
      </c>
      <c r="Z304" s="269" t="str">
        <f>IF(ISBLANK(BD304),"",IFERROR(INDEX(F_Inputs!$F$4:$O$99999,MATCH($B304&amp;BD304,F_Inputs!$P$4:$P$99999,0),MATCH(BD$6,F_Inputs!$F$2:$O$2,0)),"Error"))</f>
        <v/>
      </c>
      <c r="AA304" s="269" t="str">
        <f>IF(ISBLANK(BE304),"",IFERROR(INDEX(F_Inputs!$F$4:$O$99999,MATCH($B304&amp;BE304,F_Inputs!$P$4:$P$99999,0),MATCH(BE$6,F_Inputs!$F$2:$O$2,0)),"Error"))</f>
        <v/>
      </c>
      <c r="AB304" s="270" t="str">
        <f>IF(ISBLANK(BF304),"",IFERROR(INDEX(F_Inputs!$F$4:$O$99999,MATCH($B304&amp;BF304,F_Inputs!$P$4:$P$99999,0),MATCH(BF$6,F_Inputs!$F$2:$O$2,0)),"Error"))</f>
        <v/>
      </c>
      <c r="AC304" s="270" t="str">
        <f>IF(ISBLANK(BG304),"",IFERROR(INDEX(F_Inputs!$F$4:$O$99999,MATCH($B304&amp;BG304,F_Inputs!$P$4:$P$99999,0),MATCH(BG$6,F_Inputs!$F$2:$O$2,0)),"Error"))</f>
        <v/>
      </c>
      <c r="AD304" s="270" t="str">
        <f t="shared" ref="AD304:AD305" si="14">IF(ISBLANK(BG304),"",IFERROR(2*AC304,""))</f>
        <v/>
      </c>
      <c r="AE304" s="271" t="str">
        <f>IF(ISBLANK(BI304),"",IFERROR(INDEX(F_Inputs!$F$4:$O$99999,MATCH($B304&amp;BI304,F_Inputs!$P$4:$P$99999,0),MATCH(BI$6,F_Inputs!$F$2:$O$2,0)),"Error"))</f>
        <v/>
      </c>
      <c r="AF304" s="271" t="str">
        <f>IF(ISBLANK(BJ304),"",IFERROR(INDEX(F_Inputs!$F$4:$O$99999,MATCH($B304&amp;BJ304,F_Inputs!$P$4:$P$99999,0),MATCH(BJ$6,F_Inputs!$F$2:$O$2,0)),"Error"))</f>
        <v/>
      </c>
      <c r="AJ304" s="45" t="s">
        <v>275</v>
      </c>
      <c r="AK304" s="45" t="s">
        <v>275</v>
      </c>
      <c r="AL304" s="45" t="s">
        <v>275</v>
      </c>
      <c r="AM304" s="45" t="s">
        <v>275</v>
      </c>
      <c r="AN304" s="45" t="s">
        <v>275</v>
      </c>
      <c r="AO304" s="45" t="s">
        <v>275</v>
      </c>
      <c r="BA304" s="45" t="s">
        <v>277</v>
      </c>
      <c r="BB304" s="45" t="s">
        <v>277</v>
      </c>
      <c r="BC304" s="45" t="s">
        <v>277</v>
      </c>
      <c r="BD304" s="45" t="s">
        <v>277</v>
      </c>
      <c r="BE304" s="45" t="s">
        <v>277</v>
      </c>
      <c r="BF304" s="45" t="s">
        <v>280</v>
      </c>
      <c r="BG304" s="45" t="s">
        <v>280</v>
      </c>
      <c r="BH304" s="45" t="s">
        <v>842</v>
      </c>
      <c r="BI304" s="45" t="s">
        <v>282</v>
      </c>
    </row>
    <row r="305" spans="2:62">
      <c r="B305" s="158" t="str">
        <f>Lists!$D$18</f>
        <v>SES</v>
      </c>
      <c r="C305" s="46" t="s">
        <v>758</v>
      </c>
      <c r="D305" s="46" t="str">
        <f>_xlfn.XLOOKUP(C305,Lists!$B$32:$B$60,Lists!$D$32:$D$60)</f>
        <v>Set at a company specific level</v>
      </c>
      <c r="E305" s="46" t="str">
        <f>_xlfn.XLOOKUP(C305,Lists!$B$32:$B$60,Lists!$F$32:$F$60)</f>
        <v>Number of external sewer flooding incidents per 10,000 sewer connections</v>
      </c>
      <c r="F305" s="269" t="str">
        <f>IF(ISBLANK(AJ305),"",IFERROR(INDEX(F_Inputs!$F$4:$O$99999,MATCH($B305&amp;AJ305,F_Inputs!$P$4:$P$99999,0),MATCH(AJ$6,F_Inputs!$F$2:$O$2,0)),"Error"))</f>
        <v/>
      </c>
      <c r="G305" s="269" t="str">
        <f>IF(ISBLANK(AK305),"",IFERROR(INDEX(F_Inputs!$F$4:$O$99999,MATCH($B305&amp;AK305,F_Inputs!$P$4:$P$99999,0),MATCH(AK$6,F_Inputs!$F$2:$O$2,0)),"Error"))</f>
        <v/>
      </c>
      <c r="H305" s="269" t="str">
        <f>IF(ISBLANK(AL305),"",IFERROR(INDEX(F_Inputs!$F$4:$O$99999,MATCH($B305&amp;AL305,F_Inputs!$P$4:$P$99999,0),MATCH(AL$6,F_Inputs!$F$2:$O$2,0)),"Error"))</f>
        <v/>
      </c>
      <c r="I305" s="269" t="str">
        <f>IF(ISBLANK(AM305),"",IFERROR(INDEX(F_Inputs!$F$4:$O$99999,MATCH($B305&amp;AM305,F_Inputs!$P$4:$P$99999,0),MATCH(AM$6,F_Inputs!$F$2:$O$2,0)),"Error"))</f>
        <v/>
      </c>
      <c r="J305" s="269" t="str">
        <f>IF(ISBLANK(AN305),"",IFERROR(INDEX(F_Inputs!$F$4:$O$99999,MATCH($B305&amp;AN305,F_Inputs!$P$4:$P$99999,0),MATCH(AN$6,F_Inputs!$F$2:$O$2,0)),"Error"))</f>
        <v/>
      </c>
      <c r="K305" s="269" t="str">
        <f>IF(ISBLANK(AO305),"",IFERROR(INDEX(F_Inputs!$F$4:$O$99999,MATCH($B305&amp;AO305,F_Inputs!$P$4:$P$99999,0),MATCH(AO$6,F_Inputs!$F$2:$O$2,0)),"Error"))</f>
        <v/>
      </c>
      <c r="L305" s="269" t="str">
        <f>IF(ISBLANK(AP305),"",IFERROR(INDEX(F_Inputs!$F$4:$O$99999,MATCH($B305&amp;AP305,F_Inputs!$P$4:$P$99999,0),MATCH(AP$6,F_Inputs!$F$2:$O$2,0)),"Error"))</f>
        <v/>
      </c>
      <c r="M305" s="269" t="str">
        <f>IF(ISBLANK(AQ305),"",IFERROR(INDEX(F_Inputs!$F$4:$O$99999,MATCH($B305&amp;AQ305,F_Inputs!$P$4:$P$99999,0),MATCH(AQ$6,F_Inputs!$F$2:$O$2,0)),"Error"))</f>
        <v/>
      </c>
      <c r="N305" s="269" t="str">
        <f>IF(ISBLANK(AR305),"",IFERROR(INDEX(F_Inputs!$F$4:$O$99999,MATCH($B305&amp;AR305,F_Inputs!$P$4:$P$99999,0),MATCH(AR$6,F_Inputs!$F$2:$O$2,0)),"Error"))</f>
        <v/>
      </c>
      <c r="O305" s="269" t="str">
        <f>IF(ISBLANK(AS305),"",IFERROR(INDEX(F_Inputs!$F$4:$O$99999,MATCH($B305&amp;AS305,F_Inputs!$P$4:$P$99999,0),MATCH(AS$6,F_Inputs!$F$2:$O$2,0)),"Error"))</f>
        <v/>
      </c>
      <c r="P305" s="269" t="str">
        <f>IF(ISBLANK(AT305),"",IFERROR(INDEX(F_Inputs!$F$4:$O$99999,MATCH($B305&amp;AT305,F_Inputs!$P$4:$P$99999,0),MATCH(AT$6,F_Inputs!$F$2:$O$2,0)),"Error"))</f>
        <v/>
      </c>
      <c r="Q305" s="269" t="str">
        <f>IF(ISBLANK(AU305),"",IFERROR(INDEX(F_Inputs!$F$4:$O$99999,MATCH($B305&amp;AU305,F_Inputs!$P$4:$P$99999,0),MATCH(AU$6,F_Inputs!$F$2:$O$2,0)),"Error"))</f>
        <v/>
      </c>
      <c r="R305" s="269" t="str">
        <f>IF(ISBLANK(AV305),"",IFERROR(INDEX(F_Inputs!$F$4:$O$99999,MATCH($B305&amp;AV305,F_Inputs!$P$4:$P$99999,0),MATCH(AV$6,F_Inputs!$F$2:$O$2,0)),"Error"))</f>
        <v/>
      </c>
      <c r="S305" s="269" t="str">
        <f>IF(ISBLANK(AW305),"",IFERROR(INDEX(F_Inputs!$F$4:$O$99999,MATCH($B305&amp;AW305,F_Inputs!$P$4:$P$99999,0),MATCH(AW$6,F_Inputs!$F$2:$O$2,0)),"Error"))</f>
        <v/>
      </c>
      <c r="T305" s="269" t="str">
        <f>IF(ISBLANK(AX305),"",IFERROR(INDEX(F_Inputs!$F$4:$O$99999,MATCH($B305&amp;AX305,F_Inputs!$P$4:$P$99999,0),MATCH(AX$6,F_Inputs!$F$2:$O$2,0)),"Error"))</f>
        <v/>
      </c>
      <c r="U305" s="269" t="str">
        <f>IF(ISBLANK(AY305),"",IFERROR(INDEX(F_Inputs!$F$4:$O$99999,MATCH($B305&amp;AY305,F_Inputs!$P$4:$P$99999,0),MATCH(AY$6,F_Inputs!$F$2:$O$2,0)),"Error"))</f>
        <v/>
      </c>
      <c r="V305" s="269" t="str">
        <f>IF(ISBLANK(AZ305),"",IFERROR(INDEX(F_Inputs!$F$4:$O$99999,MATCH($B305&amp;AZ305,F_Inputs!$P$4:$P$99999,0),MATCH(AZ$6,F_Inputs!$F$2:$O$2,0)),"Error"))</f>
        <v/>
      </c>
      <c r="W305" s="269" t="str">
        <f>IF(ISBLANK(BA305),"",IFERROR(INDEX(F_Inputs!$F$4:$O$99999,MATCH($B305&amp;BA305,F_Inputs!$P$4:$P$99999,0),MATCH(BA$6,F_Inputs!$F$2:$O$2,0)),"Error"))</f>
        <v/>
      </c>
      <c r="X305" s="269" t="str">
        <f>IF(ISBLANK(BB305),"",IFERROR(INDEX(F_Inputs!$F$4:$O$99999,MATCH($B305&amp;BB305,F_Inputs!$P$4:$P$99999,0),MATCH(BB$6,F_Inputs!$F$2:$O$2,0)),"Error"))</f>
        <v/>
      </c>
      <c r="Y305" s="269" t="str">
        <f>IF(ISBLANK(BC305),"",IFERROR(INDEX(F_Inputs!$F$4:$O$99999,MATCH($B305&amp;BC305,F_Inputs!$P$4:$P$99999,0),MATCH(BC$6,F_Inputs!$F$2:$O$2,0)),"Error"))</f>
        <v/>
      </c>
      <c r="Z305" s="269" t="str">
        <f>IF(ISBLANK(BD305),"",IFERROR(INDEX(F_Inputs!$F$4:$O$99999,MATCH($B305&amp;BD305,F_Inputs!$P$4:$P$99999,0),MATCH(BD$6,F_Inputs!$F$2:$O$2,0)),"Error"))</f>
        <v/>
      </c>
      <c r="AA305" s="269" t="str">
        <f>IF(ISBLANK(BE305),"",IFERROR(INDEX(F_Inputs!$F$4:$O$99999,MATCH($B305&amp;BE305,F_Inputs!$P$4:$P$99999,0),MATCH(BE$6,F_Inputs!$F$2:$O$2,0)),"Error"))</f>
        <v/>
      </c>
      <c r="AB305" s="276" t="str">
        <f>IF(ISBLANK(BF305),"",IFERROR(INDEX(F_Inputs!$F$4:$O$99999,MATCH($B305&amp;BF305,F_Inputs!$P$4:$P$99999,0),MATCH(BF$6,F_Inputs!$F$2:$O$2,0)),"Error"))</f>
        <v/>
      </c>
      <c r="AC305" s="276" t="str">
        <f>IF(ISBLANK(BG305),"",IFERROR(INDEX(F_Inputs!$F$4:$O$99999,MATCH($B305&amp;BG305,F_Inputs!$P$4:$P$99999,0),MATCH(BG$6,F_Inputs!$F$2:$O$2,0)),"Error"))</f>
        <v/>
      </c>
      <c r="AD305" s="276" t="str">
        <f t="shared" si="14"/>
        <v/>
      </c>
      <c r="AE305" s="271" t="str">
        <f>IF(ISBLANK(BI305),"",IFERROR(INDEX(F_Inputs!$F$4:$O$99999,MATCH($B305&amp;BI305,F_Inputs!$P$4:$P$99999,0),MATCH(BI$6,F_Inputs!$F$2:$O$2,0)),"Error"))</f>
        <v/>
      </c>
      <c r="AF305" s="271" t="str">
        <f>IF(ISBLANK(BJ305),"",IFERROR(INDEX(F_Inputs!$F$4:$O$99999,MATCH($B305&amp;BJ305,F_Inputs!$P$4:$P$99999,0),MATCH(BJ$6,F_Inputs!$F$2:$O$2,0)),"Error"))</f>
        <v/>
      </c>
      <c r="AJ305" s="45" t="s">
        <v>284</v>
      </c>
      <c r="AK305" s="45" t="s">
        <v>284</v>
      </c>
      <c r="AL305" s="45" t="s">
        <v>284</v>
      </c>
      <c r="AM305" s="45" t="s">
        <v>284</v>
      </c>
      <c r="AN305" s="45" t="s">
        <v>284</v>
      </c>
      <c r="AO305" s="45" t="s">
        <v>284</v>
      </c>
      <c r="BA305" s="45" t="s">
        <v>286</v>
      </c>
      <c r="BB305" s="45" t="s">
        <v>286</v>
      </c>
      <c r="BC305" s="45" t="s">
        <v>286</v>
      </c>
      <c r="BD305" s="45" t="s">
        <v>286</v>
      </c>
      <c r="BE305" s="45" t="s">
        <v>286</v>
      </c>
      <c r="BF305" s="45" t="s">
        <v>288</v>
      </c>
      <c r="BG305" s="45" t="s">
        <v>288</v>
      </c>
      <c r="BH305" s="45" t="s">
        <v>842</v>
      </c>
      <c r="BI305" s="45" t="s">
        <v>289</v>
      </c>
      <c r="BJ305" s="45" t="s">
        <v>596</v>
      </c>
    </row>
    <row r="306" spans="2:62">
      <c r="B306" s="158" t="str">
        <f>Lists!$D$18</f>
        <v>SES</v>
      </c>
      <c r="C306" s="46" t="s">
        <v>714</v>
      </c>
      <c r="D306" s="46" t="str">
        <f>_xlfn.XLOOKUP(C306,Lists!$B$32:$B$60,Lists!$D$32:$D$60)</f>
        <v>Set at a common level</v>
      </c>
      <c r="E306" s="46" t="str">
        <f>_xlfn.XLOOKUP(C306,Lists!$B$32:$B$60,Lists!$F$32:$F$60)</f>
        <v>Total biodiversity units for area of land served (per 100km2)</v>
      </c>
      <c r="F306" s="269">
        <f>IF(ISBLANK(AJ306),"",IFERROR(INDEX(F_Inputs!$F$4:$O$99999,MATCH($B306&amp;AJ306,F_Inputs!$P$4:$P$99999,0),MATCH(AJ$6,F_Inputs!$F$2:$O$2,0)),"Error"))</f>
        <v>0</v>
      </c>
      <c r="G306" s="269">
        <f>IF(ISBLANK(AK306),"",IFERROR(INDEX(F_Inputs!$F$4:$O$99999,MATCH($B306&amp;AK306,F_Inputs!$P$4:$P$99999,0),MATCH(AK$6,F_Inputs!$F$2:$O$2,0)),"Error"))</f>
        <v>0</v>
      </c>
      <c r="H306" s="269">
        <f>IF(ISBLANK(AL306),"",IFERROR(INDEX(F_Inputs!$F$4:$O$99999,MATCH($B306&amp;AL306,F_Inputs!$P$4:$P$99999,0),MATCH(AL$6,F_Inputs!$F$2:$O$2,0)),"Error"))</f>
        <v>0</v>
      </c>
      <c r="I306" s="269">
        <f>IF(ISBLANK(AM306),"",IFERROR(INDEX(F_Inputs!$F$4:$O$99999,MATCH($B306&amp;AM306,F_Inputs!$P$4:$P$99999,0),MATCH(AM$6,F_Inputs!$F$2:$O$2,0)),"Error"))</f>
        <v>0</v>
      </c>
      <c r="J306" s="269">
        <f>IF(ISBLANK(AN306),"",IFERROR(INDEX(F_Inputs!$F$4:$O$99999,MATCH($B306&amp;AN306,F_Inputs!$P$4:$P$99999,0),MATCH(AN$6,F_Inputs!$F$2:$O$2,0)),"Error"))</f>
        <v>4.9778677696996745E-2</v>
      </c>
      <c r="K306" s="269">
        <f>IF(ISBLANK(AO306),"",IFERROR(INDEX(F_Inputs!$F$4:$O$99999,MATCH($B306&amp;AO306,F_Inputs!$P$4:$P$99999,0),MATCH(AO$6,F_Inputs!$F$2:$O$2,0)),"Error"))</f>
        <v>0.73</v>
      </c>
      <c r="L306" s="267" t="str">
        <f>IF(ISBLANK(AP306),"",IFERROR(INDEX(F_Inputs!$F$4:$O$99999,MATCH($B306&amp;AP306,F_Inputs!$P$4:$P$99999,0),MATCH(AP$6,F_Inputs!$F$2:$O$2,0)),"Error"))</f>
        <v/>
      </c>
      <c r="M306" s="268" t="str">
        <f>IF(ISBLANK(AQ306),"",IFERROR(INDEX(F_Inputs!$F$4:$O$99999,MATCH($B306&amp;AQ306,F_Inputs!$P$4:$P$99999,0),MATCH(AQ$6,F_Inputs!$F$2:$O$2,0)),"Error"))</f>
        <v/>
      </c>
      <c r="N306" s="268" t="str">
        <f>IF(ISBLANK(AR306),"",IFERROR(INDEX(F_Inputs!$F$4:$O$99999,MATCH($B306&amp;AR306,F_Inputs!$P$4:$P$99999,0),MATCH(AR$6,F_Inputs!$F$2:$O$2,0)),"Error"))</f>
        <v/>
      </c>
      <c r="O306" s="268" t="str">
        <f>IF(ISBLANK(AS306),"",IFERROR(INDEX(F_Inputs!$F$4:$O$99999,MATCH($B306&amp;AS306,F_Inputs!$P$4:$P$99999,0),MATCH(AS$6,F_Inputs!$F$2:$O$2,0)),"Error"))</f>
        <v/>
      </c>
      <c r="P306" s="268" t="str">
        <f>IF(ISBLANK(AT306),"",IFERROR(INDEX(F_Inputs!$F$4:$O$99999,MATCH($B306&amp;AT306,F_Inputs!$P$4:$P$99999,0),MATCH(AT$6,F_Inputs!$F$2:$O$2,0)),"Error"))</f>
        <v/>
      </c>
      <c r="Q306" s="268" t="str">
        <f>IF(ISBLANK(AU306),"",IFERROR(INDEX(F_Inputs!$F$4:$O$99999,MATCH($B306&amp;AU306,F_Inputs!$P$4:$P$99999,0),MATCH(AU$6,F_Inputs!$F$2:$O$2,0)),"Error"))</f>
        <v/>
      </c>
      <c r="R306" s="269" t="str">
        <f>IF(ISBLANK(AV306),"",IFERROR(INDEX(F_Inputs!$F$4:$O$99999,MATCH($B306&amp;AV306,F_Inputs!$P$4:$P$99999,0),MATCH(AV$6,F_Inputs!$F$2:$O$2,0)),"Error"))</f>
        <v/>
      </c>
      <c r="S306" s="269" t="str">
        <f>IF(ISBLANK(AW306),"",IFERROR(INDEX(F_Inputs!$F$4:$O$99999,MATCH($B306&amp;AW306,F_Inputs!$P$4:$P$99999,0),MATCH(AW$6,F_Inputs!$F$2:$O$2,0)),"Error"))</f>
        <v/>
      </c>
      <c r="T306" s="269" t="str">
        <f>IF(ISBLANK(AX306),"",IFERROR(INDEX(F_Inputs!$F$4:$O$99999,MATCH($B306&amp;AX306,F_Inputs!$P$4:$P$99999,0),MATCH(AX$6,F_Inputs!$F$2:$O$2,0)),"Error"))</f>
        <v/>
      </c>
      <c r="U306" s="269" t="str">
        <f>IF(ISBLANK(AY306),"",IFERROR(INDEX(F_Inputs!$F$4:$O$99999,MATCH($B306&amp;AY306,F_Inputs!$P$4:$P$99999,0),MATCH(AY$6,F_Inputs!$F$2:$O$2,0)),"Error"))</f>
        <v/>
      </c>
      <c r="V306" s="269" t="str">
        <f>IF(ISBLANK(AZ306),"",IFERROR(INDEX(F_Inputs!$F$4:$O$99999,MATCH($B306&amp;AZ306,F_Inputs!$P$4:$P$99999,0),MATCH(AZ$6,F_Inputs!$F$2:$O$2,0)),"Error"))</f>
        <v/>
      </c>
      <c r="W306" s="267" t="str">
        <f>IF(ISBLANK(BA306),"",IFERROR(INDEX(F_Inputs!$F$4:$O$99999,MATCH($B306&amp;BA306,F_Inputs!$P$4:$P$99999,0),MATCH(BA$6,F_Inputs!$F$2:$O$2,0)),"Error"))</f>
        <v/>
      </c>
      <c r="X306" s="267" t="str">
        <f>IF(ISBLANK(BB306),"",IFERROR(INDEX(F_Inputs!$F$4:$O$99999,MATCH($B306&amp;BB306,F_Inputs!$P$4:$P$99999,0),MATCH(BB$6,F_Inputs!$F$2:$O$2,0)),"Error"))</f>
        <v/>
      </c>
      <c r="Y306" s="267" t="str">
        <f>IF(ISBLANK(BC306),"",IFERROR(INDEX(F_Inputs!$F$4:$O$99999,MATCH($B306&amp;BC306,F_Inputs!$P$4:$P$99999,0),MATCH(BC$6,F_Inputs!$F$2:$O$2,0)),"Error"))</f>
        <v/>
      </c>
      <c r="Z306" s="267" t="str">
        <f>IF(ISBLANK(BD306),"",IFERROR(INDEX(F_Inputs!$F$4:$O$99999,MATCH($B306&amp;BD306,F_Inputs!$P$4:$P$99999,0),MATCH(BD$6,F_Inputs!$F$2:$O$2,0)),"Error"))</f>
        <v/>
      </c>
      <c r="AA306" s="267" t="str">
        <f>IF(ISBLANK(BE306),"",IFERROR(INDEX(F_Inputs!$F$4:$O$99999,MATCH($B306&amp;BE306,F_Inputs!$P$4:$P$99999,0),MATCH(BE$6,F_Inputs!$F$2:$O$2,0)),"Error"))</f>
        <v/>
      </c>
      <c r="AB306" s="270">
        <f>IF(ISBLANK(BF306),"",IFERROR(INDEX(F_Inputs!$F$4:$O$99999,MATCH($B306&amp;BF306,F_Inputs!$P$4:$P$99999,0),MATCH(BF$6,F_Inputs!$F$2:$O$2,0)),"Error"))</f>
        <v>235333.82959230416</v>
      </c>
      <c r="AC306" s="270">
        <f>IF(ISBLANK(BG306),"",IFERROR(INDEX(F_Inputs!$F$4:$O$99999,MATCH($B306&amp;BG306,F_Inputs!$P$4:$P$99999,0),MATCH(BG$6,F_Inputs!$F$2:$O$2,0)),"Error"))</f>
        <v>235333.82959230416</v>
      </c>
      <c r="AD306" s="270" t="str">
        <f>IF(ISBLANK(BH306),"",IFERROR(INDEX(F_Inputs!$F$4:$O$99999,MATCH($B306&amp;BH306,F_Inputs!$P$4:$P$99999,0),MATCH(BH$6,F_Inputs!$F$2:$O$2,0)),"Error"))</f>
        <v/>
      </c>
      <c r="AE306" s="271">
        <f>IF(ISBLANK(BI306),"",IFERROR(INDEX(F_Inputs!$F$4:$O$99999,MATCH($B306&amp;BI306,F_Inputs!$P$4:$P$99999,0),MATCH(BI$6,F_Inputs!$F$2:$O$2,0)),"Error"))</f>
        <v>-5.0000000000000001E-3</v>
      </c>
      <c r="AF306" s="271">
        <f>IF(ISBLANK(BJ306),"",IFERROR(INDEX(F_Inputs!$F$4:$O$99999,MATCH($B306&amp;BJ306,F_Inputs!$P$4:$P$99999,0),MATCH(BJ$6,F_Inputs!$F$2:$O$2,0)),"Error"))</f>
        <v>5.0000000000000001E-3</v>
      </c>
      <c r="AJ306" s="45" t="s">
        <v>183</v>
      </c>
      <c r="AK306" s="45" t="s">
        <v>183</v>
      </c>
      <c r="AL306" s="45" t="s">
        <v>183</v>
      </c>
      <c r="AM306" s="45" t="s">
        <v>183</v>
      </c>
      <c r="AN306" s="45" t="s">
        <v>183</v>
      </c>
      <c r="AO306" s="45" t="s">
        <v>183</v>
      </c>
      <c r="BF306" s="45" t="s">
        <v>186</v>
      </c>
      <c r="BG306" s="45" t="s">
        <v>186</v>
      </c>
      <c r="BI306" s="45" t="s">
        <v>188</v>
      </c>
      <c r="BJ306" s="45" t="s">
        <v>190</v>
      </c>
    </row>
    <row r="307" spans="2:62">
      <c r="B307" s="158" t="str">
        <f>Lists!$D$18</f>
        <v>SES</v>
      </c>
      <c r="C307" s="46" t="s">
        <v>740</v>
      </c>
      <c r="D307" s="46" t="str">
        <f>_xlfn.XLOOKUP(C307,Lists!$B$32:$B$60,Lists!$D$32:$D$60)</f>
        <v>Set at a company specific level</v>
      </c>
      <c r="E307" s="46" t="str">
        <f>_xlfn.XLOOKUP(C307,Lists!$B$32:$B$60,Lists!$F$32:$F$60)</f>
        <v>% reduction from 2024-25 baseline</v>
      </c>
      <c r="F307" s="272" t="str">
        <f>IF(ISBLANK(AJ307),"",IFERROR(INDEX(F_Inputs!$F$4:$O$99999,MATCH($B307&amp;AJ307,F_Inputs!$P$4:$P$99999,0),MATCH(AJ$6,F_Inputs!$F$2:$O$2,0)),"Error"))</f>
        <v/>
      </c>
      <c r="G307" s="272" t="str">
        <f>IF(ISBLANK(AK307),"",IFERROR(INDEX(F_Inputs!$F$4:$O$99999,MATCH($B307&amp;AK307,F_Inputs!$P$4:$P$99999,0),MATCH(AK$6,F_Inputs!$F$2:$O$2,0)),"Error"))</f>
        <v/>
      </c>
      <c r="H307" s="272" t="str">
        <f>IF(ISBLANK(AL307),"",IFERROR(INDEX(F_Inputs!$F$4:$O$99999,MATCH($B307&amp;AL307,F_Inputs!$P$4:$P$99999,0),MATCH(AL$6,F_Inputs!$F$2:$O$2,0)),"Error"))</f>
        <v/>
      </c>
      <c r="I307" s="272" t="str">
        <f>IF(ISBLANK(AM307),"",IFERROR(INDEX(F_Inputs!$F$4:$O$99999,MATCH($B307&amp;AM307,F_Inputs!$P$4:$P$99999,0),MATCH(AM$6,F_Inputs!$F$2:$O$2,0)),"Error"))</f>
        <v/>
      </c>
      <c r="J307" s="272" t="str">
        <f>IF(ISBLANK(AN307),"",IFERROR(INDEX(F_Inputs!$F$4:$O$99999,MATCH($B307&amp;AN307,F_Inputs!$P$4:$P$99999,0),MATCH(AN$6,F_Inputs!$F$2:$O$2,0)),"Error"))</f>
        <v/>
      </c>
      <c r="K307" s="272" t="str">
        <f>IF(ISBLANK(AO307),"",IFERROR(INDEX(F_Inputs!$F$4:$O$99999,MATCH($B307&amp;AO307,F_Inputs!$P$4:$P$99999,0),MATCH(AO$6,F_Inputs!$F$2:$O$2,0)),"Error"))</f>
        <v/>
      </c>
      <c r="L307" s="269" t="str">
        <f>IF(ISBLANK(AP307),"",IFERROR(INDEX(F_Inputs!$F$4:$O$99999,MATCH($B307&amp;AP307,F_Inputs!$P$4:$P$99999,0),MATCH(AP$6,F_Inputs!$F$2:$O$2,0)),"Error"))</f>
        <v/>
      </c>
      <c r="M307" s="269" t="str">
        <f>IF(ISBLANK(AQ307),"",IFERROR(INDEX(F_Inputs!$F$4:$O$99999,MATCH($B307&amp;AQ307,F_Inputs!$P$4:$P$99999,0),MATCH(AQ$6,F_Inputs!$F$2:$O$2,0)),"Error"))</f>
        <v/>
      </c>
      <c r="N307" s="269" t="str">
        <f>IF(ISBLANK(AR307),"",IFERROR(INDEX(F_Inputs!$F$4:$O$99999,MATCH($B307&amp;AR307,F_Inputs!$P$4:$P$99999,0),MATCH(AR$6,F_Inputs!$F$2:$O$2,0)),"Error"))</f>
        <v/>
      </c>
      <c r="O307" s="269" t="str">
        <f>IF(ISBLANK(AS307),"",IFERROR(INDEX(F_Inputs!$F$4:$O$99999,MATCH($B307&amp;AS307,F_Inputs!$P$4:$P$99999,0),MATCH(AS$6,F_Inputs!$F$2:$O$2,0)),"Error"))</f>
        <v/>
      </c>
      <c r="P307" s="269" t="str">
        <f>IF(ISBLANK(AT307),"",IFERROR(INDEX(F_Inputs!$F$4:$O$99999,MATCH($B307&amp;AT307,F_Inputs!$P$4:$P$99999,0),MATCH(AT$6,F_Inputs!$F$2:$O$2,0)),"Error"))</f>
        <v/>
      </c>
      <c r="Q307" s="269" t="str">
        <f>IF(ISBLANK(AU307),"",IFERROR(INDEX(F_Inputs!$F$4:$O$99999,MATCH($B307&amp;AU307,F_Inputs!$P$4:$P$99999,0),MATCH(AU$6,F_Inputs!$F$2:$O$2,0)),"Error"))</f>
        <v/>
      </c>
      <c r="R307" s="269" t="str">
        <f>IF(ISBLANK(AV307),"",IFERROR(INDEX(F_Inputs!$F$4:$O$99999,MATCH($B307&amp;AV307,F_Inputs!$P$4:$P$99999,0),MATCH(AV$6,F_Inputs!$F$2:$O$2,0)),"Error"))</f>
        <v/>
      </c>
      <c r="S307" s="269" t="str">
        <f>IF(ISBLANK(AW307),"",IFERROR(INDEX(F_Inputs!$F$4:$O$99999,MATCH($B307&amp;AW307,F_Inputs!$P$4:$P$99999,0),MATCH(AW$6,F_Inputs!$F$2:$O$2,0)),"Error"))</f>
        <v/>
      </c>
      <c r="T307" s="269" t="str">
        <f>IF(ISBLANK(AX307),"",IFERROR(INDEX(F_Inputs!$F$4:$O$99999,MATCH($B307&amp;AX307,F_Inputs!$P$4:$P$99999,0),MATCH(AX$6,F_Inputs!$F$2:$O$2,0)),"Error"))</f>
        <v/>
      </c>
      <c r="U307" s="269" t="str">
        <f>IF(ISBLANK(AY307),"",IFERROR(INDEX(F_Inputs!$F$4:$O$99999,MATCH($B307&amp;AY307,F_Inputs!$P$4:$P$99999,0),MATCH(AY$6,F_Inputs!$F$2:$O$2,0)),"Error"))</f>
        <v/>
      </c>
      <c r="V307" s="269" t="str">
        <f>IF(ISBLANK(AZ307),"",IFERROR(INDEX(F_Inputs!$F$4:$O$99999,MATCH($B307&amp;AZ307,F_Inputs!$P$4:$P$99999,0),MATCH(AZ$6,F_Inputs!$F$2:$O$2,0)),"Error"))</f>
        <v/>
      </c>
      <c r="W307" s="269" t="str">
        <f>IF(ISBLANK(BA307),"",IFERROR(INDEX(F_Inputs!$F$4:$O$99999,MATCH($B307&amp;BA307,F_Inputs!$P$4:$P$99999,0),MATCH(BA$6,F_Inputs!$F$2:$O$2,0)),"Error"))</f>
        <v/>
      </c>
      <c r="X307" s="269" t="str">
        <f>IF(ISBLANK(BB307),"",IFERROR(INDEX(F_Inputs!$F$4:$O$99999,MATCH($B307&amp;BB307,F_Inputs!$P$4:$P$99999,0),MATCH(BB$6,F_Inputs!$F$2:$O$2,0)),"Error"))</f>
        <v/>
      </c>
      <c r="Y307" s="269" t="str">
        <f>IF(ISBLANK(BC307),"",IFERROR(INDEX(F_Inputs!$F$4:$O$99999,MATCH($B307&amp;BC307,F_Inputs!$P$4:$P$99999,0),MATCH(BC$6,F_Inputs!$F$2:$O$2,0)),"Error"))</f>
        <v/>
      </c>
      <c r="Z307" s="269" t="str">
        <f>IF(ISBLANK(BD307),"",IFERROR(INDEX(F_Inputs!$F$4:$O$99999,MATCH($B307&amp;BD307,F_Inputs!$P$4:$P$99999,0),MATCH(BD$6,F_Inputs!$F$2:$O$2,0)),"Error"))</f>
        <v/>
      </c>
      <c r="AA307" s="269" t="str">
        <f>IF(ISBLANK(BE307),"",IFERROR(INDEX(F_Inputs!$F$4:$O$99999,MATCH($B307&amp;BE307,F_Inputs!$P$4:$P$99999,0),MATCH(BE$6,F_Inputs!$F$2:$O$2,0)),"Error"))</f>
        <v/>
      </c>
      <c r="AB307" s="270" t="str">
        <f>IF(ISBLANK(BF307),"",IFERROR(INDEX(F_Inputs!$F$4:$O$99999,MATCH($B307&amp;BF307,F_Inputs!$P$4:$P$99999,0),MATCH(BF$6,F_Inputs!$F$2:$O$2,0)),"Error"))</f>
        <v/>
      </c>
      <c r="AC307" s="270" t="str">
        <f>IF(ISBLANK(BG307),"",IFERROR(INDEX(F_Inputs!$F$4:$O$99999,MATCH($B307&amp;BG307,F_Inputs!$P$4:$P$99999,0),MATCH(BG$6,F_Inputs!$F$2:$O$2,0)),"Error"))</f>
        <v/>
      </c>
      <c r="AD307" s="270" t="str">
        <f>IF(ISBLANK(BH307),"",IFERROR(INDEX(F_Inputs!$F$4:$O$99999,MATCH($B307&amp;BH307,F_Inputs!$P$4:$P$99999,0),MATCH(BH$6,F_Inputs!$F$2:$O$2,0)),"Error"))</f>
        <v/>
      </c>
      <c r="AE307" s="271" t="str">
        <f>IF(ISBLANK(BI307),"",IFERROR(INDEX(F_Inputs!$F$4:$O$99999,MATCH($B307&amp;BI307,F_Inputs!$P$4:$P$99999,0),MATCH(BI$6,F_Inputs!$F$2:$O$2,0)),"Error"))</f>
        <v/>
      </c>
      <c r="AF307" s="271" t="str">
        <f>IF(ISBLANK(BJ307),"",IFERROR(INDEX(F_Inputs!$F$4:$O$99999,MATCH($B307&amp;BJ307,F_Inputs!$P$4:$P$99999,0),MATCH(BJ$6,F_Inputs!$F$2:$O$2,0)),"Error"))</f>
        <v/>
      </c>
      <c r="AJ307" s="45" t="s">
        <v>600</v>
      </c>
      <c r="AK307" s="45" t="s">
        <v>600</v>
      </c>
      <c r="AL307" s="45" t="s">
        <v>600</v>
      </c>
      <c r="AM307" s="45" t="s">
        <v>600</v>
      </c>
      <c r="AN307" s="45" t="s">
        <v>600</v>
      </c>
      <c r="AO307" s="45" t="s">
        <v>600</v>
      </c>
      <c r="AV307" s="45" t="s">
        <v>233</v>
      </c>
      <c r="AW307" s="45" t="s">
        <v>233</v>
      </c>
      <c r="AX307" s="45" t="s">
        <v>233</v>
      </c>
      <c r="AY307" s="45" t="s">
        <v>233</v>
      </c>
      <c r="AZ307" s="45" t="s">
        <v>233</v>
      </c>
      <c r="BF307" s="45" t="s">
        <v>235</v>
      </c>
      <c r="BG307" s="45" t="s">
        <v>235</v>
      </c>
      <c r="BI307" s="45" t="s">
        <v>237</v>
      </c>
      <c r="BJ307" s="45" t="s">
        <v>239</v>
      </c>
    </row>
    <row r="308" spans="2:62">
      <c r="B308" s="158" t="str">
        <f>Lists!$D$18</f>
        <v>SES</v>
      </c>
      <c r="C308" s="46" t="s">
        <v>731</v>
      </c>
      <c r="D308" s="46" t="str">
        <f>_xlfn.XLOOKUP(C308,Lists!$B$32:$B$60,Lists!$D$32:$D$60)</f>
        <v>Set at a company specific level</v>
      </c>
      <c r="E308" s="46" t="str">
        <f>_xlfn.XLOOKUP(C308,Lists!$B$32:$B$60,Lists!$F$32:$F$60)</f>
        <v>% reduction from 2024-25 baseline</v>
      </c>
      <c r="F308" s="272">
        <f>IF(ISBLANK(AJ308),"",IFERROR(INDEX(F_Inputs!$F$4:$O$99999,MATCH($B308&amp;AJ308,F_Inputs!$P$4:$P$99999,0),MATCH(AJ$6,F_Inputs!$F$2:$O$2,0)),"Error"))</f>
        <v>0</v>
      </c>
      <c r="G308" s="272">
        <f>IF(ISBLANK(AK308),"",IFERROR(INDEX(F_Inputs!$F$4:$O$99999,MATCH($B308&amp;AK308,F_Inputs!$P$4:$P$99999,0),MATCH(AK$6,F_Inputs!$F$2:$O$2,0)),"Error"))</f>
        <v>6.0400000000000002E-2</v>
      </c>
      <c r="H308" s="272">
        <f>IF(ISBLANK(AL308),"",IFERROR(INDEX(F_Inputs!$F$4:$O$99999,MATCH($B308&amp;AL308,F_Inputs!$P$4:$P$99999,0),MATCH(AL$6,F_Inputs!$F$2:$O$2,0)),"Error"))</f>
        <v>8.4100000000000008E-2</v>
      </c>
      <c r="I308" s="272">
        <f>IF(ISBLANK(AM308),"",IFERROR(INDEX(F_Inputs!$F$4:$O$99999,MATCH($B308&amp;AM308,F_Inputs!$P$4:$P$99999,0),MATCH(AM$6,F_Inputs!$F$2:$O$2,0)),"Error"))</f>
        <v>9.6100000000000019E-2</v>
      </c>
      <c r="J308" s="272">
        <f>IF(ISBLANK(AN308),"",IFERROR(INDEX(F_Inputs!$F$4:$O$99999,MATCH($B308&amp;AN308,F_Inputs!$P$4:$P$99999,0),MATCH(AN$6,F_Inputs!$F$2:$O$2,0)),"Error"))</f>
        <v>0.114</v>
      </c>
      <c r="K308" s="272">
        <f>IF(ISBLANK(AO308),"",IFERROR(INDEX(F_Inputs!$F$4:$O$99999,MATCH($B308&amp;AO308,F_Inputs!$P$4:$P$99999,0),MATCH(AO$6,F_Inputs!$F$2:$O$2,0)),"Error"))</f>
        <v>0.1409</v>
      </c>
      <c r="L308" s="269" t="str">
        <f>IF(ISBLANK(AP308),"",IFERROR(INDEX(F_Inputs!$F$4:$O$99999,MATCH($B308&amp;AP308,F_Inputs!$P$4:$P$99999,0),MATCH(AP$6,F_Inputs!$F$2:$O$2,0)),"Error"))</f>
        <v/>
      </c>
      <c r="M308" s="269" t="str">
        <f>IF(ISBLANK(AQ308),"",IFERROR(INDEX(F_Inputs!$F$4:$O$99999,MATCH($B308&amp;AQ308,F_Inputs!$P$4:$P$99999,0),MATCH(AQ$6,F_Inputs!$F$2:$O$2,0)),"Error"))</f>
        <v/>
      </c>
      <c r="N308" s="269" t="str">
        <f>IF(ISBLANK(AR308),"",IFERROR(INDEX(F_Inputs!$F$4:$O$99999,MATCH($B308&amp;AR308,F_Inputs!$P$4:$P$99999,0),MATCH(AR$6,F_Inputs!$F$2:$O$2,0)),"Error"))</f>
        <v/>
      </c>
      <c r="O308" s="269" t="str">
        <f>IF(ISBLANK(AS308),"",IFERROR(INDEX(F_Inputs!$F$4:$O$99999,MATCH($B308&amp;AS308,F_Inputs!$P$4:$P$99999,0),MATCH(AS$6,F_Inputs!$F$2:$O$2,0)),"Error"))</f>
        <v/>
      </c>
      <c r="P308" s="269" t="str">
        <f>IF(ISBLANK(AT308),"",IFERROR(INDEX(F_Inputs!$F$4:$O$99999,MATCH($B308&amp;AT308,F_Inputs!$P$4:$P$99999,0),MATCH(AT$6,F_Inputs!$F$2:$O$2,0)),"Error"))</f>
        <v/>
      </c>
      <c r="Q308" s="269" t="str">
        <f>IF(ISBLANK(AU308),"",IFERROR(INDEX(F_Inputs!$F$4:$O$99999,MATCH($B308&amp;AU308,F_Inputs!$P$4:$P$99999,0),MATCH(AU$6,F_Inputs!$F$2:$O$2,0)),"Error"))</f>
        <v/>
      </c>
      <c r="R308" s="269" t="str">
        <f>IF(ISBLANK(AV308),"",IFERROR(INDEX(F_Inputs!$F$4:$O$99999,MATCH($B308&amp;AV308,F_Inputs!$P$4:$P$99999,0),MATCH(AV$6,F_Inputs!$F$2:$O$2,0)),"Error"))</f>
        <v/>
      </c>
      <c r="S308" s="269" t="str">
        <f>IF(ISBLANK(AW308),"",IFERROR(INDEX(F_Inputs!$F$4:$O$99999,MATCH($B308&amp;AW308,F_Inputs!$P$4:$P$99999,0),MATCH(AW$6,F_Inputs!$F$2:$O$2,0)),"Error"))</f>
        <v/>
      </c>
      <c r="T308" s="269" t="str">
        <f>IF(ISBLANK(AX308),"",IFERROR(INDEX(F_Inputs!$F$4:$O$99999,MATCH($B308&amp;AX308,F_Inputs!$P$4:$P$99999,0),MATCH(AX$6,F_Inputs!$F$2:$O$2,0)),"Error"))</f>
        <v/>
      </c>
      <c r="U308" s="269" t="str">
        <f>IF(ISBLANK(AY308),"",IFERROR(INDEX(F_Inputs!$F$4:$O$99999,MATCH($B308&amp;AY308,F_Inputs!$P$4:$P$99999,0),MATCH(AY$6,F_Inputs!$F$2:$O$2,0)),"Error"))</f>
        <v/>
      </c>
      <c r="V308" s="269" t="str">
        <f>IF(ISBLANK(AZ308),"",IFERROR(INDEX(F_Inputs!$F$4:$O$99999,MATCH($B308&amp;AZ308,F_Inputs!$P$4:$P$99999,0),MATCH(AZ$6,F_Inputs!$F$2:$O$2,0)),"Error"))</f>
        <v/>
      </c>
      <c r="W308" s="269" t="str">
        <f>IF(ISBLANK(BA308),"",IFERROR(INDEX(F_Inputs!$F$4:$O$99999,MATCH($B308&amp;BA308,F_Inputs!$P$4:$P$99999,0),MATCH(BA$6,F_Inputs!$F$2:$O$2,0)),"Error"))</f>
        <v/>
      </c>
      <c r="X308" s="269" t="str">
        <f>IF(ISBLANK(BB308),"",IFERROR(INDEX(F_Inputs!$F$4:$O$99999,MATCH($B308&amp;BB308,F_Inputs!$P$4:$P$99999,0),MATCH(BB$6,F_Inputs!$F$2:$O$2,0)),"Error"))</f>
        <v/>
      </c>
      <c r="Y308" s="269" t="str">
        <f>IF(ISBLANK(BC308),"",IFERROR(INDEX(F_Inputs!$F$4:$O$99999,MATCH($B308&amp;BC308,F_Inputs!$P$4:$P$99999,0),MATCH(BC$6,F_Inputs!$F$2:$O$2,0)),"Error"))</f>
        <v/>
      </c>
      <c r="Z308" s="269" t="str">
        <f>IF(ISBLANK(BD308),"",IFERROR(INDEX(F_Inputs!$F$4:$O$99999,MATCH($B308&amp;BD308,F_Inputs!$P$4:$P$99999,0),MATCH(BD$6,F_Inputs!$F$2:$O$2,0)),"Error"))</f>
        <v/>
      </c>
      <c r="AA308" s="269" t="str">
        <f>IF(ISBLANK(BE308),"",IFERROR(INDEX(F_Inputs!$F$4:$O$99999,MATCH($B308&amp;BE308,F_Inputs!$P$4:$P$99999,0),MATCH(BE$6,F_Inputs!$F$2:$O$2,0)),"Error"))</f>
        <v/>
      </c>
      <c r="AB308" s="270">
        <f>IF(ISBLANK(BF308),"",IFERROR(INDEX(F_Inputs!$F$4:$O$99999,MATCH($B308&amp;BF308,F_Inputs!$P$4:$P$99999,0),MATCH(BF$6,F_Inputs!$F$2:$O$2,0)),"Error"))</f>
        <v>188</v>
      </c>
      <c r="AC308" s="270">
        <f>IF(ISBLANK(BG308),"",IFERROR(INDEX(F_Inputs!$F$4:$O$99999,MATCH($B308&amp;BG308,F_Inputs!$P$4:$P$99999,0),MATCH(BG$6,F_Inputs!$F$2:$O$2,0)),"Error"))</f>
        <v>188</v>
      </c>
      <c r="AD308" s="270" t="str">
        <f>IF(ISBLANK(BH308),"",IFERROR(INDEX(F_Inputs!$F$4:$O$99999,MATCH($B308&amp;BH308,F_Inputs!$P$4:$P$99999,0),MATCH(BH$6,F_Inputs!$F$2:$O$2,0)),"Error"))</f>
        <v/>
      </c>
      <c r="AE308" s="271">
        <f>IF(ISBLANK(BI308),"",IFERROR(INDEX(F_Inputs!$F$4:$O$99999,MATCH($B308&amp;BI308,F_Inputs!$P$4:$P$99999,0),MATCH(BI$6,F_Inputs!$F$2:$O$2,0)),"Error"))</f>
        <v>-5.0000000000000001E-3</v>
      </c>
      <c r="AF308" s="271">
        <f>IF(ISBLANK(BJ308),"",IFERROR(INDEX(F_Inputs!$F$4:$O$99999,MATCH($B308&amp;BJ308,F_Inputs!$P$4:$P$99999,0),MATCH(BJ$6,F_Inputs!$F$2:$O$2,0)),"Error"))</f>
        <v>5.0000000000000001E-3</v>
      </c>
      <c r="AJ308" s="45" t="s">
        <v>598</v>
      </c>
      <c r="AK308" s="45" t="s">
        <v>598</v>
      </c>
      <c r="AL308" s="45" t="s">
        <v>598</v>
      </c>
      <c r="AM308" s="45" t="s">
        <v>598</v>
      </c>
      <c r="AN308" s="45" t="s">
        <v>598</v>
      </c>
      <c r="AO308" s="45" t="s">
        <v>598</v>
      </c>
      <c r="AV308" s="45" t="s">
        <v>578</v>
      </c>
      <c r="AW308" s="45" t="s">
        <v>578</v>
      </c>
      <c r="AX308" s="45" t="s">
        <v>578</v>
      </c>
      <c r="AY308" s="45" t="s">
        <v>578</v>
      </c>
      <c r="AZ308" s="45" t="s">
        <v>578</v>
      </c>
      <c r="BF308" s="45" t="s">
        <v>580</v>
      </c>
      <c r="BG308" s="45" t="s">
        <v>580</v>
      </c>
      <c r="BI308" s="45" t="s">
        <v>582</v>
      </c>
      <c r="BJ308" s="45" t="s">
        <v>584</v>
      </c>
    </row>
    <row r="309" spans="2:62">
      <c r="B309" s="158" t="str">
        <f>Lists!$D$18</f>
        <v>SES</v>
      </c>
      <c r="C309" s="46" t="s">
        <v>768</v>
      </c>
      <c r="D309" s="46" t="str">
        <f>_xlfn.XLOOKUP(C309,Lists!$B$32:$B$60,Lists!$D$32:$D$60)</f>
        <v>Set at a company specific level</v>
      </c>
      <c r="E309" s="46" t="str">
        <f>_xlfn.XLOOKUP(C309,Lists!$B$32:$B$60,Lists!$F$32:$F$60)</f>
        <v>% Reduction from 2019-20 baseline</v>
      </c>
      <c r="F309" s="273">
        <f>IF(ISBLANK(AJ309),"",IFERROR(INDEX(F_Inputs!$F$4:$O$99999,MATCH($B309&amp;AJ309,F_Inputs!$P$4:$P$99999,0),MATCH(AJ$6,F_Inputs!$F$2:$O$2,0)),"Error"))</f>
        <v>0.14299999999999999</v>
      </c>
      <c r="G309" s="273">
        <f>IF(ISBLANK(AK309),"",IFERROR(INDEX(F_Inputs!$F$4:$O$99999,MATCH($B309&amp;AK309,F_Inputs!$P$4:$P$99999,0),MATCH(AK$6,F_Inputs!$F$2:$O$2,0)),"Error"))</f>
        <v>0.17100000000000001</v>
      </c>
      <c r="H309" s="273">
        <f>IF(ISBLANK(AL309),"",IFERROR(INDEX(F_Inputs!$F$4:$O$99999,MATCH($B309&amp;AL309,F_Inputs!$P$4:$P$99999,0),MATCH(AL$6,F_Inputs!$F$2:$O$2,0)),"Error"))</f>
        <v>0.183</v>
      </c>
      <c r="I309" s="273">
        <f>IF(ISBLANK(AM309),"",IFERROR(INDEX(F_Inputs!$F$4:$O$99999,MATCH($B309&amp;AM309,F_Inputs!$P$4:$P$99999,0),MATCH(AM$6,F_Inputs!$F$2:$O$2,0)),"Error"))</f>
        <v>0.21</v>
      </c>
      <c r="J309" s="273">
        <f>IF(ISBLANK(AN309),"",IFERROR(INDEX(F_Inputs!$F$4:$O$99999,MATCH($B309&amp;AN309,F_Inputs!$P$4:$P$99999,0),MATCH(AN$6,F_Inputs!$F$2:$O$2,0)),"Error"))</f>
        <v>0.23799999999999996</v>
      </c>
      <c r="K309" s="273">
        <f>IF(ISBLANK(AO309),"",IFERROR(INDEX(F_Inputs!$F$4:$O$99999,MATCH($B309&amp;AO309,F_Inputs!$P$4:$P$99999,0),MATCH(AO$6,F_Inputs!$F$2:$O$2,0)),"Error"))</f>
        <v>0.26600000000000001</v>
      </c>
      <c r="L309" s="269" t="str">
        <f>IF(ISBLANK(AP309),"",IFERROR(INDEX(F_Inputs!$F$4:$O$99999,MATCH($B309&amp;AP309,F_Inputs!$P$4:$P$99999,0),MATCH(AP$6,F_Inputs!$F$2:$O$2,0)),"Error"))</f>
        <v/>
      </c>
      <c r="M309" s="269" t="str">
        <f>IF(ISBLANK(AQ309),"",IFERROR(INDEX(F_Inputs!$F$4:$O$99999,MATCH($B309&amp;AQ309,F_Inputs!$P$4:$P$99999,0),MATCH(AQ$6,F_Inputs!$F$2:$O$2,0)),"Error"))</f>
        <v/>
      </c>
      <c r="N309" s="269" t="str">
        <f>IF(ISBLANK(AR309),"",IFERROR(INDEX(F_Inputs!$F$4:$O$99999,MATCH($B309&amp;AR309,F_Inputs!$P$4:$P$99999,0),MATCH(AR$6,F_Inputs!$F$2:$O$2,0)),"Error"))</f>
        <v/>
      </c>
      <c r="O309" s="269" t="str">
        <f>IF(ISBLANK(AS309),"",IFERROR(INDEX(F_Inputs!$F$4:$O$99999,MATCH($B309&amp;AS309,F_Inputs!$P$4:$P$99999,0),MATCH(AS$6,F_Inputs!$F$2:$O$2,0)),"Error"))</f>
        <v/>
      </c>
      <c r="P309" s="269" t="str">
        <f>IF(ISBLANK(AT309),"",IFERROR(INDEX(F_Inputs!$F$4:$O$99999,MATCH($B309&amp;AT309,F_Inputs!$P$4:$P$99999,0),MATCH(AT$6,F_Inputs!$F$2:$O$2,0)),"Error"))</f>
        <v/>
      </c>
      <c r="Q309" s="269" t="str">
        <f>IF(ISBLANK(AU309),"",IFERROR(INDEX(F_Inputs!$F$4:$O$99999,MATCH($B309&amp;AU309,F_Inputs!$P$4:$P$99999,0),MATCH(AU$6,F_Inputs!$F$2:$O$2,0)),"Error"))</f>
        <v/>
      </c>
      <c r="R309" s="269" t="str">
        <f>IF(ISBLANK(AV309),"",IFERROR(INDEX(F_Inputs!$F$4:$O$99999,MATCH($B309&amp;AV309,F_Inputs!$P$4:$P$99999,0),MATCH(AV$6,F_Inputs!$F$2:$O$2,0)),"Error"))</f>
        <v/>
      </c>
      <c r="S309" s="269" t="str">
        <f>IF(ISBLANK(AW309),"",IFERROR(INDEX(F_Inputs!$F$4:$O$99999,MATCH($B309&amp;AW309,F_Inputs!$P$4:$P$99999,0),MATCH(AW$6,F_Inputs!$F$2:$O$2,0)),"Error"))</f>
        <v/>
      </c>
      <c r="T309" s="269" t="str">
        <f>IF(ISBLANK(AX309),"",IFERROR(INDEX(F_Inputs!$F$4:$O$99999,MATCH($B309&amp;AX309,F_Inputs!$P$4:$P$99999,0),MATCH(AX$6,F_Inputs!$F$2:$O$2,0)),"Error"))</f>
        <v/>
      </c>
      <c r="U309" s="269" t="str">
        <f>IF(ISBLANK(AY309),"",IFERROR(INDEX(F_Inputs!$F$4:$O$99999,MATCH($B309&amp;AY309,F_Inputs!$P$4:$P$99999,0),MATCH(AY$6,F_Inputs!$F$2:$O$2,0)),"Error"))</f>
        <v/>
      </c>
      <c r="V309" s="269" t="str">
        <f>IF(ISBLANK(AZ309),"",IFERROR(INDEX(F_Inputs!$F$4:$O$99999,MATCH($B309&amp;AZ309,F_Inputs!$P$4:$P$99999,0),MATCH(AZ$6,F_Inputs!$F$2:$O$2,0)),"Error"))</f>
        <v/>
      </c>
      <c r="W309" s="273">
        <f>IF(ISBLANK(BA309),"",IFERROR(INDEX(F_Inputs!$F$4:$O$99999,MATCH($B309&amp;BA309,F_Inputs!$P$4:$P$99999,0),MATCH(BA$6,F_Inputs!$F$2:$O$2,0)),"Error"))</f>
        <v>0.17731867007306648</v>
      </c>
      <c r="X309" s="273">
        <f>IF(ISBLANK(BB309),"",IFERROR(INDEX(F_Inputs!$F$4:$O$99999,MATCH($B309&amp;BB309,F_Inputs!$P$4:$P$99999,0),MATCH(BB$6,F_Inputs!$F$2:$O$2,0)),"Error"))</f>
        <v>0.19815644716635084</v>
      </c>
      <c r="Y309" s="273">
        <f>IF(ISBLANK(BC309),"",IFERROR(INDEX(F_Inputs!$F$4:$O$99999,MATCH($B309&amp;BC309,F_Inputs!$P$4:$P$99999,0),MATCH(BC$6,F_Inputs!$F$2:$O$2,0)),"Error"))</f>
        <v>0.24063121645256225</v>
      </c>
      <c r="Z309" s="273">
        <f>IF(ISBLANK(BD309),"",IFERROR(INDEX(F_Inputs!$F$4:$O$99999,MATCH($B309&amp;BD309,F_Inputs!$P$4:$P$99999,0),MATCH(BD$6,F_Inputs!$F$2:$O$2,0)),"Error"))</f>
        <v>0.28174503682065799</v>
      </c>
      <c r="AA309" s="273">
        <f>IF(ISBLANK(BE309),"",IFERROR(INDEX(F_Inputs!$F$4:$O$99999,MATCH($B309&amp;BE309,F_Inputs!$P$4:$P$99999,0),MATCH(BE$6,F_Inputs!$F$2:$O$2,0)),"Error"))</f>
        <v>0.32153501869782497</v>
      </c>
      <c r="AB309" s="270">
        <f>IF(ISBLANK(BF309),"",IFERROR(INDEX(F_Inputs!$F$4:$O$99999,MATCH($B309&amp;BF309,F_Inputs!$P$4:$P$99999,0),MATCH(BF$6,F_Inputs!$F$2:$O$2,0)),"Error"))</f>
        <v>586256.4991269788</v>
      </c>
      <c r="AC309" s="270">
        <f>IF(ISBLANK(BG309),"",IFERROR(INDEX(F_Inputs!$F$4:$O$99999,MATCH($B309&amp;BG309,F_Inputs!$P$4:$P$99999,0),MATCH(BG$6,F_Inputs!$F$2:$O$2,0)),"Error"))</f>
        <v>586256.4991269788</v>
      </c>
      <c r="AD309" s="270">
        <f>IF(ISBLANK(BG309),"",IFERROR(2*AC309,""))</f>
        <v>1172512.9982539576</v>
      </c>
      <c r="AE309" s="271" t="str">
        <f>IF(ISBLANK(BI309),"",IFERROR(INDEX(F_Inputs!$F$4:$O$99999,MATCH($B309&amp;BI309,F_Inputs!$P$4:$P$99999,0),MATCH(BI$6,F_Inputs!$F$2:$O$2,0)),"Error"))</f>
        <v/>
      </c>
      <c r="AF309" s="271">
        <f>IF(ISBLANK(BJ309),"",IFERROR(INDEX(F_Inputs!$F$4:$O$99999,MATCH($B309&amp;BJ309,F_Inputs!$P$4:$P$99999,0),MATCH(BJ$6,F_Inputs!$F$2:$O$2,0)),"Error"))</f>
        <v>0.01</v>
      </c>
      <c r="AJ309" s="45" t="s">
        <v>299</v>
      </c>
      <c r="AK309" s="45" t="s">
        <v>299</v>
      </c>
      <c r="AL309" s="45" t="s">
        <v>299</v>
      </c>
      <c r="AM309" s="45" t="s">
        <v>299</v>
      </c>
      <c r="AN309" s="45" t="s">
        <v>299</v>
      </c>
      <c r="AO309" s="45" t="s">
        <v>299</v>
      </c>
      <c r="BA309" s="45" t="s">
        <v>301</v>
      </c>
      <c r="BB309" s="45" t="s">
        <v>301</v>
      </c>
      <c r="BC309" s="45" t="s">
        <v>301</v>
      </c>
      <c r="BD309" s="45" t="s">
        <v>301</v>
      </c>
      <c r="BE309" s="45" t="s">
        <v>301</v>
      </c>
      <c r="BF309" s="45" t="s">
        <v>303</v>
      </c>
      <c r="BG309" s="45" t="s">
        <v>303</v>
      </c>
      <c r="BH309" s="45" t="s">
        <v>842</v>
      </c>
      <c r="BJ309" s="45" t="s">
        <v>305</v>
      </c>
    </row>
    <row r="310" spans="2:62">
      <c r="B310" s="158" t="str">
        <f>Lists!$D$18</f>
        <v>SES</v>
      </c>
      <c r="C310" s="46" t="s">
        <v>772</v>
      </c>
      <c r="D310" s="46" t="str">
        <f>_xlfn.XLOOKUP(C310,Lists!$B$32:$B$60,Lists!$D$32:$D$60)</f>
        <v>Set at a company specific level</v>
      </c>
      <c r="E310" s="46" t="str">
        <f>_xlfn.XLOOKUP(C310,Lists!$B$32:$B$60,Lists!$F$32:$F$60)</f>
        <v>% Reduction from 2019-20 baseline</v>
      </c>
      <c r="F310" s="273">
        <f>IF(ISBLANK(AJ310),"",IFERROR(INDEX(F_Inputs!$F$4:$O$99999,MATCH($B310&amp;AJ310,F_Inputs!$P$4:$P$99999,0),MATCH(AJ$6,F_Inputs!$F$2:$O$2,0)),"Error"))</f>
        <v>2.1000000000000001E-2</v>
      </c>
      <c r="G310" s="273">
        <f>IF(ISBLANK(AK310),"",IFERROR(INDEX(F_Inputs!$F$4:$O$99999,MATCH($B310&amp;AK310,F_Inputs!$P$4:$P$99999,0),MATCH(AK$6,F_Inputs!$F$2:$O$2,0)),"Error"))</f>
        <v>5.2000000000000005E-2</v>
      </c>
      <c r="H310" s="273">
        <f>IF(ISBLANK(AL310),"",IFERROR(INDEX(F_Inputs!$F$4:$O$99999,MATCH($B310&amp;AL310,F_Inputs!$P$4:$P$99999,0),MATCH(AL$6,F_Inputs!$F$2:$O$2,0)),"Error"))</f>
        <v>7.9000000000000001E-2</v>
      </c>
      <c r="I310" s="273">
        <f>IF(ISBLANK(AM310),"",IFERROR(INDEX(F_Inputs!$F$4:$O$99999,MATCH($B310&amp;AM310,F_Inputs!$P$4:$P$99999,0),MATCH(AM$6,F_Inputs!$F$2:$O$2,0)),"Error"))</f>
        <v>0.10100000000000002</v>
      </c>
      <c r="J310" s="273">
        <f>IF(ISBLANK(AN310),"",IFERROR(INDEX(F_Inputs!$F$4:$O$99999,MATCH($B310&amp;AN310,F_Inputs!$P$4:$P$99999,0),MATCH(AN$6,F_Inputs!$F$2:$O$2,0)),"Error"))</f>
        <v>0.11899999999999998</v>
      </c>
      <c r="K310" s="273">
        <f>IF(ISBLANK(AO310),"",IFERROR(INDEX(F_Inputs!$F$4:$O$99999,MATCH($B310&amp;AO310,F_Inputs!$P$4:$P$99999,0),MATCH(AO$6,F_Inputs!$F$2:$O$2,0)),"Error"))</f>
        <v>0.13500000000000001</v>
      </c>
      <c r="L310" s="272" t="str">
        <f>IF(ISBLANK(AP310),"",IFERROR(INDEX(F_Inputs!$F$4:$O$99999,MATCH($B310&amp;AP310,F_Inputs!$P$4:$P$99999,0),MATCH(AP$6,F_Inputs!$F$2:$O$2,0)),"Error"))</f>
        <v/>
      </c>
      <c r="M310" s="272" t="str">
        <f>IF(ISBLANK(AQ310),"",IFERROR(INDEX(F_Inputs!$F$4:$O$99999,MATCH($B310&amp;AQ310,F_Inputs!$P$4:$P$99999,0),MATCH(AQ$6,F_Inputs!$F$2:$O$2,0)),"Error"))</f>
        <v/>
      </c>
      <c r="N310" s="272" t="str">
        <f>IF(ISBLANK(AR310),"",IFERROR(INDEX(F_Inputs!$F$4:$O$99999,MATCH($B310&amp;AR310,F_Inputs!$P$4:$P$99999,0),MATCH(AR$6,F_Inputs!$F$2:$O$2,0)),"Error"))</f>
        <v/>
      </c>
      <c r="O310" s="272" t="str">
        <f>IF(ISBLANK(AS310),"",IFERROR(INDEX(F_Inputs!$F$4:$O$99999,MATCH($B310&amp;AS310,F_Inputs!$P$4:$P$99999,0),MATCH(AS$6,F_Inputs!$F$2:$O$2,0)),"Error"))</f>
        <v/>
      </c>
      <c r="P310" s="272" t="str">
        <f>IF(ISBLANK(AT310),"",IFERROR(INDEX(F_Inputs!$F$4:$O$99999,MATCH($B310&amp;AT310,F_Inputs!$P$4:$P$99999,0),MATCH(AT$6,F_Inputs!$F$2:$O$2,0)),"Error"))</f>
        <v/>
      </c>
      <c r="Q310" s="272" t="str">
        <f>IF(ISBLANK(AU310),"",IFERROR(INDEX(F_Inputs!$F$4:$O$99999,MATCH($B310&amp;AU310,F_Inputs!$P$4:$P$99999,0),MATCH(AU$6,F_Inputs!$F$2:$O$2,0)),"Error"))</f>
        <v/>
      </c>
      <c r="R310" s="272" t="str">
        <f>IF(ISBLANK(AV310),"",IFERROR(INDEX(F_Inputs!$F$4:$O$99999,MATCH($B310&amp;AV310,F_Inputs!$P$4:$P$99999,0),MATCH(AV$6,F_Inputs!$F$2:$O$2,0)),"Error"))</f>
        <v/>
      </c>
      <c r="S310" s="272" t="str">
        <f>IF(ISBLANK(AW310),"",IFERROR(INDEX(F_Inputs!$F$4:$O$99999,MATCH($B310&amp;AW310,F_Inputs!$P$4:$P$99999,0),MATCH(AW$6,F_Inputs!$F$2:$O$2,0)),"Error"))</f>
        <v/>
      </c>
      <c r="T310" s="272" t="str">
        <f>IF(ISBLANK(AX310),"",IFERROR(INDEX(F_Inputs!$F$4:$O$99999,MATCH($B310&amp;AX310,F_Inputs!$P$4:$P$99999,0),MATCH(AX$6,F_Inputs!$F$2:$O$2,0)),"Error"))</f>
        <v/>
      </c>
      <c r="U310" s="272" t="str">
        <f>IF(ISBLANK(AY310),"",IFERROR(INDEX(F_Inputs!$F$4:$O$99999,MATCH($B310&amp;AY310,F_Inputs!$P$4:$P$99999,0),MATCH(AY$6,F_Inputs!$F$2:$O$2,0)),"Error"))</f>
        <v/>
      </c>
      <c r="V310" s="272" t="str">
        <f>IF(ISBLANK(AZ310),"",IFERROR(INDEX(F_Inputs!$F$4:$O$99999,MATCH($B310&amp;AZ310,F_Inputs!$P$4:$P$99999,0),MATCH(AZ$6,F_Inputs!$F$2:$O$2,0)),"Error"))</f>
        <v/>
      </c>
      <c r="W310" s="272">
        <f>IF(ISBLANK(BA310),"",IFERROR(INDEX(F_Inputs!$F$4:$O$99999,MATCH($B310&amp;BA310,F_Inputs!$P$4:$P$99999,0),MATCH(BA$6,F_Inputs!$F$2:$O$2,0)),"Error"))</f>
        <v>6.0662192393736269E-2</v>
      </c>
      <c r="X310" s="272">
        <f>IF(ISBLANK(BB310),"",IFERROR(INDEX(F_Inputs!$F$4:$O$99999,MATCH($B310&amp;BB310,F_Inputs!$P$4:$P$99999,0),MATCH(BB$6,F_Inputs!$F$2:$O$2,0)),"Error"))</f>
        <v>9.7395973154362783E-2</v>
      </c>
      <c r="Y310" s="272">
        <f>IF(ISBLANK(BC310),"",IFERROR(INDEX(F_Inputs!$F$4:$O$99999,MATCH($B310&amp;BC310,F_Inputs!$P$4:$P$99999,0),MATCH(BC$6,F_Inputs!$F$2:$O$2,0)),"Error"))</f>
        <v>0.12765100671140961</v>
      </c>
      <c r="Z310" s="272">
        <f>IF(ISBLANK(BD310),"",IFERROR(INDEX(F_Inputs!$F$4:$O$99999,MATCH($B310&amp;BD310,F_Inputs!$P$4:$P$99999,0),MATCH(BD$6,F_Inputs!$F$2:$O$2,0)),"Error"))</f>
        <v>0.14566219239373612</v>
      </c>
      <c r="AA310" s="272">
        <f>IF(ISBLANK(BE310),"",IFERROR(INDEX(F_Inputs!$F$4:$O$99999,MATCH($B310&amp;BE310,F_Inputs!$P$4:$P$99999,0),MATCH(BE$6,F_Inputs!$F$2:$O$2,0)),"Error"))</f>
        <v>0.16085234899328871</v>
      </c>
      <c r="AB310" s="270">
        <f>IF(ISBLANK(BF310),"",IFERROR(INDEX(F_Inputs!$F$4:$O$99999,MATCH($B310&amp;BF310,F_Inputs!$P$4:$P$99999,0),MATCH(BF$6,F_Inputs!$F$2:$O$2,0)),"Error"))</f>
        <v>93172.949751668872</v>
      </c>
      <c r="AC310" s="270">
        <f>IF(ISBLANK(BG310),"",IFERROR(INDEX(F_Inputs!$F$4:$O$99999,MATCH($B310&amp;BG310,F_Inputs!$P$4:$P$99999,0),MATCH(BG$6,F_Inputs!$F$2:$O$2,0)),"Error"))</f>
        <v>93172.949751668872</v>
      </c>
      <c r="AD310" s="270">
        <f>IF(ISBLANK(BG310),"",IFERROR(2*AC310,""))</f>
        <v>186345.89950333774</v>
      </c>
      <c r="AE310" s="271">
        <f>IF(ISBLANK(BI310),"",IFERROR(INDEX(F_Inputs!$F$4:$O$99999,MATCH($B310&amp;BI310,F_Inputs!$P$4:$P$99999,0),MATCH(BI$6,F_Inputs!$F$2:$O$2,0)),"Error"))</f>
        <v>-5.0000000000000001E-3</v>
      </c>
      <c r="AF310" s="271">
        <f>IF(ISBLANK(BJ310),"",IFERROR(INDEX(F_Inputs!$F$4:$O$99999,MATCH($B310&amp;BJ310,F_Inputs!$P$4:$P$99999,0),MATCH(BJ$6,F_Inputs!$F$2:$O$2,0)),"Error"))</f>
        <v>0.01</v>
      </c>
      <c r="AJ310" s="45" t="s">
        <v>321</v>
      </c>
      <c r="AK310" s="45" t="s">
        <v>321</v>
      </c>
      <c r="AL310" s="45" t="s">
        <v>321</v>
      </c>
      <c r="AM310" s="45" t="s">
        <v>321</v>
      </c>
      <c r="AN310" s="45" t="s">
        <v>321</v>
      </c>
      <c r="AO310" s="45" t="s">
        <v>321</v>
      </c>
      <c r="BA310" s="35" t="s">
        <v>322</v>
      </c>
      <c r="BB310" s="35" t="s">
        <v>322</v>
      </c>
      <c r="BC310" s="35" t="s">
        <v>322</v>
      </c>
      <c r="BD310" s="35" t="s">
        <v>322</v>
      </c>
      <c r="BE310" s="35" t="s">
        <v>322</v>
      </c>
      <c r="BF310" s="45" t="s">
        <v>324</v>
      </c>
      <c r="BG310" s="45" t="s">
        <v>324</v>
      </c>
      <c r="BH310" s="45" t="s">
        <v>887</v>
      </c>
      <c r="BI310" s="45" t="s">
        <v>326</v>
      </c>
      <c r="BJ310" s="45" t="s">
        <v>328</v>
      </c>
    </row>
    <row r="311" spans="2:62">
      <c r="B311" s="158" t="str">
        <f>Lists!$D$18</f>
        <v>SES</v>
      </c>
      <c r="C311" s="46" t="s">
        <v>775</v>
      </c>
      <c r="D311" s="46" t="str">
        <f>_xlfn.XLOOKUP(C311,Lists!$B$32:$B$60,Lists!$D$32:$D$60)</f>
        <v>Set at a company specific level</v>
      </c>
      <c r="E311" s="46" t="str">
        <f>_xlfn.XLOOKUP(C311,Lists!$B$32:$B$60,Lists!$F$32:$F$60)</f>
        <v>% Reduction from 2019-20 baseline</v>
      </c>
      <c r="F311" s="273">
        <f>IF(ISBLANK(AJ311),"",IFERROR(INDEX(F_Inputs!$F$4:$O$99999,MATCH($B311&amp;AJ311,F_Inputs!$P$4:$P$99999,0),MATCH(AJ$6,F_Inputs!$F$2:$O$2,0)),"Error"))</f>
        <v>0.06</v>
      </c>
      <c r="G311" s="273">
        <f>IF(ISBLANK(AK311),"",IFERROR(INDEX(F_Inputs!$F$4:$O$99999,MATCH($B311&amp;AK311,F_Inputs!$P$4:$P$99999,0),MATCH(AK$6,F_Inputs!$F$2:$O$2,0)),"Error"))</f>
        <v>6.8000000000000005E-2</v>
      </c>
      <c r="H311" s="273">
        <f>IF(ISBLANK(AL311),"",IFERROR(INDEX(F_Inputs!$F$4:$O$99999,MATCH($B311&amp;AL311,F_Inputs!$P$4:$P$99999,0),MATCH(AL$6,F_Inputs!$F$2:$O$2,0)),"Error"))</f>
        <v>9.4E-2</v>
      </c>
      <c r="I311" s="273">
        <f>IF(ISBLANK(AM311),"",IFERROR(INDEX(F_Inputs!$F$4:$O$99999,MATCH($B311&amp;AM311,F_Inputs!$P$4:$P$99999,0),MATCH(AM$6,F_Inputs!$F$2:$O$2,0)),"Error"))</f>
        <v>0.128</v>
      </c>
      <c r="J311" s="273">
        <f>IF(ISBLANK(AN311),"",IFERROR(INDEX(F_Inputs!$F$4:$O$99999,MATCH($B311&amp;AN311,F_Inputs!$P$4:$P$99999,0),MATCH(AN$6,F_Inputs!$F$2:$O$2,0)),"Error"))</f>
        <v>0.14699999999999999</v>
      </c>
      <c r="K311" s="273">
        <f>IF(ISBLANK(AO311),"",IFERROR(INDEX(F_Inputs!$F$4:$O$99999,MATCH($B311&amp;AO311,F_Inputs!$P$4:$P$99999,0),MATCH(AO$6,F_Inputs!$F$2:$O$2,0)),"Error"))</f>
        <v>0.155</v>
      </c>
      <c r="L311" s="267" t="str">
        <f>IF(ISBLANK(AP311),"",IFERROR(INDEX(F_Inputs!$F$4:$O$99999,MATCH($B311&amp;AP311,F_Inputs!$P$4:$P$99999,0),MATCH(AP$6,F_Inputs!$F$2:$O$2,0)),"Error"))</f>
        <v/>
      </c>
      <c r="M311" s="268" t="str">
        <f>IF(ISBLANK(AQ311),"",IFERROR(INDEX(F_Inputs!$F$4:$O$99999,MATCH($B311&amp;AQ311,F_Inputs!$P$4:$P$99999,0),MATCH(AQ$6,F_Inputs!$F$2:$O$2,0)),"Error"))</f>
        <v/>
      </c>
      <c r="N311" s="268" t="str">
        <f>IF(ISBLANK(AR311),"",IFERROR(INDEX(F_Inputs!$F$4:$O$99999,MATCH($B311&amp;AR311,F_Inputs!$P$4:$P$99999,0),MATCH(AR$6,F_Inputs!$F$2:$O$2,0)),"Error"))</f>
        <v/>
      </c>
      <c r="O311" s="268" t="str">
        <f>IF(ISBLANK(AS311),"",IFERROR(INDEX(F_Inputs!$F$4:$O$99999,MATCH($B311&amp;AS311,F_Inputs!$P$4:$P$99999,0),MATCH(AS$6,F_Inputs!$F$2:$O$2,0)),"Error"))</f>
        <v/>
      </c>
      <c r="P311" s="268" t="str">
        <f>IF(ISBLANK(AT311),"",IFERROR(INDEX(F_Inputs!$F$4:$O$99999,MATCH($B311&amp;AT311,F_Inputs!$P$4:$P$99999,0),MATCH(AT$6,F_Inputs!$F$2:$O$2,0)),"Error"))</f>
        <v/>
      </c>
      <c r="Q311" s="268" t="str">
        <f>IF(ISBLANK(AU311),"",IFERROR(INDEX(F_Inputs!$F$4:$O$99999,MATCH($B311&amp;AU311,F_Inputs!$P$4:$P$99999,0),MATCH(AU$6,F_Inputs!$F$2:$O$2,0)),"Error"))</f>
        <v/>
      </c>
      <c r="R311" s="269" t="str">
        <f>IF(ISBLANK(AV311),"",IFERROR(INDEX(F_Inputs!$F$4:$O$99999,MATCH($B311&amp;AV311,F_Inputs!$P$4:$P$99999,0),MATCH(AV$6,F_Inputs!$F$2:$O$2,0)),"Error"))</f>
        <v/>
      </c>
      <c r="S311" s="269" t="str">
        <f>IF(ISBLANK(AW311),"",IFERROR(INDEX(F_Inputs!$F$4:$O$99999,MATCH($B311&amp;AW311,F_Inputs!$P$4:$P$99999,0),MATCH(AW$6,F_Inputs!$F$2:$O$2,0)),"Error"))</f>
        <v/>
      </c>
      <c r="T311" s="269" t="str">
        <f>IF(ISBLANK(AX311),"",IFERROR(INDEX(F_Inputs!$F$4:$O$99999,MATCH($B311&amp;AX311,F_Inputs!$P$4:$P$99999,0),MATCH(AX$6,F_Inputs!$F$2:$O$2,0)),"Error"))</f>
        <v/>
      </c>
      <c r="U311" s="269" t="str">
        <f>IF(ISBLANK(AY311),"",IFERROR(INDEX(F_Inputs!$F$4:$O$99999,MATCH($B311&amp;AY311,F_Inputs!$P$4:$P$99999,0),MATCH(AY$6,F_Inputs!$F$2:$O$2,0)),"Error"))</f>
        <v/>
      </c>
      <c r="V311" s="269" t="str">
        <f>IF(ISBLANK(AZ311),"",IFERROR(INDEX(F_Inputs!$F$4:$O$99999,MATCH($B311&amp;AZ311,F_Inputs!$P$4:$P$99999,0),MATCH(AZ$6,F_Inputs!$F$2:$O$2,0)),"Error"))</f>
        <v/>
      </c>
      <c r="W311" s="267" t="str">
        <f>IF(ISBLANK(BA311),"",IFERROR(INDEX(F_Inputs!$F$4:$O$99999,MATCH($B311&amp;BA311,F_Inputs!$P$4:$P$99999,0),MATCH(BA$6,F_Inputs!$F$2:$O$2,0)),"Error"))</f>
        <v/>
      </c>
      <c r="X311" s="267" t="str">
        <f>IF(ISBLANK(BB311),"",IFERROR(INDEX(F_Inputs!$F$4:$O$99999,MATCH($B311&amp;BB311,F_Inputs!$P$4:$P$99999,0),MATCH(BB$6,F_Inputs!$F$2:$O$2,0)),"Error"))</f>
        <v/>
      </c>
      <c r="Y311" s="267" t="str">
        <f>IF(ISBLANK(BC311),"",IFERROR(INDEX(F_Inputs!$F$4:$O$99999,MATCH($B311&amp;BC311,F_Inputs!$P$4:$P$99999,0),MATCH(BC$6,F_Inputs!$F$2:$O$2,0)),"Error"))</f>
        <v/>
      </c>
      <c r="Z311" s="267" t="str">
        <f>IF(ISBLANK(BD311),"",IFERROR(INDEX(F_Inputs!$F$4:$O$99999,MATCH($B311&amp;BD311,F_Inputs!$P$4:$P$99999,0),MATCH(BD$6,F_Inputs!$F$2:$O$2,0)),"Error"))</f>
        <v/>
      </c>
      <c r="AA311" s="267" t="str">
        <f>IF(ISBLANK(BE311),"",IFERROR(INDEX(F_Inputs!$F$4:$O$99999,MATCH($B311&amp;BE311,F_Inputs!$P$4:$P$99999,0),MATCH(BE$6,F_Inputs!$F$2:$O$2,0)),"Error"))</f>
        <v/>
      </c>
      <c r="AB311" s="270">
        <f>IF(ISBLANK(BF311),"",IFERROR(INDEX(F_Inputs!$F$4:$O$99999,MATCH($B311&amp;BF311,F_Inputs!$P$4:$P$99999,0),MATCH(BF$6,F_Inputs!$F$2:$O$2,0)),"Error"))</f>
        <v>129398.5950294658</v>
      </c>
      <c r="AC311" s="270">
        <f>IF(ISBLANK(BG311),"",IFERROR(INDEX(F_Inputs!$F$4:$O$99999,MATCH($B311&amp;BG311,F_Inputs!$P$4:$P$99999,0),MATCH(BG$6,F_Inputs!$F$2:$O$2,0)),"Error"))</f>
        <v>129398.5950294658</v>
      </c>
      <c r="AD311" s="270" t="str">
        <f>IF(ISBLANK(BH311),"",IFERROR(INDEX(F_Inputs!$F$4:$O$99999,MATCH($B311&amp;BH311,F_Inputs!$P$4:$P$99999,0),MATCH(BH$6,F_Inputs!$F$2:$O$2,0)),"Error"))</f>
        <v/>
      </c>
      <c r="AE311" s="271">
        <f>IF(ISBLANK(BI311),"",IFERROR(INDEX(F_Inputs!$F$4:$O$99999,MATCH($B311&amp;BI311,F_Inputs!$P$4:$P$99999,0),MATCH(BI$6,F_Inputs!$F$2:$O$2,0)),"Error"))</f>
        <v>-5.0000000000000001E-3</v>
      </c>
      <c r="AF311" s="271">
        <f>IF(ISBLANK(BJ311),"",IFERROR(INDEX(F_Inputs!$F$4:$O$99999,MATCH($B311&amp;BJ311,F_Inputs!$P$4:$P$99999,0),MATCH(BJ$6,F_Inputs!$F$2:$O$2,0)),"Error"))</f>
        <v>5.0000000000000001E-3</v>
      </c>
      <c r="AJ311" s="45" t="s">
        <v>348</v>
      </c>
      <c r="AK311" s="45" t="s">
        <v>348</v>
      </c>
      <c r="AL311" s="45" t="s">
        <v>348</v>
      </c>
      <c r="AM311" s="45" t="s">
        <v>348</v>
      </c>
      <c r="AN311" s="45" t="s">
        <v>348</v>
      </c>
      <c r="AO311" s="45" t="s">
        <v>348</v>
      </c>
      <c r="BF311" s="45" t="s">
        <v>349</v>
      </c>
      <c r="BG311" s="45" t="s">
        <v>349</v>
      </c>
      <c r="BI311" s="45" t="s">
        <v>350</v>
      </c>
      <c r="BJ311" s="45" t="s">
        <v>352</v>
      </c>
    </row>
    <row r="312" spans="2:62">
      <c r="B312" s="158" t="str">
        <f>Lists!$D$18</f>
        <v>SES</v>
      </c>
      <c r="C312" s="46" t="s">
        <v>735</v>
      </c>
      <c r="D312" s="46" t="str">
        <f>_xlfn.XLOOKUP(C312,Lists!$B$32:$B$60,Lists!$D$32:$D$60)</f>
        <v>Set at a common level [not HDD]</v>
      </c>
      <c r="E312" s="46" t="str">
        <f>_xlfn.XLOOKUP(C312,Lists!$B$32:$B$60,Lists!$F$32:$F$60)</f>
        <v>Total pollution incidents per 10,000 km of sewer length</v>
      </c>
      <c r="F312" s="269" t="str">
        <f>IF(ISBLANK(AJ312),"",IFERROR(INDEX(F_Inputs!$F$4:$O$99999,MATCH($B312&amp;AJ312,F_Inputs!$P$4:$P$99999,0),MATCH(AJ$6,F_Inputs!$F$2:$O$2,0)),"Error"))</f>
        <v/>
      </c>
      <c r="G312" s="269" t="str">
        <f>IF(ISBLANK(AK312),"",IFERROR(INDEX(F_Inputs!$F$4:$O$99999,MATCH($B312&amp;AK312,F_Inputs!$P$4:$P$99999,0),MATCH(AK$6,F_Inputs!$F$2:$O$2,0)),"Error"))</f>
        <v/>
      </c>
      <c r="H312" s="269" t="str">
        <f>IF(ISBLANK(AL312),"",IFERROR(INDEX(F_Inputs!$F$4:$O$99999,MATCH($B312&amp;AL312,F_Inputs!$P$4:$P$99999,0),MATCH(AL$6,F_Inputs!$F$2:$O$2,0)),"Error"))</f>
        <v/>
      </c>
      <c r="I312" s="269" t="str">
        <f>IF(ISBLANK(AM312),"",IFERROR(INDEX(F_Inputs!$F$4:$O$99999,MATCH($B312&amp;AM312,F_Inputs!$P$4:$P$99999,0),MATCH(AM$6,F_Inputs!$F$2:$O$2,0)),"Error"))</f>
        <v/>
      </c>
      <c r="J312" s="269" t="str">
        <f>IF(ISBLANK(AN312),"",IFERROR(INDEX(F_Inputs!$F$4:$O$99999,MATCH($B312&amp;AN312,F_Inputs!$P$4:$P$99999,0),MATCH(AN$6,F_Inputs!$F$2:$O$2,0)),"Error"))</f>
        <v/>
      </c>
      <c r="K312" s="269" t="str">
        <f>IF(ISBLANK(AO312),"",IFERROR(INDEX(F_Inputs!$F$4:$O$99999,MATCH($B312&amp;AO312,F_Inputs!$P$4:$P$99999,0),MATCH(AO$6,F_Inputs!$F$2:$O$2,0)),"Error"))</f>
        <v/>
      </c>
      <c r="L312" s="269" t="str">
        <f>IF(ISBLANK(AP312),"",IFERROR(INDEX(F_Inputs!$F$4:$O$99999,MATCH($B312&amp;AP312,F_Inputs!$P$4:$P$99999,0),MATCH(AP$6,F_Inputs!$F$2:$O$2,0)),"Error"))</f>
        <v/>
      </c>
      <c r="M312" s="269" t="str">
        <f>IF(ISBLANK(AQ312),"",IFERROR(INDEX(F_Inputs!$F$4:$O$99999,MATCH($B312&amp;AQ312,F_Inputs!$P$4:$P$99999,0),MATCH(AQ$6,F_Inputs!$F$2:$O$2,0)),"Error"))</f>
        <v/>
      </c>
      <c r="N312" s="269" t="str">
        <f>IF(ISBLANK(AR312),"",IFERROR(INDEX(F_Inputs!$F$4:$O$99999,MATCH($B312&amp;AR312,F_Inputs!$P$4:$P$99999,0),MATCH(AR$6,F_Inputs!$F$2:$O$2,0)),"Error"))</f>
        <v/>
      </c>
      <c r="O312" s="269" t="str">
        <f>IF(ISBLANK(AS312),"",IFERROR(INDEX(F_Inputs!$F$4:$O$99999,MATCH($B312&amp;AS312,F_Inputs!$P$4:$P$99999,0),MATCH(AS$6,F_Inputs!$F$2:$O$2,0)),"Error"))</f>
        <v/>
      </c>
      <c r="P312" s="269" t="str">
        <f>IF(ISBLANK(AT312),"",IFERROR(INDEX(F_Inputs!$F$4:$O$99999,MATCH($B312&amp;AT312,F_Inputs!$P$4:$P$99999,0),MATCH(AT$6,F_Inputs!$F$2:$O$2,0)),"Error"))</f>
        <v/>
      </c>
      <c r="Q312" s="269" t="str">
        <f>IF(ISBLANK(AU312),"",IFERROR(INDEX(F_Inputs!$F$4:$O$99999,MATCH($B312&amp;AU312,F_Inputs!$P$4:$P$99999,0),MATCH(AU$6,F_Inputs!$F$2:$O$2,0)),"Error"))</f>
        <v/>
      </c>
      <c r="R312" s="269" t="str">
        <f>IF(ISBLANK(AV312),"",IFERROR(INDEX(F_Inputs!$F$4:$O$99999,MATCH($B312&amp;AV312,F_Inputs!$P$4:$P$99999,0),MATCH(AV$6,F_Inputs!$F$2:$O$2,0)),"Error"))</f>
        <v/>
      </c>
      <c r="S312" s="269" t="str">
        <f>IF(ISBLANK(AW312),"",IFERROR(INDEX(F_Inputs!$F$4:$O$99999,MATCH($B312&amp;AW312,F_Inputs!$P$4:$P$99999,0),MATCH(AW$6,F_Inputs!$F$2:$O$2,0)),"Error"))</f>
        <v/>
      </c>
      <c r="T312" s="269" t="str">
        <f>IF(ISBLANK(AX312),"",IFERROR(INDEX(F_Inputs!$F$4:$O$99999,MATCH($B312&amp;AX312,F_Inputs!$P$4:$P$99999,0),MATCH(AX$6,F_Inputs!$F$2:$O$2,0)),"Error"))</f>
        <v/>
      </c>
      <c r="U312" s="269" t="str">
        <f>IF(ISBLANK(AY312),"",IFERROR(INDEX(F_Inputs!$F$4:$O$99999,MATCH($B312&amp;AY312,F_Inputs!$P$4:$P$99999,0),MATCH(AY$6,F_Inputs!$F$2:$O$2,0)),"Error"))</f>
        <v/>
      </c>
      <c r="V312" s="269" t="str">
        <f>IF(ISBLANK(AZ312),"",IFERROR(INDEX(F_Inputs!$F$4:$O$99999,MATCH($B312&amp;AZ312,F_Inputs!$P$4:$P$99999,0),MATCH(AZ$6,F_Inputs!$F$2:$O$2,0)),"Error"))</f>
        <v/>
      </c>
      <c r="W312" s="267" t="str">
        <f>IF(ISBLANK(BA312),"",IFERROR(INDEX(F_Inputs!$F$4:$O$99999,MATCH($B312&amp;BA312,F_Inputs!$P$4:$P$99999,0),MATCH(BA$6,F_Inputs!$F$2:$O$2,0)),"Error"))</f>
        <v/>
      </c>
      <c r="X312" s="267" t="str">
        <f>IF(ISBLANK(BB312),"",IFERROR(INDEX(F_Inputs!$F$4:$O$99999,MATCH($B312&amp;BB312,F_Inputs!$P$4:$P$99999,0),MATCH(BB$6,F_Inputs!$F$2:$O$2,0)),"Error"))</f>
        <v/>
      </c>
      <c r="Y312" s="267" t="str">
        <f>IF(ISBLANK(BC312),"",IFERROR(INDEX(F_Inputs!$F$4:$O$99999,MATCH($B312&amp;BC312,F_Inputs!$P$4:$P$99999,0),MATCH(BC$6,F_Inputs!$F$2:$O$2,0)),"Error"))</f>
        <v/>
      </c>
      <c r="Z312" s="267" t="str">
        <f>IF(ISBLANK(BD312),"",IFERROR(INDEX(F_Inputs!$F$4:$O$99999,MATCH($B312&amp;BD312,F_Inputs!$P$4:$P$99999,0),MATCH(BD$6,F_Inputs!$F$2:$O$2,0)),"Error"))</f>
        <v/>
      </c>
      <c r="AA312" s="267" t="str">
        <f>IF(ISBLANK(BE312),"",IFERROR(INDEX(F_Inputs!$F$4:$O$99999,MATCH($B312&amp;BE312,F_Inputs!$P$4:$P$99999,0),MATCH(BE$6,F_Inputs!$F$2:$O$2,0)),"Error"))</f>
        <v/>
      </c>
      <c r="AB312" s="270" t="str">
        <f>IF(ISBLANK(BF312),"",IFERROR(INDEX(F_Inputs!$F$4:$O$99999,MATCH($B312&amp;BF312,F_Inputs!$P$4:$P$99999,0),MATCH(BF$6,F_Inputs!$F$2:$O$2,0)),"Error"))</f>
        <v/>
      </c>
      <c r="AC312" s="270" t="str">
        <f>IF(ISBLANK(BG312),"",IFERROR(INDEX(F_Inputs!$F$4:$O$99999,MATCH($B312&amp;BG312,F_Inputs!$P$4:$P$99999,0),MATCH(BG$6,F_Inputs!$F$2:$O$2,0)),"Error"))</f>
        <v/>
      </c>
      <c r="AD312" s="270" t="str">
        <f>IF(ISBLANK(BH312),"",IFERROR(INDEX(F_Inputs!$F$4:$O$99999,MATCH($B312&amp;BH312,F_Inputs!$P$4:$P$99999,0),MATCH(BH$6,F_Inputs!$F$2:$O$2,0)),"Error"))</f>
        <v/>
      </c>
      <c r="AE312" s="271" t="str">
        <f>IF(ISBLANK(BI312),"",IFERROR(INDEX(F_Inputs!$F$4:$O$99999,MATCH($B312&amp;BI312,F_Inputs!$P$4:$P$99999,0),MATCH(BI$6,F_Inputs!$F$2:$O$2,0)),"Error"))</f>
        <v/>
      </c>
      <c r="AF312" s="271" t="str">
        <f>IF(ISBLANK(BJ312),"",IFERROR(INDEX(F_Inputs!$F$4:$O$99999,MATCH($B312&amp;BJ312,F_Inputs!$P$4:$P$99999,0),MATCH(BJ$6,F_Inputs!$F$2:$O$2,0)),"Error"))</f>
        <v/>
      </c>
      <c r="AJ312" s="45" t="s">
        <v>241</v>
      </c>
      <c r="AK312" s="45" t="s">
        <v>241</v>
      </c>
      <c r="AL312" s="45" t="s">
        <v>241</v>
      </c>
      <c r="AM312" s="45" t="s">
        <v>241</v>
      </c>
      <c r="AN312" s="45" t="s">
        <v>241</v>
      </c>
      <c r="AO312" s="45" t="s">
        <v>241</v>
      </c>
      <c r="BF312" s="45" t="s">
        <v>243</v>
      </c>
      <c r="BG312" s="45" t="s">
        <v>243</v>
      </c>
      <c r="BI312" s="45" t="s">
        <v>245</v>
      </c>
    </row>
    <row r="313" spans="2:62">
      <c r="B313" s="158" t="str">
        <f>Lists!$D$18</f>
        <v>SES</v>
      </c>
      <c r="C313" s="46" t="s">
        <v>717</v>
      </c>
      <c r="D313" s="46" t="str">
        <f>_xlfn.XLOOKUP(C313,Lists!$B$32:$B$60,Lists!$D$32:$D$60)</f>
        <v>Set at a common level</v>
      </c>
      <c r="E313" s="46" t="str">
        <f>_xlfn.XLOOKUP(C313,Lists!$B$32:$B$60,Lists!$F$32:$F$60)</f>
        <v>Number of serious pollution incidents</v>
      </c>
      <c r="F313" s="276">
        <f>IF(ISBLANK(AJ313),"",IFERROR(INDEX(F_Inputs!$F$4:$O$99999,MATCH($B313&amp;AJ313,F_Inputs!$P$4:$P$99999,0),MATCH(AJ$6,F_Inputs!$F$2:$O$2,0)),"Error"))</f>
        <v>0</v>
      </c>
      <c r="G313" s="276">
        <f>IF(ISBLANK(AK313),"",IFERROR(INDEX(F_Inputs!$F$4:$O$99999,MATCH($B313&amp;AK313,F_Inputs!$P$4:$P$99999,0),MATCH(AK$6,F_Inputs!$F$2:$O$2,0)),"Error"))</f>
        <v>0</v>
      </c>
      <c r="H313" s="276">
        <f>IF(ISBLANK(AL313),"",IFERROR(INDEX(F_Inputs!$F$4:$O$99999,MATCH($B313&amp;AL313,F_Inputs!$P$4:$P$99999,0),MATCH(AL$6,F_Inputs!$F$2:$O$2,0)),"Error"))</f>
        <v>0</v>
      </c>
      <c r="I313" s="276">
        <f>IF(ISBLANK(AM313),"",IFERROR(INDEX(F_Inputs!$F$4:$O$99999,MATCH($B313&amp;AM313,F_Inputs!$P$4:$P$99999,0),MATCH(AM$6,F_Inputs!$F$2:$O$2,0)),"Error"))</f>
        <v>0</v>
      </c>
      <c r="J313" s="276">
        <f>IF(ISBLANK(AN313),"",IFERROR(INDEX(F_Inputs!$F$4:$O$99999,MATCH($B313&amp;AN313,F_Inputs!$P$4:$P$99999,0),MATCH(AN$6,F_Inputs!$F$2:$O$2,0)),"Error"))</f>
        <v>0</v>
      </c>
      <c r="K313" s="276">
        <f>IF(ISBLANK(AO313),"",IFERROR(INDEX(F_Inputs!$F$4:$O$99999,MATCH($B313&amp;AO313,F_Inputs!$P$4:$P$99999,0),MATCH(AO$6,F_Inputs!$F$2:$O$2,0)),"Error"))</f>
        <v>0</v>
      </c>
      <c r="L313" s="276" t="str">
        <f>IF(ISBLANK(AP313),"",IFERROR(INDEX(F_Inputs!$F$4:$O$99999,MATCH($B313&amp;AP313,F_Inputs!$P$4:$P$99999,0),MATCH(AP$6,F_Inputs!$F$2:$O$2,0)),"Error"))</f>
        <v/>
      </c>
      <c r="M313" s="276" t="str">
        <f>IF(ISBLANK(AQ313),"",IFERROR(INDEX(F_Inputs!$F$4:$O$99999,MATCH($B313&amp;AQ313,F_Inputs!$P$4:$P$99999,0),MATCH(AQ$6,F_Inputs!$F$2:$O$2,0)),"Error"))</f>
        <v/>
      </c>
      <c r="N313" s="276" t="str">
        <f>IF(ISBLANK(AR313),"",IFERROR(INDEX(F_Inputs!$F$4:$O$99999,MATCH($B313&amp;AR313,F_Inputs!$P$4:$P$99999,0),MATCH(AR$6,F_Inputs!$F$2:$O$2,0)),"Error"))</f>
        <v/>
      </c>
      <c r="O313" s="276" t="str">
        <f>IF(ISBLANK(AS313),"",IFERROR(INDEX(F_Inputs!$F$4:$O$99999,MATCH($B313&amp;AS313,F_Inputs!$P$4:$P$99999,0),MATCH(AS$6,F_Inputs!$F$2:$O$2,0)),"Error"))</f>
        <v/>
      </c>
      <c r="P313" s="276" t="str">
        <f>IF(ISBLANK(AT313),"",IFERROR(INDEX(F_Inputs!$F$4:$O$99999,MATCH($B313&amp;AT313,F_Inputs!$P$4:$P$99999,0),MATCH(AT$6,F_Inputs!$F$2:$O$2,0)),"Error"))</f>
        <v/>
      </c>
      <c r="Q313" s="276" t="str">
        <f>IF(ISBLANK(AU313),"",IFERROR(INDEX(F_Inputs!$F$4:$O$99999,MATCH($B313&amp;AU313,F_Inputs!$P$4:$P$99999,0),MATCH(AU$6,F_Inputs!$F$2:$O$2,0)),"Error"))</f>
        <v/>
      </c>
      <c r="R313" s="276">
        <f>IF(ISBLANK(AV313),"",IFERROR(INDEX(F_Inputs!$F$4:$O$99999,MATCH($B313&amp;AV313,F_Inputs!$P$4:$P$99999,0),MATCH(AV$6,F_Inputs!$F$2:$O$2,0)),"Error"))</f>
        <v>1</v>
      </c>
      <c r="S313" s="276">
        <f>IF(ISBLANK(AW313),"",IFERROR(INDEX(F_Inputs!$F$4:$O$99999,MATCH($B313&amp;AW313,F_Inputs!$P$4:$P$99999,0),MATCH(AW$6,F_Inputs!$F$2:$O$2,0)),"Error"))</f>
        <v>1</v>
      </c>
      <c r="T313" s="276">
        <f>IF(ISBLANK(AX313),"",IFERROR(INDEX(F_Inputs!$F$4:$O$99999,MATCH($B313&amp;AX313,F_Inputs!$P$4:$P$99999,0),MATCH(AX$6,F_Inputs!$F$2:$O$2,0)),"Error"))</f>
        <v>1</v>
      </c>
      <c r="U313" s="276">
        <f>IF(ISBLANK(AY313),"",IFERROR(INDEX(F_Inputs!$F$4:$O$99999,MATCH($B313&amp;AY313,F_Inputs!$P$4:$P$99999,0),MATCH(AY$6,F_Inputs!$F$2:$O$2,0)),"Error"))</f>
        <v>1</v>
      </c>
      <c r="V313" s="276">
        <f>IF(ISBLANK(AZ313),"",IFERROR(INDEX(F_Inputs!$F$4:$O$99999,MATCH($B313&amp;AZ313,F_Inputs!$P$4:$P$99999,0),MATCH(AZ$6,F_Inputs!$F$2:$O$2,0)),"Error"))</f>
        <v>1</v>
      </c>
      <c r="W313" s="267" t="str">
        <f>IF(ISBLANK(BA313),"",IFERROR(INDEX(F_Inputs!$F$4:$O$99999,MATCH($B313&amp;BA313,F_Inputs!$P$4:$P$99999,0),MATCH(BA$6,F_Inputs!$F$2:$O$2,0)),"Error"))</f>
        <v/>
      </c>
      <c r="X313" s="267" t="str">
        <f>IF(ISBLANK(BB313),"",IFERROR(INDEX(F_Inputs!$F$4:$O$99999,MATCH($B313&amp;BB313,F_Inputs!$P$4:$P$99999,0),MATCH(BB$6,F_Inputs!$F$2:$O$2,0)),"Error"))</f>
        <v/>
      </c>
      <c r="Y313" s="267" t="str">
        <f>IF(ISBLANK(BC313),"",IFERROR(INDEX(F_Inputs!$F$4:$O$99999,MATCH($B313&amp;BC313,F_Inputs!$P$4:$P$99999,0),MATCH(BC$6,F_Inputs!$F$2:$O$2,0)),"Error"))</f>
        <v/>
      </c>
      <c r="Z313" s="267" t="str">
        <f>IF(ISBLANK(BD313),"",IFERROR(INDEX(F_Inputs!$F$4:$O$99999,MATCH($B313&amp;BD313,F_Inputs!$P$4:$P$99999,0),MATCH(BD$6,F_Inputs!$F$2:$O$2,0)),"Error"))</f>
        <v/>
      </c>
      <c r="AA313" s="267" t="str">
        <f>IF(ISBLANK(BE313),"",IFERROR(INDEX(F_Inputs!$F$4:$O$99999,MATCH($B313&amp;BE313,F_Inputs!$P$4:$P$99999,0),MATCH(BE$6,F_Inputs!$F$2:$O$2,0)),"Error"))</f>
        <v/>
      </c>
      <c r="AB313" s="270">
        <f>IF(ISBLANK(BF313),"",IFERROR(INDEX(F_Inputs!$F$4:$O$99999,MATCH($B313&amp;BF313,F_Inputs!$P$4:$P$99999,0),MATCH(BF$6,F_Inputs!$F$2:$O$2,0)),"Error"))</f>
        <v>198442.06008358052</v>
      </c>
      <c r="AC313" s="270" t="str">
        <f>IF(ISBLANK(BG313),"",IFERROR(INDEX(F_Inputs!$F$4:$O$99999,MATCH($B313&amp;BG313,F_Inputs!$P$4:$P$99999,0),MATCH(BG$6,F_Inputs!$F$2:$O$2,0)),"Error"))</f>
        <v/>
      </c>
      <c r="AD313" s="270" t="str">
        <f>IF(ISBLANK(BH313),"",IFERROR(INDEX(F_Inputs!$F$4:$O$99999,MATCH($B313&amp;BH313,F_Inputs!$P$4:$P$99999,0),MATCH(BH$6,F_Inputs!$F$2:$O$2,0)),"Error"))</f>
        <v/>
      </c>
      <c r="AE313" s="271" t="str">
        <f>IF(ISBLANK(BI313),"",IFERROR(INDEX(F_Inputs!$F$4:$O$99999,MATCH($B313&amp;BI313,F_Inputs!$P$4:$P$99999,0),MATCH(BI$6,F_Inputs!$F$2:$O$2,0)),"Error"))</f>
        <v/>
      </c>
      <c r="AF313" s="271" t="str">
        <f>IF(ISBLANK(BJ313),"",IFERROR(INDEX(F_Inputs!$F$4:$O$99999,MATCH($B313&amp;BJ313,F_Inputs!$P$4:$P$99999,0),MATCH(BJ$6,F_Inputs!$F$2:$O$2,0)),"Error"))</f>
        <v/>
      </c>
      <c r="AJ313" s="45" t="s">
        <v>192</v>
      </c>
      <c r="AK313" s="45" t="s">
        <v>192</v>
      </c>
      <c r="AL313" s="45" t="s">
        <v>192</v>
      </c>
      <c r="AM313" s="45" t="s">
        <v>192</v>
      </c>
      <c r="AN313" s="45" t="s">
        <v>192</v>
      </c>
      <c r="AO313" s="45" t="s">
        <v>192</v>
      </c>
      <c r="AV313" s="45" t="s">
        <v>194</v>
      </c>
      <c r="AW313" s="45" t="s">
        <v>194</v>
      </c>
      <c r="AX313" s="45" t="s">
        <v>194</v>
      </c>
      <c r="AY313" s="45" t="s">
        <v>194</v>
      </c>
      <c r="AZ313" s="45" t="s">
        <v>194</v>
      </c>
      <c r="BF313" s="45" t="s">
        <v>196</v>
      </c>
    </row>
    <row r="314" spans="2:62">
      <c r="B314" s="158" t="str">
        <f>Lists!$D$18</f>
        <v>SES</v>
      </c>
      <c r="C314" s="46" t="s">
        <v>720</v>
      </c>
      <c r="D314" s="46" t="str">
        <f>_xlfn.XLOOKUP(C314,Lists!$B$32:$B$60,Lists!$D$32:$D$60)</f>
        <v>Set at a common level</v>
      </c>
      <c r="E314" s="46" t="str">
        <f>_xlfn.XLOOKUP(C314,Lists!$B$32:$B$60,Lists!$F$32:$F$60)</f>
        <v>Percentage compliance</v>
      </c>
      <c r="F314" s="272">
        <f>IF(ISBLANK(AJ314),"",IFERROR(INDEX(F_Inputs!$F$4:$O$99999,MATCH($B314&amp;AJ314,F_Inputs!$P$4:$P$99999,0),MATCH(AJ$6,F_Inputs!$F$2:$O$2,0)),"Error"))</f>
        <v>1</v>
      </c>
      <c r="G314" s="272">
        <f>IF(ISBLANK(AK314),"",IFERROR(INDEX(F_Inputs!$F$4:$O$99999,MATCH($B314&amp;AK314,F_Inputs!$P$4:$P$99999,0),MATCH(AK$6,F_Inputs!$F$2:$O$2,0)),"Error"))</f>
        <v>1</v>
      </c>
      <c r="H314" s="272">
        <f>IF(ISBLANK(AL314),"",IFERROR(INDEX(F_Inputs!$F$4:$O$99999,MATCH($B314&amp;AL314,F_Inputs!$P$4:$P$99999,0),MATCH(AL$6,F_Inputs!$F$2:$O$2,0)),"Error"))</f>
        <v>1</v>
      </c>
      <c r="I314" s="272">
        <f>IF(ISBLANK(AM314),"",IFERROR(INDEX(F_Inputs!$F$4:$O$99999,MATCH($B314&amp;AM314,F_Inputs!$P$4:$P$99999,0),MATCH(AM$6,F_Inputs!$F$2:$O$2,0)),"Error"))</f>
        <v>1</v>
      </c>
      <c r="J314" s="272">
        <f>IF(ISBLANK(AN314),"",IFERROR(INDEX(F_Inputs!$F$4:$O$99999,MATCH($B314&amp;AN314,F_Inputs!$P$4:$P$99999,0),MATCH(AN$6,F_Inputs!$F$2:$O$2,0)),"Error"))</f>
        <v>1</v>
      </c>
      <c r="K314" s="272">
        <f>IF(ISBLANK(AO314),"",IFERROR(INDEX(F_Inputs!$F$4:$O$99999,MATCH($B314&amp;AO314,F_Inputs!$P$4:$P$99999,0),MATCH(AO$6,F_Inputs!$F$2:$O$2,0)),"Error"))</f>
        <v>1</v>
      </c>
      <c r="L314" s="267" t="str">
        <f>IF(ISBLANK(AP314),"",IFERROR(INDEX(F_Inputs!$F$4:$O$99999,MATCH($B314&amp;AP314,F_Inputs!$P$4:$P$99999,0),MATCH(AP$6,F_Inputs!$F$2:$O$2,0)),"Error"))</f>
        <v/>
      </c>
      <c r="M314" s="268" t="str">
        <f>IF(ISBLANK(AQ314),"",IFERROR(INDEX(F_Inputs!$F$4:$O$99999,MATCH($B314&amp;AQ314,F_Inputs!$P$4:$P$99999,0),MATCH(AQ$6,F_Inputs!$F$2:$O$2,0)),"Error"))</f>
        <v/>
      </c>
      <c r="N314" s="268" t="str">
        <f>IF(ISBLANK(AR314),"",IFERROR(INDEX(F_Inputs!$F$4:$O$99999,MATCH($B314&amp;AR314,F_Inputs!$P$4:$P$99999,0),MATCH(AR$6,F_Inputs!$F$2:$O$2,0)),"Error"))</f>
        <v/>
      </c>
      <c r="O314" s="268" t="str">
        <f>IF(ISBLANK(AS314),"",IFERROR(INDEX(F_Inputs!$F$4:$O$99999,MATCH($B314&amp;AS314,F_Inputs!$P$4:$P$99999,0),MATCH(AS$6,F_Inputs!$F$2:$O$2,0)),"Error"))</f>
        <v/>
      </c>
      <c r="P314" s="268" t="str">
        <f>IF(ISBLANK(AT314),"",IFERROR(INDEX(F_Inputs!$F$4:$O$99999,MATCH($B314&amp;AT314,F_Inputs!$P$4:$P$99999,0),MATCH(AT$6,F_Inputs!$F$2:$O$2,0)),"Error"))</f>
        <v/>
      </c>
      <c r="Q314" s="268" t="str">
        <f>IF(ISBLANK(AU314),"",IFERROR(INDEX(F_Inputs!$F$4:$O$99999,MATCH($B314&amp;AU314,F_Inputs!$P$4:$P$99999,0),MATCH(AU$6,F_Inputs!$F$2:$O$2,0)),"Error"))</f>
        <v/>
      </c>
      <c r="R314" s="277">
        <f>IF(ISBLANK(AV314),"",IFERROR(INDEX(F_Inputs!$F$4:$O$99999,MATCH($B314&amp;AV314,F_Inputs!$P$4:$P$99999,0),MATCH(AV$6,F_Inputs!$F$2:$O$2,0)),"Error"))</f>
        <v>0.75</v>
      </c>
      <c r="S314" s="277">
        <f>IF(ISBLANK(AW314),"",IFERROR(INDEX(F_Inputs!$F$4:$O$99999,MATCH($B314&amp;AW314,F_Inputs!$P$4:$P$99999,0),MATCH(AW$6,F_Inputs!$F$2:$O$2,0)),"Error"))</f>
        <v>0.75</v>
      </c>
      <c r="T314" s="277">
        <f>IF(ISBLANK(AX314),"",IFERROR(INDEX(F_Inputs!$F$4:$O$99999,MATCH($B314&amp;AX314,F_Inputs!$P$4:$P$99999,0),MATCH(AX$6,F_Inputs!$F$2:$O$2,0)),"Error"))</f>
        <v>0.75</v>
      </c>
      <c r="U314" s="277">
        <f>IF(ISBLANK(AY314),"",IFERROR(INDEX(F_Inputs!$F$4:$O$99999,MATCH($B314&amp;AY314,F_Inputs!$P$4:$P$99999,0),MATCH(AY$6,F_Inputs!$F$2:$O$2,0)),"Error"))</f>
        <v>0.75</v>
      </c>
      <c r="V314" s="277">
        <f>IF(ISBLANK(AZ314),"",IFERROR(INDEX(F_Inputs!$F$4:$O$99999,MATCH($B314&amp;AZ314,F_Inputs!$P$4:$P$99999,0),MATCH(AZ$6,F_Inputs!$F$2:$O$2,0)),"Error"))</f>
        <v>0.75</v>
      </c>
      <c r="W314" s="267" t="str">
        <f>IF(ISBLANK(BA314),"",IFERROR(INDEX(F_Inputs!$F$4:$O$99999,MATCH($B314&amp;BA314,F_Inputs!$P$4:$P$99999,0),MATCH(BA$6,F_Inputs!$F$2:$O$2,0)),"Error"))</f>
        <v/>
      </c>
      <c r="X314" s="267" t="str">
        <f>IF(ISBLANK(BB314),"",IFERROR(INDEX(F_Inputs!$F$4:$O$99999,MATCH($B314&amp;BB314,F_Inputs!$P$4:$P$99999,0),MATCH(BB$6,F_Inputs!$F$2:$O$2,0)),"Error"))</f>
        <v/>
      </c>
      <c r="Y314" s="267" t="str">
        <f>IF(ISBLANK(BC314),"",IFERROR(INDEX(F_Inputs!$F$4:$O$99999,MATCH($B314&amp;BC314,F_Inputs!$P$4:$P$99999,0),MATCH(BC$6,F_Inputs!$F$2:$O$2,0)),"Error"))</f>
        <v/>
      </c>
      <c r="Z314" s="267" t="str">
        <f>IF(ISBLANK(BD314),"",IFERROR(INDEX(F_Inputs!$F$4:$O$99999,MATCH($B314&amp;BD314,F_Inputs!$P$4:$P$99999,0),MATCH(BD$6,F_Inputs!$F$2:$O$2,0)),"Error"))</f>
        <v/>
      </c>
      <c r="AA314" s="267" t="str">
        <f>IF(ISBLANK(BE314),"",IFERROR(INDEX(F_Inputs!$F$4:$O$99999,MATCH($B314&amp;BE314,F_Inputs!$P$4:$P$99999,0),MATCH(BE$6,F_Inputs!$F$2:$O$2,0)),"Error"))</f>
        <v/>
      </c>
      <c r="AB314" s="270">
        <f>IF(ISBLANK(BF314),"",IFERROR(INDEX(F_Inputs!$F$4:$O$99999,MATCH($B314&amp;BF314,F_Inputs!$P$4:$P$99999,0),MATCH(BF$6,F_Inputs!$F$2:$O$2,0)),"Error"))</f>
        <v>4108.6700437601139</v>
      </c>
      <c r="AC314" s="270" t="str">
        <f>IF(ISBLANK(BG314),"",IFERROR(INDEX(F_Inputs!$F$4:$O$99999,MATCH($B314&amp;BG314,F_Inputs!$P$4:$P$99999,0),MATCH(BG$6,F_Inputs!$F$2:$O$2,0)),"Error"))</f>
        <v/>
      </c>
      <c r="AD314" s="270" t="str">
        <f>IF(ISBLANK(BH314),"",IFERROR(INDEX(F_Inputs!$F$4:$O$99999,MATCH($B314&amp;BH314,F_Inputs!$P$4:$P$99999,0),MATCH(BH$6,F_Inputs!$F$2:$O$2,0)),"Error"))</f>
        <v/>
      </c>
      <c r="AE314" s="271" t="str">
        <f>IF(ISBLANK(BI314),"",IFERROR(INDEX(F_Inputs!$F$4:$O$99999,MATCH($B314&amp;BI314,F_Inputs!$P$4:$P$99999,0),MATCH(BI$6,F_Inputs!$F$2:$O$2,0)),"Error"))</f>
        <v/>
      </c>
      <c r="AF314" s="271" t="str">
        <f>IF(ISBLANK(BJ314),"",IFERROR(INDEX(F_Inputs!$F$4:$O$99999,MATCH($B314&amp;BJ314,F_Inputs!$P$4:$P$99999,0),MATCH(BJ$6,F_Inputs!$F$2:$O$2,0)),"Error"))</f>
        <v/>
      </c>
      <c r="AJ314" s="45" t="s">
        <v>198</v>
      </c>
      <c r="AK314" s="45" t="s">
        <v>198</v>
      </c>
      <c r="AL314" s="45" t="s">
        <v>198</v>
      </c>
      <c r="AM314" s="45" t="s">
        <v>198</v>
      </c>
      <c r="AN314" s="45" t="s">
        <v>198</v>
      </c>
      <c r="AO314" s="45" t="s">
        <v>198</v>
      </c>
      <c r="AV314" s="45" t="s">
        <v>200</v>
      </c>
      <c r="AW314" s="45" t="s">
        <v>200</v>
      </c>
      <c r="AX314" s="45" t="s">
        <v>200</v>
      </c>
      <c r="AY314" s="45" t="s">
        <v>200</v>
      </c>
      <c r="AZ314" s="45" t="s">
        <v>200</v>
      </c>
      <c r="BF314" s="45" t="s">
        <v>202</v>
      </c>
    </row>
    <row r="315" spans="2:62">
      <c r="B315" s="158" t="str">
        <f>Lists!$D$18</f>
        <v>SES</v>
      </c>
      <c r="C315" s="46" t="s">
        <v>744</v>
      </c>
      <c r="D315" s="46" t="str">
        <f>_xlfn.XLOOKUP(C315,Lists!$B$32:$B$60,Lists!$D$32:$D$60)</f>
        <v>Set at a company specific level</v>
      </c>
      <c r="E315" s="46" t="str">
        <f>_xlfn.XLOOKUP(C315,Lists!$B$32:$B$60,Lists!$F$32:$F$60)</f>
        <v>Bathing water quality (%)</v>
      </c>
      <c r="F315" s="273" t="str">
        <f>IF(ISBLANK(AJ315),"",IFERROR(INDEX(F_Inputs!$F$4:$O$99999,MATCH($B315&amp;AJ315,F_Inputs!$P$4:$P$99999,0),MATCH(AJ$6,F_Inputs!$F$2:$O$2,0)),"Error"))</f>
        <v/>
      </c>
      <c r="G315" s="273" t="str">
        <f>IF(ISBLANK(AK315),"",IFERROR(INDEX(F_Inputs!$F$4:$O$99999,MATCH($B315&amp;AK315,F_Inputs!$P$4:$P$99999,0),MATCH(AK$6,F_Inputs!$F$2:$O$2,0)),"Error"))</f>
        <v/>
      </c>
      <c r="H315" s="273" t="str">
        <f>IF(ISBLANK(AL315),"",IFERROR(INDEX(F_Inputs!$F$4:$O$99999,MATCH($B315&amp;AL315,F_Inputs!$P$4:$P$99999,0),MATCH(AL$6,F_Inputs!$F$2:$O$2,0)),"Error"))</f>
        <v/>
      </c>
      <c r="I315" s="273" t="str">
        <f>IF(ISBLANK(AM315),"",IFERROR(INDEX(F_Inputs!$F$4:$O$99999,MATCH($B315&amp;AM315,F_Inputs!$P$4:$P$99999,0),MATCH(AM$6,F_Inputs!$F$2:$O$2,0)),"Error"))</f>
        <v/>
      </c>
      <c r="J315" s="273" t="str">
        <f>IF(ISBLANK(AN315),"",IFERROR(INDEX(F_Inputs!$F$4:$O$99999,MATCH($B315&amp;AN315,F_Inputs!$P$4:$P$99999,0),MATCH(AN$6,F_Inputs!$F$2:$O$2,0)),"Error"))</f>
        <v/>
      </c>
      <c r="K315" s="273" t="str">
        <f>IF(ISBLANK(AO315),"",IFERROR(INDEX(F_Inputs!$F$4:$O$99999,MATCH($B315&amp;AO315,F_Inputs!$P$4:$P$99999,0),MATCH(AO$6,F_Inputs!$F$2:$O$2,0)),"Error"))</f>
        <v/>
      </c>
      <c r="L315" s="277" t="str">
        <f>IF(ISBLANK(AP315),"",IFERROR(INDEX(F_Inputs!$F$4:$O$99999,MATCH($B315&amp;AP315,F_Inputs!$P$4:$P$99999,0),MATCH(AP$6,F_Inputs!$F$2:$O$2,0)),"Error"))</f>
        <v/>
      </c>
      <c r="M315" s="277" t="str">
        <f>IF(ISBLANK(AQ315),"",IFERROR(INDEX(F_Inputs!$F$4:$O$99999,MATCH($B315&amp;AQ315,F_Inputs!$P$4:$P$99999,0),MATCH(AQ$6,F_Inputs!$F$2:$O$2,0)),"Error"))</f>
        <v/>
      </c>
      <c r="N315" s="277" t="str">
        <f>IF(ISBLANK(AR315),"",IFERROR(INDEX(F_Inputs!$F$4:$O$99999,MATCH($B315&amp;AR315,F_Inputs!$P$4:$P$99999,0),MATCH(AR$6,F_Inputs!$F$2:$O$2,0)),"Error"))</f>
        <v/>
      </c>
      <c r="O315" s="277" t="str">
        <f>IF(ISBLANK(AS315),"",IFERROR(INDEX(F_Inputs!$F$4:$O$99999,MATCH($B315&amp;AS315,F_Inputs!$P$4:$P$99999,0),MATCH(AS$6,F_Inputs!$F$2:$O$2,0)),"Error"))</f>
        <v/>
      </c>
      <c r="P315" s="277" t="str">
        <f>IF(ISBLANK(AT315),"",IFERROR(INDEX(F_Inputs!$F$4:$O$99999,MATCH($B315&amp;AT315,F_Inputs!$P$4:$P$99999,0),MATCH(AT$6,F_Inputs!$F$2:$O$2,0)),"Error"))</f>
        <v/>
      </c>
      <c r="Q315" s="277" t="str">
        <f>IF(ISBLANK(AU315),"",IFERROR(INDEX(F_Inputs!$F$4:$O$99999,MATCH($B315&amp;AU315,F_Inputs!$P$4:$P$99999,0),MATCH(AU$6,F_Inputs!$F$2:$O$2,0)),"Error"))</f>
        <v/>
      </c>
      <c r="R315" s="269" t="str">
        <f>IF(ISBLANK(AV315),"",IFERROR(INDEX(F_Inputs!$F$4:$O$99999,MATCH($B315&amp;AV315,F_Inputs!$P$4:$P$99999,0),MATCH(AV$6,F_Inputs!$F$2:$O$2,0)),"Error"))</f>
        <v/>
      </c>
      <c r="S315" s="269" t="str">
        <f>IF(ISBLANK(AW315),"",IFERROR(INDEX(F_Inputs!$F$4:$O$99999,MATCH($B315&amp;AW315,F_Inputs!$P$4:$P$99999,0),MATCH(AW$6,F_Inputs!$F$2:$O$2,0)),"Error"))</f>
        <v/>
      </c>
      <c r="T315" s="269" t="str">
        <f>IF(ISBLANK(AX315),"",IFERROR(INDEX(F_Inputs!$F$4:$O$99999,MATCH($B315&amp;AX315,F_Inputs!$P$4:$P$99999,0),MATCH(AX$6,F_Inputs!$F$2:$O$2,0)),"Error"))</f>
        <v/>
      </c>
      <c r="U315" s="269" t="str">
        <f>IF(ISBLANK(AY315),"",IFERROR(INDEX(F_Inputs!$F$4:$O$99999,MATCH($B315&amp;AY315,F_Inputs!$P$4:$P$99999,0),MATCH(AY$6,F_Inputs!$F$2:$O$2,0)),"Error"))</f>
        <v/>
      </c>
      <c r="V315" s="269" t="str">
        <f>IF(ISBLANK(AZ315),"",IFERROR(INDEX(F_Inputs!$F$4:$O$99999,MATCH($B315&amp;AZ315,F_Inputs!$P$4:$P$99999,0),MATCH(AZ$6,F_Inputs!$F$2:$O$2,0)),"Error"))</f>
        <v/>
      </c>
      <c r="W315" s="267" t="str">
        <f>IF(ISBLANK(BA315),"",IFERROR(INDEX(F_Inputs!$F$4:$O$99999,MATCH($B315&amp;BA315,F_Inputs!$P$4:$P$99999,0),MATCH(BA$6,F_Inputs!$F$2:$O$2,0)),"Error"))</f>
        <v/>
      </c>
      <c r="X315" s="267" t="str">
        <f>IF(ISBLANK(BB315),"",IFERROR(INDEX(F_Inputs!$F$4:$O$99999,MATCH($B315&amp;BB315,F_Inputs!$P$4:$P$99999,0),MATCH(BB$6,F_Inputs!$F$2:$O$2,0)),"Error"))</f>
        <v/>
      </c>
      <c r="Y315" s="267" t="str">
        <f>IF(ISBLANK(BC315),"",IFERROR(INDEX(F_Inputs!$F$4:$O$99999,MATCH($B315&amp;BC315,F_Inputs!$P$4:$P$99999,0),MATCH(BC$6,F_Inputs!$F$2:$O$2,0)),"Error"))</f>
        <v/>
      </c>
      <c r="Z315" s="267" t="str">
        <f>IF(ISBLANK(BD315),"",IFERROR(INDEX(F_Inputs!$F$4:$O$99999,MATCH($B315&amp;BD315,F_Inputs!$P$4:$P$99999,0),MATCH(BD$6,F_Inputs!$F$2:$O$2,0)),"Error"))</f>
        <v/>
      </c>
      <c r="AA315" s="267" t="str">
        <f>IF(ISBLANK(BE315),"",IFERROR(INDEX(F_Inputs!$F$4:$O$99999,MATCH($B315&amp;BE315,F_Inputs!$P$4:$P$99999,0),MATCH(BE$6,F_Inputs!$F$2:$O$2,0)),"Error"))</f>
        <v/>
      </c>
      <c r="AB315" s="270" t="str">
        <f>IF(ISBLANK(BF315),"",IFERROR(INDEX(F_Inputs!$F$4:$O$99999,MATCH($B315&amp;BF315,F_Inputs!$P$4:$P$99999,0),MATCH(BF$6,F_Inputs!$F$2:$O$2,0)),"Error"))</f>
        <v/>
      </c>
      <c r="AC315" s="270" t="str">
        <f>IF(ISBLANK(BG315),"",IFERROR(INDEX(F_Inputs!$F$4:$O$99999,MATCH($B315&amp;BG315,F_Inputs!$P$4:$P$99999,0),MATCH(BG$6,F_Inputs!$F$2:$O$2,0)),"Error"))</f>
        <v/>
      </c>
      <c r="AD315" s="270" t="str">
        <f>IF(ISBLANK(BH315),"",IFERROR(INDEX(F_Inputs!$F$4:$O$99999,MATCH($B315&amp;BH315,F_Inputs!$P$4:$P$99999,0),MATCH(BH$6,F_Inputs!$F$2:$O$2,0)),"Error"))</f>
        <v/>
      </c>
      <c r="AE315" s="271" t="str">
        <f>IF(ISBLANK(BI315),"",IFERROR(INDEX(F_Inputs!$F$4:$O$99999,MATCH($B315&amp;BI315,F_Inputs!$P$4:$P$99999,0),MATCH(BI$6,F_Inputs!$F$2:$O$2,0)),"Error"))</f>
        <v/>
      </c>
      <c r="AF315" s="271" t="str">
        <f>IF(ISBLANK(BJ315),"",IFERROR(INDEX(F_Inputs!$F$4:$O$99999,MATCH($B315&amp;BJ315,F_Inputs!$P$4:$P$99999,0),MATCH(BJ$6,F_Inputs!$F$2:$O$2,0)),"Error"))</f>
        <v/>
      </c>
      <c r="AJ315" s="45" t="s">
        <v>247</v>
      </c>
      <c r="AK315" s="45" t="s">
        <v>247</v>
      </c>
      <c r="AL315" s="45" t="s">
        <v>247</v>
      </c>
      <c r="AM315" s="45" t="s">
        <v>247</v>
      </c>
      <c r="AN315" s="45" t="s">
        <v>247</v>
      </c>
      <c r="AO315" s="45" t="s">
        <v>247</v>
      </c>
      <c r="AV315" s="45" t="s">
        <v>249</v>
      </c>
      <c r="AW315" s="45" t="s">
        <v>249</v>
      </c>
      <c r="AX315" s="45" t="s">
        <v>249</v>
      </c>
      <c r="AY315" s="45" t="s">
        <v>249</v>
      </c>
      <c r="AZ315" s="45" t="s">
        <v>249</v>
      </c>
      <c r="BF315" s="45" t="s">
        <v>251</v>
      </c>
      <c r="BG315" s="45" t="s">
        <v>251</v>
      </c>
      <c r="BI315" s="45" t="s">
        <v>253</v>
      </c>
      <c r="BJ315" s="45" t="s">
        <v>255</v>
      </c>
    </row>
    <row r="316" spans="2:62">
      <c r="B316" s="158" t="str">
        <f>Lists!$D$18</f>
        <v>SES</v>
      </c>
      <c r="C316" s="46" t="s">
        <v>748</v>
      </c>
      <c r="D316" s="46" t="str">
        <f>_xlfn.XLOOKUP(C316,Lists!$B$32:$B$60,Lists!$D$32:$D$60)</f>
        <v>Set at a company specific level</v>
      </c>
      <c r="E316" s="46" t="str">
        <f>_xlfn.XLOOKUP(C316,Lists!$B$32:$B$60,Lists!$F$32:$F$60)</f>
        <v>Reduction in phosphorus as a percentage of load discharged from treatment works in 2020</v>
      </c>
      <c r="F316" s="272" t="str">
        <f>IF(ISBLANK(AJ316),"",IFERROR(INDEX(F_Inputs!$F$4:$O$99999,MATCH($B316&amp;AJ316,F_Inputs!$P$4:$P$99999,0),MATCH(AJ$6,F_Inputs!$F$2:$O$2,0)),"Error"))</f>
        <v/>
      </c>
      <c r="G316" s="272" t="str">
        <f>IF(ISBLANK(AK316),"",IFERROR(INDEX(F_Inputs!$F$4:$O$99999,MATCH($B316&amp;AK316,F_Inputs!$P$4:$P$99999,0),MATCH(AK$6,F_Inputs!$F$2:$O$2,0)),"Error"))</f>
        <v/>
      </c>
      <c r="H316" s="272" t="str">
        <f>IF(ISBLANK(AL316),"",IFERROR(INDEX(F_Inputs!$F$4:$O$99999,MATCH($B316&amp;AL316,F_Inputs!$P$4:$P$99999,0),MATCH(AL$6,F_Inputs!$F$2:$O$2,0)),"Error"))</f>
        <v/>
      </c>
      <c r="I316" s="272" t="str">
        <f>IF(ISBLANK(AM316),"",IFERROR(INDEX(F_Inputs!$F$4:$O$99999,MATCH($B316&amp;AM316,F_Inputs!$P$4:$P$99999,0),MATCH(AM$6,F_Inputs!$F$2:$O$2,0)),"Error"))</f>
        <v/>
      </c>
      <c r="J316" s="272" t="str">
        <f>IF(ISBLANK(AN316),"",IFERROR(INDEX(F_Inputs!$F$4:$O$99999,MATCH($B316&amp;AN316,F_Inputs!$P$4:$P$99999,0),MATCH(AN$6,F_Inputs!$F$2:$O$2,0)),"Error"))</f>
        <v/>
      </c>
      <c r="K316" s="272" t="str">
        <f>IF(ISBLANK(AO316),"",IFERROR(INDEX(F_Inputs!$F$4:$O$99999,MATCH($B316&amp;AO316,F_Inputs!$P$4:$P$99999,0),MATCH(AO$6,F_Inputs!$F$2:$O$2,0)),"Error"))</f>
        <v/>
      </c>
      <c r="L316" s="272" t="str">
        <f>IF(ISBLANK(AP316),"",IFERROR(INDEX(F_Inputs!$F$4:$O$99999,MATCH($B316&amp;AP316,F_Inputs!$P$4:$P$99999,0),MATCH(AP$6,F_Inputs!$F$2:$O$2,0)),"Error"))</f>
        <v/>
      </c>
      <c r="M316" s="272" t="str">
        <f>IF(ISBLANK(AQ316),"",IFERROR(INDEX(F_Inputs!$F$4:$O$99999,MATCH($B316&amp;AQ316,F_Inputs!$P$4:$P$99999,0),MATCH(AQ$6,F_Inputs!$F$2:$O$2,0)),"Error"))</f>
        <v/>
      </c>
      <c r="N316" s="272" t="str">
        <f>IF(ISBLANK(AR316),"",IFERROR(INDEX(F_Inputs!$F$4:$O$99999,MATCH($B316&amp;AR316,F_Inputs!$P$4:$P$99999,0),MATCH(AR$6,F_Inputs!$F$2:$O$2,0)),"Error"))</f>
        <v/>
      </c>
      <c r="O316" s="272" t="str">
        <f>IF(ISBLANK(AS316),"",IFERROR(INDEX(F_Inputs!$F$4:$O$99999,MATCH($B316&amp;AS316,F_Inputs!$P$4:$P$99999,0),MATCH(AS$6,F_Inputs!$F$2:$O$2,0)),"Error"))</f>
        <v/>
      </c>
      <c r="P316" s="272" t="str">
        <f>IF(ISBLANK(AT316),"",IFERROR(INDEX(F_Inputs!$F$4:$O$99999,MATCH($B316&amp;AT316,F_Inputs!$P$4:$P$99999,0),MATCH(AT$6,F_Inputs!$F$2:$O$2,0)),"Error"))</f>
        <v/>
      </c>
      <c r="Q316" s="272" t="str">
        <f>IF(ISBLANK(AU316),"",IFERROR(INDEX(F_Inputs!$F$4:$O$99999,MATCH($B316&amp;AU316,F_Inputs!$P$4:$P$99999,0),MATCH(AU$6,F_Inputs!$F$2:$O$2,0)),"Error"))</f>
        <v/>
      </c>
      <c r="R316" s="272" t="str">
        <f>IF(ISBLANK(AV316),"",IFERROR(INDEX(F_Inputs!$F$4:$O$99999,MATCH($B316&amp;AV316,F_Inputs!$P$4:$P$99999,0),MATCH(AV$6,F_Inputs!$F$2:$O$2,0)),"Error"))</f>
        <v/>
      </c>
      <c r="S316" s="272" t="str">
        <f>IF(ISBLANK(AW316),"",IFERROR(INDEX(F_Inputs!$F$4:$O$99999,MATCH($B316&amp;AW316,F_Inputs!$P$4:$P$99999,0),MATCH(AW$6,F_Inputs!$F$2:$O$2,0)),"Error"))</f>
        <v/>
      </c>
      <c r="T316" s="272" t="str">
        <f>IF(ISBLANK(AX316),"",IFERROR(INDEX(F_Inputs!$F$4:$O$99999,MATCH($B316&amp;AX316,F_Inputs!$P$4:$P$99999,0),MATCH(AX$6,F_Inputs!$F$2:$O$2,0)),"Error"))</f>
        <v/>
      </c>
      <c r="U316" s="272" t="str">
        <f>IF(ISBLANK(AY316),"",IFERROR(INDEX(F_Inputs!$F$4:$O$99999,MATCH($B316&amp;AY316,F_Inputs!$P$4:$P$99999,0),MATCH(AY$6,F_Inputs!$F$2:$O$2,0)),"Error"))</f>
        <v/>
      </c>
      <c r="V316" s="272" t="str">
        <f>IF(ISBLANK(AZ316),"",IFERROR(INDEX(F_Inputs!$F$4:$O$99999,MATCH($B316&amp;AZ316,F_Inputs!$P$4:$P$99999,0),MATCH(AZ$6,F_Inputs!$F$2:$O$2,0)),"Error"))</f>
        <v/>
      </c>
      <c r="W316" s="267" t="str">
        <f>IF(ISBLANK(BA316),"",IFERROR(INDEX(F_Inputs!$F$4:$O$99999,MATCH($B316&amp;BA316,F_Inputs!$P$4:$P$99999,0),MATCH(BA$6,F_Inputs!$F$2:$O$2,0)),"Error"))</f>
        <v/>
      </c>
      <c r="X316" s="267" t="str">
        <f>IF(ISBLANK(BB316),"",IFERROR(INDEX(F_Inputs!$F$4:$O$99999,MATCH($B316&amp;BB316,F_Inputs!$P$4:$P$99999,0),MATCH(BB$6,F_Inputs!$F$2:$O$2,0)),"Error"))</f>
        <v/>
      </c>
      <c r="Y316" s="267" t="str">
        <f>IF(ISBLANK(BC316),"",IFERROR(INDEX(F_Inputs!$F$4:$O$99999,MATCH($B316&amp;BC316,F_Inputs!$P$4:$P$99999,0),MATCH(BC$6,F_Inputs!$F$2:$O$2,0)),"Error"))</f>
        <v/>
      </c>
      <c r="Z316" s="267" t="str">
        <f>IF(ISBLANK(BD316),"",IFERROR(INDEX(F_Inputs!$F$4:$O$99999,MATCH($B316&amp;BD316,F_Inputs!$P$4:$P$99999,0),MATCH(BD$6,F_Inputs!$F$2:$O$2,0)),"Error"))</f>
        <v/>
      </c>
      <c r="AA316" s="267" t="str">
        <f>IF(ISBLANK(BE316),"",IFERROR(INDEX(F_Inputs!$F$4:$O$99999,MATCH($B316&amp;BE316,F_Inputs!$P$4:$P$99999,0),MATCH(BE$6,F_Inputs!$F$2:$O$2,0)),"Error"))</f>
        <v/>
      </c>
      <c r="AB316" s="270" t="str">
        <f>IF(ISBLANK(BF316),"",IFERROR(INDEX(F_Inputs!$F$4:$O$99999,MATCH($B316&amp;BF316,F_Inputs!$P$4:$P$99999,0),MATCH(BF$6,F_Inputs!$F$2:$O$2,0)),"Error"))</f>
        <v/>
      </c>
      <c r="AC316" s="270" t="str">
        <f>IF(ISBLANK(BG316),"",IFERROR(INDEX(F_Inputs!$F$4:$O$99999,MATCH($B316&amp;BG316,F_Inputs!$P$4:$P$99999,0),MATCH(BG$6,F_Inputs!$F$2:$O$2,0)),"Error"))</f>
        <v/>
      </c>
      <c r="AD316" s="270" t="str">
        <f>IF(ISBLANK(BH316),"",IFERROR(INDEX(F_Inputs!$F$4:$O$99999,MATCH($B316&amp;BH316,F_Inputs!$P$4:$P$99999,0),MATCH(BH$6,F_Inputs!$F$2:$O$2,0)),"Error"))</f>
        <v/>
      </c>
      <c r="AE316" s="271" t="str">
        <f>IF(ISBLANK(BI316),"",IFERROR(INDEX(F_Inputs!$F$4:$O$99999,MATCH($B316&amp;BI316,F_Inputs!$P$4:$P$99999,0),MATCH(BI$6,F_Inputs!$F$2:$O$2,0)),"Error"))</f>
        <v/>
      </c>
      <c r="AF316" s="271" t="str">
        <f>IF(ISBLANK(BJ316),"",IFERROR(INDEX(F_Inputs!$F$4:$O$99999,MATCH($B316&amp;BJ316,F_Inputs!$P$4:$P$99999,0),MATCH(BJ$6,F_Inputs!$F$2:$O$2,0)),"Error"))</f>
        <v/>
      </c>
      <c r="AJ316" s="45" t="s">
        <v>257</v>
      </c>
      <c r="AK316" s="45" t="s">
        <v>257</v>
      </c>
      <c r="AL316" s="45" t="s">
        <v>257</v>
      </c>
      <c r="AM316" s="45" t="s">
        <v>257</v>
      </c>
      <c r="AN316" s="45" t="s">
        <v>257</v>
      </c>
      <c r="AO316" s="45" t="s">
        <v>257</v>
      </c>
    </row>
    <row r="317" spans="2:62">
      <c r="B317" s="158" t="str">
        <f>Lists!$D$18</f>
        <v>SES</v>
      </c>
      <c r="C317" s="46" t="s">
        <v>751</v>
      </c>
      <c r="D317" s="46" t="str">
        <f>_xlfn.XLOOKUP(C317,Lists!$B$32:$B$60,Lists!$D$32:$D$60)</f>
        <v>Set at a company specific level</v>
      </c>
      <c r="E317" s="46" t="str">
        <f>_xlfn.XLOOKUP(C317,Lists!$B$32:$B$60,Lists!$F$32:$F$60)</f>
        <v>Average number of spills per overflow - assuming 100% monitoring (number)</v>
      </c>
      <c r="F317" s="267" t="str">
        <f>IF(ISBLANK(AJ317),"",IFERROR(INDEX(F_Inputs!$F$4:$O$99999,MATCH($B317&amp;AJ317,F_Inputs!$P$4:$P$99999,0),MATCH(AJ$6,F_Inputs!$F$2:$O$2,0)),"Error"))</f>
        <v/>
      </c>
      <c r="G317" s="269" t="str">
        <f>IF(ISBLANK(AK317),"",IFERROR(INDEX(F_Inputs!$F$4:$O$99999,MATCH($B317&amp;AK317,F_Inputs!$P$4:$P$99999,0),MATCH(AK$6,F_Inputs!$F$2:$O$2,0)),"Error"))</f>
        <v/>
      </c>
      <c r="H317" s="269" t="str">
        <f>IF(ISBLANK(AL317),"",IFERROR(INDEX(F_Inputs!$F$4:$O$99999,MATCH($B317&amp;AL317,F_Inputs!$P$4:$P$99999,0),MATCH(AL$6,F_Inputs!$F$2:$O$2,0)),"Error"))</f>
        <v/>
      </c>
      <c r="I317" s="269" t="str">
        <f>IF(ISBLANK(AM317),"",IFERROR(INDEX(F_Inputs!$F$4:$O$99999,MATCH($B317&amp;AM317,F_Inputs!$P$4:$P$99999,0),MATCH(AM$6,F_Inputs!$F$2:$O$2,0)),"Error"))</f>
        <v/>
      </c>
      <c r="J317" s="269" t="str">
        <f>IF(ISBLANK(AN317),"",IFERROR(INDEX(F_Inputs!$F$4:$O$99999,MATCH($B317&amp;AN317,F_Inputs!$P$4:$P$99999,0),MATCH(AN$6,F_Inputs!$F$2:$O$2,0)),"Error"))</f>
        <v/>
      </c>
      <c r="K317" s="269" t="str">
        <f>IF(ISBLANK(AO317),"",IFERROR(INDEX(F_Inputs!$F$4:$O$99999,MATCH($B317&amp;AO317,F_Inputs!$P$4:$P$99999,0),MATCH(AO$6,F_Inputs!$F$2:$O$2,0)),"Error"))</f>
        <v/>
      </c>
      <c r="L317" s="277" t="str">
        <f>IF(ISBLANK(AP317),"",IFERROR(INDEX(F_Inputs!$F$4:$O$99999,MATCH($B317&amp;AP317,F_Inputs!$P$4:$P$99999,0),MATCH(AP$6,F_Inputs!$F$2:$O$2,0)),"Error"))</f>
        <v/>
      </c>
      <c r="M317" s="277" t="str">
        <f>IF(ISBLANK(AQ317),"",IFERROR(INDEX(F_Inputs!$F$4:$O$99999,MATCH($B317&amp;AQ317,F_Inputs!$P$4:$P$99999,0),MATCH(AQ$6,F_Inputs!$F$2:$O$2,0)),"Error"))</f>
        <v/>
      </c>
      <c r="N317" s="277" t="str">
        <f>IF(ISBLANK(AR317),"",IFERROR(INDEX(F_Inputs!$F$4:$O$99999,MATCH($B317&amp;AR317,F_Inputs!$P$4:$P$99999,0),MATCH(AR$6,F_Inputs!$F$2:$O$2,0)),"Error"))</f>
        <v/>
      </c>
      <c r="O317" s="277" t="str">
        <f>IF(ISBLANK(AS317),"",IFERROR(INDEX(F_Inputs!$F$4:$O$99999,MATCH($B317&amp;AS317,F_Inputs!$P$4:$P$99999,0),MATCH(AS$6,F_Inputs!$F$2:$O$2,0)),"Error"))</f>
        <v/>
      </c>
      <c r="P317" s="277" t="str">
        <f>IF(ISBLANK(AT317),"",IFERROR(INDEX(F_Inputs!$F$4:$O$99999,MATCH($B317&amp;AT317,F_Inputs!$P$4:$P$99999,0),MATCH(AT$6,F_Inputs!$F$2:$O$2,0)),"Error"))</f>
        <v/>
      </c>
      <c r="Q317" s="277" t="str">
        <f>IF(ISBLANK(AU317),"",IFERROR(INDEX(F_Inputs!$F$4:$O$99999,MATCH($B317&amp;AU317,F_Inputs!$P$4:$P$99999,0),MATCH(AU$6,F_Inputs!$F$2:$O$2,0)),"Error"))</f>
        <v/>
      </c>
      <c r="R317" s="269" t="str">
        <f>IF(ISBLANK(AV317),"",IFERROR(INDEX(F_Inputs!$F$4:$O$99999,MATCH($B317&amp;AV317,F_Inputs!$P$4:$P$99999,0),MATCH(AV$6,F_Inputs!$F$2:$O$2,0)),"Error"))</f>
        <v/>
      </c>
      <c r="S317" s="269" t="str">
        <f>IF(ISBLANK(AW317),"",IFERROR(INDEX(F_Inputs!$F$4:$O$99999,MATCH($B317&amp;AW317,F_Inputs!$P$4:$P$99999,0),MATCH(AW$6,F_Inputs!$F$2:$O$2,0)),"Error"))</f>
        <v/>
      </c>
      <c r="T317" s="269" t="str">
        <f>IF(ISBLANK(AX317),"",IFERROR(INDEX(F_Inputs!$F$4:$O$99999,MATCH($B317&amp;AX317,F_Inputs!$P$4:$P$99999,0),MATCH(AX$6,F_Inputs!$F$2:$O$2,0)),"Error"))</f>
        <v/>
      </c>
      <c r="U317" s="269" t="str">
        <f>IF(ISBLANK(AY317),"",IFERROR(INDEX(F_Inputs!$F$4:$O$99999,MATCH($B317&amp;AY317,F_Inputs!$P$4:$P$99999,0),MATCH(AY$6,F_Inputs!$F$2:$O$2,0)),"Error"))</f>
        <v/>
      </c>
      <c r="V317" s="269" t="str">
        <f>IF(ISBLANK(AZ317),"",IFERROR(INDEX(F_Inputs!$F$4:$O$99999,MATCH($B317&amp;AZ317,F_Inputs!$P$4:$P$99999,0),MATCH(AZ$6,F_Inputs!$F$2:$O$2,0)),"Error"))</f>
        <v/>
      </c>
      <c r="W317" s="267" t="str">
        <f>IF(ISBLANK(BA317),"",IFERROR(INDEX(F_Inputs!$F$4:$O$99999,MATCH($B317&amp;BA317,F_Inputs!$P$4:$P$99999,0),MATCH(BA$6,F_Inputs!$F$2:$O$2,0)),"Error"))</f>
        <v/>
      </c>
      <c r="X317" s="267" t="str">
        <f>IF(ISBLANK(BB317),"",IFERROR(INDEX(F_Inputs!$F$4:$O$99999,MATCH($B317&amp;BB317,F_Inputs!$P$4:$P$99999,0),MATCH(BB$6,F_Inputs!$F$2:$O$2,0)),"Error"))</f>
        <v/>
      </c>
      <c r="Y317" s="267" t="str">
        <f>IF(ISBLANK(BC317),"",IFERROR(INDEX(F_Inputs!$F$4:$O$99999,MATCH($B317&amp;BC317,F_Inputs!$P$4:$P$99999,0),MATCH(BC$6,F_Inputs!$F$2:$O$2,0)),"Error"))</f>
        <v/>
      </c>
      <c r="Z317" s="267" t="str">
        <f>IF(ISBLANK(BD317),"",IFERROR(INDEX(F_Inputs!$F$4:$O$99999,MATCH($B317&amp;BD317,F_Inputs!$P$4:$P$99999,0),MATCH(BD$6,F_Inputs!$F$2:$O$2,0)),"Error"))</f>
        <v/>
      </c>
      <c r="AA317" s="267" t="str">
        <f>IF(ISBLANK(BE317),"",IFERROR(INDEX(F_Inputs!$F$4:$O$99999,MATCH($B317&amp;BE317,F_Inputs!$P$4:$P$99999,0),MATCH(BE$6,F_Inputs!$F$2:$O$2,0)),"Error"))</f>
        <v/>
      </c>
      <c r="AB317" s="270" t="str">
        <f>IF(ISBLANK(BF317),"",IFERROR(INDEX(F_Inputs!$F$4:$O$99999,MATCH($B317&amp;BF317,F_Inputs!$P$4:$P$99999,0),MATCH(BF$6,F_Inputs!$F$2:$O$2,0)),"Error"))</f>
        <v/>
      </c>
      <c r="AC317" s="270" t="str">
        <f>IF(ISBLANK(BG317),"",IFERROR(INDEX(F_Inputs!$F$4:$O$99999,MATCH($B317&amp;BG317,F_Inputs!$P$4:$P$99999,0),MATCH(BG$6,F_Inputs!$F$2:$O$2,0)),"Error"))</f>
        <v/>
      </c>
      <c r="AD317" s="270" t="str">
        <f>IF(ISBLANK(BH317),"",IFERROR(INDEX(F_Inputs!$F$4:$O$99999,MATCH($B317&amp;BH317,F_Inputs!$P$4:$P$99999,0),MATCH(BH$6,F_Inputs!$F$2:$O$2,0)),"Error"))</f>
        <v/>
      </c>
      <c r="AE317" s="271" t="str">
        <f>IF(ISBLANK(BI317),"",IFERROR(INDEX(F_Inputs!$F$4:$O$99999,MATCH($B317&amp;BI317,F_Inputs!$P$4:$P$99999,0),MATCH(BI$6,F_Inputs!$F$2:$O$2,0)),"Error"))</f>
        <v/>
      </c>
      <c r="AF317" s="271" t="str">
        <f>IF(ISBLANK(BJ317),"",IFERROR(INDEX(F_Inputs!$F$4:$O$99999,MATCH($B317&amp;BJ317,F_Inputs!$P$4:$P$99999,0),MATCH(BJ$6,F_Inputs!$F$2:$O$2,0)),"Error"))</f>
        <v/>
      </c>
      <c r="AJ317" s="35" t="s">
        <v>265</v>
      </c>
      <c r="AK317" s="35" t="s">
        <v>265</v>
      </c>
      <c r="AL317" s="35" t="s">
        <v>265</v>
      </c>
      <c r="AM317" s="35" t="s">
        <v>265</v>
      </c>
      <c r="AN317" s="35" t="s">
        <v>265</v>
      </c>
      <c r="AO317" s="35" t="s">
        <v>265</v>
      </c>
      <c r="AP317" s="45" t="s">
        <v>267</v>
      </c>
      <c r="AQ317" s="45" t="s">
        <v>267</v>
      </c>
      <c r="AR317" s="45" t="s">
        <v>267</v>
      </c>
      <c r="AS317" s="45" t="s">
        <v>267</v>
      </c>
      <c r="AT317" s="45" t="s">
        <v>267</v>
      </c>
      <c r="AU317" s="45" t="s">
        <v>267</v>
      </c>
      <c r="BF317" s="45" t="s">
        <v>269</v>
      </c>
      <c r="BG317" s="45" t="s">
        <v>269</v>
      </c>
      <c r="BI317" s="45" t="s">
        <v>271</v>
      </c>
      <c r="BJ317" s="45" t="s">
        <v>273</v>
      </c>
    </row>
    <row r="318" spans="2:62">
      <c r="B318" s="158" t="str">
        <f>Lists!$D$18</f>
        <v>SES</v>
      </c>
      <c r="C318" s="46" t="s">
        <v>723</v>
      </c>
      <c r="D318" s="46" t="str">
        <f>_xlfn.XLOOKUP(C318,Lists!$B$32:$B$60,Lists!$D$32:$D$60)</f>
        <v>Set at a company specific level</v>
      </c>
      <c r="E318" s="46" t="str">
        <f>_xlfn.XLOOKUP(C318,Lists!$B$32:$B$60,Lists!$F$32:$F$60)</f>
        <v>Repairs to burst mains per 1,000km of mains length</v>
      </c>
      <c r="F318" s="280">
        <f>IF(ISBLANK(AJ318),"",IFERROR(INDEX(F_Inputs!$F$4:$O$99999,MATCH($B318&amp;AJ318,F_Inputs!$P$4:$P$99999,0),MATCH(AJ$6,F_Inputs!$F$2:$O$2,0)),"Error"))</f>
        <v>59</v>
      </c>
      <c r="G318" s="280">
        <f>IF(ISBLANK(AK318),"",IFERROR(INDEX(F_Inputs!$F$4:$O$99999,MATCH($B318&amp;AK318,F_Inputs!$P$4:$P$99999,0),MATCH(AK$6,F_Inputs!$F$2:$O$2,0)),"Error"))</f>
        <v>58</v>
      </c>
      <c r="H318" s="280">
        <f>IF(ISBLANK(AL318),"",IFERROR(INDEX(F_Inputs!$F$4:$O$99999,MATCH($B318&amp;AL318,F_Inputs!$P$4:$P$99999,0),MATCH(AL$6,F_Inputs!$F$2:$O$2,0)),"Error"))</f>
        <v>57</v>
      </c>
      <c r="I318" s="280">
        <f>IF(ISBLANK(AM318),"",IFERROR(INDEX(F_Inputs!$F$4:$O$99999,MATCH($B318&amp;AM318,F_Inputs!$P$4:$P$99999,0),MATCH(AM$6,F_Inputs!$F$2:$O$2,0)),"Error"))</f>
        <v>56</v>
      </c>
      <c r="J318" s="280">
        <f>IF(ISBLANK(AN318),"",IFERROR(INDEX(F_Inputs!$F$4:$O$99999,MATCH($B318&amp;AN318,F_Inputs!$P$4:$P$99999,0),MATCH(AN$6,F_Inputs!$F$2:$O$2,0)),"Error"))</f>
        <v>55</v>
      </c>
      <c r="K318" s="280">
        <f>IF(ISBLANK(AO318),"",IFERROR(INDEX(F_Inputs!$F$4:$O$99999,MATCH($B318&amp;AO318,F_Inputs!$P$4:$P$99999,0),MATCH(AO$6,F_Inputs!$F$2:$O$2,0)),"Error"))</f>
        <v>54</v>
      </c>
      <c r="L318" s="280" t="str">
        <f>IF(ISBLANK(AP318),"",IFERROR(INDEX(F_Inputs!$F$4:$O$99999,MATCH($B318&amp;AP318,F_Inputs!$P$4:$P$99999,0),MATCH(AP$6,F_Inputs!$F$2:$O$2,0)),"Error"))</f>
        <v/>
      </c>
      <c r="M318" s="280" t="str">
        <f>IF(ISBLANK(AQ318),"",IFERROR(INDEX(F_Inputs!$F$4:$O$99999,MATCH($B318&amp;AQ318,F_Inputs!$P$4:$P$99999,0),MATCH(AQ$6,F_Inputs!$F$2:$O$2,0)),"Error"))</f>
        <v/>
      </c>
      <c r="N318" s="280" t="str">
        <f>IF(ISBLANK(AR318),"",IFERROR(INDEX(F_Inputs!$F$4:$O$99999,MATCH($B318&amp;AR318,F_Inputs!$P$4:$P$99999,0),MATCH(AR$6,F_Inputs!$F$2:$O$2,0)),"Error"))</f>
        <v/>
      </c>
      <c r="O318" s="280" t="str">
        <f>IF(ISBLANK(AS318),"",IFERROR(INDEX(F_Inputs!$F$4:$O$99999,MATCH($B318&amp;AS318,F_Inputs!$P$4:$P$99999,0),MATCH(AS$6,F_Inputs!$F$2:$O$2,0)),"Error"))</f>
        <v/>
      </c>
      <c r="P318" s="280" t="str">
        <f>IF(ISBLANK(AT318),"",IFERROR(INDEX(F_Inputs!$F$4:$O$99999,MATCH($B318&amp;AT318,F_Inputs!$P$4:$P$99999,0),MATCH(AT$6,F_Inputs!$F$2:$O$2,0)),"Error"))</f>
        <v/>
      </c>
      <c r="Q318" s="280" t="str">
        <f>IF(ISBLANK(AU318),"",IFERROR(INDEX(F_Inputs!$F$4:$O$99999,MATCH($B318&amp;AU318,F_Inputs!$P$4:$P$99999,0),MATCH(AU$6,F_Inputs!$F$2:$O$2,0)),"Error"))</f>
        <v/>
      </c>
      <c r="R318" s="280">
        <f>IF(ISBLANK(AV318),"",IFERROR(INDEX(F_Inputs!$F$4:$O$99999,MATCH($B318&amp;AV318,F_Inputs!$P$4:$P$99999,0),MATCH(AV$6,F_Inputs!$F$2:$O$2,0)),"Error"))</f>
        <v>68</v>
      </c>
      <c r="S318" s="280">
        <f>IF(ISBLANK(AW318),"",IFERROR(INDEX(F_Inputs!$F$4:$O$99999,MATCH($B318&amp;AW318,F_Inputs!$P$4:$P$99999,0),MATCH(AW$6,F_Inputs!$F$2:$O$2,0)),"Error"))</f>
        <v>67</v>
      </c>
      <c r="T318" s="280">
        <f>IF(ISBLANK(AX318),"",IFERROR(INDEX(F_Inputs!$F$4:$O$99999,MATCH($B318&amp;AX318,F_Inputs!$P$4:$P$99999,0),MATCH(AX$6,F_Inputs!$F$2:$O$2,0)),"Error"))</f>
        <v>66</v>
      </c>
      <c r="U318" s="280">
        <f>IF(ISBLANK(AY318),"",IFERROR(INDEX(F_Inputs!$F$4:$O$99999,MATCH($B318&amp;AY318,F_Inputs!$P$4:$P$99999,0),MATCH(AY$6,F_Inputs!$F$2:$O$2,0)),"Error"))</f>
        <v>65</v>
      </c>
      <c r="V318" s="280">
        <f>IF(ISBLANK(AZ318),"",IFERROR(INDEX(F_Inputs!$F$4:$O$99999,MATCH($B318&amp;AZ318,F_Inputs!$P$4:$P$99999,0),MATCH(AZ$6,F_Inputs!$F$2:$O$2,0)),"Error"))</f>
        <v>64</v>
      </c>
      <c r="W318" s="267" t="str">
        <f>IF(ISBLANK(BA318),"",IFERROR(INDEX(F_Inputs!$F$4:$O$99999,MATCH($B318&amp;BA318,F_Inputs!$P$4:$P$99999,0),MATCH(BA$6,F_Inputs!$F$2:$O$2,0)),"Error"))</f>
        <v/>
      </c>
      <c r="X318" s="267" t="str">
        <f>IF(ISBLANK(BB318),"",IFERROR(INDEX(F_Inputs!$F$4:$O$99999,MATCH($B318&amp;BB318,F_Inputs!$P$4:$P$99999,0),MATCH(BB$6,F_Inputs!$F$2:$O$2,0)),"Error"))</f>
        <v/>
      </c>
      <c r="Y318" s="267" t="str">
        <f>IF(ISBLANK(BC318),"",IFERROR(INDEX(F_Inputs!$F$4:$O$99999,MATCH($B318&amp;BC318,F_Inputs!$P$4:$P$99999,0),MATCH(BC$6,F_Inputs!$F$2:$O$2,0)),"Error"))</f>
        <v/>
      </c>
      <c r="Z318" s="267" t="str">
        <f>IF(ISBLANK(BD318),"",IFERROR(INDEX(F_Inputs!$F$4:$O$99999,MATCH($B318&amp;BD318,F_Inputs!$P$4:$P$99999,0),MATCH(BD$6,F_Inputs!$F$2:$O$2,0)),"Error"))</f>
        <v/>
      </c>
      <c r="AA318" s="267" t="str">
        <f>IF(ISBLANK(BE318),"",IFERROR(INDEX(F_Inputs!$F$4:$O$99999,MATCH($B318&amp;BE318,F_Inputs!$P$4:$P$99999,0),MATCH(BE$6,F_Inputs!$F$2:$O$2,0)),"Error"))</f>
        <v/>
      </c>
      <c r="AB318" s="270">
        <f>IF(ISBLANK(BF318),"",IFERROR(INDEX(F_Inputs!$F$4:$O$99999,MATCH($B318&amp;BF318,F_Inputs!$P$4:$P$99999,0),MATCH(BF$6,F_Inputs!$F$2:$O$2,0)),"Error"))</f>
        <v>24405.794560503382</v>
      </c>
      <c r="AC318" s="270">
        <f>IF(ISBLANK(BG318),"",IFERROR(INDEX(F_Inputs!$F$4:$O$99999,MATCH($B318&amp;BG318,F_Inputs!$P$4:$P$99999,0),MATCH(BG$6,F_Inputs!$F$2:$O$2,0)),"Error"))</f>
        <v>24405.794560503382</v>
      </c>
      <c r="AD318" s="270" t="str">
        <f>IF(ISBLANK(BH318),"",IFERROR(INDEX(F_Inputs!$F$4:$O$99999,MATCH($B318&amp;BH318,F_Inputs!$P$4:$P$99999,0),MATCH(BH$6,F_Inputs!$F$2:$O$2,0)),"Error"))</f>
        <v/>
      </c>
      <c r="AE318" s="271">
        <f>IF(ISBLANK(BI318),"",IFERROR(INDEX(F_Inputs!$F$4:$O$99999,MATCH($B318&amp;BI318,F_Inputs!$P$4:$P$99999,0),MATCH(BI$6,F_Inputs!$F$2:$O$2,0)),"Error"))</f>
        <v>-5.0000000000000001E-3</v>
      </c>
      <c r="AF318" s="271">
        <f>IF(ISBLANK(BJ318),"",IFERROR(INDEX(F_Inputs!$F$4:$O$99999,MATCH($B318&amp;BJ318,F_Inputs!$P$4:$P$99999,0),MATCH(BJ$6,F_Inputs!$F$2:$O$2,0)),"Error"))</f>
        <v>5.0000000000000001E-3</v>
      </c>
      <c r="AJ318" s="45" t="s">
        <v>204</v>
      </c>
      <c r="AK318" s="45" t="s">
        <v>204</v>
      </c>
      <c r="AL318" s="45" t="s">
        <v>204</v>
      </c>
      <c r="AM318" s="45" t="s">
        <v>204</v>
      </c>
      <c r="AN318" s="45" t="s">
        <v>204</v>
      </c>
      <c r="AO318" s="45" t="s">
        <v>204</v>
      </c>
      <c r="AV318" s="45" t="s">
        <v>206</v>
      </c>
      <c r="AW318" s="45" t="s">
        <v>206</v>
      </c>
      <c r="AX318" s="45" t="s">
        <v>206</v>
      </c>
      <c r="AY318" s="45" t="s">
        <v>206</v>
      </c>
      <c r="AZ318" s="45" t="s">
        <v>206</v>
      </c>
      <c r="BF318" s="45" t="s">
        <v>208</v>
      </c>
      <c r="BG318" s="45" t="s">
        <v>208</v>
      </c>
      <c r="BI318" s="45" t="s">
        <v>210</v>
      </c>
      <c r="BJ318" s="45" t="s">
        <v>212</v>
      </c>
    </row>
    <row r="319" spans="2:62">
      <c r="B319" s="158" t="str">
        <f>Lists!$D$18</f>
        <v>SES</v>
      </c>
      <c r="C319" s="46" t="s">
        <v>727</v>
      </c>
      <c r="D319" s="46" t="str">
        <f>_xlfn.XLOOKUP(C319,Lists!$B$32:$B$60,Lists!$D$32:$D$60)</f>
        <v>Set at a common level</v>
      </c>
      <c r="E319" s="46" t="str">
        <f>_xlfn.XLOOKUP(C319,Lists!$B$32:$B$60,Lists!$F$32:$F$60)</f>
        <v>Unplanned outage - %</v>
      </c>
      <c r="F319" s="271">
        <f>IF(ISBLANK(AJ319),"",IFERROR(INDEX(F_Inputs!$F$4:$O$99999,MATCH($B319&amp;AJ319,F_Inputs!$P$4:$P$99999,0),MATCH(AJ$6,F_Inputs!$F$2:$O$2,0)),"Error"))</f>
        <v>2.1399999999999995E-2</v>
      </c>
      <c r="G319" s="271">
        <f>IF(ISBLANK(AK319),"",IFERROR(INDEX(F_Inputs!$F$4:$O$99999,MATCH($B319&amp;AK319,F_Inputs!$P$4:$P$99999,0),MATCH(AK$6,F_Inputs!$F$2:$O$2,0)),"Error"))</f>
        <v>2.1399999999999995E-2</v>
      </c>
      <c r="H319" s="271">
        <f>IF(ISBLANK(AL319),"",IFERROR(INDEX(F_Inputs!$F$4:$O$99999,MATCH($B319&amp;AL319,F_Inputs!$P$4:$P$99999,0),MATCH(AL$6,F_Inputs!$F$2:$O$2,0)),"Error"))</f>
        <v>2.1399999999999995E-2</v>
      </c>
      <c r="I319" s="271">
        <f>IF(ISBLANK(AM319),"",IFERROR(INDEX(F_Inputs!$F$4:$O$99999,MATCH($B319&amp;AM319,F_Inputs!$P$4:$P$99999,0),MATCH(AM$6,F_Inputs!$F$2:$O$2,0)),"Error"))</f>
        <v>2.1399999999999995E-2</v>
      </c>
      <c r="J319" s="271">
        <f>IF(ISBLANK(AN319),"",IFERROR(INDEX(F_Inputs!$F$4:$O$99999,MATCH($B319&amp;AN319,F_Inputs!$P$4:$P$99999,0),MATCH(AN$6,F_Inputs!$F$2:$O$2,0)),"Error"))</f>
        <v>2.1399999999999995E-2</v>
      </c>
      <c r="K319" s="271">
        <f>IF(ISBLANK(AO319),"",IFERROR(INDEX(F_Inputs!$F$4:$O$99999,MATCH($B319&amp;AO319,F_Inputs!$P$4:$P$99999,0),MATCH(AO$6,F_Inputs!$F$2:$O$2,0)),"Error"))</f>
        <v>2.1399999999999995E-2</v>
      </c>
      <c r="L319" s="271" t="str">
        <f>IF(ISBLANK(AP319),"",IFERROR(INDEX(F_Inputs!$F$4:$O$99999,MATCH($B319&amp;AP319,F_Inputs!$P$4:$P$99999,0),MATCH(AP$6,F_Inputs!$F$2:$O$2,0)),"Error"))</f>
        <v/>
      </c>
      <c r="M319" s="271" t="str">
        <f>IF(ISBLANK(AQ319),"",IFERROR(INDEX(F_Inputs!$F$4:$O$99999,MATCH($B319&amp;AQ319,F_Inputs!$P$4:$P$99999,0),MATCH(AQ$6,F_Inputs!$F$2:$O$2,0)),"Error"))</f>
        <v/>
      </c>
      <c r="N319" s="271" t="str">
        <f>IF(ISBLANK(AR319),"",IFERROR(INDEX(F_Inputs!$F$4:$O$99999,MATCH($B319&amp;AR319,F_Inputs!$P$4:$P$99999,0),MATCH(AR$6,F_Inputs!$F$2:$O$2,0)),"Error"))</f>
        <v/>
      </c>
      <c r="O319" s="271" t="str">
        <f>IF(ISBLANK(AS319),"",IFERROR(INDEX(F_Inputs!$F$4:$O$99999,MATCH($B319&amp;AS319,F_Inputs!$P$4:$P$99999,0),MATCH(AS$6,F_Inputs!$F$2:$O$2,0)),"Error"))</f>
        <v/>
      </c>
      <c r="P319" s="271" t="str">
        <f>IF(ISBLANK(AT319),"",IFERROR(INDEX(F_Inputs!$F$4:$O$99999,MATCH($B319&amp;AT319,F_Inputs!$P$4:$P$99999,0),MATCH(AT$6,F_Inputs!$F$2:$O$2,0)),"Error"))</f>
        <v/>
      </c>
      <c r="Q319" s="271" t="str">
        <f>IF(ISBLANK(AU319),"",IFERROR(INDEX(F_Inputs!$F$4:$O$99999,MATCH($B319&amp;AU319,F_Inputs!$P$4:$P$99999,0),MATCH(AU$6,F_Inputs!$F$2:$O$2,0)),"Error"))</f>
        <v/>
      </c>
      <c r="R319" s="271" t="str">
        <f>IF(ISBLANK(AV319),"",IFERROR(INDEX(F_Inputs!$F$4:$O$99999,MATCH($B319&amp;AV319,F_Inputs!$P$4:$P$99999,0),MATCH(AV$6,F_Inputs!$F$2:$O$2,0)),"Error"))</f>
        <v/>
      </c>
      <c r="S319" s="271" t="str">
        <f>IF(ISBLANK(AW319),"",IFERROR(INDEX(F_Inputs!$F$4:$O$99999,MATCH($B319&amp;AW319,F_Inputs!$P$4:$P$99999,0),MATCH(AW$6,F_Inputs!$F$2:$O$2,0)),"Error"))</f>
        <v/>
      </c>
      <c r="T319" s="271" t="str">
        <f>IF(ISBLANK(AX319),"",IFERROR(INDEX(F_Inputs!$F$4:$O$99999,MATCH($B319&amp;AX319,F_Inputs!$P$4:$P$99999,0),MATCH(AX$6,F_Inputs!$F$2:$O$2,0)),"Error"))</f>
        <v/>
      </c>
      <c r="U319" s="271" t="str">
        <f>IF(ISBLANK(AY319),"",IFERROR(INDEX(F_Inputs!$F$4:$O$99999,MATCH($B319&amp;AY319,F_Inputs!$P$4:$P$99999,0),MATCH(AY$6,F_Inputs!$F$2:$O$2,0)),"Error"))</f>
        <v/>
      </c>
      <c r="V319" s="269" t="str">
        <f>IF(ISBLANK(AZ319),"",IFERROR(INDEX(F_Inputs!$F$4:$O$99999,MATCH($B319&amp;AZ319,F_Inputs!$P$4:$P$99999,0),MATCH(AZ$6,F_Inputs!$F$2:$O$2,0)),"Error"))</f>
        <v/>
      </c>
      <c r="W319" s="267" t="str">
        <f>IF(ISBLANK(BA319),"",IFERROR(INDEX(F_Inputs!$F$4:$O$99999,MATCH($B319&amp;BA319,F_Inputs!$P$4:$P$99999,0),MATCH(BA$6,F_Inputs!$F$2:$O$2,0)),"Error"))</f>
        <v/>
      </c>
      <c r="X319" s="267" t="str">
        <f>IF(ISBLANK(BB319),"",IFERROR(INDEX(F_Inputs!$F$4:$O$99999,MATCH($B319&amp;BB319,F_Inputs!$P$4:$P$99999,0),MATCH(BB$6,F_Inputs!$F$2:$O$2,0)),"Error"))</f>
        <v/>
      </c>
      <c r="Y319" s="267" t="str">
        <f>IF(ISBLANK(BC319),"",IFERROR(INDEX(F_Inputs!$F$4:$O$99999,MATCH($B319&amp;BC319,F_Inputs!$P$4:$P$99999,0),MATCH(BC$6,F_Inputs!$F$2:$O$2,0)),"Error"))</f>
        <v/>
      </c>
      <c r="Z319" s="267" t="str">
        <f>IF(ISBLANK(BD319),"",IFERROR(INDEX(F_Inputs!$F$4:$O$99999,MATCH($B319&amp;BD319,F_Inputs!$P$4:$P$99999,0),MATCH(BD$6,F_Inputs!$F$2:$O$2,0)),"Error"))</f>
        <v/>
      </c>
      <c r="AA319" s="267" t="str">
        <f>IF(ISBLANK(BE319),"",IFERROR(INDEX(F_Inputs!$F$4:$O$99999,MATCH($B319&amp;BE319,F_Inputs!$P$4:$P$99999,0),MATCH(BE$6,F_Inputs!$F$2:$O$2,0)),"Error"))</f>
        <v/>
      </c>
      <c r="AB319" s="270">
        <f>IF(ISBLANK(BF319),"",IFERROR(INDEX(F_Inputs!$F$4:$O$99999,MATCH($B319&amp;BF319,F_Inputs!$P$4:$P$99999,0),MATCH(BF$6,F_Inputs!$F$2:$O$2,0)),"Error"))</f>
        <v>256659.82822530763</v>
      </c>
      <c r="AC319" s="270">
        <f>IF(ISBLANK(BG319),"",IFERROR(INDEX(F_Inputs!$F$4:$O$99999,MATCH($B319&amp;BG319,F_Inputs!$P$4:$P$99999,0),MATCH(BG$6,F_Inputs!$F$2:$O$2,0)),"Error"))</f>
        <v>256659.82822530763</v>
      </c>
      <c r="AD319" s="270" t="str">
        <f>IF(ISBLANK(BH319),"",IFERROR(INDEX(F_Inputs!$F$4:$O$99999,MATCH($B319&amp;BH319,F_Inputs!$P$4:$P$99999,0),MATCH(BH$6,F_Inputs!$F$2:$O$2,0)),"Error"))</f>
        <v/>
      </c>
      <c r="AE319" s="271">
        <f>IF(ISBLANK(BI319),"",IFERROR(INDEX(F_Inputs!$F$4:$O$99999,MATCH($B319&amp;BI319,F_Inputs!$P$4:$P$99999,0),MATCH(BI$6,F_Inputs!$F$2:$O$2,0)),"Error"))</f>
        <v>-5.0000000000000001E-3</v>
      </c>
      <c r="AF319" s="271">
        <f>IF(ISBLANK(BJ319),"",IFERROR(INDEX(F_Inputs!$F$4:$O$99999,MATCH($B319&amp;BJ319,F_Inputs!$P$4:$P$99999,0),MATCH(BJ$6,F_Inputs!$F$2:$O$2,0)),"Error"))</f>
        <v>5.0000000000000001E-3</v>
      </c>
      <c r="AJ319" s="45" t="s">
        <v>473</v>
      </c>
      <c r="AK319" s="45" t="s">
        <v>473</v>
      </c>
      <c r="AL319" s="45" t="s">
        <v>473</v>
      </c>
      <c r="AM319" s="45" t="s">
        <v>473</v>
      </c>
      <c r="AN319" s="45" t="s">
        <v>473</v>
      </c>
      <c r="AO319" s="45" t="s">
        <v>473</v>
      </c>
      <c r="BF319" s="45" t="s">
        <v>590</v>
      </c>
      <c r="BG319" s="45" t="s">
        <v>590</v>
      </c>
      <c r="BI319" s="45" t="s">
        <v>592</v>
      </c>
      <c r="BJ319" s="45" t="s">
        <v>594</v>
      </c>
    </row>
    <row r="320" spans="2:62">
      <c r="B320" s="158" t="str">
        <f>Lists!$D$18</f>
        <v>SES</v>
      </c>
      <c r="C320" s="46" t="s">
        <v>761</v>
      </c>
      <c r="D320" s="46" t="str">
        <f>_xlfn.XLOOKUP(C320,Lists!$B$32:$B$60,Lists!$D$32:$D$60)</f>
        <v>Set at a company specific level</v>
      </c>
      <c r="E320" s="46" t="str">
        <f>_xlfn.XLOOKUP(C320,Lists!$B$32:$B$60,Lists!$F$32:$F$60)</f>
        <v>Number of sewer collapses per 1,000 km of all sewers</v>
      </c>
      <c r="F320" s="269" t="str">
        <f>IF(ISBLANK(AJ320),"",IFERROR(INDEX(F_Inputs!$F$4:$O$99999,MATCH($B320&amp;AJ320,F_Inputs!$P$4:$P$99999,0),MATCH(AJ$6,F_Inputs!$F$2:$O$2,0)),"Error"))</f>
        <v/>
      </c>
      <c r="G320" s="269" t="str">
        <f>IF(ISBLANK(AK320),"",IFERROR(INDEX(F_Inputs!$F$4:$O$99999,MATCH($B320&amp;AK320,F_Inputs!$P$4:$P$99999,0),MATCH(AK$6,F_Inputs!$F$2:$O$2,0)),"Error"))</f>
        <v/>
      </c>
      <c r="H320" s="269" t="str">
        <f>IF(ISBLANK(AL320),"",IFERROR(INDEX(F_Inputs!$F$4:$O$99999,MATCH($B320&amp;AL320,F_Inputs!$P$4:$P$99999,0),MATCH(AL$6,F_Inputs!$F$2:$O$2,0)),"Error"))</f>
        <v/>
      </c>
      <c r="I320" s="269" t="str">
        <f>IF(ISBLANK(AM320),"",IFERROR(INDEX(F_Inputs!$F$4:$O$99999,MATCH($B320&amp;AM320,F_Inputs!$P$4:$P$99999,0),MATCH(AM$6,F_Inputs!$F$2:$O$2,0)),"Error"))</f>
        <v/>
      </c>
      <c r="J320" s="269" t="str">
        <f>IF(ISBLANK(AN320),"",IFERROR(INDEX(F_Inputs!$F$4:$O$99999,MATCH($B320&amp;AN320,F_Inputs!$P$4:$P$99999,0),MATCH(AN$6,F_Inputs!$F$2:$O$2,0)),"Error"))</f>
        <v/>
      </c>
      <c r="K320" s="269" t="str">
        <f>IF(ISBLANK(AO320),"",IFERROR(INDEX(F_Inputs!$F$4:$O$99999,MATCH($B320&amp;AO320,F_Inputs!$P$4:$P$99999,0),MATCH(AO$6,F_Inputs!$F$2:$O$2,0)),"Error"))</f>
        <v/>
      </c>
      <c r="L320" s="269" t="str">
        <f>IF(ISBLANK(AP320),"",IFERROR(INDEX(F_Inputs!$F$4:$O$99999,MATCH($B320&amp;AP320,F_Inputs!$P$4:$P$99999,0),MATCH(AP$6,F_Inputs!$F$2:$O$2,0)),"Error"))</f>
        <v/>
      </c>
      <c r="M320" s="269" t="str">
        <f>IF(ISBLANK(AQ320),"",IFERROR(INDEX(F_Inputs!$F$4:$O$99999,MATCH($B320&amp;AQ320,F_Inputs!$P$4:$P$99999,0),MATCH(AQ$6,F_Inputs!$F$2:$O$2,0)),"Error"))</f>
        <v/>
      </c>
      <c r="N320" s="269" t="str">
        <f>IF(ISBLANK(AR320),"",IFERROR(INDEX(F_Inputs!$F$4:$O$99999,MATCH($B320&amp;AR320,F_Inputs!$P$4:$P$99999,0),MATCH(AR$6,F_Inputs!$F$2:$O$2,0)),"Error"))</f>
        <v/>
      </c>
      <c r="O320" s="269" t="str">
        <f>IF(ISBLANK(AS320),"",IFERROR(INDEX(F_Inputs!$F$4:$O$99999,MATCH($B320&amp;AS320,F_Inputs!$P$4:$P$99999,0),MATCH(AS$6,F_Inputs!$F$2:$O$2,0)),"Error"))</f>
        <v/>
      </c>
      <c r="P320" s="269" t="str">
        <f>IF(ISBLANK(AT320),"",IFERROR(INDEX(F_Inputs!$F$4:$O$99999,MATCH($B320&amp;AT320,F_Inputs!$P$4:$P$99999,0),MATCH(AT$6,F_Inputs!$F$2:$O$2,0)),"Error"))</f>
        <v/>
      </c>
      <c r="Q320" s="269" t="str">
        <f>IF(ISBLANK(AU320),"",IFERROR(INDEX(F_Inputs!$F$4:$O$99999,MATCH($B320&amp;AU320,F_Inputs!$P$4:$P$99999,0),MATCH(AU$6,F_Inputs!$F$2:$O$2,0)),"Error"))</f>
        <v/>
      </c>
      <c r="R320" s="269" t="str">
        <f>IF(ISBLANK(AV320),"",IFERROR(INDEX(F_Inputs!$F$4:$O$99999,MATCH($B320&amp;AV320,F_Inputs!$P$4:$P$99999,0),MATCH(AV$6,F_Inputs!$F$2:$O$2,0)),"Error"))</f>
        <v/>
      </c>
      <c r="S320" s="269" t="str">
        <f>IF(ISBLANK(AW320),"",IFERROR(INDEX(F_Inputs!$F$4:$O$99999,MATCH($B320&amp;AW320,F_Inputs!$P$4:$P$99999,0),MATCH(AW$6,F_Inputs!$F$2:$O$2,0)),"Error"))</f>
        <v/>
      </c>
      <c r="T320" s="269" t="str">
        <f>IF(ISBLANK(AX320),"",IFERROR(INDEX(F_Inputs!$F$4:$O$99999,MATCH($B320&amp;AX320,F_Inputs!$P$4:$P$99999,0),MATCH(AX$6,F_Inputs!$F$2:$O$2,0)),"Error"))</f>
        <v/>
      </c>
      <c r="U320" s="269" t="str">
        <f>IF(ISBLANK(AY320),"",IFERROR(INDEX(F_Inputs!$F$4:$O$99999,MATCH($B320&amp;AY320,F_Inputs!$P$4:$P$99999,0),MATCH(AY$6,F_Inputs!$F$2:$O$2,0)),"Error"))</f>
        <v/>
      </c>
      <c r="V320" s="269" t="str">
        <f>IF(ISBLANK(AZ320),"",IFERROR(INDEX(F_Inputs!$F$4:$O$99999,MATCH($B320&amp;AZ320,F_Inputs!$P$4:$P$99999,0),MATCH(AZ$6,F_Inputs!$F$2:$O$2,0)),"Error"))</f>
        <v/>
      </c>
      <c r="W320" s="267" t="str">
        <f>IF(ISBLANK(BA320),"",IFERROR(INDEX(F_Inputs!$F$4:$O$99999,MATCH($B320&amp;BA320,F_Inputs!$P$4:$P$99999,0),MATCH(BA$6,F_Inputs!$F$2:$O$2,0)),"Error"))</f>
        <v/>
      </c>
      <c r="X320" s="267" t="str">
        <f>IF(ISBLANK(BB320),"",IFERROR(INDEX(F_Inputs!$F$4:$O$99999,MATCH($B320&amp;BB320,F_Inputs!$P$4:$P$99999,0),MATCH(BB$6,F_Inputs!$F$2:$O$2,0)),"Error"))</f>
        <v/>
      </c>
      <c r="Y320" s="267" t="str">
        <f>IF(ISBLANK(BC320),"",IFERROR(INDEX(F_Inputs!$F$4:$O$99999,MATCH($B320&amp;BC320,F_Inputs!$P$4:$P$99999,0),MATCH(BC$6,F_Inputs!$F$2:$O$2,0)),"Error"))</f>
        <v/>
      </c>
      <c r="Z320" s="267" t="str">
        <f>IF(ISBLANK(BD320),"",IFERROR(INDEX(F_Inputs!$F$4:$O$99999,MATCH($B320&amp;BD320,F_Inputs!$P$4:$P$99999,0),MATCH(BD$6,F_Inputs!$F$2:$O$2,0)),"Error"))</f>
        <v/>
      </c>
      <c r="AA320" s="267" t="str">
        <f>IF(ISBLANK(BE320),"",IFERROR(INDEX(F_Inputs!$F$4:$O$99999,MATCH($B320&amp;BE320,F_Inputs!$P$4:$P$99999,0),MATCH(BE$6,F_Inputs!$F$2:$O$2,0)),"Error"))</f>
        <v/>
      </c>
      <c r="AB320" s="270" t="str">
        <f>IF(ISBLANK(BF320),"",IFERROR(INDEX(F_Inputs!$F$4:$O$99999,MATCH($B320&amp;BF320,F_Inputs!$P$4:$P$99999,0),MATCH(BF$6,F_Inputs!$F$2:$O$2,0)),"Error"))</f>
        <v/>
      </c>
      <c r="AC320" s="270" t="str">
        <f>IF(ISBLANK(BG320),"",IFERROR(INDEX(F_Inputs!$F$4:$O$99999,MATCH($B320&amp;BG320,F_Inputs!$P$4:$P$99999,0),MATCH(BG$6,F_Inputs!$F$2:$O$2,0)),"Error"))</f>
        <v/>
      </c>
      <c r="AD320" s="270" t="str">
        <f>IF(ISBLANK(BH320),"",IFERROR(INDEX(F_Inputs!$F$4:$O$99999,MATCH($B320&amp;BH320,F_Inputs!$P$4:$P$99999,0),MATCH(BH$6,F_Inputs!$F$2:$O$2,0)),"Error"))</f>
        <v/>
      </c>
      <c r="AE320" s="271" t="str">
        <f>IF(ISBLANK(BI320),"",IFERROR(INDEX(F_Inputs!$F$4:$O$99999,MATCH($B320&amp;BI320,F_Inputs!$P$4:$P$99999,0),MATCH(BI$6,F_Inputs!$F$2:$O$2,0)),"Error"))</f>
        <v/>
      </c>
      <c r="AF320" s="271" t="str">
        <f>IF(ISBLANK(BJ320),"",IFERROR(INDEX(F_Inputs!$F$4:$O$99999,MATCH($B320&amp;BJ320,F_Inputs!$P$4:$P$99999,0),MATCH(BJ$6,F_Inputs!$F$2:$O$2,0)),"Error"))</f>
        <v/>
      </c>
      <c r="AJ320" s="45" t="s">
        <v>291</v>
      </c>
      <c r="AK320" s="45" t="s">
        <v>291</v>
      </c>
      <c r="AL320" s="45" t="s">
        <v>291</v>
      </c>
      <c r="AM320" s="45" t="s">
        <v>291</v>
      </c>
      <c r="AN320" s="45" t="s">
        <v>291</v>
      </c>
      <c r="AO320" s="45" t="s">
        <v>291</v>
      </c>
      <c r="BF320" s="45" t="s">
        <v>293</v>
      </c>
      <c r="BG320" s="45" t="s">
        <v>293</v>
      </c>
      <c r="BI320" s="45" t="s">
        <v>295</v>
      </c>
      <c r="BJ320" s="45" t="s">
        <v>297</v>
      </c>
    </row>
    <row r="321" spans="2:62">
      <c r="B321" s="158" t="str">
        <f>Lists!$D$18</f>
        <v>SES</v>
      </c>
      <c r="C321" s="46" t="s">
        <v>764</v>
      </c>
      <c r="D321" s="46" t="str">
        <f>_xlfn.XLOOKUP(C321,Lists!$B$32:$B$60,Lists!$D$32:$D$60)</f>
        <v>Set at a common level</v>
      </c>
      <c r="E321" s="46" t="str">
        <f>_xlfn.XLOOKUP(C321,Lists!$B$32:$B$60,Lists!$F$32:$F$60)</f>
        <v>Number</v>
      </c>
      <c r="F321" s="269" t="str">
        <f>IF(ISBLANK(AJ321),"",IFERROR(INDEX(F_Inputs!$F$4:$O$99999,MATCH($B321&amp;AJ321,F_Inputs!$P$4:$P$99999,0),MATCH(AJ$6,F_Inputs!$F$2:$O$2,0)),"Error"))</f>
        <v/>
      </c>
      <c r="G321" s="269" t="str">
        <f>IF(ISBLANK(AK321),"",IFERROR(INDEX(F_Inputs!$F$4:$O$99999,MATCH($B321&amp;AK321,F_Inputs!$P$4:$P$99999,0),MATCH(AK$6,F_Inputs!$F$2:$O$2,0)),"Error"))</f>
        <v/>
      </c>
      <c r="H321" s="269" t="str">
        <f>IF(ISBLANK(AL321),"",IFERROR(INDEX(F_Inputs!$F$4:$O$99999,MATCH($B321&amp;AL321,F_Inputs!$P$4:$P$99999,0),MATCH(AL$6,F_Inputs!$F$2:$O$2,0)),"Error"))</f>
        <v/>
      </c>
      <c r="I321" s="269" t="str">
        <f>IF(ISBLANK(AM321),"",IFERROR(INDEX(F_Inputs!$F$4:$O$99999,MATCH($B321&amp;AM321,F_Inputs!$P$4:$P$99999,0),MATCH(AM$6,F_Inputs!$F$2:$O$2,0)),"Error"))</f>
        <v/>
      </c>
      <c r="J321" s="269" t="str">
        <f>IF(ISBLANK(AN321),"",IFERROR(INDEX(F_Inputs!$F$4:$O$99999,MATCH($B321&amp;AN321,F_Inputs!$P$4:$P$99999,0),MATCH(AN$6,F_Inputs!$F$2:$O$2,0)),"Error"))</f>
        <v/>
      </c>
      <c r="K321" s="269" t="str">
        <f>IF(ISBLANK(AO321),"",IFERROR(INDEX(F_Inputs!$F$4:$O$99999,MATCH($B321&amp;AO321,F_Inputs!$P$4:$P$99999,0),MATCH(AO$6,F_Inputs!$F$2:$O$2,0)),"Error"))</f>
        <v/>
      </c>
      <c r="L321" s="269" t="str">
        <f>IF(ISBLANK(AP321),"",IFERROR(INDEX(F_Inputs!$F$4:$O$99999,MATCH($B321&amp;AP321,F_Inputs!$P$4:$P$99999,0),MATCH(AP$6,F_Inputs!$F$2:$O$2,0)),"Error"))</f>
        <v/>
      </c>
      <c r="M321" s="269" t="str">
        <f>IF(ISBLANK(AQ321),"",IFERROR(INDEX(F_Inputs!$F$4:$O$99999,MATCH($B321&amp;AQ321,F_Inputs!$P$4:$P$99999,0),MATCH(AQ$6,F_Inputs!$F$2:$O$2,0)),"Error"))</f>
        <v/>
      </c>
      <c r="N321" s="269" t="str">
        <f>IF(ISBLANK(AR321),"",IFERROR(INDEX(F_Inputs!$F$4:$O$99999,MATCH($B321&amp;AR321,F_Inputs!$P$4:$P$99999,0),MATCH(AR$6,F_Inputs!$F$2:$O$2,0)),"Error"))</f>
        <v/>
      </c>
      <c r="O321" s="269" t="str">
        <f>IF(ISBLANK(AS321),"",IFERROR(INDEX(F_Inputs!$F$4:$O$99999,MATCH($B321&amp;AS321,F_Inputs!$P$4:$P$99999,0),MATCH(AS$6,F_Inputs!$F$2:$O$2,0)),"Error"))</f>
        <v/>
      </c>
      <c r="P321" s="269" t="str">
        <f>IF(ISBLANK(AT321),"",IFERROR(INDEX(F_Inputs!$F$4:$O$99999,MATCH($B321&amp;AT321,F_Inputs!$P$4:$P$99999,0),MATCH(AT$6,F_Inputs!$F$2:$O$2,0)),"Error"))</f>
        <v/>
      </c>
      <c r="Q321" s="269" t="str">
        <f>IF(ISBLANK(AU321),"",IFERROR(INDEX(F_Inputs!$F$4:$O$99999,MATCH($B321&amp;AU321,F_Inputs!$P$4:$P$99999,0),MATCH(AU$6,F_Inputs!$F$2:$O$2,0)),"Error"))</f>
        <v/>
      </c>
      <c r="R321" s="269" t="str">
        <f>IF(ISBLANK(AV321),"",IFERROR(INDEX(F_Inputs!$F$4:$O$99999,MATCH($B321&amp;AV321,F_Inputs!$P$4:$P$99999,0),MATCH(AV$6,F_Inputs!$F$2:$O$2,0)),"Error"))</f>
        <v/>
      </c>
      <c r="S321" s="269" t="str">
        <f>IF(ISBLANK(AW321),"",IFERROR(INDEX(F_Inputs!$F$4:$O$99999,MATCH($B321&amp;AW321,F_Inputs!$P$4:$P$99999,0),MATCH(AW$6,F_Inputs!$F$2:$O$2,0)),"Error"))</f>
        <v/>
      </c>
      <c r="T321" s="269" t="str">
        <f>IF(ISBLANK(AX321),"",IFERROR(INDEX(F_Inputs!$F$4:$O$99999,MATCH($B321&amp;AX321,F_Inputs!$P$4:$P$99999,0),MATCH(AX$6,F_Inputs!$F$2:$O$2,0)),"Error"))</f>
        <v/>
      </c>
      <c r="U321" s="269" t="str">
        <f>IF(ISBLANK(AY321),"",IFERROR(INDEX(F_Inputs!$F$4:$O$99999,MATCH($B321&amp;AY321,F_Inputs!$P$4:$P$99999,0),MATCH(AY$6,F_Inputs!$F$2:$O$2,0)),"Error"))</f>
        <v/>
      </c>
      <c r="V321" s="269" t="str">
        <f>IF(ISBLANK(AZ321),"",IFERROR(INDEX(F_Inputs!$F$4:$O$99999,MATCH($B321&amp;AZ321,F_Inputs!$P$4:$P$99999,0),MATCH(AZ$6,F_Inputs!$F$2:$O$2,0)),"Error"))</f>
        <v/>
      </c>
      <c r="W321" s="269" t="str">
        <f>IF(ISBLANK(BA321),"",IFERROR(INDEX(F_Inputs!$F$4:$O$99999,MATCH($B321&amp;BA321,F_Inputs!$P$4:$P$99999,0),MATCH(BA$6,F_Inputs!$F$2:$O$2,0)),"Error"))</f>
        <v/>
      </c>
      <c r="X321" s="269" t="str">
        <f>IF(ISBLANK(BB321),"",IFERROR(INDEX(F_Inputs!$F$4:$O$99999,MATCH($B321&amp;BB321,F_Inputs!$P$4:$P$99999,0),MATCH(BB$6,F_Inputs!$F$2:$O$2,0)),"Error"))</f>
        <v/>
      </c>
      <c r="Y321" s="269" t="str">
        <f>IF(ISBLANK(BC321),"",IFERROR(INDEX(F_Inputs!$F$4:$O$99999,MATCH($B321&amp;BC321,F_Inputs!$P$4:$P$99999,0),MATCH(BC$6,F_Inputs!$F$2:$O$2,0)),"Error"))</f>
        <v/>
      </c>
      <c r="Z321" s="269" t="str">
        <f>IF(ISBLANK(BD321),"",IFERROR(INDEX(F_Inputs!$F$4:$O$99999,MATCH($B321&amp;BD321,F_Inputs!$P$4:$P$99999,0),MATCH(BD$6,F_Inputs!$F$2:$O$2,0)),"Error"))</f>
        <v/>
      </c>
      <c r="AA321" s="269" t="str">
        <f>IF(ISBLANK(BE321),"",IFERROR(INDEX(F_Inputs!$F$4:$O$99999,MATCH($B321&amp;BE321,F_Inputs!$P$4:$P$99999,0),MATCH(BE$6,F_Inputs!$F$2:$O$2,0)),"Error"))</f>
        <v/>
      </c>
      <c r="AB321" s="269">
        <f>IF(ISBLANK(BF321),"",IFERROR(INDEX(F_Inputs!$F$4:$O$99999,MATCH($B321&amp;BF321,F_Inputs!$P$4:$P$99999,0),MATCH(BF$6,F_Inputs!$F$2:$O$2,0)),"Error"))</f>
        <v>-7.6770000000000005E-2</v>
      </c>
      <c r="AC321" s="269">
        <f>IF(ISBLANK(BG321),"",IFERROR(INDEX(F_Inputs!$F$4:$O$99999,MATCH($B321&amp;BG321,F_Inputs!$P$4:$P$99999,0),MATCH(BG$6,F_Inputs!$F$2:$O$2,0)),"Error"))</f>
        <v>7.6770000000000005E-2</v>
      </c>
      <c r="AD321" s="269" t="str">
        <f>IF(ISBLANK(BH321),"",IFERROR(INDEX(F_Inputs!$F$4:$O$99999,MATCH($B321&amp;BH321,F_Inputs!$P$4:$P$99999,0),MATCH(BH$6,F_Inputs!$F$2:$O$2,0)),"Error"))</f>
        <v/>
      </c>
      <c r="AE321" s="272">
        <f>IF(ISBLANK(BI321),"",IFERROR(INDEX(F_Inputs!$F$4:$O$99999,MATCH($B321&amp;BI321,F_Inputs!$P$4:$P$99999,0),MATCH(BI$6,F_Inputs!$F$2:$O$2,0)),"Error"))</f>
        <v>-4.0000000000000001E-3</v>
      </c>
      <c r="AF321" s="272">
        <f>IF(ISBLANK(BJ321),"",IFERROR(INDEX(F_Inputs!$F$4:$O$99999,MATCH($B321&amp;BJ321,F_Inputs!$P$4:$P$99999,0),MATCH(BJ$6,F_Inputs!$F$2:$O$2,0)),"Error"))</f>
        <v>4.0000000000000001E-3</v>
      </c>
      <c r="BF321" s="45" t="s">
        <v>214</v>
      </c>
      <c r="BG321" s="45" t="s">
        <v>216</v>
      </c>
      <c r="BI321" s="45" t="s">
        <v>218</v>
      </c>
      <c r="BJ321" s="45" t="s">
        <v>220</v>
      </c>
    </row>
    <row r="322" spans="2:62">
      <c r="B322" s="158" t="str">
        <f>Lists!$D$18</f>
        <v>SES</v>
      </c>
      <c r="C322" s="46" t="s">
        <v>766</v>
      </c>
      <c r="D322" s="46" t="str">
        <f>_xlfn.XLOOKUP(C322,Lists!$B$32:$B$60,Lists!$D$32:$D$60)</f>
        <v>Set at a common level</v>
      </c>
      <c r="E322" s="46" t="str">
        <f>_xlfn.XLOOKUP(C322,Lists!$B$32:$B$60,Lists!$F$32:$F$60)</f>
        <v>Number</v>
      </c>
      <c r="F322" s="269" t="str">
        <f>IF(ISBLANK(AJ322),"",IFERROR(INDEX(F_Inputs!$F$4:$O$99999,MATCH($B322&amp;AJ322,F_Inputs!$P$4:$P$99999,0),MATCH(AJ$6,F_Inputs!$F$2:$O$2,0)),"Error"))</f>
        <v/>
      </c>
      <c r="G322" s="269" t="str">
        <f>IF(ISBLANK(AK322),"",IFERROR(INDEX(F_Inputs!$F$4:$O$99999,MATCH($B322&amp;AK322,F_Inputs!$P$4:$P$99999,0),MATCH(AK$6,F_Inputs!$F$2:$O$2,0)),"Error"))</f>
        <v/>
      </c>
      <c r="H322" s="269" t="str">
        <f>IF(ISBLANK(AL322),"",IFERROR(INDEX(F_Inputs!$F$4:$O$99999,MATCH($B322&amp;AL322,F_Inputs!$P$4:$P$99999,0),MATCH(AL$6,F_Inputs!$F$2:$O$2,0)),"Error"))</f>
        <v/>
      </c>
      <c r="I322" s="269" t="str">
        <f>IF(ISBLANK(AM322),"",IFERROR(INDEX(F_Inputs!$F$4:$O$99999,MATCH($B322&amp;AM322,F_Inputs!$P$4:$P$99999,0),MATCH(AM$6,F_Inputs!$F$2:$O$2,0)),"Error"))</f>
        <v/>
      </c>
      <c r="J322" s="269" t="str">
        <f>IF(ISBLANK(AN322),"",IFERROR(INDEX(F_Inputs!$F$4:$O$99999,MATCH($B322&amp;AN322,F_Inputs!$P$4:$P$99999,0),MATCH(AN$6,F_Inputs!$F$2:$O$2,0)),"Error"))</f>
        <v/>
      </c>
      <c r="K322" s="269" t="str">
        <f>IF(ISBLANK(AO322),"",IFERROR(INDEX(F_Inputs!$F$4:$O$99999,MATCH($B322&amp;AO322,F_Inputs!$P$4:$P$99999,0),MATCH(AO$6,F_Inputs!$F$2:$O$2,0)),"Error"))</f>
        <v/>
      </c>
      <c r="L322" s="269" t="str">
        <f>IF(ISBLANK(AP322),"",IFERROR(INDEX(F_Inputs!$F$4:$O$99999,MATCH($B322&amp;AP322,F_Inputs!$P$4:$P$99999,0),MATCH(AP$6,F_Inputs!$F$2:$O$2,0)),"Error"))</f>
        <v/>
      </c>
      <c r="M322" s="269" t="str">
        <f>IF(ISBLANK(AQ322),"",IFERROR(INDEX(F_Inputs!$F$4:$O$99999,MATCH($B322&amp;AQ322,F_Inputs!$P$4:$P$99999,0),MATCH(AQ$6,F_Inputs!$F$2:$O$2,0)),"Error"))</f>
        <v/>
      </c>
      <c r="N322" s="269" t="str">
        <f>IF(ISBLANK(AR322),"",IFERROR(INDEX(F_Inputs!$F$4:$O$99999,MATCH($B322&amp;AR322,F_Inputs!$P$4:$P$99999,0),MATCH(AR$6,F_Inputs!$F$2:$O$2,0)),"Error"))</f>
        <v/>
      </c>
      <c r="O322" s="269" t="str">
        <f>IF(ISBLANK(AS322),"",IFERROR(INDEX(F_Inputs!$F$4:$O$99999,MATCH($B322&amp;AS322,F_Inputs!$P$4:$P$99999,0),MATCH(AS$6,F_Inputs!$F$2:$O$2,0)),"Error"))</f>
        <v/>
      </c>
      <c r="P322" s="269" t="str">
        <f>IF(ISBLANK(AT322),"",IFERROR(INDEX(F_Inputs!$F$4:$O$99999,MATCH($B322&amp;AT322,F_Inputs!$P$4:$P$99999,0),MATCH(AT$6,F_Inputs!$F$2:$O$2,0)),"Error"))</f>
        <v/>
      </c>
      <c r="Q322" s="269" t="str">
        <f>IF(ISBLANK(AU322),"",IFERROR(INDEX(F_Inputs!$F$4:$O$99999,MATCH($B322&amp;AU322,F_Inputs!$P$4:$P$99999,0),MATCH(AU$6,F_Inputs!$F$2:$O$2,0)),"Error"))</f>
        <v/>
      </c>
      <c r="R322" s="269" t="str">
        <f>IF(ISBLANK(AV322),"",IFERROR(INDEX(F_Inputs!$F$4:$O$99999,MATCH($B322&amp;AV322,F_Inputs!$P$4:$P$99999,0),MATCH(AV$6,F_Inputs!$F$2:$O$2,0)),"Error"))</f>
        <v/>
      </c>
      <c r="S322" s="269" t="str">
        <f>IF(ISBLANK(AW322),"",IFERROR(INDEX(F_Inputs!$F$4:$O$99999,MATCH($B322&amp;AW322,F_Inputs!$P$4:$P$99999,0),MATCH(AW$6,F_Inputs!$F$2:$O$2,0)),"Error"))</f>
        <v/>
      </c>
      <c r="T322" s="269" t="str">
        <f>IF(ISBLANK(AX322),"",IFERROR(INDEX(F_Inputs!$F$4:$O$99999,MATCH($B322&amp;AX322,F_Inputs!$P$4:$P$99999,0),MATCH(AX$6,F_Inputs!$F$2:$O$2,0)),"Error"))</f>
        <v/>
      </c>
      <c r="U322" s="269" t="str">
        <f>IF(ISBLANK(AY322),"",IFERROR(INDEX(F_Inputs!$F$4:$O$99999,MATCH($B322&amp;AY322,F_Inputs!$P$4:$P$99999,0),MATCH(AY$6,F_Inputs!$F$2:$O$2,0)),"Error"))</f>
        <v/>
      </c>
      <c r="V322" s="269" t="str">
        <f>IF(ISBLANK(AZ322),"",IFERROR(INDEX(F_Inputs!$F$4:$O$99999,MATCH($B322&amp;AZ322,F_Inputs!$P$4:$P$99999,0),MATCH(AZ$6,F_Inputs!$F$2:$O$2,0)),"Error"))</f>
        <v/>
      </c>
      <c r="W322" s="269" t="str">
        <f>IF(ISBLANK(BA322),"",IFERROR(INDEX(F_Inputs!$F$4:$O$99999,MATCH($B322&amp;BA322,F_Inputs!$P$4:$P$99999,0),MATCH(BA$6,F_Inputs!$F$2:$O$2,0)),"Error"))</f>
        <v/>
      </c>
      <c r="X322" s="269" t="str">
        <f>IF(ISBLANK(BB322),"",IFERROR(INDEX(F_Inputs!$F$4:$O$99999,MATCH($B322&amp;BB322,F_Inputs!$P$4:$P$99999,0),MATCH(BB$6,F_Inputs!$F$2:$O$2,0)),"Error"))</f>
        <v/>
      </c>
      <c r="Y322" s="269" t="str">
        <f>IF(ISBLANK(BC322),"",IFERROR(INDEX(F_Inputs!$F$4:$O$99999,MATCH($B322&amp;BC322,F_Inputs!$P$4:$P$99999,0),MATCH(BC$6,F_Inputs!$F$2:$O$2,0)),"Error"))</f>
        <v/>
      </c>
      <c r="Z322" s="269" t="str">
        <f>IF(ISBLANK(BD322),"",IFERROR(INDEX(F_Inputs!$F$4:$O$99999,MATCH($B322&amp;BD322,F_Inputs!$P$4:$P$99999,0),MATCH(BD$6,F_Inputs!$F$2:$O$2,0)),"Error"))</f>
        <v/>
      </c>
      <c r="AA322" s="269" t="str">
        <f>IF(ISBLANK(BE322),"",IFERROR(INDEX(F_Inputs!$F$4:$O$99999,MATCH($B322&amp;BE322,F_Inputs!$P$4:$P$99999,0),MATCH(BE$6,F_Inputs!$F$2:$O$2,0)),"Error"))</f>
        <v/>
      </c>
      <c r="AB322" s="269">
        <f>IF(ISBLANK(BF322),"",IFERROR(INDEX(F_Inputs!$F$4:$O$99999,MATCH($B322&amp;BF322,F_Inputs!$P$4:$P$99999,0),MATCH(BF$6,F_Inputs!$F$2:$O$2,0)),"Error"))</f>
        <v>-3.6260000000000001E-2</v>
      </c>
      <c r="AC322" s="269">
        <f>IF(ISBLANK(BG322),"",IFERROR(INDEX(F_Inputs!$F$4:$O$99999,MATCH($B322&amp;BG322,F_Inputs!$P$4:$P$99999,0),MATCH(BG$6,F_Inputs!$F$2:$O$2,0)),"Error"))</f>
        <v>3.6260000000000001E-2</v>
      </c>
      <c r="AD322" s="269" t="str">
        <f>IF(ISBLANK(BH322),"",IFERROR(INDEX(F_Inputs!$F$4:$O$99999,MATCH($B322&amp;BH322,F_Inputs!$P$4:$P$99999,0),MATCH(BH$6,F_Inputs!$F$2:$O$2,0)),"Error"))</f>
        <v/>
      </c>
      <c r="AE322" s="272">
        <f>IF(ISBLANK(BI322),"",IFERROR(INDEX(F_Inputs!$F$4:$O$99999,MATCH($B322&amp;BI322,F_Inputs!$P$4:$P$99999,0),MATCH(BI$6,F_Inputs!$F$2:$O$2,0)),"Error"))</f>
        <v>-2E-3</v>
      </c>
      <c r="AF322" s="272">
        <f>IF(ISBLANK(BJ322),"",IFERROR(INDEX(F_Inputs!$F$4:$O$99999,MATCH($B322&amp;BJ322,F_Inputs!$P$4:$P$99999,0),MATCH(BJ$6,F_Inputs!$F$2:$O$2,0)),"Error"))</f>
        <v>2E-3</v>
      </c>
      <c r="BF322" s="45" t="s">
        <v>222</v>
      </c>
      <c r="BG322" s="45" t="s">
        <v>224</v>
      </c>
      <c r="BI322" s="45" t="s">
        <v>226</v>
      </c>
      <c r="BJ322" s="45" t="s">
        <v>228</v>
      </c>
    </row>
    <row r="323" spans="2:62">
      <c r="B323" s="150"/>
      <c r="C323" s="151"/>
      <c r="D323" s="151"/>
      <c r="E323" s="157"/>
      <c r="F323" s="151"/>
      <c r="G323" s="151"/>
      <c r="H323" s="151"/>
      <c r="I323" s="151"/>
      <c r="J323" s="151"/>
      <c r="K323" s="151"/>
      <c r="L323" s="151"/>
      <c r="M323" s="153"/>
      <c r="N323" s="153"/>
      <c r="O323" s="153"/>
      <c r="P323" s="153"/>
      <c r="Q323" s="153"/>
      <c r="R323" s="151"/>
      <c r="S323" s="151"/>
      <c r="T323" s="151"/>
      <c r="U323" s="151"/>
      <c r="V323" s="154"/>
      <c r="W323" s="151"/>
      <c r="X323" s="151"/>
      <c r="Y323" s="151"/>
      <c r="Z323" s="151"/>
      <c r="AA323" s="151"/>
      <c r="AB323" s="155"/>
      <c r="AC323" s="155"/>
      <c r="AD323" s="155"/>
      <c r="AE323" s="156"/>
      <c r="AF323" s="156"/>
    </row>
    <row r="324" spans="2:62">
      <c r="B324" s="158" t="str">
        <f>Lists!$D$19</f>
        <v>TMS</v>
      </c>
      <c r="C324" s="46" t="s">
        <v>702</v>
      </c>
      <c r="D324" s="46" t="str">
        <f>_xlfn.XLOOKUP(C324,Lists!$B$32:$B$60,Lists!$D$32:$D$60)</f>
        <v>Set at a common level</v>
      </c>
      <c r="E324" s="46" t="str">
        <f>_xlfn.XLOOKUP(C324,Lists!$B$32:$B$60,Lists!$F$32:$F$60)</f>
        <v>Average number of minutes lost per customer (hh:mm:ss)</v>
      </c>
      <c r="F324" s="267">
        <f>IF(ISBLANK(AJ324),"",IFERROR(INDEX(F_Inputs!$F$4:$O$99999,MATCH($B324&amp;AJ324,F_Inputs!$P$4:$P$99999,0),MATCH(AJ$6,F_Inputs!$F$2:$O$2,0)),"Error"))</f>
        <v>3.472222222222222E-3</v>
      </c>
      <c r="G324" s="267">
        <f>IF(ISBLANK(AK324),"",IFERROR(INDEX(F_Inputs!$F$4:$O$99999,MATCH($B324&amp;AK324,F_Inputs!$P$4:$P$99999,0),MATCH(AK$6,F_Inputs!$F$2:$O$2,0)),"Error"))</f>
        <v>3.472222222222222E-3</v>
      </c>
      <c r="H324" s="267">
        <f>IF(ISBLANK(AL324),"",IFERROR(INDEX(F_Inputs!$F$4:$O$99999,MATCH($B324&amp;AL324,F_Inputs!$P$4:$P$99999,0),MATCH(AL$6,F_Inputs!$F$2:$O$2,0)),"Error"))</f>
        <v>3.472222222222222E-3</v>
      </c>
      <c r="I324" s="267">
        <f>IF(ISBLANK(AM324),"",IFERROR(INDEX(F_Inputs!$F$4:$O$99999,MATCH($B324&amp;AM324,F_Inputs!$P$4:$P$99999,0),MATCH(AM$6,F_Inputs!$F$2:$O$2,0)),"Error"))</f>
        <v>3.472222222222222E-3</v>
      </c>
      <c r="J324" s="267">
        <f>IF(ISBLANK(AN324),"",IFERROR(INDEX(F_Inputs!$F$4:$O$99999,MATCH($B324&amp;AN324,F_Inputs!$P$4:$P$99999,0),MATCH(AN$6,F_Inputs!$F$2:$O$2,0)),"Error"))</f>
        <v>3.472222222222222E-3</v>
      </c>
      <c r="K324" s="267">
        <f>IF(ISBLANK(AO324),"",IFERROR(INDEX(F_Inputs!$F$4:$O$99999,MATCH($B324&amp;AO324,F_Inputs!$P$4:$P$99999,0),MATCH(AO$6,F_Inputs!$F$2:$O$2,0)),"Error"))</f>
        <v>3.47E-3</v>
      </c>
      <c r="L324" s="267" t="str">
        <f>IF(ISBLANK(AP324),"",IFERROR(INDEX(F_Inputs!$F$4:$O$99999,MATCH($B324&amp;AP324,F_Inputs!$P$4:$P$99999,0),MATCH(AP$6,F_Inputs!$F$2:$O$2,0)),"Error"))</f>
        <v/>
      </c>
      <c r="M324" s="268" t="str">
        <f>IF(ISBLANK(AQ324),"",IFERROR(INDEX(F_Inputs!$F$4:$O$99999,MATCH($B324&amp;AQ324,F_Inputs!$P$4:$P$99999,0),MATCH(AQ$6,F_Inputs!$F$2:$O$2,0)),"Error"))</f>
        <v/>
      </c>
      <c r="N324" s="268" t="str">
        <f>IF(ISBLANK(AR324),"",IFERROR(INDEX(F_Inputs!$F$4:$O$99999,MATCH($B324&amp;AR324,F_Inputs!$P$4:$P$99999,0),MATCH(AR$6,F_Inputs!$F$2:$O$2,0)),"Error"))</f>
        <v/>
      </c>
      <c r="O324" s="268" t="str">
        <f>IF(ISBLANK(AS324),"",IFERROR(INDEX(F_Inputs!$F$4:$O$99999,MATCH($B324&amp;AS324,F_Inputs!$P$4:$P$99999,0),MATCH(AS$6,F_Inputs!$F$2:$O$2,0)),"Error"))</f>
        <v/>
      </c>
      <c r="P324" s="268" t="str">
        <f>IF(ISBLANK(AT324),"",IFERROR(INDEX(F_Inputs!$F$4:$O$99999,MATCH($B324&amp;AT324,F_Inputs!$P$4:$P$99999,0),MATCH(AT$6,F_Inputs!$F$2:$O$2,0)),"Error"))</f>
        <v/>
      </c>
      <c r="Q324" s="268" t="str">
        <f>IF(ISBLANK(AU324),"",IFERROR(INDEX(F_Inputs!$F$4:$O$99999,MATCH($B324&amp;AU324,F_Inputs!$P$4:$P$99999,0),MATCH(AU$6,F_Inputs!$F$2:$O$2,0)),"Error"))</f>
        <v/>
      </c>
      <c r="R324" s="269" t="str">
        <f>IF(ISBLANK(AV324),"",IFERROR(INDEX(F_Inputs!$F$4:$O$99999,MATCH($B324&amp;AV324,F_Inputs!$P$4:$P$99999,0),MATCH(AV$6,F_Inputs!$F$2:$O$2,0)),"Error"))</f>
        <v/>
      </c>
      <c r="S324" s="269" t="str">
        <f>IF(ISBLANK(AW324),"",IFERROR(INDEX(F_Inputs!$F$4:$O$99999,MATCH($B324&amp;AW324,F_Inputs!$P$4:$P$99999,0),MATCH(AW$6,F_Inputs!$F$2:$O$2,0)),"Error"))</f>
        <v/>
      </c>
      <c r="T324" s="269" t="str">
        <f>IF(ISBLANK(AX324),"",IFERROR(INDEX(F_Inputs!$F$4:$O$99999,MATCH($B324&amp;AX324,F_Inputs!$P$4:$P$99999,0),MATCH(AX$6,F_Inputs!$F$2:$O$2,0)),"Error"))</f>
        <v/>
      </c>
      <c r="U324" s="269" t="str">
        <f>IF(ISBLANK(AY324),"",IFERROR(INDEX(F_Inputs!$F$4:$O$99999,MATCH($B324&amp;AY324,F_Inputs!$P$4:$P$99999,0),MATCH(AY$6,F_Inputs!$F$2:$O$2,0)),"Error"))</f>
        <v/>
      </c>
      <c r="V324" s="269" t="str">
        <f>IF(ISBLANK(AZ324),"",IFERROR(INDEX(F_Inputs!$F$4:$O$99999,MATCH($B324&amp;AZ324,F_Inputs!$P$4:$P$99999,0),MATCH(AZ$6,F_Inputs!$F$2:$O$2,0)),"Error"))</f>
        <v/>
      </c>
      <c r="W324" s="267">
        <f>IF(ISBLANK(BA324),"",IFERROR(INDEX(F_Inputs!$F$4:$O$99999,MATCH($B324&amp;BA324,F_Inputs!$P$4:$P$99999,0),MATCH(BA$6,F_Inputs!$F$2:$O$2,0)),"Error"))</f>
        <v>1.8444930555555549E-3</v>
      </c>
      <c r="X324" s="267">
        <f>IF(ISBLANK(BB324),"",IFERROR(INDEX(F_Inputs!$F$4:$O$99999,MATCH($B324&amp;BB324,F_Inputs!$P$4:$P$99999,0),MATCH(BB$6,F_Inputs!$F$2:$O$2,0)),"Error"))</f>
        <v>1.8444930555555549E-3</v>
      </c>
      <c r="Y324" s="267">
        <f>IF(ISBLANK(BC324),"",IFERROR(INDEX(F_Inputs!$F$4:$O$99999,MATCH($B324&amp;BC324,F_Inputs!$P$4:$P$99999,0),MATCH(BC$6,F_Inputs!$F$2:$O$2,0)),"Error"))</f>
        <v>1.8444930555555549E-3</v>
      </c>
      <c r="Z324" s="267">
        <f>IF(ISBLANK(BD324),"",IFERROR(INDEX(F_Inputs!$F$4:$O$99999,MATCH($B324&amp;BD324,F_Inputs!$P$4:$P$99999,0),MATCH(BD$6,F_Inputs!$F$2:$O$2,0)),"Error"))</f>
        <v>1.8444930555555549E-3</v>
      </c>
      <c r="AA324" s="267">
        <f>IF(ISBLANK(BE324),"",IFERROR(INDEX(F_Inputs!$F$4:$O$99999,MATCH($B324&amp;BE324,F_Inputs!$P$4:$P$99999,0),MATCH(BE$6,F_Inputs!$F$2:$O$2,0)),"Error"))</f>
        <v>1.8422708333333331E-3</v>
      </c>
      <c r="AB324" s="270">
        <f>IF(ISBLANK(BF324),"",IFERROR(INDEX(F_Inputs!$F$4:$O$99999,MATCH($B324&amp;BF324,F_Inputs!$P$4:$P$99999,0),MATCH(BF$6,F_Inputs!$F$2:$O$2,0)),"Error"))</f>
        <v>1882353.9429432265</v>
      </c>
      <c r="AC324" s="270">
        <f>IF(ISBLANK(BG324),"",IFERROR(INDEX(F_Inputs!$F$4:$O$99999,MATCH($B324&amp;BG324,F_Inputs!$P$4:$P$99999,0),MATCH(BG$6,F_Inputs!$F$2:$O$2,0)),"Error"))</f>
        <v>1882353.9429432265</v>
      </c>
      <c r="AD324" s="270">
        <f>IF(ISBLANK(BG324),"",IFERROR(2*AC324,""))</f>
        <v>3764707.8858864531</v>
      </c>
      <c r="AE324" s="271">
        <f>IF(ISBLANK(BI324),"",IFERROR(INDEX(F_Inputs!$F$4:$O$99999,MATCH($B324&amp;BI324,F_Inputs!$P$4:$P$99999,0),MATCH(BI$6,F_Inputs!$F$2:$O$2,0)),"Error"))</f>
        <v>-0.01</v>
      </c>
      <c r="AF324" s="271" t="str">
        <f>IF(ISBLANK(BJ324),"",IFERROR(INDEX(F_Inputs!$F$4:$O$99999,MATCH($B324&amp;BJ324,F_Inputs!$P$4:$P$99999,0),MATCH(BJ$6,F_Inputs!$F$2:$O$2,0)),"Error"))</f>
        <v/>
      </c>
      <c r="AJ324" s="45" t="s">
        <v>155</v>
      </c>
      <c r="AK324" s="45" t="s">
        <v>155</v>
      </c>
      <c r="AL324" s="45" t="s">
        <v>155</v>
      </c>
      <c r="AM324" s="45" t="s">
        <v>155</v>
      </c>
      <c r="AN324" s="45" t="s">
        <v>155</v>
      </c>
      <c r="AO324" s="45" t="s">
        <v>155</v>
      </c>
      <c r="BA324" s="45" t="s">
        <v>160</v>
      </c>
      <c r="BB324" s="45" t="s">
        <v>160</v>
      </c>
      <c r="BC324" s="45" t="s">
        <v>160</v>
      </c>
      <c r="BD324" s="45" t="s">
        <v>160</v>
      </c>
      <c r="BE324" s="45" t="s">
        <v>160</v>
      </c>
      <c r="BF324" s="45" t="s">
        <v>163</v>
      </c>
      <c r="BG324" s="45" t="s">
        <v>163</v>
      </c>
      <c r="BH324" s="45" t="s">
        <v>842</v>
      </c>
      <c r="BI324" s="45" t="s">
        <v>166</v>
      </c>
    </row>
    <row r="325" spans="2:62">
      <c r="B325" s="158" t="str">
        <f>Lists!$D$19</f>
        <v>TMS</v>
      </c>
      <c r="C325" s="46" t="s">
        <v>707</v>
      </c>
      <c r="D325" s="46" t="str">
        <f>_xlfn.XLOOKUP(C325,Lists!$B$32:$B$60,Lists!$D$32:$D$60)</f>
        <v>Set at a common level</v>
      </c>
      <c r="E325" s="46" t="str">
        <f>_xlfn.XLOOKUP(C325,Lists!$B$32:$B$60,Lists!$F$32:$F$60)</f>
        <v>Index</v>
      </c>
      <c r="F325" s="269">
        <f>IF(ISBLANK(AJ325),"",IFERROR(INDEX(F_Inputs!$F$4:$O$99999,MATCH($B325&amp;AJ325,F_Inputs!$P$4:$P$99999,0),MATCH(AJ$6,F_Inputs!$F$2:$O$2,0)),"Error"))</f>
        <v>0</v>
      </c>
      <c r="G325" s="269">
        <f>IF(ISBLANK(AK325),"",IFERROR(INDEX(F_Inputs!$F$4:$O$99999,MATCH($B325&amp;AK325,F_Inputs!$P$4:$P$99999,0),MATCH(AK$6,F_Inputs!$F$2:$O$2,0)),"Error"))</f>
        <v>0</v>
      </c>
      <c r="H325" s="269">
        <f>IF(ISBLANK(AL325),"",IFERROR(INDEX(F_Inputs!$F$4:$O$99999,MATCH($B325&amp;AL325,F_Inputs!$P$4:$P$99999,0),MATCH(AL$6,F_Inputs!$F$2:$O$2,0)),"Error"))</f>
        <v>0</v>
      </c>
      <c r="I325" s="269">
        <f>IF(ISBLANK(AM325),"",IFERROR(INDEX(F_Inputs!$F$4:$O$99999,MATCH($B325&amp;AM325,F_Inputs!$P$4:$P$99999,0),MATCH(AM$6,F_Inputs!$F$2:$O$2,0)),"Error"))</f>
        <v>0</v>
      </c>
      <c r="J325" s="269">
        <f>IF(ISBLANK(AN325),"",IFERROR(INDEX(F_Inputs!$F$4:$O$99999,MATCH($B325&amp;AN325,F_Inputs!$P$4:$P$99999,0),MATCH(AN$6,F_Inputs!$F$2:$O$2,0)),"Error"))</f>
        <v>0</v>
      </c>
      <c r="K325" s="269">
        <f>IF(ISBLANK(AO325),"",IFERROR(INDEX(F_Inputs!$F$4:$O$99999,MATCH($B325&amp;AO325,F_Inputs!$P$4:$P$99999,0),MATCH(AO$6,F_Inputs!$F$2:$O$2,0)),"Error"))</f>
        <v>0</v>
      </c>
      <c r="L325" s="269" t="str">
        <f>IF(ISBLANK(AP325),"",IFERROR(INDEX(F_Inputs!$F$4:$O$99999,MATCH($B325&amp;AP325,F_Inputs!$P$4:$P$99999,0),MATCH(AP$6,F_Inputs!$F$2:$O$2,0)),"Error"))</f>
        <v/>
      </c>
      <c r="M325" s="269" t="str">
        <f>IF(ISBLANK(AQ325),"",IFERROR(INDEX(F_Inputs!$F$4:$O$99999,MATCH($B325&amp;AQ325,F_Inputs!$P$4:$P$99999,0),MATCH(AQ$6,F_Inputs!$F$2:$O$2,0)),"Error"))</f>
        <v/>
      </c>
      <c r="N325" s="269" t="str">
        <f>IF(ISBLANK(AR325),"",IFERROR(INDEX(F_Inputs!$F$4:$O$99999,MATCH($B325&amp;AR325,F_Inputs!$P$4:$P$99999,0),MATCH(AR$6,F_Inputs!$F$2:$O$2,0)),"Error"))</f>
        <v/>
      </c>
      <c r="O325" s="269" t="str">
        <f>IF(ISBLANK(AS325),"",IFERROR(INDEX(F_Inputs!$F$4:$O$99999,MATCH($B325&amp;AS325,F_Inputs!$P$4:$P$99999,0),MATCH(AS$6,F_Inputs!$F$2:$O$2,0)),"Error"))</f>
        <v/>
      </c>
      <c r="P325" s="269" t="str">
        <f>IF(ISBLANK(AT325),"",IFERROR(INDEX(F_Inputs!$F$4:$O$99999,MATCH($B325&amp;AT325,F_Inputs!$P$4:$P$99999,0),MATCH(AT$6,F_Inputs!$F$2:$O$2,0)),"Error"))</f>
        <v/>
      </c>
      <c r="Q325" s="269" t="str">
        <f>IF(ISBLANK(AU325),"",IFERROR(INDEX(F_Inputs!$F$4:$O$99999,MATCH($B325&amp;AU325,F_Inputs!$P$4:$P$99999,0),MATCH(AU$6,F_Inputs!$F$2:$O$2,0)),"Error"))</f>
        <v/>
      </c>
      <c r="R325" s="269">
        <f>IF(ISBLANK(AV325),"",IFERROR(INDEX(F_Inputs!$F$4:$O$99999,MATCH($B325&amp;AV325,F_Inputs!$P$4:$P$99999,0),MATCH(AV$6,F_Inputs!$F$2:$O$2,0)),"Error"))</f>
        <v>1.83</v>
      </c>
      <c r="S325" s="269">
        <f>IF(ISBLANK(AW325),"",IFERROR(INDEX(F_Inputs!$F$4:$O$99999,MATCH($B325&amp;AW325,F_Inputs!$P$4:$P$99999,0),MATCH(AW$6,F_Inputs!$F$2:$O$2,0)),"Error"))</f>
        <v>1.67</v>
      </c>
      <c r="T325" s="269">
        <f>IF(ISBLANK(AX325),"",IFERROR(INDEX(F_Inputs!$F$4:$O$99999,MATCH($B325&amp;AX325,F_Inputs!$P$4:$P$99999,0),MATCH(AX$6,F_Inputs!$F$2:$O$2,0)),"Error"))</f>
        <v>1.5</v>
      </c>
      <c r="U325" s="269">
        <f>IF(ISBLANK(AY325),"",IFERROR(INDEX(F_Inputs!$F$4:$O$99999,MATCH($B325&amp;AY325,F_Inputs!$P$4:$P$99999,0),MATCH(AY$6,F_Inputs!$F$2:$O$2,0)),"Error"))</f>
        <v>1.25</v>
      </c>
      <c r="V325" s="269">
        <f>IF(ISBLANK(AZ325),"",IFERROR(INDEX(F_Inputs!$F$4:$O$99999,MATCH($B325&amp;AZ325,F_Inputs!$P$4:$P$99999,0),MATCH(AZ$6,F_Inputs!$F$2:$O$2,0)),"Error"))</f>
        <v>1</v>
      </c>
      <c r="W325" s="269" t="str">
        <f>IF(ISBLANK(BA325),"",IFERROR(INDEX(F_Inputs!$F$4:$O$99999,MATCH($B325&amp;BA325,F_Inputs!$P$4:$P$99999,0),MATCH(BA$6,F_Inputs!$F$2:$O$2,0)),"Error"))</f>
        <v/>
      </c>
      <c r="X325" s="269" t="str">
        <f>IF(ISBLANK(BB325),"",IFERROR(INDEX(F_Inputs!$F$4:$O$99999,MATCH($B325&amp;BB325,F_Inputs!$P$4:$P$99999,0),MATCH(BB$6,F_Inputs!$F$2:$O$2,0)),"Error"))</f>
        <v/>
      </c>
      <c r="Y325" s="269" t="str">
        <f>IF(ISBLANK(BC325),"",IFERROR(INDEX(F_Inputs!$F$4:$O$99999,MATCH($B325&amp;BC325,F_Inputs!$P$4:$P$99999,0),MATCH(BC$6,F_Inputs!$F$2:$O$2,0)),"Error"))</f>
        <v/>
      </c>
      <c r="Z325" s="269" t="str">
        <f>IF(ISBLANK(BD325),"",IFERROR(INDEX(F_Inputs!$F$4:$O$99999,MATCH($B325&amp;BD325,F_Inputs!$P$4:$P$99999,0),MATCH(BD$6,F_Inputs!$F$2:$O$2,0)),"Error"))</f>
        <v/>
      </c>
      <c r="AA325" s="269" t="str">
        <f>IF(ISBLANK(BE325),"",IFERROR(INDEX(F_Inputs!$F$4:$O$99999,MATCH($B325&amp;BE325,F_Inputs!$P$4:$P$99999,0),MATCH(BE$6,F_Inputs!$F$2:$O$2,0)),"Error"))</f>
        <v/>
      </c>
      <c r="AB325" s="269">
        <f>IF(ISBLANK(BF325),"",IFERROR(INDEX(F_Inputs!$F$4:$O$99999,MATCH($B325&amp;BF325,F_Inputs!$P$4:$P$99999,0),MATCH(BF$6,F_Inputs!$F$2:$O$2,0)),"Error"))</f>
        <v>2722068.4042310119</v>
      </c>
      <c r="AC325" s="269" t="str">
        <f>IF(ISBLANK(BG325),"",IFERROR(INDEX(F_Inputs!$F$4:$O$99999,MATCH($B325&amp;BG325,F_Inputs!$P$4:$P$99999,0),MATCH(BG$6,F_Inputs!$F$2:$O$2,0)),"Error"))</f>
        <v/>
      </c>
      <c r="AD325" s="269" t="str">
        <f>IF(ISBLANK(BH325),"",IFERROR(INDEX(F_Inputs!$F$4:$O$99999,MATCH($B325&amp;BH325,F_Inputs!$P$4:$P$99999,0),MATCH(BH$6,F_Inputs!$F$2:$O$2,0)),"Error"))</f>
        <v/>
      </c>
      <c r="AE325" s="269" t="str">
        <f>IF(ISBLANK(BI325),"",IFERROR(INDEX(F_Inputs!$F$4:$O$99999,MATCH($B325&amp;BI325,F_Inputs!$P$4:$P$99999,0),MATCH(BI$6,F_Inputs!$F$2:$O$2,0)),"Error"))</f>
        <v/>
      </c>
      <c r="AF325" s="269" t="str">
        <f>IF(ISBLANK(BJ325),"",IFERROR(INDEX(F_Inputs!$F$4:$O$99999,MATCH($B325&amp;BJ325,F_Inputs!$P$4:$P$99999,0),MATCH(BJ$6,F_Inputs!$F$2:$O$2,0)),"Error"))</f>
        <v/>
      </c>
      <c r="AJ325" s="45" t="s">
        <v>169</v>
      </c>
      <c r="AK325" s="45" t="s">
        <v>169</v>
      </c>
      <c r="AL325" s="45" t="s">
        <v>169</v>
      </c>
      <c r="AM325" s="45" t="s">
        <v>169</v>
      </c>
      <c r="AN325" s="45" t="s">
        <v>169</v>
      </c>
      <c r="AO325" s="45" t="s">
        <v>169</v>
      </c>
      <c r="AV325" s="45" t="s">
        <v>172</v>
      </c>
      <c r="AW325" s="45" t="s">
        <v>172</v>
      </c>
      <c r="AX325" s="45" t="s">
        <v>172</v>
      </c>
      <c r="AY325" s="45" t="s">
        <v>172</v>
      </c>
      <c r="AZ325" s="45" t="s">
        <v>172</v>
      </c>
      <c r="BF325" s="45" t="s">
        <v>175</v>
      </c>
    </row>
    <row r="326" spans="2:62">
      <c r="B326" s="158" t="str">
        <f>Lists!$D$19</f>
        <v>TMS</v>
      </c>
      <c r="C326" s="46" t="s">
        <v>710</v>
      </c>
      <c r="D326" s="46" t="str">
        <f>_xlfn.XLOOKUP(C326,Lists!$B$32:$B$60,Lists!$D$32:$D$60)</f>
        <v>Set at a company specific level</v>
      </c>
      <c r="E326" s="46" t="str">
        <f>_xlfn.XLOOKUP(C326,Lists!$B$32:$B$60,Lists!$F$32:$F$60)</f>
        <v>Number of contacts per 1,000 resident population</v>
      </c>
      <c r="F326" s="269">
        <f>IF(ISBLANK(AJ326),"",IFERROR(INDEX(F_Inputs!$F$4:$O$99999,MATCH($B326&amp;AJ326,F_Inputs!$P$4:$P$99999,0),MATCH(AJ$6,F_Inputs!$F$2:$O$2,0)),"Error"))</f>
        <v>0.66</v>
      </c>
      <c r="G326" s="269">
        <f>IF(ISBLANK(AK326),"",IFERROR(INDEX(F_Inputs!$F$4:$O$99999,MATCH($B326&amp;AK326,F_Inputs!$P$4:$P$99999,0),MATCH(AK$6,F_Inputs!$F$2:$O$2,0)),"Error"))</f>
        <v>0.57999999999999996</v>
      </c>
      <c r="H326" s="269">
        <f>IF(ISBLANK(AL326),"",IFERROR(INDEX(F_Inputs!$F$4:$O$99999,MATCH($B326&amp;AL326,F_Inputs!$P$4:$P$99999,0),MATCH(AL$6,F_Inputs!$F$2:$O$2,0)),"Error"))</f>
        <v>0.56000000000000005</v>
      </c>
      <c r="I326" s="269">
        <f>IF(ISBLANK(AM326),"",IFERROR(INDEX(F_Inputs!$F$4:$O$99999,MATCH($B326&amp;AM326,F_Inputs!$P$4:$P$99999,0),MATCH(AM$6,F_Inputs!$F$2:$O$2,0)),"Error"))</f>
        <v>0.54</v>
      </c>
      <c r="J326" s="269">
        <f>IF(ISBLANK(AN326),"",IFERROR(INDEX(F_Inputs!$F$4:$O$99999,MATCH($B326&amp;AN326,F_Inputs!$P$4:$P$99999,0),MATCH(AN$6,F_Inputs!$F$2:$O$2,0)),"Error"))</f>
        <v>0.52</v>
      </c>
      <c r="K326" s="269">
        <f>IF(ISBLANK(AO326),"",IFERROR(INDEX(F_Inputs!$F$4:$O$99999,MATCH($B326&amp;AO326,F_Inputs!$P$4:$P$99999,0),MATCH(AO$6,F_Inputs!$F$2:$O$2,0)),"Error"))</f>
        <v>0.5</v>
      </c>
      <c r="L326" s="269" t="str">
        <f>IF(ISBLANK(AP326),"",IFERROR(INDEX(F_Inputs!$F$4:$O$99999,MATCH($B326&amp;AP326,F_Inputs!$P$4:$P$99999,0),MATCH(AP$6,F_Inputs!$F$2:$O$2,0)),"Error"))</f>
        <v/>
      </c>
      <c r="M326" s="269" t="str">
        <f>IF(ISBLANK(AQ326),"",IFERROR(INDEX(F_Inputs!$F$4:$O$99999,MATCH($B326&amp;AQ326,F_Inputs!$P$4:$P$99999,0),MATCH(AQ$6,F_Inputs!$F$2:$O$2,0)),"Error"))</f>
        <v/>
      </c>
      <c r="N326" s="269" t="str">
        <f>IF(ISBLANK(AR326),"",IFERROR(INDEX(F_Inputs!$F$4:$O$99999,MATCH($B326&amp;AR326,F_Inputs!$P$4:$P$99999,0),MATCH(AR$6,F_Inputs!$F$2:$O$2,0)),"Error"))</f>
        <v/>
      </c>
      <c r="O326" s="269" t="str">
        <f>IF(ISBLANK(AS326),"",IFERROR(INDEX(F_Inputs!$F$4:$O$99999,MATCH($B326&amp;AS326,F_Inputs!$P$4:$P$99999,0),MATCH(AS$6,F_Inputs!$F$2:$O$2,0)),"Error"))</f>
        <v/>
      </c>
      <c r="P326" s="269" t="str">
        <f>IF(ISBLANK(AT326),"",IFERROR(INDEX(F_Inputs!$F$4:$O$99999,MATCH($B326&amp;AT326,F_Inputs!$P$4:$P$99999,0),MATCH(AT$6,F_Inputs!$F$2:$O$2,0)),"Error"))</f>
        <v/>
      </c>
      <c r="Q326" s="269" t="str">
        <f>IF(ISBLANK(AU326),"",IFERROR(INDEX(F_Inputs!$F$4:$O$99999,MATCH($B326&amp;AU326,F_Inputs!$P$4:$P$99999,0),MATCH(AU$6,F_Inputs!$F$2:$O$2,0)),"Error"))</f>
        <v/>
      </c>
      <c r="R326" s="269">
        <f>IF(ISBLANK(AV326),"",IFERROR(INDEX(F_Inputs!$F$4:$O$99999,MATCH($B326&amp;AV326,F_Inputs!$P$4:$P$99999,0),MATCH(AV$6,F_Inputs!$F$2:$O$2,0)),"Error"))</f>
        <v>0.52</v>
      </c>
      <c r="S326" s="269">
        <f>IF(ISBLANK(AW326),"",IFERROR(INDEX(F_Inputs!$F$4:$O$99999,MATCH($B326&amp;AW326,F_Inputs!$P$4:$P$99999,0),MATCH(AW$6,F_Inputs!$F$2:$O$2,0)),"Error"))</f>
        <v>0.5</v>
      </c>
      <c r="T326" s="269">
        <f>IF(ISBLANK(AX326),"",IFERROR(INDEX(F_Inputs!$F$4:$O$99999,MATCH($B326&amp;AX326,F_Inputs!$P$4:$P$99999,0),MATCH(AX$6,F_Inputs!$F$2:$O$2,0)),"Error"))</f>
        <v>0.49</v>
      </c>
      <c r="U326" s="269">
        <f>IF(ISBLANK(AY326),"",IFERROR(INDEX(F_Inputs!$F$4:$O$99999,MATCH($B326&amp;AY326,F_Inputs!$P$4:$P$99999,0),MATCH(AY$6,F_Inputs!$F$2:$O$2,0)),"Error"))</f>
        <v>0.47</v>
      </c>
      <c r="V326" s="269">
        <f>IF(ISBLANK(AZ326),"",IFERROR(INDEX(F_Inputs!$F$4:$O$99999,MATCH($B326&amp;AZ326,F_Inputs!$P$4:$P$99999,0),MATCH(AZ$6,F_Inputs!$F$2:$O$2,0)),"Error"))</f>
        <v>0.45</v>
      </c>
      <c r="W326" s="269" t="str">
        <f>IF(ISBLANK(BA326),"",IFERROR(INDEX(F_Inputs!$F$4:$O$99999,MATCH($B326&amp;BA326,F_Inputs!$P$4:$P$99999,0),MATCH(BA$6,F_Inputs!$F$2:$O$2,0)),"Error"))</f>
        <v/>
      </c>
      <c r="X326" s="269" t="str">
        <f>IF(ISBLANK(BB326),"",IFERROR(INDEX(F_Inputs!$F$4:$O$99999,MATCH($B326&amp;BB326,F_Inputs!$P$4:$P$99999,0),MATCH(BB$6,F_Inputs!$F$2:$O$2,0)),"Error"))</f>
        <v/>
      </c>
      <c r="Y326" s="269" t="str">
        <f>IF(ISBLANK(BC326),"",IFERROR(INDEX(F_Inputs!$F$4:$O$99999,MATCH($B326&amp;BC326,F_Inputs!$P$4:$P$99999,0),MATCH(BC$6,F_Inputs!$F$2:$O$2,0)),"Error"))</f>
        <v/>
      </c>
      <c r="Z326" s="269" t="str">
        <f>IF(ISBLANK(BD326),"",IFERROR(INDEX(F_Inputs!$F$4:$O$99999,MATCH($B326&amp;BD326,F_Inputs!$P$4:$P$99999,0),MATCH(BD$6,F_Inputs!$F$2:$O$2,0)),"Error"))</f>
        <v/>
      </c>
      <c r="AA326" s="269" t="str">
        <f>IF(ISBLANK(BE326),"",IFERROR(INDEX(F_Inputs!$F$4:$O$99999,MATCH($B326&amp;BE326,F_Inputs!$P$4:$P$99999,0),MATCH(BE$6,F_Inputs!$F$2:$O$2,0)),"Error"))</f>
        <v/>
      </c>
      <c r="AB326" s="269">
        <f>IF(ISBLANK(BF326),"",IFERROR(INDEX(F_Inputs!$F$4:$O$99999,MATCH($B326&amp;BF326,F_Inputs!$P$4:$P$99999,0),MATCH(BF$6,F_Inputs!$F$2:$O$2,0)),"Error"))</f>
        <v>7265406.9491083985</v>
      </c>
      <c r="AC326" s="269">
        <f>IF(ISBLANK(BG326),"",IFERROR(INDEX(F_Inputs!$F$4:$O$99999,MATCH($B326&amp;BG326,F_Inputs!$P$4:$P$99999,0),MATCH(BG$6,F_Inputs!$F$2:$O$2,0)),"Error"))</f>
        <v>7265406.9491083985</v>
      </c>
      <c r="AD326" s="269" t="str">
        <f>IF(ISBLANK(BH326),"",IFERROR(INDEX(F_Inputs!$F$4:$O$99999,MATCH($B326&amp;BH326,F_Inputs!$P$4:$P$99999,0),MATCH(BH$6,F_Inputs!$F$2:$O$2,0)),"Error"))</f>
        <v/>
      </c>
      <c r="AE326" s="269" t="str">
        <f>IF(ISBLANK(BI326),"",IFERROR(INDEX(F_Inputs!$F$4:$O$99999,MATCH($B326&amp;BI326,F_Inputs!$P$4:$P$99999,0),MATCH(BI$6,F_Inputs!$F$2:$O$2,0)),"Error"))</f>
        <v/>
      </c>
      <c r="AF326" s="269" t="str">
        <f>IF(ISBLANK(BJ326),"",IFERROR(INDEX(F_Inputs!$F$4:$O$99999,MATCH($B326&amp;BJ326,F_Inputs!$P$4:$P$99999,0),MATCH(BJ$6,F_Inputs!$F$2:$O$2,0)),"Error"))</f>
        <v/>
      </c>
      <c r="AJ326" s="45" t="s">
        <v>177</v>
      </c>
      <c r="AK326" s="45" t="s">
        <v>177</v>
      </c>
      <c r="AL326" s="45" t="s">
        <v>177</v>
      </c>
      <c r="AM326" s="45" t="s">
        <v>177</v>
      </c>
      <c r="AN326" s="45" t="s">
        <v>177</v>
      </c>
      <c r="AO326" s="45" t="s">
        <v>177</v>
      </c>
      <c r="AV326" s="45" t="s">
        <v>179</v>
      </c>
      <c r="AW326" s="45" t="s">
        <v>179</v>
      </c>
      <c r="AX326" s="45" t="s">
        <v>179</v>
      </c>
      <c r="AY326" s="45" t="s">
        <v>179</v>
      </c>
      <c r="AZ326" s="45" t="s">
        <v>179</v>
      </c>
      <c r="BF326" s="45" t="s">
        <v>181</v>
      </c>
      <c r="BG326" s="45" t="s">
        <v>181</v>
      </c>
    </row>
    <row r="327" spans="2:62">
      <c r="B327" s="158" t="str">
        <f>Lists!$D$19</f>
        <v>TMS</v>
      </c>
      <c r="C327" s="46" t="s">
        <v>754</v>
      </c>
      <c r="D327" s="46" t="str">
        <f>_xlfn.XLOOKUP(C327,Lists!$B$32:$B$60,Lists!$D$32:$D$60)</f>
        <v>Set at a common level [not HDD,UUW]</v>
      </c>
      <c r="E327" s="46" t="str">
        <f>_xlfn.XLOOKUP(C327,Lists!$B$32:$B$60,Lists!$F$32:$F$60)</f>
        <v>Number of internal sewer flooding incidents per 10,000 sewer connections</v>
      </c>
      <c r="F327" s="269">
        <f>IF(ISBLANK(AJ327),"",IFERROR(INDEX(F_Inputs!$F$4:$O$99999,MATCH($B327&amp;AJ327,F_Inputs!$P$4:$P$99999,0),MATCH(AJ$6,F_Inputs!$F$2:$O$2,0)),"Error"))</f>
        <v>1.62</v>
      </c>
      <c r="G327" s="269">
        <f>IF(ISBLANK(AK327),"",IFERROR(INDEX(F_Inputs!$F$4:$O$99999,MATCH($B327&amp;AK327,F_Inputs!$P$4:$P$99999,0),MATCH(AK$6,F_Inputs!$F$2:$O$2,0)),"Error"))</f>
        <v>1.54</v>
      </c>
      <c r="H327" s="269">
        <f>IF(ISBLANK(AL327),"",IFERROR(INDEX(F_Inputs!$F$4:$O$99999,MATCH($B327&amp;AL327,F_Inputs!$P$4:$P$99999,0),MATCH(AL$6,F_Inputs!$F$2:$O$2,0)),"Error"))</f>
        <v>1.46</v>
      </c>
      <c r="I327" s="269">
        <f>IF(ISBLANK(AM327),"",IFERROR(INDEX(F_Inputs!$F$4:$O$99999,MATCH($B327&amp;AM327,F_Inputs!$P$4:$P$99999,0),MATCH(AM$6,F_Inputs!$F$2:$O$2,0)),"Error"))</f>
        <v>1.39</v>
      </c>
      <c r="J327" s="269">
        <f>IF(ISBLANK(AN327),"",IFERROR(INDEX(F_Inputs!$F$4:$O$99999,MATCH($B327&amp;AN327,F_Inputs!$P$4:$P$99999,0),MATCH(AN$6,F_Inputs!$F$2:$O$2,0)),"Error"))</f>
        <v>1.31</v>
      </c>
      <c r="K327" s="269">
        <f>IF(ISBLANK(AO327),"",IFERROR(INDEX(F_Inputs!$F$4:$O$99999,MATCH($B327&amp;AO327,F_Inputs!$P$4:$P$99999,0),MATCH(AO$6,F_Inputs!$F$2:$O$2,0)),"Error"))</f>
        <v>1.23</v>
      </c>
      <c r="L327" s="269" t="str">
        <f>IF(ISBLANK(AP327),"",IFERROR(INDEX(F_Inputs!$F$4:$O$99999,MATCH($B327&amp;AP327,F_Inputs!$P$4:$P$99999,0),MATCH(AP$6,F_Inputs!$F$2:$O$2,0)),"Error"))</f>
        <v/>
      </c>
      <c r="M327" s="269" t="str">
        <f>IF(ISBLANK(AQ327),"",IFERROR(INDEX(F_Inputs!$F$4:$O$99999,MATCH($B327&amp;AQ327,F_Inputs!$P$4:$P$99999,0),MATCH(AQ$6,F_Inputs!$F$2:$O$2,0)),"Error"))</f>
        <v/>
      </c>
      <c r="N327" s="269" t="str">
        <f>IF(ISBLANK(AR327),"",IFERROR(INDEX(F_Inputs!$F$4:$O$99999,MATCH($B327&amp;AR327,F_Inputs!$P$4:$P$99999,0),MATCH(AR$6,F_Inputs!$F$2:$O$2,0)),"Error"))</f>
        <v/>
      </c>
      <c r="O327" s="269" t="str">
        <f>IF(ISBLANK(AS327),"",IFERROR(INDEX(F_Inputs!$F$4:$O$99999,MATCH($B327&amp;AS327,F_Inputs!$P$4:$P$99999,0),MATCH(AS$6,F_Inputs!$F$2:$O$2,0)),"Error"))</f>
        <v/>
      </c>
      <c r="P327" s="269" t="str">
        <f>IF(ISBLANK(AT327),"",IFERROR(INDEX(F_Inputs!$F$4:$O$99999,MATCH($B327&amp;AT327,F_Inputs!$P$4:$P$99999,0),MATCH(AT$6,F_Inputs!$F$2:$O$2,0)),"Error"))</f>
        <v/>
      </c>
      <c r="Q327" s="269" t="str">
        <f>IF(ISBLANK(AU327),"",IFERROR(INDEX(F_Inputs!$F$4:$O$99999,MATCH($B327&amp;AU327,F_Inputs!$P$4:$P$99999,0),MATCH(AU$6,F_Inputs!$F$2:$O$2,0)),"Error"))</f>
        <v/>
      </c>
      <c r="R327" s="269" t="str">
        <f>IF(ISBLANK(AV327),"",IFERROR(INDEX(F_Inputs!$F$4:$O$99999,MATCH($B327&amp;AV327,F_Inputs!$P$4:$P$99999,0),MATCH(AV$6,F_Inputs!$F$2:$O$2,0)),"Error"))</f>
        <v/>
      </c>
      <c r="S327" s="269" t="str">
        <f>IF(ISBLANK(AW327),"",IFERROR(INDEX(F_Inputs!$F$4:$O$99999,MATCH($B327&amp;AW327,F_Inputs!$P$4:$P$99999,0),MATCH(AW$6,F_Inputs!$F$2:$O$2,0)),"Error"))</f>
        <v/>
      </c>
      <c r="T327" s="269" t="str">
        <f>IF(ISBLANK(AX327),"",IFERROR(INDEX(F_Inputs!$F$4:$O$99999,MATCH($B327&amp;AX327,F_Inputs!$P$4:$P$99999,0),MATCH(AX$6,F_Inputs!$F$2:$O$2,0)),"Error"))</f>
        <v/>
      </c>
      <c r="U327" s="269" t="str">
        <f>IF(ISBLANK(AY327),"",IFERROR(INDEX(F_Inputs!$F$4:$O$99999,MATCH($B327&amp;AY327,F_Inputs!$P$4:$P$99999,0),MATCH(AY$6,F_Inputs!$F$2:$O$2,0)),"Error"))</f>
        <v/>
      </c>
      <c r="V327" s="269" t="str">
        <f>IF(ISBLANK(AZ327),"",IFERROR(INDEX(F_Inputs!$F$4:$O$99999,MATCH($B327&amp;AZ327,F_Inputs!$P$4:$P$99999,0),MATCH(AZ$6,F_Inputs!$F$2:$O$2,0)),"Error"))</f>
        <v/>
      </c>
      <c r="W327" s="269">
        <f>IF(ISBLANK(BA327),"",IFERROR(INDEX(F_Inputs!$F$4:$O$99999,MATCH($B327&amp;BA327,F_Inputs!$P$4:$P$99999,0),MATCH(BA$6,F_Inputs!$F$2:$O$2,0)),"Error"))</f>
        <v>1.0383983051474184</v>
      </c>
      <c r="X327" s="269">
        <f>IF(ISBLANK(BB327),"",IFERROR(INDEX(F_Inputs!$F$4:$O$99999,MATCH($B327&amp;BB327,F_Inputs!$P$4:$P$99999,0),MATCH(BB$6,F_Inputs!$F$2:$O$2,0)),"Error"))</f>
        <v>0.98445553604885117</v>
      </c>
      <c r="Y327" s="269">
        <f>IF(ISBLANK(BC327),"",IFERROR(INDEX(F_Inputs!$F$4:$O$99999,MATCH($B327&amp;BC327,F_Inputs!$P$4:$P$99999,0),MATCH(BC$6,F_Inputs!$F$2:$O$2,0)),"Error"))</f>
        <v>0.93725561308760486</v>
      </c>
      <c r="Z327" s="269">
        <f>IF(ISBLANK(BD327),"",IFERROR(INDEX(F_Inputs!$F$4:$O$99999,MATCH($B327&amp;BD327,F_Inputs!$P$4:$P$99999,0),MATCH(BD$6,F_Inputs!$F$2:$O$2,0)),"Error"))</f>
        <v>0.88331284398903775</v>
      </c>
      <c r="AA327" s="269">
        <f>IF(ISBLANK(BE327),"",IFERROR(INDEX(F_Inputs!$F$4:$O$99999,MATCH($B327&amp;BE327,F_Inputs!$P$4:$P$99999,0),MATCH(BE$6,F_Inputs!$F$2:$O$2,0)),"Error"))</f>
        <v>0.82937007489047054</v>
      </c>
      <c r="AB327" s="270">
        <f>IF(ISBLANK(BF327),"",IFERROR(INDEX(F_Inputs!$F$4:$O$99999,MATCH($B327&amp;BF327,F_Inputs!$P$4:$P$99999,0),MATCH(BF$6,F_Inputs!$F$2:$O$2,0)),"Error"))</f>
        <v>35012181.182775654</v>
      </c>
      <c r="AC327" s="270">
        <f>IF(ISBLANK(BG327),"",IFERROR(INDEX(F_Inputs!$F$4:$O$99999,MATCH($B327&amp;BG327,F_Inputs!$P$4:$P$99999,0),MATCH(BG$6,F_Inputs!$F$2:$O$2,0)),"Error"))</f>
        <v>35012181.182775654</v>
      </c>
      <c r="AD327" s="270">
        <f t="shared" ref="AD327" si="15">IF(ISBLANK(BG327),"",IFERROR(2*AC327,""))</f>
        <v>70024362.365551308</v>
      </c>
      <c r="AE327" s="271">
        <f>IF(ISBLANK(BI327),"",IFERROR(INDEX(F_Inputs!$F$4:$O$99999,MATCH($B327&amp;BI327,F_Inputs!$P$4:$P$99999,0),MATCH(BI$6,F_Inputs!$F$2:$O$2,0)),"Error"))</f>
        <v>-6.0000000000000001E-3</v>
      </c>
      <c r="AF327" s="271" t="str">
        <f>IF(ISBLANK(BJ327),"",IFERROR(INDEX(F_Inputs!$F$4:$O$99999,MATCH($B327&amp;BJ327,F_Inputs!$P$4:$P$99999,0),MATCH(BJ$6,F_Inputs!$F$2:$O$2,0)),"Error"))</f>
        <v/>
      </c>
      <c r="AJ327" s="45" t="s">
        <v>275</v>
      </c>
      <c r="AK327" s="45" t="s">
        <v>275</v>
      </c>
      <c r="AL327" s="45" t="s">
        <v>275</v>
      </c>
      <c r="AM327" s="45" t="s">
        <v>275</v>
      </c>
      <c r="AN327" s="45" t="s">
        <v>275</v>
      </c>
      <c r="AO327" s="45" t="s">
        <v>275</v>
      </c>
      <c r="BA327" s="45" t="s">
        <v>277</v>
      </c>
      <c r="BB327" s="45" t="s">
        <v>277</v>
      </c>
      <c r="BC327" s="45" t="s">
        <v>277</v>
      </c>
      <c r="BD327" s="45" t="s">
        <v>277</v>
      </c>
      <c r="BE327" s="45" t="s">
        <v>277</v>
      </c>
      <c r="BF327" s="45" t="s">
        <v>280</v>
      </c>
      <c r="BG327" s="45" t="s">
        <v>280</v>
      </c>
      <c r="BH327" s="45" t="s">
        <v>842</v>
      </c>
      <c r="BI327" s="45" t="s">
        <v>282</v>
      </c>
    </row>
    <row r="328" spans="2:62">
      <c r="B328" s="158" t="str">
        <f>Lists!$D$19</f>
        <v>TMS</v>
      </c>
      <c r="C328" s="46" t="s">
        <v>758</v>
      </c>
      <c r="D328" s="46" t="str">
        <f>_xlfn.XLOOKUP(C328,Lists!$B$32:$B$60,Lists!$D$32:$D$60)</f>
        <v>Set at a company specific level</v>
      </c>
      <c r="E328" s="46" t="str">
        <f>_xlfn.XLOOKUP(C328,Lists!$B$32:$B$60,Lists!$F$32:$F$60)</f>
        <v>Number of external sewer flooding incidents per 10,000 sewer connections</v>
      </c>
      <c r="F328" s="269">
        <f>IF(ISBLANK(AJ328),"",IFERROR(INDEX(F_Inputs!$F$4:$O$99999,MATCH($B328&amp;AJ328,F_Inputs!$P$4:$P$99999,0),MATCH(AJ$6,F_Inputs!$F$2:$O$2,0)),"Error"))</f>
        <v>20.57</v>
      </c>
      <c r="G328" s="269">
        <f>IF(ISBLANK(AK328),"",IFERROR(INDEX(F_Inputs!$F$4:$O$99999,MATCH($B328&amp;AK328,F_Inputs!$P$4:$P$99999,0),MATCH(AK$6,F_Inputs!$F$2:$O$2,0)),"Error"))</f>
        <v>19.78</v>
      </c>
      <c r="H328" s="269">
        <f>IF(ISBLANK(AL328),"",IFERROR(INDEX(F_Inputs!$F$4:$O$99999,MATCH($B328&amp;AL328,F_Inputs!$P$4:$P$99999,0),MATCH(AL$6,F_Inputs!$F$2:$O$2,0)),"Error"))</f>
        <v>18.990000000000002</v>
      </c>
      <c r="I328" s="269">
        <f>IF(ISBLANK(AM328),"",IFERROR(INDEX(F_Inputs!$F$4:$O$99999,MATCH($B328&amp;AM328,F_Inputs!$P$4:$P$99999,0),MATCH(AM$6,F_Inputs!$F$2:$O$2,0)),"Error"))</f>
        <v>18.200000000000003</v>
      </c>
      <c r="J328" s="269">
        <f>IF(ISBLANK(AN328),"",IFERROR(INDEX(F_Inputs!$F$4:$O$99999,MATCH($B328&amp;AN328,F_Inputs!$P$4:$P$99999,0),MATCH(AN$6,F_Inputs!$F$2:$O$2,0)),"Error"))</f>
        <v>17.410000000000004</v>
      </c>
      <c r="K328" s="269">
        <f>IF(ISBLANK(AO328),"",IFERROR(INDEX(F_Inputs!$F$4:$O$99999,MATCH($B328&amp;AO328,F_Inputs!$P$4:$P$99999,0),MATCH(AO$6,F_Inputs!$F$2:$O$2,0)),"Error"))</f>
        <v>16.620000000000005</v>
      </c>
      <c r="L328" s="269" t="str">
        <f>IF(ISBLANK(AP328),"",IFERROR(INDEX(F_Inputs!$F$4:$O$99999,MATCH($B328&amp;AP328,F_Inputs!$P$4:$P$99999,0),MATCH(AP$6,F_Inputs!$F$2:$O$2,0)),"Error"))</f>
        <v/>
      </c>
      <c r="M328" s="269" t="str">
        <f>IF(ISBLANK(AQ328),"",IFERROR(INDEX(F_Inputs!$F$4:$O$99999,MATCH($B328&amp;AQ328,F_Inputs!$P$4:$P$99999,0),MATCH(AQ$6,F_Inputs!$F$2:$O$2,0)),"Error"))</f>
        <v/>
      </c>
      <c r="N328" s="269" t="str">
        <f>IF(ISBLANK(AR328),"",IFERROR(INDEX(F_Inputs!$F$4:$O$99999,MATCH($B328&amp;AR328,F_Inputs!$P$4:$P$99999,0),MATCH(AR$6,F_Inputs!$F$2:$O$2,0)),"Error"))</f>
        <v/>
      </c>
      <c r="O328" s="269" t="str">
        <f>IF(ISBLANK(AS328),"",IFERROR(INDEX(F_Inputs!$F$4:$O$99999,MATCH($B328&amp;AS328,F_Inputs!$P$4:$P$99999,0),MATCH(AS$6,F_Inputs!$F$2:$O$2,0)),"Error"))</f>
        <v/>
      </c>
      <c r="P328" s="269" t="str">
        <f>IF(ISBLANK(AT328),"",IFERROR(INDEX(F_Inputs!$F$4:$O$99999,MATCH($B328&amp;AT328,F_Inputs!$P$4:$P$99999,0),MATCH(AT$6,F_Inputs!$F$2:$O$2,0)),"Error"))</f>
        <v/>
      </c>
      <c r="Q328" s="269" t="str">
        <f>IF(ISBLANK(AU328),"",IFERROR(INDEX(F_Inputs!$F$4:$O$99999,MATCH($B328&amp;AU328,F_Inputs!$P$4:$P$99999,0),MATCH(AU$6,F_Inputs!$F$2:$O$2,0)),"Error"))</f>
        <v/>
      </c>
      <c r="R328" s="269" t="str">
        <f>IF(ISBLANK(AV328),"",IFERROR(INDEX(F_Inputs!$F$4:$O$99999,MATCH($B328&amp;AV328,F_Inputs!$P$4:$P$99999,0),MATCH(AV$6,F_Inputs!$F$2:$O$2,0)),"Error"))</f>
        <v/>
      </c>
      <c r="S328" s="269" t="str">
        <f>IF(ISBLANK(AW328),"",IFERROR(INDEX(F_Inputs!$F$4:$O$99999,MATCH($B328&amp;AW328,F_Inputs!$P$4:$P$99999,0),MATCH(AW$6,F_Inputs!$F$2:$O$2,0)),"Error"))</f>
        <v/>
      </c>
      <c r="T328" s="269" t="str">
        <f>IF(ISBLANK(AX328),"",IFERROR(INDEX(F_Inputs!$F$4:$O$99999,MATCH($B328&amp;AX328,F_Inputs!$P$4:$P$99999,0),MATCH(AX$6,F_Inputs!$F$2:$O$2,0)),"Error"))</f>
        <v/>
      </c>
      <c r="U328" s="269" t="str">
        <f>IF(ISBLANK(AY328),"",IFERROR(INDEX(F_Inputs!$F$4:$O$99999,MATCH($B328&amp;AY328,F_Inputs!$P$4:$P$99999,0),MATCH(AY$6,F_Inputs!$F$2:$O$2,0)),"Error"))</f>
        <v/>
      </c>
      <c r="V328" s="269" t="str">
        <f>IF(ISBLANK(AZ328),"",IFERROR(INDEX(F_Inputs!$F$4:$O$99999,MATCH($B328&amp;AZ328,F_Inputs!$P$4:$P$99999,0),MATCH(AZ$6,F_Inputs!$F$2:$O$2,0)),"Error"))</f>
        <v/>
      </c>
      <c r="W328" s="269">
        <f>IF(ISBLANK(BA328),"",IFERROR(INDEX(F_Inputs!$F$4:$O$99999,MATCH($B328&amp;BA328,F_Inputs!$P$4:$P$99999,0),MATCH(BA$6,F_Inputs!$F$2:$O$2,0)),"Error"))</f>
        <v>7.8751834390927788</v>
      </c>
      <c r="X328" s="269">
        <f>IF(ISBLANK(BB328),"",IFERROR(INDEX(F_Inputs!$F$4:$O$99999,MATCH($B328&amp;BB328,F_Inputs!$P$4:$P$99999,0),MATCH(BB$6,F_Inputs!$F$2:$O$2,0)),"Error"))</f>
        <v>7.8751834390927788</v>
      </c>
      <c r="Y328" s="269">
        <f>IF(ISBLANK(BC328),"",IFERROR(INDEX(F_Inputs!$F$4:$O$99999,MATCH($B328&amp;BC328,F_Inputs!$P$4:$P$99999,0),MATCH(BC$6,F_Inputs!$F$2:$O$2,0)),"Error"))</f>
        <v>7.8751834390927788</v>
      </c>
      <c r="Z328" s="269">
        <f>IF(ISBLANK(BD328),"",IFERROR(INDEX(F_Inputs!$F$4:$O$99999,MATCH($B328&amp;BD328,F_Inputs!$P$4:$P$99999,0),MATCH(BD$6,F_Inputs!$F$2:$O$2,0)),"Error"))</f>
        <v>7.8751834390927788</v>
      </c>
      <c r="AA328" s="269">
        <f>IF(ISBLANK(BE328),"",IFERROR(INDEX(F_Inputs!$F$4:$O$99999,MATCH($B328&amp;BE328,F_Inputs!$P$4:$P$99999,0),MATCH(BE$6,F_Inputs!$F$2:$O$2,0)),"Error"))</f>
        <v>7.8751834390927788</v>
      </c>
      <c r="AB328" s="276">
        <f>IF(ISBLANK(BF328),"",IFERROR(INDEX(F_Inputs!$F$4:$O$99999,MATCH($B328&amp;BF328,F_Inputs!$P$4:$P$99999,0),MATCH(BF$6,F_Inputs!$F$2:$O$2,0)),"Error"))</f>
        <v>5779399.5847343542</v>
      </c>
      <c r="AC328" s="276">
        <f>IF(ISBLANK(BG328),"",IFERROR(INDEX(F_Inputs!$F$4:$O$99999,MATCH($B328&amp;BG328,F_Inputs!$P$4:$P$99999,0),MATCH(BG$6,F_Inputs!$F$2:$O$2,0)),"Error"))</f>
        <v>5779399.5847343542</v>
      </c>
      <c r="AD328" s="276">
        <f>IF(ISBLANK(BH328),"",IFERROR(INDEX(F_Inputs!$F$4:$O$99999,MATCH($B328&amp;BH328,F_Inputs!$P$4:$P$99999,0),MATCH(BH$6,F_Inputs!$F$2:$O$2,0)),"Error"))</f>
        <v>5779399.5847343542</v>
      </c>
      <c r="AE328" s="271">
        <f>IF(ISBLANK(BI328),"",IFERROR(INDEX(F_Inputs!$F$4:$O$99999,MATCH($B328&amp;BI328,F_Inputs!$P$4:$P$99999,0),MATCH(BI$6,F_Inputs!$F$2:$O$2,0)),"Error"))</f>
        <v>-5.0000000000000001E-3</v>
      </c>
      <c r="AF328" s="271">
        <f>IF(ISBLANK(BJ328),"",IFERROR(INDEX(F_Inputs!$F$4:$O$99999,MATCH($B328&amp;BJ328,F_Inputs!$P$4:$P$99999,0),MATCH(BJ$6,F_Inputs!$F$2:$O$2,0)),"Error"))</f>
        <v>5.0000000000000001E-3</v>
      </c>
      <c r="AJ328" s="45" t="s">
        <v>284</v>
      </c>
      <c r="AK328" s="45" t="s">
        <v>284</v>
      </c>
      <c r="AL328" s="45" t="s">
        <v>284</v>
      </c>
      <c r="AM328" s="45" t="s">
        <v>284</v>
      </c>
      <c r="AN328" s="45" t="s">
        <v>284</v>
      </c>
      <c r="AO328" s="45" t="s">
        <v>284</v>
      </c>
      <c r="BA328" s="45" t="s">
        <v>286</v>
      </c>
      <c r="BB328" s="45" t="s">
        <v>286</v>
      </c>
      <c r="BC328" s="45" t="s">
        <v>286</v>
      </c>
      <c r="BD328" s="45" t="s">
        <v>286</v>
      </c>
      <c r="BE328" s="45" t="s">
        <v>286</v>
      </c>
      <c r="BF328" s="45" t="s">
        <v>288</v>
      </c>
      <c r="BG328" s="45" t="s">
        <v>288</v>
      </c>
      <c r="BH328" s="45" t="s">
        <v>288</v>
      </c>
      <c r="BI328" s="45" t="s">
        <v>289</v>
      </c>
      <c r="BJ328" s="45" t="s">
        <v>596</v>
      </c>
    </row>
    <row r="329" spans="2:62">
      <c r="B329" s="158" t="str">
        <f>Lists!$D$19</f>
        <v>TMS</v>
      </c>
      <c r="C329" s="46" t="s">
        <v>714</v>
      </c>
      <c r="D329" s="46" t="str">
        <f>_xlfn.XLOOKUP(C329,Lists!$B$32:$B$60,Lists!$D$32:$D$60)</f>
        <v>Set at a common level</v>
      </c>
      <c r="E329" s="46" t="str">
        <f>_xlfn.XLOOKUP(C329,Lists!$B$32:$B$60,Lists!$F$32:$F$60)</f>
        <v>Total biodiversity units for area of land served (per 100km2)</v>
      </c>
      <c r="F329" s="269">
        <f>IF(ISBLANK(AJ329),"",IFERROR(INDEX(F_Inputs!$F$4:$O$99999,MATCH($B329&amp;AJ329,F_Inputs!$P$4:$P$99999,0),MATCH(AJ$6,F_Inputs!$F$2:$O$2,0)),"Error"))</f>
        <v>0</v>
      </c>
      <c r="G329" s="269">
        <f>IF(ISBLANK(AK329),"",IFERROR(INDEX(F_Inputs!$F$4:$O$99999,MATCH($B329&amp;AK329,F_Inputs!$P$4:$P$99999,0),MATCH(AK$6,F_Inputs!$F$2:$O$2,0)),"Error"))</f>
        <v>0</v>
      </c>
      <c r="H329" s="269">
        <f>IF(ISBLANK(AL329),"",IFERROR(INDEX(F_Inputs!$F$4:$O$99999,MATCH($B329&amp;AL329,F_Inputs!$P$4:$P$99999,0),MATCH(AL$6,F_Inputs!$F$2:$O$2,0)),"Error"))</f>
        <v>0</v>
      </c>
      <c r="I329" s="269">
        <f>IF(ISBLANK(AM329),"",IFERROR(INDEX(F_Inputs!$F$4:$O$99999,MATCH($B329&amp;AM329,F_Inputs!$P$4:$P$99999,0),MATCH(AM$6,F_Inputs!$F$2:$O$2,0)),"Error"))</f>
        <v>0</v>
      </c>
      <c r="J329" s="269">
        <f>IF(ISBLANK(AN329),"",IFERROR(INDEX(F_Inputs!$F$4:$O$99999,MATCH($B329&amp;AN329,F_Inputs!$P$4:$P$99999,0),MATCH(AN$6,F_Inputs!$F$2:$O$2,0)),"Error"))</f>
        <v>4.9778677696996745E-2</v>
      </c>
      <c r="K329" s="269">
        <f>IF(ISBLANK(AO329),"",IFERROR(INDEX(F_Inputs!$F$4:$O$99999,MATCH($B329&amp;AO329,F_Inputs!$P$4:$P$99999,0),MATCH(AO$6,F_Inputs!$F$2:$O$2,0)),"Error"))</f>
        <v>0.73</v>
      </c>
      <c r="L329" s="267" t="str">
        <f>IF(ISBLANK(AP329),"",IFERROR(INDEX(F_Inputs!$F$4:$O$99999,MATCH($B329&amp;AP329,F_Inputs!$P$4:$P$99999,0),MATCH(AP$6,F_Inputs!$F$2:$O$2,0)),"Error"))</f>
        <v/>
      </c>
      <c r="M329" s="268" t="str">
        <f>IF(ISBLANK(AQ329),"",IFERROR(INDEX(F_Inputs!$F$4:$O$99999,MATCH($B329&amp;AQ329,F_Inputs!$P$4:$P$99999,0),MATCH(AQ$6,F_Inputs!$F$2:$O$2,0)),"Error"))</f>
        <v/>
      </c>
      <c r="N329" s="268" t="str">
        <f>IF(ISBLANK(AR329),"",IFERROR(INDEX(F_Inputs!$F$4:$O$99999,MATCH($B329&amp;AR329,F_Inputs!$P$4:$P$99999,0),MATCH(AR$6,F_Inputs!$F$2:$O$2,0)),"Error"))</f>
        <v/>
      </c>
      <c r="O329" s="268" t="str">
        <f>IF(ISBLANK(AS329),"",IFERROR(INDEX(F_Inputs!$F$4:$O$99999,MATCH($B329&amp;AS329,F_Inputs!$P$4:$P$99999,0),MATCH(AS$6,F_Inputs!$F$2:$O$2,0)),"Error"))</f>
        <v/>
      </c>
      <c r="P329" s="268" t="str">
        <f>IF(ISBLANK(AT329),"",IFERROR(INDEX(F_Inputs!$F$4:$O$99999,MATCH($B329&amp;AT329,F_Inputs!$P$4:$P$99999,0),MATCH(AT$6,F_Inputs!$F$2:$O$2,0)),"Error"))</f>
        <v/>
      </c>
      <c r="Q329" s="268" t="str">
        <f>IF(ISBLANK(AU329),"",IFERROR(INDEX(F_Inputs!$F$4:$O$99999,MATCH($B329&amp;AU329,F_Inputs!$P$4:$P$99999,0),MATCH(AU$6,F_Inputs!$F$2:$O$2,0)),"Error"))</f>
        <v/>
      </c>
      <c r="R329" s="269" t="str">
        <f>IF(ISBLANK(AV329),"",IFERROR(INDEX(F_Inputs!$F$4:$O$99999,MATCH($B329&amp;AV329,F_Inputs!$P$4:$P$99999,0),MATCH(AV$6,F_Inputs!$F$2:$O$2,0)),"Error"))</f>
        <v/>
      </c>
      <c r="S329" s="269" t="str">
        <f>IF(ISBLANK(AW329),"",IFERROR(INDEX(F_Inputs!$F$4:$O$99999,MATCH($B329&amp;AW329,F_Inputs!$P$4:$P$99999,0),MATCH(AW$6,F_Inputs!$F$2:$O$2,0)),"Error"))</f>
        <v/>
      </c>
      <c r="T329" s="269" t="str">
        <f>IF(ISBLANK(AX329),"",IFERROR(INDEX(F_Inputs!$F$4:$O$99999,MATCH($B329&amp;AX329,F_Inputs!$P$4:$P$99999,0),MATCH(AX$6,F_Inputs!$F$2:$O$2,0)),"Error"))</f>
        <v/>
      </c>
      <c r="U329" s="269" t="str">
        <f>IF(ISBLANK(AY329),"",IFERROR(INDEX(F_Inputs!$F$4:$O$99999,MATCH($B329&amp;AY329,F_Inputs!$P$4:$P$99999,0),MATCH(AY$6,F_Inputs!$F$2:$O$2,0)),"Error"))</f>
        <v/>
      </c>
      <c r="V329" s="269" t="str">
        <f>IF(ISBLANK(AZ329),"",IFERROR(INDEX(F_Inputs!$F$4:$O$99999,MATCH($B329&amp;AZ329,F_Inputs!$P$4:$P$99999,0),MATCH(AZ$6,F_Inputs!$F$2:$O$2,0)),"Error"))</f>
        <v/>
      </c>
      <c r="W329" s="267" t="str">
        <f>IF(ISBLANK(BA329),"",IFERROR(INDEX(F_Inputs!$F$4:$O$99999,MATCH($B329&amp;BA329,F_Inputs!$P$4:$P$99999,0),MATCH(BA$6,F_Inputs!$F$2:$O$2,0)),"Error"))</f>
        <v/>
      </c>
      <c r="X329" s="267" t="str">
        <f>IF(ISBLANK(BB329),"",IFERROR(INDEX(F_Inputs!$F$4:$O$99999,MATCH($B329&amp;BB329,F_Inputs!$P$4:$P$99999,0),MATCH(BB$6,F_Inputs!$F$2:$O$2,0)),"Error"))</f>
        <v/>
      </c>
      <c r="Y329" s="267" t="str">
        <f>IF(ISBLANK(BC329),"",IFERROR(INDEX(F_Inputs!$F$4:$O$99999,MATCH($B329&amp;BC329,F_Inputs!$P$4:$P$99999,0),MATCH(BC$6,F_Inputs!$F$2:$O$2,0)),"Error"))</f>
        <v/>
      </c>
      <c r="Z329" s="267" t="str">
        <f>IF(ISBLANK(BD329),"",IFERROR(INDEX(F_Inputs!$F$4:$O$99999,MATCH($B329&amp;BD329,F_Inputs!$P$4:$P$99999,0),MATCH(BD$6,F_Inputs!$F$2:$O$2,0)),"Error"))</f>
        <v/>
      </c>
      <c r="AA329" s="267" t="str">
        <f>IF(ISBLANK(BE329),"",IFERROR(INDEX(F_Inputs!$F$4:$O$99999,MATCH($B329&amp;BE329,F_Inputs!$P$4:$P$99999,0),MATCH(BE$6,F_Inputs!$F$2:$O$2,0)),"Error"))</f>
        <v/>
      </c>
      <c r="AB329" s="270">
        <f>IF(ISBLANK(BF329),"",IFERROR(INDEX(F_Inputs!$F$4:$O$99999,MATCH($B329&amp;BF329,F_Inputs!$P$4:$P$99999,0),MATCH(BF$6,F_Inputs!$F$2:$O$2,0)),"Error"))</f>
        <v>3876511.8472285843</v>
      </c>
      <c r="AC329" s="270">
        <f>IF(ISBLANK(BG329),"",IFERROR(INDEX(F_Inputs!$F$4:$O$99999,MATCH($B329&amp;BG329,F_Inputs!$P$4:$P$99999,0),MATCH(BG$6,F_Inputs!$F$2:$O$2,0)),"Error"))</f>
        <v>3876511.8472285843</v>
      </c>
      <c r="AD329" s="270" t="str">
        <f>IF(ISBLANK(BH329),"",IFERROR(INDEX(F_Inputs!$F$4:$O$99999,MATCH($B329&amp;BH329,F_Inputs!$P$4:$P$99999,0),MATCH(BH$6,F_Inputs!$F$2:$O$2,0)),"Error"))</f>
        <v/>
      </c>
      <c r="AE329" s="271">
        <f>IF(ISBLANK(BI329),"",IFERROR(INDEX(F_Inputs!$F$4:$O$99999,MATCH($B329&amp;BI329,F_Inputs!$P$4:$P$99999,0),MATCH(BI$6,F_Inputs!$F$2:$O$2,0)),"Error"))</f>
        <v>-5.0000000000000001E-3</v>
      </c>
      <c r="AF329" s="271">
        <f>IF(ISBLANK(BJ329),"",IFERROR(INDEX(F_Inputs!$F$4:$O$99999,MATCH($B329&amp;BJ329,F_Inputs!$P$4:$P$99999,0),MATCH(BJ$6,F_Inputs!$F$2:$O$2,0)),"Error"))</f>
        <v>5.0000000000000001E-3</v>
      </c>
      <c r="AJ329" s="45" t="s">
        <v>183</v>
      </c>
      <c r="AK329" s="45" t="s">
        <v>183</v>
      </c>
      <c r="AL329" s="45" t="s">
        <v>183</v>
      </c>
      <c r="AM329" s="45" t="s">
        <v>183</v>
      </c>
      <c r="AN329" s="45" t="s">
        <v>183</v>
      </c>
      <c r="AO329" s="45" t="s">
        <v>183</v>
      </c>
      <c r="BF329" s="45" t="s">
        <v>186</v>
      </c>
      <c r="BG329" s="45" t="s">
        <v>186</v>
      </c>
      <c r="BI329" s="45" t="s">
        <v>188</v>
      </c>
      <c r="BJ329" s="45" t="s">
        <v>190</v>
      </c>
    </row>
    <row r="330" spans="2:62">
      <c r="B330" s="158" t="str">
        <f>Lists!$D$19</f>
        <v>TMS</v>
      </c>
      <c r="C330" s="46" t="s">
        <v>740</v>
      </c>
      <c r="D330" s="46" t="str">
        <f>_xlfn.XLOOKUP(C330,Lists!$B$32:$B$60,Lists!$D$32:$D$60)</f>
        <v>Set at a company specific level</v>
      </c>
      <c r="E330" s="46" t="str">
        <f>_xlfn.XLOOKUP(C330,Lists!$B$32:$B$60,Lists!$F$32:$F$60)</f>
        <v>% reduction from 2024-25 baseline</v>
      </c>
      <c r="F330" s="272">
        <f>IF(ISBLANK(AJ330),"",IFERROR(INDEX(F_Inputs!$F$4:$O$99999,MATCH($B330&amp;AJ330,F_Inputs!$P$4:$P$99999,0),MATCH(AJ$6,F_Inputs!$F$2:$O$2,0)),"Error"))</f>
        <v>0</v>
      </c>
      <c r="G330" s="272">
        <f>IF(ISBLANK(AK330),"",IFERROR(INDEX(F_Inputs!$F$4:$O$99999,MATCH($B330&amp;AK330,F_Inputs!$P$4:$P$99999,0),MATCH(AK$6,F_Inputs!$F$2:$O$2,0)),"Error"))</f>
        <v>0</v>
      </c>
      <c r="H330" s="272">
        <f>IF(ISBLANK(AL330),"",IFERROR(INDEX(F_Inputs!$F$4:$O$99999,MATCH($B330&amp;AL330,F_Inputs!$P$4:$P$99999,0),MATCH(AL$6,F_Inputs!$F$2:$O$2,0)),"Error"))</f>
        <v>1.15E-2</v>
      </c>
      <c r="I330" s="272">
        <f>IF(ISBLANK(AM330),"",IFERROR(INDEX(F_Inputs!$F$4:$O$99999,MATCH($B330&amp;AM330,F_Inputs!$P$4:$P$99999,0),MATCH(AM$6,F_Inputs!$F$2:$O$2,0)),"Error"))</f>
        <v>2.2399999999999996E-2</v>
      </c>
      <c r="J330" s="272">
        <f>IF(ISBLANK(AN330),"",IFERROR(INDEX(F_Inputs!$F$4:$O$99999,MATCH($B330&amp;AN330,F_Inputs!$P$4:$P$99999,0),MATCH(AN$6,F_Inputs!$F$2:$O$2,0)),"Error"))</f>
        <v>3.7400000000000003E-2</v>
      </c>
      <c r="K330" s="272">
        <f>IF(ISBLANK(AO330),"",IFERROR(INDEX(F_Inputs!$F$4:$O$99999,MATCH($B330&amp;AO330,F_Inputs!$P$4:$P$99999,0),MATCH(AO$6,F_Inputs!$F$2:$O$2,0)),"Error"))</f>
        <v>6.7299999999999999E-2</v>
      </c>
      <c r="L330" s="269" t="str">
        <f>IF(ISBLANK(AP330),"",IFERROR(INDEX(F_Inputs!$F$4:$O$99999,MATCH($B330&amp;AP330,F_Inputs!$P$4:$P$99999,0),MATCH(AP$6,F_Inputs!$F$2:$O$2,0)),"Error"))</f>
        <v/>
      </c>
      <c r="M330" s="269" t="str">
        <f>IF(ISBLANK(AQ330),"",IFERROR(INDEX(F_Inputs!$F$4:$O$99999,MATCH($B330&amp;AQ330,F_Inputs!$P$4:$P$99999,0),MATCH(AQ$6,F_Inputs!$F$2:$O$2,0)),"Error"))</f>
        <v/>
      </c>
      <c r="N330" s="269" t="str">
        <f>IF(ISBLANK(AR330),"",IFERROR(INDEX(F_Inputs!$F$4:$O$99999,MATCH($B330&amp;AR330,F_Inputs!$P$4:$P$99999,0),MATCH(AR$6,F_Inputs!$F$2:$O$2,0)),"Error"))</f>
        <v/>
      </c>
      <c r="O330" s="269" t="str">
        <f>IF(ISBLANK(AS330),"",IFERROR(INDEX(F_Inputs!$F$4:$O$99999,MATCH($B330&amp;AS330,F_Inputs!$P$4:$P$99999,0),MATCH(AS$6,F_Inputs!$F$2:$O$2,0)),"Error"))</f>
        <v/>
      </c>
      <c r="P330" s="269" t="str">
        <f>IF(ISBLANK(AT330),"",IFERROR(INDEX(F_Inputs!$F$4:$O$99999,MATCH($B330&amp;AT330,F_Inputs!$P$4:$P$99999,0),MATCH(AT$6,F_Inputs!$F$2:$O$2,0)),"Error"))</f>
        <v/>
      </c>
      <c r="Q330" s="269" t="str">
        <f>IF(ISBLANK(AU330),"",IFERROR(INDEX(F_Inputs!$F$4:$O$99999,MATCH($B330&amp;AU330,F_Inputs!$P$4:$P$99999,0),MATCH(AU$6,F_Inputs!$F$2:$O$2,0)),"Error"))</f>
        <v/>
      </c>
      <c r="R330" s="269" t="str">
        <f>IF(ISBLANK(AV330),"",IFERROR(INDEX(F_Inputs!$F$4:$O$99999,MATCH($B330&amp;AV330,F_Inputs!$P$4:$P$99999,0),MATCH(AV$6,F_Inputs!$F$2:$O$2,0)),"Error"))</f>
        <v/>
      </c>
      <c r="S330" s="269" t="str">
        <f>IF(ISBLANK(AW330),"",IFERROR(INDEX(F_Inputs!$F$4:$O$99999,MATCH($B330&amp;AW330,F_Inputs!$P$4:$P$99999,0),MATCH(AW$6,F_Inputs!$F$2:$O$2,0)),"Error"))</f>
        <v/>
      </c>
      <c r="T330" s="269" t="str">
        <f>IF(ISBLANK(AX330),"",IFERROR(INDEX(F_Inputs!$F$4:$O$99999,MATCH($B330&amp;AX330,F_Inputs!$P$4:$P$99999,0),MATCH(AX$6,F_Inputs!$F$2:$O$2,0)),"Error"))</f>
        <v/>
      </c>
      <c r="U330" s="269" t="str">
        <f>IF(ISBLANK(AY330),"",IFERROR(INDEX(F_Inputs!$F$4:$O$99999,MATCH($B330&amp;AY330,F_Inputs!$P$4:$P$99999,0),MATCH(AY$6,F_Inputs!$F$2:$O$2,0)),"Error"))</f>
        <v/>
      </c>
      <c r="V330" s="269" t="str">
        <f>IF(ISBLANK(AZ330),"",IFERROR(INDEX(F_Inputs!$F$4:$O$99999,MATCH($B330&amp;AZ330,F_Inputs!$P$4:$P$99999,0),MATCH(AZ$6,F_Inputs!$F$2:$O$2,0)),"Error"))</f>
        <v/>
      </c>
      <c r="W330" s="269" t="str">
        <f>IF(ISBLANK(BA330),"",IFERROR(INDEX(F_Inputs!$F$4:$O$99999,MATCH($B330&amp;BA330,F_Inputs!$P$4:$P$99999,0),MATCH(BA$6,F_Inputs!$F$2:$O$2,0)),"Error"))</f>
        <v/>
      </c>
      <c r="X330" s="269" t="str">
        <f>IF(ISBLANK(BB330),"",IFERROR(INDEX(F_Inputs!$F$4:$O$99999,MATCH($B330&amp;BB330,F_Inputs!$P$4:$P$99999,0),MATCH(BB$6,F_Inputs!$F$2:$O$2,0)),"Error"))</f>
        <v/>
      </c>
      <c r="Y330" s="269" t="str">
        <f>IF(ISBLANK(BC330),"",IFERROR(INDEX(F_Inputs!$F$4:$O$99999,MATCH($B330&amp;BC330,F_Inputs!$P$4:$P$99999,0),MATCH(BC$6,F_Inputs!$F$2:$O$2,0)),"Error"))</f>
        <v/>
      </c>
      <c r="Z330" s="269" t="str">
        <f>IF(ISBLANK(BD330),"",IFERROR(INDEX(F_Inputs!$F$4:$O$99999,MATCH($B330&amp;BD330,F_Inputs!$P$4:$P$99999,0),MATCH(BD$6,F_Inputs!$F$2:$O$2,0)),"Error"))</f>
        <v/>
      </c>
      <c r="AA330" s="269" t="str">
        <f>IF(ISBLANK(BE330),"",IFERROR(INDEX(F_Inputs!$F$4:$O$99999,MATCH($B330&amp;BE330,F_Inputs!$P$4:$P$99999,0),MATCH(BE$6,F_Inputs!$F$2:$O$2,0)),"Error"))</f>
        <v/>
      </c>
      <c r="AB330" s="270">
        <f>IF(ISBLANK(BF330),"",IFERROR(INDEX(F_Inputs!$F$4:$O$99999,MATCH($B330&amp;BF330,F_Inputs!$P$4:$P$99999,0),MATCH(BF$6,F_Inputs!$F$2:$O$2,0)),"Error"))</f>
        <v>188</v>
      </c>
      <c r="AC330" s="270">
        <f>IF(ISBLANK(BG330),"",IFERROR(INDEX(F_Inputs!$F$4:$O$99999,MATCH($B330&amp;BG330,F_Inputs!$P$4:$P$99999,0),MATCH(BG$6,F_Inputs!$F$2:$O$2,0)),"Error"))</f>
        <v>188</v>
      </c>
      <c r="AD330" s="270" t="str">
        <f>IF(ISBLANK(BH330),"",IFERROR(INDEX(F_Inputs!$F$4:$O$99999,MATCH($B330&amp;BH330,F_Inputs!$P$4:$P$99999,0),MATCH(BH$6,F_Inputs!$F$2:$O$2,0)),"Error"))</f>
        <v/>
      </c>
      <c r="AE330" s="271">
        <f>IF(ISBLANK(BI330),"",IFERROR(INDEX(F_Inputs!$F$4:$O$99999,MATCH($B330&amp;BI330,F_Inputs!$P$4:$P$99999,0),MATCH(BI$6,F_Inputs!$F$2:$O$2,0)),"Error"))</f>
        <v>-5.0000000000000001E-3</v>
      </c>
      <c r="AF330" s="271">
        <f>IF(ISBLANK(BJ330),"",IFERROR(INDEX(F_Inputs!$F$4:$O$99999,MATCH($B330&amp;BJ330,F_Inputs!$P$4:$P$99999,0),MATCH(BJ$6,F_Inputs!$F$2:$O$2,0)),"Error"))</f>
        <v>5.0000000000000001E-3</v>
      </c>
      <c r="AJ330" s="45" t="s">
        <v>600</v>
      </c>
      <c r="AK330" s="45" t="s">
        <v>600</v>
      </c>
      <c r="AL330" s="45" t="s">
        <v>600</v>
      </c>
      <c r="AM330" s="45" t="s">
        <v>600</v>
      </c>
      <c r="AN330" s="45" t="s">
        <v>600</v>
      </c>
      <c r="AO330" s="45" t="s">
        <v>600</v>
      </c>
      <c r="AV330" s="45" t="s">
        <v>233</v>
      </c>
      <c r="AW330" s="45" t="s">
        <v>233</v>
      </c>
      <c r="AX330" s="45" t="s">
        <v>233</v>
      </c>
      <c r="AY330" s="45" t="s">
        <v>233</v>
      </c>
      <c r="AZ330" s="45" t="s">
        <v>233</v>
      </c>
      <c r="BF330" s="45" t="s">
        <v>235</v>
      </c>
      <c r="BG330" s="45" t="s">
        <v>235</v>
      </c>
      <c r="BI330" s="45" t="s">
        <v>237</v>
      </c>
      <c r="BJ330" s="45" t="s">
        <v>239</v>
      </c>
    </row>
    <row r="331" spans="2:62">
      <c r="B331" s="158" t="str">
        <f>Lists!$D$19</f>
        <v>TMS</v>
      </c>
      <c r="C331" s="46" t="s">
        <v>731</v>
      </c>
      <c r="D331" s="46" t="str">
        <f>_xlfn.XLOOKUP(C331,Lists!$B$32:$B$60,Lists!$D$32:$D$60)</f>
        <v>Set at a company specific level</v>
      </c>
      <c r="E331" s="46" t="str">
        <f>_xlfn.XLOOKUP(C331,Lists!$B$32:$B$60,Lists!$F$32:$F$60)</f>
        <v>% reduction from 2024-25 baseline</v>
      </c>
      <c r="F331" s="272">
        <f>IF(ISBLANK(AJ331),"",IFERROR(INDEX(F_Inputs!$F$4:$O$99999,MATCH($B331&amp;AJ331,F_Inputs!$P$4:$P$99999,0),MATCH(AJ$6,F_Inputs!$F$2:$O$2,0)),"Error"))</f>
        <v>0</v>
      </c>
      <c r="G331" s="272">
        <f>IF(ISBLANK(AK331),"",IFERROR(INDEX(F_Inputs!$F$4:$O$99999,MATCH($B331&amp;AK331,F_Inputs!$P$4:$P$99999,0),MATCH(AK$6,F_Inputs!$F$2:$O$2,0)),"Error"))</f>
        <v>0</v>
      </c>
      <c r="H331" s="272">
        <f>IF(ISBLANK(AL331),"",IFERROR(INDEX(F_Inputs!$F$4:$O$99999,MATCH($B331&amp;AL331,F_Inputs!$P$4:$P$99999,0),MATCH(AL$6,F_Inputs!$F$2:$O$2,0)),"Error"))</f>
        <v>-2.0999999999999999E-3</v>
      </c>
      <c r="I331" s="272">
        <f>IF(ISBLANK(AM331),"",IFERROR(INDEX(F_Inputs!$F$4:$O$99999,MATCH($B331&amp;AM331,F_Inputs!$P$4:$P$99999,0),MATCH(AM$6,F_Inputs!$F$2:$O$2,0)),"Error"))</f>
        <v>-4.1000000000000003E-3</v>
      </c>
      <c r="J331" s="272">
        <f>IF(ISBLANK(AN331),"",IFERROR(INDEX(F_Inputs!$F$4:$O$99999,MATCH($B331&amp;AN331,F_Inputs!$P$4:$P$99999,0),MATCH(AN$6,F_Inputs!$F$2:$O$2,0)),"Error"))</f>
        <v>-6.3E-3</v>
      </c>
      <c r="K331" s="272">
        <f>IF(ISBLANK(AO331),"",IFERROR(INDEX(F_Inputs!$F$4:$O$99999,MATCH($B331&amp;AO331,F_Inputs!$P$4:$P$99999,0),MATCH(AO$6,F_Inputs!$F$2:$O$2,0)),"Error"))</f>
        <v>3.5000000000000005E-3</v>
      </c>
      <c r="L331" s="269" t="str">
        <f>IF(ISBLANK(AP331),"",IFERROR(INDEX(F_Inputs!$F$4:$O$99999,MATCH($B331&amp;AP331,F_Inputs!$P$4:$P$99999,0),MATCH(AP$6,F_Inputs!$F$2:$O$2,0)),"Error"))</f>
        <v/>
      </c>
      <c r="M331" s="269" t="str">
        <f>IF(ISBLANK(AQ331),"",IFERROR(INDEX(F_Inputs!$F$4:$O$99999,MATCH($B331&amp;AQ331,F_Inputs!$P$4:$P$99999,0),MATCH(AQ$6,F_Inputs!$F$2:$O$2,0)),"Error"))</f>
        <v/>
      </c>
      <c r="N331" s="269" t="str">
        <f>IF(ISBLANK(AR331),"",IFERROR(INDEX(F_Inputs!$F$4:$O$99999,MATCH($B331&amp;AR331,F_Inputs!$P$4:$P$99999,0),MATCH(AR$6,F_Inputs!$F$2:$O$2,0)),"Error"))</f>
        <v/>
      </c>
      <c r="O331" s="269" t="str">
        <f>IF(ISBLANK(AS331),"",IFERROR(INDEX(F_Inputs!$F$4:$O$99999,MATCH($B331&amp;AS331,F_Inputs!$P$4:$P$99999,0),MATCH(AS$6,F_Inputs!$F$2:$O$2,0)),"Error"))</f>
        <v/>
      </c>
      <c r="P331" s="269" t="str">
        <f>IF(ISBLANK(AT331),"",IFERROR(INDEX(F_Inputs!$F$4:$O$99999,MATCH($B331&amp;AT331,F_Inputs!$P$4:$P$99999,0),MATCH(AT$6,F_Inputs!$F$2:$O$2,0)),"Error"))</f>
        <v/>
      </c>
      <c r="Q331" s="269" t="str">
        <f>IF(ISBLANK(AU331),"",IFERROR(INDEX(F_Inputs!$F$4:$O$99999,MATCH($B331&amp;AU331,F_Inputs!$P$4:$P$99999,0),MATCH(AU$6,F_Inputs!$F$2:$O$2,0)),"Error"))</f>
        <v/>
      </c>
      <c r="R331" s="269" t="str">
        <f>IF(ISBLANK(AV331),"",IFERROR(INDEX(F_Inputs!$F$4:$O$99999,MATCH($B331&amp;AV331,F_Inputs!$P$4:$P$99999,0),MATCH(AV$6,F_Inputs!$F$2:$O$2,0)),"Error"))</f>
        <v/>
      </c>
      <c r="S331" s="269">
        <f>IF(ISBLANK(AW331),"",IFERROR(INDEX(F_Inputs!$F$4:$O$99999,MATCH($B331&amp;AW331,F_Inputs!$P$4:$P$99999,0),MATCH(AW$6,F_Inputs!$F$2:$O$2,0)),"Error"))</f>
        <v>179919.07</v>
      </c>
      <c r="T331" s="269">
        <f>IF(ISBLANK(AX331),"",IFERROR(INDEX(F_Inputs!$F$4:$O$99999,MATCH($B331&amp;AX331,F_Inputs!$P$4:$P$99999,0),MATCH(AX$6,F_Inputs!$F$2:$O$2,0)),"Error"))</f>
        <v>179919.07</v>
      </c>
      <c r="U331" s="269">
        <f>IF(ISBLANK(AY331),"",IFERROR(INDEX(F_Inputs!$F$4:$O$99999,MATCH($B331&amp;AY331,F_Inputs!$P$4:$P$99999,0),MATCH(AY$6,F_Inputs!$F$2:$O$2,0)),"Error"))</f>
        <v>179919.07</v>
      </c>
      <c r="V331" s="269" t="str">
        <f>IF(ISBLANK(AZ331),"",IFERROR(INDEX(F_Inputs!$F$4:$O$99999,MATCH($B331&amp;AZ331,F_Inputs!$P$4:$P$99999,0),MATCH(AZ$6,F_Inputs!$F$2:$O$2,0)),"Error"))</f>
        <v/>
      </c>
      <c r="W331" s="269" t="str">
        <f>IF(ISBLANK(BA331),"",IFERROR(INDEX(F_Inputs!$F$4:$O$99999,MATCH($B331&amp;BA331,F_Inputs!$P$4:$P$99999,0),MATCH(BA$6,F_Inputs!$F$2:$O$2,0)),"Error"))</f>
        <v/>
      </c>
      <c r="X331" s="269" t="str">
        <f>IF(ISBLANK(BB331),"",IFERROR(INDEX(F_Inputs!$F$4:$O$99999,MATCH($B331&amp;BB331,F_Inputs!$P$4:$P$99999,0),MATCH(BB$6,F_Inputs!$F$2:$O$2,0)),"Error"))</f>
        <v/>
      </c>
      <c r="Y331" s="269" t="str">
        <f>IF(ISBLANK(BC331),"",IFERROR(INDEX(F_Inputs!$F$4:$O$99999,MATCH($B331&amp;BC331,F_Inputs!$P$4:$P$99999,0),MATCH(BC$6,F_Inputs!$F$2:$O$2,0)),"Error"))</f>
        <v/>
      </c>
      <c r="Z331" s="269" t="str">
        <f>IF(ISBLANK(BD331),"",IFERROR(INDEX(F_Inputs!$F$4:$O$99999,MATCH($B331&amp;BD331,F_Inputs!$P$4:$P$99999,0),MATCH(BD$6,F_Inputs!$F$2:$O$2,0)),"Error"))</f>
        <v/>
      </c>
      <c r="AA331" s="269" t="str">
        <f>IF(ISBLANK(BE331),"",IFERROR(INDEX(F_Inputs!$F$4:$O$99999,MATCH($B331&amp;BE331,F_Inputs!$P$4:$P$99999,0),MATCH(BE$6,F_Inputs!$F$2:$O$2,0)),"Error"))</f>
        <v/>
      </c>
      <c r="AB331" s="270">
        <f>IF(ISBLANK(BF331),"",IFERROR(INDEX(F_Inputs!$F$4:$O$99999,MATCH($B331&amp;BF331,F_Inputs!$P$4:$P$99999,0),MATCH(BF$6,F_Inputs!$F$2:$O$2,0)),"Error"))</f>
        <v>188</v>
      </c>
      <c r="AC331" s="270">
        <f>IF(ISBLANK(BG331),"",IFERROR(INDEX(F_Inputs!$F$4:$O$99999,MATCH($B331&amp;BG331,F_Inputs!$P$4:$P$99999,0),MATCH(BG$6,F_Inputs!$F$2:$O$2,0)),"Error"))</f>
        <v>188</v>
      </c>
      <c r="AD331" s="270" t="str">
        <f>IF(ISBLANK(BH331),"",IFERROR(INDEX(F_Inputs!$F$4:$O$99999,MATCH($B331&amp;BH331,F_Inputs!$P$4:$P$99999,0),MATCH(BH$6,F_Inputs!$F$2:$O$2,0)),"Error"))</f>
        <v/>
      </c>
      <c r="AE331" s="271">
        <f>IF(ISBLANK(BI331),"",IFERROR(INDEX(F_Inputs!$F$4:$O$99999,MATCH($B331&amp;BI331,F_Inputs!$P$4:$P$99999,0),MATCH(BI$6,F_Inputs!$F$2:$O$2,0)),"Error"))</f>
        <v>-5.0000000000000001E-3</v>
      </c>
      <c r="AF331" s="271">
        <f>IF(ISBLANK(BJ331),"",IFERROR(INDEX(F_Inputs!$F$4:$O$99999,MATCH($B331&amp;BJ331,F_Inputs!$P$4:$P$99999,0),MATCH(BJ$6,F_Inputs!$F$2:$O$2,0)),"Error"))</f>
        <v>5.0000000000000001E-3</v>
      </c>
      <c r="AJ331" s="45" t="s">
        <v>598</v>
      </c>
      <c r="AK331" s="45" t="s">
        <v>598</v>
      </c>
      <c r="AL331" s="45" t="s">
        <v>598</v>
      </c>
      <c r="AM331" s="45" t="s">
        <v>598</v>
      </c>
      <c r="AN331" s="45" t="s">
        <v>598</v>
      </c>
      <c r="AO331" s="45" t="s">
        <v>598</v>
      </c>
      <c r="AV331" s="45" t="s">
        <v>578</v>
      </c>
      <c r="AW331" s="45" t="s">
        <v>578</v>
      </c>
      <c r="AX331" s="45" t="s">
        <v>578</v>
      </c>
      <c r="AY331" s="45" t="s">
        <v>578</v>
      </c>
      <c r="AZ331" s="45" t="s">
        <v>578</v>
      </c>
      <c r="BF331" s="45" t="s">
        <v>580</v>
      </c>
      <c r="BG331" s="45" t="s">
        <v>580</v>
      </c>
      <c r="BI331" s="45" t="s">
        <v>582</v>
      </c>
      <c r="BJ331" s="45" t="s">
        <v>584</v>
      </c>
    </row>
    <row r="332" spans="2:62">
      <c r="B332" s="158" t="str">
        <f>Lists!$D$19</f>
        <v>TMS</v>
      </c>
      <c r="C332" s="46" t="s">
        <v>768</v>
      </c>
      <c r="D332" s="46" t="str">
        <f>_xlfn.XLOOKUP(C332,Lists!$B$32:$B$60,Lists!$D$32:$D$60)</f>
        <v>Set at a company specific level</v>
      </c>
      <c r="E332" s="46" t="str">
        <f>_xlfn.XLOOKUP(C332,Lists!$B$32:$B$60,Lists!$F$32:$F$60)</f>
        <v>% Reduction from 2019-20 baseline</v>
      </c>
      <c r="F332" s="273">
        <f>IF(ISBLANK(AJ332),"",IFERROR(INDEX(F_Inputs!$F$4:$O$99999,MATCH($B332&amp;AJ332,F_Inputs!$P$4:$P$99999,0),MATCH(AJ$6,F_Inputs!$F$2:$O$2,0)),"Error"))</f>
        <v>0.155</v>
      </c>
      <c r="G332" s="273">
        <f>IF(ISBLANK(AK332),"",IFERROR(INDEX(F_Inputs!$F$4:$O$99999,MATCH($B332&amp;AK332,F_Inputs!$P$4:$P$99999,0),MATCH(AK$6,F_Inputs!$F$2:$O$2,0)),"Error"))</f>
        <v>0.21299999999999999</v>
      </c>
      <c r="H332" s="273">
        <f>IF(ISBLANK(AL332),"",IFERROR(INDEX(F_Inputs!$F$4:$O$99999,MATCH($B332&amp;AL332,F_Inputs!$P$4:$P$99999,0),MATCH(AL$6,F_Inputs!$F$2:$O$2,0)),"Error"))</f>
        <v>0.26200000000000001</v>
      </c>
      <c r="I332" s="273">
        <f>IF(ISBLANK(AM332),"",IFERROR(INDEX(F_Inputs!$F$4:$O$99999,MATCH($B332&amp;AM332,F_Inputs!$P$4:$P$99999,0),MATCH(AM$6,F_Inputs!$F$2:$O$2,0)),"Error"))</f>
        <v>0.3</v>
      </c>
      <c r="J332" s="273">
        <f>IF(ISBLANK(AN332),"",IFERROR(INDEX(F_Inputs!$F$4:$O$99999,MATCH($B332&amp;AN332,F_Inputs!$P$4:$P$99999,0),MATCH(AN$6,F_Inputs!$F$2:$O$2,0)),"Error"))</f>
        <v>0.33500000000000002</v>
      </c>
      <c r="K332" s="273">
        <f>IF(ISBLANK(AO332),"",IFERROR(INDEX(F_Inputs!$F$4:$O$99999,MATCH($B332&amp;AO332,F_Inputs!$P$4:$P$99999,0),MATCH(AO$6,F_Inputs!$F$2:$O$2,0)),"Error"))</f>
        <v>0.36700000000000005</v>
      </c>
      <c r="L332" s="269" t="str">
        <f>IF(ISBLANK(AP332),"",IFERROR(INDEX(F_Inputs!$F$4:$O$99999,MATCH($B332&amp;AP332,F_Inputs!$P$4:$P$99999,0),MATCH(AP$6,F_Inputs!$F$2:$O$2,0)),"Error"))</f>
        <v/>
      </c>
      <c r="M332" s="269" t="str">
        <f>IF(ISBLANK(AQ332),"",IFERROR(INDEX(F_Inputs!$F$4:$O$99999,MATCH($B332&amp;AQ332,F_Inputs!$P$4:$P$99999,0),MATCH(AQ$6,F_Inputs!$F$2:$O$2,0)),"Error"))</f>
        <v/>
      </c>
      <c r="N332" s="269" t="str">
        <f>IF(ISBLANK(AR332),"",IFERROR(INDEX(F_Inputs!$F$4:$O$99999,MATCH($B332&amp;AR332,F_Inputs!$P$4:$P$99999,0),MATCH(AR$6,F_Inputs!$F$2:$O$2,0)),"Error"))</f>
        <v/>
      </c>
      <c r="O332" s="269" t="str">
        <f>IF(ISBLANK(AS332),"",IFERROR(INDEX(F_Inputs!$F$4:$O$99999,MATCH($B332&amp;AS332,F_Inputs!$P$4:$P$99999,0),MATCH(AS$6,F_Inputs!$F$2:$O$2,0)),"Error"))</f>
        <v/>
      </c>
      <c r="P332" s="269" t="str">
        <f>IF(ISBLANK(AT332),"",IFERROR(INDEX(F_Inputs!$F$4:$O$99999,MATCH($B332&amp;AT332,F_Inputs!$P$4:$P$99999,0),MATCH(AT$6,F_Inputs!$F$2:$O$2,0)),"Error"))</f>
        <v/>
      </c>
      <c r="Q332" s="269" t="str">
        <f>IF(ISBLANK(AU332),"",IFERROR(INDEX(F_Inputs!$F$4:$O$99999,MATCH($B332&amp;AU332,F_Inputs!$P$4:$P$99999,0),MATCH(AU$6,F_Inputs!$F$2:$O$2,0)),"Error"))</f>
        <v/>
      </c>
      <c r="R332" s="269" t="str">
        <f>IF(ISBLANK(AV332),"",IFERROR(INDEX(F_Inputs!$F$4:$O$99999,MATCH($B332&amp;AV332,F_Inputs!$P$4:$P$99999,0),MATCH(AV$6,F_Inputs!$F$2:$O$2,0)),"Error"))</f>
        <v/>
      </c>
      <c r="S332" s="269" t="str">
        <f>IF(ISBLANK(AW332),"",IFERROR(INDEX(F_Inputs!$F$4:$O$99999,MATCH($B332&amp;AW332,F_Inputs!$P$4:$P$99999,0),MATCH(AW$6,F_Inputs!$F$2:$O$2,0)),"Error"))</f>
        <v/>
      </c>
      <c r="T332" s="269" t="str">
        <f>IF(ISBLANK(AX332),"",IFERROR(INDEX(F_Inputs!$F$4:$O$99999,MATCH($B332&amp;AX332,F_Inputs!$P$4:$P$99999,0),MATCH(AX$6,F_Inputs!$F$2:$O$2,0)),"Error"))</f>
        <v/>
      </c>
      <c r="U332" s="269" t="str">
        <f>IF(ISBLANK(AY332),"",IFERROR(INDEX(F_Inputs!$F$4:$O$99999,MATCH($B332&amp;AY332,F_Inputs!$P$4:$P$99999,0),MATCH(AY$6,F_Inputs!$F$2:$O$2,0)),"Error"))</f>
        <v/>
      </c>
      <c r="V332" s="269" t="str">
        <f>IF(ISBLANK(AZ332),"",IFERROR(INDEX(F_Inputs!$F$4:$O$99999,MATCH($B332&amp;AZ332,F_Inputs!$P$4:$P$99999,0),MATCH(AZ$6,F_Inputs!$F$2:$O$2,0)),"Error"))</f>
        <v/>
      </c>
      <c r="W332" s="273">
        <f>IF(ISBLANK(BA332),"",IFERROR(INDEX(F_Inputs!$F$4:$O$99999,MATCH($B332&amp;BA332,F_Inputs!$P$4:$P$99999,0),MATCH(BA$6,F_Inputs!$F$2:$O$2,0)),"Error"))</f>
        <v>0.21794440790187175</v>
      </c>
      <c r="X332" s="273">
        <f>IF(ISBLANK(BB332),"",IFERROR(INDEX(F_Inputs!$F$4:$O$99999,MATCH($B332&amp;BB332,F_Inputs!$P$4:$P$99999,0),MATCH(BB$6,F_Inputs!$F$2:$O$2,0)),"Error"))</f>
        <v>0.2763696934029688</v>
      </c>
      <c r="Y332" s="273">
        <f>IF(ISBLANK(BC332),"",IFERROR(INDEX(F_Inputs!$F$4:$O$99999,MATCH($B332&amp;BC332,F_Inputs!$P$4:$P$99999,0),MATCH(BC$6,F_Inputs!$F$2:$O$2,0)),"Error"))</f>
        <v>0.32707730656465517</v>
      </c>
      <c r="Z332" s="273">
        <f>IF(ISBLANK(BD332),"",IFERROR(INDEX(F_Inputs!$F$4:$O$99999,MATCH($B332&amp;BD332,F_Inputs!$P$4:$P$99999,0),MATCH(BD$6,F_Inputs!$F$2:$O$2,0)),"Error"))</f>
        <v>0.3732340412103462</v>
      </c>
      <c r="AA332" s="273">
        <f>IF(ISBLANK(BE332),"",IFERROR(INDEX(F_Inputs!$F$4:$O$99999,MATCH($B332&amp;BE332,F_Inputs!$P$4:$P$99999,0),MATCH(BE$6,F_Inputs!$F$2:$O$2,0)),"Error"))</f>
        <v>0.41455082234298002</v>
      </c>
      <c r="AB332" s="270">
        <f>IF(ISBLANK(BF332),"",IFERROR(INDEX(F_Inputs!$F$4:$O$99999,MATCH($B332&amp;BF332,F_Inputs!$P$4:$P$99999,0),MATCH(BF$6,F_Inputs!$F$2:$O$2,0)),"Error"))</f>
        <v>688160.37064622296</v>
      </c>
      <c r="AC332" s="270">
        <f>IF(ISBLANK(BG332),"",IFERROR(INDEX(F_Inputs!$F$4:$O$99999,MATCH($B332&amp;BG332,F_Inputs!$P$4:$P$99999,0),MATCH(BG$6,F_Inputs!$F$2:$O$2,0)),"Error"))</f>
        <v>688160.37064622296</v>
      </c>
      <c r="AD332" s="270">
        <f>IF(ISBLANK(BG332),"",IFERROR(2*AC332,""))</f>
        <v>1376320.7412924459</v>
      </c>
      <c r="AE332" s="271" t="str">
        <f>IF(ISBLANK(BI332),"",IFERROR(INDEX(F_Inputs!$F$4:$O$99999,MATCH($B332&amp;BI332,F_Inputs!$P$4:$P$99999,0),MATCH(BI$6,F_Inputs!$F$2:$O$2,0)),"Error"))</f>
        <v/>
      </c>
      <c r="AF332" s="271">
        <f>IF(ISBLANK(BJ332),"",IFERROR(INDEX(F_Inputs!$F$4:$O$99999,MATCH($B332&amp;BJ332,F_Inputs!$P$4:$P$99999,0),MATCH(BJ$6,F_Inputs!$F$2:$O$2,0)),"Error"))</f>
        <v>0.01</v>
      </c>
      <c r="AJ332" s="45" t="s">
        <v>299</v>
      </c>
      <c r="AK332" s="45" t="s">
        <v>299</v>
      </c>
      <c r="AL332" s="45" t="s">
        <v>299</v>
      </c>
      <c r="AM332" s="45" t="s">
        <v>299</v>
      </c>
      <c r="AN332" s="45" t="s">
        <v>299</v>
      </c>
      <c r="AO332" s="45" t="s">
        <v>299</v>
      </c>
      <c r="BA332" s="45" t="s">
        <v>301</v>
      </c>
      <c r="BB332" s="45" t="s">
        <v>301</v>
      </c>
      <c r="BC332" s="45" t="s">
        <v>301</v>
      </c>
      <c r="BD332" s="45" t="s">
        <v>301</v>
      </c>
      <c r="BE332" s="45" t="s">
        <v>301</v>
      </c>
      <c r="BF332" s="45" t="s">
        <v>303</v>
      </c>
      <c r="BG332" s="45" t="s">
        <v>303</v>
      </c>
      <c r="BH332" s="45" t="s">
        <v>842</v>
      </c>
      <c r="BJ332" s="45" t="s">
        <v>305</v>
      </c>
    </row>
    <row r="333" spans="2:62">
      <c r="B333" s="158" t="str">
        <f>Lists!$D$19</f>
        <v>TMS</v>
      </c>
      <c r="C333" s="46" t="s">
        <v>772</v>
      </c>
      <c r="D333" s="46" t="str">
        <f>_xlfn.XLOOKUP(C333,Lists!$B$32:$B$60,Lists!$D$32:$D$60)</f>
        <v>Set at a company specific level</v>
      </c>
      <c r="E333" s="46" t="str">
        <f>_xlfn.XLOOKUP(C333,Lists!$B$32:$B$60,Lists!$F$32:$F$60)</f>
        <v>% Reduction from 2019-20 baseline</v>
      </c>
      <c r="F333" s="273">
        <f>IF(ISBLANK(AJ333),"",IFERROR(INDEX(F_Inputs!$F$4:$O$99999,MATCH($B333&amp;AJ333,F_Inputs!$P$4:$P$99999,0),MATCH(AJ$6,F_Inputs!$F$2:$O$2,0)),"Error"))</f>
        <v>4.7E-2</v>
      </c>
      <c r="G333" s="273">
        <f>IF(ISBLANK(AK333),"",IFERROR(INDEX(F_Inputs!$F$4:$O$99999,MATCH($B333&amp;AK333,F_Inputs!$P$4:$P$99999,0),MATCH(AK$6,F_Inputs!$F$2:$O$2,0)),"Error"))</f>
        <v>5.2000000000000005E-2</v>
      </c>
      <c r="H333" s="273">
        <f>IF(ISBLANK(AL333),"",IFERROR(INDEX(F_Inputs!$F$4:$O$99999,MATCH($B333&amp;AL333,F_Inputs!$P$4:$P$99999,0),MATCH(AL$6,F_Inputs!$F$2:$O$2,0)),"Error"))</f>
        <v>6.3E-2</v>
      </c>
      <c r="I333" s="273">
        <f>IF(ISBLANK(AM333),"",IFERROR(INDEX(F_Inputs!$F$4:$O$99999,MATCH($B333&amp;AM333,F_Inputs!$P$4:$P$99999,0),MATCH(AM$6,F_Inputs!$F$2:$O$2,0)),"Error"))</f>
        <v>6.8000000000000005E-2</v>
      </c>
      <c r="J333" s="273">
        <f>IF(ISBLANK(AN333),"",IFERROR(INDEX(F_Inputs!$F$4:$O$99999,MATCH($B333&amp;AN333,F_Inputs!$P$4:$P$99999,0),MATCH(AN$6,F_Inputs!$F$2:$O$2,0)),"Error"))</f>
        <v>7.2999999999999995E-2</v>
      </c>
      <c r="K333" s="273">
        <f>IF(ISBLANK(AO333),"",IFERROR(INDEX(F_Inputs!$F$4:$O$99999,MATCH($B333&amp;AO333,F_Inputs!$P$4:$P$99999,0),MATCH(AO$6,F_Inputs!$F$2:$O$2,0)),"Error"))</f>
        <v>7.8E-2</v>
      </c>
      <c r="L333" s="272" t="str">
        <f>IF(ISBLANK(AP333),"",IFERROR(INDEX(F_Inputs!$F$4:$O$99999,MATCH($B333&amp;AP333,F_Inputs!$P$4:$P$99999,0),MATCH(AP$6,F_Inputs!$F$2:$O$2,0)),"Error"))</f>
        <v/>
      </c>
      <c r="M333" s="272" t="str">
        <f>IF(ISBLANK(AQ333),"",IFERROR(INDEX(F_Inputs!$F$4:$O$99999,MATCH($B333&amp;AQ333,F_Inputs!$P$4:$P$99999,0),MATCH(AQ$6,F_Inputs!$F$2:$O$2,0)),"Error"))</f>
        <v/>
      </c>
      <c r="N333" s="272" t="str">
        <f>IF(ISBLANK(AR333),"",IFERROR(INDEX(F_Inputs!$F$4:$O$99999,MATCH($B333&amp;AR333,F_Inputs!$P$4:$P$99999,0),MATCH(AR$6,F_Inputs!$F$2:$O$2,0)),"Error"))</f>
        <v/>
      </c>
      <c r="O333" s="272" t="str">
        <f>IF(ISBLANK(AS333),"",IFERROR(INDEX(F_Inputs!$F$4:$O$99999,MATCH($B333&amp;AS333,F_Inputs!$P$4:$P$99999,0),MATCH(AS$6,F_Inputs!$F$2:$O$2,0)),"Error"))</f>
        <v/>
      </c>
      <c r="P333" s="272" t="str">
        <f>IF(ISBLANK(AT333),"",IFERROR(INDEX(F_Inputs!$F$4:$O$99999,MATCH($B333&amp;AT333,F_Inputs!$P$4:$P$99999,0),MATCH(AT$6,F_Inputs!$F$2:$O$2,0)),"Error"))</f>
        <v/>
      </c>
      <c r="Q333" s="272" t="str">
        <f>IF(ISBLANK(AU333),"",IFERROR(INDEX(F_Inputs!$F$4:$O$99999,MATCH($B333&amp;AU333,F_Inputs!$P$4:$P$99999,0),MATCH(AU$6,F_Inputs!$F$2:$O$2,0)),"Error"))</f>
        <v/>
      </c>
      <c r="R333" s="272" t="str">
        <f>IF(ISBLANK(AV333),"",IFERROR(INDEX(F_Inputs!$F$4:$O$99999,MATCH($B333&amp;AV333,F_Inputs!$P$4:$P$99999,0),MATCH(AV$6,F_Inputs!$F$2:$O$2,0)),"Error"))</f>
        <v/>
      </c>
      <c r="S333" s="272" t="str">
        <f>IF(ISBLANK(AW333),"",IFERROR(INDEX(F_Inputs!$F$4:$O$99999,MATCH($B333&amp;AW333,F_Inputs!$P$4:$P$99999,0),MATCH(AW$6,F_Inputs!$F$2:$O$2,0)),"Error"))</f>
        <v/>
      </c>
      <c r="T333" s="272" t="str">
        <f>IF(ISBLANK(AX333),"",IFERROR(INDEX(F_Inputs!$F$4:$O$99999,MATCH($B333&amp;AX333,F_Inputs!$P$4:$P$99999,0),MATCH(AX$6,F_Inputs!$F$2:$O$2,0)),"Error"))</f>
        <v/>
      </c>
      <c r="U333" s="272" t="str">
        <f>IF(ISBLANK(AY333),"",IFERROR(INDEX(F_Inputs!$F$4:$O$99999,MATCH($B333&amp;AY333,F_Inputs!$P$4:$P$99999,0),MATCH(AY$6,F_Inputs!$F$2:$O$2,0)),"Error"))</f>
        <v/>
      </c>
      <c r="V333" s="272" t="str">
        <f>IF(ISBLANK(AZ333),"",IFERROR(INDEX(F_Inputs!$F$4:$O$99999,MATCH($B333&amp;AZ333,F_Inputs!$P$4:$P$99999,0),MATCH(AZ$6,F_Inputs!$F$2:$O$2,0)),"Error"))</f>
        <v/>
      </c>
      <c r="W333" s="272">
        <f>IF(ISBLANK(BA333),"",IFERROR(INDEX(F_Inputs!$F$4:$O$99999,MATCH($B333&amp;BA333,F_Inputs!$P$4:$P$99999,0),MATCH(BA$6,F_Inputs!$F$2:$O$2,0)),"Error"))</f>
        <v>6.2159742942391565E-2</v>
      </c>
      <c r="X333" s="272">
        <f>IF(ISBLANK(BB333),"",IFERROR(INDEX(F_Inputs!$F$4:$O$99999,MATCH($B333&amp;BB333,F_Inputs!$P$4:$P$99999,0),MATCH(BB$6,F_Inputs!$F$2:$O$2,0)),"Error"))</f>
        <v>8.1574477851732996E-2</v>
      </c>
      <c r="Y333" s="272">
        <f>IF(ISBLANK(BC333),"",IFERROR(INDEX(F_Inputs!$F$4:$O$99999,MATCH($B333&amp;BC333,F_Inputs!$P$4:$P$99999,0),MATCH(BC$6,F_Inputs!$F$2:$O$2,0)),"Error"))</f>
        <v>9.6098921276107307E-2</v>
      </c>
      <c r="Z333" s="272">
        <f>IF(ISBLANK(BD333),"",IFERROR(INDEX(F_Inputs!$F$4:$O$99999,MATCH($B333&amp;BD333,F_Inputs!$P$4:$P$99999,0),MATCH(BD$6,F_Inputs!$F$2:$O$2,0)),"Error"))</f>
        <v>0.10101904980491161</v>
      </c>
      <c r="AA333" s="272">
        <f>IF(ISBLANK(BE333),"",IFERROR(INDEX(F_Inputs!$F$4:$O$99999,MATCH($B333&amp;BE333,F_Inputs!$P$4:$P$99999,0),MATCH(BE$6,F_Inputs!$F$2:$O$2,0)),"Error"))</f>
        <v>0.10547165480835441</v>
      </c>
      <c r="AB333" s="270">
        <f>IF(ISBLANK(BF333),"",IFERROR(INDEX(F_Inputs!$F$4:$O$99999,MATCH($B333&amp;BF333,F_Inputs!$P$4:$P$99999,0),MATCH(BF$6,F_Inputs!$F$2:$O$2,0)),"Error"))</f>
        <v>1785911.2874580212</v>
      </c>
      <c r="AC333" s="270">
        <f>IF(ISBLANK(BG333),"",IFERROR(INDEX(F_Inputs!$F$4:$O$99999,MATCH($B333&amp;BG333,F_Inputs!$P$4:$P$99999,0),MATCH(BG$6,F_Inputs!$F$2:$O$2,0)),"Error"))</f>
        <v>1785911.2874580212</v>
      </c>
      <c r="AD333" s="270">
        <f>IF(ISBLANK(BG333),"",IFERROR(2*AC333,""))</f>
        <v>3571822.5749160424</v>
      </c>
      <c r="AE333" s="271">
        <f>IF(ISBLANK(BI333),"",IFERROR(INDEX(F_Inputs!$F$4:$O$99999,MATCH($B333&amp;BI333,F_Inputs!$P$4:$P$99999,0),MATCH(BI$6,F_Inputs!$F$2:$O$2,0)),"Error"))</f>
        <v>-5.0000000000000001E-3</v>
      </c>
      <c r="AF333" s="271">
        <f>IF(ISBLANK(BJ333),"",IFERROR(INDEX(F_Inputs!$F$4:$O$99999,MATCH($B333&amp;BJ333,F_Inputs!$P$4:$P$99999,0),MATCH(BJ$6,F_Inputs!$F$2:$O$2,0)),"Error"))</f>
        <v>0.01</v>
      </c>
      <c r="AJ333" s="45" t="s">
        <v>321</v>
      </c>
      <c r="AK333" s="45" t="s">
        <v>321</v>
      </c>
      <c r="AL333" s="45" t="s">
        <v>321</v>
      </c>
      <c r="AM333" s="45" t="s">
        <v>321</v>
      </c>
      <c r="AN333" s="45" t="s">
        <v>321</v>
      </c>
      <c r="AO333" s="45" t="s">
        <v>321</v>
      </c>
      <c r="BA333" s="35" t="s">
        <v>322</v>
      </c>
      <c r="BB333" s="35" t="s">
        <v>322</v>
      </c>
      <c r="BC333" s="35" t="s">
        <v>322</v>
      </c>
      <c r="BD333" s="35" t="s">
        <v>322</v>
      </c>
      <c r="BE333" s="35" t="s">
        <v>322</v>
      </c>
      <c r="BF333" s="45" t="s">
        <v>324</v>
      </c>
      <c r="BG333" s="45" t="s">
        <v>324</v>
      </c>
      <c r="BH333" s="45" t="s">
        <v>887</v>
      </c>
      <c r="BI333" s="45" t="s">
        <v>326</v>
      </c>
      <c r="BJ333" s="45" t="s">
        <v>328</v>
      </c>
    </row>
    <row r="334" spans="2:62">
      <c r="B334" s="158" t="str">
        <f>Lists!$D$19</f>
        <v>TMS</v>
      </c>
      <c r="C334" s="46" t="s">
        <v>775</v>
      </c>
      <c r="D334" s="46" t="str">
        <f>_xlfn.XLOOKUP(C334,Lists!$B$32:$B$60,Lists!$D$32:$D$60)</f>
        <v>Set at a company specific level</v>
      </c>
      <c r="E334" s="46" t="str">
        <f>_xlfn.XLOOKUP(C334,Lists!$B$32:$B$60,Lists!$F$32:$F$60)</f>
        <v>% Reduction from 2019-20 baseline</v>
      </c>
      <c r="F334" s="273">
        <f>IF(ISBLANK(AJ334),"",IFERROR(INDEX(F_Inputs!$F$4:$O$99999,MATCH($B334&amp;AJ334,F_Inputs!$P$4:$P$99999,0),MATCH(AJ$6,F_Inputs!$F$2:$O$2,0)),"Error"))</f>
        <v>7.8E-2</v>
      </c>
      <c r="G334" s="273">
        <f>IF(ISBLANK(AK334),"",IFERROR(INDEX(F_Inputs!$F$4:$O$99999,MATCH($B334&amp;AK334,F_Inputs!$P$4:$P$99999,0),MATCH(AK$6,F_Inputs!$F$2:$O$2,0)),"Error"))</f>
        <v>7.8E-2</v>
      </c>
      <c r="H334" s="273">
        <f>IF(ISBLANK(AL334),"",IFERROR(INDEX(F_Inputs!$F$4:$O$99999,MATCH($B334&amp;AL334,F_Inputs!$P$4:$P$99999,0),MATCH(AL$6,F_Inputs!$F$2:$O$2,0)),"Error"))</f>
        <v>0.08</v>
      </c>
      <c r="I334" s="273">
        <f>IF(ISBLANK(AM334),"",IFERROR(INDEX(F_Inputs!$F$4:$O$99999,MATCH($B334&amp;AM334,F_Inputs!$P$4:$P$99999,0),MATCH(AM$6,F_Inputs!$F$2:$O$2,0)),"Error"))</f>
        <v>8.5000000000000006E-2</v>
      </c>
      <c r="J334" s="273">
        <f>IF(ISBLANK(AN334),"",IFERROR(INDEX(F_Inputs!$F$4:$O$99999,MATCH($B334&amp;AN334,F_Inputs!$P$4:$P$99999,0),MATCH(AN$6,F_Inputs!$F$2:$O$2,0)),"Error"))</f>
        <v>9.0999999999999998E-2</v>
      </c>
      <c r="K334" s="273">
        <f>IF(ISBLANK(AO334),"",IFERROR(INDEX(F_Inputs!$F$4:$O$99999,MATCH($B334&amp;AO334,F_Inputs!$P$4:$P$99999,0),MATCH(AO$6,F_Inputs!$F$2:$O$2,0)),"Error"))</f>
        <v>9.7000000000000017E-2</v>
      </c>
      <c r="L334" s="267" t="str">
        <f>IF(ISBLANK(AP334),"",IFERROR(INDEX(F_Inputs!$F$4:$O$99999,MATCH($B334&amp;AP334,F_Inputs!$P$4:$P$99999,0),MATCH(AP$6,F_Inputs!$F$2:$O$2,0)),"Error"))</f>
        <v/>
      </c>
      <c r="M334" s="268" t="str">
        <f>IF(ISBLANK(AQ334),"",IFERROR(INDEX(F_Inputs!$F$4:$O$99999,MATCH($B334&amp;AQ334,F_Inputs!$P$4:$P$99999,0),MATCH(AQ$6,F_Inputs!$F$2:$O$2,0)),"Error"))</f>
        <v/>
      </c>
      <c r="N334" s="268" t="str">
        <f>IF(ISBLANK(AR334),"",IFERROR(INDEX(F_Inputs!$F$4:$O$99999,MATCH($B334&amp;AR334,F_Inputs!$P$4:$P$99999,0),MATCH(AR$6,F_Inputs!$F$2:$O$2,0)),"Error"))</f>
        <v/>
      </c>
      <c r="O334" s="268" t="str">
        <f>IF(ISBLANK(AS334),"",IFERROR(INDEX(F_Inputs!$F$4:$O$99999,MATCH($B334&amp;AS334,F_Inputs!$P$4:$P$99999,0),MATCH(AS$6,F_Inputs!$F$2:$O$2,0)),"Error"))</f>
        <v/>
      </c>
      <c r="P334" s="268" t="str">
        <f>IF(ISBLANK(AT334),"",IFERROR(INDEX(F_Inputs!$F$4:$O$99999,MATCH($B334&amp;AT334,F_Inputs!$P$4:$P$99999,0),MATCH(AT$6,F_Inputs!$F$2:$O$2,0)),"Error"))</f>
        <v/>
      </c>
      <c r="Q334" s="268" t="str">
        <f>IF(ISBLANK(AU334),"",IFERROR(INDEX(F_Inputs!$F$4:$O$99999,MATCH($B334&amp;AU334,F_Inputs!$P$4:$P$99999,0),MATCH(AU$6,F_Inputs!$F$2:$O$2,0)),"Error"))</f>
        <v/>
      </c>
      <c r="R334" s="269" t="str">
        <f>IF(ISBLANK(AV334),"",IFERROR(INDEX(F_Inputs!$F$4:$O$99999,MATCH($B334&amp;AV334,F_Inputs!$P$4:$P$99999,0),MATCH(AV$6,F_Inputs!$F$2:$O$2,0)),"Error"))</f>
        <v/>
      </c>
      <c r="S334" s="269" t="str">
        <f>IF(ISBLANK(AW334),"",IFERROR(INDEX(F_Inputs!$F$4:$O$99999,MATCH($B334&amp;AW334,F_Inputs!$P$4:$P$99999,0),MATCH(AW$6,F_Inputs!$F$2:$O$2,0)),"Error"))</f>
        <v/>
      </c>
      <c r="T334" s="269" t="str">
        <f>IF(ISBLANK(AX334),"",IFERROR(INDEX(F_Inputs!$F$4:$O$99999,MATCH($B334&amp;AX334,F_Inputs!$P$4:$P$99999,0),MATCH(AX$6,F_Inputs!$F$2:$O$2,0)),"Error"))</f>
        <v/>
      </c>
      <c r="U334" s="269" t="str">
        <f>IF(ISBLANK(AY334),"",IFERROR(INDEX(F_Inputs!$F$4:$O$99999,MATCH($B334&amp;AY334,F_Inputs!$P$4:$P$99999,0),MATCH(AY$6,F_Inputs!$F$2:$O$2,0)),"Error"))</f>
        <v/>
      </c>
      <c r="V334" s="269" t="str">
        <f>IF(ISBLANK(AZ334),"",IFERROR(INDEX(F_Inputs!$F$4:$O$99999,MATCH($B334&amp;AZ334,F_Inputs!$P$4:$P$99999,0),MATCH(AZ$6,F_Inputs!$F$2:$O$2,0)),"Error"))</f>
        <v/>
      </c>
      <c r="W334" s="267" t="str">
        <f>IF(ISBLANK(BA334),"",IFERROR(INDEX(F_Inputs!$F$4:$O$99999,MATCH($B334&amp;BA334,F_Inputs!$P$4:$P$99999,0),MATCH(BA$6,F_Inputs!$F$2:$O$2,0)),"Error"))</f>
        <v/>
      </c>
      <c r="X334" s="267" t="str">
        <f>IF(ISBLANK(BB334),"",IFERROR(INDEX(F_Inputs!$F$4:$O$99999,MATCH($B334&amp;BB334,F_Inputs!$P$4:$P$99999,0),MATCH(BB$6,F_Inputs!$F$2:$O$2,0)),"Error"))</f>
        <v/>
      </c>
      <c r="Y334" s="267" t="str">
        <f>IF(ISBLANK(BC334),"",IFERROR(INDEX(F_Inputs!$F$4:$O$99999,MATCH($B334&amp;BC334,F_Inputs!$P$4:$P$99999,0),MATCH(BC$6,F_Inputs!$F$2:$O$2,0)),"Error"))</f>
        <v/>
      </c>
      <c r="Z334" s="267" t="str">
        <f>IF(ISBLANK(BD334),"",IFERROR(INDEX(F_Inputs!$F$4:$O$99999,MATCH($B334&amp;BD334,F_Inputs!$P$4:$P$99999,0),MATCH(BD$6,F_Inputs!$F$2:$O$2,0)),"Error"))</f>
        <v/>
      </c>
      <c r="AA334" s="267" t="str">
        <f>IF(ISBLANK(BE334),"",IFERROR(INDEX(F_Inputs!$F$4:$O$99999,MATCH($B334&amp;BE334,F_Inputs!$P$4:$P$99999,0),MATCH(BE$6,F_Inputs!$F$2:$O$2,0)),"Error"))</f>
        <v/>
      </c>
      <c r="AB334" s="270">
        <f>IF(ISBLANK(BF334),"",IFERROR(INDEX(F_Inputs!$F$4:$O$99999,MATCH($B334&amp;BF334,F_Inputs!$P$4:$P$99999,0),MATCH(BF$6,F_Inputs!$F$2:$O$2,0)),"Error"))</f>
        <v>178976.80764958228</v>
      </c>
      <c r="AC334" s="270">
        <f>IF(ISBLANK(BG334),"",IFERROR(INDEX(F_Inputs!$F$4:$O$99999,MATCH($B334&amp;BG334,F_Inputs!$P$4:$P$99999,0),MATCH(BG$6,F_Inputs!$F$2:$O$2,0)),"Error"))</f>
        <v>178976.80764958228</v>
      </c>
      <c r="AD334" s="270" t="str">
        <f>IF(ISBLANK(BH334),"",IFERROR(INDEX(F_Inputs!$F$4:$O$99999,MATCH($B334&amp;BH334,F_Inputs!$P$4:$P$99999,0),MATCH(BH$6,F_Inputs!$F$2:$O$2,0)),"Error"))</f>
        <v/>
      </c>
      <c r="AE334" s="271">
        <f>IF(ISBLANK(BI334),"",IFERROR(INDEX(F_Inputs!$F$4:$O$99999,MATCH($B334&amp;BI334,F_Inputs!$P$4:$P$99999,0),MATCH(BI$6,F_Inputs!$F$2:$O$2,0)),"Error"))</f>
        <v>-5.0000000000000001E-3</v>
      </c>
      <c r="AF334" s="271">
        <f>IF(ISBLANK(BJ334),"",IFERROR(INDEX(F_Inputs!$F$4:$O$99999,MATCH($B334&amp;BJ334,F_Inputs!$P$4:$P$99999,0),MATCH(BJ$6,F_Inputs!$F$2:$O$2,0)),"Error"))</f>
        <v>5.0000000000000001E-3</v>
      </c>
      <c r="AJ334" s="45" t="s">
        <v>348</v>
      </c>
      <c r="AK334" s="45" t="s">
        <v>348</v>
      </c>
      <c r="AL334" s="45" t="s">
        <v>348</v>
      </c>
      <c r="AM334" s="45" t="s">
        <v>348</v>
      </c>
      <c r="AN334" s="45" t="s">
        <v>348</v>
      </c>
      <c r="AO334" s="45" t="s">
        <v>348</v>
      </c>
      <c r="BF334" s="45" t="s">
        <v>349</v>
      </c>
      <c r="BG334" s="45" t="s">
        <v>349</v>
      </c>
      <c r="BI334" s="45" t="s">
        <v>350</v>
      </c>
      <c r="BJ334" s="45" t="s">
        <v>352</v>
      </c>
    </row>
    <row r="335" spans="2:62">
      <c r="B335" s="158" t="str">
        <f>Lists!$D$19</f>
        <v>TMS</v>
      </c>
      <c r="C335" s="46" t="s">
        <v>735</v>
      </c>
      <c r="D335" s="46" t="str">
        <f>_xlfn.XLOOKUP(C335,Lists!$B$32:$B$60,Lists!$D$32:$D$60)</f>
        <v>Set at a common level [not HDD]</v>
      </c>
      <c r="E335" s="46" t="str">
        <f>_xlfn.XLOOKUP(C335,Lists!$B$32:$B$60,Lists!$F$32:$F$60)</f>
        <v>Total pollution incidents per 10,000 km of sewer length</v>
      </c>
      <c r="F335" s="269">
        <f>IF(ISBLANK(AJ335),"",IFERROR(INDEX(F_Inputs!$F$4:$O$99999,MATCH($B335&amp;AJ335,F_Inputs!$P$4:$P$99999,0),MATCH(AJ$6,F_Inputs!$F$2:$O$2,0)),"Error"))</f>
        <v>26.61</v>
      </c>
      <c r="G335" s="269">
        <f>IF(ISBLANK(AK335),"",IFERROR(INDEX(F_Inputs!$F$4:$O$99999,MATCH($B335&amp;AK335,F_Inputs!$P$4:$P$99999,0),MATCH(AK$6,F_Inputs!$F$2:$O$2,0)),"Error"))</f>
        <v>25.02</v>
      </c>
      <c r="H335" s="269">
        <f>IF(ISBLANK(AL335),"",IFERROR(INDEX(F_Inputs!$F$4:$O$99999,MATCH($B335&amp;AL335,F_Inputs!$P$4:$P$99999,0),MATCH(AL$6,F_Inputs!$F$2:$O$2,0)),"Error"))</f>
        <v>23.42</v>
      </c>
      <c r="I335" s="269">
        <f>IF(ISBLANK(AM335),"",IFERROR(INDEX(F_Inputs!$F$4:$O$99999,MATCH($B335&amp;AM335,F_Inputs!$P$4:$P$99999,0),MATCH(AM$6,F_Inputs!$F$2:$O$2,0)),"Error"))</f>
        <v>21.82</v>
      </c>
      <c r="J335" s="269">
        <f>IF(ISBLANK(AN335),"",IFERROR(INDEX(F_Inputs!$F$4:$O$99999,MATCH($B335&amp;AN335,F_Inputs!$P$4:$P$99999,0),MATCH(AN$6,F_Inputs!$F$2:$O$2,0)),"Error"))</f>
        <v>20.23</v>
      </c>
      <c r="K335" s="269">
        <f>IF(ISBLANK(AO335),"",IFERROR(INDEX(F_Inputs!$F$4:$O$99999,MATCH($B335&amp;AO335,F_Inputs!$P$4:$P$99999,0),MATCH(AO$6,F_Inputs!$F$2:$O$2,0)),"Error"))</f>
        <v>18.63</v>
      </c>
      <c r="L335" s="269" t="str">
        <f>IF(ISBLANK(AP335),"",IFERROR(INDEX(F_Inputs!$F$4:$O$99999,MATCH($B335&amp;AP335,F_Inputs!$P$4:$P$99999,0),MATCH(AP$6,F_Inputs!$F$2:$O$2,0)),"Error"))</f>
        <v/>
      </c>
      <c r="M335" s="269" t="str">
        <f>IF(ISBLANK(AQ335),"",IFERROR(INDEX(F_Inputs!$F$4:$O$99999,MATCH($B335&amp;AQ335,F_Inputs!$P$4:$P$99999,0),MATCH(AQ$6,F_Inputs!$F$2:$O$2,0)),"Error"))</f>
        <v/>
      </c>
      <c r="N335" s="269" t="str">
        <f>IF(ISBLANK(AR335),"",IFERROR(INDEX(F_Inputs!$F$4:$O$99999,MATCH($B335&amp;AR335,F_Inputs!$P$4:$P$99999,0),MATCH(AR$6,F_Inputs!$F$2:$O$2,0)),"Error"))</f>
        <v/>
      </c>
      <c r="O335" s="269" t="str">
        <f>IF(ISBLANK(AS335),"",IFERROR(INDEX(F_Inputs!$F$4:$O$99999,MATCH($B335&amp;AS335,F_Inputs!$P$4:$P$99999,0),MATCH(AS$6,F_Inputs!$F$2:$O$2,0)),"Error"))</f>
        <v/>
      </c>
      <c r="P335" s="269" t="str">
        <f>IF(ISBLANK(AT335),"",IFERROR(INDEX(F_Inputs!$F$4:$O$99999,MATCH($B335&amp;AT335,F_Inputs!$P$4:$P$99999,0),MATCH(AT$6,F_Inputs!$F$2:$O$2,0)),"Error"))</f>
        <v/>
      </c>
      <c r="Q335" s="269" t="str">
        <f>IF(ISBLANK(AU335),"",IFERROR(INDEX(F_Inputs!$F$4:$O$99999,MATCH($B335&amp;AU335,F_Inputs!$P$4:$P$99999,0),MATCH(AU$6,F_Inputs!$F$2:$O$2,0)),"Error"))</f>
        <v/>
      </c>
      <c r="R335" s="269" t="str">
        <f>IF(ISBLANK(AV335),"",IFERROR(INDEX(F_Inputs!$F$4:$O$99999,MATCH($B335&amp;AV335,F_Inputs!$P$4:$P$99999,0),MATCH(AV$6,F_Inputs!$F$2:$O$2,0)),"Error"))</f>
        <v/>
      </c>
      <c r="S335" s="269" t="str">
        <f>IF(ISBLANK(AW335),"",IFERROR(INDEX(F_Inputs!$F$4:$O$99999,MATCH($B335&amp;AW335,F_Inputs!$P$4:$P$99999,0),MATCH(AW$6,F_Inputs!$F$2:$O$2,0)),"Error"))</f>
        <v/>
      </c>
      <c r="T335" s="269" t="str">
        <f>IF(ISBLANK(AX335),"",IFERROR(INDEX(F_Inputs!$F$4:$O$99999,MATCH($B335&amp;AX335,F_Inputs!$P$4:$P$99999,0),MATCH(AX$6,F_Inputs!$F$2:$O$2,0)),"Error"))</f>
        <v/>
      </c>
      <c r="U335" s="269" t="str">
        <f>IF(ISBLANK(AY335),"",IFERROR(INDEX(F_Inputs!$F$4:$O$99999,MATCH($B335&amp;AY335,F_Inputs!$P$4:$P$99999,0),MATCH(AY$6,F_Inputs!$F$2:$O$2,0)),"Error"))</f>
        <v/>
      </c>
      <c r="V335" s="269" t="str">
        <f>IF(ISBLANK(AZ335),"",IFERROR(INDEX(F_Inputs!$F$4:$O$99999,MATCH($B335&amp;AZ335,F_Inputs!$P$4:$P$99999,0),MATCH(AZ$6,F_Inputs!$F$2:$O$2,0)),"Error"))</f>
        <v/>
      </c>
      <c r="W335" s="267" t="str">
        <f>IF(ISBLANK(BA335),"",IFERROR(INDEX(F_Inputs!$F$4:$O$99999,MATCH($B335&amp;BA335,F_Inputs!$P$4:$P$99999,0),MATCH(BA$6,F_Inputs!$F$2:$O$2,0)),"Error"))</f>
        <v/>
      </c>
      <c r="X335" s="267" t="str">
        <f>IF(ISBLANK(BB335),"",IFERROR(INDEX(F_Inputs!$F$4:$O$99999,MATCH($B335&amp;BB335,F_Inputs!$P$4:$P$99999,0),MATCH(BB$6,F_Inputs!$F$2:$O$2,0)),"Error"))</f>
        <v/>
      </c>
      <c r="Y335" s="267" t="str">
        <f>IF(ISBLANK(BC335),"",IFERROR(INDEX(F_Inputs!$F$4:$O$99999,MATCH($B335&amp;BC335,F_Inputs!$P$4:$P$99999,0),MATCH(BC$6,F_Inputs!$F$2:$O$2,0)),"Error"))</f>
        <v/>
      </c>
      <c r="Z335" s="267" t="str">
        <f>IF(ISBLANK(BD335),"",IFERROR(INDEX(F_Inputs!$F$4:$O$99999,MATCH($B335&amp;BD335,F_Inputs!$P$4:$P$99999,0),MATCH(BD$6,F_Inputs!$F$2:$O$2,0)),"Error"))</f>
        <v/>
      </c>
      <c r="AA335" s="267" t="str">
        <f>IF(ISBLANK(BE335),"",IFERROR(INDEX(F_Inputs!$F$4:$O$99999,MATCH($B335&amp;BE335,F_Inputs!$P$4:$P$99999,0),MATCH(BE$6,F_Inputs!$F$2:$O$2,0)),"Error"))</f>
        <v/>
      </c>
      <c r="AB335" s="270">
        <f>IF(ISBLANK(BF335),"",IFERROR(INDEX(F_Inputs!$F$4:$O$99999,MATCH($B335&amp;BF335,F_Inputs!$P$4:$P$99999,0),MATCH(BF$6,F_Inputs!$F$2:$O$2,0)),"Error"))</f>
        <v>2700321.5279069329</v>
      </c>
      <c r="AC335" s="270">
        <f>IF(ISBLANK(BG335),"",IFERROR(INDEX(F_Inputs!$F$4:$O$99999,MATCH($B335&amp;BG335,F_Inputs!$P$4:$P$99999,0),MATCH(BG$6,F_Inputs!$F$2:$O$2,0)),"Error"))</f>
        <v>2700321.5279069329</v>
      </c>
      <c r="AD335" s="270" t="str">
        <f>IF(ISBLANK(BH335),"",IFERROR(INDEX(F_Inputs!$F$4:$O$99999,MATCH($B335&amp;BH335,F_Inputs!$P$4:$P$99999,0),MATCH(BH$6,F_Inputs!$F$2:$O$2,0)),"Error"))</f>
        <v/>
      </c>
      <c r="AE335" s="271">
        <f>IF(ISBLANK(BI335),"",IFERROR(INDEX(F_Inputs!$F$4:$O$99999,MATCH($B335&amp;BI335,F_Inputs!$P$4:$P$99999,0),MATCH(BI$6,F_Inputs!$F$2:$O$2,0)),"Error"))</f>
        <v>-7.4999999999999997E-3</v>
      </c>
      <c r="AF335" s="271" t="str">
        <f>IF(ISBLANK(BJ335),"",IFERROR(INDEX(F_Inputs!$F$4:$O$99999,MATCH($B335&amp;BJ335,F_Inputs!$P$4:$P$99999,0),MATCH(BJ$6,F_Inputs!$F$2:$O$2,0)),"Error"))</f>
        <v/>
      </c>
      <c r="AJ335" s="45" t="s">
        <v>241</v>
      </c>
      <c r="AK335" s="45" t="s">
        <v>241</v>
      </c>
      <c r="AL335" s="45" t="s">
        <v>241</v>
      </c>
      <c r="AM335" s="45" t="s">
        <v>241</v>
      </c>
      <c r="AN335" s="45" t="s">
        <v>241</v>
      </c>
      <c r="AO335" s="45" t="s">
        <v>241</v>
      </c>
      <c r="BF335" s="45" t="s">
        <v>243</v>
      </c>
      <c r="BG335" s="45" t="s">
        <v>243</v>
      </c>
      <c r="BI335" s="45" t="s">
        <v>245</v>
      </c>
    </row>
    <row r="336" spans="2:62">
      <c r="B336" s="158" t="str">
        <f>Lists!$D$19</f>
        <v>TMS</v>
      </c>
      <c r="C336" s="46" t="s">
        <v>717</v>
      </c>
      <c r="D336" s="46" t="str">
        <f>_xlfn.XLOOKUP(C336,Lists!$B$32:$B$60,Lists!$D$32:$D$60)</f>
        <v>Set at a common level</v>
      </c>
      <c r="E336" s="46" t="str">
        <f>_xlfn.XLOOKUP(C336,Lists!$B$32:$B$60,Lists!$F$32:$F$60)</f>
        <v>Number of serious pollution incidents</v>
      </c>
      <c r="F336" s="276">
        <f>IF(ISBLANK(AJ336),"",IFERROR(INDEX(F_Inputs!$F$4:$O$99999,MATCH($B336&amp;AJ336,F_Inputs!$P$4:$P$99999,0),MATCH(AJ$6,F_Inputs!$F$2:$O$2,0)),"Error"))</f>
        <v>0</v>
      </c>
      <c r="G336" s="276">
        <f>IF(ISBLANK(AK336),"",IFERROR(INDEX(F_Inputs!$F$4:$O$99999,MATCH($B336&amp;AK336,F_Inputs!$P$4:$P$99999,0),MATCH(AK$6,F_Inputs!$F$2:$O$2,0)),"Error"))</f>
        <v>0</v>
      </c>
      <c r="H336" s="276">
        <f>IF(ISBLANK(AL336),"",IFERROR(INDEX(F_Inputs!$F$4:$O$99999,MATCH($B336&amp;AL336,F_Inputs!$P$4:$P$99999,0),MATCH(AL$6,F_Inputs!$F$2:$O$2,0)),"Error"))</f>
        <v>0</v>
      </c>
      <c r="I336" s="276">
        <f>IF(ISBLANK(AM336),"",IFERROR(INDEX(F_Inputs!$F$4:$O$99999,MATCH($B336&amp;AM336,F_Inputs!$P$4:$P$99999,0),MATCH(AM$6,F_Inputs!$F$2:$O$2,0)),"Error"))</f>
        <v>0</v>
      </c>
      <c r="J336" s="276">
        <f>IF(ISBLANK(AN336),"",IFERROR(INDEX(F_Inputs!$F$4:$O$99999,MATCH($B336&amp;AN336,F_Inputs!$P$4:$P$99999,0),MATCH(AN$6,F_Inputs!$F$2:$O$2,0)),"Error"))</f>
        <v>0</v>
      </c>
      <c r="K336" s="276">
        <f>IF(ISBLANK(AO336),"",IFERROR(INDEX(F_Inputs!$F$4:$O$99999,MATCH($B336&amp;AO336,F_Inputs!$P$4:$P$99999,0),MATCH(AO$6,F_Inputs!$F$2:$O$2,0)),"Error"))</f>
        <v>0</v>
      </c>
      <c r="L336" s="276" t="str">
        <f>IF(ISBLANK(AP336),"",IFERROR(INDEX(F_Inputs!$F$4:$O$99999,MATCH($B336&amp;AP336,F_Inputs!$P$4:$P$99999,0),MATCH(AP$6,F_Inputs!$F$2:$O$2,0)),"Error"))</f>
        <v/>
      </c>
      <c r="M336" s="276" t="str">
        <f>IF(ISBLANK(AQ336),"",IFERROR(INDEX(F_Inputs!$F$4:$O$99999,MATCH($B336&amp;AQ336,F_Inputs!$P$4:$P$99999,0),MATCH(AQ$6,F_Inputs!$F$2:$O$2,0)),"Error"))</f>
        <v/>
      </c>
      <c r="N336" s="276" t="str">
        <f>IF(ISBLANK(AR336),"",IFERROR(INDEX(F_Inputs!$F$4:$O$99999,MATCH($B336&amp;AR336,F_Inputs!$P$4:$P$99999,0),MATCH(AR$6,F_Inputs!$F$2:$O$2,0)),"Error"))</f>
        <v/>
      </c>
      <c r="O336" s="276" t="str">
        <f>IF(ISBLANK(AS336),"",IFERROR(INDEX(F_Inputs!$F$4:$O$99999,MATCH($B336&amp;AS336,F_Inputs!$P$4:$P$99999,0),MATCH(AS$6,F_Inputs!$F$2:$O$2,0)),"Error"))</f>
        <v/>
      </c>
      <c r="P336" s="276" t="str">
        <f>IF(ISBLANK(AT336),"",IFERROR(INDEX(F_Inputs!$F$4:$O$99999,MATCH($B336&amp;AT336,F_Inputs!$P$4:$P$99999,0),MATCH(AT$6,F_Inputs!$F$2:$O$2,0)),"Error"))</f>
        <v/>
      </c>
      <c r="Q336" s="276" t="str">
        <f>IF(ISBLANK(AU336),"",IFERROR(INDEX(F_Inputs!$F$4:$O$99999,MATCH($B336&amp;AU336,F_Inputs!$P$4:$P$99999,0),MATCH(AU$6,F_Inputs!$F$2:$O$2,0)),"Error"))</f>
        <v/>
      </c>
      <c r="R336" s="276">
        <f>IF(ISBLANK(AV336),"",IFERROR(INDEX(F_Inputs!$F$4:$O$99999,MATCH($B336&amp;AV336,F_Inputs!$P$4:$P$99999,0),MATCH(AV$6,F_Inputs!$F$2:$O$2,0)),"Error"))</f>
        <v>1</v>
      </c>
      <c r="S336" s="276">
        <f>IF(ISBLANK(AW336),"",IFERROR(INDEX(F_Inputs!$F$4:$O$99999,MATCH($B336&amp;AW336,F_Inputs!$P$4:$P$99999,0),MATCH(AW$6,F_Inputs!$F$2:$O$2,0)),"Error"))</f>
        <v>1</v>
      </c>
      <c r="T336" s="276">
        <f>IF(ISBLANK(AX336),"",IFERROR(INDEX(F_Inputs!$F$4:$O$99999,MATCH($B336&amp;AX336,F_Inputs!$P$4:$P$99999,0),MATCH(AX$6,F_Inputs!$F$2:$O$2,0)),"Error"))</f>
        <v>1</v>
      </c>
      <c r="U336" s="276">
        <f>IF(ISBLANK(AY336),"",IFERROR(INDEX(F_Inputs!$F$4:$O$99999,MATCH($B336&amp;AY336,F_Inputs!$P$4:$P$99999,0),MATCH(AY$6,F_Inputs!$F$2:$O$2,0)),"Error"))</f>
        <v>1</v>
      </c>
      <c r="V336" s="276">
        <f>IF(ISBLANK(AZ336),"",IFERROR(INDEX(F_Inputs!$F$4:$O$99999,MATCH($B336&amp;AZ336,F_Inputs!$P$4:$P$99999,0),MATCH(AZ$6,F_Inputs!$F$2:$O$2,0)),"Error"))</f>
        <v>1</v>
      </c>
      <c r="W336" s="267" t="str">
        <f>IF(ISBLANK(BA336),"",IFERROR(INDEX(F_Inputs!$F$4:$O$99999,MATCH($B336&amp;BA336,F_Inputs!$P$4:$P$99999,0),MATCH(BA$6,F_Inputs!$F$2:$O$2,0)),"Error"))</f>
        <v/>
      </c>
      <c r="X336" s="267" t="str">
        <f>IF(ISBLANK(BB336),"",IFERROR(INDEX(F_Inputs!$F$4:$O$99999,MATCH($B336&amp;BB336,F_Inputs!$P$4:$P$99999,0),MATCH(BB$6,F_Inputs!$F$2:$O$2,0)),"Error"))</f>
        <v/>
      </c>
      <c r="Y336" s="267" t="str">
        <f>IF(ISBLANK(BC336),"",IFERROR(INDEX(F_Inputs!$F$4:$O$99999,MATCH($B336&amp;BC336,F_Inputs!$P$4:$P$99999,0),MATCH(BC$6,F_Inputs!$F$2:$O$2,0)),"Error"))</f>
        <v/>
      </c>
      <c r="Z336" s="267" t="str">
        <f>IF(ISBLANK(BD336),"",IFERROR(INDEX(F_Inputs!$F$4:$O$99999,MATCH($B336&amp;BD336,F_Inputs!$P$4:$P$99999,0),MATCH(BD$6,F_Inputs!$F$2:$O$2,0)),"Error"))</f>
        <v/>
      </c>
      <c r="AA336" s="267" t="str">
        <f>IF(ISBLANK(BE336),"",IFERROR(INDEX(F_Inputs!$F$4:$O$99999,MATCH($B336&amp;BE336,F_Inputs!$P$4:$P$99999,0),MATCH(BE$6,F_Inputs!$F$2:$O$2,0)),"Error"))</f>
        <v/>
      </c>
      <c r="AB336" s="270">
        <f>IF(ISBLANK(BF336),"",IFERROR(INDEX(F_Inputs!$F$4:$O$99999,MATCH($B336&amp;BF336,F_Inputs!$P$4:$P$99999,0),MATCH(BF$6,F_Inputs!$F$2:$O$2,0)),"Error"))</f>
        <v>1556875.7725911823</v>
      </c>
      <c r="AC336" s="270" t="str">
        <f>IF(ISBLANK(BG336),"",IFERROR(INDEX(F_Inputs!$F$4:$O$99999,MATCH($B336&amp;BG336,F_Inputs!$P$4:$P$99999,0),MATCH(BG$6,F_Inputs!$F$2:$O$2,0)),"Error"))</f>
        <v/>
      </c>
      <c r="AD336" s="270" t="str">
        <f>IF(ISBLANK(BH336),"",IFERROR(INDEX(F_Inputs!$F$4:$O$99999,MATCH($B336&amp;BH336,F_Inputs!$P$4:$P$99999,0),MATCH(BH$6,F_Inputs!$F$2:$O$2,0)),"Error"))</f>
        <v/>
      </c>
      <c r="AE336" s="271" t="str">
        <f>IF(ISBLANK(BI336),"",IFERROR(INDEX(F_Inputs!$F$4:$O$99999,MATCH($B336&amp;BI336,F_Inputs!$P$4:$P$99999,0),MATCH(BI$6,F_Inputs!$F$2:$O$2,0)),"Error"))</f>
        <v/>
      </c>
      <c r="AF336" s="271" t="str">
        <f>IF(ISBLANK(BJ336),"",IFERROR(INDEX(F_Inputs!$F$4:$O$99999,MATCH($B336&amp;BJ336,F_Inputs!$P$4:$P$99999,0),MATCH(BJ$6,F_Inputs!$F$2:$O$2,0)),"Error"))</f>
        <v/>
      </c>
      <c r="AJ336" s="45" t="s">
        <v>192</v>
      </c>
      <c r="AK336" s="45" t="s">
        <v>192</v>
      </c>
      <c r="AL336" s="45" t="s">
        <v>192</v>
      </c>
      <c r="AM336" s="45" t="s">
        <v>192</v>
      </c>
      <c r="AN336" s="45" t="s">
        <v>192</v>
      </c>
      <c r="AO336" s="45" t="s">
        <v>192</v>
      </c>
      <c r="AV336" s="45" t="s">
        <v>194</v>
      </c>
      <c r="AW336" s="45" t="s">
        <v>194</v>
      </c>
      <c r="AX336" s="45" t="s">
        <v>194</v>
      </c>
      <c r="AY336" s="45" t="s">
        <v>194</v>
      </c>
      <c r="AZ336" s="45" t="s">
        <v>194</v>
      </c>
      <c r="BF336" s="45" t="s">
        <v>196</v>
      </c>
    </row>
    <row r="337" spans="2:62">
      <c r="B337" s="158" t="str">
        <f>Lists!$D$19</f>
        <v>TMS</v>
      </c>
      <c r="C337" s="46" t="s">
        <v>720</v>
      </c>
      <c r="D337" s="46" t="str">
        <f>_xlfn.XLOOKUP(C337,Lists!$B$32:$B$60,Lists!$D$32:$D$60)</f>
        <v>Set at a common level</v>
      </c>
      <c r="E337" s="46" t="str">
        <f>_xlfn.XLOOKUP(C337,Lists!$B$32:$B$60,Lists!$F$32:$F$60)</f>
        <v>Percentage compliance</v>
      </c>
      <c r="F337" s="272">
        <f>IF(ISBLANK(AJ337),"",IFERROR(INDEX(F_Inputs!$F$4:$O$99999,MATCH($B337&amp;AJ337,F_Inputs!$P$4:$P$99999,0),MATCH(AJ$6,F_Inputs!$F$2:$O$2,0)),"Error"))</f>
        <v>1</v>
      </c>
      <c r="G337" s="272">
        <f>IF(ISBLANK(AK337),"",IFERROR(INDEX(F_Inputs!$F$4:$O$99999,MATCH($B337&amp;AK337,F_Inputs!$P$4:$P$99999,0),MATCH(AK$6,F_Inputs!$F$2:$O$2,0)),"Error"))</f>
        <v>1</v>
      </c>
      <c r="H337" s="272">
        <f>IF(ISBLANK(AL337),"",IFERROR(INDEX(F_Inputs!$F$4:$O$99999,MATCH($B337&amp;AL337,F_Inputs!$P$4:$P$99999,0),MATCH(AL$6,F_Inputs!$F$2:$O$2,0)),"Error"))</f>
        <v>1</v>
      </c>
      <c r="I337" s="272">
        <f>IF(ISBLANK(AM337),"",IFERROR(INDEX(F_Inputs!$F$4:$O$99999,MATCH($B337&amp;AM337,F_Inputs!$P$4:$P$99999,0),MATCH(AM$6,F_Inputs!$F$2:$O$2,0)),"Error"))</f>
        <v>1</v>
      </c>
      <c r="J337" s="272">
        <f>IF(ISBLANK(AN337),"",IFERROR(INDEX(F_Inputs!$F$4:$O$99999,MATCH($B337&amp;AN337,F_Inputs!$P$4:$P$99999,0),MATCH(AN$6,F_Inputs!$F$2:$O$2,0)),"Error"))</f>
        <v>1</v>
      </c>
      <c r="K337" s="272">
        <f>IF(ISBLANK(AO337),"",IFERROR(INDEX(F_Inputs!$F$4:$O$99999,MATCH($B337&amp;AO337,F_Inputs!$P$4:$P$99999,0),MATCH(AO$6,F_Inputs!$F$2:$O$2,0)),"Error"))</f>
        <v>1</v>
      </c>
      <c r="L337" s="267" t="str">
        <f>IF(ISBLANK(AP337),"",IFERROR(INDEX(F_Inputs!$F$4:$O$99999,MATCH($B337&amp;AP337,F_Inputs!$P$4:$P$99999,0),MATCH(AP$6,F_Inputs!$F$2:$O$2,0)),"Error"))</f>
        <v/>
      </c>
      <c r="M337" s="268" t="str">
        <f>IF(ISBLANK(AQ337),"",IFERROR(INDEX(F_Inputs!$F$4:$O$99999,MATCH($B337&amp;AQ337,F_Inputs!$P$4:$P$99999,0),MATCH(AQ$6,F_Inputs!$F$2:$O$2,0)),"Error"))</f>
        <v/>
      </c>
      <c r="N337" s="268" t="str">
        <f>IF(ISBLANK(AR337),"",IFERROR(INDEX(F_Inputs!$F$4:$O$99999,MATCH($B337&amp;AR337,F_Inputs!$P$4:$P$99999,0),MATCH(AR$6,F_Inputs!$F$2:$O$2,0)),"Error"))</f>
        <v/>
      </c>
      <c r="O337" s="268" t="str">
        <f>IF(ISBLANK(AS337),"",IFERROR(INDEX(F_Inputs!$F$4:$O$99999,MATCH($B337&amp;AS337,F_Inputs!$P$4:$P$99999,0),MATCH(AS$6,F_Inputs!$F$2:$O$2,0)),"Error"))</f>
        <v/>
      </c>
      <c r="P337" s="268" t="str">
        <f>IF(ISBLANK(AT337),"",IFERROR(INDEX(F_Inputs!$F$4:$O$99999,MATCH($B337&amp;AT337,F_Inputs!$P$4:$P$99999,0),MATCH(AT$6,F_Inputs!$F$2:$O$2,0)),"Error"))</f>
        <v/>
      </c>
      <c r="Q337" s="268" t="str">
        <f>IF(ISBLANK(AU337),"",IFERROR(INDEX(F_Inputs!$F$4:$O$99999,MATCH($B337&amp;AU337,F_Inputs!$P$4:$P$99999,0),MATCH(AU$6,F_Inputs!$F$2:$O$2,0)),"Error"))</f>
        <v/>
      </c>
      <c r="R337" s="277">
        <f>IF(ISBLANK(AV337),"",IFERROR(INDEX(F_Inputs!$F$4:$O$99999,MATCH($B337&amp;AV337,F_Inputs!$P$4:$P$99999,0),MATCH(AV$6,F_Inputs!$F$2:$O$2,0)),"Error"))</f>
        <v>0.99</v>
      </c>
      <c r="S337" s="277">
        <f>IF(ISBLANK(AW337),"",IFERROR(INDEX(F_Inputs!$F$4:$O$99999,MATCH($B337&amp;AW337,F_Inputs!$P$4:$P$99999,0),MATCH(AW$6,F_Inputs!$F$2:$O$2,0)),"Error"))</f>
        <v>0.99</v>
      </c>
      <c r="T337" s="277">
        <f>IF(ISBLANK(AX337),"",IFERROR(INDEX(F_Inputs!$F$4:$O$99999,MATCH($B337&amp;AX337,F_Inputs!$P$4:$P$99999,0),MATCH(AX$6,F_Inputs!$F$2:$O$2,0)),"Error"))</f>
        <v>0.99</v>
      </c>
      <c r="U337" s="277">
        <f>IF(ISBLANK(AY337),"",IFERROR(INDEX(F_Inputs!$F$4:$O$99999,MATCH($B337&amp;AY337,F_Inputs!$P$4:$P$99999,0),MATCH(AY$6,F_Inputs!$F$2:$O$2,0)),"Error"))</f>
        <v>0.99</v>
      </c>
      <c r="V337" s="277">
        <f>IF(ISBLANK(AZ337),"",IFERROR(INDEX(F_Inputs!$F$4:$O$99999,MATCH($B337&amp;AZ337,F_Inputs!$P$4:$P$99999,0),MATCH(AZ$6,F_Inputs!$F$2:$O$2,0)),"Error"))</f>
        <v>0.99</v>
      </c>
      <c r="W337" s="267" t="str">
        <f>IF(ISBLANK(BA337),"",IFERROR(INDEX(F_Inputs!$F$4:$O$99999,MATCH($B337&amp;BA337,F_Inputs!$P$4:$P$99999,0),MATCH(BA$6,F_Inputs!$F$2:$O$2,0)),"Error"))</f>
        <v/>
      </c>
      <c r="X337" s="267" t="str">
        <f>IF(ISBLANK(BB337),"",IFERROR(INDEX(F_Inputs!$F$4:$O$99999,MATCH($B337&amp;BB337,F_Inputs!$P$4:$P$99999,0),MATCH(BB$6,F_Inputs!$F$2:$O$2,0)),"Error"))</f>
        <v/>
      </c>
      <c r="Y337" s="267" t="str">
        <f>IF(ISBLANK(BC337),"",IFERROR(INDEX(F_Inputs!$F$4:$O$99999,MATCH($B337&amp;BC337,F_Inputs!$P$4:$P$99999,0),MATCH(BC$6,F_Inputs!$F$2:$O$2,0)),"Error"))</f>
        <v/>
      </c>
      <c r="Z337" s="267" t="str">
        <f>IF(ISBLANK(BD337),"",IFERROR(INDEX(F_Inputs!$F$4:$O$99999,MATCH($B337&amp;BD337,F_Inputs!$P$4:$P$99999,0),MATCH(BD$6,F_Inputs!$F$2:$O$2,0)),"Error"))</f>
        <v/>
      </c>
      <c r="AA337" s="267" t="str">
        <f>IF(ISBLANK(BE337),"",IFERROR(INDEX(F_Inputs!$F$4:$O$99999,MATCH($B337&amp;BE337,F_Inputs!$P$4:$P$99999,0),MATCH(BE$6,F_Inputs!$F$2:$O$2,0)),"Error"))</f>
        <v/>
      </c>
      <c r="AB337" s="270">
        <f>IF(ISBLANK(BF337),"",IFERROR(INDEX(F_Inputs!$F$4:$O$99999,MATCH($B337&amp;BF337,F_Inputs!$P$4:$P$99999,0),MATCH(BF$6,F_Inputs!$F$2:$O$2,0)),"Error"))</f>
        <v>1224418.4992006489</v>
      </c>
      <c r="AC337" s="270" t="str">
        <f>IF(ISBLANK(BG337),"",IFERROR(INDEX(F_Inputs!$F$4:$O$99999,MATCH($B337&amp;BG337,F_Inputs!$P$4:$P$99999,0),MATCH(BG$6,F_Inputs!$F$2:$O$2,0)),"Error"))</f>
        <v/>
      </c>
      <c r="AD337" s="270" t="str">
        <f>IF(ISBLANK(BH337),"",IFERROR(INDEX(F_Inputs!$F$4:$O$99999,MATCH($B337&amp;BH337,F_Inputs!$P$4:$P$99999,0),MATCH(BH$6,F_Inputs!$F$2:$O$2,0)),"Error"))</f>
        <v/>
      </c>
      <c r="AE337" s="271" t="str">
        <f>IF(ISBLANK(BI337),"",IFERROR(INDEX(F_Inputs!$F$4:$O$99999,MATCH($B337&amp;BI337,F_Inputs!$P$4:$P$99999,0),MATCH(BI$6,F_Inputs!$F$2:$O$2,0)),"Error"))</f>
        <v/>
      </c>
      <c r="AF337" s="271" t="str">
        <f>IF(ISBLANK(BJ337),"",IFERROR(INDEX(F_Inputs!$F$4:$O$99999,MATCH($B337&amp;BJ337,F_Inputs!$P$4:$P$99999,0),MATCH(BJ$6,F_Inputs!$F$2:$O$2,0)),"Error"))</f>
        <v/>
      </c>
      <c r="AJ337" s="45" t="s">
        <v>198</v>
      </c>
      <c r="AK337" s="45" t="s">
        <v>198</v>
      </c>
      <c r="AL337" s="45" t="s">
        <v>198</v>
      </c>
      <c r="AM337" s="45" t="s">
        <v>198</v>
      </c>
      <c r="AN337" s="45" t="s">
        <v>198</v>
      </c>
      <c r="AO337" s="45" t="s">
        <v>198</v>
      </c>
      <c r="AV337" s="45" t="s">
        <v>200</v>
      </c>
      <c r="AW337" s="45" t="s">
        <v>200</v>
      </c>
      <c r="AX337" s="45" t="s">
        <v>200</v>
      </c>
      <c r="AY337" s="45" t="s">
        <v>200</v>
      </c>
      <c r="AZ337" s="45" t="s">
        <v>200</v>
      </c>
      <c r="BF337" s="45" t="s">
        <v>202</v>
      </c>
    </row>
    <row r="338" spans="2:62">
      <c r="B338" s="158" t="str">
        <f>Lists!$D$19</f>
        <v>TMS</v>
      </c>
      <c r="C338" s="46" t="s">
        <v>744</v>
      </c>
      <c r="D338" s="46" t="str">
        <f>_xlfn.XLOOKUP(C338,Lists!$B$32:$B$60,Lists!$D$32:$D$60)</f>
        <v>Set at a company specific level</v>
      </c>
      <c r="E338" s="46" t="str">
        <f>_xlfn.XLOOKUP(C338,Lists!$B$32:$B$60,Lists!$F$32:$F$60)</f>
        <v>Bathing water quality (%)</v>
      </c>
      <c r="F338" s="273">
        <f>IF(ISBLANK(AJ338),"",IFERROR(INDEX(F_Inputs!$F$4:$O$99999,MATCH($B338&amp;AJ338,F_Inputs!$P$4:$P$99999,0),MATCH(AJ$6,F_Inputs!$F$2:$O$2,0)),"Error"))</f>
        <v>0.33300000000000002</v>
      </c>
      <c r="G338" s="273">
        <f>IF(ISBLANK(AK338),"",IFERROR(INDEX(F_Inputs!$F$4:$O$99999,MATCH($B338&amp;AK338,F_Inputs!$P$4:$P$99999,0),MATCH(AK$6,F_Inputs!$F$2:$O$2,0)),"Error"))</f>
        <v>0.33300000000000002</v>
      </c>
      <c r="H338" s="273">
        <f>IF(ISBLANK(AL338),"",IFERROR(INDEX(F_Inputs!$F$4:$O$99999,MATCH($B338&amp;AL338,F_Inputs!$P$4:$P$99999,0),MATCH(AL$6,F_Inputs!$F$2:$O$2,0)),"Error"))</f>
        <v>0.33300000000000002</v>
      </c>
      <c r="I338" s="273">
        <f>IF(ISBLANK(AM338),"",IFERROR(INDEX(F_Inputs!$F$4:$O$99999,MATCH($B338&amp;AM338,F_Inputs!$P$4:$P$99999,0),MATCH(AM$6,F_Inputs!$F$2:$O$2,0)),"Error"))</f>
        <v>0.33300000000000002</v>
      </c>
      <c r="J338" s="273">
        <f>IF(ISBLANK(AN338),"",IFERROR(INDEX(F_Inputs!$F$4:$O$99999,MATCH($B338&amp;AN338,F_Inputs!$P$4:$P$99999,0),MATCH(AN$6,F_Inputs!$F$2:$O$2,0)),"Error"))</f>
        <v>0.33300000000000002</v>
      </c>
      <c r="K338" s="273">
        <f>IF(ISBLANK(AO338),"",IFERROR(INDEX(F_Inputs!$F$4:$O$99999,MATCH($B338&amp;AO338,F_Inputs!$P$4:$P$99999,0),MATCH(AO$6,F_Inputs!$F$2:$O$2,0)),"Error"))</f>
        <v>0.55300000000000005</v>
      </c>
      <c r="L338" s="277" t="str">
        <f>IF(ISBLANK(AP338),"",IFERROR(INDEX(F_Inputs!$F$4:$O$99999,MATCH($B338&amp;AP338,F_Inputs!$P$4:$P$99999,0),MATCH(AP$6,F_Inputs!$F$2:$O$2,0)),"Error"))</f>
        <v/>
      </c>
      <c r="M338" s="277" t="str">
        <f>IF(ISBLANK(AQ338),"",IFERROR(INDEX(F_Inputs!$F$4:$O$99999,MATCH($B338&amp;AQ338,F_Inputs!$P$4:$P$99999,0),MATCH(AQ$6,F_Inputs!$F$2:$O$2,0)),"Error"))</f>
        <v/>
      </c>
      <c r="N338" s="277" t="str">
        <f>IF(ISBLANK(AR338),"",IFERROR(INDEX(F_Inputs!$F$4:$O$99999,MATCH($B338&amp;AR338,F_Inputs!$P$4:$P$99999,0),MATCH(AR$6,F_Inputs!$F$2:$O$2,0)),"Error"))</f>
        <v/>
      </c>
      <c r="O338" s="277" t="str">
        <f>IF(ISBLANK(AS338),"",IFERROR(INDEX(F_Inputs!$F$4:$O$99999,MATCH($B338&amp;AS338,F_Inputs!$P$4:$P$99999,0),MATCH(AS$6,F_Inputs!$F$2:$O$2,0)),"Error"))</f>
        <v/>
      </c>
      <c r="P338" s="277" t="str">
        <f>IF(ISBLANK(AT338),"",IFERROR(INDEX(F_Inputs!$F$4:$O$99999,MATCH($B338&amp;AT338,F_Inputs!$P$4:$P$99999,0),MATCH(AT$6,F_Inputs!$F$2:$O$2,0)),"Error"))</f>
        <v/>
      </c>
      <c r="Q338" s="277" t="str">
        <f>IF(ISBLANK(AU338),"",IFERROR(INDEX(F_Inputs!$F$4:$O$99999,MATCH($B338&amp;AU338,F_Inputs!$P$4:$P$99999,0),MATCH(AU$6,F_Inputs!$F$2:$O$2,0)),"Error"))</f>
        <v/>
      </c>
      <c r="R338" s="269" t="str">
        <f>IF(ISBLANK(AV338),"",IFERROR(INDEX(F_Inputs!$F$4:$O$99999,MATCH($B338&amp;AV338,F_Inputs!$P$4:$P$99999,0),MATCH(AV$6,F_Inputs!$F$2:$O$2,0)),"Error"))</f>
        <v/>
      </c>
      <c r="S338" s="269" t="str">
        <f>IF(ISBLANK(AW338),"",IFERROR(INDEX(F_Inputs!$F$4:$O$99999,MATCH($B338&amp;AW338,F_Inputs!$P$4:$P$99999,0),MATCH(AW$6,F_Inputs!$F$2:$O$2,0)),"Error"))</f>
        <v/>
      </c>
      <c r="T338" s="269" t="str">
        <f>IF(ISBLANK(AX338),"",IFERROR(INDEX(F_Inputs!$F$4:$O$99999,MATCH($B338&amp;AX338,F_Inputs!$P$4:$P$99999,0),MATCH(AX$6,F_Inputs!$F$2:$O$2,0)),"Error"))</f>
        <v/>
      </c>
      <c r="U338" s="269" t="str">
        <f>IF(ISBLANK(AY338),"",IFERROR(INDEX(F_Inputs!$F$4:$O$99999,MATCH($B338&amp;AY338,F_Inputs!$P$4:$P$99999,0),MATCH(AY$6,F_Inputs!$F$2:$O$2,0)),"Error"))</f>
        <v/>
      </c>
      <c r="V338" s="269" t="str">
        <f>IF(ISBLANK(AZ338),"",IFERROR(INDEX(F_Inputs!$F$4:$O$99999,MATCH($B338&amp;AZ338,F_Inputs!$P$4:$P$99999,0),MATCH(AZ$6,F_Inputs!$F$2:$O$2,0)),"Error"))</f>
        <v/>
      </c>
      <c r="W338" s="267" t="str">
        <f>IF(ISBLANK(BA338),"",IFERROR(INDEX(F_Inputs!$F$4:$O$99999,MATCH($B338&amp;BA338,F_Inputs!$P$4:$P$99999,0),MATCH(BA$6,F_Inputs!$F$2:$O$2,0)),"Error"))</f>
        <v/>
      </c>
      <c r="X338" s="267" t="str">
        <f>IF(ISBLANK(BB338),"",IFERROR(INDEX(F_Inputs!$F$4:$O$99999,MATCH($B338&amp;BB338,F_Inputs!$P$4:$P$99999,0),MATCH(BB$6,F_Inputs!$F$2:$O$2,0)),"Error"))</f>
        <v/>
      </c>
      <c r="Y338" s="267" t="str">
        <f>IF(ISBLANK(BC338),"",IFERROR(INDEX(F_Inputs!$F$4:$O$99999,MATCH($B338&amp;BC338,F_Inputs!$P$4:$P$99999,0),MATCH(BC$6,F_Inputs!$F$2:$O$2,0)),"Error"))</f>
        <v/>
      </c>
      <c r="Z338" s="267" t="str">
        <f>IF(ISBLANK(BD338),"",IFERROR(INDEX(F_Inputs!$F$4:$O$99999,MATCH($B338&amp;BD338,F_Inputs!$P$4:$P$99999,0),MATCH(BD$6,F_Inputs!$F$2:$O$2,0)),"Error"))</f>
        <v/>
      </c>
      <c r="AA338" s="267" t="str">
        <f>IF(ISBLANK(BE338),"",IFERROR(INDEX(F_Inputs!$F$4:$O$99999,MATCH($B338&amp;BE338,F_Inputs!$P$4:$P$99999,0),MATCH(BE$6,F_Inputs!$F$2:$O$2,0)),"Error"))</f>
        <v/>
      </c>
      <c r="AB338" s="270">
        <f>IF(ISBLANK(BF338),"",IFERROR(INDEX(F_Inputs!$F$4:$O$99999,MATCH($B338&amp;BF338,F_Inputs!$P$4:$P$99999,0),MATCH(BF$6,F_Inputs!$F$2:$O$2,0)),"Error"))</f>
        <v>109589.69115989462</v>
      </c>
      <c r="AC338" s="270">
        <f>IF(ISBLANK(BG338),"",IFERROR(INDEX(F_Inputs!$F$4:$O$99999,MATCH($B338&amp;BG338,F_Inputs!$P$4:$P$99999,0),MATCH(BG$6,F_Inputs!$F$2:$O$2,0)),"Error"))</f>
        <v>109589.69115989462</v>
      </c>
      <c r="AD338" s="270" t="str">
        <f>IF(ISBLANK(BH338),"",IFERROR(INDEX(F_Inputs!$F$4:$O$99999,MATCH($B338&amp;BH338,F_Inputs!$P$4:$P$99999,0),MATCH(BH$6,F_Inputs!$F$2:$O$2,0)),"Error"))</f>
        <v/>
      </c>
      <c r="AE338" s="271">
        <f>IF(ISBLANK(BI338),"",IFERROR(INDEX(F_Inputs!$F$4:$O$99999,MATCH($B338&amp;BI338,F_Inputs!$P$4:$P$99999,0),MATCH(BI$6,F_Inputs!$F$2:$O$2,0)),"Error"))</f>
        <v>-5.0000000000000001E-3</v>
      </c>
      <c r="AF338" s="271">
        <f>IF(ISBLANK(BJ338),"",IFERROR(INDEX(F_Inputs!$F$4:$O$99999,MATCH($B338&amp;BJ338,F_Inputs!$P$4:$P$99999,0),MATCH(BJ$6,F_Inputs!$F$2:$O$2,0)),"Error"))</f>
        <v>5.0000000000000001E-3</v>
      </c>
      <c r="AJ338" s="45" t="s">
        <v>247</v>
      </c>
      <c r="AK338" s="45" t="s">
        <v>247</v>
      </c>
      <c r="AL338" s="45" t="s">
        <v>247</v>
      </c>
      <c r="AM338" s="45" t="s">
        <v>247</v>
      </c>
      <c r="AN338" s="45" t="s">
        <v>247</v>
      </c>
      <c r="AO338" s="45" t="s">
        <v>247</v>
      </c>
      <c r="AV338" s="45" t="s">
        <v>249</v>
      </c>
      <c r="AW338" s="45" t="s">
        <v>249</v>
      </c>
      <c r="AX338" s="45" t="s">
        <v>249</v>
      </c>
      <c r="AY338" s="45" t="s">
        <v>249</v>
      </c>
      <c r="AZ338" s="45" t="s">
        <v>249</v>
      </c>
      <c r="BF338" s="45" t="s">
        <v>251</v>
      </c>
      <c r="BG338" s="45" t="s">
        <v>251</v>
      </c>
      <c r="BI338" s="45" t="s">
        <v>253</v>
      </c>
      <c r="BJ338" s="45" t="s">
        <v>255</v>
      </c>
    </row>
    <row r="339" spans="2:62">
      <c r="B339" s="158" t="str">
        <f>Lists!$D$19</f>
        <v>TMS</v>
      </c>
      <c r="C339" s="46" t="s">
        <v>748</v>
      </c>
      <c r="D339" s="46" t="str">
        <f>_xlfn.XLOOKUP(C339,Lists!$B$32:$B$60,Lists!$D$32:$D$60)</f>
        <v>Set at a company specific level</v>
      </c>
      <c r="E339" s="46" t="str">
        <f>_xlfn.XLOOKUP(C339,Lists!$B$32:$B$60,Lists!$F$32:$F$60)</f>
        <v>Reduction in phosphorus as a percentage of load discharged from treatment works in 2020</v>
      </c>
      <c r="F339" s="272">
        <f>IF(ISBLANK(AJ339),"",IFERROR(INDEX(F_Inputs!$F$4:$O$99999,MATCH($B339&amp;AJ339,F_Inputs!$P$4:$P$99999,0),MATCH(AJ$6,F_Inputs!$F$2:$O$2,0)),"Error"))</f>
        <v>3.8899999999999997E-2</v>
      </c>
      <c r="G339" s="272">
        <f>IF(ISBLANK(AK339),"",IFERROR(INDEX(F_Inputs!$F$4:$O$99999,MATCH($B339&amp;AK339,F_Inputs!$P$4:$P$99999,0),MATCH(AK$6,F_Inputs!$F$2:$O$2,0)),"Error"))</f>
        <v>5.1499999999999997E-2</v>
      </c>
      <c r="H339" s="272">
        <f>IF(ISBLANK(AL339),"",IFERROR(INDEX(F_Inputs!$F$4:$O$99999,MATCH($B339&amp;AL339,F_Inputs!$P$4:$P$99999,0),MATCH(AL$6,F_Inputs!$F$2:$O$2,0)),"Error"))</f>
        <v>5.1499999999999997E-2</v>
      </c>
      <c r="I339" s="272">
        <f>IF(ISBLANK(AM339),"",IFERROR(INDEX(F_Inputs!$F$4:$O$99999,MATCH($B339&amp;AM339,F_Inputs!$P$4:$P$99999,0),MATCH(AM$6,F_Inputs!$F$2:$O$2,0)),"Error"))</f>
        <v>7.6899999999999996E-2</v>
      </c>
      <c r="J339" s="272">
        <f>IF(ISBLANK(AN339),"",IFERROR(INDEX(F_Inputs!$F$4:$O$99999,MATCH($B339&amp;AN339,F_Inputs!$P$4:$P$99999,0),MATCH(AN$6,F_Inputs!$F$2:$O$2,0)),"Error"))</f>
        <v>0.14499999999999999</v>
      </c>
      <c r="K339" s="272">
        <f>IF(ISBLANK(AO339),"",IFERROR(INDEX(F_Inputs!$F$4:$O$99999,MATCH($B339&amp;AO339,F_Inputs!$P$4:$P$99999,0),MATCH(AO$6,F_Inputs!$F$2:$O$2,0)),"Error"))</f>
        <v>0.19159999999999999</v>
      </c>
      <c r="L339" s="272" t="str">
        <f>IF(ISBLANK(AP339),"",IFERROR(INDEX(F_Inputs!$F$4:$O$99999,MATCH($B339&amp;AP339,F_Inputs!$P$4:$P$99999,0),MATCH(AP$6,F_Inputs!$F$2:$O$2,0)),"Error"))</f>
        <v/>
      </c>
      <c r="M339" s="272" t="str">
        <f>IF(ISBLANK(AQ339),"",IFERROR(INDEX(F_Inputs!$F$4:$O$99999,MATCH($B339&amp;AQ339,F_Inputs!$P$4:$P$99999,0),MATCH(AQ$6,F_Inputs!$F$2:$O$2,0)),"Error"))</f>
        <v/>
      </c>
      <c r="N339" s="272" t="str">
        <f>IF(ISBLANK(AR339),"",IFERROR(INDEX(F_Inputs!$F$4:$O$99999,MATCH($B339&amp;AR339,F_Inputs!$P$4:$P$99999,0),MATCH(AR$6,F_Inputs!$F$2:$O$2,0)),"Error"))</f>
        <v/>
      </c>
      <c r="O339" s="272" t="str">
        <f>IF(ISBLANK(AS339),"",IFERROR(INDEX(F_Inputs!$F$4:$O$99999,MATCH($B339&amp;AS339,F_Inputs!$P$4:$P$99999,0),MATCH(AS$6,F_Inputs!$F$2:$O$2,0)),"Error"))</f>
        <v/>
      </c>
      <c r="P339" s="272" t="str">
        <f>IF(ISBLANK(AT339),"",IFERROR(INDEX(F_Inputs!$F$4:$O$99999,MATCH($B339&amp;AT339,F_Inputs!$P$4:$P$99999,0),MATCH(AT$6,F_Inputs!$F$2:$O$2,0)),"Error"))</f>
        <v/>
      </c>
      <c r="Q339" s="272" t="str">
        <f>IF(ISBLANK(AU339),"",IFERROR(INDEX(F_Inputs!$F$4:$O$99999,MATCH($B339&amp;AU339,F_Inputs!$P$4:$P$99999,0),MATCH(AU$6,F_Inputs!$F$2:$O$2,0)),"Error"))</f>
        <v/>
      </c>
      <c r="R339" s="272" t="str">
        <f>IF(ISBLANK(AV339),"",IFERROR(INDEX(F_Inputs!$F$4:$O$99999,MATCH($B339&amp;AV339,F_Inputs!$P$4:$P$99999,0),MATCH(AV$6,F_Inputs!$F$2:$O$2,0)),"Error"))</f>
        <v/>
      </c>
      <c r="S339" s="272" t="str">
        <f>IF(ISBLANK(AW339),"",IFERROR(INDEX(F_Inputs!$F$4:$O$99999,MATCH($B339&amp;AW339,F_Inputs!$P$4:$P$99999,0),MATCH(AW$6,F_Inputs!$F$2:$O$2,0)),"Error"))</f>
        <v/>
      </c>
      <c r="T339" s="272" t="str">
        <f>IF(ISBLANK(AX339),"",IFERROR(INDEX(F_Inputs!$F$4:$O$99999,MATCH($B339&amp;AX339,F_Inputs!$P$4:$P$99999,0),MATCH(AX$6,F_Inputs!$F$2:$O$2,0)),"Error"))</f>
        <v/>
      </c>
      <c r="U339" s="272" t="str">
        <f>IF(ISBLANK(AY339),"",IFERROR(INDEX(F_Inputs!$F$4:$O$99999,MATCH($B339&amp;AY339,F_Inputs!$P$4:$P$99999,0),MATCH(AY$6,F_Inputs!$F$2:$O$2,0)),"Error"))</f>
        <v/>
      </c>
      <c r="V339" s="272" t="str">
        <f>IF(ISBLANK(AZ339),"",IFERROR(INDEX(F_Inputs!$F$4:$O$99999,MATCH($B339&amp;AZ339,F_Inputs!$P$4:$P$99999,0),MATCH(AZ$6,F_Inputs!$F$2:$O$2,0)),"Error"))</f>
        <v/>
      </c>
      <c r="W339" s="267" t="str">
        <f>IF(ISBLANK(BA339),"",IFERROR(INDEX(F_Inputs!$F$4:$O$99999,MATCH($B339&amp;BA339,F_Inputs!$P$4:$P$99999,0),MATCH(BA$6,F_Inputs!$F$2:$O$2,0)),"Error"))</f>
        <v/>
      </c>
      <c r="X339" s="267" t="str">
        <f>IF(ISBLANK(BB339),"",IFERROR(INDEX(F_Inputs!$F$4:$O$99999,MATCH($B339&amp;BB339,F_Inputs!$P$4:$P$99999,0),MATCH(BB$6,F_Inputs!$F$2:$O$2,0)),"Error"))</f>
        <v/>
      </c>
      <c r="Y339" s="267" t="str">
        <f>IF(ISBLANK(BC339),"",IFERROR(INDEX(F_Inputs!$F$4:$O$99999,MATCH($B339&amp;BC339,F_Inputs!$P$4:$P$99999,0),MATCH(BC$6,F_Inputs!$F$2:$O$2,0)),"Error"))</f>
        <v/>
      </c>
      <c r="Z339" s="267" t="str">
        <f>IF(ISBLANK(BD339),"",IFERROR(INDEX(F_Inputs!$F$4:$O$99999,MATCH($B339&amp;BD339,F_Inputs!$P$4:$P$99999,0),MATCH(BD$6,F_Inputs!$F$2:$O$2,0)),"Error"))</f>
        <v/>
      </c>
      <c r="AA339" s="267" t="str">
        <f>IF(ISBLANK(BE339),"",IFERROR(INDEX(F_Inputs!$F$4:$O$99999,MATCH($B339&amp;BE339,F_Inputs!$P$4:$P$99999,0),MATCH(BE$6,F_Inputs!$F$2:$O$2,0)),"Error"))</f>
        <v/>
      </c>
      <c r="AB339" s="270" t="str">
        <f>IF(ISBLANK(BF339),"",IFERROR(INDEX(F_Inputs!$F$4:$O$99999,MATCH($B339&amp;BF339,F_Inputs!$P$4:$P$99999,0),MATCH(BF$6,F_Inputs!$F$2:$O$2,0)),"Error"))</f>
        <v/>
      </c>
      <c r="AC339" s="270" t="str">
        <f>IF(ISBLANK(BG339),"",IFERROR(INDEX(F_Inputs!$F$4:$O$99999,MATCH($B339&amp;BG339,F_Inputs!$P$4:$P$99999,0),MATCH(BG$6,F_Inputs!$F$2:$O$2,0)),"Error"))</f>
        <v/>
      </c>
      <c r="AD339" s="270" t="str">
        <f>IF(ISBLANK(BH339),"",IFERROR(INDEX(F_Inputs!$F$4:$O$99999,MATCH($B339&amp;BH339,F_Inputs!$P$4:$P$99999,0),MATCH(BH$6,F_Inputs!$F$2:$O$2,0)),"Error"))</f>
        <v/>
      </c>
      <c r="AE339" s="271" t="str">
        <f>IF(ISBLANK(BI339),"",IFERROR(INDEX(F_Inputs!$F$4:$O$99999,MATCH($B339&amp;BI339,F_Inputs!$P$4:$P$99999,0),MATCH(BI$6,F_Inputs!$F$2:$O$2,0)),"Error"))</f>
        <v/>
      </c>
      <c r="AF339" s="271" t="str">
        <f>IF(ISBLANK(BJ339),"",IFERROR(INDEX(F_Inputs!$F$4:$O$99999,MATCH($B339&amp;BJ339,F_Inputs!$P$4:$P$99999,0),MATCH(BJ$6,F_Inputs!$F$2:$O$2,0)),"Error"))</f>
        <v/>
      </c>
      <c r="AJ339" s="45" t="s">
        <v>257</v>
      </c>
      <c r="AK339" s="45" t="s">
        <v>257</v>
      </c>
      <c r="AL339" s="45" t="s">
        <v>257</v>
      </c>
      <c r="AM339" s="45" t="s">
        <v>257</v>
      </c>
      <c r="AN339" s="45" t="s">
        <v>257</v>
      </c>
      <c r="AO339" s="45" t="s">
        <v>257</v>
      </c>
    </row>
    <row r="340" spans="2:62">
      <c r="B340" s="158" t="str">
        <f>Lists!$D$19</f>
        <v>TMS</v>
      </c>
      <c r="C340" s="46" t="s">
        <v>751</v>
      </c>
      <c r="D340" s="46" t="str">
        <f>_xlfn.XLOOKUP(C340,Lists!$B$32:$B$60,Lists!$D$32:$D$60)</f>
        <v>Set at a company specific level</v>
      </c>
      <c r="E340" s="46" t="str">
        <f>_xlfn.XLOOKUP(C340,Lists!$B$32:$B$60,Lists!$F$32:$F$60)</f>
        <v>Average number of spills per overflow - assuming 100% monitoring (number)</v>
      </c>
      <c r="F340" s="267" t="str">
        <f>IF(ISBLANK(AJ340),"",IFERROR(INDEX(F_Inputs!$F$4:$O$99999,MATCH($B340&amp;AJ340,F_Inputs!$P$4:$P$99999,0),MATCH(AJ$6,F_Inputs!$F$2:$O$2,0)),"Error"))</f>
        <v/>
      </c>
      <c r="G340" s="269">
        <f>IF(ISBLANK(AK340),"",IFERROR(INDEX(F_Inputs!$F$4:$O$99999,MATCH($B340&amp;AK340,F_Inputs!$P$4:$P$99999,0),MATCH(AK$6,F_Inputs!$F$2:$O$2,0)),"Error"))</f>
        <v>20</v>
      </c>
      <c r="H340" s="269">
        <f>IF(ISBLANK(AL340),"",IFERROR(INDEX(F_Inputs!$F$4:$O$99999,MATCH($B340&amp;AL340,F_Inputs!$P$4:$P$99999,0),MATCH(AL$6,F_Inputs!$F$2:$O$2,0)),"Error"))</f>
        <v>19.41</v>
      </c>
      <c r="I340" s="269">
        <f>IF(ISBLANK(AM340),"",IFERROR(INDEX(F_Inputs!$F$4:$O$99999,MATCH($B340&amp;AM340,F_Inputs!$P$4:$P$99999,0),MATCH(AM$6,F_Inputs!$F$2:$O$2,0)),"Error"))</f>
        <v>18.07</v>
      </c>
      <c r="J340" s="269">
        <f>IF(ISBLANK(AN340),"",IFERROR(INDEX(F_Inputs!$F$4:$O$99999,MATCH($B340&amp;AN340,F_Inputs!$P$4:$P$99999,0),MATCH(AN$6,F_Inputs!$F$2:$O$2,0)),"Error"))</f>
        <v>17.88</v>
      </c>
      <c r="K340" s="269">
        <f>IF(ISBLANK(AO340),"",IFERROR(INDEX(F_Inputs!$F$4:$O$99999,MATCH($B340&amp;AO340,F_Inputs!$P$4:$P$99999,0),MATCH(AO$6,F_Inputs!$F$2:$O$2,0)),"Error"))</f>
        <v>14.21</v>
      </c>
      <c r="L340" s="277" t="str">
        <f>IF(ISBLANK(AP340),"",IFERROR(INDEX(F_Inputs!$F$4:$O$99999,MATCH($B340&amp;AP340,F_Inputs!$P$4:$P$99999,0),MATCH(AP$6,F_Inputs!$F$2:$O$2,0)),"Error"))</f>
        <v/>
      </c>
      <c r="M340" s="277">
        <f>IF(ISBLANK(AQ340),"",IFERROR(INDEX(F_Inputs!$F$4:$O$99999,MATCH($B340&amp;AQ340,F_Inputs!$P$4:$P$99999,0),MATCH(AQ$6,F_Inputs!$F$2:$O$2,0)),"Error"))</f>
        <v>0.97</v>
      </c>
      <c r="N340" s="277">
        <f>IF(ISBLANK(AR340),"",IFERROR(INDEX(F_Inputs!$F$4:$O$99999,MATCH($B340&amp;AR340,F_Inputs!$P$4:$P$99999,0),MATCH(AR$6,F_Inputs!$F$2:$O$2,0)),"Error"))</f>
        <v>0.97250000000000003</v>
      </c>
      <c r="O340" s="277">
        <f>IF(ISBLANK(AS340),"",IFERROR(INDEX(F_Inputs!$F$4:$O$99999,MATCH($B340&amp;AS340,F_Inputs!$P$4:$P$99999,0),MATCH(AS$6,F_Inputs!$F$2:$O$2,0)),"Error"))</f>
        <v>0.97499999999999998</v>
      </c>
      <c r="P340" s="277">
        <f>IF(ISBLANK(AT340),"",IFERROR(INDEX(F_Inputs!$F$4:$O$99999,MATCH($B340&amp;AT340,F_Inputs!$P$4:$P$99999,0),MATCH(AT$6,F_Inputs!$F$2:$O$2,0)),"Error"))</f>
        <v>0.97750000000000004</v>
      </c>
      <c r="Q340" s="277">
        <f>IF(ISBLANK(AU340),"",IFERROR(INDEX(F_Inputs!$F$4:$O$99999,MATCH($B340&amp;AU340,F_Inputs!$P$4:$P$99999,0),MATCH(AU$6,F_Inputs!$F$2:$O$2,0)),"Error"))</f>
        <v>0.97999999999999976</v>
      </c>
      <c r="R340" s="269" t="str">
        <f>IF(ISBLANK(AV340),"",IFERROR(INDEX(F_Inputs!$F$4:$O$99999,MATCH($B340&amp;AV340,F_Inputs!$P$4:$P$99999,0),MATCH(AV$6,F_Inputs!$F$2:$O$2,0)),"Error"))</f>
        <v/>
      </c>
      <c r="S340" s="269" t="str">
        <f>IF(ISBLANK(AW340),"",IFERROR(INDEX(F_Inputs!$F$4:$O$99999,MATCH($B340&amp;AW340,F_Inputs!$P$4:$P$99999,0),MATCH(AW$6,F_Inputs!$F$2:$O$2,0)),"Error"))</f>
        <v/>
      </c>
      <c r="T340" s="269" t="str">
        <f>IF(ISBLANK(AX340),"",IFERROR(INDEX(F_Inputs!$F$4:$O$99999,MATCH($B340&amp;AX340,F_Inputs!$P$4:$P$99999,0),MATCH(AX$6,F_Inputs!$F$2:$O$2,0)),"Error"))</f>
        <v/>
      </c>
      <c r="U340" s="269" t="str">
        <f>IF(ISBLANK(AY340),"",IFERROR(INDEX(F_Inputs!$F$4:$O$99999,MATCH($B340&amp;AY340,F_Inputs!$P$4:$P$99999,0),MATCH(AY$6,F_Inputs!$F$2:$O$2,0)),"Error"))</f>
        <v/>
      </c>
      <c r="V340" s="269" t="str">
        <f>IF(ISBLANK(AZ340),"",IFERROR(INDEX(F_Inputs!$F$4:$O$99999,MATCH($B340&amp;AZ340,F_Inputs!$P$4:$P$99999,0),MATCH(AZ$6,F_Inputs!$F$2:$O$2,0)),"Error"))</f>
        <v/>
      </c>
      <c r="W340" s="267" t="str">
        <f>IF(ISBLANK(BA340),"",IFERROR(INDEX(F_Inputs!$F$4:$O$99999,MATCH($B340&amp;BA340,F_Inputs!$P$4:$P$99999,0),MATCH(BA$6,F_Inputs!$F$2:$O$2,0)),"Error"))</f>
        <v/>
      </c>
      <c r="X340" s="267" t="str">
        <f>IF(ISBLANK(BB340),"",IFERROR(INDEX(F_Inputs!$F$4:$O$99999,MATCH($B340&amp;BB340,F_Inputs!$P$4:$P$99999,0),MATCH(BB$6,F_Inputs!$F$2:$O$2,0)),"Error"))</f>
        <v/>
      </c>
      <c r="Y340" s="267" t="str">
        <f>IF(ISBLANK(BC340),"",IFERROR(INDEX(F_Inputs!$F$4:$O$99999,MATCH($B340&amp;BC340,F_Inputs!$P$4:$P$99999,0),MATCH(BC$6,F_Inputs!$F$2:$O$2,0)),"Error"))</f>
        <v/>
      </c>
      <c r="Z340" s="267" t="str">
        <f>IF(ISBLANK(BD340),"",IFERROR(INDEX(F_Inputs!$F$4:$O$99999,MATCH($B340&amp;BD340,F_Inputs!$P$4:$P$99999,0),MATCH(BD$6,F_Inputs!$F$2:$O$2,0)),"Error"))</f>
        <v/>
      </c>
      <c r="AA340" s="267" t="str">
        <f>IF(ISBLANK(BE340),"",IFERROR(INDEX(F_Inputs!$F$4:$O$99999,MATCH($B340&amp;BE340,F_Inputs!$P$4:$P$99999,0),MATCH(BE$6,F_Inputs!$F$2:$O$2,0)),"Error"))</f>
        <v/>
      </c>
      <c r="AB340" s="270">
        <f>IF(ISBLANK(BF340),"",IFERROR(INDEX(F_Inputs!$F$4:$O$99999,MATCH($B340&amp;BF340,F_Inputs!$P$4:$P$99999,0),MATCH(BF$6,F_Inputs!$F$2:$O$2,0)),"Error"))</f>
        <v>515961.14246061619</v>
      </c>
      <c r="AC340" s="270">
        <f>IF(ISBLANK(BG340),"",IFERROR(INDEX(F_Inputs!$F$4:$O$99999,MATCH($B340&amp;BG340,F_Inputs!$P$4:$P$99999,0),MATCH(BG$6,F_Inputs!$F$2:$O$2,0)),"Error"))</f>
        <v>515961.14246061619</v>
      </c>
      <c r="AD340" s="270" t="str">
        <f>IF(ISBLANK(BH340),"",IFERROR(INDEX(F_Inputs!$F$4:$O$99999,MATCH($B340&amp;BH340,F_Inputs!$P$4:$P$99999,0),MATCH(BH$6,F_Inputs!$F$2:$O$2,0)),"Error"))</f>
        <v/>
      </c>
      <c r="AE340" s="271">
        <f>IF(ISBLANK(BI340),"",IFERROR(INDEX(F_Inputs!$F$4:$O$99999,MATCH($B340&amp;BI340,F_Inputs!$P$4:$P$99999,0),MATCH(BI$6,F_Inputs!$F$2:$O$2,0)),"Error"))</f>
        <v>-5.0000000000000001E-3</v>
      </c>
      <c r="AF340" s="271">
        <f>IF(ISBLANK(BJ340),"",IFERROR(INDEX(F_Inputs!$F$4:$O$99999,MATCH($B340&amp;BJ340,F_Inputs!$P$4:$P$99999,0),MATCH(BJ$6,F_Inputs!$F$2:$O$2,0)),"Error"))</f>
        <v>5.0000000000000001E-3</v>
      </c>
      <c r="AJ340" s="35" t="s">
        <v>265</v>
      </c>
      <c r="AK340" s="35" t="s">
        <v>265</v>
      </c>
      <c r="AL340" s="35" t="s">
        <v>265</v>
      </c>
      <c r="AM340" s="35" t="s">
        <v>265</v>
      </c>
      <c r="AN340" s="35" t="s">
        <v>265</v>
      </c>
      <c r="AO340" s="35" t="s">
        <v>265</v>
      </c>
      <c r="AP340" s="45" t="s">
        <v>267</v>
      </c>
      <c r="AQ340" s="45" t="s">
        <v>267</v>
      </c>
      <c r="AR340" s="45" t="s">
        <v>267</v>
      </c>
      <c r="AS340" s="45" t="s">
        <v>267</v>
      </c>
      <c r="AT340" s="45" t="s">
        <v>267</v>
      </c>
      <c r="AU340" s="45" t="s">
        <v>267</v>
      </c>
      <c r="BF340" s="45" t="s">
        <v>269</v>
      </c>
      <c r="BG340" s="45" t="s">
        <v>269</v>
      </c>
      <c r="BI340" s="45" t="s">
        <v>271</v>
      </c>
      <c r="BJ340" s="45" t="s">
        <v>273</v>
      </c>
    </row>
    <row r="341" spans="2:62">
      <c r="B341" s="158" t="str">
        <f>Lists!$D$19</f>
        <v>TMS</v>
      </c>
      <c r="C341" s="46" t="s">
        <v>723</v>
      </c>
      <c r="D341" s="46" t="str">
        <f>_xlfn.XLOOKUP(C341,Lists!$B$32:$B$60,Lists!$D$32:$D$60)</f>
        <v>Set at a company specific level</v>
      </c>
      <c r="E341" s="46" t="str">
        <f>_xlfn.XLOOKUP(C341,Lists!$B$32:$B$60,Lists!$F$32:$F$60)</f>
        <v>Repairs to burst mains per 1,000km of mains length</v>
      </c>
      <c r="F341" s="280">
        <f>IF(ISBLANK(AJ341),"",IFERROR(INDEX(F_Inputs!$F$4:$O$99999,MATCH($B341&amp;AJ341,F_Inputs!$P$4:$P$99999,0),MATCH(AJ$6,F_Inputs!$F$2:$O$2,0)),"Error"))</f>
        <v>251.1</v>
      </c>
      <c r="G341" s="280">
        <f>IF(ISBLANK(AK341),"",IFERROR(INDEX(F_Inputs!$F$4:$O$99999,MATCH($B341&amp;AK341,F_Inputs!$P$4:$P$99999,0),MATCH(AK$6,F_Inputs!$F$2:$O$2,0)),"Error"))</f>
        <v>248.4</v>
      </c>
      <c r="H341" s="280">
        <f>IF(ISBLANK(AL341),"",IFERROR(INDEX(F_Inputs!$F$4:$O$99999,MATCH($B341&amp;AL341,F_Inputs!$P$4:$P$99999,0),MATCH(AL$6,F_Inputs!$F$2:$O$2,0)),"Error"))</f>
        <v>245.70000000000002</v>
      </c>
      <c r="I341" s="280">
        <f>IF(ISBLANK(AM341),"",IFERROR(INDEX(F_Inputs!$F$4:$O$99999,MATCH($B341&amp;AM341,F_Inputs!$P$4:$P$99999,0),MATCH(AM$6,F_Inputs!$F$2:$O$2,0)),"Error"))</f>
        <v>243.00000000000003</v>
      </c>
      <c r="J341" s="280">
        <f>IF(ISBLANK(AN341),"",IFERROR(INDEX(F_Inputs!$F$4:$O$99999,MATCH($B341&amp;AN341,F_Inputs!$P$4:$P$99999,0),MATCH(AN$6,F_Inputs!$F$2:$O$2,0)),"Error"))</f>
        <v>240.30000000000004</v>
      </c>
      <c r="K341" s="280">
        <f>IF(ISBLANK(AO341),"",IFERROR(INDEX(F_Inputs!$F$4:$O$99999,MATCH($B341&amp;AO341,F_Inputs!$P$4:$P$99999,0),MATCH(AO$6,F_Inputs!$F$2:$O$2,0)),"Error"))</f>
        <v>237.7</v>
      </c>
      <c r="L341" s="280" t="str">
        <f>IF(ISBLANK(AP341),"",IFERROR(INDEX(F_Inputs!$F$4:$O$99999,MATCH($B341&amp;AP341,F_Inputs!$P$4:$P$99999,0),MATCH(AP$6,F_Inputs!$F$2:$O$2,0)),"Error"))</f>
        <v/>
      </c>
      <c r="M341" s="280" t="str">
        <f>IF(ISBLANK(AQ341),"",IFERROR(INDEX(F_Inputs!$F$4:$O$99999,MATCH($B341&amp;AQ341,F_Inputs!$P$4:$P$99999,0),MATCH(AQ$6,F_Inputs!$F$2:$O$2,0)),"Error"))</f>
        <v/>
      </c>
      <c r="N341" s="280" t="str">
        <f>IF(ISBLANK(AR341),"",IFERROR(INDEX(F_Inputs!$F$4:$O$99999,MATCH($B341&amp;AR341,F_Inputs!$P$4:$P$99999,0),MATCH(AR$6,F_Inputs!$F$2:$O$2,0)),"Error"))</f>
        <v/>
      </c>
      <c r="O341" s="280" t="str">
        <f>IF(ISBLANK(AS341),"",IFERROR(INDEX(F_Inputs!$F$4:$O$99999,MATCH($B341&amp;AS341,F_Inputs!$P$4:$P$99999,0),MATCH(AS$6,F_Inputs!$F$2:$O$2,0)),"Error"))</f>
        <v/>
      </c>
      <c r="P341" s="280" t="str">
        <f>IF(ISBLANK(AT341),"",IFERROR(INDEX(F_Inputs!$F$4:$O$99999,MATCH($B341&amp;AT341,F_Inputs!$P$4:$P$99999,0),MATCH(AT$6,F_Inputs!$F$2:$O$2,0)),"Error"))</f>
        <v/>
      </c>
      <c r="Q341" s="280" t="str">
        <f>IF(ISBLANK(AU341),"",IFERROR(INDEX(F_Inputs!$F$4:$O$99999,MATCH($B341&amp;AU341,F_Inputs!$P$4:$P$99999,0),MATCH(AU$6,F_Inputs!$F$2:$O$2,0)),"Error"))</f>
        <v/>
      </c>
      <c r="R341" s="280">
        <f>IF(ISBLANK(AV341),"",IFERROR(INDEX(F_Inputs!$F$4:$O$99999,MATCH($B341&amp;AV341,F_Inputs!$P$4:$P$99999,0),MATCH(AV$6,F_Inputs!$F$2:$O$2,0)),"Error"))</f>
        <v>258.39999999999998</v>
      </c>
      <c r="S341" s="280">
        <f>IF(ISBLANK(AW341),"",IFERROR(INDEX(F_Inputs!$F$4:$O$99999,MATCH($B341&amp;AW341,F_Inputs!$P$4:$P$99999,0),MATCH(AW$6,F_Inputs!$F$2:$O$2,0)),"Error"))</f>
        <v>255.70000000000002</v>
      </c>
      <c r="T341" s="280">
        <f>IF(ISBLANK(AX341),"",IFERROR(INDEX(F_Inputs!$F$4:$O$99999,MATCH($B341&amp;AX341,F_Inputs!$P$4:$P$99999,0),MATCH(AX$6,F_Inputs!$F$2:$O$2,0)),"Error"))</f>
        <v>253.00000000000003</v>
      </c>
      <c r="U341" s="280">
        <f>IF(ISBLANK(AY341),"",IFERROR(INDEX(F_Inputs!$F$4:$O$99999,MATCH($B341&amp;AY341,F_Inputs!$P$4:$P$99999,0),MATCH(AY$6,F_Inputs!$F$2:$O$2,0)),"Error"))</f>
        <v>250.30000000000004</v>
      </c>
      <c r="V341" s="280">
        <f>IF(ISBLANK(AZ341),"",IFERROR(INDEX(F_Inputs!$F$4:$O$99999,MATCH($B341&amp;AZ341,F_Inputs!$P$4:$P$99999,0),MATCH(AZ$6,F_Inputs!$F$2:$O$2,0)),"Error"))</f>
        <v>247.7</v>
      </c>
      <c r="W341" s="267" t="str">
        <f>IF(ISBLANK(BA341),"",IFERROR(INDEX(F_Inputs!$F$4:$O$99999,MATCH($B341&amp;BA341,F_Inputs!$P$4:$P$99999,0),MATCH(BA$6,F_Inputs!$F$2:$O$2,0)),"Error"))</f>
        <v/>
      </c>
      <c r="X341" s="267" t="str">
        <f>IF(ISBLANK(BB341),"",IFERROR(INDEX(F_Inputs!$F$4:$O$99999,MATCH($B341&amp;BB341,F_Inputs!$P$4:$P$99999,0),MATCH(BB$6,F_Inputs!$F$2:$O$2,0)),"Error"))</f>
        <v/>
      </c>
      <c r="Y341" s="267" t="str">
        <f>IF(ISBLANK(BC341),"",IFERROR(INDEX(F_Inputs!$F$4:$O$99999,MATCH($B341&amp;BC341,F_Inputs!$P$4:$P$99999,0),MATCH(BC$6,F_Inputs!$F$2:$O$2,0)),"Error"))</f>
        <v/>
      </c>
      <c r="Z341" s="267" t="str">
        <f>IF(ISBLANK(BD341),"",IFERROR(INDEX(F_Inputs!$F$4:$O$99999,MATCH($B341&amp;BD341,F_Inputs!$P$4:$P$99999,0),MATCH(BD$6,F_Inputs!$F$2:$O$2,0)),"Error"))</f>
        <v/>
      </c>
      <c r="AA341" s="267" t="str">
        <f>IF(ISBLANK(BE341),"",IFERROR(INDEX(F_Inputs!$F$4:$O$99999,MATCH($B341&amp;BE341,F_Inputs!$P$4:$P$99999,0),MATCH(BE$6,F_Inputs!$F$2:$O$2,0)),"Error"))</f>
        <v/>
      </c>
      <c r="AB341" s="270">
        <f>IF(ISBLANK(BF341),"",IFERROR(INDEX(F_Inputs!$F$4:$O$99999,MATCH($B341&amp;BF341,F_Inputs!$P$4:$P$99999,0),MATCH(BF$6,F_Inputs!$F$2:$O$2,0)),"Error"))</f>
        <v>254297.05400101276</v>
      </c>
      <c r="AC341" s="270">
        <f>IF(ISBLANK(BG341),"",IFERROR(INDEX(F_Inputs!$F$4:$O$99999,MATCH($B341&amp;BG341,F_Inputs!$P$4:$P$99999,0),MATCH(BG$6,F_Inputs!$F$2:$O$2,0)),"Error"))</f>
        <v>254297.05400101276</v>
      </c>
      <c r="AD341" s="270" t="str">
        <f>IF(ISBLANK(BH341),"",IFERROR(INDEX(F_Inputs!$F$4:$O$99999,MATCH($B341&amp;BH341,F_Inputs!$P$4:$P$99999,0),MATCH(BH$6,F_Inputs!$F$2:$O$2,0)),"Error"))</f>
        <v/>
      </c>
      <c r="AE341" s="271">
        <f>IF(ISBLANK(BI341),"",IFERROR(INDEX(F_Inputs!$F$4:$O$99999,MATCH($B341&amp;BI341,F_Inputs!$P$4:$P$99999,0),MATCH(BI$6,F_Inputs!$F$2:$O$2,0)),"Error"))</f>
        <v>-5.0000000000000001E-3</v>
      </c>
      <c r="AF341" s="271">
        <f>IF(ISBLANK(BJ341),"",IFERROR(INDEX(F_Inputs!$F$4:$O$99999,MATCH($B341&amp;BJ341,F_Inputs!$P$4:$P$99999,0),MATCH(BJ$6,F_Inputs!$F$2:$O$2,0)),"Error"))</f>
        <v>5.0000000000000001E-3</v>
      </c>
      <c r="AJ341" s="45" t="s">
        <v>204</v>
      </c>
      <c r="AK341" s="45" t="s">
        <v>204</v>
      </c>
      <c r="AL341" s="45" t="s">
        <v>204</v>
      </c>
      <c r="AM341" s="45" t="s">
        <v>204</v>
      </c>
      <c r="AN341" s="45" t="s">
        <v>204</v>
      </c>
      <c r="AO341" s="45" t="s">
        <v>204</v>
      </c>
      <c r="AV341" s="45" t="s">
        <v>206</v>
      </c>
      <c r="AW341" s="45" t="s">
        <v>206</v>
      </c>
      <c r="AX341" s="45" t="s">
        <v>206</v>
      </c>
      <c r="AY341" s="45" t="s">
        <v>206</v>
      </c>
      <c r="AZ341" s="45" t="s">
        <v>206</v>
      </c>
      <c r="BF341" s="45" t="s">
        <v>208</v>
      </c>
      <c r="BG341" s="45" t="s">
        <v>208</v>
      </c>
      <c r="BI341" s="45" t="s">
        <v>210</v>
      </c>
      <c r="BJ341" s="45" t="s">
        <v>212</v>
      </c>
    </row>
    <row r="342" spans="2:62">
      <c r="B342" s="158" t="str">
        <f>Lists!$D$19</f>
        <v>TMS</v>
      </c>
      <c r="C342" s="46" t="s">
        <v>727</v>
      </c>
      <c r="D342" s="46" t="str">
        <f>_xlfn.XLOOKUP(C342,Lists!$B$32:$B$60,Lists!$D$32:$D$60)</f>
        <v>Set at a common level</v>
      </c>
      <c r="E342" s="46" t="str">
        <f>_xlfn.XLOOKUP(C342,Lists!$B$32:$B$60,Lists!$F$32:$F$60)</f>
        <v>Unplanned outage - %</v>
      </c>
      <c r="F342" s="271">
        <f>IF(ISBLANK(AJ342),"",IFERROR(INDEX(F_Inputs!$F$4:$O$99999,MATCH($B342&amp;AJ342,F_Inputs!$P$4:$P$99999,0),MATCH(AJ$6,F_Inputs!$F$2:$O$2,0)),"Error"))</f>
        <v>2.3300000000000001E-2</v>
      </c>
      <c r="G342" s="271">
        <f>IF(ISBLANK(AK342),"",IFERROR(INDEX(F_Inputs!$F$4:$O$99999,MATCH($B342&amp;AK342,F_Inputs!$P$4:$P$99999,0),MATCH(AK$6,F_Inputs!$F$2:$O$2,0)),"Error"))</f>
        <v>2.29E-2</v>
      </c>
      <c r="H342" s="271">
        <f>IF(ISBLANK(AL342),"",IFERROR(INDEX(F_Inputs!$F$4:$O$99999,MATCH($B342&amp;AL342,F_Inputs!$P$4:$P$99999,0),MATCH(AL$6,F_Inputs!$F$2:$O$2,0)),"Error"))</f>
        <v>2.2499999999999999E-2</v>
      </c>
      <c r="I342" s="271">
        <f>IF(ISBLANK(AM342),"",IFERROR(INDEX(F_Inputs!$F$4:$O$99999,MATCH($B342&amp;AM342,F_Inputs!$P$4:$P$99999,0),MATCH(AM$6,F_Inputs!$F$2:$O$2,0)),"Error"))</f>
        <v>2.2099999999999998E-2</v>
      </c>
      <c r="J342" s="271">
        <f>IF(ISBLANK(AN342),"",IFERROR(INDEX(F_Inputs!$F$4:$O$99999,MATCH($B342&amp;AN342,F_Inputs!$P$4:$P$99999,0),MATCH(AN$6,F_Inputs!$F$2:$O$2,0)),"Error"))</f>
        <v>2.1700000000000001E-2</v>
      </c>
      <c r="K342" s="271">
        <f>IF(ISBLANK(AO342),"",IFERROR(INDEX(F_Inputs!$F$4:$O$99999,MATCH($B342&amp;AO342,F_Inputs!$P$4:$P$99999,0),MATCH(AO$6,F_Inputs!$F$2:$O$2,0)),"Error"))</f>
        <v>2.1399999999999995E-2</v>
      </c>
      <c r="L342" s="271" t="str">
        <f>IF(ISBLANK(AP342),"",IFERROR(INDEX(F_Inputs!$F$4:$O$99999,MATCH($B342&amp;AP342,F_Inputs!$P$4:$P$99999,0),MATCH(AP$6,F_Inputs!$F$2:$O$2,0)),"Error"))</f>
        <v/>
      </c>
      <c r="M342" s="271" t="str">
        <f>IF(ISBLANK(AQ342),"",IFERROR(INDEX(F_Inputs!$F$4:$O$99999,MATCH($B342&amp;AQ342,F_Inputs!$P$4:$P$99999,0),MATCH(AQ$6,F_Inputs!$F$2:$O$2,0)),"Error"))</f>
        <v/>
      </c>
      <c r="N342" s="271" t="str">
        <f>IF(ISBLANK(AR342),"",IFERROR(INDEX(F_Inputs!$F$4:$O$99999,MATCH($B342&amp;AR342,F_Inputs!$P$4:$P$99999,0),MATCH(AR$6,F_Inputs!$F$2:$O$2,0)),"Error"))</f>
        <v/>
      </c>
      <c r="O342" s="271" t="str">
        <f>IF(ISBLANK(AS342),"",IFERROR(INDEX(F_Inputs!$F$4:$O$99999,MATCH($B342&amp;AS342,F_Inputs!$P$4:$P$99999,0),MATCH(AS$6,F_Inputs!$F$2:$O$2,0)),"Error"))</f>
        <v/>
      </c>
      <c r="P342" s="271" t="str">
        <f>IF(ISBLANK(AT342),"",IFERROR(INDEX(F_Inputs!$F$4:$O$99999,MATCH($B342&amp;AT342,F_Inputs!$P$4:$P$99999,0),MATCH(AT$6,F_Inputs!$F$2:$O$2,0)),"Error"))</f>
        <v/>
      </c>
      <c r="Q342" s="271" t="str">
        <f>IF(ISBLANK(AU342),"",IFERROR(INDEX(F_Inputs!$F$4:$O$99999,MATCH($B342&amp;AU342,F_Inputs!$P$4:$P$99999,0),MATCH(AU$6,F_Inputs!$F$2:$O$2,0)),"Error"))</f>
        <v/>
      </c>
      <c r="R342" s="271" t="str">
        <f>IF(ISBLANK(AV342),"",IFERROR(INDEX(F_Inputs!$F$4:$O$99999,MATCH($B342&amp;AV342,F_Inputs!$P$4:$P$99999,0),MATCH(AV$6,F_Inputs!$F$2:$O$2,0)),"Error"))</f>
        <v/>
      </c>
      <c r="S342" s="271" t="str">
        <f>IF(ISBLANK(AW342),"",IFERROR(INDEX(F_Inputs!$F$4:$O$99999,MATCH($B342&amp;AW342,F_Inputs!$P$4:$P$99999,0),MATCH(AW$6,F_Inputs!$F$2:$O$2,0)),"Error"))</f>
        <v/>
      </c>
      <c r="T342" s="271" t="str">
        <f>IF(ISBLANK(AX342),"",IFERROR(INDEX(F_Inputs!$F$4:$O$99999,MATCH($B342&amp;AX342,F_Inputs!$P$4:$P$99999,0),MATCH(AX$6,F_Inputs!$F$2:$O$2,0)),"Error"))</f>
        <v/>
      </c>
      <c r="U342" s="271" t="str">
        <f>IF(ISBLANK(AY342),"",IFERROR(INDEX(F_Inputs!$F$4:$O$99999,MATCH($B342&amp;AY342,F_Inputs!$P$4:$P$99999,0),MATCH(AY$6,F_Inputs!$F$2:$O$2,0)),"Error"))</f>
        <v/>
      </c>
      <c r="V342" s="269" t="str">
        <f>IF(ISBLANK(AZ342),"",IFERROR(INDEX(F_Inputs!$F$4:$O$99999,MATCH($B342&amp;AZ342,F_Inputs!$P$4:$P$99999,0),MATCH(AZ$6,F_Inputs!$F$2:$O$2,0)),"Error"))</f>
        <v/>
      </c>
      <c r="W342" s="267" t="str">
        <f>IF(ISBLANK(BA342),"",IFERROR(INDEX(F_Inputs!$F$4:$O$99999,MATCH($B342&amp;BA342,F_Inputs!$P$4:$P$99999,0),MATCH(BA$6,F_Inputs!$F$2:$O$2,0)),"Error"))</f>
        <v/>
      </c>
      <c r="X342" s="267" t="str">
        <f>IF(ISBLANK(BB342),"",IFERROR(INDEX(F_Inputs!$F$4:$O$99999,MATCH($B342&amp;BB342,F_Inputs!$P$4:$P$99999,0),MATCH(BB$6,F_Inputs!$F$2:$O$2,0)),"Error"))</f>
        <v/>
      </c>
      <c r="Y342" s="267" t="str">
        <f>IF(ISBLANK(BC342),"",IFERROR(INDEX(F_Inputs!$F$4:$O$99999,MATCH($B342&amp;BC342,F_Inputs!$P$4:$P$99999,0),MATCH(BC$6,F_Inputs!$F$2:$O$2,0)),"Error"))</f>
        <v/>
      </c>
      <c r="Z342" s="267" t="str">
        <f>IF(ISBLANK(BD342),"",IFERROR(INDEX(F_Inputs!$F$4:$O$99999,MATCH($B342&amp;BD342,F_Inputs!$P$4:$P$99999,0),MATCH(BD$6,F_Inputs!$F$2:$O$2,0)),"Error"))</f>
        <v/>
      </c>
      <c r="AA342" s="267" t="str">
        <f>IF(ISBLANK(BE342),"",IFERROR(INDEX(F_Inputs!$F$4:$O$99999,MATCH($B342&amp;BE342,F_Inputs!$P$4:$P$99999,0),MATCH(BE$6,F_Inputs!$F$2:$O$2,0)),"Error"))</f>
        <v/>
      </c>
      <c r="AB342" s="270">
        <f>IF(ISBLANK(BF342),"",IFERROR(INDEX(F_Inputs!$F$4:$O$99999,MATCH($B342&amp;BF342,F_Inputs!$P$4:$P$99999,0),MATCH(BF$6,F_Inputs!$F$2:$O$2,0)),"Error"))</f>
        <v>4387144.3109894153</v>
      </c>
      <c r="AC342" s="270">
        <f>IF(ISBLANK(BG342),"",IFERROR(INDEX(F_Inputs!$F$4:$O$99999,MATCH($B342&amp;BG342,F_Inputs!$P$4:$P$99999,0),MATCH(BG$6,F_Inputs!$F$2:$O$2,0)),"Error"))</f>
        <v>4387144.3109894153</v>
      </c>
      <c r="AD342" s="270" t="str">
        <f>IF(ISBLANK(BH342),"",IFERROR(INDEX(F_Inputs!$F$4:$O$99999,MATCH($B342&amp;BH342,F_Inputs!$P$4:$P$99999,0),MATCH(BH$6,F_Inputs!$F$2:$O$2,0)),"Error"))</f>
        <v/>
      </c>
      <c r="AE342" s="271">
        <f>IF(ISBLANK(BI342),"",IFERROR(INDEX(F_Inputs!$F$4:$O$99999,MATCH($B342&amp;BI342,F_Inputs!$P$4:$P$99999,0),MATCH(BI$6,F_Inputs!$F$2:$O$2,0)),"Error"))</f>
        <v>-5.0000000000000001E-3</v>
      </c>
      <c r="AF342" s="271">
        <f>IF(ISBLANK(BJ342),"",IFERROR(INDEX(F_Inputs!$F$4:$O$99999,MATCH($B342&amp;BJ342,F_Inputs!$P$4:$P$99999,0),MATCH(BJ$6,F_Inputs!$F$2:$O$2,0)),"Error"))</f>
        <v>5.0000000000000001E-3</v>
      </c>
      <c r="AJ342" s="45" t="s">
        <v>473</v>
      </c>
      <c r="AK342" s="45" t="s">
        <v>473</v>
      </c>
      <c r="AL342" s="45" t="s">
        <v>473</v>
      </c>
      <c r="AM342" s="45" t="s">
        <v>473</v>
      </c>
      <c r="AN342" s="45" t="s">
        <v>473</v>
      </c>
      <c r="AO342" s="45" t="s">
        <v>473</v>
      </c>
      <c r="BF342" s="45" t="s">
        <v>590</v>
      </c>
      <c r="BG342" s="45" t="s">
        <v>590</v>
      </c>
      <c r="BI342" s="45" t="s">
        <v>592</v>
      </c>
      <c r="BJ342" s="45" t="s">
        <v>594</v>
      </c>
    </row>
    <row r="343" spans="2:62">
      <c r="B343" s="158" t="str">
        <f>Lists!$D$19</f>
        <v>TMS</v>
      </c>
      <c r="C343" s="46" t="s">
        <v>761</v>
      </c>
      <c r="D343" s="46" t="str">
        <f>_xlfn.XLOOKUP(C343,Lists!$B$32:$B$60,Lists!$D$32:$D$60)</f>
        <v>Set at a company specific level</v>
      </c>
      <c r="E343" s="46" t="str">
        <f>_xlfn.XLOOKUP(C343,Lists!$B$32:$B$60,Lists!$F$32:$F$60)</f>
        <v>Number of sewer collapses per 1,000 km of all sewers</v>
      </c>
      <c r="F343" s="269">
        <f>IF(ISBLANK(AJ343),"",IFERROR(INDEX(F_Inputs!$F$4:$O$99999,MATCH($B343&amp;AJ343,F_Inputs!$P$4:$P$99999,0),MATCH(AJ$6,F_Inputs!$F$2:$O$2,0)),"Error"))</f>
        <v>4</v>
      </c>
      <c r="G343" s="269">
        <f>IF(ISBLANK(AK343),"",IFERROR(INDEX(F_Inputs!$F$4:$O$99999,MATCH($B343&amp;AK343,F_Inputs!$P$4:$P$99999,0),MATCH(AK$6,F_Inputs!$F$2:$O$2,0)),"Error"))</f>
        <v>3.91</v>
      </c>
      <c r="H343" s="269">
        <f>IF(ISBLANK(AL343),"",IFERROR(INDEX(F_Inputs!$F$4:$O$99999,MATCH($B343&amp;AL343,F_Inputs!$P$4:$P$99999,0),MATCH(AL$6,F_Inputs!$F$2:$O$2,0)),"Error"))</f>
        <v>3.82</v>
      </c>
      <c r="I343" s="269">
        <f>IF(ISBLANK(AM343),"",IFERROR(INDEX(F_Inputs!$F$4:$O$99999,MATCH($B343&amp;AM343,F_Inputs!$P$4:$P$99999,0),MATCH(AM$6,F_Inputs!$F$2:$O$2,0)),"Error"))</f>
        <v>3.73</v>
      </c>
      <c r="J343" s="269">
        <f>IF(ISBLANK(AN343),"",IFERROR(INDEX(F_Inputs!$F$4:$O$99999,MATCH($B343&amp;AN343,F_Inputs!$P$4:$P$99999,0),MATCH(AN$6,F_Inputs!$F$2:$O$2,0)),"Error"))</f>
        <v>3.64</v>
      </c>
      <c r="K343" s="269">
        <f>IF(ISBLANK(AO343),"",IFERROR(INDEX(F_Inputs!$F$4:$O$99999,MATCH($B343&amp;AO343,F_Inputs!$P$4:$P$99999,0),MATCH(AO$6,F_Inputs!$F$2:$O$2,0)),"Error"))</f>
        <v>3.56</v>
      </c>
      <c r="L343" s="269" t="str">
        <f>IF(ISBLANK(AP343),"",IFERROR(INDEX(F_Inputs!$F$4:$O$99999,MATCH($B343&amp;AP343,F_Inputs!$P$4:$P$99999,0),MATCH(AP$6,F_Inputs!$F$2:$O$2,0)),"Error"))</f>
        <v/>
      </c>
      <c r="M343" s="269" t="str">
        <f>IF(ISBLANK(AQ343),"",IFERROR(INDEX(F_Inputs!$F$4:$O$99999,MATCH($B343&amp;AQ343,F_Inputs!$P$4:$P$99999,0),MATCH(AQ$6,F_Inputs!$F$2:$O$2,0)),"Error"))</f>
        <v/>
      </c>
      <c r="N343" s="269" t="str">
        <f>IF(ISBLANK(AR343),"",IFERROR(INDEX(F_Inputs!$F$4:$O$99999,MATCH($B343&amp;AR343,F_Inputs!$P$4:$P$99999,0),MATCH(AR$6,F_Inputs!$F$2:$O$2,0)),"Error"))</f>
        <v/>
      </c>
      <c r="O343" s="269" t="str">
        <f>IF(ISBLANK(AS343),"",IFERROR(INDEX(F_Inputs!$F$4:$O$99999,MATCH($B343&amp;AS343,F_Inputs!$P$4:$P$99999,0),MATCH(AS$6,F_Inputs!$F$2:$O$2,0)),"Error"))</f>
        <v/>
      </c>
      <c r="P343" s="269" t="str">
        <f>IF(ISBLANK(AT343),"",IFERROR(INDEX(F_Inputs!$F$4:$O$99999,MATCH($B343&amp;AT343,F_Inputs!$P$4:$P$99999,0),MATCH(AT$6,F_Inputs!$F$2:$O$2,0)),"Error"))</f>
        <v/>
      </c>
      <c r="Q343" s="269" t="str">
        <f>IF(ISBLANK(AU343),"",IFERROR(INDEX(F_Inputs!$F$4:$O$99999,MATCH($B343&amp;AU343,F_Inputs!$P$4:$P$99999,0),MATCH(AU$6,F_Inputs!$F$2:$O$2,0)),"Error"))</f>
        <v/>
      </c>
      <c r="R343" s="269" t="str">
        <f>IF(ISBLANK(AV343),"",IFERROR(INDEX(F_Inputs!$F$4:$O$99999,MATCH($B343&amp;AV343,F_Inputs!$P$4:$P$99999,0),MATCH(AV$6,F_Inputs!$F$2:$O$2,0)),"Error"))</f>
        <v/>
      </c>
      <c r="S343" s="269" t="str">
        <f>IF(ISBLANK(AW343),"",IFERROR(INDEX(F_Inputs!$F$4:$O$99999,MATCH($B343&amp;AW343,F_Inputs!$P$4:$P$99999,0),MATCH(AW$6,F_Inputs!$F$2:$O$2,0)),"Error"))</f>
        <v/>
      </c>
      <c r="T343" s="269" t="str">
        <f>IF(ISBLANK(AX343),"",IFERROR(INDEX(F_Inputs!$F$4:$O$99999,MATCH($B343&amp;AX343,F_Inputs!$P$4:$P$99999,0),MATCH(AX$6,F_Inputs!$F$2:$O$2,0)),"Error"))</f>
        <v/>
      </c>
      <c r="U343" s="269" t="str">
        <f>IF(ISBLANK(AY343),"",IFERROR(INDEX(F_Inputs!$F$4:$O$99999,MATCH($B343&amp;AY343,F_Inputs!$P$4:$P$99999,0),MATCH(AY$6,F_Inputs!$F$2:$O$2,0)),"Error"))</f>
        <v/>
      </c>
      <c r="V343" s="269" t="str">
        <f>IF(ISBLANK(AZ343),"",IFERROR(INDEX(F_Inputs!$F$4:$O$99999,MATCH($B343&amp;AZ343,F_Inputs!$P$4:$P$99999,0),MATCH(AZ$6,F_Inputs!$F$2:$O$2,0)),"Error"))</f>
        <v/>
      </c>
      <c r="W343" s="267" t="str">
        <f>IF(ISBLANK(BA343),"",IFERROR(INDEX(F_Inputs!$F$4:$O$99999,MATCH($B343&amp;BA343,F_Inputs!$P$4:$P$99999,0),MATCH(BA$6,F_Inputs!$F$2:$O$2,0)),"Error"))</f>
        <v/>
      </c>
      <c r="X343" s="267" t="str">
        <f>IF(ISBLANK(BB343),"",IFERROR(INDEX(F_Inputs!$F$4:$O$99999,MATCH($B343&amp;BB343,F_Inputs!$P$4:$P$99999,0),MATCH(BB$6,F_Inputs!$F$2:$O$2,0)),"Error"))</f>
        <v/>
      </c>
      <c r="Y343" s="267" t="str">
        <f>IF(ISBLANK(BC343),"",IFERROR(INDEX(F_Inputs!$F$4:$O$99999,MATCH($B343&amp;BC343,F_Inputs!$P$4:$P$99999,0),MATCH(BC$6,F_Inputs!$F$2:$O$2,0)),"Error"))</f>
        <v/>
      </c>
      <c r="Z343" s="267" t="str">
        <f>IF(ISBLANK(BD343),"",IFERROR(INDEX(F_Inputs!$F$4:$O$99999,MATCH($B343&amp;BD343,F_Inputs!$P$4:$P$99999,0),MATCH(BD$6,F_Inputs!$F$2:$O$2,0)),"Error"))</f>
        <v/>
      </c>
      <c r="AA343" s="267" t="str">
        <f>IF(ISBLANK(BE343),"",IFERROR(INDEX(F_Inputs!$F$4:$O$99999,MATCH($B343&amp;BE343,F_Inputs!$P$4:$P$99999,0),MATCH(BE$6,F_Inputs!$F$2:$O$2,0)),"Error"))</f>
        <v/>
      </c>
      <c r="AB343" s="270">
        <f>IF(ISBLANK(BF343),"",IFERROR(INDEX(F_Inputs!$F$4:$O$99999,MATCH($B343&amp;BF343,F_Inputs!$P$4:$P$99999,0),MATCH(BF$6,F_Inputs!$F$2:$O$2,0)),"Error"))</f>
        <v>1515125.5782979252</v>
      </c>
      <c r="AC343" s="270">
        <f>IF(ISBLANK(BG343),"",IFERROR(INDEX(F_Inputs!$F$4:$O$99999,MATCH($B343&amp;BG343,F_Inputs!$P$4:$P$99999,0),MATCH(BG$6,F_Inputs!$F$2:$O$2,0)),"Error"))</f>
        <v>1515125.5782979252</v>
      </c>
      <c r="AD343" s="270" t="str">
        <f>IF(ISBLANK(BH343),"",IFERROR(INDEX(F_Inputs!$F$4:$O$99999,MATCH($B343&amp;BH343,F_Inputs!$P$4:$P$99999,0),MATCH(BH$6,F_Inputs!$F$2:$O$2,0)),"Error"))</f>
        <v/>
      </c>
      <c r="AE343" s="271">
        <f>IF(ISBLANK(BI343),"",IFERROR(INDEX(F_Inputs!$F$4:$O$99999,MATCH($B343&amp;BI343,F_Inputs!$P$4:$P$99999,0),MATCH(BI$6,F_Inputs!$F$2:$O$2,0)),"Error"))</f>
        <v>-5.0000000000000001E-3</v>
      </c>
      <c r="AF343" s="271">
        <f>IF(ISBLANK(BJ343),"",IFERROR(INDEX(F_Inputs!$F$4:$O$99999,MATCH($B343&amp;BJ343,F_Inputs!$P$4:$P$99999,0),MATCH(BJ$6,F_Inputs!$F$2:$O$2,0)),"Error"))</f>
        <v>5.0000000000000001E-3</v>
      </c>
      <c r="AJ343" s="45" t="s">
        <v>291</v>
      </c>
      <c r="AK343" s="45" t="s">
        <v>291</v>
      </c>
      <c r="AL343" s="45" t="s">
        <v>291</v>
      </c>
      <c r="AM343" s="45" t="s">
        <v>291</v>
      </c>
      <c r="AN343" s="45" t="s">
        <v>291</v>
      </c>
      <c r="AO343" s="45" t="s">
        <v>291</v>
      </c>
      <c r="BF343" s="45" t="s">
        <v>293</v>
      </c>
      <c r="BG343" s="45" t="s">
        <v>293</v>
      </c>
      <c r="BI343" s="45" t="s">
        <v>295</v>
      </c>
      <c r="BJ343" s="45" t="s">
        <v>297</v>
      </c>
    </row>
    <row r="344" spans="2:62">
      <c r="B344" s="158" t="str">
        <f>Lists!$D$19</f>
        <v>TMS</v>
      </c>
      <c r="C344" s="46" t="s">
        <v>764</v>
      </c>
      <c r="D344" s="46" t="str">
        <f>_xlfn.XLOOKUP(C344,Lists!$B$32:$B$60,Lists!$D$32:$D$60)</f>
        <v>Set at a common level</v>
      </c>
      <c r="E344" s="46" t="str">
        <f>_xlfn.XLOOKUP(C344,Lists!$B$32:$B$60,Lists!$F$32:$F$60)</f>
        <v>Number</v>
      </c>
      <c r="F344" s="269" t="str">
        <f>IF(ISBLANK(AJ344),"",IFERROR(INDEX(F_Inputs!$F$4:$O$99999,MATCH($B344&amp;AJ344,F_Inputs!$P$4:$P$99999,0),MATCH(AJ$6,F_Inputs!$F$2:$O$2,0)),"Error"))</f>
        <v/>
      </c>
      <c r="G344" s="269" t="str">
        <f>IF(ISBLANK(AK344),"",IFERROR(INDEX(F_Inputs!$F$4:$O$99999,MATCH($B344&amp;AK344,F_Inputs!$P$4:$P$99999,0),MATCH(AK$6,F_Inputs!$F$2:$O$2,0)),"Error"))</f>
        <v/>
      </c>
      <c r="H344" s="269" t="str">
        <f>IF(ISBLANK(AL344),"",IFERROR(INDEX(F_Inputs!$F$4:$O$99999,MATCH($B344&amp;AL344,F_Inputs!$P$4:$P$99999,0),MATCH(AL$6,F_Inputs!$F$2:$O$2,0)),"Error"))</f>
        <v/>
      </c>
      <c r="I344" s="269" t="str">
        <f>IF(ISBLANK(AM344),"",IFERROR(INDEX(F_Inputs!$F$4:$O$99999,MATCH($B344&amp;AM344,F_Inputs!$P$4:$P$99999,0),MATCH(AM$6,F_Inputs!$F$2:$O$2,0)),"Error"))</f>
        <v/>
      </c>
      <c r="J344" s="269" t="str">
        <f>IF(ISBLANK(AN344),"",IFERROR(INDEX(F_Inputs!$F$4:$O$99999,MATCH($B344&amp;AN344,F_Inputs!$P$4:$P$99999,0),MATCH(AN$6,F_Inputs!$F$2:$O$2,0)),"Error"))</f>
        <v/>
      </c>
      <c r="K344" s="269" t="str">
        <f>IF(ISBLANK(AO344),"",IFERROR(INDEX(F_Inputs!$F$4:$O$99999,MATCH($B344&amp;AO344,F_Inputs!$P$4:$P$99999,0),MATCH(AO$6,F_Inputs!$F$2:$O$2,0)),"Error"))</f>
        <v/>
      </c>
      <c r="L344" s="269" t="str">
        <f>IF(ISBLANK(AP344),"",IFERROR(INDEX(F_Inputs!$F$4:$O$99999,MATCH($B344&amp;AP344,F_Inputs!$P$4:$P$99999,0),MATCH(AP$6,F_Inputs!$F$2:$O$2,0)),"Error"))</f>
        <v/>
      </c>
      <c r="M344" s="269" t="str">
        <f>IF(ISBLANK(AQ344),"",IFERROR(INDEX(F_Inputs!$F$4:$O$99999,MATCH($B344&amp;AQ344,F_Inputs!$P$4:$P$99999,0),MATCH(AQ$6,F_Inputs!$F$2:$O$2,0)),"Error"))</f>
        <v/>
      </c>
      <c r="N344" s="269" t="str">
        <f>IF(ISBLANK(AR344),"",IFERROR(INDEX(F_Inputs!$F$4:$O$99999,MATCH($B344&amp;AR344,F_Inputs!$P$4:$P$99999,0),MATCH(AR$6,F_Inputs!$F$2:$O$2,0)),"Error"))</f>
        <v/>
      </c>
      <c r="O344" s="269" t="str">
        <f>IF(ISBLANK(AS344),"",IFERROR(INDEX(F_Inputs!$F$4:$O$99999,MATCH($B344&amp;AS344,F_Inputs!$P$4:$P$99999,0),MATCH(AS$6,F_Inputs!$F$2:$O$2,0)),"Error"))</f>
        <v/>
      </c>
      <c r="P344" s="269" t="str">
        <f>IF(ISBLANK(AT344),"",IFERROR(INDEX(F_Inputs!$F$4:$O$99999,MATCH($B344&amp;AT344,F_Inputs!$P$4:$P$99999,0),MATCH(AT$6,F_Inputs!$F$2:$O$2,0)),"Error"))</f>
        <v/>
      </c>
      <c r="Q344" s="269" t="str">
        <f>IF(ISBLANK(AU344),"",IFERROR(INDEX(F_Inputs!$F$4:$O$99999,MATCH($B344&amp;AU344,F_Inputs!$P$4:$P$99999,0),MATCH(AU$6,F_Inputs!$F$2:$O$2,0)),"Error"))</f>
        <v/>
      </c>
      <c r="R344" s="269" t="str">
        <f>IF(ISBLANK(AV344),"",IFERROR(INDEX(F_Inputs!$F$4:$O$99999,MATCH($B344&amp;AV344,F_Inputs!$P$4:$P$99999,0),MATCH(AV$6,F_Inputs!$F$2:$O$2,0)),"Error"))</f>
        <v/>
      </c>
      <c r="S344" s="269" t="str">
        <f>IF(ISBLANK(AW344),"",IFERROR(INDEX(F_Inputs!$F$4:$O$99999,MATCH($B344&amp;AW344,F_Inputs!$P$4:$P$99999,0),MATCH(AW$6,F_Inputs!$F$2:$O$2,0)),"Error"))</f>
        <v/>
      </c>
      <c r="T344" s="269" t="str">
        <f>IF(ISBLANK(AX344),"",IFERROR(INDEX(F_Inputs!$F$4:$O$99999,MATCH($B344&amp;AX344,F_Inputs!$P$4:$P$99999,0),MATCH(AX$6,F_Inputs!$F$2:$O$2,0)),"Error"))</f>
        <v/>
      </c>
      <c r="U344" s="269" t="str">
        <f>IF(ISBLANK(AY344),"",IFERROR(INDEX(F_Inputs!$F$4:$O$99999,MATCH($B344&amp;AY344,F_Inputs!$P$4:$P$99999,0),MATCH(AY$6,F_Inputs!$F$2:$O$2,0)),"Error"))</f>
        <v/>
      </c>
      <c r="V344" s="269" t="str">
        <f>IF(ISBLANK(AZ344),"",IFERROR(INDEX(F_Inputs!$F$4:$O$99999,MATCH($B344&amp;AZ344,F_Inputs!$P$4:$P$99999,0),MATCH(AZ$6,F_Inputs!$F$2:$O$2,0)),"Error"))</f>
        <v/>
      </c>
      <c r="W344" s="269" t="str">
        <f>IF(ISBLANK(BA344),"",IFERROR(INDEX(F_Inputs!$F$4:$O$99999,MATCH($B344&amp;BA344,F_Inputs!$P$4:$P$99999,0),MATCH(BA$6,F_Inputs!$F$2:$O$2,0)),"Error"))</f>
        <v/>
      </c>
      <c r="X344" s="269" t="str">
        <f>IF(ISBLANK(BB344),"",IFERROR(INDEX(F_Inputs!$F$4:$O$99999,MATCH($B344&amp;BB344,F_Inputs!$P$4:$P$99999,0),MATCH(BB$6,F_Inputs!$F$2:$O$2,0)),"Error"))</f>
        <v/>
      </c>
      <c r="Y344" s="269" t="str">
        <f>IF(ISBLANK(BC344),"",IFERROR(INDEX(F_Inputs!$F$4:$O$99999,MATCH($B344&amp;BC344,F_Inputs!$P$4:$P$99999,0),MATCH(BC$6,F_Inputs!$F$2:$O$2,0)),"Error"))</f>
        <v/>
      </c>
      <c r="Z344" s="269" t="str">
        <f>IF(ISBLANK(BD344),"",IFERROR(INDEX(F_Inputs!$F$4:$O$99999,MATCH($B344&amp;BD344,F_Inputs!$P$4:$P$99999,0),MATCH(BD$6,F_Inputs!$F$2:$O$2,0)),"Error"))</f>
        <v/>
      </c>
      <c r="AA344" s="269" t="str">
        <f>IF(ISBLANK(BE344),"",IFERROR(INDEX(F_Inputs!$F$4:$O$99999,MATCH($B344&amp;BE344,F_Inputs!$P$4:$P$99999,0),MATCH(BE$6,F_Inputs!$F$2:$O$2,0)),"Error"))</f>
        <v/>
      </c>
      <c r="AB344" s="269">
        <f>IF(ISBLANK(BF344),"",IFERROR(INDEX(F_Inputs!$F$4:$O$99999,MATCH($B344&amp;BF344,F_Inputs!$P$4:$P$99999,0),MATCH(BF$6,F_Inputs!$F$2:$O$2,0)),"Error"))</f>
        <v>-4.5654599999999999</v>
      </c>
      <c r="AC344" s="269">
        <f>IF(ISBLANK(BG344),"",IFERROR(INDEX(F_Inputs!$F$4:$O$99999,MATCH($B344&amp;BG344,F_Inputs!$P$4:$P$99999,0),MATCH(BG$6,F_Inputs!$F$2:$O$2,0)),"Error"))</f>
        <v>4.5654599999999999</v>
      </c>
      <c r="AD344" s="269" t="str">
        <f>IF(ISBLANK(BH344),"",IFERROR(INDEX(F_Inputs!$F$4:$O$99999,MATCH($B344&amp;BH344,F_Inputs!$P$4:$P$99999,0),MATCH(BH$6,F_Inputs!$F$2:$O$2,0)),"Error"))</f>
        <v/>
      </c>
      <c r="AE344" s="272">
        <f>IF(ISBLANK(BI344),"",IFERROR(INDEX(F_Inputs!$F$4:$O$99999,MATCH($B344&amp;BI344,F_Inputs!$P$4:$P$99999,0),MATCH(BI$6,F_Inputs!$F$2:$O$2,0)),"Error"))</f>
        <v>-4.0000000000000001E-3</v>
      </c>
      <c r="AF344" s="272">
        <f>IF(ISBLANK(BJ344),"",IFERROR(INDEX(F_Inputs!$F$4:$O$99999,MATCH($B344&amp;BJ344,F_Inputs!$P$4:$P$99999,0),MATCH(BJ$6,F_Inputs!$F$2:$O$2,0)),"Error"))</f>
        <v>4.0000000000000001E-3</v>
      </c>
      <c r="BF344" s="45" t="s">
        <v>214</v>
      </c>
      <c r="BG344" s="45" t="s">
        <v>216</v>
      </c>
      <c r="BI344" s="45" t="s">
        <v>218</v>
      </c>
      <c r="BJ344" s="45" t="s">
        <v>220</v>
      </c>
    </row>
    <row r="345" spans="2:62">
      <c r="B345" s="158" t="str">
        <f>Lists!$D$19</f>
        <v>TMS</v>
      </c>
      <c r="C345" s="46" t="s">
        <v>766</v>
      </c>
      <c r="D345" s="46" t="str">
        <f>_xlfn.XLOOKUP(C345,Lists!$B$32:$B$60,Lists!$D$32:$D$60)</f>
        <v>Set at a common level</v>
      </c>
      <c r="E345" s="46" t="str">
        <f>_xlfn.XLOOKUP(C345,Lists!$B$32:$B$60,Lists!$F$32:$F$60)</f>
        <v>Number</v>
      </c>
      <c r="F345" s="269" t="str">
        <f>IF(ISBLANK(AJ345),"",IFERROR(INDEX(F_Inputs!$F$4:$O$99999,MATCH($B345&amp;AJ345,F_Inputs!$P$4:$P$99999,0),MATCH(AJ$6,F_Inputs!$F$2:$O$2,0)),"Error"))</f>
        <v/>
      </c>
      <c r="G345" s="269" t="str">
        <f>IF(ISBLANK(AK345),"",IFERROR(INDEX(F_Inputs!$F$4:$O$99999,MATCH($B345&amp;AK345,F_Inputs!$P$4:$P$99999,0),MATCH(AK$6,F_Inputs!$F$2:$O$2,0)),"Error"))</f>
        <v/>
      </c>
      <c r="H345" s="269" t="str">
        <f>IF(ISBLANK(AL345),"",IFERROR(INDEX(F_Inputs!$F$4:$O$99999,MATCH($B345&amp;AL345,F_Inputs!$P$4:$P$99999,0),MATCH(AL$6,F_Inputs!$F$2:$O$2,0)),"Error"))</f>
        <v/>
      </c>
      <c r="I345" s="269" t="str">
        <f>IF(ISBLANK(AM345),"",IFERROR(INDEX(F_Inputs!$F$4:$O$99999,MATCH($B345&amp;AM345,F_Inputs!$P$4:$P$99999,0),MATCH(AM$6,F_Inputs!$F$2:$O$2,0)),"Error"))</f>
        <v/>
      </c>
      <c r="J345" s="269" t="str">
        <f>IF(ISBLANK(AN345),"",IFERROR(INDEX(F_Inputs!$F$4:$O$99999,MATCH($B345&amp;AN345,F_Inputs!$P$4:$P$99999,0),MATCH(AN$6,F_Inputs!$F$2:$O$2,0)),"Error"))</f>
        <v/>
      </c>
      <c r="K345" s="269" t="str">
        <f>IF(ISBLANK(AO345),"",IFERROR(INDEX(F_Inputs!$F$4:$O$99999,MATCH($B345&amp;AO345,F_Inputs!$P$4:$P$99999,0),MATCH(AO$6,F_Inputs!$F$2:$O$2,0)),"Error"))</f>
        <v/>
      </c>
      <c r="L345" s="269" t="str">
        <f>IF(ISBLANK(AP345),"",IFERROR(INDEX(F_Inputs!$F$4:$O$99999,MATCH($B345&amp;AP345,F_Inputs!$P$4:$P$99999,0),MATCH(AP$6,F_Inputs!$F$2:$O$2,0)),"Error"))</f>
        <v/>
      </c>
      <c r="M345" s="269" t="str">
        <f>IF(ISBLANK(AQ345),"",IFERROR(INDEX(F_Inputs!$F$4:$O$99999,MATCH($B345&amp;AQ345,F_Inputs!$P$4:$P$99999,0),MATCH(AQ$6,F_Inputs!$F$2:$O$2,0)),"Error"))</f>
        <v/>
      </c>
      <c r="N345" s="269" t="str">
        <f>IF(ISBLANK(AR345),"",IFERROR(INDEX(F_Inputs!$F$4:$O$99999,MATCH($B345&amp;AR345,F_Inputs!$P$4:$P$99999,0),MATCH(AR$6,F_Inputs!$F$2:$O$2,0)),"Error"))</f>
        <v/>
      </c>
      <c r="O345" s="269" t="str">
        <f>IF(ISBLANK(AS345),"",IFERROR(INDEX(F_Inputs!$F$4:$O$99999,MATCH($B345&amp;AS345,F_Inputs!$P$4:$P$99999,0),MATCH(AS$6,F_Inputs!$F$2:$O$2,0)),"Error"))</f>
        <v/>
      </c>
      <c r="P345" s="269" t="str">
        <f>IF(ISBLANK(AT345),"",IFERROR(INDEX(F_Inputs!$F$4:$O$99999,MATCH($B345&amp;AT345,F_Inputs!$P$4:$P$99999,0),MATCH(AT$6,F_Inputs!$F$2:$O$2,0)),"Error"))</f>
        <v/>
      </c>
      <c r="Q345" s="269" t="str">
        <f>IF(ISBLANK(AU345),"",IFERROR(INDEX(F_Inputs!$F$4:$O$99999,MATCH($B345&amp;AU345,F_Inputs!$P$4:$P$99999,0),MATCH(AU$6,F_Inputs!$F$2:$O$2,0)),"Error"))</f>
        <v/>
      </c>
      <c r="R345" s="269" t="str">
        <f>IF(ISBLANK(AV345),"",IFERROR(INDEX(F_Inputs!$F$4:$O$99999,MATCH($B345&amp;AV345,F_Inputs!$P$4:$P$99999,0),MATCH(AV$6,F_Inputs!$F$2:$O$2,0)),"Error"))</f>
        <v/>
      </c>
      <c r="S345" s="269" t="str">
        <f>IF(ISBLANK(AW345),"",IFERROR(INDEX(F_Inputs!$F$4:$O$99999,MATCH($B345&amp;AW345,F_Inputs!$P$4:$P$99999,0),MATCH(AW$6,F_Inputs!$F$2:$O$2,0)),"Error"))</f>
        <v/>
      </c>
      <c r="T345" s="269" t="str">
        <f>IF(ISBLANK(AX345),"",IFERROR(INDEX(F_Inputs!$F$4:$O$99999,MATCH($B345&amp;AX345,F_Inputs!$P$4:$P$99999,0),MATCH(AX$6,F_Inputs!$F$2:$O$2,0)),"Error"))</f>
        <v/>
      </c>
      <c r="U345" s="269" t="str">
        <f>IF(ISBLANK(AY345),"",IFERROR(INDEX(F_Inputs!$F$4:$O$99999,MATCH($B345&amp;AY345,F_Inputs!$P$4:$P$99999,0),MATCH(AY$6,F_Inputs!$F$2:$O$2,0)),"Error"))</f>
        <v/>
      </c>
      <c r="V345" s="269" t="str">
        <f>IF(ISBLANK(AZ345),"",IFERROR(INDEX(F_Inputs!$F$4:$O$99999,MATCH($B345&amp;AZ345,F_Inputs!$P$4:$P$99999,0),MATCH(AZ$6,F_Inputs!$F$2:$O$2,0)),"Error"))</f>
        <v/>
      </c>
      <c r="W345" s="269" t="str">
        <f>IF(ISBLANK(BA345),"",IFERROR(INDEX(F_Inputs!$F$4:$O$99999,MATCH($B345&amp;BA345,F_Inputs!$P$4:$P$99999,0),MATCH(BA$6,F_Inputs!$F$2:$O$2,0)),"Error"))</f>
        <v/>
      </c>
      <c r="X345" s="269" t="str">
        <f>IF(ISBLANK(BB345),"",IFERROR(INDEX(F_Inputs!$F$4:$O$99999,MATCH($B345&amp;BB345,F_Inputs!$P$4:$P$99999,0),MATCH(BB$6,F_Inputs!$F$2:$O$2,0)),"Error"))</f>
        <v/>
      </c>
      <c r="Y345" s="269" t="str">
        <f>IF(ISBLANK(BC345),"",IFERROR(INDEX(F_Inputs!$F$4:$O$99999,MATCH($B345&amp;BC345,F_Inputs!$P$4:$P$99999,0),MATCH(BC$6,F_Inputs!$F$2:$O$2,0)),"Error"))</f>
        <v/>
      </c>
      <c r="Z345" s="269" t="str">
        <f>IF(ISBLANK(BD345),"",IFERROR(INDEX(F_Inputs!$F$4:$O$99999,MATCH($B345&amp;BD345,F_Inputs!$P$4:$P$99999,0),MATCH(BD$6,F_Inputs!$F$2:$O$2,0)),"Error"))</f>
        <v/>
      </c>
      <c r="AA345" s="269" t="str">
        <f>IF(ISBLANK(BE345),"",IFERROR(INDEX(F_Inputs!$F$4:$O$99999,MATCH($B345&amp;BE345,F_Inputs!$P$4:$P$99999,0),MATCH(BE$6,F_Inputs!$F$2:$O$2,0)),"Error"))</f>
        <v/>
      </c>
      <c r="AB345" s="269">
        <f>IF(ISBLANK(BF345),"",IFERROR(INDEX(F_Inputs!$F$4:$O$99999,MATCH($B345&amp;BF345,F_Inputs!$P$4:$P$99999,0),MATCH(BF$6,F_Inputs!$F$2:$O$2,0)),"Error"))</f>
        <v>-2.1561599999999999</v>
      </c>
      <c r="AC345" s="269">
        <f>IF(ISBLANK(BG345),"",IFERROR(INDEX(F_Inputs!$F$4:$O$99999,MATCH($B345&amp;BG345,F_Inputs!$P$4:$P$99999,0),MATCH(BG$6,F_Inputs!$F$2:$O$2,0)),"Error"))</f>
        <v>2.1561599999999999</v>
      </c>
      <c r="AD345" s="269" t="str">
        <f>IF(ISBLANK(BH345),"",IFERROR(INDEX(F_Inputs!$F$4:$O$99999,MATCH($B345&amp;BH345,F_Inputs!$P$4:$P$99999,0),MATCH(BH$6,F_Inputs!$F$2:$O$2,0)),"Error"))</f>
        <v/>
      </c>
      <c r="AE345" s="272">
        <f>IF(ISBLANK(BI345),"",IFERROR(INDEX(F_Inputs!$F$4:$O$99999,MATCH($B345&amp;BI345,F_Inputs!$P$4:$P$99999,0),MATCH(BI$6,F_Inputs!$F$2:$O$2,0)),"Error"))</f>
        <v>-2E-3</v>
      </c>
      <c r="AF345" s="272">
        <f>IF(ISBLANK(BJ345),"",IFERROR(INDEX(F_Inputs!$F$4:$O$99999,MATCH($B345&amp;BJ345,F_Inputs!$P$4:$P$99999,0),MATCH(BJ$6,F_Inputs!$F$2:$O$2,0)),"Error"))</f>
        <v>2E-3</v>
      </c>
      <c r="BF345" s="45" t="s">
        <v>222</v>
      </c>
      <c r="BG345" s="45" t="s">
        <v>224</v>
      </c>
      <c r="BI345" s="45" t="s">
        <v>226</v>
      </c>
      <c r="BJ345" s="45" t="s">
        <v>228</v>
      </c>
    </row>
    <row r="346" spans="2:62">
      <c r="B346" s="158" t="str">
        <f>Lists!$D$19</f>
        <v>TMS</v>
      </c>
      <c r="C346" s="46" t="s">
        <v>796</v>
      </c>
      <c r="D346" s="46" t="str">
        <f>_xlfn.XLOOKUP(C346,Lists!$B$32:$B$60,Lists!$D$32:$D$60)</f>
        <v>Set at a company specific level</v>
      </c>
      <c r="E346" s="46" t="str">
        <f>_xlfn.XLOOKUP(C346,Lists!$B$32:$B$60,Lists!$F$32:$F$60)</f>
        <v>Number of projects complete</v>
      </c>
      <c r="F346" s="276" t="str">
        <f>IF(ISBLANK(AJ346),"",IFERROR(INDEX(F_Inputs!$F$4:$O$99999,MATCH($B346&amp;AJ346,F_Inputs!$P$4:$P$99999,0),MATCH(AJ$6,F_Inputs!$F$2:$O$2,0)),"Error"))</f>
        <v/>
      </c>
      <c r="G346" s="276" t="str">
        <f>IF(ISBLANK(AK346),"",IFERROR(INDEX(F_Inputs!$F$4:$O$99999,MATCH($B346&amp;AK346,F_Inputs!$P$4:$P$99999,0),MATCH(AK$6,F_Inputs!$F$2:$O$2,0)),"Error"))</f>
        <v/>
      </c>
      <c r="H346" s="276" t="str">
        <f>IF(ISBLANK(AL346),"",IFERROR(INDEX(F_Inputs!$F$4:$O$99999,MATCH($B346&amp;AL346,F_Inputs!$P$4:$P$99999,0),MATCH(AL$6,F_Inputs!$F$2:$O$2,0)),"Error"))</f>
        <v/>
      </c>
      <c r="I346" s="276" t="str">
        <f>IF(ISBLANK(AM346),"",IFERROR(INDEX(F_Inputs!$F$4:$O$99999,MATCH($B346&amp;AM346,F_Inputs!$P$4:$P$99999,0),MATCH(AM$6,F_Inputs!$F$2:$O$2,0)),"Error"))</f>
        <v/>
      </c>
      <c r="J346" s="276" t="str">
        <f>IF(ISBLANK(AN346),"",IFERROR(INDEX(F_Inputs!$F$4:$O$99999,MATCH($B346&amp;AN346,F_Inputs!$P$4:$P$99999,0),MATCH(AN$6,F_Inputs!$F$2:$O$2,0)),"Error"))</f>
        <v/>
      </c>
      <c r="K346" s="276">
        <f>IF(ISBLANK(AO346),"",IFERROR(INDEX(F_Inputs!$F$4:$O$99999,MATCH($B346&amp;AO346,F_Inputs!$P$4:$P$99999,0),MATCH(AO$6,F_Inputs!$F$2:$O$2,0)),"Error"))</f>
        <v>22</v>
      </c>
      <c r="L346" s="276" t="str">
        <f>IF(ISBLANK(AP346),"",IFERROR(INDEX(F_Inputs!$F$4:$O$99999,MATCH($B346&amp;AP346,F_Inputs!$P$4:$P$99999,0),MATCH(AP$6,F_Inputs!$F$2:$O$2,0)),"Error"))</f>
        <v/>
      </c>
      <c r="M346" s="276" t="str">
        <f>IF(ISBLANK(AQ346),"",IFERROR(INDEX(F_Inputs!$F$4:$O$99999,MATCH($B346&amp;AQ346,F_Inputs!$P$4:$P$99999,0),MATCH(AQ$6,F_Inputs!$F$2:$O$2,0)),"Error"))</f>
        <v/>
      </c>
      <c r="N346" s="276" t="str">
        <f>IF(ISBLANK(AR346),"",IFERROR(INDEX(F_Inputs!$F$4:$O$99999,MATCH($B346&amp;AR346,F_Inputs!$P$4:$P$99999,0),MATCH(AR$6,F_Inputs!$F$2:$O$2,0)),"Error"))</f>
        <v/>
      </c>
      <c r="O346" s="276" t="str">
        <f>IF(ISBLANK(AS346),"",IFERROR(INDEX(F_Inputs!$F$4:$O$99999,MATCH($B346&amp;AS346,F_Inputs!$P$4:$P$99999,0),MATCH(AS$6,F_Inputs!$F$2:$O$2,0)),"Error"))</f>
        <v/>
      </c>
      <c r="P346" s="276" t="str">
        <f>IF(ISBLANK(AT346),"",IFERROR(INDEX(F_Inputs!$F$4:$O$99999,MATCH($B346&amp;AT346,F_Inputs!$P$4:$P$99999,0),MATCH(AT$6,F_Inputs!$F$2:$O$2,0)),"Error"))</f>
        <v/>
      </c>
      <c r="Q346" s="276" t="str">
        <f>IF(ISBLANK(AU346),"",IFERROR(INDEX(F_Inputs!$F$4:$O$99999,MATCH($B346&amp;AU346,F_Inputs!$P$4:$P$99999,0),MATCH(AU$6,F_Inputs!$F$2:$O$2,0)),"Error"))</f>
        <v/>
      </c>
      <c r="R346" s="276" t="str">
        <f>IF(ISBLANK(AV346),"",IFERROR(INDEX(F_Inputs!$F$4:$O$99999,MATCH($B346&amp;AV346,F_Inputs!$P$4:$P$99999,0),MATCH(AV$6,F_Inputs!$F$2:$O$2,0)),"Error"))</f>
        <v/>
      </c>
      <c r="S346" s="276" t="str">
        <f>IF(ISBLANK(AW346),"",IFERROR(INDEX(F_Inputs!$F$4:$O$99999,MATCH($B346&amp;AW346,F_Inputs!$P$4:$P$99999,0),MATCH(AW$6,F_Inputs!$F$2:$O$2,0)),"Error"))</f>
        <v/>
      </c>
      <c r="T346" s="276" t="str">
        <f>IF(ISBLANK(AX346),"",IFERROR(INDEX(F_Inputs!$F$4:$O$99999,MATCH($B346&amp;AX346,F_Inputs!$P$4:$P$99999,0),MATCH(AX$6,F_Inputs!$F$2:$O$2,0)),"Error"))</f>
        <v/>
      </c>
      <c r="U346" s="276" t="str">
        <f>IF(ISBLANK(AY346),"",IFERROR(INDEX(F_Inputs!$F$4:$O$99999,MATCH($B346&amp;AY346,F_Inputs!$P$4:$P$99999,0),MATCH(AY$6,F_Inputs!$F$2:$O$2,0)),"Error"))</f>
        <v/>
      </c>
      <c r="V346" s="276" t="str">
        <f>IF(ISBLANK(AZ346),"",IFERROR(INDEX(F_Inputs!$F$4:$O$99999,MATCH($B346&amp;AZ346,F_Inputs!$P$4:$P$99999,0),MATCH(AZ$6,F_Inputs!$F$2:$O$2,0)),"Error"))</f>
        <v/>
      </c>
      <c r="W346" s="267" t="str">
        <f>IF(ISBLANK(BA346),"",IFERROR(INDEX(F_Inputs!$F$4:$O$99999,MATCH($B346&amp;BA346,F_Inputs!$P$4:$P$99999,0),MATCH(BA$6,F_Inputs!$F$2:$O$2,0)),"Error"))</f>
        <v/>
      </c>
      <c r="X346" s="267" t="str">
        <f>IF(ISBLANK(BB346),"",IFERROR(INDEX(F_Inputs!$F$4:$O$99999,MATCH($B346&amp;BB346,F_Inputs!$P$4:$P$99999,0),MATCH(BB$6,F_Inputs!$F$2:$O$2,0)),"Error"))</f>
        <v/>
      </c>
      <c r="Y346" s="267" t="str">
        <f>IF(ISBLANK(BC346),"",IFERROR(INDEX(F_Inputs!$F$4:$O$99999,MATCH($B346&amp;BC346,F_Inputs!$P$4:$P$99999,0),MATCH(BC$6,F_Inputs!$F$2:$O$2,0)),"Error"))</f>
        <v/>
      </c>
      <c r="Z346" s="267" t="str">
        <f>IF(ISBLANK(BD346),"",IFERROR(INDEX(F_Inputs!$F$4:$O$99999,MATCH($B346&amp;BD346,F_Inputs!$P$4:$P$99999,0),MATCH(BD$6,F_Inputs!$F$2:$O$2,0)),"Error"))</f>
        <v/>
      </c>
      <c r="AA346" s="267" t="str">
        <f>IF(ISBLANK(BE346),"",IFERROR(INDEX(F_Inputs!$F$4:$O$99999,MATCH($B346&amp;BE346,F_Inputs!$P$4:$P$99999,0),MATCH(BE$6,F_Inputs!$F$2:$O$2,0)),"Error"))</f>
        <v/>
      </c>
      <c r="AB346" s="270" t="str">
        <f>IF(ISBLANK(BF346),"",IFERROR(INDEX(F_Inputs!$F$4:$O$99999,MATCH($B346&amp;BF346,F_Inputs!$P$4:$P$99999,0),MATCH(BF$6,F_Inputs!$F$2:$O$2,0)),"Error"))</f>
        <v/>
      </c>
      <c r="AC346" s="278">
        <f>IF(ISBLANK(BG346),"",IFERROR(INDEX(F_Inputs!$F$4:$O$99999,MATCH($B346&amp;BG346,F_Inputs!$P$4:$P$99999,0),MATCH(BG$6,F_Inputs!$F$2:$O$2,0)),"Error"))</f>
        <v>123550</v>
      </c>
      <c r="AD346" s="270" t="str">
        <f>IF(ISBLANK(BH346),"",IFERROR(INDEX(F_Inputs!$F$4:$O$99999,MATCH($B346&amp;BH346,F_Inputs!$P$4:$P$99999,0),MATCH(BH$6,F_Inputs!$F$2:$O$2,0)),"Error"))</f>
        <v/>
      </c>
      <c r="AE346" s="271" t="str">
        <f>IF(ISBLANK(BI346),"",IFERROR(INDEX(F_Inputs!$F$4:$O$99999,MATCH($B346&amp;BI346,F_Inputs!$P$4:$P$99999,0),MATCH(BI$6,F_Inputs!$F$2:$O$2,0)),"Error"))</f>
        <v/>
      </c>
      <c r="AF346" s="271">
        <f>IF(ISBLANK(BJ346),"",IFERROR(INDEX(F_Inputs!$F$4:$O$99999,MATCH($B346&amp;BJ346,F_Inputs!$P$4:$P$99999,0),MATCH(BJ$6,F_Inputs!$F$2:$O$2,0)),"Error"))</f>
        <v>5.0000000000000001E-3</v>
      </c>
      <c r="AJ346" s="45" t="s">
        <v>416</v>
      </c>
      <c r="AK346" s="45" t="s">
        <v>416</v>
      </c>
      <c r="AL346" s="45" t="s">
        <v>416</v>
      </c>
      <c r="AM346" s="45" t="s">
        <v>416</v>
      </c>
      <c r="AN346" s="45" t="s">
        <v>416</v>
      </c>
      <c r="AO346" s="45" t="s">
        <v>416</v>
      </c>
      <c r="BG346" s="303" t="s">
        <v>614</v>
      </c>
      <c r="BJ346" s="45" t="s">
        <v>420</v>
      </c>
    </row>
    <row r="347" spans="2:62">
      <c r="B347" s="150"/>
      <c r="C347" s="151"/>
      <c r="D347" s="151"/>
      <c r="E347" s="157"/>
      <c r="F347" s="151"/>
      <c r="G347" s="151"/>
      <c r="H347" s="151"/>
      <c r="I347" s="151"/>
      <c r="J347" s="151"/>
      <c r="K347" s="151"/>
      <c r="L347" s="151"/>
      <c r="M347" s="153"/>
      <c r="N347" s="153"/>
      <c r="O347" s="153"/>
      <c r="P347" s="153"/>
      <c r="Q347" s="153"/>
      <c r="R347" s="151"/>
      <c r="S347" s="151"/>
      <c r="T347" s="151"/>
      <c r="U347" s="151"/>
      <c r="V347" s="154"/>
      <c r="W347" s="151"/>
      <c r="X347" s="151"/>
      <c r="Y347" s="151"/>
      <c r="Z347" s="151"/>
      <c r="AA347" s="151"/>
      <c r="AB347" s="155"/>
      <c r="AC347" s="155"/>
      <c r="AD347" s="155"/>
      <c r="AE347" s="156"/>
      <c r="AF347" s="156"/>
    </row>
    <row r="348" spans="2:62">
      <c r="B348" s="158" t="str">
        <f>Lists!$D$20</f>
        <v>NWT</v>
      </c>
      <c r="C348" s="46" t="s">
        <v>702</v>
      </c>
      <c r="D348" s="46" t="str">
        <f>_xlfn.XLOOKUP(C348,Lists!$B$32:$B$60,Lists!$D$32:$D$60)</f>
        <v>Set at a common level</v>
      </c>
      <c r="E348" s="46" t="str">
        <f>_xlfn.XLOOKUP(C348,Lists!$B$32:$B$60,Lists!$F$32:$F$60)</f>
        <v>Average number of minutes lost per customer (hh:mm:ss)</v>
      </c>
      <c r="F348" s="267">
        <f>IF(ISBLANK(AJ348),"",IFERROR(INDEX(F_Inputs!$F$4:$O$99999,MATCH($B348&amp;AJ348,F_Inputs!$P$4:$P$99999,0),MATCH(AJ$6,F_Inputs!$F$2:$O$2,0)),"Error"))</f>
        <v>3.472222222222222E-3</v>
      </c>
      <c r="G348" s="267">
        <f>IF(ISBLANK(AK348),"",IFERROR(INDEX(F_Inputs!$F$4:$O$99999,MATCH($B348&amp;AK348,F_Inputs!$P$4:$P$99999,0),MATCH(AK$6,F_Inputs!$F$2:$O$2,0)),"Error"))</f>
        <v>3.472222222222222E-3</v>
      </c>
      <c r="H348" s="267">
        <f>IF(ISBLANK(AL348),"",IFERROR(INDEX(F_Inputs!$F$4:$O$99999,MATCH($B348&amp;AL348,F_Inputs!$P$4:$P$99999,0),MATCH(AL$6,F_Inputs!$F$2:$O$2,0)),"Error"))</f>
        <v>3.472222222222222E-3</v>
      </c>
      <c r="I348" s="267">
        <f>IF(ISBLANK(AM348),"",IFERROR(INDEX(F_Inputs!$F$4:$O$99999,MATCH($B348&amp;AM348,F_Inputs!$P$4:$P$99999,0),MATCH(AM$6,F_Inputs!$F$2:$O$2,0)),"Error"))</f>
        <v>3.472222222222222E-3</v>
      </c>
      <c r="J348" s="267">
        <f>IF(ISBLANK(AN348),"",IFERROR(INDEX(F_Inputs!$F$4:$O$99999,MATCH($B348&amp;AN348,F_Inputs!$P$4:$P$99999,0),MATCH(AN$6,F_Inputs!$F$2:$O$2,0)),"Error"))</f>
        <v>3.472222222222222E-3</v>
      </c>
      <c r="K348" s="267">
        <f>IF(ISBLANK(AO348),"",IFERROR(INDEX(F_Inputs!$F$4:$O$99999,MATCH($B348&amp;AO348,F_Inputs!$P$4:$P$99999,0),MATCH(AO$6,F_Inputs!$F$2:$O$2,0)),"Error"))</f>
        <v>3.47E-3</v>
      </c>
      <c r="L348" s="267" t="str">
        <f>IF(ISBLANK(AP348),"",IFERROR(INDEX(F_Inputs!$F$4:$O$99999,MATCH($B348&amp;AP348,F_Inputs!$P$4:$P$99999,0),MATCH(AP$6,F_Inputs!$F$2:$O$2,0)),"Error"))</f>
        <v/>
      </c>
      <c r="M348" s="268" t="str">
        <f>IF(ISBLANK(AQ348),"",IFERROR(INDEX(F_Inputs!$F$4:$O$99999,MATCH($B348&amp;AQ348,F_Inputs!$P$4:$P$99999,0),MATCH(AQ$6,F_Inputs!$F$2:$O$2,0)),"Error"))</f>
        <v/>
      </c>
      <c r="N348" s="268" t="str">
        <f>IF(ISBLANK(AR348),"",IFERROR(INDEX(F_Inputs!$F$4:$O$99999,MATCH($B348&amp;AR348,F_Inputs!$P$4:$P$99999,0),MATCH(AR$6,F_Inputs!$F$2:$O$2,0)),"Error"))</f>
        <v/>
      </c>
      <c r="O348" s="268" t="str">
        <f>IF(ISBLANK(AS348),"",IFERROR(INDEX(F_Inputs!$F$4:$O$99999,MATCH($B348&amp;AS348,F_Inputs!$P$4:$P$99999,0),MATCH(AS$6,F_Inputs!$F$2:$O$2,0)),"Error"))</f>
        <v/>
      </c>
      <c r="P348" s="268" t="str">
        <f>IF(ISBLANK(AT348),"",IFERROR(INDEX(F_Inputs!$F$4:$O$99999,MATCH($B348&amp;AT348,F_Inputs!$P$4:$P$99999,0),MATCH(AT$6,F_Inputs!$F$2:$O$2,0)),"Error"))</f>
        <v/>
      </c>
      <c r="Q348" s="268" t="str">
        <f>IF(ISBLANK(AU348),"",IFERROR(INDEX(F_Inputs!$F$4:$O$99999,MATCH($B348&amp;AU348,F_Inputs!$P$4:$P$99999,0),MATCH(AU$6,F_Inputs!$F$2:$O$2,0)),"Error"))</f>
        <v/>
      </c>
      <c r="R348" s="269" t="str">
        <f>IF(ISBLANK(AV348),"",IFERROR(INDEX(F_Inputs!$F$4:$O$99999,MATCH($B348&amp;AV348,F_Inputs!$P$4:$P$99999,0),MATCH(AV$6,F_Inputs!$F$2:$O$2,0)),"Error"))</f>
        <v/>
      </c>
      <c r="S348" s="269" t="str">
        <f>IF(ISBLANK(AW348),"",IFERROR(INDEX(F_Inputs!$F$4:$O$99999,MATCH($B348&amp;AW348,F_Inputs!$P$4:$P$99999,0),MATCH(AW$6,F_Inputs!$F$2:$O$2,0)),"Error"))</f>
        <v/>
      </c>
      <c r="T348" s="269" t="str">
        <f>IF(ISBLANK(AX348),"",IFERROR(INDEX(F_Inputs!$F$4:$O$99999,MATCH($B348&amp;AX348,F_Inputs!$P$4:$P$99999,0),MATCH(AX$6,F_Inputs!$F$2:$O$2,0)),"Error"))</f>
        <v/>
      </c>
      <c r="U348" s="269" t="str">
        <f>IF(ISBLANK(AY348),"",IFERROR(INDEX(F_Inputs!$F$4:$O$99999,MATCH($B348&amp;AY348,F_Inputs!$P$4:$P$99999,0),MATCH(AY$6,F_Inputs!$F$2:$O$2,0)),"Error"))</f>
        <v/>
      </c>
      <c r="V348" s="269" t="str">
        <f>IF(ISBLANK(AZ348),"",IFERROR(INDEX(F_Inputs!$F$4:$O$99999,MATCH($B348&amp;AZ348,F_Inputs!$P$4:$P$99999,0),MATCH(AZ$6,F_Inputs!$F$2:$O$2,0)),"Error"))</f>
        <v/>
      </c>
      <c r="W348" s="267">
        <f>IF(ISBLANK(BA348),"",IFERROR(INDEX(F_Inputs!$F$4:$O$99999,MATCH($B348&amp;BA348,F_Inputs!$P$4:$P$99999,0),MATCH(BA$6,F_Inputs!$F$2:$O$2,0)),"Error"))</f>
        <v>1.8444930555555549E-3</v>
      </c>
      <c r="X348" s="267">
        <f>IF(ISBLANK(BB348),"",IFERROR(INDEX(F_Inputs!$F$4:$O$99999,MATCH($B348&amp;BB348,F_Inputs!$P$4:$P$99999,0),MATCH(BB$6,F_Inputs!$F$2:$O$2,0)),"Error"))</f>
        <v>1.8444930555555549E-3</v>
      </c>
      <c r="Y348" s="267">
        <f>IF(ISBLANK(BC348),"",IFERROR(INDEX(F_Inputs!$F$4:$O$99999,MATCH($B348&amp;BC348,F_Inputs!$P$4:$P$99999,0),MATCH(BC$6,F_Inputs!$F$2:$O$2,0)),"Error"))</f>
        <v>1.8444930555555549E-3</v>
      </c>
      <c r="Z348" s="267">
        <f>IF(ISBLANK(BD348),"",IFERROR(INDEX(F_Inputs!$F$4:$O$99999,MATCH($B348&amp;BD348,F_Inputs!$P$4:$P$99999,0),MATCH(BD$6,F_Inputs!$F$2:$O$2,0)),"Error"))</f>
        <v>1.8444930555555549E-3</v>
      </c>
      <c r="AA348" s="267">
        <f>IF(ISBLANK(BE348),"",IFERROR(INDEX(F_Inputs!$F$4:$O$99999,MATCH($B348&amp;BE348,F_Inputs!$P$4:$P$99999,0),MATCH(BE$6,F_Inputs!$F$2:$O$2,0)),"Error"))</f>
        <v>1.8422708333333331E-3</v>
      </c>
      <c r="AB348" s="270">
        <f>IF(ISBLANK(BF348),"",IFERROR(INDEX(F_Inputs!$F$4:$O$99999,MATCH($B348&amp;BF348,F_Inputs!$P$4:$P$99999,0),MATCH(BF$6,F_Inputs!$F$2:$O$2,0)),"Error"))</f>
        <v>1168656.8050296581</v>
      </c>
      <c r="AC348" s="270">
        <f>IF(ISBLANK(BG348),"",IFERROR(INDEX(F_Inputs!$F$4:$O$99999,MATCH($B348&amp;BG348,F_Inputs!$P$4:$P$99999,0),MATCH(BG$6,F_Inputs!$F$2:$O$2,0)),"Error"))</f>
        <v>1168656.8050296581</v>
      </c>
      <c r="AD348" s="270">
        <f>IF(ISBLANK(BG348),"",IFERROR(2*AC348,""))</f>
        <v>2337313.6100593163</v>
      </c>
      <c r="AE348" s="271">
        <f>IF(ISBLANK(BI348),"",IFERROR(INDEX(F_Inputs!$F$4:$O$99999,MATCH($B348&amp;BI348,F_Inputs!$P$4:$P$99999,0),MATCH(BI$6,F_Inputs!$F$2:$O$2,0)),"Error"))</f>
        <v>-0.01</v>
      </c>
      <c r="AF348" s="271" t="str">
        <f>IF(ISBLANK(BJ348),"",IFERROR(INDEX(F_Inputs!$F$4:$O$99999,MATCH($B348&amp;BJ348,F_Inputs!$P$4:$P$99999,0),MATCH(BJ$6,F_Inputs!$F$2:$O$2,0)),"Error"))</f>
        <v/>
      </c>
      <c r="AJ348" s="45" t="s">
        <v>155</v>
      </c>
      <c r="AK348" s="45" t="s">
        <v>155</v>
      </c>
      <c r="AL348" s="45" t="s">
        <v>155</v>
      </c>
      <c r="AM348" s="45" t="s">
        <v>155</v>
      </c>
      <c r="AN348" s="45" t="s">
        <v>155</v>
      </c>
      <c r="AO348" s="45" t="s">
        <v>155</v>
      </c>
      <c r="BA348" s="45" t="s">
        <v>160</v>
      </c>
      <c r="BB348" s="45" t="s">
        <v>160</v>
      </c>
      <c r="BC348" s="45" t="s">
        <v>160</v>
      </c>
      <c r="BD348" s="45" t="s">
        <v>160</v>
      </c>
      <c r="BE348" s="45" t="s">
        <v>160</v>
      </c>
      <c r="BF348" s="45" t="s">
        <v>163</v>
      </c>
      <c r="BG348" s="45" t="s">
        <v>163</v>
      </c>
      <c r="BH348" s="45" t="s">
        <v>842</v>
      </c>
      <c r="BI348" s="45" t="s">
        <v>166</v>
      </c>
    </row>
    <row r="349" spans="2:62">
      <c r="B349" s="158" t="str">
        <f>Lists!$D$20</f>
        <v>NWT</v>
      </c>
      <c r="C349" s="46" t="s">
        <v>707</v>
      </c>
      <c r="D349" s="46" t="str">
        <f>_xlfn.XLOOKUP(C349,Lists!$B$32:$B$60,Lists!$D$32:$D$60)</f>
        <v>Set at a common level</v>
      </c>
      <c r="E349" s="46" t="str">
        <f>_xlfn.XLOOKUP(C349,Lists!$B$32:$B$60,Lists!$F$32:$F$60)</f>
        <v>Index</v>
      </c>
      <c r="F349" s="269">
        <f>IF(ISBLANK(AJ349),"",IFERROR(INDEX(F_Inputs!$F$4:$O$99999,MATCH($B349&amp;AJ349,F_Inputs!$P$4:$P$99999,0),MATCH(AJ$6,F_Inputs!$F$2:$O$2,0)),"Error"))</f>
        <v>0</v>
      </c>
      <c r="G349" s="269">
        <f>IF(ISBLANK(AK349),"",IFERROR(INDEX(F_Inputs!$F$4:$O$99999,MATCH($B349&amp;AK349,F_Inputs!$P$4:$P$99999,0),MATCH(AK$6,F_Inputs!$F$2:$O$2,0)),"Error"))</f>
        <v>0</v>
      </c>
      <c r="H349" s="269">
        <f>IF(ISBLANK(AL349),"",IFERROR(INDEX(F_Inputs!$F$4:$O$99999,MATCH($B349&amp;AL349,F_Inputs!$P$4:$P$99999,0),MATCH(AL$6,F_Inputs!$F$2:$O$2,0)),"Error"))</f>
        <v>0</v>
      </c>
      <c r="I349" s="269">
        <f>IF(ISBLANK(AM349),"",IFERROR(INDEX(F_Inputs!$F$4:$O$99999,MATCH($B349&amp;AM349,F_Inputs!$P$4:$P$99999,0),MATCH(AM$6,F_Inputs!$F$2:$O$2,0)),"Error"))</f>
        <v>0</v>
      </c>
      <c r="J349" s="269">
        <f>IF(ISBLANK(AN349),"",IFERROR(INDEX(F_Inputs!$F$4:$O$99999,MATCH($B349&amp;AN349,F_Inputs!$P$4:$P$99999,0),MATCH(AN$6,F_Inputs!$F$2:$O$2,0)),"Error"))</f>
        <v>0</v>
      </c>
      <c r="K349" s="269">
        <f>IF(ISBLANK(AO349),"",IFERROR(INDEX(F_Inputs!$F$4:$O$99999,MATCH($B349&amp;AO349,F_Inputs!$P$4:$P$99999,0),MATCH(AO$6,F_Inputs!$F$2:$O$2,0)),"Error"))</f>
        <v>0</v>
      </c>
      <c r="L349" s="269" t="str">
        <f>IF(ISBLANK(AP349),"",IFERROR(INDEX(F_Inputs!$F$4:$O$99999,MATCH($B349&amp;AP349,F_Inputs!$P$4:$P$99999,0),MATCH(AP$6,F_Inputs!$F$2:$O$2,0)),"Error"))</f>
        <v/>
      </c>
      <c r="M349" s="269" t="str">
        <f>IF(ISBLANK(AQ349),"",IFERROR(INDEX(F_Inputs!$F$4:$O$99999,MATCH($B349&amp;AQ349,F_Inputs!$P$4:$P$99999,0),MATCH(AQ$6,F_Inputs!$F$2:$O$2,0)),"Error"))</f>
        <v/>
      </c>
      <c r="N349" s="269" t="str">
        <f>IF(ISBLANK(AR349),"",IFERROR(INDEX(F_Inputs!$F$4:$O$99999,MATCH($B349&amp;AR349,F_Inputs!$P$4:$P$99999,0),MATCH(AR$6,F_Inputs!$F$2:$O$2,0)),"Error"))</f>
        <v/>
      </c>
      <c r="O349" s="269" t="str">
        <f>IF(ISBLANK(AS349),"",IFERROR(INDEX(F_Inputs!$F$4:$O$99999,MATCH($B349&amp;AS349,F_Inputs!$P$4:$P$99999,0),MATCH(AS$6,F_Inputs!$F$2:$O$2,0)),"Error"))</f>
        <v/>
      </c>
      <c r="P349" s="269" t="str">
        <f>IF(ISBLANK(AT349),"",IFERROR(INDEX(F_Inputs!$F$4:$O$99999,MATCH($B349&amp;AT349,F_Inputs!$P$4:$P$99999,0),MATCH(AT$6,F_Inputs!$F$2:$O$2,0)),"Error"))</f>
        <v/>
      </c>
      <c r="Q349" s="269" t="str">
        <f>IF(ISBLANK(AU349),"",IFERROR(INDEX(F_Inputs!$F$4:$O$99999,MATCH($B349&amp;AU349,F_Inputs!$P$4:$P$99999,0),MATCH(AU$6,F_Inputs!$F$2:$O$2,0)),"Error"))</f>
        <v/>
      </c>
      <c r="R349" s="269">
        <f>IF(ISBLANK(AV349),"",IFERROR(INDEX(F_Inputs!$F$4:$O$99999,MATCH($B349&amp;AV349,F_Inputs!$P$4:$P$99999,0),MATCH(AV$6,F_Inputs!$F$2:$O$2,0)),"Error"))</f>
        <v>1.83</v>
      </c>
      <c r="S349" s="269">
        <f>IF(ISBLANK(AW349),"",IFERROR(INDEX(F_Inputs!$F$4:$O$99999,MATCH($B349&amp;AW349,F_Inputs!$P$4:$P$99999,0),MATCH(AW$6,F_Inputs!$F$2:$O$2,0)),"Error"))</f>
        <v>1.67</v>
      </c>
      <c r="T349" s="269">
        <f>IF(ISBLANK(AX349),"",IFERROR(INDEX(F_Inputs!$F$4:$O$99999,MATCH($B349&amp;AX349,F_Inputs!$P$4:$P$99999,0),MATCH(AX$6,F_Inputs!$F$2:$O$2,0)),"Error"))</f>
        <v>1.5</v>
      </c>
      <c r="U349" s="269">
        <f>IF(ISBLANK(AY349),"",IFERROR(INDEX(F_Inputs!$F$4:$O$99999,MATCH($B349&amp;AY349,F_Inputs!$P$4:$P$99999,0),MATCH(AY$6,F_Inputs!$F$2:$O$2,0)),"Error"))</f>
        <v>1.25</v>
      </c>
      <c r="V349" s="269">
        <f>IF(ISBLANK(AZ349),"",IFERROR(INDEX(F_Inputs!$F$4:$O$99999,MATCH($B349&amp;AZ349,F_Inputs!$P$4:$P$99999,0),MATCH(AZ$6,F_Inputs!$F$2:$O$2,0)),"Error"))</f>
        <v>1</v>
      </c>
      <c r="W349" s="269" t="str">
        <f>IF(ISBLANK(BA349),"",IFERROR(INDEX(F_Inputs!$F$4:$O$99999,MATCH($B349&amp;BA349,F_Inputs!$P$4:$P$99999,0),MATCH(BA$6,F_Inputs!$F$2:$O$2,0)),"Error"))</f>
        <v/>
      </c>
      <c r="X349" s="269" t="str">
        <f>IF(ISBLANK(BB349),"",IFERROR(INDEX(F_Inputs!$F$4:$O$99999,MATCH($B349&amp;BB349,F_Inputs!$P$4:$P$99999,0),MATCH(BB$6,F_Inputs!$F$2:$O$2,0)),"Error"))</f>
        <v/>
      </c>
      <c r="Y349" s="269" t="str">
        <f>IF(ISBLANK(BC349),"",IFERROR(INDEX(F_Inputs!$F$4:$O$99999,MATCH($B349&amp;BC349,F_Inputs!$P$4:$P$99999,0),MATCH(BC$6,F_Inputs!$F$2:$O$2,0)),"Error"))</f>
        <v/>
      </c>
      <c r="Z349" s="269" t="str">
        <f>IF(ISBLANK(BD349),"",IFERROR(INDEX(F_Inputs!$F$4:$O$99999,MATCH($B349&amp;BD349,F_Inputs!$P$4:$P$99999,0),MATCH(BD$6,F_Inputs!$F$2:$O$2,0)),"Error"))</f>
        <v/>
      </c>
      <c r="AA349" s="269" t="str">
        <f>IF(ISBLANK(BE349),"",IFERROR(INDEX(F_Inputs!$F$4:$O$99999,MATCH($B349&amp;BE349,F_Inputs!$P$4:$P$99999,0),MATCH(BE$6,F_Inputs!$F$2:$O$2,0)),"Error"))</f>
        <v/>
      </c>
      <c r="AB349" s="269">
        <f>IF(ISBLANK(BF349),"",IFERROR(INDEX(F_Inputs!$F$4:$O$99999,MATCH($B349&amp;BF349,F_Inputs!$P$4:$P$99999,0),MATCH(BF$6,F_Inputs!$F$2:$O$2,0)),"Error"))</f>
        <v>1974321.9716309973</v>
      </c>
      <c r="AC349" s="269" t="str">
        <f>IF(ISBLANK(BG349),"",IFERROR(INDEX(F_Inputs!$F$4:$O$99999,MATCH($B349&amp;BG349,F_Inputs!$P$4:$P$99999,0),MATCH(BG$6,F_Inputs!$F$2:$O$2,0)),"Error"))</f>
        <v/>
      </c>
      <c r="AD349" s="269" t="str">
        <f>IF(ISBLANK(BH349),"",IFERROR(INDEX(F_Inputs!$F$4:$O$99999,MATCH($B349&amp;BH349,F_Inputs!$P$4:$P$99999,0),MATCH(BH$6,F_Inputs!$F$2:$O$2,0)),"Error"))</f>
        <v/>
      </c>
      <c r="AE349" s="269" t="str">
        <f>IF(ISBLANK(BI349),"",IFERROR(INDEX(F_Inputs!$F$4:$O$99999,MATCH($B349&amp;BI349,F_Inputs!$P$4:$P$99999,0),MATCH(BI$6,F_Inputs!$F$2:$O$2,0)),"Error"))</f>
        <v/>
      </c>
      <c r="AF349" s="269" t="str">
        <f>IF(ISBLANK(BJ349),"",IFERROR(INDEX(F_Inputs!$F$4:$O$99999,MATCH($B349&amp;BJ349,F_Inputs!$P$4:$P$99999,0),MATCH(BJ$6,F_Inputs!$F$2:$O$2,0)),"Error"))</f>
        <v/>
      </c>
      <c r="AJ349" s="45" t="s">
        <v>169</v>
      </c>
      <c r="AK349" s="45" t="s">
        <v>169</v>
      </c>
      <c r="AL349" s="45" t="s">
        <v>169</v>
      </c>
      <c r="AM349" s="45" t="s">
        <v>169</v>
      </c>
      <c r="AN349" s="45" t="s">
        <v>169</v>
      </c>
      <c r="AO349" s="45" t="s">
        <v>169</v>
      </c>
      <c r="AV349" s="45" t="s">
        <v>172</v>
      </c>
      <c r="AW349" s="45" t="s">
        <v>172</v>
      </c>
      <c r="AX349" s="45" t="s">
        <v>172</v>
      </c>
      <c r="AY349" s="45" t="s">
        <v>172</v>
      </c>
      <c r="AZ349" s="45" t="s">
        <v>172</v>
      </c>
      <c r="BF349" s="45" t="s">
        <v>175</v>
      </c>
    </row>
    <row r="350" spans="2:62">
      <c r="B350" s="158" t="str">
        <f>Lists!$D$20</f>
        <v>NWT</v>
      </c>
      <c r="C350" s="46" t="s">
        <v>710</v>
      </c>
      <c r="D350" s="46" t="str">
        <f>_xlfn.XLOOKUP(C350,Lists!$B$32:$B$60,Lists!$D$32:$D$60)</f>
        <v>Set at a company specific level</v>
      </c>
      <c r="E350" s="46" t="str">
        <f>_xlfn.XLOOKUP(C350,Lists!$B$32:$B$60,Lists!$F$32:$F$60)</f>
        <v>Number of contacts per 1,000 resident population</v>
      </c>
      <c r="F350" s="269">
        <f>IF(ISBLANK(AJ350),"",IFERROR(INDEX(F_Inputs!$F$4:$O$99999,MATCH($B350&amp;AJ350,F_Inputs!$P$4:$P$99999,0),MATCH(AJ$6,F_Inputs!$F$2:$O$2,0)),"Error"))</f>
        <v>1.22</v>
      </c>
      <c r="G350" s="269">
        <f>IF(ISBLANK(AK350),"",IFERROR(INDEX(F_Inputs!$F$4:$O$99999,MATCH($B350&amp;AK350,F_Inputs!$P$4:$P$99999,0),MATCH(AK$6,F_Inputs!$F$2:$O$2,0)),"Error"))</f>
        <v>1.1200000000000001</v>
      </c>
      <c r="H350" s="269">
        <f>IF(ISBLANK(AL350),"",IFERROR(INDEX(F_Inputs!$F$4:$O$99999,MATCH($B350&amp;AL350,F_Inputs!$P$4:$P$99999,0),MATCH(AL$6,F_Inputs!$F$2:$O$2,0)),"Error"))</f>
        <v>1.04</v>
      </c>
      <c r="I350" s="269">
        <f>IF(ISBLANK(AM350),"",IFERROR(INDEX(F_Inputs!$F$4:$O$99999,MATCH($B350&amp;AM350,F_Inputs!$P$4:$P$99999,0),MATCH(AM$6,F_Inputs!$F$2:$O$2,0)),"Error"))</f>
        <v>0.96</v>
      </c>
      <c r="J350" s="269">
        <f>IF(ISBLANK(AN350),"",IFERROR(INDEX(F_Inputs!$F$4:$O$99999,MATCH($B350&amp;AN350,F_Inputs!$P$4:$P$99999,0),MATCH(AN$6,F_Inputs!$F$2:$O$2,0)),"Error"))</f>
        <v>0.88</v>
      </c>
      <c r="K350" s="269">
        <f>IF(ISBLANK(AO350),"",IFERROR(INDEX(F_Inputs!$F$4:$O$99999,MATCH($B350&amp;AO350,F_Inputs!$P$4:$P$99999,0),MATCH(AO$6,F_Inputs!$F$2:$O$2,0)),"Error"))</f>
        <v>0.8</v>
      </c>
      <c r="L350" s="269" t="str">
        <f>IF(ISBLANK(AP350),"",IFERROR(INDEX(F_Inputs!$F$4:$O$99999,MATCH($B350&amp;AP350,F_Inputs!$P$4:$P$99999,0),MATCH(AP$6,F_Inputs!$F$2:$O$2,0)),"Error"))</f>
        <v/>
      </c>
      <c r="M350" s="269" t="str">
        <f>IF(ISBLANK(AQ350),"",IFERROR(INDEX(F_Inputs!$F$4:$O$99999,MATCH($B350&amp;AQ350,F_Inputs!$P$4:$P$99999,0),MATCH(AQ$6,F_Inputs!$F$2:$O$2,0)),"Error"))</f>
        <v/>
      </c>
      <c r="N350" s="269" t="str">
        <f>IF(ISBLANK(AR350),"",IFERROR(INDEX(F_Inputs!$F$4:$O$99999,MATCH($B350&amp;AR350,F_Inputs!$P$4:$P$99999,0),MATCH(AR$6,F_Inputs!$F$2:$O$2,0)),"Error"))</f>
        <v/>
      </c>
      <c r="O350" s="269" t="str">
        <f>IF(ISBLANK(AS350),"",IFERROR(INDEX(F_Inputs!$F$4:$O$99999,MATCH($B350&amp;AS350,F_Inputs!$P$4:$P$99999,0),MATCH(AS$6,F_Inputs!$F$2:$O$2,0)),"Error"))</f>
        <v/>
      </c>
      <c r="P350" s="269" t="str">
        <f>IF(ISBLANK(AT350),"",IFERROR(INDEX(F_Inputs!$F$4:$O$99999,MATCH($B350&amp;AT350,F_Inputs!$P$4:$P$99999,0),MATCH(AT$6,F_Inputs!$F$2:$O$2,0)),"Error"))</f>
        <v/>
      </c>
      <c r="Q350" s="269" t="str">
        <f>IF(ISBLANK(AU350),"",IFERROR(INDEX(F_Inputs!$F$4:$O$99999,MATCH($B350&amp;AU350,F_Inputs!$P$4:$P$99999,0),MATCH(AU$6,F_Inputs!$F$2:$O$2,0)),"Error"))</f>
        <v/>
      </c>
      <c r="R350" s="269" t="str">
        <f>IF(ISBLANK(AV350),"",IFERROR(INDEX(F_Inputs!$F$4:$O$99999,MATCH($B350&amp;AV350,F_Inputs!$P$4:$P$99999,0),MATCH(AV$6,F_Inputs!$F$2:$O$2,0)),"Error"))</f>
        <v/>
      </c>
      <c r="S350" s="269" t="str">
        <f>IF(ISBLANK(AW350),"",IFERROR(INDEX(F_Inputs!$F$4:$O$99999,MATCH($B350&amp;AW350,F_Inputs!$P$4:$P$99999,0),MATCH(AW$6,F_Inputs!$F$2:$O$2,0)),"Error"))</f>
        <v/>
      </c>
      <c r="T350" s="269" t="str">
        <f>IF(ISBLANK(AX350),"",IFERROR(INDEX(F_Inputs!$F$4:$O$99999,MATCH($B350&amp;AX350,F_Inputs!$P$4:$P$99999,0),MATCH(AX$6,F_Inputs!$F$2:$O$2,0)),"Error"))</f>
        <v/>
      </c>
      <c r="U350" s="269" t="str">
        <f>IF(ISBLANK(AY350),"",IFERROR(INDEX(F_Inputs!$F$4:$O$99999,MATCH($B350&amp;AY350,F_Inputs!$P$4:$P$99999,0),MATCH(AY$6,F_Inputs!$F$2:$O$2,0)),"Error"))</f>
        <v/>
      </c>
      <c r="V350" s="269" t="str">
        <f>IF(ISBLANK(AZ350),"",IFERROR(INDEX(F_Inputs!$F$4:$O$99999,MATCH($B350&amp;AZ350,F_Inputs!$P$4:$P$99999,0),MATCH(AZ$6,F_Inputs!$F$2:$O$2,0)),"Error"))</f>
        <v/>
      </c>
      <c r="W350" s="269" t="str">
        <f>IF(ISBLANK(BA350),"",IFERROR(INDEX(F_Inputs!$F$4:$O$99999,MATCH($B350&amp;BA350,F_Inputs!$P$4:$P$99999,0),MATCH(BA$6,F_Inputs!$F$2:$O$2,0)),"Error"))</f>
        <v/>
      </c>
      <c r="X350" s="269" t="str">
        <f>IF(ISBLANK(BB350),"",IFERROR(INDEX(F_Inputs!$F$4:$O$99999,MATCH($B350&amp;BB350,F_Inputs!$P$4:$P$99999,0),MATCH(BB$6,F_Inputs!$F$2:$O$2,0)),"Error"))</f>
        <v/>
      </c>
      <c r="Y350" s="269" t="str">
        <f>IF(ISBLANK(BC350),"",IFERROR(INDEX(F_Inputs!$F$4:$O$99999,MATCH($B350&amp;BC350,F_Inputs!$P$4:$P$99999,0),MATCH(BC$6,F_Inputs!$F$2:$O$2,0)),"Error"))</f>
        <v/>
      </c>
      <c r="Z350" s="269" t="str">
        <f>IF(ISBLANK(BD350),"",IFERROR(INDEX(F_Inputs!$F$4:$O$99999,MATCH($B350&amp;BD350,F_Inputs!$P$4:$P$99999,0),MATCH(BD$6,F_Inputs!$F$2:$O$2,0)),"Error"))</f>
        <v/>
      </c>
      <c r="AA350" s="269" t="str">
        <f>IF(ISBLANK(BE350),"",IFERROR(INDEX(F_Inputs!$F$4:$O$99999,MATCH($B350&amp;BE350,F_Inputs!$P$4:$P$99999,0),MATCH(BE$6,F_Inputs!$F$2:$O$2,0)),"Error"))</f>
        <v/>
      </c>
      <c r="AB350" s="269">
        <f>IF(ISBLANK(BF350),"",IFERROR(INDEX(F_Inputs!$F$4:$O$99999,MATCH($B350&amp;BF350,F_Inputs!$P$4:$P$99999,0),MATCH(BF$6,F_Inputs!$F$2:$O$2,0)),"Error"))</f>
        <v>5269615.0288396282</v>
      </c>
      <c r="AC350" s="269">
        <f>IF(ISBLANK(BG350),"",IFERROR(INDEX(F_Inputs!$F$4:$O$99999,MATCH($B350&amp;BG350,F_Inputs!$P$4:$P$99999,0),MATCH(BG$6,F_Inputs!$F$2:$O$2,0)),"Error"))</f>
        <v>5269615.0288396282</v>
      </c>
      <c r="AD350" s="269" t="str">
        <f>IF(ISBLANK(BH350),"",IFERROR(INDEX(F_Inputs!$F$4:$O$99999,MATCH($B350&amp;BH350,F_Inputs!$P$4:$P$99999,0),MATCH(BH$6,F_Inputs!$F$2:$O$2,0)),"Error"))</f>
        <v/>
      </c>
      <c r="AE350" s="269" t="str">
        <f>IF(ISBLANK(BI350),"",IFERROR(INDEX(F_Inputs!$F$4:$O$99999,MATCH($B350&amp;BI350,F_Inputs!$P$4:$P$99999,0),MATCH(BI$6,F_Inputs!$F$2:$O$2,0)),"Error"))</f>
        <v/>
      </c>
      <c r="AF350" s="269" t="str">
        <f>IF(ISBLANK(BJ350),"",IFERROR(INDEX(F_Inputs!$F$4:$O$99999,MATCH($B350&amp;BJ350,F_Inputs!$P$4:$P$99999,0),MATCH(BJ$6,F_Inputs!$F$2:$O$2,0)),"Error"))</f>
        <v/>
      </c>
      <c r="AJ350" s="45" t="s">
        <v>177</v>
      </c>
      <c r="AK350" s="45" t="s">
        <v>177</v>
      </c>
      <c r="AL350" s="45" t="s">
        <v>177</v>
      </c>
      <c r="AM350" s="45" t="s">
        <v>177</v>
      </c>
      <c r="AN350" s="45" t="s">
        <v>177</v>
      </c>
      <c r="AO350" s="45" t="s">
        <v>177</v>
      </c>
      <c r="AV350" s="45" t="s">
        <v>179</v>
      </c>
      <c r="AW350" s="45" t="s">
        <v>179</v>
      </c>
      <c r="AX350" s="45" t="s">
        <v>179</v>
      </c>
      <c r="AY350" s="45" t="s">
        <v>179</v>
      </c>
      <c r="AZ350" s="45" t="s">
        <v>179</v>
      </c>
      <c r="BF350" s="45" t="s">
        <v>181</v>
      </c>
      <c r="BG350" s="45" t="s">
        <v>181</v>
      </c>
    </row>
    <row r="351" spans="2:62">
      <c r="B351" s="158" t="str">
        <f>Lists!$D$20</f>
        <v>NWT</v>
      </c>
      <c r="C351" s="46" t="s">
        <v>754</v>
      </c>
      <c r="D351" s="46" t="str">
        <f>_xlfn.XLOOKUP(C351,Lists!$B$32:$B$60,Lists!$D$32:$D$60)</f>
        <v>Set at a common level [not HDD,UUW]</v>
      </c>
      <c r="E351" s="46" t="str">
        <f>_xlfn.XLOOKUP(C351,Lists!$B$32:$B$60,Lists!$F$32:$F$60)</f>
        <v>Number of internal sewer flooding incidents per 10,000 sewer connections</v>
      </c>
      <c r="F351" s="269">
        <f>IF(ISBLANK(AJ351),"",IFERROR(INDEX(F_Inputs!$F$4:$O$99999,MATCH($B351&amp;AJ351,F_Inputs!$P$4:$P$99999,0),MATCH(AJ$6,F_Inputs!$F$2:$O$2,0)),"Error"))</f>
        <v>2.65</v>
      </c>
      <c r="G351" s="269">
        <f>IF(ISBLANK(AK351),"",IFERROR(INDEX(F_Inputs!$F$4:$O$99999,MATCH($B351&amp;AK351,F_Inputs!$P$4:$P$99999,0),MATCH(AK$6,F_Inputs!$F$2:$O$2,0)),"Error"))</f>
        <v>2.4379999999999997</v>
      </c>
      <c r="H351" s="269">
        <f>IF(ISBLANK(AL351),"",IFERROR(INDEX(F_Inputs!$F$4:$O$99999,MATCH($B351&amp;AL351,F_Inputs!$P$4:$P$99999,0),MATCH(AL$6,F_Inputs!$F$2:$O$2,0)),"Error"))</f>
        <v>2.2259999999999995</v>
      </c>
      <c r="I351" s="269">
        <f>IF(ISBLANK(AM351),"",IFERROR(INDEX(F_Inputs!$F$4:$O$99999,MATCH($B351&amp;AM351,F_Inputs!$P$4:$P$99999,0),MATCH(AM$6,F_Inputs!$F$2:$O$2,0)),"Error"))</f>
        <v>2.0139999999999993</v>
      </c>
      <c r="J351" s="269">
        <f>IF(ISBLANK(AN351),"",IFERROR(INDEX(F_Inputs!$F$4:$O$99999,MATCH($B351&amp;AN351,F_Inputs!$P$4:$P$99999,0),MATCH(AN$6,F_Inputs!$F$2:$O$2,0)),"Error"))</f>
        <v>1.8019999999999994</v>
      </c>
      <c r="K351" s="269">
        <f>IF(ISBLANK(AO351),"",IFERROR(INDEX(F_Inputs!$F$4:$O$99999,MATCH($B351&amp;AO351,F_Inputs!$P$4:$P$99999,0),MATCH(AO$6,F_Inputs!$F$2:$O$2,0)),"Error"))</f>
        <v>1.59</v>
      </c>
      <c r="L351" s="269" t="str">
        <f>IF(ISBLANK(AP351),"",IFERROR(INDEX(F_Inputs!$F$4:$O$99999,MATCH($B351&amp;AP351,F_Inputs!$P$4:$P$99999,0),MATCH(AP$6,F_Inputs!$F$2:$O$2,0)),"Error"))</f>
        <v/>
      </c>
      <c r="M351" s="269" t="str">
        <f>IF(ISBLANK(AQ351),"",IFERROR(INDEX(F_Inputs!$F$4:$O$99999,MATCH($B351&amp;AQ351,F_Inputs!$P$4:$P$99999,0),MATCH(AQ$6,F_Inputs!$F$2:$O$2,0)),"Error"))</f>
        <v/>
      </c>
      <c r="N351" s="269" t="str">
        <f>IF(ISBLANK(AR351),"",IFERROR(INDEX(F_Inputs!$F$4:$O$99999,MATCH($B351&amp;AR351,F_Inputs!$P$4:$P$99999,0),MATCH(AR$6,F_Inputs!$F$2:$O$2,0)),"Error"))</f>
        <v/>
      </c>
      <c r="O351" s="269" t="str">
        <f>IF(ISBLANK(AS351),"",IFERROR(INDEX(F_Inputs!$F$4:$O$99999,MATCH($B351&amp;AS351,F_Inputs!$P$4:$P$99999,0),MATCH(AS$6,F_Inputs!$F$2:$O$2,0)),"Error"))</f>
        <v/>
      </c>
      <c r="P351" s="269" t="str">
        <f>IF(ISBLANK(AT351),"",IFERROR(INDEX(F_Inputs!$F$4:$O$99999,MATCH($B351&amp;AT351,F_Inputs!$P$4:$P$99999,0),MATCH(AT$6,F_Inputs!$F$2:$O$2,0)),"Error"))</f>
        <v/>
      </c>
      <c r="Q351" s="269" t="str">
        <f>IF(ISBLANK(AU351),"",IFERROR(INDEX(F_Inputs!$F$4:$O$99999,MATCH($B351&amp;AU351,F_Inputs!$P$4:$P$99999,0),MATCH(AU$6,F_Inputs!$F$2:$O$2,0)),"Error"))</f>
        <v/>
      </c>
      <c r="R351" s="269" t="str">
        <f>IF(ISBLANK(AV351),"",IFERROR(INDEX(F_Inputs!$F$4:$O$99999,MATCH($B351&amp;AV351,F_Inputs!$P$4:$P$99999,0),MATCH(AV$6,F_Inputs!$F$2:$O$2,0)),"Error"))</f>
        <v/>
      </c>
      <c r="S351" s="269" t="str">
        <f>IF(ISBLANK(AW351),"",IFERROR(INDEX(F_Inputs!$F$4:$O$99999,MATCH($B351&amp;AW351,F_Inputs!$P$4:$P$99999,0),MATCH(AW$6,F_Inputs!$F$2:$O$2,0)),"Error"))</f>
        <v/>
      </c>
      <c r="T351" s="269" t="str">
        <f>IF(ISBLANK(AX351),"",IFERROR(INDEX(F_Inputs!$F$4:$O$99999,MATCH($B351&amp;AX351,F_Inputs!$P$4:$P$99999,0),MATCH(AX$6,F_Inputs!$F$2:$O$2,0)),"Error"))</f>
        <v/>
      </c>
      <c r="U351" s="269" t="str">
        <f>IF(ISBLANK(AY351),"",IFERROR(INDEX(F_Inputs!$F$4:$O$99999,MATCH($B351&amp;AY351,F_Inputs!$P$4:$P$99999,0),MATCH(AY$6,F_Inputs!$F$2:$O$2,0)),"Error"))</f>
        <v/>
      </c>
      <c r="V351" s="269" t="str">
        <f>IF(ISBLANK(AZ351),"",IFERROR(INDEX(F_Inputs!$F$4:$O$99999,MATCH($B351&amp;AZ351,F_Inputs!$P$4:$P$99999,0),MATCH(AZ$6,F_Inputs!$F$2:$O$2,0)),"Error"))</f>
        <v/>
      </c>
      <c r="W351" s="269">
        <f>IF(ISBLANK(BA351),"",IFERROR(INDEX(F_Inputs!$F$4:$O$99999,MATCH($B351&amp;BA351,F_Inputs!$P$4:$P$99999,0),MATCH(BA$6,F_Inputs!$F$2:$O$2,0)),"Error"))</f>
        <v>1.6439058882788349</v>
      </c>
      <c r="X351" s="269">
        <f>IF(ISBLANK(BB351),"",IFERROR(INDEX(F_Inputs!$F$4:$O$99999,MATCH($B351&amp;BB351,F_Inputs!$P$4:$P$99999,0),MATCH(BB$6,F_Inputs!$F$2:$O$2,0)),"Error"))</f>
        <v>1.5009575501676318</v>
      </c>
      <c r="Y351" s="269">
        <f>IF(ISBLANK(BC351),"",IFERROR(INDEX(F_Inputs!$F$4:$O$99999,MATCH($B351&amp;BC351,F_Inputs!$P$4:$P$99999,0),MATCH(BC$6,F_Inputs!$F$2:$O$2,0)),"Error"))</f>
        <v>1.3580092120564284</v>
      </c>
      <c r="Z351" s="269">
        <f>IF(ISBLANK(BD351),"",IFERROR(INDEX(F_Inputs!$F$4:$O$99999,MATCH($B351&amp;BD351,F_Inputs!$P$4:$P$99999,0),MATCH(BD$6,F_Inputs!$F$2:$O$2,0)),"Error"))</f>
        <v>1.2150608739452256</v>
      </c>
      <c r="AA351" s="269">
        <f>IF(ISBLANK(BE351),"",IFERROR(INDEX(F_Inputs!$F$4:$O$99999,MATCH($B351&amp;BE351,F_Inputs!$P$4:$P$99999,0),MATCH(BE$6,F_Inputs!$F$2:$O$2,0)),"Error"))</f>
        <v>1.0721125358340231</v>
      </c>
      <c r="AB351" s="270">
        <f>IF(ISBLANK(BF351),"",IFERROR(INDEX(F_Inputs!$F$4:$O$99999,MATCH($B351&amp;BF351,F_Inputs!$P$4:$P$99999,0),MATCH(BF$6,F_Inputs!$F$2:$O$2,0)),"Error"))</f>
        <v>21004276.626886539</v>
      </c>
      <c r="AC351" s="270">
        <f>IF(ISBLANK(BG351),"",IFERROR(INDEX(F_Inputs!$F$4:$O$99999,MATCH($B351&amp;BG351,F_Inputs!$P$4:$P$99999,0),MATCH(BG$6,F_Inputs!$F$2:$O$2,0)),"Error"))</f>
        <v>21004276.626886539</v>
      </c>
      <c r="AD351" s="270">
        <f t="shared" ref="AD351:AD352" si="16">IF(ISBLANK(BG351),"",IFERROR(2*AC351,""))</f>
        <v>42008553.253773078</v>
      </c>
      <c r="AE351" s="271">
        <f>IF(ISBLANK(BI351),"",IFERROR(INDEX(F_Inputs!$F$4:$O$99999,MATCH($B351&amp;BI351,F_Inputs!$P$4:$P$99999,0),MATCH(BI$6,F_Inputs!$F$2:$O$2,0)),"Error"))</f>
        <v>-6.0000000000000001E-3</v>
      </c>
      <c r="AF351" s="271" t="str">
        <f>IF(ISBLANK(BJ351),"",IFERROR(INDEX(F_Inputs!$F$4:$O$99999,MATCH($B351&amp;BJ351,F_Inputs!$P$4:$P$99999,0),MATCH(BJ$6,F_Inputs!$F$2:$O$2,0)),"Error"))</f>
        <v/>
      </c>
      <c r="AJ351" s="45" t="s">
        <v>275</v>
      </c>
      <c r="AK351" s="45" t="s">
        <v>275</v>
      </c>
      <c r="AL351" s="45" t="s">
        <v>275</v>
      </c>
      <c r="AM351" s="45" t="s">
        <v>275</v>
      </c>
      <c r="AN351" s="45" t="s">
        <v>275</v>
      </c>
      <c r="AO351" s="45" t="s">
        <v>275</v>
      </c>
      <c r="BA351" s="45" t="s">
        <v>277</v>
      </c>
      <c r="BB351" s="45" t="s">
        <v>277</v>
      </c>
      <c r="BC351" s="45" t="s">
        <v>277</v>
      </c>
      <c r="BD351" s="45" t="s">
        <v>277</v>
      </c>
      <c r="BE351" s="45" t="s">
        <v>277</v>
      </c>
      <c r="BF351" s="45" t="s">
        <v>280</v>
      </c>
      <c r="BG351" s="45" t="s">
        <v>280</v>
      </c>
      <c r="BH351" s="45" t="s">
        <v>842</v>
      </c>
      <c r="BI351" s="45" t="s">
        <v>282</v>
      </c>
    </row>
    <row r="352" spans="2:62">
      <c r="B352" s="158" t="str">
        <f>Lists!$D$20</f>
        <v>NWT</v>
      </c>
      <c r="C352" s="46" t="s">
        <v>758</v>
      </c>
      <c r="D352" s="46" t="str">
        <f>_xlfn.XLOOKUP(C352,Lists!$B$32:$B$60,Lists!$D$32:$D$60)</f>
        <v>Set at a company specific level</v>
      </c>
      <c r="E352" s="46" t="str">
        <f>_xlfn.XLOOKUP(C352,Lists!$B$32:$B$60,Lists!$F$32:$F$60)</f>
        <v>Number of external sewer flooding incidents per 10,000 sewer connections</v>
      </c>
      <c r="F352" s="269">
        <f>IF(ISBLANK(AJ352),"",IFERROR(INDEX(F_Inputs!$F$4:$O$99999,MATCH($B352&amp;AJ352,F_Inputs!$P$4:$P$99999,0),MATCH(AJ$6,F_Inputs!$F$2:$O$2,0)),"Error"))</f>
        <v>17.670000000000002</v>
      </c>
      <c r="G352" s="269">
        <f>IF(ISBLANK(AK352),"",IFERROR(INDEX(F_Inputs!$F$4:$O$99999,MATCH($B352&amp;AK352,F_Inputs!$P$4:$P$99999,0),MATCH(AK$6,F_Inputs!$F$2:$O$2,0)),"Error"))</f>
        <v>17.21</v>
      </c>
      <c r="H352" s="269">
        <f>IF(ISBLANK(AL352),"",IFERROR(INDEX(F_Inputs!$F$4:$O$99999,MATCH($B352&amp;AL352,F_Inputs!$P$4:$P$99999,0),MATCH(AL$6,F_Inputs!$F$2:$O$2,0)),"Error"))</f>
        <v>16.75</v>
      </c>
      <c r="I352" s="269">
        <f>IF(ISBLANK(AM352),"",IFERROR(INDEX(F_Inputs!$F$4:$O$99999,MATCH($B352&amp;AM352,F_Inputs!$P$4:$P$99999,0),MATCH(AM$6,F_Inputs!$F$2:$O$2,0)),"Error"))</f>
        <v>16.29</v>
      </c>
      <c r="J352" s="269">
        <f>IF(ISBLANK(AN352),"",IFERROR(INDEX(F_Inputs!$F$4:$O$99999,MATCH($B352&amp;AN352,F_Inputs!$P$4:$P$99999,0),MATCH(AN$6,F_Inputs!$F$2:$O$2,0)),"Error"))</f>
        <v>15.829999999999998</v>
      </c>
      <c r="K352" s="269">
        <f>IF(ISBLANK(AO352),"",IFERROR(INDEX(F_Inputs!$F$4:$O$99999,MATCH($B352&amp;AO352,F_Inputs!$P$4:$P$99999,0),MATCH(AO$6,F_Inputs!$F$2:$O$2,0)),"Error"))</f>
        <v>15.37</v>
      </c>
      <c r="L352" s="269" t="str">
        <f>IF(ISBLANK(AP352),"",IFERROR(INDEX(F_Inputs!$F$4:$O$99999,MATCH($B352&amp;AP352,F_Inputs!$P$4:$P$99999,0),MATCH(AP$6,F_Inputs!$F$2:$O$2,0)),"Error"))</f>
        <v/>
      </c>
      <c r="M352" s="269" t="str">
        <f>IF(ISBLANK(AQ352),"",IFERROR(INDEX(F_Inputs!$F$4:$O$99999,MATCH($B352&amp;AQ352,F_Inputs!$P$4:$P$99999,0),MATCH(AQ$6,F_Inputs!$F$2:$O$2,0)),"Error"))</f>
        <v/>
      </c>
      <c r="N352" s="269" t="str">
        <f>IF(ISBLANK(AR352),"",IFERROR(INDEX(F_Inputs!$F$4:$O$99999,MATCH($B352&amp;AR352,F_Inputs!$P$4:$P$99999,0),MATCH(AR$6,F_Inputs!$F$2:$O$2,0)),"Error"))</f>
        <v/>
      </c>
      <c r="O352" s="269" t="str">
        <f>IF(ISBLANK(AS352),"",IFERROR(INDEX(F_Inputs!$F$4:$O$99999,MATCH($B352&amp;AS352,F_Inputs!$P$4:$P$99999,0),MATCH(AS$6,F_Inputs!$F$2:$O$2,0)),"Error"))</f>
        <v/>
      </c>
      <c r="P352" s="269" t="str">
        <f>IF(ISBLANK(AT352),"",IFERROR(INDEX(F_Inputs!$F$4:$O$99999,MATCH($B352&amp;AT352,F_Inputs!$P$4:$P$99999,0),MATCH(AT$6,F_Inputs!$F$2:$O$2,0)),"Error"))</f>
        <v/>
      </c>
      <c r="Q352" s="269" t="str">
        <f>IF(ISBLANK(AU352),"",IFERROR(INDEX(F_Inputs!$F$4:$O$99999,MATCH($B352&amp;AU352,F_Inputs!$P$4:$P$99999,0),MATCH(AU$6,F_Inputs!$F$2:$O$2,0)),"Error"))</f>
        <v/>
      </c>
      <c r="R352" s="269" t="str">
        <f>IF(ISBLANK(AV352),"",IFERROR(INDEX(F_Inputs!$F$4:$O$99999,MATCH($B352&amp;AV352,F_Inputs!$P$4:$P$99999,0),MATCH(AV$6,F_Inputs!$F$2:$O$2,0)),"Error"))</f>
        <v/>
      </c>
      <c r="S352" s="269" t="str">
        <f>IF(ISBLANK(AW352),"",IFERROR(INDEX(F_Inputs!$F$4:$O$99999,MATCH($B352&amp;AW352,F_Inputs!$P$4:$P$99999,0),MATCH(AW$6,F_Inputs!$F$2:$O$2,0)),"Error"))</f>
        <v/>
      </c>
      <c r="T352" s="269" t="str">
        <f>IF(ISBLANK(AX352),"",IFERROR(INDEX(F_Inputs!$F$4:$O$99999,MATCH($B352&amp;AX352,F_Inputs!$P$4:$P$99999,0),MATCH(AX$6,F_Inputs!$F$2:$O$2,0)),"Error"))</f>
        <v/>
      </c>
      <c r="U352" s="269" t="str">
        <f>IF(ISBLANK(AY352),"",IFERROR(INDEX(F_Inputs!$F$4:$O$99999,MATCH($B352&amp;AY352,F_Inputs!$P$4:$P$99999,0),MATCH(AY$6,F_Inputs!$F$2:$O$2,0)),"Error"))</f>
        <v/>
      </c>
      <c r="V352" s="269" t="str">
        <f>IF(ISBLANK(AZ352),"",IFERROR(INDEX(F_Inputs!$F$4:$O$99999,MATCH($B352&amp;AZ352,F_Inputs!$P$4:$P$99999,0),MATCH(AZ$6,F_Inputs!$F$2:$O$2,0)),"Error"))</f>
        <v/>
      </c>
      <c r="W352" s="269">
        <f>IF(ISBLANK(BA352),"",IFERROR(INDEX(F_Inputs!$F$4:$O$99999,MATCH($B352&amp;BA352,F_Inputs!$P$4:$P$99999,0),MATCH(BA$6,F_Inputs!$F$2:$O$2,0)),"Error"))</f>
        <v>15.585183439092781</v>
      </c>
      <c r="X352" s="269">
        <f>IF(ISBLANK(BB352),"",IFERROR(INDEX(F_Inputs!$F$4:$O$99999,MATCH($B352&amp;BB352,F_Inputs!$P$4:$P$99999,0),MATCH(BB$6,F_Inputs!$F$2:$O$2,0)),"Error"))</f>
        <v>14.78518343909278</v>
      </c>
      <c r="Y352" s="269">
        <f>IF(ISBLANK(BC352),"",IFERROR(INDEX(F_Inputs!$F$4:$O$99999,MATCH($B352&amp;BC352,F_Inputs!$P$4:$P$99999,0),MATCH(BC$6,F_Inputs!$F$2:$O$2,0)),"Error"))</f>
        <v>13.985183439092779</v>
      </c>
      <c r="Z352" s="269">
        <f>IF(ISBLANK(BD352),"",IFERROR(INDEX(F_Inputs!$F$4:$O$99999,MATCH($B352&amp;BD352,F_Inputs!$P$4:$P$99999,0),MATCH(BD$6,F_Inputs!$F$2:$O$2,0)),"Error"))</f>
        <v>13.18518343909278</v>
      </c>
      <c r="AA352" s="269">
        <f>IF(ISBLANK(BE352),"",IFERROR(INDEX(F_Inputs!$F$4:$O$99999,MATCH($B352&amp;BE352,F_Inputs!$P$4:$P$99999,0),MATCH(BE$6,F_Inputs!$F$2:$O$2,0)),"Error"))</f>
        <v>12.36518343909278</v>
      </c>
      <c r="AB352" s="276">
        <f>IF(ISBLANK(BF352),"",IFERROR(INDEX(F_Inputs!$F$4:$O$99999,MATCH($B352&amp;BF352,F_Inputs!$P$4:$P$99999,0),MATCH(BF$6,F_Inputs!$F$2:$O$2,0)),"Error"))</f>
        <v>5764707.5250052894</v>
      </c>
      <c r="AC352" s="276">
        <f>IF(ISBLANK(BG352),"",IFERROR(INDEX(F_Inputs!$F$4:$O$99999,MATCH($B352&amp;BG352,F_Inputs!$P$4:$P$99999,0),MATCH(BG$6,F_Inputs!$F$2:$O$2,0)),"Error"))</f>
        <v>5764707.5250052894</v>
      </c>
      <c r="AD352" s="276">
        <f t="shared" si="16"/>
        <v>11529415.050010579</v>
      </c>
      <c r="AE352" s="271">
        <f>IF(ISBLANK(BI352),"",IFERROR(INDEX(F_Inputs!$F$4:$O$99999,MATCH($B352&amp;BI352,F_Inputs!$P$4:$P$99999,0),MATCH(BI$6,F_Inputs!$F$2:$O$2,0)),"Error"))</f>
        <v>-6.0000000000000001E-3</v>
      </c>
      <c r="AF352" s="271">
        <f>IF(ISBLANK(BJ352),"",IFERROR(INDEX(F_Inputs!$F$4:$O$99999,MATCH($B352&amp;BJ352,F_Inputs!$P$4:$P$99999,0),MATCH(BJ$6,F_Inputs!$F$2:$O$2,0)),"Error"))</f>
        <v>1.4999999999999999E-2</v>
      </c>
      <c r="AJ352" s="45" t="s">
        <v>284</v>
      </c>
      <c r="AK352" s="45" t="s">
        <v>284</v>
      </c>
      <c r="AL352" s="45" t="s">
        <v>284</v>
      </c>
      <c r="AM352" s="45" t="s">
        <v>284</v>
      </c>
      <c r="AN352" s="45" t="s">
        <v>284</v>
      </c>
      <c r="AO352" s="45" t="s">
        <v>284</v>
      </c>
      <c r="BA352" s="45" t="s">
        <v>286</v>
      </c>
      <c r="BB352" s="45" t="s">
        <v>286</v>
      </c>
      <c r="BC352" s="45" t="s">
        <v>286</v>
      </c>
      <c r="BD352" s="45" t="s">
        <v>286</v>
      </c>
      <c r="BE352" s="45" t="s">
        <v>286</v>
      </c>
      <c r="BF352" s="45" t="s">
        <v>288</v>
      </c>
      <c r="BG352" s="45" t="s">
        <v>288</v>
      </c>
      <c r="BH352" s="45" t="s">
        <v>842</v>
      </c>
      <c r="BI352" s="45" t="s">
        <v>289</v>
      </c>
      <c r="BJ352" s="45" t="s">
        <v>596</v>
      </c>
    </row>
    <row r="353" spans="2:62">
      <c r="B353" s="158" t="str">
        <f>Lists!$D$20</f>
        <v>NWT</v>
      </c>
      <c r="C353" s="46" t="s">
        <v>714</v>
      </c>
      <c r="D353" s="46" t="str">
        <f>_xlfn.XLOOKUP(C353,Lists!$B$32:$B$60,Lists!$D$32:$D$60)</f>
        <v>Set at a common level</v>
      </c>
      <c r="E353" s="46" t="str">
        <f>_xlfn.XLOOKUP(C353,Lists!$B$32:$B$60,Lists!$F$32:$F$60)</f>
        <v>Total biodiversity units for area of land served (per 100km2)</v>
      </c>
      <c r="F353" s="269">
        <f>IF(ISBLANK(AJ353),"",IFERROR(INDEX(F_Inputs!$F$4:$O$99999,MATCH($B353&amp;AJ353,F_Inputs!$P$4:$P$99999,0),MATCH(AJ$6,F_Inputs!$F$2:$O$2,0)),"Error"))</f>
        <v>0</v>
      </c>
      <c r="G353" s="269">
        <f>IF(ISBLANK(AK353),"",IFERROR(INDEX(F_Inputs!$F$4:$O$99999,MATCH($B353&amp;AK353,F_Inputs!$P$4:$P$99999,0),MATCH(AK$6,F_Inputs!$F$2:$O$2,0)),"Error"))</f>
        <v>0</v>
      </c>
      <c r="H353" s="269">
        <f>IF(ISBLANK(AL353),"",IFERROR(INDEX(F_Inputs!$F$4:$O$99999,MATCH($B353&amp;AL353,F_Inputs!$P$4:$P$99999,0),MATCH(AL$6,F_Inputs!$F$2:$O$2,0)),"Error"))</f>
        <v>0</v>
      </c>
      <c r="I353" s="269">
        <f>IF(ISBLANK(AM353),"",IFERROR(INDEX(F_Inputs!$F$4:$O$99999,MATCH($B353&amp;AM353,F_Inputs!$P$4:$P$99999,0),MATCH(AM$6,F_Inputs!$F$2:$O$2,0)),"Error"))</f>
        <v>0</v>
      </c>
      <c r="J353" s="269">
        <f>IF(ISBLANK(AN353),"",IFERROR(INDEX(F_Inputs!$F$4:$O$99999,MATCH($B353&amp;AN353,F_Inputs!$P$4:$P$99999,0),MATCH(AN$6,F_Inputs!$F$2:$O$2,0)),"Error"))</f>
        <v>4.9778677696996745E-2</v>
      </c>
      <c r="K353" s="269">
        <f>IF(ISBLANK(AO353),"",IFERROR(INDEX(F_Inputs!$F$4:$O$99999,MATCH($B353&amp;AO353,F_Inputs!$P$4:$P$99999,0),MATCH(AO$6,F_Inputs!$F$2:$O$2,0)),"Error"))</f>
        <v>0.73</v>
      </c>
      <c r="L353" s="267" t="str">
        <f>IF(ISBLANK(AP353),"",IFERROR(INDEX(F_Inputs!$F$4:$O$99999,MATCH($B353&amp;AP353,F_Inputs!$P$4:$P$99999,0),MATCH(AP$6,F_Inputs!$F$2:$O$2,0)),"Error"))</f>
        <v/>
      </c>
      <c r="M353" s="268" t="str">
        <f>IF(ISBLANK(AQ353),"",IFERROR(INDEX(F_Inputs!$F$4:$O$99999,MATCH($B353&amp;AQ353,F_Inputs!$P$4:$P$99999,0),MATCH(AQ$6,F_Inputs!$F$2:$O$2,0)),"Error"))</f>
        <v/>
      </c>
      <c r="N353" s="268" t="str">
        <f>IF(ISBLANK(AR353),"",IFERROR(INDEX(F_Inputs!$F$4:$O$99999,MATCH($B353&amp;AR353,F_Inputs!$P$4:$P$99999,0),MATCH(AR$6,F_Inputs!$F$2:$O$2,0)),"Error"))</f>
        <v/>
      </c>
      <c r="O353" s="268" t="str">
        <f>IF(ISBLANK(AS353),"",IFERROR(INDEX(F_Inputs!$F$4:$O$99999,MATCH($B353&amp;AS353,F_Inputs!$P$4:$P$99999,0),MATCH(AS$6,F_Inputs!$F$2:$O$2,0)),"Error"))</f>
        <v/>
      </c>
      <c r="P353" s="268" t="str">
        <f>IF(ISBLANK(AT353),"",IFERROR(INDEX(F_Inputs!$F$4:$O$99999,MATCH($B353&amp;AT353,F_Inputs!$P$4:$P$99999,0),MATCH(AT$6,F_Inputs!$F$2:$O$2,0)),"Error"))</f>
        <v/>
      </c>
      <c r="Q353" s="268" t="str">
        <f>IF(ISBLANK(AU353),"",IFERROR(INDEX(F_Inputs!$F$4:$O$99999,MATCH($B353&amp;AU353,F_Inputs!$P$4:$P$99999,0),MATCH(AU$6,F_Inputs!$F$2:$O$2,0)),"Error"))</f>
        <v/>
      </c>
      <c r="R353" s="269" t="str">
        <f>IF(ISBLANK(AV353),"",IFERROR(INDEX(F_Inputs!$F$4:$O$99999,MATCH($B353&amp;AV353,F_Inputs!$P$4:$P$99999,0),MATCH(AV$6,F_Inputs!$F$2:$O$2,0)),"Error"))</f>
        <v/>
      </c>
      <c r="S353" s="269" t="str">
        <f>IF(ISBLANK(AW353),"",IFERROR(INDEX(F_Inputs!$F$4:$O$99999,MATCH($B353&amp;AW353,F_Inputs!$P$4:$P$99999,0),MATCH(AW$6,F_Inputs!$F$2:$O$2,0)),"Error"))</f>
        <v/>
      </c>
      <c r="T353" s="269" t="str">
        <f>IF(ISBLANK(AX353),"",IFERROR(INDEX(F_Inputs!$F$4:$O$99999,MATCH($B353&amp;AX353,F_Inputs!$P$4:$P$99999,0),MATCH(AX$6,F_Inputs!$F$2:$O$2,0)),"Error"))</f>
        <v/>
      </c>
      <c r="U353" s="269" t="str">
        <f>IF(ISBLANK(AY353),"",IFERROR(INDEX(F_Inputs!$F$4:$O$99999,MATCH($B353&amp;AY353,F_Inputs!$P$4:$P$99999,0),MATCH(AY$6,F_Inputs!$F$2:$O$2,0)),"Error"))</f>
        <v/>
      </c>
      <c r="V353" s="269" t="str">
        <f>IF(ISBLANK(AZ353),"",IFERROR(INDEX(F_Inputs!$F$4:$O$99999,MATCH($B353&amp;AZ353,F_Inputs!$P$4:$P$99999,0),MATCH(AZ$6,F_Inputs!$F$2:$O$2,0)),"Error"))</f>
        <v/>
      </c>
      <c r="W353" s="267" t="str">
        <f>IF(ISBLANK(BA353),"",IFERROR(INDEX(F_Inputs!$F$4:$O$99999,MATCH($B353&amp;BA353,F_Inputs!$P$4:$P$99999,0),MATCH(BA$6,F_Inputs!$F$2:$O$2,0)),"Error"))</f>
        <v/>
      </c>
      <c r="X353" s="267" t="str">
        <f>IF(ISBLANK(BB353),"",IFERROR(INDEX(F_Inputs!$F$4:$O$99999,MATCH($B353&amp;BB353,F_Inputs!$P$4:$P$99999,0),MATCH(BB$6,F_Inputs!$F$2:$O$2,0)),"Error"))</f>
        <v/>
      </c>
      <c r="Y353" s="267" t="str">
        <f>IF(ISBLANK(BC353),"",IFERROR(INDEX(F_Inputs!$F$4:$O$99999,MATCH($B353&amp;BC353,F_Inputs!$P$4:$P$99999,0),MATCH(BC$6,F_Inputs!$F$2:$O$2,0)),"Error"))</f>
        <v/>
      </c>
      <c r="Z353" s="267" t="str">
        <f>IF(ISBLANK(BD353),"",IFERROR(INDEX(F_Inputs!$F$4:$O$99999,MATCH($B353&amp;BD353,F_Inputs!$P$4:$P$99999,0),MATCH(BD$6,F_Inputs!$F$2:$O$2,0)),"Error"))</f>
        <v/>
      </c>
      <c r="AA353" s="267" t="str">
        <f>IF(ISBLANK(BE353),"",IFERROR(INDEX(F_Inputs!$F$4:$O$99999,MATCH($B353&amp;BE353,F_Inputs!$P$4:$P$99999,0),MATCH(BE$6,F_Inputs!$F$2:$O$2,0)),"Error"))</f>
        <v/>
      </c>
      <c r="AB353" s="270">
        <f>IF(ISBLANK(BF353),"",IFERROR(INDEX(F_Inputs!$F$4:$O$99999,MATCH($B353&amp;BF353,F_Inputs!$P$4:$P$99999,0),MATCH(BF$6,F_Inputs!$F$2:$O$2,0)),"Error"))</f>
        <v>8318061.6284929002</v>
      </c>
      <c r="AC353" s="270">
        <f>IF(ISBLANK(BG353),"",IFERROR(INDEX(F_Inputs!$F$4:$O$99999,MATCH($B353&amp;BG353,F_Inputs!$P$4:$P$99999,0),MATCH(BG$6,F_Inputs!$F$2:$O$2,0)),"Error"))</f>
        <v>8318061.6284929002</v>
      </c>
      <c r="AD353" s="270" t="str">
        <f>IF(ISBLANK(BH353),"",IFERROR(INDEX(F_Inputs!$F$4:$O$99999,MATCH($B353&amp;BH353,F_Inputs!$P$4:$P$99999,0),MATCH(BH$6,F_Inputs!$F$2:$O$2,0)),"Error"))</f>
        <v/>
      </c>
      <c r="AE353" s="271">
        <f>IF(ISBLANK(BI353),"",IFERROR(INDEX(F_Inputs!$F$4:$O$99999,MATCH($B353&amp;BI353,F_Inputs!$P$4:$P$99999,0),MATCH(BI$6,F_Inputs!$F$2:$O$2,0)),"Error"))</f>
        <v>-5.0000000000000001E-3</v>
      </c>
      <c r="AF353" s="271">
        <f>IF(ISBLANK(BJ353),"",IFERROR(INDEX(F_Inputs!$F$4:$O$99999,MATCH($B353&amp;BJ353,F_Inputs!$P$4:$P$99999,0),MATCH(BJ$6,F_Inputs!$F$2:$O$2,0)),"Error"))</f>
        <v>5.0000000000000001E-3</v>
      </c>
      <c r="AJ353" s="45" t="s">
        <v>183</v>
      </c>
      <c r="AK353" s="45" t="s">
        <v>183</v>
      </c>
      <c r="AL353" s="45" t="s">
        <v>183</v>
      </c>
      <c r="AM353" s="45" t="s">
        <v>183</v>
      </c>
      <c r="AN353" s="45" t="s">
        <v>183</v>
      </c>
      <c r="AO353" s="45" t="s">
        <v>183</v>
      </c>
      <c r="BF353" s="45" t="s">
        <v>186</v>
      </c>
      <c r="BG353" s="45" t="s">
        <v>186</v>
      </c>
      <c r="BI353" s="45" t="s">
        <v>188</v>
      </c>
      <c r="BJ353" s="45" t="s">
        <v>190</v>
      </c>
    </row>
    <row r="354" spans="2:62">
      <c r="B354" s="158" t="str">
        <f>Lists!$D$20</f>
        <v>NWT</v>
      </c>
      <c r="C354" s="46" t="s">
        <v>740</v>
      </c>
      <c r="D354" s="46" t="str">
        <f>_xlfn.XLOOKUP(C354,Lists!$B$32:$B$60,Lists!$D$32:$D$60)</f>
        <v>Set at a company specific level</v>
      </c>
      <c r="E354" s="46" t="str">
        <f>_xlfn.XLOOKUP(C354,Lists!$B$32:$B$60,Lists!$F$32:$F$60)</f>
        <v>% reduction from 2024-25 baseline</v>
      </c>
      <c r="F354" s="272">
        <f>IF(ISBLANK(AJ354),"",IFERROR(INDEX(F_Inputs!$F$4:$O$99999,MATCH($B354&amp;AJ354,F_Inputs!$P$4:$P$99999,0),MATCH(AJ$6,F_Inputs!$F$2:$O$2,0)),"Error"))</f>
        <v>0</v>
      </c>
      <c r="G354" s="272">
        <f>IF(ISBLANK(AK354),"",IFERROR(INDEX(F_Inputs!$F$4:$O$99999,MATCH($B354&amp;AK354,F_Inputs!$P$4:$P$99999,0),MATCH(AK$6,F_Inputs!$F$2:$O$2,0)),"Error"))</f>
        <v>-3.56E-2</v>
      </c>
      <c r="H354" s="272">
        <f>IF(ISBLANK(AL354),"",IFERROR(INDEX(F_Inputs!$F$4:$O$99999,MATCH($B354&amp;AL354,F_Inputs!$P$4:$P$99999,0),MATCH(AL$6,F_Inputs!$F$2:$O$2,0)),"Error"))</f>
        <v>-7.1499999999999994E-2</v>
      </c>
      <c r="I354" s="272">
        <f>IF(ISBLANK(AM354),"",IFERROR(INDEX(F_Inputs!$F$4:$O$99999,MATCH($B354&amp;AM354,F_Inputs!$P$4:$P$99999,0),MATCH(AM$6,F_Inputs!$F$2:$O$2,0)),"Error"))</f>
        <v>-8.8900000000000007E-2</v>
      </c>
      <c r="J354" s="272">
        <f>IF(ISBLANK(AN354),"",IFERROR(INDEX(F_Inputs!$F$4:$O$99999,MATCH($B354&amp;AN354,F_Inputs!$P$4:$P$99999,0),MATCH(AN$6,F_Inputs!$F$2:$O$2,0)),"Error"))</f>
        <v>-0.15759999999999999</v>
      </c>
      <c r="K354" s="272">
        <f>IF(ISBLANK(AO354),"",IFERROR(INDEX(F_Inputs!$F$4:$O$99999,MATCH($B354&amp;AO354,F_Inputs!$P$4:$P$99999,0),MATCH(AO$6,F_Inputs!$F$2:$O$2,0)),"Error"))</f>
        <v>-0.1376</v>
      </c>
      <c r="L354" s="269" t="str">
        <f>IF(ISBLANK(AP354),"",IFERROR(INDEX(F_Inputs!$F$4:$O$99999,MATCH($B354&amp;AP354,F_Inputs!$P$4:$P$99999,0),MATCH(AP$6,F_Inputs!$F$2:$O$2,0)),"Error"))</f>
        <v/>
      </c>
      <c r="M354" s="269" t="str">
        <f>IF(ISBLANK(AQ354),"",IFERROR(INDEX(F_Inputs!$F$4:$O$99999,MATCH($B354&amp;AQ354,F_Inputs!$P$4:$P$99999,0),MATCH(AQ$6,F_Inputs!$F$2:$O$2,0)),"Error"))</f>
        <v/>
      </c>
      <c r="N354" s="269" t="str">
        <f>IF(ISBLANK(AR354),"",IFERROR(INDEX(F_Inputs!$F$4:$O$99999,MATCH($B354&amp;AR354,F_Inputs!$P$4:$P$99999,0),MATCH(AR$6,F_Inputs!$F$2:$O$2,0)),"Error"))</f>
        <v/>
      </c>
      <c r="O354" s="269" t="str">
        <f>IF(ISBLANK(AS354),"",IFERROR(INDEX(F_Inputs!$F$4:$O$99999,MATCH($B354&amp;AS354,F_Inputs!$P$4:$P$99999,0),MATCH(AS$6,F_Inputs!$F$2:$O$2,0)),"Error"))</f>
        <v/>
      </c>
      <c r="P354" s="269" t="str">
        <f>IF(ISBLANK(AT354),"",IFERROR(INDEX(F_Inputs!$F$4:$O$99999,MATCH($B354&amp;AT354,F_Inputs!$P$4:$P$99999,0),MATCH(AT$6,F_Inputs!$F$2:$O$2,0)),"Error"))</f>
        <v/>
      </c>
      <c r="Q354" s="269" t="str">
        <f>IF(ISBLANK(AU354),"",IFERROR(INDEX(F_Inputs!$F$4:$O$99999,MATCH($B354&amp;AU354,F_Inputs!$P$4:$P$99999,0),MATCH(AU$6,F_Inputs!$F$2:$O$2,0)),"Error"))</f>
        <v/>
      </c>
      <c r="R354" s="269">
        <f>IF(ISBLANK(AV354),"",IFERROR(INDEX(F_Inputs!$F$4:$O$99999,MATCH($B354&amp;AV354,F_Inputs!$P$4:$P$99999,0),MATCH(AV$6,F_Inputs!$F$2:$O$2,0)),"Error"))</f>
        <v>306961.58</v>
      </c>
      <c r="S354" s="269">
        <f>IF(ISBLANK(AW354),"",IFERROR(INDEX(F_Inputs!$F$4:$O$99999,MATCH($B354&amp;AW354,F_Inputs!$P$4:$P$99999,0),MATCH(AW$6,F_Inputs!$F$2:$O$2,0)),"Error"))</f>
        <v>306961.58</v>
      </c>
      <c r="T354" s="269">
        <f>IF(ISBLANK(AX354),"",IFERROR(INDEX(F_Inputs!$F$4:$O$99999,MATCH($B354&amp;AX354,F_Inputs!$P$4:$P$99999,0),MATCH(AX$6,F_Inputs!$F$2:$O$2,0)),"Error"))</f>
        <v>306961.58</v>
      </c>
      <c r="U354" s="269">
        <f>IF(ISBLANK(AY354),"",IFERROR(INDEX(F_Inputs!$F$4:$O$99999,MATCH($B354&amp;AY354,F_Inputs!$P$4:$P$99999,0),MATCH(AY$6,F_Inputs!$F$2:$O$2,0)),"Error"))</f>
        <v>306961.58</v>
      </c>
      <c r="V354" s="269">
        <f>IF(ISBLANK(AZ354),"",IFERROR(INDEX(F_Inputs!$F$4:$O$99999,MATCH($B354&amp;AZ354,F_Inputs!$P$4:$P$99999,0),MATCH(AZ$6,F_Inputs!$F$2:$O$2,0)),"Error"))</f>
        <v>306961.58</v>
      </c>
      <c r="W354" s="269" t="str">
        <f>IF(ISBLANK(BA354),"",IFERROR(INDEX(F_Inputs!$F$4:$O$99999,MATCH($B354&amp;BA354,F_Inputs!$P$4:$P$99999,0),MATCH(BA$6,F_Inputs!$F$2:$O$2,0)),"Error"))</f>
        <v/>
      </c>
      <c r="X354" s="269" t="str">
        <f>IF(ISBLANK(BB354),"",IFERROR(INDEX(F_Inputs!$F$4:$O$99999,MATCH($B354&amp;BB354,F_Inputs!$P$4:$P$99999,0),MATCH(BB$6,F_Inputs!$F$2:$O$2,0)),"Error"))</f>
        <v/>
      </c>
      <c r="Y354" s="269" t="str">
        <f>IF(ISBLANK(BC354),"",IFERROR(INDEX(F_Inputs!$F$4:$O$99999,MATCH($B354&amp;BC354,F_Inputs!$P$4:$P$99999,0),MATCH(BC$6,F_Inputs!$F$2:$O$2,0)),"Error"))</f>
        <v/>
      </c>
      <c r="Z354" s="269" t="str">
        <f>IF(ISBLANK(BD354),"",IFERROR(INDEX(F_Inputs!$F$4:$O$99999,MATCH($B354&amp;BD354,F_Inputs!$P$4:$P$99999,0),MATCH(BD$6,F_Inputs!$F$2:$O$2,0)),"Error"))</f>
        <v/>
      </c>
      <c r="AA354" s="269" t="str">
        <f>IF(ISBLANK(BE354),"",IFERROR(INDEX(F_Inputs!$F$4:$O$99999,MATCH($B354&amp;BE354,F_Inputs!$P$4:$P$99999,0),MATCH(BE$6,F_Inputs!$F$2:$O$2,0)),"Error"))</f>
        <v/>
      </c>
      <c r="AB354" s="270">
        <f>IF(ISBLANK(BF354),"",IFERROR(INDEX(F_Inputs!$F$4:$O$99999,MATCH($B354&amp;BF354,F_Inputs!$P$4:$P$99999,0),MATCH(BF$6,F_Inputs!$F$2:$O$2,0)),"Error"))</f>
        <v>188</v>
      </c>
      <c r="AC354" s="270">
        <f>IF(ISBLANK(BG354),"",IFERROR(INDEX(F_Inputs!$F$4:$O$99999,MATCH($B354&amp;BG354,F_Inputs!$P$4:$P$99999,0),MATCH(BG$6,F_Inputs!$F$2:$O$2,0)),"Error"))</f>
        <v>188</v>
      </c>
      <c r="AD354" s="270" t="str">
        <f>IF(ISBLANK(BH354),"",IFERROR(INDEX(F_Inputs!$F$4:$O$99999,MATCH($B354&amp;BH354,F_Inputs!$P$4:$P$99999,0),MATCH(BH$6,F_Inputs!$F$2:$O$2,0)),"Error"))</f>
        <v/>
      </c>
      <c r="AE354" s="271">
        <f>IF(ISBLANK(BI354),"",IFERROR(INDEX(F_Inputs!$F$4:$O$99999,MATCH($B354&amp;BI354,F_Inputs!$P$4:$P$99999,0),MATCH(BI$6,F_Inputs!$F$2:$O$2,0)),"Error"))</f>
        <v>-5.0000000000000001E-3</v>
      </c>
      <c r="AF354" s="271">
        <f>IF(ISBLANK(BJ354),"",IFERROR(INDEX(F_Inputs!$F$4:$O$99999,MATCH($B354&amp;BJ354,F_Inputs!$P$4:$P$99999,0),MATCH(BJ$6,F_Inputs!$F$2:$O$2,0)),"Error"))</f>
        <v>5.0000000000000001E-3</v>
      </c>
      <c r="AJ354" s="45" t="s">
        <v>600</v>
      </c>
      <c r="AK354" s="45" t="s">
        <v>600</v>
      </c>
      <c r="AL354" s="45" t="s">
        <v>600</v>
      </c>
      <c r="AM354" s="45" t="s">
        <v>600</v>
      </c>
      <c r="AN354" s="45" t="s">
        <v>600</v>
      </c>
      <c r="AO354" s="45" t="s">
        <v>600</v>
      </c>
      <c r="AV354" s="45" t="s">
        <v>233</v>
      </c>
      <c r="AW354" s="45" t="s">
        <v>233</v>
      </c>
      <c r="AX354" s="45" t="s">
        <v>233</v>
      </c>
      <c r="AY354" s="45" t="s">
        <v>233</v>
      </c>
      <c r="AZ354" s="45" t="s">
        <v>233</v>
      </c>
      <c r="BF354" s="45" t="s">
        <v>235</v>
      </c>
      <c r="BG354" s="45" t="s">
        <v>235</v>
      </c>
      <c r="BI354" s="45" t="s">
        <v>237</v>
      </c>
      <c r="BJ354" s="45" t="s">
        <v>239</v>
      </c>
    </row>
    <row r="355" spans="2:62">
      <c r="B355" s="158" t="str">
        <f>Lists!$D$20</f>
        <v>NWT</v>
      </c>
      <c r="C355" s="46" t="s">
        <v>731</v>
      </c>
      <c r="D355" s="46" t="str">
        <f>_xlfn.XLOOKUP(C355,Lists!$B$32:$B$60,Lists!$D$32:$D$60)</f>
        <v>Set at a company specific level</v>
      </c>
      <c r="E355" s="46" t="str">
        <f>_xlfn.XLOOKUP(C355,Lists!$B$32:$B$60,Lists!$F$32:$F$60)</f>
        <v>% reduction from 2024-25 baseline</v>
      </c>
      <c r="F355" s="272">
        <f>IF(ISBLANK(AJ355),"",IFERROR(INDEX(F_Inputs!$F$4:$O$99999,MATCH($B355&amp;AJ355,F_Inputs!$P$4:$P$99999,0),MATCH(AJ$6,F_Inputs!$F$2:$O$2,0)),"Error"))</f>
        <v>0</v>
      </c>
      <c r="G355" s="272">
        <f>IF(ISBLANK(AK355),"",IFERROR(INDEX(F_Inputs!$F$4:$O$99999,MATCH($B355&amp;AK355,F_Inputs!$P$4:$P$99999,0),MATCH(AK$6,F_Inputs!$F$2:$O$2,0)),"Error"))</f>
        <v>-4.7000000000000002E-3</v>
      </c>
      <c r="H355" s="272">
        <f>IF(ISBLANK(AL355),"",IFERROR(INDEX(F_Inputs!$F$4:$O$99999,MATCH($B355&amp;AL355,F_Inputs!$P$4:$P$99999,0),MATCH(AL$6,F_Inputs!$F$2:$O$2,0)),"Error"))</f>
        <v>-5.4000000000000003E-3</v>
      </c>
      <c r="I355" s="272">
        <f>IF(ISBLANK(AM355),"",IFERROR(INDEX(F_Inputs!$F$4:$O$99999,MATCH($B355&amp;AM355,F_Inputs!$P$4:$P$99999,0),MATCH(AM$6,F_Inputs!$F$2:$O$2,0)),"Error"))</f>
        <v>-5.8999999999999999E-3</v>
      </c>
      <c r="J355" s="272">
        <f>IF(ISBLANK(AN355),"",IFERROR(INDEX(F_Inputs!$F$4:$O$99999,MATCH($B355&amp;AN355,F_Inputs!$P$4:$P$99999,0),MATCH(AN$6,F_Inputs!$F$2:$O$2,0)),"Error"))</f>
        <v>-5.3E-3</v>
      </c>
      <c r="K355" s="272">
        <f>IF(ISBLANK(AO355),"",IFERROR(INDEX(F_Inputs!$F$4:$O$99999,MATCH($B355&amp;AO355,F_Inputs!$P$4:$P$99999,0),MATCH(AO$6,F_Inputs!$F$2:$O$2,0)),"Error"))</f>
        <v>8.2000000000000007E-3</v>
      </c>
      <c r="L355" s="269" t="str">
        <f>IF(ISBLANK(AP355),"",IFERROR(INDEX(F_Inputs!$F$4:$O$99999,MATCH($B355&amp;AP355,F_Inputs!$P$4:$P$99999,0),MATCH(AP$6,F_Inputs!$F$2:$O$2,0)),"Error"))</f>
        <v/>
      </c>
      <c r="M355" s="269" t="str">
        <f>IF(ISBLANK(AQ355),"",IFERROR(INDEX(F_Inputs!$F$4:$O$99999,MATCH($B355&amp;AQ355,F_Inputs!$P$4:$P$99999,0),MATCH(AQ$6,F_Inputs!$F$2:$O$2,0)),"Error"))</f>
        <v/>
      </c>
      <c r="N355" s="269" t="str">
        <f>IF(ISBLANK(AR355),"",IFERROR(INDEX(F_Inputs!$F$4:$O$99999,MATCH($B355&amp;AR355,F_Inputs!$P$4:$P$99999,0),MATCH(AR$6,F_Inputs!$F$2:$O$2,0)),"Error"))</f>
        <v/>
      </c>
      <c r="O355" s="269" t="str">
        <f>IF(ISBLANK(AS355),"",IFERROR(INDEX(F_Inputs!$F$4:$O$99999,MATCH($B355&amp;AS355,F_Inputs!$P$4:$P$99999,0),MATCH(AS$6,F_Inputs!$F$2:$O$2,0)),"Error"))</f>
        <v/>
      </c>
      <c r="P355" s="269" t="str">
        <f>IF(ISBLANK(AT355),"",IFERROR(INDEX(F_Inputs!$F$4:$O$99999,MATCH($B355&amp;AT355,F_Inputs!$P$4:$P$99999,0),MATCH(AT$6,F_Inputs!$F$2:$O$2,0)),"Error"))</f>
        <v/>
      </c>
      <c r="Q355" s="269" t="str">
        <f>IF(ISBLANK(AU355),"",IFERROR(INDEX(F_Inputs!$F$4:$O$99999,MATCH($B355&amp;AU355,F_Inputs!$P$4:$P$99999,0),MATCH(AU$6,F_Inputs!$F$2:$O$2,0)),"Error"))</f>
        <v/>
      </c>
      <c r="R355" s="269">
        <f>IF(ISBLANK(AV355),"",IFERROR(INDEX(F_Inputs!$F$4:$O$99999,MATCH($B355&amp;AV355,F_Inputs!$P$4:$P$99999,0),MATCH(AV$6,F_Inputs!$F$2:$O$2,0)),"Error"))</f>
        <v>150831</v>
      </c>
      <c r="S355" s="269">
        <f>IF(ISBLANK(AW355),"",IFERROR(INDEX(F_Inputs!$F$4:$O$99999,MATCH($B355&amp;AW355,F_Inputs!$P$4:$P$99999,0),MATCH(AW$6,F_Inputs!$F$2:$O$2,0)),"Error"))</f>
        <v>150831</v>
      </c>
      <c r="T355" s="269">
        <f>IF(ISBLANK(AX355),"",IFERROR(INDEX(F_Inputs!$F$4:$O$99999,MATCH($B355&amp;AX355,F_Inputs!$P$4:$P$99999,0),MATCH(AX$6,F_Inputs!$F$2:$O$2,0)),"Error"))</f>
        <v>150831</v>
      </c>
      <c r="U355" s="269">
        <f>IF(ISBLANK(AY355),"",IFERROR(INDEX(F_Inputs!$F$4:$O$99999,MATCH($B355&amp;AY355,F_Inputs!$P$4:$P$99999,0),MATCH(AY$6,F_Inputs!$F$2:$O$2,0)),"Error"))</f>
        <v>150831</v>
      </c>
      <c r="V355" s="269" t="str">
        <f>IF(ISBLANK(AZ355),"",IFERROR(INDEX(F_Inputs!$F$4:$O$99999,MATCH($B355&amp;AZ355,F_Inputs!$P$4:$P$99999,0),MATCH(AZ$6,F_Inputs!$F$2:$O$2,0)),"Error"))</f>
        <v/>
      </c>
      <c r="W355" s="269" t="str">
        <f>IF(ISBLANK(BA355),"",IFERROR(INDEX(F_Inputs!$F$4:$O$99999,MATCH($B355&amp;BA355,F_Inputs!$P$4:$P$99999,0),MATCH(BA$6,F_Inputs!$F$2:$O$2,0)),"Error"))</f>
        <v/>
      </c>
      <c r="X355" s="269" t="str">
        <f>IF(ISBLANK(BB355),"",IFERROR(INDEX(F_Inputs!$F$4:$O$99999,MATCH($B355&amp;BB355,F_Inputs!$P$4:$P$99999,0),MATCH(BB$6,F_Inputs!$F$2:$O$2,0)),"Error"))</f>
        <v/>
      </c>
      <c r="Y355" s="269" t="str">
        <f>IF(ISBLANK(BC355),"",IFERROR(INDEX(F_Inputs!$F$4:$O$99999,MATCH($B355&amp;BC355,F_Inputs!$P$4:$P$99999,0),MATCH(BC$6,F_Inputs!$F$2:$O$2,0)),"Error"))</f>
        <v/>
      </c>
      <c r="Z355" s="269" t="str">
        <f>IF(ISBLANK(BD355),"",IFERROR(INDEX(F_Inputs!$F$4:$O$99999,MATCH($B355&amp;BD355,F_Inputs!$P$4:$P$99999,0),MATCH(BD$6,F_Inputs!$F$2:$O$2,0)),"Error"))</f>
        <v/>
      </c>
      <c r="AA355" s="269" t="str">
        <f>IF(ISBLANK(BE355),"",IFERROR(INDEX(F_Inputs!$F$4:$O$99999,MATCH($B355&amp;BE355,F_Inputs!$P$4:$P$99999,0),MATCH(BE$6,F_Inputs!$F$2:$O$2,0)),"Error"))</f>
        <v/>
      </c>
      <c r="AB355" s="270">
        <f>IF(ISBLANK(BF355),"",IFERROR(INDEX(F_Inputs!$F$4:$O$99999,MATCH($B355&amp;BF355,F_Inputs!$P$4:$P$99999,0),MATCH(BF$6,F_Inputs!$F$2:$O$2,0)),"Error"))</f>
        <v>188</v>
      </c>
      <c r="AC355" s="270">
        <f>IF(ISBLANK(BG355),"",IFERROR(INDEX(F_Inputs!$F$4:$O$99999,MATCH($B355&amp;BG355,F_Inputs!$P$4:$P$99999,0),MATCH(BG$6,F_Inputs!$F$2:$O$2,0)),"Error"))</f>
        <v>188</v>
      </c>
      <c r="AD355" s="270" t="str">
        <f>IF(ISBLANK(BH355),"",IFERROR(INDEX(F_Inputs!$F$4:$O$99999,MATCH($B355&amp;BH355,F_Inputs!$P$4:$P$99999,0),MATCH(BH$6,F_Inputs!$F$2:$O$2,0)),"Error"))</f>
        <v/>
      </c>
      <c r="AE355" s="271">
        <f>IF(ISBLANK(BI355),"",IFERROR(INDEX(F_Inputs!$F$4:$O$99999,MATCH($B355&amp;BI355,F_Inputs!$P$4:$P$99999,0),MATCH(BI$6,F_Inputs!$F$2:$O$2,0)),"Error"))</f>
        <v>-5.0000000000000001E-3</v>
      </c>
      <c r="AF355" s="271">
        <f>IF(ISBLANK(BJ355),"",IFERROR(INDEX(F_Inputs!$F$4:$O$99999,MATCH($B355&amp;BJ355,F_Inputs!$P$4:$P$99999,0),MATCH(BJ$6,F_Inputs!$F$2:$O$2,0)),"Error"))</f>
        <v>5.0000000000000001E-3</v>
      </c>
      <c r="AJ355" s="45" t="s">
        <v>598</v>
      </c>
      <c r="AK355" s="45" t="s">
        <v>598</v>
      </c>
      <c r="AL355" s="45" t="s">
        <v>598</v>
      </c>
      <c r="AM355" s="45" t="s">
        <v>598</v>
      </c>
      <c r="AN355" s="45" t="s">
        <v>598</v>
      </c>
      <c r="AO355" s="45" t="s">
        <v>598</v>
      </c>
      <c r="AV355" s="45" t="s">
        <v>578</v>
      </c>
      <c r="AW355" s="45" t="s">
        <v>578</v>
      </c>
      <c r="AX355" s="45" t="s">
        <v>578</v>
      </c>
      <c r="AY355" s="45" t="s">
        <v>578</v>
      </c>
      <c r="AZ355" s="45" t="s">
        <v>578</v>
      </c>
      <c r="BF355" s="45" t="s">
        <v>580</v>
      </c>
      <c r="BG355" s="45" t="s">
        <v>580</v>
      </c>
      <c r="BI355" s="45" t="s">
        <v>582</v>
      </c>
      <c r="BJ355" s="45" t="s">
        <v>584</v>
      </c>
    </row>
    <row r="356" spans="2:62">
      <c r="B356" s="158" t="str">
        <f>Lists!$D$20</f>
        <v>NWT</v>
      </c>
      <c r="C356" s="46" t="s">
        <v>768</v>
      </c>
      <c r="D356" s="46" t="str">
        <f>_xlfn.XLOOKUP(C356,Lists!$B$32:$B$60,Lists!$D$32:$D$60)</f>
        <v>Set at a company specific level</v>
      </c>
      <c r="E356" s="46" t="str">
        <f>_xlfn.XLOOKUP(C356,Lists!$B$32:$B$60,Lists!$F$32:$F$60)</f>
        <v>% Reduction from 2019-20 baseline</v>
      </c>
      <c r="F356" s="273">
        <f>IF(ISBLANK(AJ356),"",IFERROR(INDEX(F_Inputs!$F$4:$O$99999,MATCH($B356&amp;AJ356,F_Inputs!$P$4:$P$99999,0),MATCH(AJ$6,F_Inputs!$F$2:$O$2,0)),"Error"))</f>
        <v>9.8000000000000004E-2</v>
      </c>
      <c r="G356" s="273">
        <f>IF(ISBLANK(AK356),"",IFERROR(INDEX(F_Inputs!$F$4:$O$99999,MATCH($B356&amp;AK356,F_Inputs!$P$4:$P$99999,0),MATCH(AK$6,F_Inputs!$F$2:$O$2,0)),"Error"))</f>
        <v>0.13900000000000001</v>
      </c>
      <c r="H356" s="273">
        <f>IF(ISBLANK(AL356),"",IFERROR(INDEX(F_Inputs!$F$4:$O$99999,MATCH($B356&amp;AL356,F_Inputs!$P$4:$P$99999,0),MATCH(AL$6,F_Inputs!$F$2:$O$2,0)),"Error"))</f>
        <v>0.17599999999999999</v>
      </c>
      <c r="I356" s="273">
        <f>IF(ISBLANK(AM356),"",IFERROR(INDEX(F_Inputs!$F$4:$O$99999,MATCH($B356&amp;AM356,F_Inputs!$P$4:$P$99999,0),MATCH(AM$6,F_Inputs!$F$2:$O$2,0)),"Error"))</f>
        <v>0.19699999999999998</v>
      </c>
      <c r="J356" s="273">
        <f>IF(ISBLANK(AN356),"",IFERROR(INDEX(F_Inputs!$F$4:$O$99999,MATCH($B356&amp;AN356,F_Inputs!$P$4:$P$99999,0),MATCH(AN$6,F_Inputs!$F$2:$O$2,0)),"Error"))</f>
        <v>0.218</v>
      </c>
      <c r="K356" s="273">
        <f>IF(ISBLANK(AO356),"",IFERROR(INDEX(F_Inputs!$F$4:$O$99999,MATCH($B356&amp;AO356,F_Inputs!$P$4:$P$99999,0),MATCH(AO$6,F_Inputs!$F$2:$O$2,0)),"Error"))</f>
        <v>0.23899999999999999</v>
      </c>
      <c r="L356" s="269" t="str">
        <f>IF(ISBLANK(AP356),"",IFERROR(INDEX(F_Inputs!$F$4:$O$99999,MATCH($B356&amp;AP356,F_Inputs!$P$4:$P$99999,0),MATCH(AP$6,F_Inputs!$F$2:$O$2,0)),"Error"))</f>
        <v/>
      </c>
      <c r="M356" s="269" t="str">
        <f>IF(ISBLANK(AQ356),"",IFERROR(INDEX(F_Inputs!$F$4:$O$99999,MATCH($B356&amp;AQ356,F_Inputs!$P$4:$P$99999,0),MATCH(AQ$6,F_Inputs!$F$2:$O$2,0)),"Error"))</f>
        <v/>
      </c>
      <c r="N356" s="269" t="str">
        <f>IF(ISBLANK(AR356),"",IFERROR(INDEX(F_Inputs!$F$4:$O$99999,MATCH($B356&amp;AR356,F_Inputs!$P$4:$P$99999,0),MATCH(AR$6,F_Inputs!$F$2:$O$2,0)),"Error"))</f>
        <v/>
      </c>
      <c r="O356" s="269" t="str">
        <f>IF(ISBLANK(AS356),"",IFERROR(INDEX(F_Inputs!$F$4:$O$99999,MATCH($B356&amp;AS356,F_Inputs!$P$4:$P$99999,0),MATCH(AS$6,F_Inputs!$F$2:$O$2,0)),"Error"))</f>
        <v/>
      </c>
      <c r="P356" s="269" t="str">
        <f>IF(ISBLANK(AT356),"",IFERROR(INDEX(F_Inputs!$F$4:$O$99999,MATCH($B356&amp;AT356,F_Inputs!$P$4:$P$99999,0),MATCH(AT$6,F_Inputs!$F$2:$O$2,0)),"Error"))</f>
        <v/>
      </c>
      <c r="Q356" s="269" t="str">
        <f>IF(ISBLANK(AU356),"",IFERROR(INDEX(F_Inputs!$F$4:$O$99999,MATCH($B356&amp;AU356,F_Inputs!$P$4:$P$99999,0),MATCH(AU$6,F_Inputs!$F$2:$O$2,0)),"Error"))</f>
        <v/>
      </c>
      <c r="R356" s="269" t="str">
        <f>IF(ISBLANK(AV356),"",IFERROR(INDEX(F_Inputs!$F$4:$O$99999,MATCH($B356&amp;AV356,F_Inputs!$P$4:$P$99999,0),MATCH(AV$6,F_Inputs!$F$2:$O$2,0)),"Error"))</f>
        <v/>
      </c>
      <c r="S356" s="269" t="str">
        <f>IF(ISBLANK(AW356),"",IFERROR(INDEX(F_Inputs!$F$4:$O$99999,MATCH($B356&amp;AW356,F_Inputs!$P$4:$P$99999,0),MATCH(AW$6,F_Inputs!$F$2:$O$2,0)),"Error"))</f>
        <v/>
      </c>
      <c r="T356" s="269" t="str">
        <f>IF(ISBLANK(AX356),"",IFERROR(INDEX(F_Inputs!$F$4:$O$99999,MATCH($B356&amp;AX356,F_Inputs!$P$4:$P$99999,0),MATCH(AX$6,F_Inputs!$F$2:$O$2,0)),"Error"))</f>
        <v/>
      </c>
      <c r="U356" s="269" t="str">
        <f>IF(ISBLANK(AY356),"",IFERROR(INDEX(F_Inputs!$F$4:$O$99999,MATCH($B356&amp;AY356,F_Inputs!$P$4:$P$99999,0),MATCH(AY$6,F_Inputs!$F$2:$O$2,0)),"Error"))</f>
        <v/>
      </c>
      <c r="V356" s="269" t="str">
        <f>IF(ISBLANK(AZ356),"",IFERROR(INDEX(F_Inputs!$F$4:$O$99999,MATCH($B356&amp;AZ356,F_Inputs!$P$4:$P$99999,0),MATCH(AZ$6,F_Inputs!$F$2:$O$2,0)),"Error"))</f>
        <v/>
      </c>
      <c r="W356" s="273">
        <f>IF(ISBLANK(BA356),"",IFERROR(INDEX(F_Inputs!$F$4:$O$99999,MATCH($B356&amp;BA356,F_Inputs!$P$4:$P$99999,0),MATCH(BA$6,F_Inputs!$F$2:$O$2,0)),"Error"))</f>
        <v>0.14401428771377323</v>
      </c>
      <c r="X356" s="273">
        <f>IF(ISBLANK(BB356),"",IFERROR(INDEX(F_Inputs!$F$4:$O$99999,MATCH($B356&amp;BB356,F_Inputs!$P$4:$P$99999,0),MATCH(BB$6,F_Inputs!$F$2:$O$2,0)),"Error"))</f>
        <v>0.19135332179775577</v>
      </c>
      <c r="Y356" s="273">
        <f>IF(ISBLANK(BC356),"",IFERROR(INDEX(F_Inputs!$F$4:$O$99999,MATCH($B356&amp;BC356,F_Inputs!$P$4:$P$99999,0),MATCH(BC$6,F_Inputs!$F$2:$O$2,0)),"Error"))</f>
        <v>0.22768730901885192</v>
      </c>
      <c r="Z356" s="273">
        <f>IF(ISBLANK(BD356),"",IFERROR(INDEX(F_Inputs!$F$4:$O$99999,MATCH($B356&amp;BD356,F_Inputs!$P$4:$P$99999,0),MATCH(BD$6,F_Inputs!$F$2:$O$2,0)),"Error"))</f>
        <v>0.2629046123742852</v>
      </c>
      <c r="AA356" s="273">
        <f>IF(ISBLANK(BE356),"",IFERROR(INDEX(F_Inputs!$F$4:$O$99999,MATCH($B356&amp;BE356,F_Inputs!$P$4:$P$99999,0),MATCH(BE$6,F_Inputs!$F$2:$O$2,0)),"Error"))</f>
        <v>0.29703510775501685</v>
      </c>
      <c r="AB356" s="270">
        <f>IF(ISBLANK(BF356),"",IFERROR(INDEX(F_Inputs!$F$4:$O$99999,MATCH($B356&amp;BF356,F_Inputs!$P$4:$P$99999,0),MATCH(BF$6,F_Inputs!$F$2:$O$2,0)),"Error"))</f>
        <v>681301.14176077</v>
      </c>
      <c r="AC356" s="270">
        <f>IF(ISBLANK(BG356),"",IFERROR(INDEX(F_Inputs!$F$4:$O$99999,MATCH($B356&amp;BG356,F_Inputs!$P$4:$P$99999,0),MATCH(BG$6,F_Inputs!$F$2:$O$2,0)),"Error"))</f>
        <v>681301.14176077</v>
      </c>
      <c r="AD356" s="270">
        <f>IF(ISBLANK(BG356),"",IFERROR(2*AC356,""))</f>
        <v>1362602.28352154</v>
      </c>
      <c r="AE356" s="271" t="str">
        <f>IF(ISBLANK(BI356),"",IFERROR(INDEX(F_Inputs!$F$4:$O$99999,MATCH($B356&amp;BI356,F_Inputs!$P$4:$P$99999,0),MATCH(BI$6,F_Inputs!$F$2:$O$2,0)),"Error"))</f>
        <v/>
      </c>
      <c r="AF356" s="271">
        <f>IF(ISBLANK(BJ356),"",IFERROR(INDEX(F_Inputs!$F$4:$O$99999,MATCH($B356&amp;BJ356,F_Inputs!$P$4:$P$99999,0),MATCH(BJ$6,F_Inputs!$F$2:$O$2,0)),"Error"))</f>
        <v>0.01</v>
      </c>
      <c r="AJ356" s="45" t="s">
        <v>299</v>
      </c>
      <c r="AK356" s="45" t="s">
        <v>299</v>
      </c>
      <c r="AL356" s="45" t="s">
        <v>299</v>
      </c>
      <c r="AM356" s="45" t="s">
        <v>299</v>
      </c>
      <c r="AN356" s="45" t="s">
        <v>299</v>
      </c>
      <c r="AO356" s="45" t="s">
        <v>299</v>
      </c>
      <c r="BA356" s="45" t="s">
        <v>301</v>
      </c>
      <c r="BB356" s="45" t="s">
        <v>301</v>
      </c>
      <c r="BC356" s="45" t="s">
        <v>301</v>
      </c>
      <c r="BD356" s="45" t="s">
        <v>301</v>
      </c>
      <c r="BE356" s="45" t="s">
        <v>301</v>
      </c>
      <c r="BF356" s="45" t="s">
        <v>303</v>
      </c>
      <c r="BG356" s="45" t="s">
        <v>303</v>
      </c>
      <c r="BH356" s="45" t="s">
        <v>842</v>
      </c>
      <c r="BJ356" s="45" t="s">
        <v>305</v>
      </c>
    </row>
    <row r="357" spans="2:62">
      <c r="B357" s="158" t="str">
        <f>Lists!$D$20</f>
        <v>NWT</v>
      </c>
      <c r="C357" s="46" t="s">
        <v>772</v>
      </c>
      <c r="D357" s="46" t="str">
        <f>_xlfn.XLOOKUP(C357,Lists!$B$32:$B$60,Lists!$D$32:$D$60)</f>
        <v>Set at a company specific level</v>
      </c>
      <c r="E357" s="46" t="str">
        <f>_xlfn.XLOOKUP(C357,Lists!$B$32:$B$60,Lists!$F$32:$F$60)</f>
        <v>% Reduction from 2019-20 baseline</v>
      </c>
      <c r="F357" s="273">
        <f>IF(ISBLANK(AJ357),"",IFERROR(INDEX(F_Inputs!$F$4:$O$99999,MATCH($B357&amp;AJ357,F_Inputs!$P$4:$P$99999,0),MATCH(AJ$6,F_Inputs!$F$2:$O$2,0)),"Error"))</f>
        <v>4.2999999999999997E-2</v>
      </c>
      <c r="G357" s="273">
        <f>IF(ISBLANK(AK357),"",IFERROR(INDEX(F_Inputs!$F$4:$O$99999,MATCH($B357&amp;AK357,F_Inputs!$P$4:$P$99999,0),MATCH(AK$6,F_Inputs!$F$2:$O$2,0)),"Error"))</f>
        <v>5.800000000000001E-2</v>
      </c>
      <c r="H357" s="273">
        <f>IF(ISBLANK(AL357),"",IFERROR(INDEX(F_Inputs!$F$4:$O$99999,MATCH($B357&amp;AL357,F_Inputs!$P$4:$P$99999,0),MATCH(AL$6,F_Inputs!$F$2:$O$2,0)),"Error"))</f>
        <v>7.1999999999999995E-2</v>
      </c>
      <c r="I357" s="273">
        <f>IF(ISBLANK(AM357),"",IFERROR(INDEX(F_Inputs!$F$4:$O$99999,MATCH($B357&amp;AM357,F_Inputs!$P$4:$P$99999,0),MATCH(AM$6,F_Inputs!$F$2:$O$2,0)),"Error"))</f>
        <v>8.2000000000000017E-2</v>
      </c>
      <c r="J357" s="273">
        <f>IF(ISBLANK(AN357),"",IFERROR(INDEX(F_Inputs!$F$4:$O$99999,MATCH($B357&amp;AN357,F_Inputs!$P$4:$P$99999,0),MATCH(AN$6,F_Inputs!$F$2:$O$2,0)),"Error"))</f>
        <v>8.7999999999999995E-2</v>
      </c>
      <c r="K357" s="273">
        <f>IF(ISBLANK(AO357),"",IFERROR(INDEX(F_Inputs!$F$4:$O$99999,MATCH($B357&amp;AO357,F_Inputs!$P$4:$P$99999,0),MATCH(AO$6,F_Inputs!$F$2:$O$2,0)),"Error"))</f>
        <v>9.6000000000000002E-2</v>
      </c>
      <c r="L357" s="272" t="str">
        <f>IF(ISBLANK(AP357),"",IFERROR(INDEX(F_Inputs!$F$4:$O$99999,MATCH($B357&amp;AP357,F_Inputs!$P$4:$P$99999,0),MATCH(AP$6,F_Inputs!$F$2:$O$2,0)),"Error"))</f>
        <v/>
      </c>
      <c r="M357" s="272" t="str">
        <f>IF(ISBLANK(AQ357),"",IFERROR(INDEX(F_Inputs!$F$4:$O$99999,MATCH($B357&amp;AQ357,F_Inputs!$P$4:$P$99999,0),MATCH(AQ$6,F_Inputs!$F$2:$O$2,0)),"Error"))</f>
        <v/>
      </c>
      <c r="N357" s="272" t="str">
        <f>IF(ISBLANK(AR357),"",IFERROR(INDEX(F_Inputs!$F$4:$O$99999,MATCH($B357&amp;AR357,F_Inputs!$P$4:$P$99999,0),MATCH(AR$6,F_Inputs!$F$2:$O$2,0)),"Error"))</f>
        <v/>
      </c>
      <c r="O357" s="272" t="str">
        <f>IF(ISBLANK(AS357),"",IFERROR(INDEX(F_Inputs!$F$4:$O$99999,MATCH($B357&amp;AS357,F_Inputs!$P$4:$P$99999,0),MATCH(AS$6,F_Inputs!$F$2:$O$2,0)),"Error"))</f>
        <v/>
      </c>
      <c r="P357" s="272" t="str">
        <f>IF(ISBLANK(AT357),"",IFERROR(INDEX(F_Inputs!$F$4:$O$99999,MATCH($B357&amp;AT357,F_Inputs!$P$4:$P$99999,0),MATCH(AT$6,F_Inputs!$F$2:$O$2,0)),"Error"))</f>
        <v/>
      </c>
      <c r="Q357" s="272" t="str">
        <f>IF(ISBLANK(AU357),"",IFERROR(INDEX(F_Inputs!$F$4:$O$99999,MATCH($B357&amp;AU357,F_Inputs!$P$4:$P$99999,0),MATCH(AU$6,F_Inputs!$F$2:$O$2,0)),"Error"))</f>
        <v/>
      </c>
      <c r="R357" s="272" t="str">
        <f>IF(ISBLANK(AV357),"",IFERROR(INDEX(F_Inputs!$F$4:$O$99999,MATCH($B357&amp;AV357,F_Inputs!$P$4:$P$99999,0),MATCH(AV$6,F_Inputs!$F$2:$O$2,0)),"Error"))</f>
        <v/>
      </c>
      <c r="S357" s="272" t="str">
        <f>IF(ISBLANK(AW357),"",IFERROR(INDEX(F_Inputs!$F$4:$O$99999,MATCH($B357&amp;AW357,F_Inputs!$P$4:$P$99999,0),MATCH(AW$6,F_Inputs!$F$2:$O$2,0)),"Error"))</f>
        <v/>
      </c>
      <c r="T357" s="272" t="str">
        <f>IF(ISBLANK(AX357),"",IFERROR(INDEX(F_Inputs!$F$4:$O$99999,MATCH($B357&amp;AX357,F_Inputs!$P$4:$P$99999,0),MATCH(AX$6,F_Inputs!$F$2:$O$2,0)),"Error"))</f>
        <v/>
      </c>
      <c r="U357" s="272" t="str">
        <f>IF(ISBLANK(AY357),"",IFERROR(INDEX(F_Inputs!$F$4:$O$99999,MATCH($B357&amp;AY357,F_Inputs!$P$4:$P$99999,0),MATCH(AY$6,F_Inputs!$F$2:$O$2,0)),"Error"))</f>
        <v/>
      </c>
      <c r="V357" s="272" t="str">
        <f>IF(ISBLANK(AZ357),"",IFERROR(INDEX(F_Inputs!$F$4:$O$99999,MATCH($B357&amp;AZ357,F_Inputs!$P$4:$P$99999,0),MATCH(AZ$6,F_Inputs!$F$2:$O$2,0)),"Error"))</f>
        <v/>
      </c>
      <c r="W357" s="272">
        <f>IF(ISBLANK(BA357),"",IFERROR(INDEX(F_Inputs!$F$4:$O$99999,MATCH($B357&amp;BA357,F_Inputs!$P$4:$P$99999,0),MATCH(BA$6,F_Inputs!$F$2:$O$2,0)),"Error"))</f>
        <v>6.6923611111111336E-2</v>
      </c>
      <c r="X357" s="272">
        <f>IF(ISBLANK(BB357),"",IFERROR(INDEX(F_Inputs!$F$4:$O$99999,MATCH($B357&amp;BB357,F_Inputs!$P$4:$P$99999,0),MATCH(BB$6,F_Inputs!$F$2:$O$2,0)),"Error"))</f>
        <v>8.999305555555559E-2</v>
      </c>
      <c r="Y357" s="272">
        <f>IF(ISBLANK(BC357),"",IFERROR(INDEX(F_Inputs!$F$4:$O$99999,MATCH($B357&amp;BC357,F_Inputs!$P$4:$P$99999,0),MATCH(BC$6,F_Inputs!$F$2:$O$2,0)),"Error"))</f>
        <v>0.10926157407407411</v>
      </c>
      <c r="Z357" s="272">
        <f>IF(ISBLANK(BD357),"",IFERROR(INDEX(F_Inputs!$F$4:$O$99999,MATCH($B357&amp;BD357,F_Inputs!$P$4:$P$99999,0),MATCH(BD$6,F_Inputs!$F$2:$O$2,0)),"Error"))</f>
        <v>0.11532407407407419</v>
      </c>
      <c r="AA357" s="272">
        <f>IF(ISBLANK(BE357),"",IFERROR(INDEX(F_Inputs!$F$4:$O$99999,MATCH($B357&amp;BE357,F_Inputs!$P$4:$P$99999,0),MATCH(BE$6,F_Inputs!$F$2:$O$2,0)),"Error"))</f>
        <v>0.12273379629629633</v>
      </c>
      <c r="AB357" s="270">
        <f>IF(ISBLANK(BF357),"",IFERROR(INDEX(F_Inputs!$F$4:$O$99999,MATCH($B357&amp;BF357,F_Inputs!$P$4:$P$99999,0),MATCH(BF$6,F_Inputs!$F$2:$O$2,0)),"Error"))</f>
        <v>1232748.3930764075</v>
      </c>
      <c r="AC357" s="270">
        <f>IF(ISBLANK(BG357),"",IFERROR(INDEX(F_Inputs!$F$4:$O$99999,MATCH($B357&amp;BG357,F_Inputs!$P$4:$P$99999,0),MATCH(BG$6,F_Inputs!$F$2:$O$2,0)),"Error"))</f>
        <v>1232748.3930764075</v>
      </c>
      <c r="AD357" s="270">
        <f>IF(ISBLANK(BG357),"",IFERROR(2*AC357,""))</f>
        <v>2465496.786152815</v>
      </c>
      <c r="AE357" s="271">
        <f>IF(ISBLANK(BI357),"",IFERROR(INDEX(F_Inputs!$F$4:$O$99999,MATCH($B357&amp;BI357,F_Inputs!$P$4:$P$99999,0),MATCH(BI$6,F_Inputs!$F$2:$O$2,0)),"Error"))</f>
        <v>-5.0000000000000001E-3</v>
      </c>
      <c r="AF357" s="271">
        <f>IF(ISBLANK(BJ357),"",IFERROR(INDEX(F_Inputs!$F$4:$O$99999,MATCH($B357&amp;BJ357,F_Inputs!$P$4:$P$99999,0),MATCH(BJ$6,F_Inputs!$F$2:$O$2,0)),"Error"))</f>
        <v>0.01</v>
      </c>
      <c r="AJ357" s="45" t="s">
        <v>321</v>
      </c>
      <c r="AK357" s="45" t="s">
        <v>321</v>
      </c>
      <c r="AL357" s="45" t="s">
        <v>321</v>
      </c>
      <c r="AM357" s="45" t="s">
        <v>321</v>
      </c>
      <c r="AN357" s="45" t="s">
        <v>321</v>
      </c>
      <c r="AO357" s="45" t="s">
        <v>321</v>
      </c>
      <c r="BA357" s="35" t="s">
        <v>322</v>
      </c>
      <c r="BB357" s="35" t="s">
        <v>322</v>
      </c>
      <c r="BC357" s="35" t="s">
        <v>322</v>
      </c>
      <c r="BD357" s="35" t="s">
        <v>322</v>
      </c>
      <c r="BE357" s="35" t="s">
        <v>322</v>
      </c>
      <c r="BF357" s="45" t="s">
        <v>324</v>
      </c>
      <c r="BG357" s="45" t="s">
        <v>324</v>
      </c>
      <c r="BH357" s="45" t="s">
        <v>887</v>
      </c>
      <c r="BI357" s="45" t="s">
        <v>326</v>
      </c>
      <c r="BJ357" s="45" t="s">
        <v>328</v>
      </c>
    </row>
    <row r="358" spans="2:62">
      <c r="B358" s="158" t="str">
        <f>Lists!$D$20</f>
        <v>NWT</v>
      </c>
      <c r="C358" s="46" t="s">
        <v>775</v>
      </c>
      <c r="D358" s="46" t="str">
        <f>_xlfn.XLOOKUP(C358,Lists!$B$32:$B$60,Lists!$D$32:$D$60)</f>
        <v>Set at a company specific level</v>
      </c>
      <c r="E358" s="46" t="str">
        <f>_xlfn.XLOOKUP(C358,Lists!$B$32:$B$60,Lists!$F$32:$F$60)</f>
        <v>% Reduction from 2019-20 baseline</v>
      </c>
      <c r="F358" s="273">
        <f>IF(ISBLANK(AJ358),"",IFERROR(INDEX(F_Inputs!$F$4:$O$99999,MATCH($B358&amp;AJ358,F_Inputs!$P$4:$P$99999,0),MATCH(AJ$6,F_Inputs!$F$2:$O$2,0)),"Error"))</f>
        <v>-5.0000000000000001E-3</v>
      </c>
      <c r="G358" s="273">
        <f>IF(ISBLANK(AK358),"",IFERROR(INDEX(F_Inputs!$F$4:$O$99999,MATCH($B358&amp;AK358,F_Inputs!$P$4:$P$99999,0),MATCH(AK$6,F_Inputs!$F$2:$O$2,0)),"Error"))</f>
        <v>-3.0000000000000001E-3</v>
      </c>
      <c r="H358" s="273">
        <f>IF(ISBLANK(AL358),"",IFERROR(INDEX(F_Inputs!$F$4:$O$99999,MATCH($B358&amp;AL358,F_Inputs!$P$4:$P$99999,0),MATCH(AL$6,F_Inputs!$F$2:$O$2,0)),"Error"))</f>
        <v>1.2E-2</v>
      </c>
      <c r="I358" s="273">
        <f>IF(ISBLANK(AM358),"",IFERROR(INDEX(F_Inputs!$F$4:$O$99999,MATCH($B358&amp;AM358,F_Inputs!$P$4:$P$99999,0),MATCH(AM$6,F_Inputs!$F$2:$O$2,0)),"Error"))</f>
        <v>2.7000000000000003E-2</v>
      </c>
      <c r="J358" s="273">
        <f>IF(ISBLANK(AN358),"",IFERROR(INDEX(F_Inputs!$F$4:$O$99999,MATCH($B358&amp;AN358,F_Inputs!$P$4:$P$99999,0),MATCH(AN$6,F_Inputs!$F$2:$O$2,0)),"Error"))</f>
        <v>4.2000000000000003E-2</v>
      </c>
      <c r="K358" s="273">
        <f>IF(ISBLANK(AO358),"",IFERROR(INDEX(F_Inputs!$F$4:$O$99999,MATCH($B358&amp;AO358,F_Inputs!$P$4:$P$99999,0),MATCH(AO$6,F_Inputs!$F$2:$O$2,0)),"Error"))</f>
        <v>5.7000000000000002E-2</v>
      </c>
      <c r="L358" s="267" t="str">
        <f>IF(ISBLANK(AP358),"",IFERROR(INDEX(F_Inputs!$F$4:$O$99999,MATCH($B358&amp;AP358,F_Inputs!$P$4:$P$99999,0),MATCH(AP$6,F_Inputs!$F$2:$O$2,0)),"Error"))</f>
        <v/>
      </c>
      <c r="M358" s="268" t="str">
        <f>IF(ISBLANK(AQ358),"",IFERROR(INDEX(F_Inputs!$F$4:$O$99999,MATCH($B358&amp;AQ358,F_Inputs!$P$4:$P$99999,0),MATCH(AQ$6,F_Inputs!$F$2:$O$2,0)),"Error"))</f>
        <v/>
      </c>
      <c r="N358" s="268" t="str">
        <f>IF(ISBLANK(AR358),"",IFERROR(INDEX(F_Inputs!$F$4:$O$99999,MATCH($B358&amp;AR358,F_Inputs!$P$4:$P$99999,0),MATCH(AR$6,F_Inputs!$F$2:$O$2,0)),"Error"))</f>
        <v/>
      </c>
      <c r="O358" s="268" t="str">
        <f>IF(ISBLANK(AS358),"",IFERROR(INDEX(F_Inputs!$F$4:$O$99999,MATCH($B358&amp;AS358,F_Inputs!$P$4:$P$99999,0),MATCH(AS$6,F_Inputs!$F$2:$O$2,0)),"Error"))</f>
        <v/>
      </c>
      <c r="P358" s="268" t="str">
        <f>IF(ISBLANK(AT358),"",IFERROR(INDEX(F_Inputs!$F$4:$O$99999,MATCH($B358&amp;AT358,F_Inputs!$P$4:$P$99999,0),MATCH(AT$6,F_Inputs!$F$2:$O$2,0)),"Error"))</f>
        <v/>
      </c>
      <c r="Q358" s="268" t="str">
        <f>IF(ISBLANK(AU358),"",IFERROR(INDEX(F_Inputs!$F$4:$O$99999,MATCH($B358&amp;AU358,F_Inputs!$P$4:$P$99999,0),MATCH(AU$6,F_Inputs!$F$2:$O$2,0)),"Error"))</f>
        <v/>
      </c>
      <c r="R358" s="269" t="str">
        <f>IF(ISBLANK(AV358),"",IFERROR(INDEX(F_Inputs!$F$4:$O$99999,MATCH($B358&amp;AV358,F_Inputs!$P$4:$P$99999,0),MATCH(AV$6,F_Inputs!$F$2:$O$2,0)),"Error"))</f>
        <v/>
      </c>
      <c r="S358" s="269" t="str">
        <f>IF(ISBLANK(AW358),"",IFERROR(INDEX(F_Inputs!$F$4:$O$99999,MATCH($B358&amp;AW358,F_Inputs!$P$4:$P$99999,0),MATCH(AW$6,F_Inputs!$F$2:$O$2,0)),"Error"))</f>
        <v/>
      </c>
      <c r="T358" s="269" t="str">
        <f>IF(ISBLANK(AX358),"",IFERROR(INDEX(F_Inputs!$F$4:$O$99999,MATCH($B358&amp;AX358,F_Inputs!$P$4:$P$99999,0),MATCH(AX$6,F_Inputs!$F$2:$O$2,0)),"Error"))</f>
        <v/>
      </c>
      <c r="U358" s="269" t="str">
        <f>IF(ISBLANK(AY358),"",IFERROR(INDEX(F_Inputs!$F$4:$O$99999,MATCH($B358&amp;AY358,F_Inputs!$P$4:$P$99999,0),MATCH(AY$6,F_Inputs!$F$2:$O$2,0)),"Error"))</f>
        <v/>
      </c>
      <c r="V358" s="269" t="str">
        <f>IF(ISBLANK(AZ358),"",IFERROR(INDEX(F_Inputs!$F$4:$O$99999,MATCH($B358&amp;AZ358,F_Inputs!$P$4:$P$99999,0),MATCH(AZ$6,F_Inputs!$F$2:$O$2,0)),"Error"))</f>
        <v/>
      </c>
      <c r="W358" s="267" t="str">
        <f>IF(ISBLANK(BA358),"",IFERROR(INDEX(F_Inputs!$F$4:$O$99999,MATCH($B358&amp;BA358,F_Inputs!$P$4:$P$99999,0),MATCH(BA$6,F_Inputs!$F$2:$O$2,0)),"Error"))</f>
        <v/>
      </c>
      <c r="X358" s="267" t="str">
        <f>IF(ISBLANK(BB358),"",IFERROR(INDEX(F_Inputs!$F$4:$O$99999,MATCH($B358&amp;BB358,F_Inputs!$P$4:$P$99999,0),MATCH(BB$6,F_Inputs!$F$2:$O$2,0)),"Error"))</f>
        <v/>
      </c>
      <c r="Y358" s="267" t="str">
        <f>IF(ISBLANK(BC358),"",IFERROR(INDEX(F_Inputs!$F$4:$O$99999,MATCH($B358&amp;BC358,F_Inputs!$P$4:$P$99999,0),MATCH(BC$6,F_Inputs!$F$2:$O$2,0)),"Error"))</f>
        <v/>
      </c>
      <c r="Z358" s="267" t="str">
        <f>IF(ISBLANK(BD358),"",IFERROR(INDEX(F_Inputs!$F$4:$O$99999,MATCH($B358&amp;BD358,F_Inputs!$P$4:$P$99999,0),MATCH(BD$6,F_Inputs!$F$2:$O$2,0)),"Error"))</f>
        <v/>
      </c>
      <c r="AA358" s="267" t="str">
        <f>IF(ISBLANK(BE358),"",IFERROR(INDEX(F_Inputs!$F$4:$O$99999,MATCH($B358&amp;BE358,F_Inputs!$P$4:$P$99999,0),MATCH(BE$6,F_Inputs!$F$2:$O$2,0)),"Error"))</f>
        <v/>
      </c>
      <c r="AB358" s="270">
        <f>IF(ISBLANK(BF358),"",IFERROR(INDEX(F_Inputs!$F$4:$O$99999,MATCH($B358&amp;BF358,F_Inputs!$P$4:$P$99999,0),MATCH(BF$6,F_Inputs!$F$2:$O$2,0)),"Error"))</f>
        <v>178976.80764958228</v>
      </c>
      <c r="AC358" s="270">
        <f>IF(ISBLANK(BG358),"",IFERROR(INDEX(F_Inputs!$F$4:$O$99999,MATCH($B358&amp;BG358,F_Inputs!$P$4:$P$99999,0),MATCH(BG$6,F_Inputs!$F$2:$O$2,0)),"Error"))</f>
        <v>178976.80764958228</v>
      </c>
      <c r="AD358" s="270" t="str">
        <f>IF(ISBLANK(BH358),"",IFERROR(INDEX(F_Inputs!$F$4:$O$99999,MATCH($B358&amp;BH358,F_Inputs!$P$4:$P$99999,0),MATCH(BH$6,F_Inputs!$F$2:$O$2,0)),"Error"))</f>
        <v/>
      </c>
      <c r="AE358" s="271">
        <f>IF(ISBLANK(BI358),"",IFERROR(INDEX(F_Inputs!$F$4:$O$99999,MATCH($B358&amp;BI358,F_Inputs!$P$4:$P$99999,0),MATCH(BI$6,F_Inputs!$F$2:$O$2,0)),"Error"))</f>
        <v>-5.0000000000000001E-3</v>
      </c>
      <c r="AF358" s="271">
        <f>IF(ISBLANK(BJ358),"",IFERROR(INDEX(F_Inputs!$F$4:$O$99999,MATCH($B358&amp;BJ358,F_Inputs!$P$4:$P$99999,0),MATCH(BJ$6,F_Inputs!$F$2:$O$2,0)),"Error"))</f>
        <v>5.0000000000000001E-3</v>
      </c>
      <c r="AJ358" s="45" t="s">
        <v>348</v>
      </c>
      <c r="AK358" s="45" t="s">
        <v>348</v>
      </c>
      <c r="AL358" s="45" t="s">
        <v>348</v>
      </c>
      <c r="AM358" s="45" t="s">
        <v>348</v>
      </c>
      <c r="AN358" s="45" t="s">
        <v>348</v>
      </c>
      <c r="AO358" s="45" t="s">
        <v>348</v>
      </c>
      <c r="BF358" s="45" t="s">
        <v>349</v>
      </c>
      <c r="BG358" s="45" t="s">
        <v>349</v>
      </c>
      <c r="BI358" s="45" t="s">
        <v>350</v>
      </c>
      <c r="BJ358" s="45" t="s">
        <v>352</v>
      </c>
    </row>
    <row r="359" spans="2:62">
      <c r="B359" s="158" t="str">
        <f>Lists!$D$20</f>
        <v>NWT</v>
      </c>
      <c r="C359" s="46" t="s">
        <v>735</v>
      </c>
      <c r="D359" s="46" t="str">
        <f>_xlfn.XLOOKUP(C359,Lists!$B$32:$B$60,Lists!$D$32:$D$60)</f>
        <v>Set at a common level [not HDD]</v>
      </c>
      <c r="E359" s="46" t="str">
        <f>_xlfn.XLOOKUP(C359,Lists!$B$32:$B$60,Lists!$F$32:$F$60)</f>
        <v>Total pollution incidents per 10,000 km of sewer length</v>
      </c>
      <c r="F359" s="269">
        <f>IF(ISBLANK(AJ359),"",IFERROR(INDEX(F_Inputs!$F$4:$O$99999,MATCH($B359&amp;AJ359,F_Inputs!$P$4:$P$99999,0),MATCH(AJ$6,F_Inputs!$F$2:$O$2,0)),"Error"))</f>
        <v>26.61</v>
      </c>
      <c r="G359" s="269">
        <f>IF(ISBLANK(AK359),"",IFERROR(INDEX(F_Inputs!$F$4:$O$99999,MATCH($B359&amp;AK359,F_Inputs!$P$4:$P$99999,0),MATCH(AK$6,F_Inputs!$F$2:$O$2,0)),"Error"))</f>
        <v>25.02</v>
      </c>
      <c r="H359" s="269">
        <f>IF(ISBLANK(AL359),"",IFERROR(INDEX(F_Inputs!$F$4:$O$99999,MATCH($B359&amp;AL359,F_Inputs!$P$4:$P$99999,0),MATCH(AL$6,F_Inputs!$F$2:$O$2,0)),"Error"))</f>
        <v>23.42</v>
      </c>
      <c r="I359" s="269">
        <f>IF(ISBLANK(AM359),"",IFERROR(INDEX(F_Inputs!$F$4:$O$99999,MATCH($B359&amp;AM359,F_Inputs!$P$4:$P$99999,0),MATCH(AM$6,F_Inputs!$F$2:$O$2,0)),"Error"))</f>
        <v>21.82</v>
      </c>
      <c r="J359" s="269">
        <f>IF(ISBLANK(AN359),"",IFERROR(INDEX(F_Inputs!$F$4:$O$99999,MATCH($B359&amp;AN359,F_Inputs!$P$4:$P$99999,0),MATCH(AN$6,F_Inputs!$F$2:$O$2,0)),"Error"))</f>
        <v>20.23</v>
      </c>
      <c r="K359" s="269">
        <f>IF(ISBLANK(AO359),"",IFERROR(INDEX(F_Inputs!$F$4:$O$99999,MATCH($B359&amp;AO359,F_Inputs!$P$4:$P$99999,0),MATCH(AO$6,F_Inputs!$F$2:$O$2,0)),"Error"))</f>
        <v>18.63</v>
      </c>
      <c r="L359" s="269" t="str">
        <f>IF(ISBLANK(AP359),"",IFERROR(INDEX(F_Inputs!$F$4:$O$99999,MATCH($B359&amp;AP359,F_Inputs!$P$4:$P$99999,0),MATCH(AP$6,F_Inputs!$F$2:$O$2,0)),"Error"))</f>
        <v/>
      </c>
      <c r="M359" s="269" t="str">
        <f>IF(ISBLANK(AQ359),"",IFERROR(INDEX(F_Inputs!$F$4:$O$99999,MATCH($B359&amp;AQ359,F_Inputs!$P$4:$P$99999,0),MATCH(AQ$6,F_Inputs!$F$2:$O$2,0)),"Error"))</f>
        <v/>
      </c>
      <c r="N359" s="269" t="str">
        <f>IF(ISBLANK(AR359),"",IFERROR(INDEX(F_Inputs!$F$4:$O$99999,MATCH($B359&amp;AR359,F_Inputs!$P$4:$P$99999,0),MATCH(AR$6,F_Inputs!$F$2:$O$2,0)),"Error"))</f>
        <v/>
      </c>
      <c r="O359" s="269" t="str">
        <f>IF(ISBLANK(AS359),"",IFERROR(INDEX(F_Inputs!$F$4:$O$99999,MATCH($B359&amp;AS359,F_Inputs!$P$4:$P$99999,0),MATCH(AS$6,F_Inputs!$F$2:$O$2,0)),"Error"))</f>
        <v/>
      </c>
      <c r="P359" s="269" t="str">
        <f>IF(ISBLANK(AT359),"",IFERROR(INDEX(F_Inputs!$F$4:$O$99999,MATCH($B359&amp;AT359,F_Inputs!$P$4:$P$99999,0),MATCH(AT$6,F_Inputs!$F$2:$O$2,0)),"Error"))</f>
        <v/>
      </c>
      <c r="Q359" s="269" t="str">
        <f>IF(ISBLANK(AU359),"",IFERROR(INDEX(F_Inputs!$F$4:$O$99999,MATCH($B359&amp;AU359,F_Inputs!$P$4:$P$99999,0),MATCH(AU$6,F_Inputs!$F$2:$O$2,0)),"Error"))</f>
        <v/>
      </c>
      <c r="R359" s="269" t="str">
        <f>IF(ISBLANK(AV359),"",IFERROR(INDEX(F_Inputs!$F$4:$O$99999,MATCH($B359&amp;AV359,F_Inputs!$P$4:$P$99999,0),MATCH(AV$6,F_Inputs!$F$2:$O$2,0)),"Error"))</f>
        <v/>
      </c>
      <c r="S359" s="269" t="str">
        <f>IF(ISBLANK(AW359),"",IFERROR(INDEX(F_Inputs!$F$4:$O$99999,MATCH($B359&amp;AW359,F_Inputs!$P$4:$P$99999,0),MATCH(AW$6,F_Inputs!$F$2:$O$2,0)),"Error"))</f>
        <v/>
      </c>
      <c r="T359" s="269" t="str">
        <f>IF(ISBLANK(AX359),"",IFERROR(INDEX(F_Inputs!$F$4:$O$99999,MATCH($B359&amp;AX359,F_Inputs!$P$4:$P$99999,0),MATCH(AX$6,F_Inputs!$F$2:$O$2,0)),"Error"))</f>
        <v/>
      </c>
      <c r="U359" s="269" t="str">
        <f>IF(ISBLANK(AY359),"",IFERROR(INDEX(F_Inputs!$F$4:$O$99999,MATCH($B359&amp;AY359,F_Inputs!$P$4:$P$99999,0),MATCH(AY$6,F_Inputs!$F$2:$O$2,0)),"Error"))</f>
        <v/>
      </c>
      <c r="V359" s="269" t="str">
        <f>IF(ISBLANK(AZ359),"",IFERROR(INDEX(F_Inputs!$F$4:$O$99999,MATCH($B359&amp;AZ359,F_Inputs!$P$4:$P$99999,0),MATCH(AZ$6,F_Inputs!$F$2:$O$2,0)),"Error"))</f>
        <v/>
      </c>
      <c r="W359" s="267" t="str">
        <f>IF(ISBLANK(BA359),"",IFERROR(INDEX(F_Inputs!$F$4:$O$99999,MATCH($B359&amp;BA359,F_Inputs!$P$4:$P$99999,0),MATCH(BA$6,F_Inputs!$F$2:$O$2,0)),"Error"))</f>
        <v/>
      </c>
      <c r="X359" s="267" t="str">
        <f>IF(ISBLANK(BB359),"",IFERROR(INDEX(F_Inputs!$F$4:$O$99999,MATCH($B359&amp;BB359,F_Inputs!$P$4:$P$99999,0),MATCH(BB$6,F_Inputs!$F$2:$O$2,0)),"Error"))</f>
        <v/>
      </c>
      <c r="Y359" s="267" t="str">
        <f>IF(ISBLANK(BC359),"",IFERROR(INDEX(F_Inputs!$F$4:$O$99999,MATCH($B359&amp;BC359,F_Inputs!$P$4:$P$99999,0),MATCH(BC$6,F_Inputs!$F$2:$O$2,0)),"Error"))</f>
        <v/>
      </c>
      <c r="Z359" s="267" t="str">
        <f>IF(ISBLANK(BD359),"",IFERROR(INDEX(F_Inputs!$F$4:$O$99999,MATCH($B359&amp;BD359,F_Inputs!$P$4:$P$99999,0),MATCH(BD$6,F_Inputs!$F$2:$O$2,0)),"Error"))</f>
        <v/>
      </c>
      <c r="AA359" s="267" t="str">
        <f>IF(ISBLANK(BE359),"",IFERROR(INDEX(F_Inputs!$F$4:$O$99999,MATCH($B359&amp;BE359,F_Inputs!$P$4:$P$99999,0),MATCH(BE$6,F_Inputs!$F$2:$O$2,0)),"Error"))</f>
        <v/>
      </c>
      <c r="AB359" s="270">
        <f>IF(ISBLANK(BF359),"",IFERROR(INDEX(F_Inputs!$F$4:$O$99999,MATCH($B359&amp;BF359,F_Inputs!$P$4:$P$99999,0),MATCH(BF$6,F_Inputs!$F$2:$O$2,0)),"Error"))</f>
        <v>1916316.4493190891</v>
      </c>
      <c r="AC359" s="270">
        <f>IF(ISBLANK(BG359),"",IFERROR(INDEX(F_Inputs!$F$4:$O$99999,MATCH($B359&amp;BG359,F_Inputs!$P$4:$P$99999,0),MATCH(BG$6,F_Inputs!$F$2:$O$2,0)),"Error"))</f>
        <v>1916316.4493190891</v>
      </c>
      <c r="AD359" s="270" t="str">
        <f>IF(ISBLANK(BH359),"",IFERROR(INDEX(F_Inputs!$F$4:$O$99999,MATCH($B359&amp;BH359,F_Inputs!$P$4:$P$99999,0),MATCH(BH$6,F_Inputs!$F$2:$O$2,0)),"Error"))</f>
        <v/>
      </c>
      <c r="AE359" s="271">
        <f>IF(ISBLANK(BI359),"",IFERROR(INDEX(F_Inputs!$F$4:$O$99999,MATCH($B359&amp;BI359,F_Inputs!$P$4:$P$99999,0),MATCH(BI$6,F_Inputs!$F$2:$O$2,0)),"Error"))</f>
        <v>-7.4999999999999997E-3</v>
      </c>
      <c r="AF359" s="271" t="str">
        <f>IF(ISBLANK(BJ359),"",IFERROR(INDEX(F_Inputs!$F$4:$O$99999,MATCH($B359&amp;BJ359,F_Inputs!$P$4:$P$99999,0),MATCH(BJ$6,F_Inputs!$F$2:$O$2,0)),"Error"))</f>
        <v/>
      </c>
      <c r="AJ359" s="45" t="s">
        <v>241</v>
      </c>
      <c r="AK359" s="45" t="s">
        <v>241</v>
      </c>
      <c r="AL359" s="45" t="s">
        <v>241</v>
      </c>
      <c r="AM359" s="45" t="s">
        <v>241</v>
      </c>
      <c r="AN359" s="45" t="s">
        <v>241</v>
      </c>
      <c r="AO359" s="45" t="s">
        <v>241</v>
      </c>
      <c r="BF359" s="45" t="s">
        <v>243</v>
      </c>
      <c r="BG359" s="45" t="s">
        <v>243</v>
      </c>
      <c r="BI359" s="45" t="s">
        <v>245</v>
      </c>
    </row>
    <row r="360" spans="2:62">
      <c r="B360" s="158" t="str">
        <f>Lists!$D$20</f>
        <v>NWT</v>
      </c>
      <c r="C360" s="46" t="s">
        <v>717</v>
      </c>
      <c r="D360" s="46" t="str">
        <f>_xlfn.XLOOKUP(C360,Lists!$B$32:$B$60,Lists!$D$32:$D$60)</f>
        <v>Set at a common level</v>
      </c>
      <c r="E360" s="46" t="str">
        <f>_xlfn.XLOOKUP(C360,Lists!$B$32:$B$60,Lists!$F$32:$F$60)</f>
        <v>Number of serious pollution incidents</v>
      </c>
      <c r="F360" s="276">
        <f>IF(ISBLANK(AJ360),"",IFERROR(INDEX(F_Inputs!$F$4:$O$99999,MATCH($B360&amp;AJ360,F_Inputs!$P$4:$P$99999,0),MATCH(AJ$6,F_Inputs!$F$2:$O$2,0)),"Error"))</f>
        <v>0</v>
      </c>
      <c r="G360" s="276">
        <f>IF(ISBLANK(AK360),"",IFERROR(INDEX(F_Inputs!$F$4:$O$99999,MATCH($B360&amp;AK360,F_Inputs!$P$4:$P$99999,0),MATCH(AK$6,F_Inputs!$F$2:$O$2,0)),"Error"))</f>
        <v>0</v>
      </c>
      <c r="H360" s="276">
        <f>IF(ISBLANK(AL360),"",IFERROR(INDEX(F_Inputs!$F$4:$O$99999,MATCH($B360&amp;AL360,F_Inputs!$P$4:$P$99999,0),MATCH(AL$6,F_Inputs!$F$2:$O$2,0)),"Error"))</f>
        <v>0</v>
      </c>
      <c r="I360" s="276">
        <f>IF(ISBLANK(AM360),"",IFERROR(INDEX(F_Inputs!$F$4:$O$99999,MATCH($B360&amp;AM360,F_Inputs!$P$4:$P$99999,0),MATCH(AM$6,F_Inputs!$F$2:$O$2,0)),"Error"))</f>
        <v>0</v>
      </c>
      <c r="J360" s="276">
        <f>IF(ISBLANK(AN360),"",IFERROR(INDEX(F_Inputs!$F$4:$O$99999,MATCH($B360&amp;AN360,F_Inputs!$P$4:$P$99999,0),MATCH(AN$6,F_Inputs!$F$2:$O$2,0)),"Error"))</f>
        <v>0</v>
      </c>
      <c r="K360" s="276">
        <f>IF(ISBLANK(AO360),"",IFERROR(INDEX(F_Inputs!$F$4:$O$99999,MATCH($B360&amp;AO360,F_Inputs!$P$4:$P$99999,0),MATCH(AO$6,F_Inputs!$F$2:$O$2,0)),"Error"))</f>
        <v>0</v>
      </c>
      <c r="L360" s="276" t="str">
        <f>IF(ISBLANK(AP360),"",IFERROR(INDEX(F_Inputs!$F$4:$O$99999,MATCH($B360&amp;AP360,F_Inputs!$P$4:$P$99999,0),MATCH(AP$6,F_Inputs!$F$2:$O$2,0)),"Error"))</f>
        <v/>
      </c>
      <c r="M360" s="276" t="str">
        <f>IF(ISBLANK(AQ360),"",IFERROR(INDEX(F_Inputs!$F$4:$O$99999,MATCH($B360&amp;AQ360,F_Inputs!$P$4:$P$99999,0),MATCH(AQ$6,F_Inputs!$F$2:$O$2,0)),"Error"))</f>
        <v/>
      </c>
      <c r="N360" s="276" t="str">
        <f>IF(ISBLANK(AR360),"",IFERROR(INDEX(F_Inputs!$F$4:$O$99999,MATCH($B360&amp;AR360,F_Inputs!$P$4:$P$99999,0),MATCH(AR$6,F_Inputs!$F$2:$O$2,0)),"Error"))</f>
        <v/>
      </c>
      <c r="O360" s="276" t="str">
        <f>IF(ISBLANK(AS360),"",IFERROR(INDEX(F_Inputs!$F$4:$O$99999,MATCH($B360&amp;AS360,F_Inputs!$P$4:$P$99999,0),MATCH(AS$6,F_Inputs!$F$2:$O$2,0)),"Error"))</f>
        <v/>
      </c>
      <c r="P360" s="276" t="str">
        <f>IF(ISBLANK(AT360),"",IFERROR(INDEX(F_Inputs!$F$4:$O$99999,MATCH($B360&amp;AT360,F_Inputs!$P$4:$P$99999,0),MATCH(AT$6,F_Inputs!$F$2:$O$2,0)),"Error"))</f>
        <v/>
      </c>
      <c r="Q360" s="276" t="str">
        <f>IF(ISBLANK(AU360),"",IFERROR(INDEX(F_Inputs!$F$4:$O$99999,MATCH($B360&amp;AU360,F_Inputs!$P$4:$P$99999,0),MATCH(AU$6,F_Inputs!$F$2:$O$2,0)),"Error"))</f>
        <v/>
      </c>
      <c r="R360" s="276">
        <f>IF(ISBLANK(AV360),"",IFERROR(INDEX(F_Inputs!$F$4:$O$99999,MATCH($B360&amp;AV360,F_Inputs!$P$4:$P$99999,0),MATCH(AV$6,F_Inputs!$F$2:$O$2,0)),"Error"))</f>
        <v>1</v>
      </c>
      <c r="S360" s="276">
        <f>IF(ISBLANK(AW360),"",IFERROR(INDEX(F_Inputs!$F$4:$O$99999,MATCH($B360&amp;AW360,F_Inputs!$P$4:$P$99999,0),MATCH(AW$6,F_Inputs!$F$2:$O$2,0)),"Error"))</f>
        <v>1</v>
      </c>
      <c r="T360" s="276">
        <f>IF(ISBLANK(AX360),"",IFERROR(INDEX(F_Inputs!$F$4:$O$99999,MATCH($B360&amp;AX360,F_Inputs!$P$4:$P$99999,0),MATCH(AX$6,F_Inputs!$F$2:$O$2,0)),"Error"))</f>
        <v>1</v>
      </c>
      <c r="U360" s="276">
        <f>IF(ISBLANK(AY360),"",IFERROR(INDEX(F_Inputs!$F$4:$O$99999,MATCH($B360&amp;AY360,F_Inputs!$P$4:$P$99999,0),MATCH(AY$6,F_Inputs!$F$2:$O$2,0)),"Error"))</f>
        <v>1</v>
      </c>
      <c r="V360" s="276">
        <f>IF(ISBLANK(AZ360),"",IFERROR(INDEX(F_Inputs!$F$4:$O$99999,MATCH($B360&amp;AZ360,F_Inputs!$P$4:$P$99999,0),MATCH(AZ$6,F_Inputs!$F$2:$O$2,0)),"Error"))</f>
        <v>1</v>
      </c>
      <c r="W360" s="267" t="str">
        <f>IF(ISBLANK(BA360),"",IFERROR(INDEX(F_Inputs!$F$4:$O$99999,MATCH($B360&amp;BA360,F_Inputs!$P$4:$P$99999,0),MATCH(BA$6,F_Inputs!$F$2:$O$2,0)),"Error"))</f>
        <v/>
      </c>
      <c r="X360" s="267" t="str">
        <f>IF(ISBLANK(BB360),"",IFERROR(INDEX(F_Inputs!$F$4:$O$99999,MATCH($B360&amp;BB360,F_Inputs!$P$4:$P$99999,0),MATCH(BB$6,F_Inputs!$F$2:$O$2,0)),"Error"))</f>
        <v/>
      </c>
      <c r="Y360" s="267" t="str">
        <f>IF(ISBLANK(BC360),"",IFERROR(INDEX(F_Inputs!$F$4:$O$99999,MATCH($B360&amp;BC360,F_Inputs!$P$4:$P$99999,0),MATCH(BC$6,F_Inputs!$F$2:$O$2,0)),"Error"))</f>
        <v/>
      </c>
      <c r="Z360" s="267" t="str">
        <f>IF(ISBLANK(BD360),"",IFERROR(INDEX(F_Inputs!$F$4:$O$99999,MATCH($B360&amp;BD360,F_Inputs!$P$4:$P$99999,0),MATCH(BD$6,F_Inputs!$F$2:$O$2,0)),"Error"))</f>
        <v/>
      </c>
      <c r="AA360" s="267" t="str">
        <f>IF(ISBLANK(BE360),"",IFERROR(INDEX(F_Inputs!$F$4:$O$99999,MATCH($B360&amp;BE360,F_Inputs!$P$4:$P$99999,0),MATCH(BE$6,F_Inputs!$F$2:$O$2,0)),"Error"))</f>
        <v/>
      </c>
      <c r="AB360" s="270">
        <f>IF(ISBLANK(BF360),"",IFERROR(INDEX(F_Inputs!$F$4:$O$99999,MATCH($B360&amp;BF360,F_Inputs!$P$4:$P$99999,0),MATCH(BF$6,F_Inputs!$F$2:$O$2,0)),"Error"))</f>
        <v>1556875.7725911823</v>
      </c>
      <c r="AC360" s="270" t="str">
        <f>IF(ISBLANK(BG360),"",IFERROR(INDEX(F_Inputs!$F$4:$O$99999,MATCH($B360&amp;BG360,F_Inputs!$P$4:$P$99999,0),MATCH(BG$6,F_Inputs!$F$2:$O$2,0)),"Error"))</f>
        <v/>
      </c>
      <c r="AD360" s="270" t="str">
        <f>IF(ISBLANK(BH360),"",IFERROR(INDEX(F_Inputs!$F$4:$O$99999,MATCH($B360&amp;BH360,F_Inputs!$P$4:$P$99999,0),MATCH(BH$6,F_Inputs!$F$2:$O$2,0)),"Error"))</f>
        <v/>
      </c>
      <c r="AE360" s="271" t="str">
        <f>IF(ISBLANK(BI360),"",IFERROR(INDEX(F_Inputs!$F$4:$O$99999,MATCH($B360&amp;BI360,F_Inputs!$P$4:$P$99999,0),MATCH(BI$6,F_Inputs!$F$2:$O$2,0)),"Error"))</f>
        <v/>
      </c>
      <c r="AF360" s="271" t="str">
        <f>IF(ISBLANK(BJ360),"",IFERROR(INDEX(F_Inputs!$F$4:$O$99999,MATCH($B360&amp;BJ360,F_Inputs!$P$4:$P$99999,0),MATCH(BJ$6,F_Inputs!$F$2:$O$2,0)),"Error"))</f>
        <v/>
      </c>
      <c r="AJ360" s="45" t="s">
        <v>192</v>
      </c>
      <c r="AK360" s="45" t="s">
        <v>192</v>
      </c>
      <c r="AL360" s="45" t="s">
        <v>192</v>
      </c>
      <c r="AM360" s="45" t="s">
        <v>192</v>
      </c>
      <c r="AN360" s="45" t="s">
        <v>192</v>
      </c>
      <c r="AO360" s="45" t="s">
        <v>192</v>
      </c>
      <c r="AV360" s="45" t="s">
        <v>194</v>
      </c>
      <c r="AW360" s="45" t="s">
        <v>194</v>
      </c>
      <c r="AX360" s="45" t="s">
        <v>194</v>
      </c>
      <c r="AY360" s="45" t="s">
        <v>194</v>
      </c>
      <c r="AZ360" s="45" t="s">
        <v>194</v>
      </c>
      <c r="BF360" s="45" t="s">
        <v>196</v>
      </c>
    </row>
    <row r="361" spans="2:62">
      <c r="B361" s="158" t="str">
        <f>Lists!$D$20</f>
        <v>NWT</v>
      </c>
      <c r="C361" s="46" t="s">
        <v>720</v>
      </c>
      <c r="D361" s="46" t="str">
        <f>_xlfn.XLOOKUP(C361,Lists!$B$32:$B$60,Lists!$D$32:$D$60)</f>
        <v>Set at a common level</v>
      </c>
      <c r="E361" s="46" t="str">
        <f>_xlfn.XLOOKUP(C361,Lists!$B$32:$B$60,Lists!$F$32:$F$60)</f>
        <v>Percentage compliance</v>
      </c>
      <c r="F361" s="272">
        <f>IF(ISBLANK(AJ361),"",IFERROR(INDEX(F_Inputs!$F$4:$O$99999,MATCH($B361&amp;AJ361,F_Inputs!$P$4:$P$99999,0),MATCH(AJ$6,F_Inputs!$F$2:$O$2,0)),"Error"))</f>
        <v>1</v>
      </c>
      <c r="G361" s="272">
        <f>IF(ISBLANK(AK361),"",IFERROR(INDEX(F_Inputs!$F$4:$O$99999,MATCH($B361&amp;AK361,F_Inputs!$P$4:$P$99999,0),MATCH(AK$6,F_Inputs!$F$2:$O$2,0)),"Error"))</f>
        <v>1</v>
      </c>
      <c r="H361" s="272">
        <f>IF(ISBLANK(AL361),"",IFERROR(INDEX(F_Inputs!$F$4:$O$99999,MATCH($B361&amp;AL361,F_Inputs!$P$4:$P$99999,0),MATCH(AL$6,F_Inputs!$F$2:$O$2,0)),"Error"))</f>
        <v>1</v>
      </c>
      <c r="I361" s="272">
        <f>IF(ISBLANK(AM361),"",IFERROR(INDEX(F_Inputs!$F$4:$O$99999,MATCH($B361&amp;AM361,F_Inputs!$P$4:$P$99999,0),MATCH(AM$6,F_Inputs!$F$2:$O$2,0)),"Error"))</f>
        <v>1</v>
      </c>
      <c r="J361" s="272">
        <f>IF(ISBLANK(AN361),"",IFERROR(INDEX(F_Inputs!$F$4:$O$99999,MATCH($B361&amp;AN361,F_Inputs!$P$4:$P$99999,0),MATCH(AN$6,F_Inputs!$F$2:$O$2,0)),"Error"))</f>
        <v>1</v>
      </c>
      <c r="K361" s="272">
        <f>IF(ISBLANK(AO361),"",IFERROR(INDEX(F_Inputs!$F$4:$O$99999,MATCH($B361&amp;AO361,F_Inputs!$P$4:$P$99999,0),MATCH(AO$6,F_Inputs!$F$2:$O$2,0)),"Error"))</f>
        <v>1</v>
      </c>
      <c r="L361" s="267" t="str">
        <f>IF(ISBLANK(AP361),"",IFERROR(INDEX(F_Inputs!$F$4:$O$99999,MATCH($B361&amp;AP361,F_Inputs!$P$4:$P$99999,0),MATCH(AP$6,F_Inputs!$F$2:$O$2,0)),"Error"))</f>
        <v/>
      </c>
      <c r="M361" s="268" t="str">
        <f>IF(ISBLANK(AQ361),"",IFERROR(INDEX(F_Inputs!$F$4:$O$99999,MATCH($B361&amp;AQ361,F_Inputs!$P$4:$P$99999,0),MATCH(AQ$6,F_Inputs!$F$2:$O$2,0)),"Error"))</f>
        <v/>
      </c>
      <c r="N361" s="268" t="str">
        <f>IF(ISBLANK(AR361),"",IFERROR(INDEX(F_Inputs!$F$4:$O$99999,MATCH($B361&amp;AR361,F_Inputs!$P$4:$P$99999,0),MATCH(AR$6,F_Inputs!$F$2:$O$2,0)),"Error"))</f>
        <v/>
      </c>
      <c r="O361" s="268" t="str">
        <f>IF(ISBLANK(AS361),"",IFERROR(INDEX(F_Inputs!$F$4:$O$99999,MATCH($B361&amp;AS361,F_Inputs!$P$4:$P$99999,0),MATCH(AS$6,F_Inputs!$F$2:$O$2,0)),"Error"))</f>
        <v/>
      </c>
      <c r="P361" s="268" t="str">
        <f>IF(ISBLANK(AT361),"",IFERROR(INDEX(F_Inputs!$F$4:$O$99999,MATCH($B361&amp;AT361,F_Inputs!$P$4:$P$99999,0),MATCH(AT$6,F_Inputs!$F$2:$O$2,0)),"Error"))</f>
        <v/>
      </c>
      <c r="Q361" s="268" t="str">
        <f>IF(ISBLANK(AU361),"",IFERROR(INDEX(F_Inputs!$F$4:$O$99999,MATCH($B361&amp;AU361,F_Inputs!$P$4:$P$99999,0),MATCH(AU$6,F_Inputs!$F$2:$O$2,0)),"Error"))</f>
        <v/>
      </c>
      <c r="R361" s="277">
        <f>IF(ISBLANK(AV361),"",IFERROR(INDEX(F_Inputs!$F$4:$O$99999,MATCH($B361&amp;AV361,F_Inputs!$P$4:$P$99999,0),MATCH(AV$6,F_Inputs!$F$2:$O$2,0)),"Error"))</f>
        <v>0.99</v>
      </c>
      <c r="S361" s="277">
        <f>IF(ISBLANK(AW361),"",IFERROR(INDEX(F_Inputs!$F$4:$O$99999,MATCH($B361&amp;AW361,F_Inputs!$P$4:$P$99999,0),MATCH(AW$6,F_Inputs!$F$2:$O$2,0)),"Error"))</f>
        <v>0.99</v>
      </c>
      <c r="T361" s="277">
        <f>IF(ISBLANK(AX361),"",IFERROR(INDEX(F_Inputs!$F$4:$O$99999,MATCH($B361&amp;AX361,F_Inputs!$P$4:$P$99999,0),MATCH(AX$6,F_Inputs!$F$2:$O$2,0)),"Error"))</f>
        <v>0.99</v>
      </c>
      <c r="U361" s="277">
        <f>IF(ISBLANK(AY361),"",IFERROR(INDEX(F_Inputs!$F$4:$O$99999,MATCH($B361&amp;AY361,F_Inputs!$P$4:$P$99999,0),MATCH(AY$6,F_Inputs!$F$2:$O$2,0)),"Error"))</f>
        <v>0.99</v>
      </c>
      <c r="V361" s="277">
        <f>IF(ISBLANK(AZ361),"",IFERROR(INDEX(F_Inputs!$F$4:$O$99999,MATCH($B361&amp;AZ361,F_Inputs!$P$4:$P$99999,0),MATCH(AZ$6,F_Inputs!$F$2:$O$2,0)),"Error"))</f>
        <v>0.99</v>
      </c>
      <c r="W361" s="267" t="str">
        <f>IF(ISBLANK(BA361),"",IFERROR(INDEX(F_Inputs!$F$4:$O$99999,MATCH($B361&amp;BA361,F_Inputs!$P$4:$P$99999,0),MATCH(BA$6,F_Inputs!$F$2:$O$2,0)),"Error"))</f>
        <v/>
      </c>
      <c r="X361" s="267" t="str">
        <f>IF(ISBLANK(BB361),"",IFERROR(INDEX(F_Inputs!$F$4:$O$99999,MATCH($B361&amp;BB361,F_Inputs!$P$4:$P$99999,0),MATCH(BB$6,F_Inputs!$F$2:$O$2,0)),"Error"))</f>
        <v/>
      </c>
      <c r="Y361" s="267" t="str">
        <f>IF(ISBLANK(BC361),"",IFERROR(INDEX(F_Inputs!$F$4:$O$99999,MATCH($B361&amp;BC361,F_Inputs!$P$4:$P$99999,0),MATCH(BC$6,F_Inputs!$F$2:$O$2,0)),"Error"))</f>
        <v/>
      </c>
      <c r="Z361" s="267" t="str">
        <f>IF(ISBLANK(BD361),"",IFERROR(INDEX(F_Inputs!$F$4:$O$99999,MATCH($B361&amp;BD361,F_Inputs!$P$4:$P$99999,0),MATCH(BD$6,F_Inputs!$F$2:$O$2,0)),"Error"))</f>
        <v/>
      </c>
      <c r="AA361" s="267" t="str">
        <f>IF(ISBLANK(BE361),"",IFERROR(INDEX(F_Inputs!$F$4:$O$99999,MATCH($B361&amp;BE361,F_Inputs!$P$4:$P$99999,0),MATCH(BE$6,F_Inputs!$F$2:$O$2,0)),"Error"))</f>
        <v/>
      </c>
      <c r="AB361" s="270">
        <f>IF(ISBLANK(BF361),"",IFERROR(INDEX(F_Inputs!$F$4:$O$99999,MATCH($B361&amp;BF361,F_Inputs!$P$4:$P$99999,0),MATCH(BF$6,F_Inputs!$F$2:$O$2,0)),"Error"))</f>
        <v>1248843.1526972794</v>
      </c>
      <c r="AC361" s="270" t="str">
        <f>IF(ISBLANK(BG361),"",IFERROR(INDEX(F_Inputs!$F$4:$O$99999,MATCH($B361&amp;BG361,F_Inputs!$P$4:$P$99999,0),MATCH(BG$6,F_Inputs!$F$2:$O$2,0)),"Error"))</f>
        <v/>
      </c>
      <c r="AD361" s="270" t="str">
        <f>IF(ISBLANK(BH361),"",IFERROR(INDEX(F_Inputs!$F$4:$O$99999,MATCH($B361&amp;BH361,F_Inputs!$P$4:$P$99999,0),MATCH(BH$6,F_Inputs!$F$2:$O$2,0)),"Error"))</f>
        <v/>
      </c>
      <c r="AE361" s="271" t="str">
        <f>IF(ISBLANK(BI361),"",IFERROR(INDEX(F_Inputs!$F$4:$O$99999,MATCH($B361&amp;BI361,F_Inputs!$P$4:$P$99999,0),MATCH(BI$6,F_Inputs!$F$2:$O$2,0)),"Error"))</f>
        <v/>
      </c>
      <c r="AF361" s="271" t="str">
        <f>IF(ISBLANK(BJ361),"",IFERROR(INDEX(F_Inputs!$F$4:$O$99999,MATCH($B361&amp;BJ361,F_Inputs!$P$4:$P$99999,0),MATCH(BJ$6,F_Inputs!$F$2:$O$2,0)),"Error"))</f>
        <v/>
      </c>
      <c r="AJ361" s="45" t="s">
        <v>198</v>
      </c>
      <c r="AK361" s="45" t="s">
        <v>198</v>
      </c>
      <c r="AL361" s="45" t="s">
        <v>198</v>
      </c>
      <c r="AM361" s="45" t="s">
        <v>198</v>
      </c>
      <c r="AN361" s="45" t="s">
        <v>198</v>
      </c>
      <c r="AO361" s="45" t="s">
        <v>198</v>
      </c>
      <c r="AV361" s="45" t="s">
        <v>200</v>
      </c>
      <c r="AW361" s="45" t="s">
        <v>200</v>
      </c>
      <c r="AX361" s="45" t="s">
        <v>200</v>
      </c>
      <c r="AY361" s="45" t="s">
        <v>200</v>
      </c>
      <c r="AZ361" s="45" t="s">
        <v>200</v>
      </c>
      <c r="BF361" s="45" t="s">
        <v>202</v>
      </c>
    </row>
    <row r="362" spans="2:62">
      <c r="B362" s="158" t="str">
        <f>Lists!$D$20</f>
        <v>NWT</v>
      </c>
      <c r="C362" s="46" t="s">
        <v>744</v>
      </c>
      <c r="D362" s="46" t="str">
        <f>_xlfn.XLOOKUP(C362,Lists!$B$32:$B$60,Lists!$D$32:$D$60)</f>
        <v>Set at a company specific level</v>
      </c>
      <c r="E362" s="46" t="str">
        <f>_xlfn.XLOOKUP(C362,Lists!$B$32:$B$60,Lists!$F$32:$F$60)</f>
        <v>Bathing water quality (%)</v>
      </c>
      <c r="F362" s="273">
        <f>IF(ISBLANK(AJ362),"",IFERROR(INDEX(F_Inputs!$F$4:$O$99999,MATCH($B362&amp;AJ362,F_Inputs!$P$4:$P$99999,0),MATCH(AJ$6,F_Inputs!$F$2:$O$2,0)),"Error"))</f>
        <v>0.50700000000000001</v>
      </c>
      <c r="G362" s="273">
        <f>IF(ISBLANK(AK362),"",IFERROR(INDEX(F_Inputs!$F$4:$O$99999,MATCH($B362&amp;AK362,F_Inputs!$P$4:$P$99999,0),MATCH(AK$6,F_Inputs!$F$2:$O$2,0)),"Error"))</f>
        <v>0.51800000000000002</v>
      </c>
      <c r="H362" s="273">
        <f>IF(ISBLANK(AL362),"",IFERROR(INDEX(F_Inputs!$F$4:$O$99999,MATCH($B362&amp;AL362,F_Inputs!$P$4:$P$99999,0),MATCH(AL$6,F_Inputs!$F$2:$O$2,0)),"Error"))</f>
        <v>0.51800000000000002</v>
      </c>
      <c r="I362" s="273">
        <f>IF(ISBLANK(AM362),"",IFERROR(INDEX(F_Inputs!$F$4:$O$99999,MATCH($B362&amp;AM362,F_Inputs!$P$4:$P$99999,0),MATCH(AM$6,F_Inputs!$F$2:$O$2,0)),"Error"))</f>
        <v>0.51800000000000002</v>
      </c>
      <c r="J362" s="273">
        <f>IF(ISBLANK(AN362),"",IFERROR(INDEX(F_Inputs!$F$4:$O$99999,MATCH($B362&amp;AN362,F_Inputs!$P$4:$P$99999,0),MATCH(AN$6,F_Inputs!$F$2:$O$2,0)),"Error"))</f>
        <v>0.51800000000000002</v>
      </c>
      <c r="K362" s="273">
        <f>IF(ISBLANK(AO362),"",IFERROR(INDEX(F_Inputs!$F$4:$O$99999,MATCH($B362&amp;AO362,F_Inputs!$P$4:$P$99999,0),MATCH(AO$6,F_Inputs!$F$2:$O$2,0)),"Error"))</f>
        <v>0.54700000000000004</v>
      </c>
      <c r="L362" s="277" t="str">
        <f>IF(ISBLANK(AP362),"",IFERROR(INDEX(F_Inputs!$F$4:$O$99999,MATCH($B362&amp;AP362,F_Inputs!$P$4:$P$99999,0),MATCH(AP$6,F_Inputs!$F$2:$O$2,0)),"Error"))</f>
        <v/>
      </c>
      <c r="M362" s="277" t="str">
        <f>IF(ISBLANK(AQ362),"",IFERROR(INDEX(F_Inputs!$F$4:$O$99999,MATCH($B362&amp;AQ362,F_Inputs!$P$4:$P$99999,0),MATCH(AQ$6,F_Inputs!$F$2:$O$2,0)),"Error"))</f>
        <v/>
      </c>
      <c r="N362" s="277" t="str">
        <f>IF(ISBLANK(AR362),"",IFERROR(INDEX(F_Inputs!$F$4:$O$99999,MATCH($B362&amp;AR362,F_Inputs!$P$4:$P$99999,0),MATCH(AR$6,F_Inputs!$F$2:$O$2,0)),"Error"))</f>
        <v/>
      </c>
      <c r="O362" s="277" t="str">
        <f>IF(ISBLANK(AS362),"",IFERROR(INDEX(F_Inputs!$F$4:$O$99999,MATCH($B362&amp;AS362,F_Inputs!$P$4:$P$99999,0),MATCH(AS$6,F_Inputs!$F$2:$O$2,0)),"Error"))</f>
        <v/>
      </c>
      <c r="P362" s="277" t="str">
        <f>IF(ISBLANK(AT362),"",IFERROR(INDEX(F_Inputs!$F$4:$O$99999,MATCH($B362&amp;AT362,F_Inputs!$P$4:$P$99999,0),MATCH(AT$6,F_Inputs!$F$2:$O$2,0)),"Error"))</f>
        <v/>
      </c>
      <c r="Q362" s="277" t="str">
        <f>IF(ISBLANK(AU362),"",IFERROR(INDEX(F_Inputs!$F$4:$O$99999,MATCH($B362&amp;AU362,F_Inputs!$P$4:$P$99999,0),MATCH(AU$6,F_Inputs!$F$2:$O$2,0)),"Error"))</f>
        <v/>
      </c>
      <c r="R362" s="269" t="str">
        <f>IF(ISBLANK(AV362),"",IFERROR(INDEX(F_Inputs!$F$4:$O$99999,MATCH($B362&amp;AV362,F_Inputs!$P$4:$P$99999,0),MATCH(AV$6,F_Inputs!$F$2:$O$2,0)),"Error"))</f>
        <v/>
      </c>
      <c r="S362" s="269" t="str">
        <f>IF(ISBLANK(AW362),"",IFERROR(INDEX(F_Inputs!$F$4:$O$99999,MATCH($B362&amp;AW362,F_Inputs!$P$4:$P$99999,0),MATCH(AW$6,F_Inputs!$F$2:$O$2,0)),"Error"))</f>
        <v/>
      </c>
      <c r="T362" s="269" t="str">
        <f>IF(ISBLANK(AX362),"",IFERROR(INDEX(F_Inputs!$F$4:$O$99999,MATCH($B362&amp;AX362,F_Inputs!$P$4:$P$99999,0),MATCH(AX$6,F_Inputs!$F$2:$O$2,0)),"Error"))</f>
        <v/>
      </c>
      <c r="U362" s="269" t="str">
        <f>IF(ISBLANK(AY362),"",IFERROR(INDEX(F_Inputs!$F$4:$O$99999,MATCH($B362&amp;AY362,F_Inputs!$P$4:$P$99999,0),MATCH(AY$6,F_Inputs!$F$2:$O$2,0)),"Error"))</f>
        <v/>
      </c>
      <c r="V362" s="269" t="str">
        <f>IF(ISBLANK(AZ362),"",IFERROR(INDEX(F_Inputs!$F$4:$O$99999,MATCH($B362&amp;AZ362,F_Inputs!$P$4:$P$99999,0),MATCH(AZ$6,F_Inputs!$F$2:$O$2,0)),"Error"))</f>
        <v/>
      </c>
      <c r="W362" s="267" t="str">
        <f>IF(ISBLANK(BA362),"",IFERROR(INDEX(F_Inputs!$F$4:$O$99999,MATCH($B362&amp;BA362,F_Inputs!$P$4:$P$99999,0),MATCH(BA$6,F_Inputs!$F$2:$O$2,0)),"Error"))</f>
        <v/>
      </c>
      <c r="X362" s="267" t="str">
        <f>IF(ISBLANK(BB362),"",IFERROR(INDEX(F_Inputs!$F$4:$O$99999,MATCH($B362&amp;BB362,F_Inputs!$P$4:$P$99999,0),MATCH(BB$6,F_Inputs!$F$2:$O$2,0)),"Error"))</f>
        <v/>
      </c>
      <c r="Y362" s="267" t="str">
        <f>IF(ISBLANK(BC362),"",IFERROR(INDEX(F_Inputs!$F$4:$O$99999,MATCH($B362&amp;BC362,F_Inputs!$P$4:$P$99999,0),MATCH(BC$6,F_Inputs!$F$2:$O$2,0)),"Error"))</f>
        <v/>
      </c>
      <c r="Z362" s="267" t="str">
        <f>IF(ISBLANK(BD362),"",IFERROR(INDEX(F_Inputs!$F$4:$O$99999,MATCH($B362&amp;BD362,F_Inputs!$P$4:$P$99999,0),MATCH(BD$6,F_Inputs!$F$2:$O$2,0)),"Error"))</f>
        <v/>
      </c>
      <c r="AA362" s="267" t="str">
        <f>IF(ISBLANK(BE362),"",IFERROR(INDEX(F_Inputs!$F$4:$O$99999,MATCH($B362&amp;BE362,F_Inputs!$P$4:$P$99999,0),MATCH(BE$6,F_Inputs!$F$2:$O$2,0)),"Error"))</f>
        <v/>
      </c>
      <c r="AB362" s="270">
        <f>IF(ISBLANK(BF362),"",IFERROR(INDEX(F_Inputs!$F$4:$O$99999,MATCH($B362&amp;BF362,F_Inputs!$P$4:$P$99999,0),MATCH(BF$6,F_Inputs!$F$2:$O$2,0)),"Error"))</f>
        <v>1242016.499812139</v>
      </c>
      <c r="AC362" s="270">
        <f>IF(ISBLANK(BG362),"",IFERROR(INDEX(F_Inputs!$F$4:$O$99999,MATCH($B362&amp;BG362,F_Inputs!$P$4:$P$99999,0),MATCH(BG$6,F_Inputs!$F$2:$O$2,0)),"Error"))</f>
        <v>1242016.499812139</v>
      </c>
      <c r="AD362" s="270" t="str">
        <f>IF(ISBLANK(BH362),"",IFERROR(INDEX(F_Inputs!$F$4:$O$99999,MATCH($B362&amp;BH362,F_Inputs!$P$4:$P$99999,0),MATCH(BH$6,F_Inputs!$F$2:$O$2,0)),"Error"))</f>
        <v/>
      </c>
      <c r="AE362" s="271">
        <f>IF(ISBLANK(BI362),"",IFERROR(INDEX(F_Inputs!$F$4:$O$99999,MATCH($B362&amp;BI362,F_Inputs!$P$4:$P$99999,0),MATCH(BI$6,F_Inputs!$F$2:$O$2,0)),"Error"))</f>
        <v>-5.0000000000000001E-3</v>
      </c>
      <c r="AF362" s="271">
        <f>IF(ISBLANK(BJ362),"",IFERROR(INDEX(F_Inputs!$F$4:$O$99999,MATCH($B362&amp;BJ362,F_Inputs!$P$4:$P$99999,0),MATCH(BJ$6,F_Inputs!$F$2:$O$2,0)),"Error"))</f>
        <v>5.0000000000000001E-3</v>
      </c>
      <c r="AJ362" s="45" t="s">
        <v>247</v>
      </c>
      <c r="AK362" s="45" t="s">
        <v>247</v>
      </c>
      <c r="AL362" s="45" t="s">
        <v>247</v>
      </c>
      <c r="AM362" s="45" t="s">
        <v>247</v>
      </c>
      <c r="AN362" s="45" t="s">
        <v>247</v>
      </c>
      <c r="AO362" s="45" t="s">
        <v>247</v>
      </c>
      <c r="AV362" s="45" t="s">
        <v>249</v>
      </c>
      <c r="AW362" s="45" t="s">
        <v>249</v>
      </c>
      <c r="AX362" s="45" t="s">
        <v>249</v>
      </c>
      <c r="AY362" s="45" t="s">
        <v>249</v>
      </c>
      <c r="AZ362" s="45" t="s">
        <v>249</v>
      </c>
      <c r="BF362" s="45" t="s">
        <v>251</v>
      </c>
      <c r="BG362" s="45" t="s">
        <v>251</v>
      </c>
      <c r="BI362" s="45" t="s">
        <v>253</v>
      </c>
      <c r="BJ362" s="45" t="s">
        <v>255</v>
      </c>
    </row>
    <row r="363" spans="2:62">
      <c r="B363" s="158" t="str">
        <f>Lists!$D$20</f>
        <v>NWT</v>
      </c>
      <c r="C363" s="46" t="s">
        <v>748</v>
      </c>
      <c r="D363" s="46" t="str">
        <f>_xlfn.XLOOKUP(C363,Lists!$B$32:$B$60,Lists!$D$32:$D$60)</f>
        <v>Set at a company specific level</v>
      </c>
      <c r="E363" s="46" t="str">
        <f>_xlfn.XLOOKUP(C363,Lists!$B$32:$B$60,Lists!$F$32:$F$60)</f>
        <v>Reduction in phosphorus as a percentage of load discharged from treatment works in 2020</v>
      </c>
      <c r="F363" s="272">
        <f>IF(ISBLANK(AJ363),"",IFERROR(INDEX(F_Inputs!$F$4:$O$99999,MATCH($B363&amp;AJ363,F_Inputs!$P$4:$P$99999,0),MATCH(AJ$6,F_Inputs!$F$2:$O$2,0)),"Error"))</f>
        <v>3.56E-2</v>
      </c>
      <c r="G363" s="272">
        <f>IF(ISBLANK(AK363),"",IFERROR(INDEX(F_Inputs!$F$4:$O$99999,MATCH($B363&amp;AK363,F_Inputs!$P$4:$P$99999,0),MATCH(AK$6,F_Inputs!$F$2:$O$2,0)),"Error"))</f>
        <v>0.14230000000000001</v>
      </c>
      <c r="H363" s="272">
        <f>IF(ISBLANK(AL363),"",IFERROR(INDEX(F_Inputs!$F$4:$O$99999,MATCH($B363&amp;AL363,F_Inputs!$P$4:$P$99999,0),MATCH(AL$6,F_Inputs!$F$2:$O$2,0)),"Error"))</f>
        <v>0.14510000000000001</v>
      </c>
      <c r="I363" s="272">
        <f>IF(ISBLANK(AM363),"",IFERROR(INDEX(F_Inputs!$F$4:$O$99999,MATCH($B363&amp;AM363,F_Inputs!$P$4:$P$99999,0),MATCH(AM$6,F_Inputs!$F$2:$O$2,0)),"Error"))</f>
        <v>0.1928</v>
      </c>
      <c r="J363" s="272">
        <f>IF(ISBLANK(AN363),"",IFERROR(INDEX(F_Inputs!$F$4:$O$99999,MATCH($B363&amp;AN363,F_Inputs!$P$4:$P$99999,0),MATCH(AN$6,F_Inputs!$F$2:$O$2,0)),"Error"))</f>
        <v>0.1928</v>
      </c>
      <c r="K363" s="272">
        <f>IF(ISBLANK(AO363),"",IFERROR(INDEX(F_Inputs!$F$4:$O$99999,MATCH($B363&amp;AO363,F_Inputs!$P$4:$P$99999,0),MATCH(AO$6,F_Inputs!$F$2:$O$2,0)),"Error"))</f>
        <v>0.31130000000000002</v>
      </c>
      <c r="L363" s="272" t="str">
        <f>IF(ISBLANK(AP363),"",IFERROR(INDEX(F_Inputs!$F$4:$O$99999,MATCH($B363&amp;AP363,F_Inputs!$P$4:$P$99999,0),MATCH(AP$6,F_Inputs!$F$2:$O$2,0)),"Error"))</f>
        <v/>
      </c>
      <c r="M363" s="272" t="str">
        <f>IF(ISBLANK(AQ363),"",IFERROR(INDEX(F_Inputs!$F$4:$O$99999,MATCH($B363&amp;AQ363,F_Inputs!$P$4:$P$99999,0),MATCH(AQ$6,F_Inputs!$F$2:$O$2,0)),"Error"))</f>
        <v/>
      </c>
      <c r="N363" s="272" t="str">
        <f>IF(ISBLANK(AR363),"",IFERROR(INDEX(F_Inputs!$F$4:$O$99999,MATCH($B363&amp;AR363,F_Inputs!$P$4:$P$99999,0),MATCH(AR$6,F_Inputs!$F$2:$O$2,0)),"Error"))</f>
        <v/>
      </c>
      <c r="O363" s="272" t="str">
        <f>IF(ISBLANK(AS363),"",IFERROR(INDEX(F_Inputs!$F$4:$O$99999,MATCH($B363&amp;AS363,F_Inputs!$P$4:$P$99999,0),MATCH(AS$6,F_Inputs!$F$2:$O$2,0)),"Error"))</f>
        <v/>
      </c>
      <c r="P363" s="272" t="str">
        <f>IF(ISBLANK(AT363),"",IFERROR(INDEX(F_Inputs!$F$4:$O$99999,MATCH($B363&amp;AT363,F_Inputs!$P$4:$P$99999,0),MATCH(AT$6,F_Inputs!$F$2:$O$2,0)),"Error"))</f>
        <v/>
      </c>
      <c r="Q363" s="272" t="str">
        <f>IF(ISBLANK(AU363),"",IFERROR(INDEX(F_Inputs!$F$4:$O$99999,MATCH($B363&amp;AU363,F_Inputs!$P$4:$P$99999,0),MATCH(AU$6,F_Inputs!$F$2:$O$2,0)),"Error"))</f>
        <v/>
      </c>
      <c r="R363" s="272" t="str">
        <f>IF(ISBLANK(AV363),"",IFERROR(INDEX(F_Inputs!$F$4:$O$99999,MATCH($B363&amp;AV363,F_Inputs!$P$4:$P$99999,0),MATCH(AV$6,F_Inputs!$F$2:$O$2,0)),"Error"))</f>
        <v/>
      </c>
      <c r="S363" s="272" t="str">
        <f>IF(ISBLANK(AW363),"",IFERROR(INDEX(F_Inputs!$F$4:$O$99999,MATCH($B363&amp;AW363,F_Inputs!$P$4:$P$99999,0),MATCH(AW$6,F_Inputs!$F$2:$O$2,0)),"Error"))</f>
        <v/>
      </c>
      <c r="T363" s="272" t="str">
        <f>IF(ISBLANK(AX363),"",IFERROR(INDEX(F_Inputs!$F$4:$O$99999,MATCH($B363&amp;AX363,F_Inputs!$P$4:$P$99999,0),MATCH(AX$6,F_Inputs!$F$2:$O$2,0)),"Error"))</f>
        <v/>
      </c>
      <c r="U363" s="272" t="str">
        <f>IF(ISBLANK(AY363),"",IFERROR(INDEX(F_Inputs!$F$4:$O$99999,MATCH($B363&amp;AY363,F_Inputs!$P$4:$P$99999,0),MATCH(AY$6,F_Inputs!$F$2:$O$2,0)),"Error"))</f>
        <v/>
      </c>
      <c r="V363" s="272" t="str">
        <f>IF(ISBLANK(AZ363),"",IFERROR(INDEX(F_Inputs!$F$4:$O$99999,MATCH($B363&amp;AZ363,F_Inputs!$P$4:$P$99999,0),MATCH(AZ$6,F_Inputs!$F$2:$O$2,0)),"Error"))</f>
        <v/>
      </c>
      <c r="W363" s="267" t="str">
        <f>IF(ISBLANK(BA363),"",IFERROR(INDEX(F_Inputs!$F$4:$O$99999,MATCH($B363&amp;BA363,F_Inputs!$P$4:$P$99999,0),MATCH(BA$6,F_Inputs!$F$2:$O$2,0)),"Error"))</f>
        <v/>
      </c>
      <c r="X363" s="267" t="str">
        <f>IF(ISBLANK(BB363),"",IFERROR(INDEX(F_Inputs!$F$4:$O$99999,MATCH($B363&amp;BB363,F_Inputs!$P$4:$P$99999,0),MATCH(BB$6,F_Inputs!$F$2:$O$2,0)),"Error"))</f>
        <v/>
      </c>
      <c r="Y363" s="267" t="str">
        <f>IF(ISBLANK(BC363),"",IFERROR(INDEX(F_Inputs!$F$4:$O$99999,MATCH($B363&amp;BC363,F_Inputs!$P$4:$P$99999,0),MATCH(BC$6,F_Inputs!$F$2:$O$2,0)),"Error"))</f>
        <v/>
      </c>
      <c r="Z363" s="267" t="str">
        <f>IF(ISBLANK(BD363),"",IFERROR(INDEX(F_Inputs!$F$4:$O$99999,MATCH($B363&amp;BD363,F_Inputs!$P$4:$P$99999,0),MATCH(BD$6,F_Inputs!$F$2:$O$2,0)),"Error"))</f>
        <v/>
      </c>
      <c r="AA363" s="267" t="str">
        <f>IF(ISBLANK(BE363),"",IFERROR(INDEX(F_Inputs!$F$4:$O$99999,MATCH($B363&amp;BE363,F_Inputs!$P$4:$P$99999,0),MATCH(BE$6,F_Inputs!$F$2:$O$2,0)),"Error"))</f>
        <v/>
      </c>
      <c r="AB363" s="270" t="str">
        <f>IF(ISBLANK(BF363),"",IFERROR(INDEX(F_Inputs!$F$4:$O$99999,MATCH($B363&amp;BF363,F_Inputs!$P$4:$P$99999,0),MATCH(BF$6,F_Inputs!$F$2:$O$2,0)),"Error"))</f>
        <v/>
      </c>
      <c r="AC363" s="270" t="str">
        <f>IF(ISBLANK(BG363),"",IFERROR(INDEX(F_Inputs!$F$4:$O$99999,MATCH($B363&amp;BG363,F_Inputs!$P$4:$P$99999,0),MATCH(BG$6,F_Inputs!$F$2:$O$2,0)),"Error"))</f>
        <v/>
      </c>
      <c r="AD363" s="270" t="str">
        <f>IF(ISBLANK(BH363),"",IFERROR(INDEX(F_Inputs!$F$4:$O$99999,MATCH($B363&amp;BH363,F_Inputs!$P$4:$P$99999,0),MATCH(BH$6,F_Inputs!$F$2:$O$2,0)),"Error"))</f>
        <v/>
      </c>
      <c r="AE363" s="271" t="str">
        <f>IF(ISBLANK(BI363),"",IFERROR(INDEX(F_Inputs!$F$4:$O$99999,MATCH($B363&amp;BI363,F_Inputs!$P$4:$P$99999,0),MATCH(BI$6,F_Inputs!$F$2:$O$2,0)),"Error"))</f>
        <v/>
      </c>
      <c r="AF363" s="271" t="str">
        <f>IF(ISBLANK(BJ363),"",IFERROR(INDEX(F_Inputs!$F$4:$O$99999,MATCH($B363&amp;BJ363,F_Inputs!$P$4:$P$99999,0),MATCH(BJ$6,F_Inputs!$F$2:$O$2,0)),"Error"))</f>
        <v/>
      </c>
      <c r="AJ363" s="45" t="s">
        <v>257</v>
      </c>
      <c r="AK363" s="45" t="s">
        <v>257</v>
      </c>
      <c r="AL363" s="45" t="s">
        <v>257</v>
      </c>
      <c r="AM363" s="45" t="s">
        <v>257</v>
      </c>
      <c r="AN363" s="45" t="s">
        <v>257</v>
      </c>
      <c r="AO363" s="45" t="s">
        <v>257</v>
      </c>
    </row>
    <row r="364" spans="2:62">
      <c r="B364" s="158" t="str">
        <f>Lists!$D$20</f>
        <v>NWT</v>
      </c>
      <c r="C364" s="46" t="s">
        <v>751</v>
      </c>
      <c r="D364" s="46" t="str">
        <f>_xlfn.XLOOKUP(C364,Lists!$B$32:$B$60,Lists!$D$32:$D$60)</f>
        <v>Set at a company specific level</v>
      </c>
      <c r="E364" s="46" t="str">
        <f>_xlfn.XLOOKUP(C364,Lists!$B$32:$B$60,Lists!$F$32:$F$60)</f>
        <v>Average number of spills per overflow - assuming 100% monitoring (number)</v>
      </c>
      <c r="F364" s="267" t="str">
        <f>IF(ISBLANK(AJ364),"",IFERROR(INDEX(F_Inputs!$F$4:$O$99999,MATCH($B364&amp;AJ364,F_Inputs!$P$4:$P$99999,0),MATCH(AJ$6,F_Inputs!$F$2:$O$2,0)),"Error"))</f>
        <v/>
      </c>
      <c r="G364" s="269">
        <f>IF(ISBLANK(AK364),"",IFERROR(INDEX(F_Inputs!$F$4:$O$99999,MATCH($B364&amp;AK364,F_Inputs!$P$4:$P$99999,0),MATCH(AK$6,F_Inputs!$F$2:$O$2,0)),"Error"))</f>
        <v>26.35</v>
      </c>
      <c r="H364" s="269">
        <f>IF(ISBLANK(AL364),"",IFERROR(INDEX(F_Inputs!$F$4:$O$99999,MATCH($B364&amp;AL364,F_Inputs!$P$4:$P$99999,0),MATCH(AL$6,F_Inputs!$F$2:$O$2,0)),"Error"))</f>
        <v>25.25</v>
      </c>
      <c r="I364" s="269">
        <f>IF(ISBLANK(AM364),"",IFERROR(INDEX(F_Inputs!$F$4:$O$99999,MATCH($B364&amp;AM364,F_Inputs!$P$4:$P$99999,0),MATCH(AM$6,F_Inputs!$F$2:$O$2,0)),"Error"))</f>
        <v>23.84</v>
      </c>
      <c r="J364" s="269">
        <f>IF(ISBLANK(AN364),"",IFERROR(INDEX(F_Inputs!$F$4:$O$99999,MATCH($B364&amp;AN364,F_Inputs!$P$4:$P$99999,0),MATCH(AN$6,F_Inputs!$F$2:$O$2,0)),"Error"))</f>
        <v>22.03</v>
      </c>
      <c r="K364" s="269">
        <f>IF(ISBLANK(AO364),"",IFERROR(INDEX(F_Inputs!$F$4:$O$99999,MATCH($B364&amp;AO364,F_Inputs!$P$4:$P$99999,0),MATCH(AO$6,F_Inputs!$F$2:$O$2,0)),"Error"))</f>
        <v>17.71</v>
      </c>
      <c r="L364" s="277" t="str">
        <f>IF(ISBLANK(AP364),"",IFERROR(INDEX(F_Inputs!$F$4:$O$99999,MATCH($B364&amp;AP364,F_Inputs!$P$4:$P$99999,0),MATCH(AP$6,F_Inputs!$F$2:$O$2,0)),"Error"))</f>
        <v/>
      </c>
      <c r="M364" s="277">
        <f>IF(ISBLANK(AQ364),"",IFERROR(INDEX(F_Inputs!$F$4:$O$99999,MATCH($B364&amp;AQ364,F_Inputs!$P$4:$P$99999,0),MATCH(AQ$6,F_Inputs!$F$2:$O$2,0)),"Error"))</f>
        <v>0.97</v>
      </c>
      <c r="N364" s="277">
        <f>IF(ISBLANK(AR364),"",IFERROR(INDEX(F_Inputs!$F$4:$O$99999,MATCH($B364&amp;AR364,F_Inputs!$P$4:$P$99999,0),MATCH(AR$6,F_Inputs!$F$2:$O$2,0)),"Error"))</f>
        <v>0.97250000000000003</v>
      </c>
      <c r="O364" s="277">
        <f>IF(ISBLANK(AS364),"",IFERROR(INDEX(F_Inputs!$F$4:$O$99999,MATCH($B364&amp;AS364,F_Inputs!$P$4:$P$99999,0),MATCH(AS$6,F_Inputs!$F$2:$O$2,0)),"Error"))</f>
        <v>0.97499999999999998</v>
      </c>
      <c r="P364" s="277">
        <f>IF(ISBLANK(AT364),"",IFERROR(INDEX(F_Inputs!$F$4:$O$99999,MATCH($B364&amp;AT364,F_Inputs!$P$4:$P$99999,0),MATCH(AT$6,F_Inputs!$F$2:$O$2,0)),"Error"))</f>
        <v>0.97750000000000004</v>
      </c>
      <c r="Q364" s="277">
        <f>IF(ISBLANK(AU364),"",IFERROR(INDEX(F_Inputs!$F$4:$O$99999,MATCH($B364&amp;AU364,F_Inputs!$P$4:$P$99999,0),MATCH(AU$6,F_Inputs!$F$2:$O$2,0)),"Error"))</f>
        <v>0.97999999999999976</v>
      </c>
      <c r="R364" s="269" t="str">
        <f>IF(ISBLANK(AV364),"",IFERROR(INDEX(F_Inputs!$F$4:$O$99999,MATCH($B364&amp;AV364,F_Inputs!$P$4:$P$99999,0),MATCH(AV$6,F_Inputs!$F$2:$O$2,0)),"Error"))</f>
        <v/>
      </c>
      <c r="S364" s="269" t="str">
        <f>IF(ISBLANK(AW364),"",IFERROR(INDEX(F_Inputs!$F$4:$O$99999,MATCH($B364&amp;AW364,F_Inputs!$P$4:$P$99999,0),MATCH(AW$6,F_Inputs!$F$2:$O$2,0)),"Error"))</f>
        <v/>
      </c>
      <c r="T364" s="269" t="str">
        <f>IF(ISBLANK(AX364),"",IFERROR(INDEX(F_Inputs!$F$4:$O$99999,MATCH($B364&amp;AX364,F_Inputs!$P$4:$P$99999,0),MATCH(AX$6,F_Inputs!$F$2:$O$2,0)),"Error"))</f>
        <v/>
      </c>
      <c r="U364" s="269" t="str">
        <f>IF(ISBLANK(AY364),"",IFERROR(INDEX(F_Inputs!$F$4:$O$99999,MATCH($B364&amp;AY364,F_Inputs!$P$4:$P$99999,0),MATCH(AY$6,F_Inputs!$F$2:$O$2,0)),"Error"))</f>
        <v/>
      </c>
      <c r="V364" s="269" t="str">
        <f>IF(ISBLANK(AZ364),"",IFERROR(INDEX(F_Inputs!$F$4:$O$99999,MATCH($B364&amp;AZ364,F_Inputs!$P$4:$P$99999,0),MATCH(AZ$6,F_Inputs!$F$2:$O$2,0)),"Error"))</f>
        <v/>
      </c>
      <c r="W364" s="267" t="str">
        <f>IF(ISBLANK(BA364),"",IFERROR(INDEX(F_Inputs!$F$4:$O$99999,MATCH($B364&amp;BA364,F_Inputs!$P$4:$P$99999,0),MATCH(BA$6,F_Inputs!$F$2:$O$2,0)),"Error"))</f>
        <v/>
      </c>
      <c r="X364" s="267" t="str">
        <f>IF(ISBLANK(BB364),"",IFERROR(INDEX(F_Inputs!$F$4:$O$99999,MATCH($B364&amp;BB364,F_Inputs!$P$4:$P$99999,0),MATCH(BB$6,F_Inputs!$F$2:$O$2,0)),"Error"))</f>
        <v/>
      </c>
      <c r="Y364" s="267" t="str">
        <f>IF(ISBLANK(BC364),"",IFERROR(INDEX(F_Inputs!$F$4:$O$99999,MATCH($B364&amp;BC364,F_Inputs!$P$4:$P$99999,0),MATCH(BC$6,F_Inputs!$F$2:$O$2,0)),"Error"))</f>
        <v/>
      </c>
      <c r="Z364" s="267" t="str">
        <f>IF(ISBLANK(BD364),"",IFERROR(INDEX(F_Inputs!$F$4:$O$99999,MATCH($B364&amp;BD364,F_Inputs!$P$4:$P$99999,0),MATCH(BD$6,F_Inputs!$F$2:$O$2,0)),"Error"))</f>
        <v/>
      </c>
      <c r="AA364" s="267" t="str">
        <f>IF(ISBLANK(BE364),"",IFERROR(INDEX(F_Inputs!$F$4:$O$99999,MATCH($B364&amp;BE364,F_Inputs!$P$4:$P$99999,0),MATCH(BE$6,F_Inputs!$F$2:$O$2,0)),"Error"))</f>
        <v/>
      </c>
      <c r="AB364" s="270">
        <f>IF(ISBLANK(BF364),"",IFERROR(INDEX(F_Inputs!$F$4:$O$99999,MATCH($B364&amp;BF364,F_Inputs!$P$4:$P$99999,0),MATCH(BF$6,F_Inputs!$F$2:$O$2,0)),"Error"))</f>
        <v>1919102.9952248</v>
      </c>
      <c r="AC364" s="270">
        <f>IF(ISBLANK(BG364),"",IFERROR(INDEX(F_Inputs!$F$4:$O$99999,MATCH($B364&amp;BG364,F_Inputs!$P$4:$P$99999,0),MATCH(BG$6,F_Inputs!$F$2:$O$2,0)),"Error"))</f>
        <v>1919102.9952248</v>
      </c>
      <c r="AD364" s="270" t="str">
        <f>IF(ISBLANK(BH364),"",IFERROR(INDEX(F_Inputs!$F$4:$O$99999,MATCH($B364&amp;BH364,F_Inputs!$P$4:$P$99999,0),MATCH(BH$6,F_Inputs!$F$2:$O$2,0)),"Error"))</f>
        <v/>
      </c>
      <c r="AE364" s="271">
        <f>IF(ISBLANK(BI364),"",IFERROR(INDEX(F_Inputs!$F$4:$O$99999,MATCH($B364&amp;BI364,F_Inputs!$P$4:$P$99999,0),MATCH(BI$6,F_Inputs!$F$2:$O$2,0)),"Error"))</f>
        <v>-5.0000000000000001E-3</v>
      </c>
      <c r="AF364" s="271">
        <f>IF(ISBLANK(BJ364),"",IFERROR(INDEX(F_Inputs!$F$4:$O$99999,MATCH($B364&amp;BJ364,F_Inputs!$P$4:$P$99999,0),MATCH(BJ$6,F_Inputs!$F$2:$O$2,0)),"Error"))</f>
        <v>5.0000000000000001E-3</v>
      </c>
      <c r="AJ364" s="35" t="s">
        <v>265</v>
      </c>
      <c r="AK364" s="35" t="s">
        <v>265</v>
      </c>
      <c r="AL364" s="35" t="s">
        <v>265</v>
      </c>
      <c r="AM364" s="35" t="s">
        <v>265</v>
      </c>
      <c r="AN364" s="35" t="s">
        <v>265</v>
      </c>
      <c r="AO364" s="35" t="s">
        <v>265</v>
      </c>
      <c r="AP364" s="45" t="s">
        <v>267</v>
      </c>
      <c r="AQ364" s="45" t="s">
        <v>267</v>
      </c>
      <c r="AR364" s="45" t="s">
        <v>267</v>
      </c>
      <c r="AS364" s="45" t="s">
        <v>267</v>
      </c>
      <c r="AT364" s="45" t="s">
        <v>267</v>
      </c>
      <c r="AU364" s="45" t="s">
        <v>267</v>
      </c>
      <c r="BF364" s="45" t="s">
        <v>269</v>
      </c>
      <c r="BG364" s="45" t="s">
        <v>269</v>
      </c>
      <c r="BI364" s="45" t="s">
        <v>271</v>
      </c>
      <c r="BJ364" s="45" t="s">
        <v>273</v>
      </c>
    </row>
    <row r="365" spans="2:62">
      <c r="B365" s="158" t="str">
        <f>Lists!$D$20</f>
        <v>NWT</v>
      </c>
      <c r="C365" s="46" t="s">
        <v>723</v>
      </c>
      <c r="D365" s="46" t="str">
        <f>_xlfn.XLOOKUP(C365,Lists!$B$32:$B$60,Lists!$D$32:$D$60)</f>
        <v>Set at a company specific level</v>
      </c>
      <c r="E365" s="46" t="str">
        <f>_xlfn.XLOOKUP(C365,Lists!$B$32:$B$60,Lists!$F$32:$F$60)</f>
        <v>Repairs to burst mains per 1,000km of mains length</v>
      </c>
      <c r="F365" s="280">
        <f>IF(ISBLANK(AJ365),"",IFERROR(INDEX(F_Inputs!$F$4:$O$99999,MATCH($B365&amp;AJ365,F_Inputs!$P$4:$P$99999,0),MATCH(AJ$6,F_Inputs!$F$2:$O$2,0)),"Error"))</f>
        <v>113.3</v>
      </c>
      <c r="G365" s="280">
        <f>IF(ISBLANK(AK365),"",IFERROR(INDEX(F_Inputs!$F$4:$O$99999,MATCH($B365&amp;AK365,F_Inputs!$P$4:$P$99999,0),MATCH(AK$6,F_Inputs!$F$2:$O$2,0)),"Error"))</f>
        <v>111.3</v>
      </c>
      <c r="H365" s="280">
        <f>IF(ISBLANK(AL365),"",IFERROR(INDEX(F_Inputs!$F$4:$O$99999,MATCH($B365&amp;AL365,F_Inputs!$P$4:$P$99999,0),MATCH(AL$6,F_Inputs!$F$2:$O$2,0)),"Error"))</f>
        <v>109.3</v>
      </c>
      <c r="I365" s="280">
        <f>IF(ISBLANK(AM365),"",IFERROR(INDEX(F_Inputs!$F$4:$O$99999,MATCH($B365&amp;AM365,F_Inputs!$P$4:$P$99999,0),MATCH(AM$6,F_Inputs!$F$2:$O$2,0)),"Error"))</f>
        <v>107.3</v>
      </c>
      <c r="J365" s="280">
        <f>IF(ISBLANK(AN365),"",IFERROR(INDEX(F_Inputs!$F$4:$O$99999,MATCH($B365&amp;AN365,F_Inputs!$P$4:$P$99999,0),MATCH(AN$6,F_Inputs!$F$2:$O$2,0)),"Error"))</f>
        <v>105.3</v>
      </c>
      <c r="K365" s="280">
        <f>IF(ISBLANK(AO365),"",IFERROR(INDEX(F_Inputs!$F$4:$O$99999,MATCH($B365&amp;AO365,F_Inputs!$P$4:$P$99999,0),MATCH(AO$6,F_Inputs!$F$2:$O$2,0)),"Error"))</f>
        <v>103.1</v>
      </c>
      <c r="L365" s="280" t="str">
        <f>IF(ISBLANK(AP365),"",IFERROR(INDEX(F_Inputs!$F$4:$O$99999,MATCH($B365&amp;AP365,F_Inputs!$P$4:$P$99999,0),MATCH(AP$6,F_Inputs!$F$2:$O$2,0)),"Error"))</f>
        <v/>
      </c>
      <c r="M365" s="280" t="str">
        <f>IF(ISBLANK(AQ365),"",IFERROR(INDEX(F_Inputs!$F$4:$O$99999,MATCH($B365&amp;AQ365,F_Inputs!$P$4:$P$99999,0),MATCH(AQ$6,F_Inputs!$F$2:$O$2,0)),"Error"))</f>
        <v/>
      </c>
      <c r="N365" s="280" t="str">
        <f>IF(ISBLANK(AR365),"",IFERROR(INDEX(F_Inputs!$F$4:$O$99999,MATCH($B365&amp;AR365,F_Inputs!$P$4:$P$99999,0),MATCH(AR$6,F_Inputs!$F$2:$O$2,0)),"Error"))</f>
        <v/>
      </c>
      <c r="O365" s="280" t="str">
        <f>IF(ISBLANK(AS365),"",IFERROR(INDEX(F_Inputs!$F$4:$O$99999,MATCH($B365&amp;AS365,F_Inputs!$P$4:$P$99999,0),MATCH(AS$6,F_Inputs!$F$2:$O$2,0)),"Error"))</f>
        <v/>
      </c>
      <c r="P365" s="280" t="str">
        <f>IF(ISBLANK(AT365),"",IFERROR(INDEX(F_Inputs!$F$4:$O$99999,MATCH($B365&amp;AT365,F_Inputs!$P$4:$P$99999,0),MATCH(AT$6,F_Inputs!$F$2:$O$2,0)),"Error"))</f>
        <v/>
      </c>
      <c r="Q365" s="280" t="str">
        <f>IF(ISBLANK(AU365),"",IFERROR(INDEX(F_Inputs!$F$4:$O$99999,MATCH($B365&amp;AU365,F_Inputs!$P$4:$P$99999,0),MATCH(AU$6,F_Inputs!$F$2:$O$2,0)),"Error"))</f>
        <v/>
      </c>
      <c r="R365" s="280">
        <f>IF(ISBLANK(AV365),"",IFERROR(INDEX(F_Inputs!$F$4:$O$99999,MATCH($B365&amp;AV365,F_Inputs!$P$4:$P$99999,0),MATCH(AV$6,F_Inputs!$F$2:$O$2,0)),"Error"))</f>
        <v>121.3</v>
      </c>
      <c r="S365" s="280">
        <f>IF(ISBLANK(AW365),"",IFERROR(INDEX(F_Inputs!$F$4:$O$99999,MATCH($B365&amp;AW365,F_Inputs!$P$4:$P$99999,0),MATCH(AW$6,F_Inputs!$F$2:$O$2,0)),"Error"))</f>
        <v>119.3</v>
      </c>
      <c r="T365" s="280">
        <f>IF(ISBLANK(AX365),"",IFERROR(INDEX(F_Inputs!$F$4:$O$99999,MATCH($B365&amp;AX365,F_Inputs!$P$4:$P$99999,0),MATCH(AX$6,F_Inputs!$F$2:$O$2,0)),"Error"))</f>
        <v>117.3</v>
      </c>
      <c r="U365" s="280">
        <f>IF(ISBLANK(AY365),"",IFERROR(INDEX(F_Inputs!$F$4:$O$99999,MATCH($B365&amp;AY365,F_Inputs!$P$4:$P$99999,0),MATCH(AY$6,F_Inputs!$F$2:$O$2,0)),"Error"))</f>
        <v>115.3</v>
      </c>
      <c r="V365" s="280">
        <f>IF(ISBLANK(AZ365),"",IFERROR(INDEX(F_Inputs!$F$4:$O$99999,MATCH($B365&amp;AZ365,F_Inputs!$P$4:$P$99999,0),MATCH(AZ$6,F_Inputs!$F$2:$O$2,0)),"Error"))</f>
        <v>113.1</v>
      </c>
      <c r="W365" s="267" t="str">
        <f>IF(ISBLANK(BA365),"",IFERROR(INDEX(F_Inputs!$F$4:$O$99999,MATCH($B365&amp;BA365,F_Inputs!$P$4:$P$99999,0),MATCH(BA$6,F_Inputs!$F$2:$O$2,0)),"Error"))</f>
        <v/>
      </c>
      <c r="X365" s="267" t="str">
        <f>IF(ISBLANK(BB365),"",IFERROR(INDEX(F_Inputs!$F$4:$O$99999,MATCH($B365&amp;BB365,F_Inputs!$P$4:$P$99999,0),MATCH(BB$6,F_Inputs!$F$2:$O$2,0)),"Error"))</f>
        <v/>
      </c>
      <c r="Y365" s="267" t="str">
        <f>IF(ISBLANK(BC365),"",IFERROR(INDEX(F_Inputs!$F$4:$O$99999,MATCH($B365&amp;BC365,F_Inputs!$P$4:$P$99999,0),MATCH(BC$6,F_Inputs!$F$2:$O$2,0)),"Error"))</f>
        <v/>
      </c>
      <c r="Z365" s="267" t="str">
        <f>IF(ISBLANK(BD365),"",IFERROR(INDEX(F_Inputs!$F$4:$O$99999,MATCH($B365&amp;BD365,F_Inputs!$P$4:$P$99999,0),MATCH(BD$6,F_Inputs!$F$2:$O$2,0)),"Error"))</f>
        <v/>
      </c>
      <c r="AA365" s="267" t="str">
        <f>IF(ISBLANK(BE365),"",IFERROR(INDEX(F_Inputs!$F$4:$O$99999,MATCH($B365&amp;BE365,F_Inputs!$P$4:$P$99999,0),MATCH(BE$6,F_Inputs!$F$2:$O$2,0)),"Error"))</f>
        <v/>
      </c>
      <c r="AB365" s="270">
        <f>IF(ISBLANK(BF365),"",IFERROR(INDEX(F_Inputs!$F$4:$O$99999,MATCH($B365&amp;BF365,F_Inputs!$P$4:$P$99999,0),MATCH(BF$6,F_Inputs!$F$2:$O$2,0)),"Error"))</f>
        <v>341517.45404466812</v>
      </c>
      <c r="AC365" s="270">
        <f>IF(ISBLANK(BG365),"",IFERROR(INDEX(F_Inputs!$F$4:$O$99999,MATCH($B365&amp;BG365,F_Inputs!$P$4:$P$99999,0),MATCH(BG$6,F_Inputs!$F$2:$O$2,0)),"Error"))</f>
        <v>341517.45404466812</v>
      </c>
      <c r="AD365" s="270" t="str">
        <f>IF(ISBLANK(BH365),"",IFERROR(INDEX(F_Inputs!$F$4:$O$99999,MATCH($B365&amp;BH365,F_Inputs!$P$4:$P$99999,0),MATCH(BH$6,F_Inputs!$F$2:$O$2,0)),"Error"))</f>
        <v/>
      </c>
      <c r="AE365" s="271">
        <f>IF(ISBLANK(BI365),"",IFERROR(INDEX(F_Inputs!$F$4:$O$99999,MATCH($B365&amp;BI365,F_Inputs!$P$4:$P$99999,0),MATCH(BI$6,F_Inputs!$F$2:$O$2,0)),"Error"))</f>
        <v>-5.0000000000000001E-3</v>
      </c>
      <c r="AF365" s="271">
        <f>IF(ISBLANK(BJ365),"",IFERROR(INDEX(F_Inputs!$F$4:$O$99999,MATCH($B365&amp;BJ365,F_Inputs!$P$4:$P$99999,0),MATCH(BJ$6,F_Inputs!$F$2:$O$2,0)),"Error"))</f>
        <v>5.0000000000000001E-3</v>
      </c>
      <c r="AJ365" s="45" t="s">
        <v>204</v>
      </c>
      <c r="AK365" s="45" t="s">
        <v>204</v>
      </c>
      <c r="AL365" s="45" t="s">
        <v>204</v>
      </c>
      <c r="AM365" s="45" t="s">
        <v>204</v>
      </c>
      <c r="AN365" s="45" t="s">
        <v>204</v>
      </c>
      <c r="AO365" s="45" t="s">
        <v>204</v>
      </c>
      <c r="AV365" s="45" t="s">
        <v>206</v>
      </c>
      <c r="AW365" s="45" t="s">
        <v>206</v>
      </c>
      <c r="AX365" s="45" t="s">
        <v>206</v>
      </c>
      <c r="AY365" s="45" t="s">
        <v>206</v>
      </c>
      <c r="AZ365" s="45" t="s">
        <v>206</v>
      </c>
      <c r="BF365" s="45" t="s">
        <v>208</v>
      </c>
      <c r="BG365" s="45" t="s">
        <v>208</v>
      </c>
      <c r="BI365" s="45" t="s">
        <v>210</v>
      </c>
      <c r="BJ365" s="45" t="s">
        <v>212</v>
      </c>
    </row>
    <row r="366" spans="2:62">
      <c r="B366" s="158" t="str">
        <f>Lists!$D$20</f>
        <v>NWT</v>
      </c>
      <c r="C366" s="46" t="s">
        <v>727</v>
      </c>
      <c r="D366" s="46" t="str">
        <f>_xlfn.XLOOKUP(C366,Lists!$B$32:$B$60,Lists!$D$32:$D$60)</f>
        <v>Set at a common level</v>
      </c>
      <c r="E366" s="46" t="str">
        <f>_xlfn.XLOOKUP(C366,Lists!$B$32:$B$60,Lists!$F$32:$F$60)</f>
        <v>Unplanned outage - %</v>
      </c>
      <c r="F366" s="271">
        <f>IF(ISBLANK(AJ366),"",IFERROR(INDEX(F_Inputs!$F$4:$O$99999,MATCH($B366&amp;AJ366,F_Inputs!$P$4:$P$99999,0),MATCH(AJ$6,F_Inputs!$F$2:$O$2,0)),"Error"))</f>
        <v>3.9E-2</v>
      </c>
      <c r="G366" s="271">
        <f>IF(ISBLANK(AK366),"",IFERROR(INDEX(F_Inputs!$F$4:$O$99999,MATCH($B366&amp;AK366,F_Inputs!$P$4:$P$99999,0),MATCH(AK$6,F_Inputs!$F$2:$O$2,0)),"Error"))</f>
        <v>3.5499999999999997E-2</v>
      </c>
      <c r="H366" s="271">
        <f>IF(ISBLANK(AL366),"",IFERROR(INDEX(F_Inputs!$F$4:$O$99999,MATCH($B366&amp;AL366,F_Inputs!$P$4:$P$99999,0),MATCH(AL$6,F_Inputs!$F$2:$O$2,0)),"Error"))</f>
        <v>3.1999999999999994E-2</v>
      </c>
      <c r="I366" s="271">
        <f>IF(ISBLANK(AM366),"",IFERROR(INDEX(F_Inputs!$F$4:$O$99999,MATCH($B366&amp;AM366,F_Inputs!$P$4:$P$99999,0),MATCH(AM$6,F_Inputs!$F$2:$O$2,0)),"Error"))</f>
        <v>2.8499999999999991E-2</v>
      </c>
      <c r="J366" s="271">
        <f>IF(ISBLANK(AN366),"",IFERROR(INDEX(F_Inputs!$F$4:$O$99999,MATCH($B366&amp;AN366,F_Inputs!$P$4:$P$99999,0),MATCH(AN$6,F_Inputs!$F$2:$O$2,0)),"Error"))</f>
        <v>2.4999999999999994E-2</v>
      </c>
      <c r="K366" s="271">
        <f>IF(ISBLANK(AO366),"",IFERROR(INDEX(F_Inputs!$F$4:$O$99999,MATCH($B366&amp;AO366,F_Inputs!$P$4:$P$99999,0),MATCH(AO$6,F_Inputs!$F$2:$O$2,0)),"Error"))</f>
        <v>2.1399999999999995E-2</v>
      </c>
      <c r="L366" s="271" t="str">
        <f>IF(ISBLANK(AP366),"",IFERROR(INDEX(F_Inputs!$F$4:$O$99999,MATCH($B366&amp;AP366,F_Inputs!$P$4:$P$99999,0),MATCH(AP$6,F_Inputs!$F$2:$O$2,0)),"Error"))</f>
        <v/>
      </c>
      <c r="M366" s="271" t="str">
        <f>IF(ISBLANK(AQ366),"",IFERROR(INDEX(F_Inputs!$F$4:$O$99999,MATCH($B366&amp;AQ366,F_Inputs!$P$4:$P$99999,0),MATCH(AQ$6,F_Inputs!$F$2:$O$2,0)),"Error"))</f>
        <v/>
      </c>
      <c r="N366" s="271" t="str">
        <f>IF(ISBLANK(AR366),"",IFERROR(INDEX(F_Inputs!$F$4:$O$99999,MATCH($B366&amp;AR366,F_Inputs!$P$4:$P$99999,0),MATCH(AR$6,F_Inputs!$F$2:$O$2,0)),"Error"))</f>
        <v/>
      </c>
      <c r="O366" s="271" t="str">
        <f>IF(ISBLANK(AS366),"",IFERROR(INDEX(F_Inputs!$F$4:$O$99999,MATCH($B366&amp;AS366,F_Inputs!$P$4:$P$99999,0),MATCH(AS$6,F_Inputs!$F$2:$O$2,0)),"Error"))</f>
        <v/>
      </c>
      <c r="P366" s="271" t="str">
        <f>IF(ISBLANK(AT366),"",IFERROR(INDEX(F_Inputs!$F$4:$O$99999,MATCH($B366&amp;AT366,F_Inputs!$P$4:$P$99999,0),MATCH(AT$6,F_Inputs!$F$2:$O$2,0)),"Error"))</f>
        <v/>
      </c>
      <c r="Q366" s="271" t="str">
        <f>IF(ISBLANK(AU366),"",IFERROR(INDEX(F_Inputs!$F$4:$O$99999,MATCH($B366&amp;AU366,F_Inputs!$P$4:$P$99999,0),MATCH(AU$6,F_Inputs!$F$2:$O$2,0)),"Error"))</f>
        <v/>
      </c>
      <c r="R366" s="271" t="str">
        <f>IF(ISBLANK(AV366),"",IFERROR(INDEX(F_Inputs!$F$4:$O$99999,MATCH($B366&amp;AV366,F_Inputs!$P$4:$P$99999,0),MATCH(AV$6,F_Inputs!$F$2:$O$2,0)),"Error"))</f>
        <v/>
      </c>
      <c r="S366" s="271" t="str">
        <f>IF(ISBLANK(AW366),"",IFERROR(INDEX(F_Inputs!$F$4:$O$99999,MATCH($B366&amp;AW366,F_Inputs!$P$4:$P$99999,0),MATCH(AW$6,F_Inputs!$F$2:$O$2,0)),"Error"))</f>
        <v/>
      </c>
      <c r="T366" s="271" t="str">
        <f>IF(ISBLANK(AX366),"",IFERROR(INDEX(F_Inputs!$F$4:$O$99999,MATCH($B366&amp;AX366,F_Inputs!$P$4:$P$99999,0),MATCH(AX$6,F_Inputs!$F$2:$O$2,0)),"Error"))</f>
        <v/>
      </c>
      <c r="U366" s="271" t="str">
        <f>IF(ISBLANK(AY366),"",IFERROR(INDEX(F_Inputs!$F$4:$O$99999,MATCH($B366&amp;AY366,F_Inputs!$P$4:$P$99999,0),MATCH(AY$6,F_Inputs!$F$2:$O$2,0)),"Error"))</f>
        <v/>
      </c>
      <c r="V366" s="269" t="str">
        <f>IF(ISBLANK(AZ366),"",IFERROR(INDEX(F_Inputs!$F$4:$O$99999,MATCH($B366&amp;AZ366,F_Inputs!$P$4:$P$99999,0),MATCH(AZ$6,F_Inputs!$F$2:$O$2,0)),"Error"))</f>
        <v/>
      </c>
      <c r="W366" s="267" t="str">
        <f>IF(ISBLANK(BA366),"",IFERROR(INDEX(F_Inputs!$F$4:$O$99999,MATCH($B366&amp;BA366,F_Inputs!$P$4:$P$99999,0),MATCH(BA$6,F_Inputs!$F$2:$O$2,0)),"Error"))</f>
        <v/>
      </c>
      <c r="X366" s="267" t="str">
        <f>IF(ISBLANK(BB366),"",IFERROR(INDEX(F_Inputs!$F$4:$O$99999,MATCH($B366&amp;BB366,F_Inputs!$P$4:$P$99999,0),MATCH(BB$6,F_Inputs!$F$2:$O$2,0)),"Error"))</f>
        <v/>
      </c>
      <c r="Y366" s="267" t="str">
        <f>IF(ISBLANK(BC366),"",IFERROR(INDEX(F_Inputs!$F$4:$O$99999,MATCH($B366&amp;BC366,F_Inputs!$P$4:$P$99999,0),MATCH(BC$6,F_Inputs!$F$2:$O$2,0)),"Error"))</f>
        <v/>
      </c>
      <c r="Z366" s="267" t="str">
        <f>IF(ISBLANK(BD366),"",IFERROR(INDEX(F_Inputs!$F$4:$O$99999,MATCH($B366&amp;BD366,F_Inputs!$P$4:$P$99999,0),MATCH(BD$6,F_Inputs!$F$2:$O$2,0)),"Error"))</f>
        <v/>
      </c>
      <c r="AA366" s="267" t="str">
        <f>IF(ISBLANK(BE366),"",IFERROR(INDEX(F_Inputs!$F$4:$O$99999,MATCH($B366&amp;BE366,F_Inputs!$P$4:$P$99999,0),MATCH(BE$6,F_Inputs!$F$2:$O$2,0)),"Error"))</f>
        <v/>
      </c>
      <c r="AB366" s="270">
        <f>IF(ISBLANK(BF366),"",IFERROR(INDEX(F_Inputs!$F$4:$O$99999,MATCH($B366&amp;BF366,F_Inputs!$P$4:$P$99999,0),MATCH(BF$6,F_Inputs!$F$2:$O$2,0)),"Error"))</f>
        <v>4468381.0411876179</v>
      </c>
      <c r="AC366" s="270">
        <f>IF(ISBLANK(BG366),"",IFERROR(INDEX(F_Inputs!$F$4:$O$99999,MATCH($B366&amp;BG366,F_Inputs!$P$4:$P$99999,0),MATCH(BG$6,F_Inputs!$F$2:$O$2,0)),"Error"))</f>
        <v>4468381.0411876179</v>
      </c>
      <c r="AD366" s="270" t="str">
        <f>IF(ISBLANK(BH366),"",IFERROR(INDEX(F_Inputs!$F$4:$O$99999,MATCH($B366&amp;BH366,F_Inputs!$P$4:$P$99999,0),MATCH(BH$6,F_Inputs!$F$2:$O$2,0)),"Error"))</f>
        <v/>
      </c>
      <c r="AE366" s="271">
        <f>IF(ISBLANK(BI366),"",IFERROR(INDEX(F_Inputs!$F$4:$O$99999,MATCH($B366&amp;BI366,F_Inputs!$P$4:$P$99999,0),MATCH(BI$6,F_Inputs!$F$2:$O$2,0)),"Error"))</f>
        <v>-5.0000000000000001E-3</v>
      </c>
      <c r="AF366" s="271">
        <f>IF(ISBLANK(BJ366),"",IFERROR(INDEX(F_Inputs!$F$4:$O$99999,MATCH($B366&amp;BJ366,F_Inputs!$P$4:$P$99999,0),MATCH(BJ$6,F_Inputs!$F$2:$O$2,0)),"Error"))</f>
        <v>5.0000000000000001E-3</v>
      </c>
      <c r="AJ366" s="45" t="s">
        <v>473</v>
      </c>
      <c r="AK366" s="45" t="s">
        <v>473</v>
      </c>
      <c r="AL366" s="45" t="s">
        <v>473</v>
      </c>
      <c r="AM366" s="45" t="s">
        <v>473</v>
      </c>
      <c r="AN366" s="45" t="s">
        <v>473</v>
      </c>
      <c r="AO366" s="45" t="s">
        <v>473</v>
      </c>
      <c r="BF366" s="45" t="s">
        <v>590</v>
      </c>
      <c r="BG366" s="45" t="s">
        <v>590</v>
      </c>
      <c r="BI366" s="45" t="s">
        <v>592</v>
      </c>
      <c r="BJ366" s="45" t="s">
        <v>594</v>
      </c>
    </row>
    <row r="367" spans="2:62">
      <c r="B367" s="158" t="str">
        <f>Lists!$D$20</f>
        <v>NWT</v>
      </c>
      <c r="C367" s="46" t="s">
        <v>761</v>
      </c>
      <c r="D367" s="46" t="str">
        <f>_xlfn.XLOOKUP(C367,Lists!$B$32:$B$60,Lists!$D$32:$D$60)</f>
        <v>Set at a company specific level</v>
      </c>
      <c r="E367" s="46" t="str">
        <f>_xlfn.XLOOKUP(C367,Lists!$B$32:$B$60,Lists!$F$32:$F$60)</f>
        <v>Number of sewer collapses per 1,000 km of all sewers</v>
      </c>
      <c r="F367" s="269">
        <f>IF(ISBLANK(AJ367),"",IFERROR(INDEX(F_Inputs!$F$4:$O$99999,MATCH($B367&amp;AJ367,F_Inputs!$P$4:$P$99999,0),MATCH(AJ$6,F_Inputs!$F$2:$O$2,0)),"Error"))</f>
        <v>13.07</v>
      </c>
      <c r="G367" s="269">
        <f>IF(ISBLANK(AK367),"",IFERROR(INDEX(F_Inputs!$F$4:$O$99999,MATCH($B367&amp;AK367,F_Inputs!$P$4:$P$99999,0),MATCH(AK$6,F_Inputs!$F$2:$O$2,0)),"Error"))</f>
        <v>12.94</v>
      </c>
      <c r="H367" s="269">
        <f>IF(ISBLANK(AL367),"",IFERROR(INDEX(F_Inputs!$F$4:$O$99999,MATCH($B367&amp;AL367,F_Inputs!$P$4:$P$99999,0),MATCH(AL$6,F_Inputs!$F$2:$O$2,0)),"Error"))</f>
        <v>12.81</v>
      </c>
      <c r="I367" s="269">
        <f>IF(ISBLANK(AM367),"",IFERROR(INDEX(F_Inputs!$F$4:$O$99999,MATCH($B367&amp;AM367,F_Inputs!$P$4:$P$99999,0),MATCH(AM$6,F_Inputs!$F$2:$O$2,0)),"Error"))</f>
        <v>12.68</v>
      </c>
      <c r="J367" s="269">
        <f>IF(ISBLANK(AN367),"",IFERROR(INDEX(F_Inputs!$F$4:$O$99999,MATCH($B367&amp;AN367,F_Inputs!$P$4:$P$99999,0),MATCH(AN$6,F_Inputs!$F$2:$O$2,0)),"Error"))</f>
        <v>12.55</v>
      </c>
      <c r="K367" s="269">
        <f>IF(ISBLANK(AO367),"",IFERROR(INDEX(F_Inputs!$F$4:$O$99999,MATCH($B367&amp;AO367,F_Inputs!$P$4:$P$99999,0),MATCH(AO$6,F_Inputs!$F$2:$O$2,0)),"Error"))</f>
        <v>12.41</v>
      </c>
      <c r="L367" s="269" t="str">
        <f>IF(ISBLANK(AP367),"",IFERROR(INDEX(F_Inputs!$F$4:$O$99999,MATCH($B367&amp;AP367,F_Inputs!$P$4:$P$99999,0),MATCH(AP$6,F_Inputs!$F$2:$O$2,0)),"Error"))</f>
        <v/>
      </c>
      <c r="M367" s="269" t="str">
        <f>IF(ISBLANK(AQ367),"",IFERROR(INDEX(F_Inputs!$F$4:$O$99999,MATCH($B367&amp;AQ367,F_Inputs!$P$4:$P$99999,0),MATCH(AQ$6,F_Inputs!$F$2:$O$2,0)),"Error"))</f>
        <v/>
      </c>
      <c r="N367" s="269" t="str">
        <f>IF(ISBLANK(AR367),"",IFERROR(INDEX(F_Inputs!$F$4:$O$99999,MATCH($B367&amp;AR367,F_Inputs!$P$4:$P$99999,0),MATCH(AR$6,F_Inputs!$F$2:$O$2,0)),"Error"))</f>
        <v/>
      </c>
      <c r="O367" s="269" t="str">
        <f>IF(ISBLANK(AS367),"",IFERROR(INDEX(F_Inputs!$F$4:$O$99999,MATCH($B367&amp;AS367,F_Inputs!$P$4:$P$99999,0),MATCH(AS$6,F_Inputs!$F$2:$O$2,0)),"Error"))</f>
        <v/>
      </c>
      <c r="P367" s="269" t="str">
        <f>IF(ISBLANK(AT367),"",IFERROR(INDEX(F_Inputs!$F$4:$O$99999,MATCH($B367&amp;AT367,F_Inputs!$P$4:$P$99999,0),MATCH(AT$6,F_Inputs!$F$2:$O$2,0)),"Error"))</f>
        <v/>
      </c>
      <c r="Q367" s="269" t="str">
        <f>IF(ISBLANK(AU367),"",IFERROR(INDEX(F_Inputs!$F$4:$O$99999,MATCH($B367&amp;AU367,F_Inputs!$P$4:$P$99999,0),MATCH(AU$6,F_Inputs!$F$2:$O$2,0)),"Error"))</f>
        <v/>
      </c>
      <c r="R367" s="269" t="str">
        <f>IF(ISBLANK(AV367),"",IFERROR(INDEX(F_Inputs!$F$4:$O$99999,MATCH($B367&amp;AV367,F_Inputs!$P$4:$P$99999,0),MATCH(AV$6,F_Inputs!$F$2:$O$2,0)),"Error"))</f>
        <v/>
      </c>
      <c r="S367" s="269" t="str">
        <f>IF(ISBLANK(AW367),"",IFERROR(INDEX(F_Inputs!$F$4:$O$99999,MATCH($B367&amp;AW367,F_Inputs!$P$4:$P$99999,0),MATCH(AW$6,F_Inputs!$F$2:$O$2,0)),"Error"))</f>
        <v/>
      </c>
      <c r="T367" s="269" t="str">
        <f>IF(ISBLANK(AX367),"",IFERROR(INDEX(F_Inputs!$F$4:$O$99999,MATCH($B367&amp;AX367,F_Inputs!$P$4:$P$99999,0),MATCH(AX$6,F_Inputs!$F$2:$O$2,0)),"Error"))</f>
        <v/>
      </c>
      <c r="U367" s="269" t="str">
        <f>IF(ISBLANK(AY367),"",IFERROR(INDEX(F_Inputs!$F$4:$O$99999,MATCH($B367&amp;AY367,F_Inputs!$P$4:$P$99999,0),MATCH(AY$6,F_Inputs!$F$2:$O$2,0)),"Error"))</f>
        <v/>
      </c>
      <c r="V367" s="269" t="str">
        <f>IF(ISBLANK(AZ367),"",IFERROR(INDEX(F_Inputs!$F$4:$O$99999,MATCH($B367&amp;AZ367,F_Inputs!$P$4:$P$99999,0),MATCH(AZ$6,F_Inputs!$F$2:$O$2,0)),"Error"))</f>
        <v/>
      </c>
      <c r="W367" s="267" t="str">
        <f>IF(ISBLANK(BA367),"",IFERROR(INDEX(F_Inputs!$F$4:$O$99999,MATCH($B367&amp;BA367,F_Inputs!$P$4:$P$99999,0),MATCH(BA$6,F_Inputs!$F$2:$O$2,0)),"Error"))</f>
        <v/>
      </c>
      <c r="X367" s="267" t="str">
        <f>IF(ISBLANK(BB367),"",IFERROR(INDEX(F_Inputs!$F$4:$O$99999,MATCH($B367&amp;BB367,F_Inputs!$P$4:$P$99999,0),MATCH(BB$6,F_Inputs!$F$2:$O$2,0)),"Error"))</f>
        <v/>
      </c>
      <c r="Y367" s="267" t="str">
        <f>IF(ISBLANK(BC367),"",IFERROR(INDEX(F_Inputs!$F$4:$O$99999,MATCH($B367&amp;BC367,F_Inputs!$P$4:$P$99999,0),MATCH(BC$6,F_Inputs!$F$2:$O$2,0)),"Error"))</f>
        <v/>
      </c>
      <c r="Z367" s="267" t="str">
        <f>IF(ISBLANK(BD367),"",IFERROR(INDEX(F_Inputs!$F$4:$O$99999,MATCH($B367&amp;BD367,F_Inputs!$P$4:$P$99999,0),MATCH(BD$6,F_Inputs!$F$2:$O$2,0)),"Error"))</f>
        <v/>
      </c>
      <c r="AA367" s="267" t="str">
        <f>IF(ISBLANK(BE367),"",IFERROR(INDEX(F_Inputs!$F$4:$O$99999,MATCH($B367&amp;BE367,F_Inputs!$P$4:$P$99999,0),MATCH(BE$6,F_Inputs!$F$2:$O$2,0)),"Error"))</f>
        <v/>
      </c>
      <c r="AB367" s="270">
        <f>IF(ISBLANK(BF367),"",IFERROR(INDEX(F_Inputs!$F$4:$O$99999,MATCH($B367&amp;BF367,F_Inputs!$P$4:$P$99999,0),MATCH(BF$6,F_Inputs!$F$2:$O$2,0)),"Error"))</f>
        <v>1075227.5380802278</v>
      </c>
      <c r="AC367" s="270">
        <f>IF(ISBLANK(BG367),"",IFERROR(INDEX(F_Inputs!$F$4:$O$99999,MATCH($B367&amp;BG367,F_Inputs!$P$4:$P$99999,0),MATCH(BG$6,F_Inputs!$F$2:$O$2,0)),"Error"))</f>
        <v>1075227.5380802278</v>
      </c>
      <c r="AD367" s="270" t="str">
        <f>IF(ISBLANK(BH367),"",IFERROR(INDEX(F_Inputs!$F$4:$O$99999,MATCH($B367&amp;BH367,F_Inputs!$P$4:$P$99999,0),MATCH(BH$6,F_Inputs!$F$2:$O$2,0)),"Error"))</f>
        <v/>
      </c>
      <c r="AE367" s="271">
        <f>IF(ISBLANK(BI367),"",IFERROR(INDEX(F_Inputs!$F$4:$O$99999,MATCH($B367&amp;BI367,F_Inputs!$P$4:$P$99999,0),MATCH(BI$6,F_Inputs!$F$2:$O$2,0)),"Error"))</f>
        <v>-5.0000000000000001E-3</v>
      </c>
      <c r="AF367" s="271">
        <f>IF(ISBLANK(BJ367),"",IFERROR(INDEX(F_Inputs!$F$4:$O$99999,MATCH($B367&amp;BJ367,F_Inputs!$P$4:$P$99999,0),MATCH(BJ$6,F_Inputs!$F$2:$O$2,0)),"Error"))</f>
        <v>5.0000000000000001E-3</v>
      </c>
      <c r="AJ367" s="45" t="s">
        <v>291</v>
      </c>
      <c r="AK367" s="45" t="s">
        <v>291</v>
      </c>
      <c r="AL367" s="45" t="s">
        <v>291</v>
      </c>
      <c r="AM367" s="45" t="s">
        <v>291</v>
      </c>
      <c r="AN367" s="45" t="s">
        <v>291</v>
      </c>
      <c r="AO367" s="45" t="s">
        <v>291</v>
      </c>
      <c r="BF367" s="45" t="s">
        <v>293</v>
      </c>
      <c r="BG367" s="45" t="s">
        <v>293</v>
      </c>
      <c r="BI367" s="45" t="s">
        <v>295</v>
      </c>
      <c r="BJ367" s="45" t="s">
        <v>297</v>
      </c>
    </row>
    <row r="368" spans="2:62">
      <c r="B368" s="158" t="str">
        <f>Lists!$D$20</f>
        <v>NWT</v>
      </c>
      <c r="C368" s="46" t="s">
        <v>764</v>
      </c>
      <c r="D368" s="46" t="str">
        <f>_xlfn.XLOOKUP(C368,Lists!$B$32:$B$60,Lists!$D$32:$D$60)</f>
        <v>Set at a common level</v>
      </c>
      <c r="E368" s="46" t="str">
        <f>_xlfn.XLOOKUP(C368,Lists!$B$32:$B$60,Lists!$F$32:$F$60)</f>
        <v>Number</v>
      </c>
      <c r="F368" s="269" t="str">
        <f>IF(ISBLANK(AJ368),"",IFERROR(INDEX(F_Inputs!$F$4:$O$99999,MATCH($B368&amp;AJ368,F_Inputs!$P$4:$P$99999,0),MATCH(AJ$6,F_Inputs!$F$2:$O$2,0)),"Error"))</f>
        <v/>
      </c>
      <c r="G368" s="269" t="str">
        <f>IF(ISBLANK(AK368),"",IFERROR(INDEX(F_Inputs!$F$4:$O$99999,MATCH($B368&amp;AK368,F_Inputs!$P$4:$P$99999,0),MATCH(AK$6,F_Inputs!$F$2:$O$2,0)),"Error"))</f>
        <v/>
      </c>
      <c r="H368" s="269" t="str">
        <f>IF(ISBLANK(AL368),"",IFERROR(INDEX(F_Inputs!$F$4:$O$99999,MATCH($B368&amp;AL368,F_Inputs!$P$4:$P$99999,0),MATCH(AL$6,F_Inputs!$F$2:$O$2,0)),"Error"))</f>
        <v/>
      </c>
      <c r="I368" s="269" t="str">
        <f>IF(ISBLANK(AM368),"",IFERROR(INDEX(F_Inputs!$F$4:$O$99999,MATCH($B368&amp;AM368,F_Inputs!$P$4:$P$99999,0),MATCH(AM$6,F_Inputs!$F$2:$O$2,0)),"Error"))</f>
        <v/>
      </c>
      <c r="J368" s="269" t="str">
        <f>IF(ISBLANK(AN368),"",IFERROR(INDEX(F_Inputs!$F$4:$O$99999,MATCH($B368&amp;AN368,F_Inputs!$P$4:$P$99999,0),MATCH(AN$6,F_Inputs!$F$2:$O$2,0)),"Error"))</f>
        <v/>
      </c>
      <c r="K368" s="269" t="str">
        <f>IF(ISBLANK(AO368),"",IFERROR(INDEX(F_Inputs!$F$4:$O$99999,MATCH($B368&amp;AO368,F_Inputs!$P$4:$P$99999,0),MATCH(AO$6,F_Inputs!$F$2:$O$2,0)),"Error"))</f>
        <v/>
      </c>
      <c r="L368" s="269" t="str">
        <f>IF(ISBLANK(AP368),"",IFERROR(INDEX(F_Inputs!$F$4:$O$99999,MATCH($B368&amp;AP368,F_Inputs!$P$4:$P$99999,0),MATCH(AP$6,F_Inputs!$F$2:$O$2,0)),"Error"))</f>
        <v/>
      </c>
      <c r="M368" s="269" t="str">
        <f>IF(ISBLANK(AQ368),"",IFERROR(INDEX(F_Inputs!$F$4:$O$99999,MATCH($B368&amp;AQ368,F_Inputs!$P$4:$P$99999,0),MATCH(AQ$6,F_Inputs!$F$2:$O$2,0)),"Error"))</f>
        <v/>
      </c>
      <c r="N368" s="269" t="str">
        <f>IF(ISBLANK(AR368),"",IFERROR(INDEX(F_Inputs!$F$4:$O$99999,MATCH($B368&amp;AR368,F_Inputs!$P$4:$P$99999,0),MATCH(AR$6,F_Inputs!$F$2:$O$2,0)),"Error"))</f>
        <v/>
      </c>
      <c r="O368" s="269" t="str">
        <f>IF(ISBLANK(AS368),"",IFERROR(INDEX(F_Inputs!$F$4:$O$99999,MATCH($B368&amp;AS368,F_Inputs!$P$4:$P$99999,0),MATCH(AS$6,F_Inputs!$F$2:$O$2,0)),"Error"))</f>
        <v/>
      </c>
      <c r="P368" s="269" t="str">
        <f>IF(ISBLANK(AT368),"",IFERROR(INDEX(F_Inputs!$F$4:$O$99999,MATCH($B368&amp;AT368,F_Inputs!$P$4:$P$99999,0),MATCH(AT$6,F_Inputs!$F$2:$O$2,0)),"Error"))</f>
        <v/>
      </c>
      <c r="Q368" s="269" t="str">
        <f>IF(ISBLANK(AU368),"",IFERROR(INDEX(F_Inputs!$F$4:$O$99999,MATCH($B368&amp;AU368,F_Inputs!$P$4:$P$99999,0),MATCH(AU$6,F_Inputs!$F$2:$O$2,0)),"Error"))</f>
        <v/>
      </c>
      <c r="R368" s="269" t="str">
        <f>IF(ISBLANK(AV368),"",IFERROR(INDEX(F_Inputs!$F$4:$O$99999,MATCH($B368&amp;AV368,F_Inputs!$P$4:$P$99999,0),MATCH(AV$6,F_Inputs!$F$2:$O$2,0)),"Error"))</f>
        <v/>
      </c>
      <c r="S368" s="269" t="str">
        <f>IF(ISBLANK(AW368),"",IFERROR(INDEX(F_Inputs!$F$4:$O$99999,MATCH($B368&amp;AW368,F_Inputs!$P$4:$P$99999,0),MATCH(AW$6,F_Inputs!$F$2:$O$2,0)),"Error"))</f>
        <v/>
      </c>
      <c r="T368" s="269" t="str">
        <f>IF(ISBLANK(AX368),"",IFERROR(INDEX(F_Inputs!$F$4:$O$99999,MATCH($B368&amp;AX368,F_Inputs!$P$4:$P$99999,0),MATCH(AX$6,F_Inputs!$F$2:$O$2,0)),"Error"))</f>
        <v/>
      </c>
      <c r="U368" s="269" t="str">
        <f>IF(ISBLANK(AY368),"",IFERROR(INDEX(F_Inputs!$F$4:$O$99999,MATCH($B368&amp;AY368,F_Inputs!$P$4:$P$99999,0),MATCH(AY$6,F_Inputs!$F$2:$O$2,0)),"Error"))</f>
        <v/>
      </c>
      <c r="V368" s="269" t="str">
        <f>IF(ISBLANK(AZ368),"",IFERROR(INDEX(F_Inputs!$F$4:$O$99999,MATCH($B368&amp;AZ368,F_Inputs!$P$4:$P$99999,0),MATCH(AZ$6,F_Inputs!$F$2:$O$2,0)),"Error"))</f>
        <v/>
      </c>
      <c r="W368" s="269" t="str">
        <f>IF(ISBLANK(BA368),"",IFERROR(INDEX(F_Inputs!$F$4:$O$99999,MATCH($B368&amp;BA368,F_Inputs!$P$4:$P$99999,0),MATCH(BA$6,F_Inputs!$F$2:$O$2,0)),"Error"))</f>
        <v/>
      </c>
      <c r="X368" s="269" t="str">
        <f>IF(ISBLANK(BB368),"",IFERROR(INDEX(F_Inputs!$F$4:$O$99999,MATCH($B368&amp;BB368,F_Inputs!$P$4:$P$99999,0),MATCH(BB$6,F_Inputs!$F$2:$O$2,0)),"Error"))</f>
        <v/>
      </c>
      <c r="Y368" s="269" t="str">
        <f>IF(ISBLANK(BC368),"",IFERROR(INDEX(F_Inputs!$F$4:$O$99999,MATCH($B368&amp;BC368,F_Inputs!$P$4:$P$99999,0),MATCH(BC$6,F_Inputs!$F$2:$O$2,0)),"Error"))</f>
        <v/>
      </c>
      <c r="Z368" s="269" t="str">
        <f>IF(ISBLANK(BD368),"",IFERROR(INDEX(F_Inputs!$F$4:$O$99999,MATCH($B368&amp;BD368,F_Inputs!$P$4:$P$99999,0),MATCH(BD$6,F_Inputs!$F$2:$O$2,0)),"Error"))</f>
        <v/>
      </c>
      <c r="AA368" s="269" t="str">
        <f>IF(ISBLANK(BE368),"",IFERROR(INDEX(F_Inputs!$F$4:$O$99999,MATCH($B368&amp;BE368,F_Inputs!$P$4:$P$99999,0),MATCH(BE$6,F_Inputs!$F$2:$O$2,0)),"Error"))</f>
        <v/>
      </c>
      <c r="AB368" s="269">
        <f>IF(ISBLANK(BF368),"",IFERROR(INDEX(F_Inputs!$F$4:$O$99999,MATCH($B368&amp;BF368,F_Inputs!$P$4:$P$99999,0),MATCH(BF$6,F_Inputs!$F$2:$O$2,0)),"Error"))</f>
        <v>-3.5272000000000001</v>
      </c>
      <c r="AC368" s="269">
        <f>IF(ISBLANK(BG368),"",IFERROR(INDEX(F_Inputs!$F$4:$O$99999,MATCH($B368&amp;BG368,F_Inputs!$P$4:$P$99999,0),MATCH(BG$6,F_Inputs!$F$2:$O$2,0)),"Error"))</f>
        <v>3.5272000000000001</v>
      </c>
      <c r="AD368" s="269" t="str">
        <f>IF(ISBLANK(BH368),"",IFERROR(INDEX(F_Inputs!$F$4:$O$99999,MATCH($B368&amp;BH368,F_Inputs!$P$4:$P$99999,0),MATCH(BH$6,F_Inputs!$F$2:$O$2,0)),"Error"))</f>
        <v/>
      </c>
      <c r="AE368" s="272">
        <f>IF(ISBLANK(BI368),"",IFERROR(INDEX(F_Inputs!$F$4:$O$99999,MATCH($B368&amp;BI368,F_Inputs!$P$4:$P$99999,0),MATCH(BI$6,F_Inputs!$F$2:$O$2,0)),"Error"))</f>
        <v>-4.0000000000000001E-3</v>
      </c>
      <c r="AF368" s="272">
        <f>IF(ISBLANK(BJ368),"",IFERROR(INDEX(F_Inputs!$F$4:$O$99999,MATCH($B368&amp;BJ368,F_Inputs!$P$4:$P$99999,0),MATCH(BJ$6,F_Inputs!$F$2:$O$2,0)),"Error"))</f>
        <v>4.0000000000000001E-3</v>
      </c>
      <c r="BF368" s="45" t="s">
        <v>214</v>
      </c>
      <c r="BG368" s="45" t="s">
        <v>216</v>
      </c>
      <c r="BI368" s="45" t="s">
        <v>218</v>
      </c>
      <c r="BJ368" s="45" t="s">
        <v>220</v>
      </c>
    </row>
    <row r="369" spans="2:62">
      <c r="B369" s="158" t="str">
        <f>Lists!$D$20</f>
        <v>NWT</v>
      </c>
      <c r="C369" s="46" t="s">
        <v>766</v>
      </c>
      <c r="D369" s="46" t="str">
        <f>_xlfn.XLOOKUP(C369,Lists!$B$32:$B$60,Lists!$D$32:$D$60)</f>
        <v>Set at a common level</v>
      </c>
      <c r="E369" s="46" t="str">
        <f>_xlfn.XLOOKUP(C369,Lists!$B$32:$B$60,Lists!$F$32:$F$60)</f>
        <v>Number</v>
      </c>
      <c r="F369" s="269" t="str">
        <f>IF(ISBLANK(AJ369),"",IFERROR(INDEX(F_Inputs!$F$4:$O$99999,MATCH($B369&amp;AJ369,F_Inputs!$P$4:$P$99999,0),MATCH(AJ$6,F_Inputs!$F$2:$O$2,0)),"Error"))</f>
        <v/>
      </c>
      <c r="G369" s="269" t="str">
        <f>IF(ISBLANK(AK369),"",IFERROR(INDEX(F_Inputs!$F$4:$O$99999,MATCH($B369&amp;AK369,F_Inputs!$P$4:$P$99999,0),MATCH(AK$6,F_Inputs!$F$2:$O$2,0)),"Error"))</f>
        <v/>
      </c>
      <c r="H369" s="269" t="str">
        <f>IF(ISBLANK(AL369),"",IFERROR(INDEX(F_Inputs!$F$4:$O$99999,MATCH($B369&amp;AL369,F_Inputs!$P$4:$P$99999,0),MATCH(AL$6,F_Inputs!$F$2:$O$2,0)),"Error"))</f>
        <v/>
      </c>
      <c r="I369" s="269" t="str">
        <f>IF(ISBLANK(AM369),"",IFERROR(INDEX(F_Inputs!$F$4:$O$99999,MATCH($B369&amp;AM369,F_Inputs!$P$4:$P$99999,0),MATCH(AM$6,F_Inputs!$F$2:$O$2,0)),"Error"))</f>
        <v/>
      </c>
      <c r="J369" s="269" t="str">
        <f>IF(ISBLANK(AN369),"",IFERROR(INDEX(F_Inputs!$F$4:$O$99999,MATCH($B369&amp;AN369,F_Inputs!$P$4:$P$99999,0),MATCH(AN$6,F_Inputs!$F$2:$O$2,0)),"Error"))</f>
        <v/>
      </c>
      <c r="K369" s="269" t="str">
        <f>IF(ISBLANK(AO369),"",IFERROR(INDEX(F_Inputs!$F$4:$O$99999,MATCH($B369&amp;AO369,F_Inputs!$P$4:$P$99999,0),MATCH(AO$6,F_Inputs!$F$2:$O$2,0)),"Error"))</f>
        <v/>
      </c>
      <c r="L369" s="269" t="str">
        <f>IF(ISBLANK(AP369),"",IFERROR(INDEX(F_Inputs!$F$4:$O$99999,MATCH($B369&amp;AP369,F_Inputs!$P$4:$P$99999,0),MATCH(AP$6,F_Inputs!$F$2:$O$2,0)),"Error"))</f>
        <v/>
      </c>
      <c r="M369" s="269" t="str">
        <f>IF(ISBLANK(AQ369),"",IFERROR(INDEX(F_Inputs!$F$4:$O$99999,MATCH($B369&amp;AQ369,F_Inputs!$P$4:$P$99999,0),MATCH(AQ$6,F_Inputs!$F$2:$O$2,0)),"Error"))</f>
        <v/>
      </c>
      <c r="N369" s="269" t="str">
        <f>IF(ISBLANK(AR369),"",IFERROR(INDEX(F_Inputs!$F$4:$O$99999,MATCH($B369&amp;AR369,F_Inputs!$P$4:$P$99999,0),MATCH(AR$6,F_Inputs!$F$2:$O$2,0)),"Error"))</f>
        <v/>
      </c>
      <c r="O369" s="269" t="str">
        <f>IF(ISBLANK(AS369),"",IFERROR(INDEX(F_Inputs!$F$4:$O$99999,MATCH($B369&amp;AS369,F_Inputs!$P$4:$P$99999,0),MATCH(AS$6,F_Inputs!$F$2:$O$2,0)),"Error"))</f>
        <v/>
      </c>
      <c r="P369" s="269" t="str">
        <f>IF(ISBLANK(AT369),"",IFERROR(INDEX(F_Inputs!$F$4:$O$99999,MATCH($B369&amp;AT369,F_Inputs!$P$4:$P$99999,0),MATCH(AT$6,F_Inputs!$F$2:$O$2,0)),"Error"))</f>
        <v/>
      </c>
      <c r="Q369" s="269" t="str">
        <f>IF(ISBLANK(AU369),"",IFERROR(INDEX(F_Inputs!$F$4:$O$99999,MATCH($B369&amp;AU369,F_Inputs!$P$4:$P$99999,0),MATCH(AU$6,F_Inputs!$F$2:$O$2,0)),"Error"))</f>
        <v/>
      </c>
      <c r="R369" s="269" t="str">
        <f>IF(ISBLANK(AV369),"",IFERROR(INDEX(F_Inputs!$F$4:$O$99999,MATCH($B369&amp;AV369,F_Inputs!$P$4:$P$99999,0),MATCH(AV$6,F_Inputs!$F$2:$O$2,0)),"Error"))</f>
        <v/>
      </c>
      <c r="S369" s="269" t="str">
        <f>IF(ISBLANK(AW369),"",IFERROR(INDEX(F_Inputs!$F$4:$O$99999,MATCH($B369&amp;AW369,F_Inputs!$P$4:$P$99999,0),MATCH(AW$6,F_Inputs!$F$2:$O$2,0)),"Error"))</f>
        <v/>
      </c>
      <c r="T369" s="269" t="str">
        <f>IF(ISBLANK(AX369),"",IFERROR(INDEX(F_Inputs!$F$4:$O$99999,MATCH($B369&amp;AX369,F_Inputs!$P$4:$P$99999,0),MATCH(AX$6,F_Inputs!$F$2:$O$2,0)),"Error"))</f>
        <v/>
      </c>
      <c r="U369" s="269" t="str">
        <f>IF(ISBLANK(AY369),"",IFERROR(INDEX(F_Inputs!$F$4:$O$99999,MATCH($B369&amp;AY369,F_Inputs!$P$4:$P$99999,0),MATCH(AY$6,F_Inputs!$F$2:$O$2,0)),"Error"))</f>
        <v/>
      </c>
      <c r="V369" s="269" t="str">
        <f>IF(ISBLANK(AZ369),"",IFERROR(INDEX(F_Inputs!$F$4:$O$99999,MATCH($B369&amp;AZ369,F_Inputs!$P$4:$P$99999,0),MATCH(AZ$6,F_Inputs!$F$2:$O$2,0)),"Error"))</f>
        <v/>
      </c>
      <c r="W369" s="269" t="str">
        <f>IF(ISBLANK(BA369),"",IFERROR(INDEX(F_Inputs!$F$4:$O$99999,MATCH($B369&amp;BA369,F_Inputs!$P$4:$P$99999,0),MATCH(BA$6,F_Inputs!$F$2:$O$2,0)),"Error"))</f>
        <v/>
      </c>
      <c r="X369" s="269" t="str">
        <f>IF(ISBLANK(BB369),"",IFERROR(INDEX(F_Inputs!$F$4:$O$99999,MATCH($B369&amp;BB369,F_Inputs!$P$4:$P$99999,0),MATCH(BB$6,F_Inputs!$F$2:$O$2,0)),"Error"))</f>
        <v/>
      </c>
      <c r="Y369" s="269" t="str">
        <f>IF(ISBLANK(BC369),"",IFERROR(INDEX(F_Inputs!$F$4:$O$99999,MATCH($B369&amp;BC369,F_Inputs!$P$4:$P$99999,0),MATCH(BC$6,F_Inputs!$F$2:$O$2,0)),"Error"))</f>
        <v/>
      </c>
      <c r="Z369" s="269" t="str">
        <f>IF(ISBLANK(BD369),"",IFERROR(INDEX(F_Inputs!$F$4:$O$99999,MATCH($B369&amp;BD369,F_Inputs!$P$4:$P$99999,0),MATCH(BD$6,F_Inputs!$F$2:$O$2,0)),"Error"))</f>
        <v/>
      </c>
      <c r="AA369" s="269" t="str">
        <f>IF(ISBLANK(BE369),"",IFERROR(INDEX(F_Inputs!$F$4:$O$99999,MATCH($B369&amp;BE369,F_Inputs!$P$4:$P$99999,0),MATCH(BE$6,F_Inputs!$F$2:$O$2,0)),"Error"))</f>
        <v/>
      </c>
      <c r="AB369" s="269">
        <f>IF(ISBLANK(BF369),"",IFERROR(INDEX(F_Inputs!$F$4:$O$99999,MATCH($B369&amp;BF369,F_Inputs!$P$4:$P$99999,0),MATCH(BF$6,F_Inputs!$F$2:$O$2,0)),"Error"))</f>
        <v>-1.6658200000000001</v>
      </c>
      <c r="AC369" s="269">
        <f>IF(ISBLANK(BG369),"",IFERROR(INDEX(F_Inputs!$F$4:$O$99999,MATCH($B369&amp;BG369,F_Inputs!$P$4:$P$99999,0),MATCH(BG$6,F_Inputs!$F$2:$O$2,0)),"Error"))</f>
        <v>1.6658200000000001</v>
      </c>
      <c r="AD369" s="269" t="str">
        <f>IF(ISBLANK(BH369),"",IFERROR(INDEX(F_Inputs!$F$4:$O$99999,MATCH($B369&amp;BH369,F_Inputs!$P$4:$P$99999,0),MATCH(BH$6,F_Inputs!$F$2:$O$2,0)),"Error"))</f>
        <v/>
      </c>
      <c r="AE369" s="272">
        <f>IF(ISBLANK(BI369),"",IFERROR(INDEX(F_Inputs!$F$4:$O$99999,MATCH($B369&amp;BI369,F_Inputs!$P$4:$P$99999,0),MATCH(BI$6,F_Inputs!$F$2:$O$2,0)),"Error"))</f>
        <v>-2E-3</v>
      </c>
      <c r="AF369" s="272">
        <f>IF(ISBLANK(BJ369),"",IFERROR(INDEX(F_Inputs!$F$4:$O$99999,MATCH($B369&amp;BJ369,F_Inputs!$P$4:$P$99999,0),MATCH(BJ$6,F_Inputs!$F$2:$O$2,0)),"Error"))</f>
        <v>2E-3</v>
      </c>
      <c r="BF369" s="45" t="s">
        <v>222</v>
      </c>
      <c r="BG369" s="45" t="s">
        <v>224</v>
      </c>
      <c r="BI369" s="45" t="s">
        <v>226</v>
      </c>
      <c r="BJ369" s="45" t="s">
        <v>228</v>
      </c>
    </row>
    <row r="370" spans="2:62">
      <c r="B370" s="158" t="s">
        <v>629</v>
      </c>
      <c r="C370" s="46" t="s">
        <v>790</v>
      </c>
      <c r="D370" s="46" t="str">
        <f>_xlfn.XLOOKUP(C370,Lists!$B$32:$B$60,Lists!$D$32:$D$60)</f>
        <v>Set at a company specific level</v>
      </c>
      <c r="E370" s="46" t="str">
        <f>_xlfn.XLOOKUP(C370,Lists!$B$32:$B$60,Lists!$F$32:$F$60)</f>
        <v>Kg of phosphorus equivalents reduction (cumulative)</v>
      </c>
      <c r="F370" s="269" t="str">
        <f>IF(ISBLANK(AJ370),"",IFERROR(INDEX(F_Inputs!$F$4:$O$99999,MATCH($B370&amp;AJ370,F_Inputs!$P$4:$P$99999,0),MATCH(AJ$6,F_Inputs!$F$2:$O$2,0)),"Error"))</f>
        <v/>
      </c>
      <c r="G370" s="269">
        <f>IF(ISBLANK(AK370),"",IFERROR(INDEX(F_Inputs!$F$4:$O$99999,MATCH($B370&amp;AK370,F_Inputs!$P$4:$P$99999,0),MATCH(AK$6,F_Inputs!$F$2:$O$2,0)),"Error"))</f>
        <v>9.5</v>
      </c>
      <c r="H370" s="269">
        <f>IF(ISBLANK(AL370),"",IFERROR(INDEX(F_Inputs!$F$4:$O$99999,MATCH($B370&amp;AL370,F_Inputs!$P$4:$P$99999,0),MATCH(AL$6,F_Inputs!$F$2:$O$2,0)),"Error"))</f>
        <v>38</v>
      </c>
      <c r="I370" s="269">
        <f>IF(ISBLANK(AM370),"",IFERROR(INDEX(F_Inputs!$F$4:$O$99999,MATCH($B370&amp;AM370,F_Inputs!$P$4:$P$99999,0),MATCH(AM$6,F_Inputs!$F$2:$O$2,0)),"Error"))</f>
        <v>38</v>
      </c>
      <c r="J370" s="269">
        <f>IF(ISBLANK(AN370),"",IFERROR(INDEX(F_Inputs!$F$4:$O$99999,MATCH($B370&amp;AN370,F_Inputs!$P$4:$P$99999,0),MATCH(AN$6,F_Inputs!$F$2:$O$2,0)),"Error"))</f>
        <v>57.7</v>
      </c>
      <c r="K370" s="269">
        <f>IF(ISBLANK(AO370),"",IFERROR(INDEX(F_Inputs!$F$4:$O$99999,MATCH($B370&amp;AO370,F_Inputs!$P$4:$P$99999,0),MATCH(AO$6,F_Inputs!$F$2:$O$2,0)),"Error"))</f>
        <v>77.400000000000006</v>
      </c>
      <c r="L370" s="269" t="str">
        <f>IF(ISBLANK(AP370),"",IFERROR(INDEX(F_Inputs!$F$4:$O$99999,MATCH($B370&amp;AP370,F_Inputs!$P$4:$P$99999,0),MATCH(AP$6,F_Inputs!$F$2:$O$2,0)),"Error"))</f>
        <v/>
      </c>
      <c r="M370" s="269" t="str">
        <f>IF(ISBLANK(AQ370),"",IFERROR(INDEX(F_Inputs!$F$4:$O$99999,MATCH($B370&amp;AQ370,F_Inputs!$P$4:$P$99999,0),MATCH(AQ$6,F_Inputs!$F$2:$O$2,0)),"Error"))</f>
        <v/>
      </c>
      <c r="N370" s="269" t="str">
        <f>IF(ISBLANK(AR370),"",IFERROR(INDEX(F_Inputs!$F$4:$O$99999,MATCH($B370&amp;AR370,F_Inputs!$P$4:$P$99999,0),MATCH(AR$6,F_Inputs!$F$2:$O$2,0)),"Error"))</f>
        <v/>
      </c>
      <c r="O370" s="269" t="str">
        <f>IF(ISBLANK(AS370),"",IFERROR(INDEX(F_Inputs!$F$4:$O$99999,MATCH($B370&amp;AS370,F_Inputs!$P$4:$P$99999,0),MATCH(AS$6,F_Inputs!$F$2:$O$2,0)),"Error"))</f>
        <v/>
      </c>
      <c r="P370" s="269" t="str">
        <f>IF(ISBLANK(AT370),"",IFERROR(INDEX(F_Inputs!$F$4:$O$99999,MATCH($B370&amp;AT370,F_Inputs!$P$4:$P$99999,0),MATCH(AT$6,F_Inputs!$F$2:$O$2,0)),"Error"))</f>
        <v/>
      </c>
      <c r="Q370" s="269" t="str">
        <f>IF(ISBLANK(AU370),"",IFERROR(INDEX(F_Inputs!$F$4:$O$99999,MATCH($B370&amp;AU370,F_Inputs!$P$4:$P$99999,0),MATCH(AU$6,F_Inputs!$F$2:$O$2,0)),"Error"))</f>
        <v/>
      </c>
      <c r="R370" s="269" t="str">
        <f>IF(ISBLANK(AV370),"",IFERROR(INDEX(F_Inputs!$F$4:$O$99999,MATCH($B370&amp;AV370,F_Inputs!$P$4:$P$99999,0),MATCH(AV$6,F_Inputs!$F$2:$O$2,0)),"Error"))</f>
        <v/>
      </c>
      <c r="S370" s="269" t="str">
        <f>IF(ISBLANK(AW370),"",IFERROR(INDEX(F_Inputs!$F$4:$O$99999,MATCH($B370&amp;AW370,F_Inputs!$P$4:$P$99999,0),MATCH(AW$6,F_Inputs!$F$2:$O$2,0)),"Error"))</f>
        <v/>
      </c>
      <c r="T370" s="269" t="str">
        <f>IF(ISBLANK(AX370),"",IFERROR(INDEX(F_Inputs!$F$4:$O$99999,MATCH($B370&amp;AX370,F_Inputs!$P$4:$P$99999,0),MATCH(AX$6,F_Inputs!$F$2:$O$2,0)),"Error"))</f>
        <v/>
      </c>
      <c r="U370" s="269" t="str">
        <f>IF(ISBLANK(AY370),"",IFERROR(INDEX(F_Inputs!$F$4:$O$99999,MATCH($B370&amp;AY370,F_Inputs!$P$4:$P$99999,0),MATCH(AY$6,F_Inputs!$F$2:$O$2,0)),"Error"))</f>
        <v/>
      </c>
      <c r="V370" s="269" t="str">
        <f>IF(ISBLANK(AZ370),"",IFERROR(INDEX(F_Inputs!$F$4:$O$99999,MATCH($B370&amp;AZ370,F_Inputs!$P$4:$P$99999,0),MATCH(AZ$6,F_Inputs!$F$2:$O$2,0)),"Error"))</f>
        <v/>
      </c>
      <c r="W370" s="267" t="str">
        <f>IF(ISBLANK(BA370),"",IFERROR(INDEX(F_Inputs!$F$4:$O$99999,MATCH($B370&amp;BA370,F_Inputs!$P$4:$P$99999,0),MATCH(BA$6,F_Inputs!$F$2:$O$2,0)),"Error"))</f>
        <v/>
      </c>
      <c r="X370" s="267" t="str">
        <f>IF(ISBLANK(BB370),"",IFERROR(INDEX(F_Inputs!$F$4:$O$99999,MATCH($B370&amp;BB370,F_Inputs!$P$4:$P$99999,0),MATCH(BB$6,F_Inputs!$F$2:$O$2,0)),"Error"))</f>
        <v/>
      </c>
      <c r="Y370" s="267" t="str">
        <f>IF(ISBLANK(BC370),"",IFERROR(INDEX(F_Inputs!$F$4:$O$99999,MATCH($B370&amp;BC370,F_Inputs!$P$4:$P$99999,0),MATCH(BC$6,F_Inputs!$F$2:$O$2,0)),"Error"))</f>
        <v/>
      </c>
      <c r="Z370" s="267" t="str">
        <f>IF(ISBLANK(BD370),"",IFERROR(INDEX(F_Inputs!$F$4:$O$99999,MATCH($B370&amp;BD370,F_Inputs!$P$4:$P$99999,0),MATCH(BD$6,F_Inputs!$F$2:$O$2,0)),"Error"))</f>
        <v/>
      </c>
      <c r="AA370" s="267" t="str">
        <f>IF(ISBLANK(BE370),"",IFERROR(INDEX(F_Inputs!$F$4:$O$99999,MATCH($B370&amp;BE370,F_Inputs!$P$4:$P$99999,0),MATCH(BE$6,F_Inputs!$F$2:$O$2,0)),"Error"))</f>
        <v/>
      </c>
      <c r="AB370" s="270">
        <f>IF(ISBLANK(BF370),"",IFERROR(INDEX(F_Inputs!$F$4:$O$99999,MATCH($B370&amp;BF370,F_Inputs!$P$4:$P$99999,0),MATCH(BF$6,F_Inputs!$F$2:$O$2,0)),"Error"))</f>
        <v>661</v>
      </c>
      <c r="AC370" s="270">
        <f>IF(ISBLANK(BG370),"",IFERROR(INDEX(F_Inputs!$F$4:$O$99999,MATCH($B370&amp;BG370,F_Inputs!$P$4:$P$99999,0),MATCH(BG$6,F_Inputs!$F$2:$O$2,0)),"Error"))</f>
        <v>661</v>
      </c>
      <c r="AD370" s="270" t="str">
        <f>IF(ISBLANK(BH370),"",IFERROR(INDEX(F_Inputs!$F$4:$O$99999,MATCH($B370&amp;BH370,F_Inputs!$P$4:$P$99999,0),MATCH(BH$6,F_Inputs!$F$2:$O$2,0)),"Error"))</f>
        <v/>
      </c>
      <c r="AE370" s="269">
        <f>IF(ISBLANK(BI370),"",IFERROR(INDEX(F_Inputs!$F$4:$O$99999,MATCH($B370&amp;BI370,F_Inputs!$P$4:$P$99999,0),MATCH(BI$6,F_Inputs!$F$2:$O$2,0)),"Error"))</f>
        <v>0</v>
      </c>
      <c r="AF370" s="269">
        <f>IF(ISBLANK(BJ370),"",IFERROR(INDEX(F_Inputs!$F$4:$O$99999,MATCH($B370&amp;BJ370,F_Inputs!$P$4:$P$99999,0),MATCH(BJ$6,F_Inputs!$F$2:$O$2,0)),"Error"))</f>
        <v>1899.9</v>
      </c>
      <c r="AJ370" s="45" t="s">
        <v>395</v>
      </c>
      <c r="AK370" s="45" t="s">
        <v>395</v>
      </c>
      <c r="AL370" s="45" t="s">
        <v>395</v>
      </c>
      <c r="AM370" s="45" t="s">
        <v>395</v>
      </c>
      <c r="AN370" s="45" t="s">
        <v>395</v>
      </c>
      <c r="AO370" s="45" t="s">
        <v>395</v>
      </c>
      <c r="BF370" s="303" t="s">
        <v>616</v>
      </c>
      <c r="BG370" s="303" t="s">
        <v>616</v>
      </c>
      <c r="BI370" s="45" t="s">
        <v>400</v>
      </c>
      <c r="BJ370" s="45" t="s">
        <v>402</v>
      </c>
    </row>
    <row r="371" spans="2:62">
      <c r="B371" s="158" t="str">
        <f>Lists!$D$20</f>
        <v>NWT</v>
      </c>
      <c r="C371" s="46" t="s">
        <v>799</v>
      </c>
      <c r="D371" s="46" t="str">
        <f>_xlfn.XLOOKUP(C371,Lists!$B$32:$B$60,Lists!$D$32:$D$60)</f>
        <v>Set at a company specific level</v>
      </c>
      <c r="E371" s="46" t="str">
        <f>_xlfn.XLOOKUP(C371,Lists!$B$32:$B$60,Lists!$F$32:$F$60)</f>
        <v>Percentage reduction from baseline (cumulative)</v>
      </c>
      <c r="F371" s="273" t="str">
        <f>IF(ISBLANK(AJ371),"",IFERROR(INDEX(F_Inputs!$F$4:$O$99999,MATCH($B371&amp;AJ371,F_Inputs!$P$4:$P$99999,0),MATCH(AJ$6,F_Inputs!$F$2:$O$2,0)),"Error"))</f>
        <v/>
      </c>
      <c r="G371" s="185"/>
      <c r="H371" s="185"/>
      <c r="I371" s="185"/>
      <c r="J371" s="185"/>
      <c r="K371" s="272">
        <f>IF(ISBLANK(AO371),"",IFERROR(INDEX(F_Inputs!$F$4:$O$99999,MATCH($B371&amp;AO371,F_Inputs!$P$4:$P$99999,0),MATCH(AO$6,F_Inputs!$F$2:$O$2,0)),"Error"))</f>
        <v>0.05</v>
      </c>
      <c r="L371" s="267" t="str">
        <f>IF(ISBLANK(AP371),"",IFERROR(INDEX(F_Inputs!$F$4:$O$99999,MATCH($B371&amp;AP371,F_Inputs!$P$4:$P$99999,0),MATCH(AP$6,F_Inputs!$F$2:$O$2,0)),"Error"))</f>
        <v/>
      </c>
      <c r="M371" s="268" t="str">
        <f>IF(ISBLANK(AQ371),"",IFERROR(INDEX(F_Inputs!$F$4:$O$99999,MATCH($B371&amp;AQ371,F_Inputs!$P$4:$P$99999,0),MATCH(AQ$6,F_Inputs!$F$2:$O$2,0)),"Error"))</f>
        <v/>
      </c>
      <c r="N371" s="268" t="str">
        <f>IF(ISBLANK(AR371),"",IFERROR(INDEX(F_Inputs!$F$4:$O$99999,MATCH($B371&amp;AR371,F_Inputs!$P$4:$P$99999,0),MATCH(AR$6,F_Inputs!$F$2:$O$2,0)),"Error"))</f>
        <v/>
      </c>
      <c r="O371" s="268" t="str">
        <f>IF(ISBLANK(AS371),"",IFERROR(INDEX(F_Inputs!$F$4:$O$99999,MATCH($B371&amp;AS371,F_Inputs!$P$4:$P$99999,0),MATCH(AS$6,F_Inputs!$F$2:$O$2,0)),"Error"))</f>
        <v/>
      </c>
      <c r="P371" s="268" t="str">
        <f>IF(ISBLANK(AT371),"",IFERROR(INDEX(F_Inputs!$F$4:$O$99999,MATCH($B371&amp;AT371,F_Inputs!$P$4:$P$99999,0),MATCH(AT$6,F_Inputs!$F$2:$O$2,0)),"Error"))</f>
        <v/>
      </c>
      <c r="Q371" s="268" t="str">
        <f>IF(ISBLANK(AU371),"",IFERROR(INDEX(F_Inputs!$F$4:$O$99999,MATCH($B371&amp;AU371,F_Inputs!$P$4:$P$99999,0),MATCH(AU$6,F_Inputs!$F$2:$O$2,0)),"Error"))</f>
        <v/>
      </c>
      <c r="R371" s="159"/>
      <c r="S371" s="159"/>
      <c r="T371" s="159"/>
      <c r="U371" s="159"/>
      <c r="V371" s="272">
        <f>IF(ISBLANK(AZ371),"",IFERROR(INDEX(F_Inputs!$F$4:$O$99999,MATCH($B371&amp;AZ371,F_Inputs!$P$4:$P$99999,0),MATCH(AZ$6,F_Inputs!$F$2:$O$2,0)),"Error"))</f>
        <v>0</v>
      </c>
      <c r="W371" s="267" t="str">
        <f>IF(ISBLANK(BA371),"",IFERROR(INDEX(F_Inputs!$F$4:$O$99999,MATCH($B371&amp;BA371,F_Inputs!$P$4:$P$99999,0),MATCH(BA$6,F_Inputs!$F$2:$O$2,0)),"Error"))</f>
        <v/>
      </c>
      <c r="X371" s="267" t="str">
        <f>IF(ISBLANK(BB371),"",IFERROR(INDEX(F_Inputs!$F$4:$O$99999,MATCH($B371&amp;BB371,F_Inputs!$P$4:$P$99999,0),MATCH(BB$6,F_Inputs!$F$2:$O$2,0)),"Error"))</f>
        <v/>
      </c>
      <c r="Y371" s="267" t="str">
        <f>IF(ISBLANK(BC371),"",IFERROR(INDEX(F_Inputs!$F$4:$O$99999,MATCH($B371&amp;BC371,F_Inputs!$P$4:$P$99999,0),MATCH(BC$6,F_Inputs!$F$2:$O$2,0)),"Error"))</f>
        <v/>
      </c>
      <c r="Z371" s="267" t="str">
        <f>IF(ISBLANK(BD371),"",IFERROR(INDEX(F_Inputs!$F$4:$O$99999,MATCH($B371&amp;BD371,F_Inputs!$P$4:$P$99999,0),MATCH(BD$6,F_Inputs!$F$2:$O$2,0)),"Error"))</f>
        <v/>
      </c>
      <c r="AA371" s="267" t="str">
        <f>IF(ISBLANK(BE371),"",IFERROR(INDEX(F_Inputs!$F$4:$O$99999,MATCH($B371&amp;BE371,F_Inputs!$P$4:$P$99999,0),MATCH(BE$6,F_Inputs!$F$2:$O$2,0)),"Error"))</f>
        <v/>
      </c>
      <c r="AB371" s="270">
        <f>IF(ISBLANK(BF371),"",IFERROR(INDEX(F_Inputs!$F$4:$O$99999,MATCH($B371&amp;BF371,F_Inputs!$P$4:$P$99999,0),MATCH(BF$6,F_Inputs!$F$2:$O$2,0)),"Error"))</f>
        <v>94</v>
      </c>
      <c r="AC371" s="270">
        <f>IF(ISBLANK(BG371),"",IFERROR(INDEX(F_Inputs!$F$4:$O$99999,MATCH($B371&amp;BG371,F_Inputs!$P$4:$P$99999,0),MATCH(BG$6,F_Inputs!$F$2:$O$2,0)),"Error"))</f>
        <v>188</v>
      </c>
      <c r="AD371" s="270" t="str">
        <f>IF(ISBLANK(BH371),"",IFERROR(INDEX(F_Inputs!$F$4:$O$99999,MATCH($B371&amp;BH371,F_Inputs!$P$4:$P$99999,0),MATCH(BH$6,F_Inputs!$F$2:$O$2,0)),"Error"))</f>
        <v/>
      </c>
      <c r="AE371" s="271">
        <f>IF(ISBLANK(BI371),"",IFERROR(INDEX(F_Inputs!$F$4:$O$99999,MATCH($B371&amp;BI371,F_Inputs!$P$4:$P$99999,0),MATCH(BI$6,F_Inputs!$F$2:$O$2,0)),"Error"))</f>
        <v>-5.0000000000000001E-3</v>
      </c>
      <c r="AF371" s="271">
        <f>IF(ISBLANK(BJ371),"",IFERROR(INDEX(F_Inputs!$F$4:$O$99999,MATCH($B371&amp;BJ371,F_Inputs!$P$4:$P$99999,0),MATCH(BJ$6,F_Inputs!$F$2:$O$2,0)),"Error"))</f>
        <v>5.0000000000000001E-3</v>
      </c>
      <c r="AJ371" s="45" t="s">
        <v>422</v>
      </c>
      <c r="AK371" s="45" t="s">
        <v>422</v>
      </c>
      <c r="AL371" s="45" t="s">
        <v>422</v>
      </c>
      <c r="AM371" s="45" t="s">
        <v>422</v>
      </c>
      <c r="AN371" s="45" t="s">
        <v>422</v>
      </c>
      <c r="AO371" s="45" t="s">
        <v>422</v>
      </c>
      <c r="AV371" s="45" t="s">
        <v>586</v>
      </c>
      <c r="AW371" s="45" t="s">
        <v>586</v>
      </c>
      <c r="AX371" s="45" t="s">
        <v>586</v>
      </c>
      <c r="AY371" s="45" t="s">
        <v>586</v>
      </c>
      <c r="AZ371" s="45" t="s">
        <v>586</v>
      </c>
      <c r="BF371" s="303" t="s">
        <v>608</v>
      </c>
      <c r="BG371" s="303" t="s">
        <v>606</v>
      </c>
      <c r="BI371" s="45" t="s">
        <v>428</v>
      </c>
      <c r="BJ371" s="45" t="s">
        <v>430</v>
      </c>
    </row>
    <row r="372" spans="2:62">
      <c r="B372" s="150"/>
      <c r="C372" s="151"/>
      <c r="D372" s="151"/>
      <c r="E372" s="157"/>
      <c r="F372" s="151"/>
      <c r="G372" s="151"/>
      <c r="H372" s="151"/>
      <c r="I372" s="151"/>
      <c r="J372" s="151"/>
      <c r="K372" s="151"/>
      <c r="L372" s="151"/>
      <c r="M372" s="153"/>
      <c r="N372" s="153"/>
      <c r="O372" s="153"/>
      <c r="P372" s="153"/>
      <c r="Q372" s="153"/>
      <c r="R372" s="151"/>
      <c r="S372" s="151"/>
      <c r="T372" s="151"/>
      <c r="U372" s="151"/>
      <c r="V372" s="154"/>
      <c r="W372" s="151"/>
      <c r="X372" s="151"/>
      <c r="Y372" s="151"/>
      <c r="Z372" s="151"/>
      <c r="AA372" s="151"/>
      <c r="AB372" s="155"/>
      <c r="AC372" s="155"/>
      <c r="AD372" s="155"/>
      <c r="AE372" s="156"/>
      <c r="AF372" s="156"/>
    </row>
    <row r="373" spans="2:62">
      <c r="B373" s="158" t="str">
        <f>Lists!$D$21</f>
        <v>WSX</v>
      </c>
      <c r="C373" s="46" t="s">
        <v>702</v>
      </c>
      <c r="D373" s="46" t="str">
        <f>_xlfn.XLOOKUP(C373,Lists!$B$32:$B$60,Lists!$D$32:$D$60)</f>
        <v>Set at a common level</v>
      </c>
      <c r="E373" s="46" t="str">
        <f>_xlfn.XLOOKUP(C373,Lists!$B$32:$B$60,Lists!$F$32:$F$60)</f>
        <v>Average number of minutes lost per customer (hh:mm:ss)</v>
      </c>
      <c r="F373" s="267">
        <f>IF(ISBLANK(AJ373),"",IFERROR(INDEX(F_Inputs!$F$4:$O$99999,MATCH($B373&amp;AJ373,F_Inputs!$P$4:$P$99999,0),MATCH(AJ$6,F_Inputs!$F$2:$O$2,0)),"Error"))</f>
        <v>6.4374999999999996E-3</v>
      </c>
      <c r="G373" s="267">
        <f>IF(ISBLANK(AK373),"",IFERROR(INDEX(F_Inputs!$F$4:$O$99999,MATCH($B373&amp;AK373,F_Inputs!$P$4:$P$99999,0),MATCH(AK$6,F_Inputs!$F$2:$O$2,0)),"Error"))</f>
        <v>5.8444444444444438E-3</v>
      </c>
      <c r="H373" s="267">
        <f>IF(ISBLANK(AL373),"",IFERROR(INDEX(F_Inputs!$F$4:$O$99999,MATCH($B373&amp;AL373,F_Inputs!$P$4:$P$99999,0),MATCH(AL$6,F_Inputs!$F$2:$O$2,0)),"Error"))</f>
        <v>5.2513888888888879E-3</v>
      </c>
      <c r="I373" s="267">
        <f>IF(ISBLANK(AM373),"",IFERROR(INDEX(F_Inputs!$F$4:$O$99999,MATCH($B373&amp;AM373,F_Inputs!$P$4:$P$99999,0),MATCH(AM$6,F_Inputs!$F$2:$O$2,0)),"Error"))</f>
        <v>4.658333333333332E-3</v>
      </c>
      <c r="J373" s="267">
        <f>IF(ISBLANK(AN373),"",IFERROR(INDEX(F_Inputs!$F$4:$O$99999,MATCH($B373&amp;AN373,F_Inputs!$P$4:$P$99999,0),MATCH(AN$6,F_Inputs!$F$2:$O$2,0)),"Error"))</f>
        <v>4.0652777777777762E-3</v>
      </c>
      <c r="K373" s="267">
        <f>IF(ISBLANK(AO373),"",IFERROR(INDEX(F_Inputs!$F$4:$O$99999,MATCH($B373&amp;AO373,F_Inputs!$P$4:$P$99999,0),MATCH(AO$6,F_Inputs!$F$2:$O$2,0)),"Error"))</f>
        <v>3.472222222222222E-3</v>
      </c>
      <c r="L373" s="267" t="str">
        <f>IF(ISBLANK(AP373),"",IFERROR(INDEX(F_Inputs!$F$4:$O$99999,MATCH($B373&amp;AP373,F_Inputs!$P$4:$P$99999,0),MATCH(AP$6,F_Inputs!$F$2:$O$2,0)),"Error"))</f>
        <v/>
      </c>
      <c r="M373" s="268" t="str">
        <f>IF(ISBLANK(AQ373),"",IFERROR(INDEX(F_Inputs!$F$4:$O$99999,MATCH($B373&amp;AQ373,F_Inputs!$P$4:$P$99999,0),MATCH(AQ$6,F_Inputs!$F$2:$O$2,0)),"Error"))</f>
        <v/>
      </c>
      <c r="N373" s="268" t="str">
        <f>IF(ISBLANK(AR373),"",IFERROR(INDEX(F_Inputs!$F$4:$O$99999,MATCH($B373&amp;AR373,F_Inputs!$P$4:$P$99999,0),MATCH(AR$6,F_Inputs!$F$2:$O$2,0)),"Error"))</f>
        <v/>
      </c>
      <c r="O373" s="268" t="str">
        <f>IF(ISBLANK(AS373),"",IFERROR(INDEX(F_Inputs!$F$4:$O$99999,MATCH($B373&amp;AS373,F_Inputs!$P$4:$P$99999,0),MATCH(AS$6,F_Inputs!$F$2:$O$2,0)),"Error"))</f>
        <v/>
      </c>
      <c r="P373" s="268" t="str">
        <f>IF(ISBLANK(AT373),"",IFERROR(INDEX(F_Inputs!$F$4:$O$99999,MATCH($B373&amp;AT373,F_Inputs!$P$4:$P$99999,0),MATCH(AT$6,F_Inputs!$F$2:$O$2,0)),"Error"))</f>
        <v/>
      </c>
      <c r="Q373" s="268" t="str">
        <f>IF(ISBLANK(AU373),"",IFERROR(INDEX(F_Inputs!$F$4:$O$99999,MATCH($B373&amp;AU373,F_Inputs!$P$4:$P$99999,0),MATCH(AU$6,F_Inputs!$F$2:$O$2,0)),"Error"))</f>
        <v/>
      </c>
      <c r="R373" s="269" t="str">
        <f>IF(ISBLANK(AV373),"",IFERROR(INDEX(F_Inputs!$F$4:$O$99999,MATCH($B373&amp;AV373,F_Inputs!$P$4:$P$99999,0),MATCH(AV$6,F_Inputs!$F$2:$O$2,0)),"Error"))</f>
        <v/>
      </c>
      <c r="S373" s="269" t="str">
        <f>IF(ISBLANK(AW373),"",IFERROR(INDEX(F_Inputs!$F$4:$O$99999,MATCH($B373&amp;AW373,F_Inputs!$P$4:$P$99999,0),MATCH(AW$6,F_Inputs!$F$2:$O$2,0)),"Error"))</f>
        <v/>
      </c>
      <c r="T373" s="269" t="str">
        <f>IF(ISBLANK(AX373),"",IFERROR(INDEX(F_Inputs!$F$4:$O$99999,MATCH($B373&amp;AX373,F_Inputs!$P$4:$P$99999,0),MATCH(AX$6,F_Inputs!$F$2:$O$2,0)),"Error"))</f>
        <v/>
      </c>
      <c r="U373" s="269" t="str">
        <f>IF(ISBLANK(AY373),"",IFERROR(INDEX(F_Inputs!$F$4:$O$99999,MATCH($B373&amp;AY373,F_Inputs!$P$4:$P$99999,0),MATCH(AY$6,F_Inputs!$F$2:$O$2,0)),"Error"))</f>
        <v/>
      </c>
      <c r="V373" s="269" t="str">
        <f>IF(ISBLANK(AZ373),"",IFERROR(INDEX(F_Inputs!$F$4:$O$99999,MATCH($B373&amp;AZ373,F_Inputs!$P$4:$P$99999,0),MATCH(AZ$6,F_Inputs!$F$2:$O$2,0)),"Error"))</f>
        <v/>
      </c>
      <c r="W373" s="267">
        <f>IF(ISBLANK(BA373),"",IFERROR(INDEX(F_Inputs!$F$4:$O$99999,MATCH($B373&amp;BA373,F_Inputs!$P$4:$P$99999,0),MATCH(BA$6,F_Inputs!$F$2:$O$2,0)),"Error"))</f>
        <v>1.8444930555555549E-3</v>
      </c>
      <c r="X373" s="267">
        <f>IF(ISBLANK(BB373),"",IFERROR(INDEX(F_Inputs!$F$4:$O$99999,MATCH($B373&amp;BB373,F_Inputs!$P$4:$P$99999,0),MATCH(BB$6,F_Inputs!$F$2:$O$2,0)),"Error"))</f>
        <v>1.8444930555555549E-3</v>
      </c>
      <c r="Y373" s="267">
        <f>IF(ISBLANK(BC373),"",IFERROR(INDEX(F_Inputs!$F$4:$O$99999,MATCH($B373&amp;BC373,F_Inputs!$P$4:$P$99999,0),MATCH(BC$6,F_Inputs!$F$2:$O$2,0)),"Error"))</f>
        <v>1.8444930555555549E-3</v>
      </c>
      <c r="Z373" s="267">
        <f>IF(ISBLANK(BD373),"",IFERROR(INDEX(F_Inputs!$F$4:$O$99999,MATCH($B373&amp;BD373,F_Inputs!$P$4:$P$99999,0),MATCH(BD$6,F_Inputs!$F$2:$O$2,0)),"Error"))</f>
        <v>1.8444930555555549E-3</v>
      </c>
      <c r="AA373" s="267">
        <f>IF(ISBLANK(BE373),"",IFERROR(INDEX(F_Inputs!$F$4:$O$99999,MATCH($B373&amp;BE373,F_Inputs!$P$4:$P$99999,0),MATCH(BE$6,F_Inputs!$F$2:$O$2,0)),"Error"))</f>
        <v>1.8422708333333331E-3</v>
      </c>
      <c r="AB373" s="270">
        <f>IF(ISBLANK(BF373),"",IFERROR(INDEX(F_Inputs!$F$4:$O$99999,MATCH($B373&amp;BF373,F_Inputs!$P$4:$P$99999,0),MATCH(BF$6,F_Inputs!$F$2:$O$2,0)),"Error"))</f>
        <v>266258.63208967174</v>
      </c>
      <c r="AC373" s="270">
        <f>IF(ISBLANK(BG373),"",IFERROR(INDEX(F_Inputs!$F$4:$O$99999,MATCH($B373&amp;BG373,F_Inputs!$P$4:$P$99999,0),MATCH(BG$6,F_Inputs!$F$2:$O$2,0)),"Error"))</f>
        <v>266258.63208967174</v>
      </c>
      <c r="AD373" s="270">
        <f>IF(ISBLANK(BG373),"",IFERROR(2*AC373,""))</f>
        <v>532517.26417934347</v>
      </c>
      <c r="AE373" s="271">
        <f>IF(ISBLANK(BI373),"",IFERROR(INDEX(F_Inputs!$F$4:$O$99999,MATCH($B373&amp;BI373,F_Inputs!$P$4:$P$99999,0),MATCH(BI$6,F_Inputs!$F$2:$O$2,0)),"Error"))</f>
        <v>-0.01</v>
      </c>
      <c r="AF373" s="271" t="str">
        <f>IF(ISBLANK(BJ373),"",IFERROR(INDEX(F_Inputs!$F$4:$O$99999,MATCH($B373&amp;BJ373,F_Inputs!$P$4:$P$99999,0),MATCH(BJ$6,F_Inputs!$F$2:$O$2,0)),"Error"))</f>
        <v/>
      </c>
      <c r="AJ373" s="45" t="s">
        <v>155</v>
      </c>
      <c r="AK373" s="45" t="s">
        <v>155</v>
      </c>
      <c r="AL373" s="45" t="s">
        <v>155</v>
      </c>
      <c r="AM373" s="45" t="s">
        <v>155</v>
      </c>
      <c r="AN373" s="45" t="s">
        <v>155</v>
      </c>
      <c r="AO373" s="45" t="s">
        <v>155</v>
      </c>
      <c r="BA373" s="45" t="s">
        <v>160</v>
      </c>
      <c r="BB373" s="45" t="s">
        <v>160</v>
      </c>
      <c r="BC373" s="45" t="s">
        <v>160</v>
      </c>
      <c r="BD373" s="45" t="s">
        <v>160</v>
      </c>
      <c r="BE373" s="45" t="s">
        <v>160</v>
      </c>
      <c r="BF373" s="45" t="s">
        <v>163</v>
      </c>
      <c r="BG373" s="45" t="s">
        <v>163</v>
      </c>
      <c r="BH373" s="45" t="s">
        <v>842</v>
      </c>
      <c r="BI373" s="45" t="s">
        <v>166</v>
      </c>
    </row>
    <row r="374" spans="2:62">
      <c r="B374" s="158" t="str">
        <f>Lists!$D$21</f>
        <v>WSX</v>
      </c>
      <c r="C374" s="46" t="s">
        <v>707</v>
      </c>
      <c r="D374" s="46" t="str">
        <f>_xlfn.XLOOKUP(C374,Lists!$B$32:$B$60,Lists!$D$32:$D$60)</f>
        <v>Set at a common level</v>
      </c>
      <c r="E374" s="46" t="str">
        <f>_xlfn.XLOOKUP(C374,Lists!$B$32:$B$60,Lists!$F$32:$F$60)</f>
        <v>Index</v>
      </c>
      <c r="F374" s="269">
        <f>IF(ISBLANK(AJ374),"",IFERROR(INDEX(F_Inputs!$F$4:$O$99999,MATCH($B374&amp;AJ374,F_Inputs!$P$4:$P$99999,0),MATCH(AJ$6,F_Inputs!$F$2:$O$2,0)),"Error"))</f>
        <v>0</v>
      </c>
      <c r="G374" s="269">
        <f>IF(ISBLANK(AK374),"",IFERROR(INDEX(F_Inputs!$F$4:$O$99999,MATCH($B374&amp;AK374,F_Inputs!$P$4:$P$99999,0),MATCH(AK$6,F_Inputs!$F$2:$O$2,0)),"Error"))</f>
        <v>0</v>
      </c>
      <c r="H374" s="269">
        <f>IF(ISBLANK(AL374),"",IFERROR(INDEX(F_Inputs!$F$4:$O$99999,MATCH($B374&amp;AL374,F_Inputs!$P$4:$P$99999,0),MATCH(AL$6,F_Inputs!$F$2:$O$2,0)),"Error"))</f>
        <v>0</v>
      </c>
      <c r="I374" s="269">
        <f>IF(ISBLANK(AM374),"",IFERROR(INDEX(F_Inputs!$F$4:$O$99999,MATCH($B374&amp;AM374,F_Inputs!$P$4:$P$99999,0),MATCH(AM$6,F_Inputs!$F$2:$O$2,0)),"Error"))</f>
        <v>0</v>
      </c>
      <c r="J374" s="269">
        <f>IF(ISBLANK(AN374),"",IFERROR(INDEX(F_Inputs!$F$4:$O$99999,MATCH($B374&amp;AN374,F_Inputs!$P$4:$P$99999,0),MATCH(AN$6,F_Inputs!$F$2:$O$2,0)),"Error"))</f>
        <v>0</v>
      </c>
      <c r="K374" s="269">
        <f>IF(ISBLANK(AO374),"",IFERROR(INDEX(F_Inputs!$F$4:$O$99999,MATCH($B374&amp;AO374,F_Inputs!$P$4:$P$99999,0),MATCH(AO$6,F_Inputs!$F$2:$O$2,0)),"Error"))</f>
        <v>0</v>
      </c>
      <c r="L374" s="269" t="str">
        <f>IF(ISBLANK(AP374),"",IFERROR(INDEX(F_Inputs!$F$4:$O$99999,MATCH($B374&amp;AP374,F_Inputs!$P$4:$P$99999,0),MATCH(AP$6,F_Inputs!$F$2:$O$2,0)),"Error"))</f>
        <v/>
      </c>
      <c r="M374" s="269" t="str">
        <f>IF(ISBLANK(AQ374),"",IFERROR(INDEX(F_Inputs!$F$4:$O$99999,MATCH($B374&amp;AQ374,F_Inputs!$P$4:$P$99999,0),MATCH(AQ$6,F_Inputs!$F$2:$O$2,0)),"Error"))</f>
        <v/>
      </c>
      <c r="N374" s="269" t="str">
        <f>IF(ISBLANK(AR374),"",IFERROR(INDEX(F_Inputs!$F$4:$O$99999,MATCH($B374&amp;AR374,F_Inputs!$P$4:$P$99999,0),MATCH(AR$6,F_Inputs!$F$2:$O$2,0)),"Error"))</f>
        <v/>
      </c>
      <c r="O374" s="269" t="str">
        <f>IF(ISBLANK(AS374),"",IFERROR(INDEX(F_Inputs!$F$4:$O$99999,MATCH($B374&amp;AS374,F_Inputs!$P$4:$P$99999,0),MATCH(AS$6,F_Inputs!$F$2:$O$2,0)),"Error"))</f>
        <v/>
      </c>
      <c r="P374" s="269" t="str">
        <f>IF(ISBLANK(AT374),"",IFERROR(INDEX(F_Inputs!$F$4:$O$99999,MATCH($B374&amp;AT374,F_Inputs!$P$4:$P$99999,0),MATCH(AT$6,F_Inputs!$F$2:$O$2,0)),"Error"))</f>
        <v/>
      </c>
      <c r="Q374" s="269" t="str">
        <f>IF(ISBLANK(AU374),"",IFERROR(INDEX(F_Inputs!$F$4:$O$99999,MATCH($B374&amp;AU374,F_Inputs!$P$4:$P$99999,0),MATCH(AU$6,F_Inputs!$F$2:$O$2,0)),"Error"))</f>
        <v/>
      </c>
      <c r="R374" s="269">
        <f>IF(ISBLANK(AV374),"",IFERROR(INDEX(F_Inputs!$F$4:$O$99999,MATCH($B374&amp;AV374,F_Inputs!$P$4:$P$99999,0),MATCH(AV$6,F_Inputs!$F$2:$O$2,0)),"Error"))</f>
        <v>1.83</v>
      </c>
      <c r="S374" s="269">
        <f>IF(ISBLANK(AW374),"",IFERROR(INDEX(F_Inputs!$F$4:$O$99999,MATCH($B374&amp;AW374,F_Inputs!$P$4:$P$99999,0),MATCH(AW$6,F_Inputs!$F$2:$O$2,0)),"Error"))</f>
        <v>1.67</v>
      </c>
      <c r="T374" s="269">
        <f>IF(ISBLANK(AX374),"",IFERROR(INDEX(F_Inputs!$F$4:$O$99999,MATCH($B374&amp;AX374,F_Inputs!$P$4:$P$99999,0),MATCH(AX$6,F_Inputs!$F$2:$O$2,0)),"Error"))</f>
        <v>1.5</v>
      </c>
      <c r="U374" s="269">
        <f>IF(ISBLANK(AY374),"",IFERROR(INDEX(F_Inputs!$F$4:$O$99999,MATCH($B374&amp;AY374,F_Inputs!$P$4:$P$99999,0),MATCH(AY$6,F_Inputs!$F$2:$O$2,0)),"Error"))</f>
        <v>1.25</v>
      </c>
      <c r="V374" s="269">
        <f>IF(ISBLANK(AZ374),"",IFERROR(INDEX(F_Inputs!$F$4:$O$99999,MATCH($B374&amp;AZ374,F_Inputs!$P$4:$P$99999,0),MATCH(AZ$6,F_Inputs!$F$2:$O$2,0)),"Error"))</f>
        <v>1</v>
      </c>
      <c r="W374" s="269" t="str">
        <f>IF(ISBLANK(BA374),"",IFERROR(INDEX(F_Inputs!$F$4:$O$99999,MATCH($B374&amp;BA374,F_Inputs!$P$4:$P$99999,0),MATCH(BA$6,F_Inputs!$F$2:$O$2,0)),"Error"))</f>
        <v/>
      </c>
      <c r="X374" s="269" t="str">
        <f>IF(ISBLANK(BB374),"",IFERROR(INDEX(F_Inputs!$F$4:$O$99999,MATCH($B374&amp;BB374,F_Inputs!$P$4:$P$99999,0),MATCH(BB$6,F_Inputs!$F$2:$O$2,0)),"Error"))</f>
        <v/>
      </c>
      <c r="Y374" s="269" t="str">
        <f>IF(ISBLANK(BC374),"",IFERROR(INDEX(F_Inputs!$F$4:$O$99999,MATCH($B374&amp;BC374,F_Inputs!$P$4:$P$99999,0),MATCH(BC$6,F_Inputs!$F$2:$O$2,0)),"Error"))</f>
        <v/>
      </c>
      <c r="Z374" s="269" t="str">
        <f>IF(ISBLANK(BD374),"",IFERROR(INDEX(F_Inputs!$F$4:$O$99999,MATCH($B374&amp;BD374,F_Inputs!$P$4:$P$99999,0),MATCH(BD$6,F_Inputs!$F$2:$O$2,0)),"Error"))</f>
        <v/>
      </c>
      <c r="AA374" s="269" t="str">
        <f>IF(ISBLANK(BE374),"",IFERROR(INDEX(F_Inputs!$F$4:$O$99999,MATCH($B374&amp;BE374,F_Inputs!$P$4:$P$99999,0),MATCH(BE$6,F_Inputs!$F$2:$O$2,0)),"Error"))</f>
        <v/>
      </c>
      <c r="AB374" s="269">
        <f>IF(ISBLANK(BF374),"",IFERROR(INDEX(F_Inputs!$F$4:$O$99999,MATCH($B374&amp;BF374,F_Inputs!$P$4:$P$99999,0),MATCH(BF$6,F_Inputs!$F$2:$O$2,0)),"Error"))</f>
        <v>359549.74352202343</v>
      </c>
      <c r="AC374" s="269" t="str">
        <f>IF(ISBLANK(BG374),"",IFERROR(INDEX(F_Inputs!$F$4:$O$99999,MATCH($B374&amp;BG374,F_Inputs!$P$4:$P$99999,0),MATCH(BG$6,F_Inputs!$F$2:$O$2,0)),"Error"))</f>
        <v/>
      </c>
      <c r="AD374" s="269" t="str">
        <f>IF(ISBLANK(BH374),"",IFERROR(INDEX(F_Inputs!$F$4:$O$99999,MATCH($B374&amp;BH374,F_Inputs!$P$4:$P$99999,0),MATCH(BH$6,F_Inputs!$F$2:$O$2,0)),"Error"))</f>
        <v/>
      </c>
      <c r="AE374" s="269" t="str">
        <f>IF(ISBLANK(BI374),"",IFERROR(INDEX(F_Inputs!$F$4:$O$99999,MATCH($B374&amp;BI374,F_Inputs!$P$4:$P$99999,0),MATCH(BI$6,F_Inputs!$F$2:$O$2,0)),"Error"))</f>
        <v/>
      </c>
      <c r="AF374" s="269" t="str">
        <f>IF(ISBLANK(BJ374),"",IFERROR(INDEX(F_Inputs!$F$4:$O$99999,MATCH($B374&amp;BJ374,F_Inputs!$P$4:$P$99999,0),MATCH(BJ$6,F_Inputs!$F$2:$O$2,0)),"Error"))</f>
        <v/>
      </c>
      <c r="AJ374" s="45" t="s">
        <v>169</v>
      </c>
      <c r="AK374" s="45" t="s">
        <v>169</v>
      </c>
      <c r="AL374" s="45" t="s">
        <v>169</v>
      </c>
      <c r="AM374" s="45" t="s">
        <v>169</v>
      </c>
      <c r="AN374" s="45" t="s">
        <v>169</v>
      </c>
      <c r="AO374" s="45" t="s">
        <v>169</v>
      </c>
      <c r="AV374" s="45" t="s">
        <v>172</v>
      </c>
      <c r="AW374" s="45" t="s">
        <v>172</v>
      </c>
      <c r="AX374" s="45" t="s">
        <v>172</v>
      </c>
      <c r="AY374" s="45" t="s">
        <v>172</v>
      </c>
      <c r="AZ374" s="45" t="s">
        <v>172</v>
      </c>
      <c r="BF374" s="45" t="s">
        <v>175</v>
      </c>
    </row>
    <row r="375" spans="2:62">
      <c r="B375" s="158" t="str">
        <f>Lists!$D$21</f>
        <v>WSX</v>
      </c>
      <c r="C375" s="46" t="s">
        <v>710</v>
      </c>
      <c r="D375" s="46" t="str">
        <f>_xlfn.XLOOKUP(C375,Lists!$B$32:$B$60,Lists!$D$32:$D$60)</f>
        <v>Set at a company specific level</v>
      </c>
      <c r="E375" s="46" t="str">
        <f>_xlfn.XLOOKUP(C375,Lists!$B$32:$B$60,Lists!$F$32:$F$60)</f>
        <v>Number of contacts per 1,000 resident population</v>
      </c>
      <c r="F375" s="269">
        <f>IF(ISBLANK(AJ375),"",IFERROR(INDEX(F_Inputs!$F$4:$O$99999,MATCH($B375&amp;AJ375,F_Inputs!$P$4:$P$99999,0),MATCH(AJ$6,F_Inputs!$F$2:$O$2,0)),"Error"))</f>
        <v>1.02</v>
      </c>
      <c r="G375" s="269">
        <f>IF(ISBLANK(AK375),"",IFERROR(INDEX(F_Inputs!$F$4:$O$99999,MATCH($B375&amp;AK375,F_Inputs!$P$4:$P$99999,0),MATCH(AK$6,F_Inputs!$F$2:$O$2,0)),"Error"))</f>
        <v>1</v>
      </c>
      <c r="H375" s="269">
        <f>IF(ISBLANK(AL375),"",IFERROR(INDEX(F_Inputs!$F$4:$O$99999,MATCH($B375&amp;AL375,F_Inputs!$P$4:$P$99999,0),MATCH(AL$6,F_Inputs!$F$2:$O$2,0)),"Error"))</f>
        <v>0.98</v>
      </c>
      <c r="I375" s="269">
        <f>IF(ISBLANK(AM375),"",IFERROR(INDEX(F_Inputs!$F$4:$O$99999,MATCH($B375&amp;AM375,F_Inputs!$P$4:$P$99999,0),MATCH(AM$6,F_Inputs!$F$2:$O$2,0)),"Error"))</f>
        <v>0.96</v>
      </c>
      <c r="J375" s="269">
        <f>IF(ISBLANK(AN375),"",IFERROR(INDEX(F_Inputs!$F$4:$O$99999,MATCH($B375&amp;AN375,F_Inputs!$P$4:$P$99999,0),MATCH(AN$6,F_Inputs!$F$2:$O$2,0)),"Error"))</f>
        <v>0.94</v>
      </c>
      <c r="K375" s="269">
        <f>IF(ISBLANK(AO375),"",IFERROR(INDEX(F_Inputs!$F$4:$O$99999,MATCH($B375&amp;AO375,F_Inputs!$P$4:$P$99999,0),MATCH(AO$6,F_Inputs!$F$2:$O$2,0)),"Error"))</f>
        <v>0.92</v>
      </c>
      <c r="L375" s="269" t="str">
        <f>IF(ISBLANK(AP375),"",IFERROR(INDEX(F_Inputs!$F$4:$O$99999,MATCH($B375&amp;AP375,F_Inputs!$P$4:$P$99999,0),MATCH(AP$6,F_Inputs!$F$2:$O$2,0)),"Error"))</f>
        <v/>
      </c>
      <c r="M375" s="269" t="str">
        <f>IF(ISBLANK(AQ375),"",IFERROR(INDEX(F_Inputs!$F$4:$O$99999,MATCH($B375&amp;AQ375,F_Inputs!$P$4:$P$99999,0),MATCH(AQ$6,F_Inputs!$F$2:$O$2,0)),"Error"))</f>
        <v/>
      </c>
      <c r="N375" s="269" t="str">
        <f>IF(ISBLANK(AR375),"",IFERROR(INDEX(F_Inputs!$F$4:$O$99999,MATCH($B375&amp;AR375,F_Inputs!$P$4:$P$99999,0),MATCH(AR$6,F_Inputs!$F$2:$O$2,0)),"Error"))</f>
        <v/>
      </c>
      <c r="O375" s="269" t="str">
        <f>IF(ISBLANK(AS375),"",IFERROR(INDEX(F_Inputs!$F$4:$O$99999,MATCH($B375&amp;AS375,F_Inputs!$P$4:$P$99999,0),MATCH(AS$6,F_Inputs!$F$2:$O$2,0)),"Error"))</f>
        <v/>
      </c>
      <c r="P375" s="269" t="str">
        <f>IF(ISBLANK(AT375),"",IFERROR(INDEX(F_Inputs!$F$4:$O$99999,MATCH($B375&amp;AT375,F_Inputs!$P$4:$P$99999,0),MATCH(AT$6,F_Inputs!$F$2:$O$2,0)),"Error"))</f>
        <v/>
      </c>
      <c r="Q375" s="269" t="str">
        <f>IF(ISBLANK(AU375),"",IFERROR(INDEX(F_Inputs!$F$4:$O$99999,MATCH($B375&amp;AU375,F_Inputs!$P$4:$P$99999,0),MATCH(AU$6,F_Inputs!$F$2:$O$2,0)),"Error"))</f>
        <v/>
      </c>
      <c r="R375" s="269" t="str">
        <f>IF(ISBLANK(AV375),"",IFERROR(INDEX(F_Inputs!$F$4:$O$99999,MATCH($B375&amp;AV375,F_Inputs!$P$4:$P$99999,0),MATCH(AV$6,F_Inputs!$F$2:$O$2,0)),"Error"))</f>
        <v/>
      </c>
      <c r="S375" s="269" t="str">
        <f>IF(ISBLANK(AW375),"",IFERROR(INDEX(F_Inputs!$F$4:$O$99999,MATCH($B375&amp;AW375,F_Inputs!$P$4:$P$99999,0),MATCH(AW$6,F_Inputs!$F$2:$O$2,0)),"Error"))</f>
        <v/>
      </c>
      <c r="T375" s="269" t="str">
        <f>IF(ISBLANK(AX375),"",IFERROR(INDEX(F_Inputs!$F$4:$O$99999,MATCH($B375&amp;AX375,F_Inputs!$P$4:$P$99999,0),MATCH(AX$6,F_Inputs!$F$2:$O$2,0)),"Error"))</f>
        <v/>
      </c>
      <c r="U375" s="269" t="str">
        <f>IF(ISBLANK(AY375),"",IFERROR(INDEX(F_Inputs!$F$4:$O$99999,MATCH($B375&amp;AY375,F_Inputs!$P$4:$P$99999,0),MATCH(AY$6,F_Inputs!$F$2:$O$2,0)),"Error"))</f>
        <v/>
      </c>
      <c r="V375" s="269" t="str">
        <f>IF(ISBLANK(AZ375),"",IFERROR(INDEX(F_Inputs!$F$4:$O$99999,MATCH($B375&amp;AZ375,F_Inputs!$P$4:$P$99999,0),MATCH(AZ$6,F_Inputs!$F$2:$O$2,0)),"Error"))</f>
        <v/>
      </c>
      <c r="W375" s="269" t="str">
        <f>IF(ISBLANK(BA375),"",IFERROR(INDEX(F_Inputs!$F$4:$O$99999,MATCH($B375&amp;BA375,F_Inputs!$P$4:$P$99999,0),MATCH(BA$6,F_Inputs!$F$2:$O$2,0)),"Error"))</f>
        <v/>
      </c>
      <c r="X375" s="269" t="str">
        <f>IF(ISBLANK(BB375),"",IFERROR(INDEX(F_Inputs!$F$4:$O$99999,MATCH($B375&amp;BB375,F_Inputs!$P$4:$P$99999,0),MATCH(BB$6,F_Inputs!$F$2:$O$2,0)),"Error"))</f>
        <v/>
      </c>
      <c r="Y375" s="269" t="str">
        <f>IF(ISBLANK(BC375),"",IFERROR(INDEX(F_Inputs!$F$4:$O$99999,MATCH($B375&amp;BC375,F_Inputs!$P$4:$P$99999,0),MATCH(BC$6,F_Inputs!$F$2:$O$2,0)),"Error"))</f>
        <v/>
      </c>
      <c r="Z375" s="269" t="str">
        <f>IF(ISBLANK(BD375),"",IFERROR(INDEX(F_Inputs!$F$4:$O$99999,MATCH($B375&amp;BD375,F_Inputs!$P$4:$P$99999,0),MATCH(BD$6,F_Inputs!$F$2:$O$2,0)),"Error"))</f>
        <v/>
      </c>
      <c r="AA375" s="269" t="str">
        <f>IF(ISBLANK(BE375),"",IFERROR(INDEX(F_Inputs!$F$4:$O$99999,MATCH($B375&amp;BE375,F_Inputs!$P$4:$P$99999,0),MATCH(BE$6,F_Inputs!$F$2:$O$2,0)),"Error"))</f>
        <v/>
      </c>
      <c r="AB375" s="269">
        <f>IF(ISBLANK(BF375),"",IFERROR(INDEX(F_Inputs!$F$4:$O$99999,MATCH($B375&amp;BF375,F_Inputs!$P$4:$P$99999,0),MATCH(BF$6,F_Inputs!$F$2:$O$2,0)),"Error"))</f>
        <v>959665.52533165424</v>
      </c>
      <c r="AC375" s="269">
        <f>IF(ISBLANK(BG375),"",IFERROR(INDEX(F_Inputs!$F$4:$O$99999,MATCH($B375&amp;BG375,F_Inputs!$P$4:$P$99999,0),MATCH(BG$6,F_Inputs!$F$2:$O$2,0)),"Error"))</f>
        <v>959665.52533165424</v>
      </c>
      <c r="AD375" s="269" t="str">
        <f>IF(ISBLANK(BH375),"",IFERROR(INDEX(F_Inputs!$F$4:$O$99999,MATCH($B375&amp;BH375,F_Inputs!$P$4:$P$99999,0),MATCH(BH$6,F_Inputs!$F$2:$O$2,0)),"Error"))</f>
        <v/>
      </c>
      <c r="AE375" s="269" t="str">
        <f>IF(ISBLANK(BI375),"",IFERROR(INDEX(F_Inputs!$F$4:$O$99999,MATCH($B375&amp;BI375,F_Inputs!$P$4:$P$99999,0),MATCH(BI$6,F_Inputs!$F$2:$O$2,0)),"Error"))</f>
        <v/>
      </c>
      <c r="AF375" s="269" t="str">
        <f>IF(ISBLANK(BJ375),"",IFERROR(INDEX(F_Inputs!$F$4:$O$99999,MATCH($B375&amp;BJ375,F_Inputs!$P$4:$P$99999,0),MATCH(BJ$6,F_Inputs!$F$2:$O$2,0)),"Error"))</f>
        <v/>
      </c>
      <c r="AJ375" s="45" t="s">
        <v>177</v>
      </c>
      <c r="AK375" s="45" t="s">
        <v>177</v>
      </c>
      <c r="AL375" s="45" t="s">
        <v>177</v>
      </c>
      <c r="AM375" s="45" t="s">
        <v>177</v>
      </c>
      <c r="AN375" s="45" t="s">
        <v>177</v>
      </c>
      <c r="AO375" s="45" t="s">
        <v>177</v>
      </c>
      <c r="AV375" s="45" t="s">
        <v>179</v>
      </c>
      <c r="AW375" s="45" t="s">
        <v>179</v>
      </c>
      <c r="AX375" s="45" t="s">
        <v>179</v>
      </c>
      <c r="AY375" s="45" t="s">
        <v>179</v>
      </c>
      <c r="AZ375" s="45" t="s">
        <v>179</v>
      </c>
      <c r="BF375" s="45" t="s">
        <v>181</v>
      </c>
      <c r="BG375" s="45" t="s">
        <v>181</v>
      </c>
    </row>
    <row r="376" spans="2:62">
      <c r="B376" s="158" t="str">
        <f>Lists!$D$21</f>
        <v>WSX</v>
      </c>
      <c r="C376" s="46" t="s">
        <v>754</v>
      </c>
      <c r="D376" s="46" t="str">
        <f>_xlfn.XLOOKUP(C376,Lists!$B$32:$B$60,Lists!$D$32:$D$60)</f>
        <v>Set at a common level [not HDD,UUW]</v>
      </c>
      <c r="E376" s="46" t="str">
        <f>_xlfn.XLOOKUP(C376,Lists!$B$32:$B$60,Lists!$F$32:$F$60)</f>
        <v>Number of internal sewer flooding incidents per 10,000 sewer connections</v>
      </c>
      <c r="F376" s="269">
        <f>IF(ISBLANK(AJ376),"",IFERROR(INDEX(F_Inputs!$F$4:$O$99999,MATCH($B376&amp;AJ376,F_Inputs!$P$4:$P$99999,0),MATCH(AJ$6,F_Inputs!$F$2:$O$2,0)),"Error"))</f>
        <v>1.62</v>
      </c>
      <c r="G376" s="269">
        <f>IF(ISBLANK(AK376),"",IFERROR(INDEX(F_Inputs!$F$4:$O$99999,MATCH($B376&amp;AK376,F_Inputs!$P$4:$P$99999,0),MATCH(AK$6,F_Inputs!$F$2:$O$2,0)),"Error"))</f>
        <v>1.54</v>
      </c>
      <c r="H376" s="269">
        <f>IF(ISBLANK(AL376),"",IFERROR(INDEX(F_Inputs!$F$4:$O$99999,MATCH($B376&amp;AL376,F_Inputs!$P$4:$P$99999,0),MATCH(AL$6,F_Inputs!$F$2:$O$2,0)),"Error"))</f>
        <v>1.46</v>
      </c>
      <c r="I376" s="269">
        <f>IF(ISBLANK(AM376),"",IFERROR(INDEX(F_Inputs!$F$4:$O$99999,MATCH($B376&amp;AM376,F_Inputs!$P$4:$P$99999,0),MATCH(AM$6,F_Inputs!$F$2:$O$2,0)),"Error"))</f>
        <v>1.39</v>
      </c>
      <c r="J376" s="269">
        <f>IF(ISBLANK(AN376),"",IFERROR(INDEX(F_Inputs!$F$4:$O$99999,MATCH($B376&amp;AN376,F_Inputs!$P$4:$P$99999,0),MATCH(AN$6,F_Inputs!$F$2:$O$2,0)),"Error"))</f>
        <v>1.31</v>
      </c>
      <c r="K376" s="269">
        <f>IF(ISBLANK(AO376),"",IFERROR(INDEX(F_Inputs!$F$4:$O$99999,MATCH($B376&amp;AO376,F_Inputs!$P$4:$P$99999,0),MATCH(AO$6,F_Inputs!$F$2:$O$2,0)),"Error"))</f>
        <v>1.23</v>
      </c>
      <c r="L376" s="269" t="str">
        <f>IF(ISBLANK(AP376),"",IFERROR(INDEX(F_Inputs!$F$4:$O$99999,MATCH($B376&amp;AP376,F_Inputs!$P$4:$P$99999,0),MATCH(AP$6,F_Inputs!$F$2:$O$2,0)),"Error"))</f>
        <v/>
      </c>
      <c r="M376" s="269" t="str">
        <f>IF(ISBLANK(AQ376),"",IFERROR(INDEX(F_Inputs!$F$4:$O$99999,MATCH($B376&amp;AQ376,F_Inputs!$P$4:$P$99999,0),MATCH(AQ$6,F_Inputs!$F$2:$O$2,0)),"Error"))</f>
        <v/>
      </c>
      <c r="N376" s="269" t="str">
        <f>IF(ISBLANK(AR376),"",IFERROR(INDEX(F_Inputs!$F$4:$O$99999,MATCH($B376&amp;AR376,F_Inputs!$P$4:$P$99999,0),MATCH(AR$6,F_Inputs!$F$2:$O$2,0)),"Error"))</f>
        <v/>
      </c>
      <c r="O376" s="269" t="str">
        <f>IF(ISBLANK(AS376),"",IFERROR(INDEX(F_Inputs!$F$4:$O$99999,MATCH($B376&amp;AS376,F_Inputs!$P$4:$P$99999,0),MATCH(AS$6,F_Inputs!$F$2:$O$2,0)),"Error"))</f>
        <v/>
      </c>
      <c r="P376" s="269" t="str">
        <f>IF(ISBLANK(AT376),"",IFERROR(INDEX(F_Inputs!$F$4:$O$99999,MATCH($B376&amp;AT376,F_Inputs!$P$4:$P$99999,0),MATCH(AT$6,F_Inputs!$F$2:$O$2,0)),"Error"))</f>
        <v/>
      </c>
      <c r="Q376" s="269" t="str">
        <f>IF(ISBLANK(AU376),"",IFERROR(INDEX(F_Inputs!$F$4:$O$99999,MATCH($B376&amp;AU376,F_Inputs!$P$4:$P$99999,0),MATCH(AU$6,F_Inputs!$F$2:$O$2,0)),"Error"))</f>
        <v/>
      </c>
      <c r="R376" s="269" t="str">
        <f>IF(ISBLANK(AV376),"",IFERROR(INDEX(F_Inputs!$F$4:$O$99999,MATCH($B376&amp;AV376,F_Inputs!$P$4:$P$99999,0),MATCH(AV$6,F_Inputs!$F$2:$O$2,0)),"Error"))</f>
        <v/>
      </c>
      <c r="S376" s="269" t="str">
        <f>IF(ISBLANK(AW376),"",IFERROR(INDEX(F_Inputs!$F$4:$O$99999,MATCH($B376&amp;AW376,F_Inputs!$P$4:$P$99999,0),MATCH(AW$6,F_Inputs!$F$2:$O$2,0)),"Error"))</f>
        <v/>
      </c>
      <c r="T376" s="269" t="str">
        <f>IF(ISBLANK(AX376),"",IFERROR(INDEX(F_Inputs!$F$4:$O$99999,MATCH($B376&amp;AX376,F_Inputs!$P$4:$P$99999,0),MATCH(AX$6,F_Inputs!$F$2:$O$2,0)),"Error"))</f>
        <v/>
      </c>
      <c r="U376" s="269" t="str">
        <f>IF(ISBLANK(AY376),"",IFERROR(INDEX(F_Inputs!$F$4:$O$99999,MATCH($B376&amp;AY376,F_Inputs!$P$4:$P$99999,0),MATCH(AY$6,F_Inputs!$F$2:$O$2,0)),"Error"))</f>
        <v/>
      </c>
      <c r="V376" s="269" t="str">
        <f>IF(ISBLANK(AZ376),"",IFERROR(INDEX(F_Inputs!$F$4:$O$99999,MATCH($B376&amp;AZ376,F_Inputs!$P$4:$P$99999,0),MATCH(AZ$6,F_Inputs!$F$2:$O$2,0)),"Error"))</f>
        <v/>
      </c>
      <c r="W376" s="269">
        <f>IF(ISBLANK(BA376),"",IFERROR(INDEX(F_Inputs!$F$4:$O$99999,MATCH($B376&amp;BA376,F_Inputs!$P$4:$P$99999,0),MATCH(BA$6,F_Inputs!$F$2:$O$2,0)),"Error"))</f>
        <v>1.0383983051474184</v>
      </c>
      <c r="X376" s="269">
        <f>IF(ISBLANK(BB376),"",IFERROR(INDEX(F_Inputs!$F$4:$O$99999,MATCH($B376&amp;BB376,F_Inputs!$P$4:$P$99999,0),MATCH(BB$6,F_Inputs!$F$2:$O$2,0)),"Error"))</f>
        <v>0.98445553604885117</v>
      </c>
      <c r="Y376" s="269">
        <f>IF(ISBLANK(BC376),"",IFERROR(INDEX(F_Inputs!$F$4:$O$99999,MATCH($B376&amp;BC376,F_Inputs!$P$4:$P$99999,0),MATCH(BC$6,F_Inputs!$F$2:$O$2,0)),"Error"))</f>
        <v>0.93725561308760486</v>
      </c>
      <c r="Z376" s="269">
        <f>IF(ISBLANK(BD376),"",IFERROR(INDEX(F_Inputs!$F$4:$O$99999,MATCH($B376&amp;BD376,F_Inputs!$P$4:$P$99999,0),MATCH(BD$6,F_Inputs!$F$2:$O$2,0)),"Error"))</f>
        <v>0.88331284398903775</v>
      </c>
      <c r="AA376" s="269">
        <f>IF(ISBLANK(BE376),"",IFERROR(INDEX(F_Inputs!$F$4:$O$99999,MATCH($B376&amp;BE376,F_Inputs!$P$4:$P$99999,0),MATCH(BE$6,F_Inputs!$F$2:$O$2,0)),"Error"))</f>
        <v>0.82937007489047054</v>
      </c>
      <c r="AB376" s="270">
        <f>IF(ISBLANK(BF376),"",IFERROR(INDEX(F_Inputs!$F$4:$O$99999,MATCH($B376&amp;BF376,F_Inputs!$P$4:$P$99999,0),MATCH(BF$6,F_Inputs!$F$2:$O$2,0)),"Error"))</f>
        <v>7826089.3597486764</v>
      </c>
      <c r="AC376" s="270">
        <f>IF(ISBLANK(BG376),"",IFERROR(INDEX(F_Inputs!$F$4:$O$99999,MATCH($B376&amp;BG376,F_Inputs!$P$4:$P$99999,0),MATCH(BG$6,F_Inputs!$F$2:$O$2,0)),"Error"))</f>
        <v>7826089.3597486764</v>
      </c>
      <c r="AD376" s="270">
        <f t="shared" ref="AD376:AD377" si="17">IF(ISBLANK(BG376),"",IFERROR(2*AC376,""))</f>
        <v>15652178.719497353</v>
      </c>
      <c r="AE376" s="271">
        <f>IF(ISBLANK(BI376),"",IFERROR(INDEX(F_Inputs!$F$4:$O$99999,MATCH($B376&amp;BI376,F_Inputs!$P$4:$P$99999,0),MATCH(BI$6,F_Inputs!$F$2:$O$2,0)),"Error"))</f>
        <v>-6.0000000000000001E-3</v>
      </c>
      <c r="AF376" s="271" t="str">
        <f>IF(ISBLANK(BJ376),"",IFERROR(INDEX(F_Inputs!$F$4:$O$99999,MATCH($B376&amp;BJ376,F_Inputs!$P$4:$P$99999,0),MATCH(BJ$6,F_Inputs!$F$2:$O$2,0)),"Error"))</f>
        <v/>
      </c>
      <c r="AJ376" s="45" t="s">
        <v>275</v>
      </c>
      <c r="AK376" s="45" t="s">
        <v>275</v>
      </c>
      <c r="AL376" s="45" t="s">
        <v>275</v>
      </c>
      <c r="AM376" s="45" t="s">
        <v>275</v>
      </c>
      <c r="AN376" s="45" t="s">
        <v>275</v>
      </c>
      <c r="AO376" s="45" t="s">
        <v>275</v>
      </c>
      <c r="BA376" s="45" t="s">
        <v>277</v>
      </c>
      <c r="BB376" s="45" t="s">
        <v>277</v>
      </c>
      <c r="BC376" s="45" t="s">
        <v>277</v>
      </c>
      <c r="BD376" s="45" t="s">
        <v>277</v>
      </c>
      <c r="BE376" s="45" t="s">
        <v>277</v>
      </c>
      <c r="BF376" s="45" t="s">
        <v>280</v>
      </c>
      <c r="BG376" s="45" t="s">
        <v>280</v>
      </c>
      <c r="BH376" s="45" t="s">
        <v>842</v>
      </c>
      <c r="BI376" s="45" t="s">
        <v>282</v>
      </c>
    </row>
    <row r="377" spans="2:62">
      <c r="B377" s="158" t="str">
        <f>Lists!$D$21</f>
        <v>WSX</v>
      </c>
      <c r="C377" s="46" t="s">
        <v>758</v>
      </c>
      <c r="D377" s="46" t="str">
        <f>_xlfn.XLOOKUP(C377,Lists!$B$32:$B$60,Lists!$D$32:$D$60)</f>
        <v>Set at a company specific level</v>
      </c>
      <c r="E377" s="46" t="str">
        <f>_xlfn.XLOOKUP(C377,Lists!$B$32:$B$60,Lists!$F$32:$F$60)</f>
        <v>Number of external sewer flooding incidents per 10,000 sewer connections</v>
      </c>
      <c r="F377" s="269">
        <f>IF(ISBLANK(AJ377),"",IFERROR(INDEX(F_Inputs!$F$4:$O$99999,MATCH($B377&amp;AJ377,F_Inputs!$P$4:$P$99999,0),MATCH(AJ$6,F_Inputs!$F$2:$O$2,0)),"Error"))</f>
        <v>16.93</v>
      </c>
      <c r="G377" s="269">
        <f>IF(ISBLANK(AK377),"",IFERROR(INDEX(F_Inputs!$F$4:$O$99999,MATCH($B377&amp;AK377,F_Inputs!$P$4:$P$99999,0),MATCH(AK$6,F_Inputs!$F$2:$O$2,0)),"Error"))</f>
        <v>16.55</v>
      </c>
      <c r="H377" s="269">
        <f>IF(ISBLANK(AL377),"",IFERROR(INDEX(F_Inputs!$F$4:$O$99999,MATCH($B377&amp;AL377,F_Inputs!$P$4:$P$99999,0),MATCH(AL$6,F_Inputs!$F$2:$O$2,0)),"Error"))</f>
        <v>16.170000000000002</v>
      </c>
      <c r="I377" s="269">
        <f>IF(ISBLANK(AM377),"",IFERROR(INDEX(F_Inputs!$F$4:$O$99999,MATCH($B377&amp;AM377,F_Inputs!$P$4:$P$99999,0),MATCH(AM$6,F_Inputs!$F$2:$O$2,0)),"Error"))</f>
        <v>15.790000000000001</v>
      </c>
      <c r="J377" s="269">
        <f>IF(ISBLANK(AN377),"",IFERROR(INDEX(F_Inputs!$F$4:$O$99999,MATCH($B377&amp;AN377,F_Inputs!$P$4:$P$99999,0),MATCH(AN$6,F_Inputs!$F$2:$O$2,0)),"Error"))</f>
        <v>15.41</v>
      </c>
      <c r="K377" s="269">
        <f>IF(ISBLANK(AO377),"",IFERROR(INDEX(F_Inputs!$F$4:$O$99999,MATCH($B377&amp;AO377,F_Inputs!$P$4:$P$99999,0),MATCH(AO$6,F_Inputs!$F$2:$O$2,0)),"Error"))</f>
        <v>15.03</v>
      </c>
      <c r="L377" s="269" t="str">
        <f>IF(ISBLANK(AP377),"",IFERROR(INDEX(F_Inputs!$F$4:$O$99999,MATCH($B377&amp;AP377,F_Inputs!$P$4:$P$99999,0),MATCH(AP$6,F_Inputs!$F$2:$O$2,0)),"Error"))</f>
        <v/>
      </c>
      <c r="M377" s="269" t="str">
        <f>IF(ISBLANK(AQ377),"",IFERROR(INDEX(F_Inputs!$F$4:$O$99999,MATCH($B377&amp;AQ377,F_Inputs!$P$4:$P$99999,0),MATCH(AQ$6,F_Inputs!$F$2:$O$2,0)),"Error"))</f>
        <v/>
      </c>
      <c r="N377" s="269" t="str">
        <f>IF(ISBLANK(AR377),"",IFERROR(INDEX(F_Inputs!$F$4:$O$99999,MATCH($B377&amp;AR377,F_Inputs!$P$4:$P$99999,0),MATCH(AR$6,F_Inputs!$F$2:$O$2,0)),"Error"))</f>
        <v/>
      </c>
      <c r="O377" s="269" t="str">
        <f>IF(ISBLANK(AS377),"",IFERROR(INDEX(F_Inputs!$F$4:$O$99999,MATCH($B377&amp;AS377,F_Inputs!$P$4:$P$99999,0),MATCH(AS$6,F_Inputs!$F$2:$O$2,0)),"Error"))</f>
        <v/>
      </c>
      <c r="P377" s="269" t="str">
        <f>IF(ISBLANK(AT377),"",IFERROR(INDEX(F_Inputs!$F$4:$O$99999,MATCH($B377&amp;AT377,F_Inputs!$P$4:$P$99999,0),MATCH(AT$6,F_Inputs!$F$2:$O$2,0)),"Error"))</f>
        <v/>
      </c>
      <c r="Q377" s="269" t="str">
        <f>IF(ISBLANK(AU377),"",IFERROR(INDEX(F_Inputs!$F$4:$O$99999,MATCH($B377&amp;AU377,F_Inputs!$P$4:$P$99999,0),MATCH(AU$6,F_Inputs!$F$2:$O$2,0)),"Error"))</f>
        <v/>
      </c>
      <c r="R377" s="269" t="str">
        <f>IF(ISBLANK(AV377),"",IFERROR(INDEX(F_Inputs!$F$4:$O$99999,MATCH($B377&amp;AV377,F_Inputs!$P$4:$P$99999,0),MATCH(AV$6,F_Inputs!$F$2:$O$2,0)),"Error"))</f>
        <v/>
      </c>
      <c r="S377" s="269" t="str">
        <f>IF(ISBLANK(AW377),"",IFERROR(INDEX(F_Inputs!$F$4:$O$99999,MATCH($B377&amp;AW377,F_Inputs!$P$4:$P$99999,0),MATCH(AW$6,F_Inputs!$F$2:$O$2,0)),"Error"))</f>
        <v/>
      </c>
      <c r="T377" s="269" t="str">
        <f>IF(ISBLANK(AX377),"",IFERROR(INDEX(F_Inputs!$F$4:$O$99999,MATCH($B377&amp;AX377,F_Inputs!$P$4:$P$99999,0),MATCH(AX$6,F_Inputs!$F$2:$O$2,0)),"Error"))</f>
        <v/>
      </c>
      <c r="U377" s="269" t="str">
        <f>IF(ISBLANK(AY377),"",IFERROR(INDEX(F_Inputs!$F$4:$O$99999,MATCH($B377&amp;AY377,F_Inputs!$P$4:$P$99999,0),MATCH(AY$6,F_Inputs!$F$2:$O$2,0)),"Error"))</f>
        <v/>
      </c>
      <c r="V377" s="269" t="str">
        <f>IF(ISBLANK(AZ377),"",IFERROR(INDEX(F_Inputs!$F$4:$O$99999,MATCH($B377&amp;AZ377,F_Inputs!$P$4:$P$99999,0),MATCH(AZ$6,F_Inputs!$F$2:$O$2,0)),"Error"))</f>
        <v/>
      </c>
      <c r="W377" s="269">
        <f>IF(ISBLANK(BA377),"",IFERROR(INDEX(F_Inputs!$F$4:$O$99999,MATCH($B377&amp;BA377,F_Inputs!$P$4:$P$99999,0),MATCH(BA$6,F_Inputs!$F$2:$O$2,0)),"Error"))</f>
        <v>13.87518343909278</v>
      </c>
      <c r="X377" s="269">
        <f>IF(ISBLANK(BB377),"",IFERROR(INDEX(F_Inputs!$F$4:$O$99999,MATCH($B377&amp;BB377,F_Inputs!$P$4:$P$99999,0),MATCH(BB$6,F_Inputs!$F$2:$O$2,0)),"Error"))</f>
        <v>13.35518343909278</v>
      </c>
      <c r="Y377" s="269">
        <f>IF(ISBLANK(BC377),"",IFERROR(INDEX(F_Inputs!$F$4:$O$99999,MATCH($B377&amp;BC377,F_Inputs!$P$4:$P$99999,0),MATCH(BC$6,F_Inputs!$F$2:$O$2,0)),"Error"))</f>
        <v>12.835183439092779</v>
      </c>
      <c r="Z377" s="269">
        <f>IF(ISBLANK(BD377),"",IFERROR(INDEX(F_Inputs!$F$4:$O$99999,MATCH($B377&amp;BD377,F_Inputs!$P$4:$P$99999,0),MATCH(BD$6,F_Inputs!$F$2:$O$2,0)),"Error"))</f>
        <v>12.315183439092779</v>
      </c>
      <c r="AA377" s="269">
        <f>IF(ISBLANK(BE377),"",IFERROR(INDEX(F_Inputs!$F$4:$O$99999,MATCH($B377&amp;BE377,F_Inputs!$P$4:$P$99999,0),MATCH(BE$6,F_Inputs!$F$2:$O$2,0)),"Error"))</f>
        <v>11.78518343909278</v>
      </c>
      <c r="AB377" s="276">
        <f>IF(ISBLANK(BF377),"",IFERROR(INDEX(F_Inputs!$F$4:$O$99999,MATCH($B377&amp;BF377,F_Inputs!$P$4:$P$99999,0),MATCH(BF$6,F_Inputs!$F$2:$O$2,0)),"Error"))</f>
        <v>2147901.4500198197</v>
      </c>
      <c r="AC377" s="276">
        <f>IF(ISBLANK(BG377),"",IFERROR(INDEX(F_Inputs!$F$4:$O$99999,MATCH($B377&amp;BG377,F_Inputs!$P$4:$P$99999,0),MATCH(BG$6,F_Inputs!$F$2:$O$2,0)),"Error"))</f>
        <v>2147901.4500198197</v>
      </c>
      <c r="AD377" s="276">
        <f t="shared" si="17"/>
        <v>4295802.9000396393</v>
      </c>
      <c r="AE377" s="271">
        <f>IF(ISBLANK(BI377),"",IFERROR(INDEX(F_Inputs!$F$4:$O$99999,MATCH($B377&amp;BI377,F_Inputs!$P$4:$P$99999,0),MATCH(BI$6,F_Inputs!$F$2:$O$2,0)),"Error"))</f>
        <v>-6.0000000000000001E-3</v>
      </c>
      <c r="AF377" s="271">
        <f>IF(ISBLANK(BJ377),"",IFERROR(INDEX(F_Inputs!$F$4:$O$99999,MATCH($B377&amp;BJ377,F_Inputs!$P$4:$P$99999,0),MATCH(BJ$6,F_Inputs!$F$2:$O$2,0)),"Error"))</f>
        <v>1.4999999999999999E-2</v>
      </c>
      <c r="AJ377" s="45" t="s">
        <v>284</v>
      </c>
      <c r="AK377" s="45" t="s">
        <v>284</v>
      </c>
      <c r="AL377" s="45" t="s">
        <v>284</v>
      </c>
      <c r="AM377" s="45" t="s">
        <v>284</v>
      </c>
      <c r="AN377" s="45" t="s">
        <v>284</v>
      </c>
      <c r="AO377" s="45" t="s">
        <v>284</v>
      </c>
      <c r="BA377" s="45" t="s">
        <v>286</v>
      </c>
      <c r="BB377" s="45" t="s">
        <v>286</v>
      </c>
      <c r="BC377" s="45" t="s">
        <v>286</v>
      </c>
      <c r="BD377" s="45" t="s">
        <v>286</v>
      </c>
      <c r="BE377" s="45" t="s">
        <v>286</v>
      </c>
      <c r="BF377" s="45" t="s">
        <v>288</v>
      </c>
      <c r="BG377" s="45" t="s">
        <v>288</v>
      </c>
      <c r="BH377" s="45" t="s">
        <v>842</v>
      </c>
      <c r="BI377" s="45" t="s">
        <v>289</v>
      </c>
      <c r="BJ377" s="45" t="s">
        <v>596</v>
      </c>
    </row>
    <row r="378" spans="2:62">
      <c r="B378" s="158" t="str">
        <f>Lists!$D$21</f>
        <v>WSX</v>
      </c>
      <c r="C378" s="46" t="s">
        <v>714</v>
      </c>
      <c r="D378" s="46" t="str">
        <f>_xlfn.XLOOKUP(C378,Lists!$B$32:$B$60,Lists!$D$32:$D$60)</f>
        <v>Set at a common level</v>
      </c>
      <c r="E378" s="46" t="str">
        <f>_xlfn.XLOOKUP(C378,Lists!$B$32:$B$60,Lists!$F$32:$F$60)</f>
        <v>Total biodiversity units for area of land served (per 100km2)</v>
      </c>
      <c r="F378" s="269">
        <f>IF(ISBLANK(AJ378),"",IFERROR(INDEX(F_Inputs!$F$4:$O$99999,MATCH($B378&amp;AJ378,F_Inputs!$P$4:$P$99999,0),MATCH(AJ$6,F_Inputs!$F$2:$O$2,0)),"Error"))</f>
        <v>0</v>
      </c>
      <c r="G378" s="269">
        <f>IF(ISBLANK(AK378),"",IFERROR(INDEX(F_Inputs!$F$4:$O$99999,MATCH($B378&amp;AK378,F_Inputs!$P$4:$P$99999,0),MATCH(AK$6,F_Inputs!$F$2:$O$2,0)),"Error"))</f>
        <v>0</v>
      </c>
      <c r="H378" s="269">
        <f>IF(ISBLANK(AL378),"",IFERROR(INDEX(F_Inputs!$F$4:$O$99999,MATCH($B378&amp;AL378,F_Inputs!$P$4:$P$99999,0),MATCH(AL$6,F_Inputs!$F$2:$O$2,0)),"Error"))</f>
        <v>0</v>
      </c>
      <c r="I378" s="269">
        <f>IF(ISBLANK(AM378),"",IFERROR(INDEX(F_Inputs!$F$4:$O$99999,MATCH($B378&amp;AM378,F_Inputs!$P$4:$P$99999,0),MATCH(AM$6,F_Inputs!$F$2:$O$2,0)),"Error"))</f>
        <v>0</v>
      </c>
      <c r="J378" s="269">
        <f>IF(ISBLANK(AN378),"",IFERROR(INDEX(F_Inputs!$F$4:$O$99999,MATCH($B378&amp;AN378,F_Inputs!$P$4:$P$99999,0),MATCH(AN$6,F_Inputs!$F$2:$O$2,0)),"Error"))</f>
        <v>4.9778677696996745E-2</v>
      </c>
      <c r="K378" s="269">
        <f>IF(ISBLANK(AO378),"",IFERROR(INDEX(F_Inputs!$F$4:$O$99999,MATCH($B378&amp;AO378,F_Inputs!$P$4:$P$99999,0),MATCH(AO$6,F_Inputs!$F$2:$O$2,0)),"Error"))</f>
        <v>0.73</v>
      </c>
      <c r="L378" s="267" t="str">
        <f>IF(ISBLANK(AP378),"",IFERROR(INDEX(F_Inputs!$F$4:$O$99999,MATCH($B378&amp;AP378,F_Inputs!$P$4:$P$99999,0),MATCH(AP$6,F_Inputs!$F$2:$O$2,0)),"Error"))</f>
        <v/>
      </c>
      <c r="M378" s="268" t="str">
        <f>IF(ISBLANK(AQ378),"",IFERROR(INDEX(F_Inputs!$F$4:$O$99999,MATCH($B378&amp;AQ378,F_Inputs!$P$4:$P$99999,0),MATCH(AQ$6,F_Inputs!$F$2:$O$2,0)),"Error"))</f>
        <v/>
      </c>
      <c r="N378" s="268" t="str">
        <f>IF(ISBLANK(AR378),"",IFERROR(INDEX(F_Inputs!$F$4:$O$99999,MATCH($B378&amp;AR378,F_Inputs!$P$4:$P$99999,0),MATCH(AR$6,F_Inputs!$F$2:$O$2,0)),"Error"))</f>
        <v/>
      </c>
      <c r="O378" s="268" t="str">
        <f>IF(ISBLANK(AS378),"",IFERROR(INDEX(F_Inputs!$F$4:$O$99999,MATCH($B378&amp;AS378,F_Inputs!$P$4:$P$99999,0),MATCH(AS$6,F_Inputs!$F$2:$O$2,0)),"Error"))</f>
        <v/>
      </c>
      <c r="P378" s="268" t="str">
        <f>IF(ISBLANK(AT378),"",IFERROR(INDEX(F_Inputs!$F$4:$O$99999,MATCH($B378&amp;AT378,F_Inputs!$P$4:$P$99999,0),MATCH(AT$6,F_Inputs!$F$2:$O$2,0)),"Error"))</f>
        <v/>
      </c>
      <c r="Q378" s="268" t="str">
        <f>IF(ISBLANK(AU378),"",IFERROR(INDEX(F_Inputs!$F$4:$O$99999,MATCH($B378&amp;AU378,F_Inputs!$P$4:$P$99999,0),MATCH(AU$6,F_Inputs!$F$2:$O$2,0)),"Error"))</f>
        <v/>
      </c>
      <c r="R378" s="269" t="str">
        <f>IF(ISBLANK(AV378),"",IFERROR(INDEX(F_Inputs!$F$4:$O$99999,MATCH($B378&amp;AV378,F_Inputs!$P$4:$P$99999,0),MATCH(AV$6,F_Inputs!$F$2:$O$2,0)),"Error"))</f>
        <v/>
      </c>
      <c r="S378" s="269" t="str">
        <f>IF(ISBLANK(AW378),"",IFERROR(INDEX(F_Inputs!$F$4:$O$99999,MATCH($B378&amp;AW378,F_Inputs!$P$4:$P$99999,0),MATCH(AW$6,F_Inputs!$F$2:$O$2,0)),"Error"))</f>
        <v/>
      </c>
      <c r="T378" s="269" t="str">
        <f>IF(ISBLANK(AX378),"",IFERROR(INDEX(F_Inputs!$F$4:$O$99999,MATCH($B378&amp;AX378,F_Inputs!$P$4:$P$99999,0),MATCH(AX$6,F_Inputs!$F$2:$O$2,0)),"Error"))</f>
        <v/>
      </c>
      <c r="U378" s="269" t="str">
        <f>IF(ISBLANK(AY378),"",IFERROR(INDEX(F_Inputs!$F$4:$O$99999,MATCH($B378&amp;AY378,F_Inputs!$P$4:$P$99999,0),MATCH(AY$6,F_Inputs!$F$2:$O$2,0)),"Error"))</f>
        <v/>
      </c>
      <c r="V378" s="269" t="str">
        <f>IF(ISBLANK(AZ378),"",IFERROR(INDEX(F_Inputs!$F$4:$O$99999,MATCH($B378&amp;AZ378,F_Inputs!$P$4:$P$99999,0),MATCH(AZ$6,F_Inputs!$F$2:$O$2,0)),"Error"))</f>
        <v/>
      </c>
      <c r="W378" s="267" t="str">
        <f>IF(ISBLANK(BA378),"",IFERROR(INDEX(F_Inputs!$F$4:$O$99999,MATCH($B378&amp;BA378,F_Inputs!$P$4:$P$99999,0),MATCH(BA$6,F_Inputs!$F$2:$O$2,0)),"Error"))</f>
        <v/>
      </c>
      <c r="X378" s="267" t="str">
        <f>IF(ISBLANK(BB378),"",IFERROR(INDEX(F_Inputs!$F$4:$O$99999,MATCH($B378&amp;BB378,F_Inputs!$P$4:$P$99999,0),MATCH(BB$6,F_Inputs!$F$2:$O$2,0)),"Error"))</f>
        <v/>
      </c>
      <c r="Y378" s="267" t="str">
        <f>IF(ISBLANK(BC378),"",IFERROR(INDEX(F_Inputs!$F$4:$O$99999,MATCH($B378&amp;BC378,F_Inputs!$P$4:$P$99999,0),MATCH(BC$6,F_Inputs!$F$2:$O$2,0)),"Error"))</f>
        <v/>
      </c>
      <c r="Z378" s="267" t="str">
        <f>IF(ISBLANK(BD378),"",IFERROR(INDEX(F_Inputs!$F$4:$O$99999,MATCH($B378&amp;BD378,F_Inputs!$P$4:$P$99999,0),MATCH(BD$6,F_Inputs!$F$2:$O$2,0)),"Error"))</f>
        <v/>
      </c>
      <c r="AA378" s="267" t="str">
        <f>IF(ISBLANK(BE378),"",IFERROR(INDEX(F_Inputs!$F$4:$O$99999,MATCH($B378&amp;BE378,F_Inputs!$P$4:$P$99999,0),MATCH(BE$6,F_Inputs!$F$2:$O$2,0)),"Error"))</f>
        <v/>
      </c>
      <c r="AB378" s="270">
        <f>IF(ISBLANK(BF378),"",IFERROR(INDEX(F_Inputs!$F$4:$O$99999,MATCH($B378&amp;BF378,F_Inputs!$P$4:$P$99999,0),MATCH(BF$6,F_Inputs!$F$2:$O$2,0)),"Error"))</f>
        <v>4877018.8273018785</v>
      </c>
      <c r="AC378" s="270">
        <f>IF(ISBLANK(BG378),"",IFERROR(INDEX(F_Inputs!$F$4:$O$99999,MATCH($B378&amp;BG378,F_Inputs!$P$4:$P$99999,0),MATCH(BG$6,F_Inputs!$F$2:$O$2,0)),"Error"))</f>
        <v>4877018.8273018785</v>
      </c>
      <c r="AD378" s="270" t="str">
        <f>IF(ISBLANK(BH378),"",IFERROR(INDEX(F_Inputs!$F$4:$O$99999,MATCH($B378&amp;BH378,F_Inputs!$P$4:$P$99999,0),MATCH(BH$6,F_Inputs!$F$2:$O$2,0)),"Error"))</f>
        <v/>
      </c>
      <c r="AE378" s="271">
        <f>IF(ISBLANK(BI378),"",IFERROR(INDEX(F_Inputs!$F$4:$O$99999,MATCH($B378&amp;BI378,F_Inputs!$P$4:$P$99999,0),MATCH(BI$6,F_Inputs!$F$2:$O$2,0)),"Error"))</f>
        <v>-5.0000000000000001E-3</v>
      </c>
      <c r="AF378" s="271">
        <f>IF(ISBLANK(BJ378),"",IFERROR(INDEX(F_Inputs!$F$4:$O$99999,MATCH($B378&amp;BJ378,F_Inputs!$P$4:$P$99999,0),MATCH(BJ$6,F_Inputs!$F$2:$O$2,0)),"Error"))</f>
        <v>5.0000000000000001E-3</v>
      </c>
      <c r="AJ378" s="45" t="s">
        <v>183</v>
      </c>
      <c r="AK378" s="45" t="s">
        <v>183</v>
      </c>
      <c r="AL378" s="45" t="s">
        <v>183</v>
      </c>
      <c r="AM378" s="45" t="s">
        <v>183</v>
      </c>
      <c r="AN378" s="45" t="s">
        <v>183</v>
      </c>
      <c r="AO378" s="45" t="s">
        <v>183</v>
      </c>
      <c r="BF378" s="45" t="s">
        <v>186</v>
      </c>
      <c r="BG378" s="45" t="s">
        <v>186</v>
      </c>
      <c r="BI378" s="45" t="s">
        <v>188</v>
      </c>
      <c r="BJ378" s="45" t="s">
        <v>190</v>
      </c>
    </row>
    <row r="379" spans="2:62">
      <c r="B379" s="158" t="str">
        <f>Lists!$D$21</f>
        <v>WSX</v>
      </c>
      <c r="C379" s="46" t="s">
        <v>740</v>
      </c>
      <c r="D379" s="46" t="str">
        <f>_xlfn.XLOOKUP(C379,Lists!$B$32:$B$60,Lists!$D$32:$D$60)</f>
        <v>Set at a company specific level</v>
      </c>
      <c r="E379" s="46" t="str">
        <f>_xlfn.XLOOKUP(C379,Lists!$B$32:$B$60,Lists!$F$32:$F$60)</f>
        <v>% reduction from 2024-25 baseline</v>
      </c>
      <c r="F379" s="272">
        <f>IF(ISBLANK(AJ379),"",IFERROR(INDEX(F_Inputs!$F$4:$O$99999,MATCH($B379&amp;AJ379,F_Inputs!$P$4:$P$99999,0),MATCH(AJ$6,F_Inputs!$F$2:$O$2,0)),"Error"))</f>
        <v>0</v>
      </c>
      <c r="G379" s="272">
        <f>IF(ISBLANK(AK379),"",IFERROR(INDEX(F_Inputs!$F$4:$O$99999,MATCH($B379&amp;AK379,F_Inputs!$P$4:$P$99999,0),MATCH(AK$6,F_Inputs!$F$2:$O$2,0)),"Error"))</f>
        <v>-5.4600000000000003E-2</v>
      </c>
      <c r="H379" s="272">
        <f>IF(ISBLANK(AL379),"",IFERROR(INDEX(F_Inputs!$F$4:$O$99999,MATCH($B379&amp;AL379,F_Inputs!$P$4:$P$99999,0),MATCH(AL$6,F_Inputs!$F$2:$O$2,0)),"Error"))</f>
        <v>-5.0099999999999999E-2</v>
      </c>
      <c r="I379" s="272">
        <f>IF(ISBLANK(AM379),"",IFERROR(INDEX(F_Inputs!$F$4:$O$99999,MATCH($B379&amp;AM379,F_Inputs!$P$4:$P$99999,0),MATCH(AM$6,F_Inputs!$F$2:$O$2,0)),"Error"))</f>
        <v>-2.9000000000000005E-2</v>
      </c>
      <c r="J379" s="272">
        <f>IF(ISBLANK(AN379),"",IFERROR(INDEX(F_Inputs!$F$4:$O$99999,MATCH($B379&amp;AN379,F_Inputs!$P$4:$P$99999,0),MATCH(AN$6,F_Inputs!$F$2:$O$2,0)),"Error"))</f>
        <v>-5.0000000000000001E-4</v>
      </c>
      <c r="K379" s="272">
        <f>IF(ISBLANK(AO379),"",IFERROR(INDEX(F_Inputs!$F$4:$O$99999,MATCH($B379&amp;AO379,F_Inputs!$P$4:$P$99999,0),MATCH(AO$6,F_Inputs!$F$2:$O$2,0)),"Error"))</f>
        <v>6.0100000000000001E-2</v>
      </c>
      <c r="L379" s="269" t="str">
        <f>IF(ISBLANK(AP379),"",IFERROR(INDEX(F_Inputs!$F$4:$O$99999,MATCH($B379&amp;AP379,F_Inputs!$P$4:$P$99999,0),MATCH(AP$6,F_Inputs!$F$2:$O$2,0)),"Error"))</f>
        <v/>
      </c>
      <c r="M379" s="269" t="str">
        <f>IF(ISBLANK(AQ379),"",IFERROR(INDEX(F_Inputs!$F$4:$O$99999,MATCH($B379&amp;AQ379,F_Inputs!$P$4:$P$99999,0),MATCH(AQ$6,F_Inputs!$F$2:$O$2,0)),"Error"))</f>
        <v/>
      </c>
      <c r="N379" s="269" t="str">
        <f>IF(ISBLANK(AR379),"",IFERROR(INDEX(F_Inputs!$F$4:$O$99999,MATCH($B379&amp;AR379,F_Inputs!$P$4:$P$99999,0),MATCH(AR$6,F_Inputs!$F$2:$O$2,0)),"Error"))</f>
        <v/>
      </c>
      <c r="O379" s="269" t="str">
        <f>IF(ISBLANK(AS379),"",IFERROR(INDEX(F_Inputs!$F$4:$O$99999,MATCH($B379&amp;AS379,F_Inputs!$P$4:$P$99999,0),MATCH(AS$6,F_Inputs!$F$2:$O$2,0)),"Error"))</f>
        <v/>
      </c>
      <c r="P379" s="269" t="str">
        <f>IF(ISBLANK(AT379),"",IFERROR(INDEX(F_Inputs!$F$4:$O$99999,MATCH($B379&amp;AT379,F_Inputs!$P$4:$P$99999,0),MATCH(AT$6,F_Inputs!$F$2:$O$2,0)),"Error"))</f>
        <v/>
      </c>
      <c r="Q379" s="269" t="str">
        <f>IF(ISBLANK(AU379),"",IFERROR(INDEX(F_Inputs!$F$4:$O$99999,MATCH($B379&amp;AU379,F_Inputs!$P$4:$P$99999,0),MATCH(AU$6,F_Inputs!$F$2:$O$2,0)),"Error"))</f>
        <v/>
      </c>
      <c r="R379" s="269">
        <f>IF(ISBLANK(AV379),"",IFERROR(INDEX(F_Inputs!$F$4:$O$99999,MATCH($B379&amp;AV379,F_Inputs!$P$4:$P$99999,0),MATCH(AV$6,F_Inputs!$F$2:$O$2,0)),"Error"))</f>
        <v>113337.45</v>
      </c>
      <c r="S379" s="269">
        <f>IF(ISBLANK(AW379),"",IFERROR(INDEX(F_Inputs!$F$4:$O$99999,MATCH($B379&amp;AW379,F_Inputs!$P$4:$P$99999,0),MATCH(AW$6,F_Inputs!$F$2:$O$2,0)),"Error"))</f>
        <v>113337.45</v>
      </c>
      <c r="T379" s="269">
        <f>IF(ISBLANK(AX379),"",IFERROR(INDEX(F_Inputs!$F$4:$O$99999,MATCH($B379&amp;AX379,F_Inputs!$P$4:$P$99999,0),MATCH(AX$6,F_Inputs!$F$2:$O$2,0)),"Error"))</f>
        <v>113337.45</v>
      </c>
      <c r="U379" s="269">
        <f>IF(ISBLANK(AY379),"",IFERROR(INDEX(F_Inputs!$F$4:$O$99999,MATCH($B379&amp;AY379,F_Inputs!$P$4:$P$99999,0),MATCH(AY$6,F_Inputs!$F$2:$O$2,0)),"Error"))</f>
        <v>113337.45</v>
      </c>
      <c r="V379" s="269" t="str">
        <f>IF(ISBLANK(AZ379),"",IFERROR(INDEX(F_Inputs!$F$4:$O$99999,MATCH($B379&amp;AZ379,F_Inputs!$P$4:$P$99999,0),MATCH(AZ$6,F_Inputs!$F$2:$O$2,0)),"Error"))</f>
        <v/>
      </c>
      <c r="W379" s="269" t="str">
        <f>IF(ISBLANK(BA379),"",IFERROR(INDEX(F_Inputs!$F$4:$O$99999,MATCH($B379&amp;BA379,F_Inputs!$P$4:$P$99999,0),MATCH(BA$6,F_Inputs!$F$2:$O$2,0)),"Error"))</f>
        <v/>
      </c>
      <c r="X379" s="269" t="str">
        <f>IF(ISBLANK(BB379),"",IFERROR(INDEX(F_Inputs!$F$4:$O$99999,MATCH($B379&amp;BB379,F_Inputs!$P$4:$P$99999,0),MATCH(BB$6,F_Inputs!$F$2:$O$2,0)),"Error"))</f>
        <v/>
      </c>
      <c r="Y379" s="269" t="str">
        <f>IF(ISBLANK(BC379),"",IFERROR(INDEX(F_Inputs!$F$4:$O$99999,MATCH($B379&amp;BC379,F_Inputs!$P$4:$P$99999,0),MATCH(BC$6,F_Inputs!$F$2:$O$2,0)),"Error"))</f>
        <v/>
      </c>
      <c r="Z379" s="269" t="str">
        <f>IF(ISBLANK(BD379),"",IFERROR(INDEX(F_Inputs!$F$4:$O$99999,MATCH($B379&amp;BD379,F_Inputs!$P$4:$P$99999,0),MATCH(BD$6,F_Inputs!$F$2:$O$2,0)),"Error"))</f>
        <v/>
      </c>
      <c r="AA379" s="269" t="str">
        <f>IF(ISBLANK(BE379),"",IFERROR(INDEX(F_Inputs!$F$4:$O$99999,MATCH($B379&amp;BE379,F_Inputs!$P$4:$P$99999,0),MATCH(BE$6,F_Inputs!$F$2:$O$2,0)),"Error"))</f>
        <v/>
      </c>
      <c r="AB379" s="270">
        <f>IF(ISBLANK(BF379),"",IFERROR(INDEX(F_Inputs!$F$4:$O$99999,MATCH($B379&amp;BF379,F_Inputs!$P$4:$P$99999,0),MATCH(BF$6,F_Inputs!$F$2:$O$2,0)),"Error"))</f>
        <v>188</v>
      </c>
      <c r="AC379" s="270">
        <f>IF(ISBLANK(BG379),"",IFERROR(INDEX(F_Inputs!$F$4:$O$99999,MATCH($B379&amp;BG379,F_Inputs!$P$4:$P$99999,0),MATCH(BG$6,F_Inputs!$F$2:$O$2,0)),"Error"))</f>
        <v>188</v>
      </c>
      <c r="AD379" s="270" t="str">
        <f>IF(ISBLANK(BH379),"",IFERROR(INDEX(F_Inputs!$F$4:$O$99999,MATCH($B379&amp;BH379,F_Inputs!$P$4:$P$99999,0),MATCH(BH$6,F_Inputs!$F$2:$O$2,0)),"Error"))</f>
        <v/>
      </c>
      <c r="AE379" s="271">
        <f>IF(ISBLANK(BI379),"",IFERROR(INDEX(F_Inputs!$F$4:$O$99999,MATCH($B379&amp;BI379,F_Inputs!$P$4:$P$99999,0),MATCH(BI$6,F_Inputs!$F$2:$O$2,0)),"Error"))</f>
        <v>-5.0000000000000001E-3</v>
      </c>
      <c r="AF379" s="271">
        <f>IF(ISBLANK(BJ379),"",IFERROR(INDEX(F_Inputs!$F$4:$O$99999,MATCH($B379&amp;BJ379,F_Inputs!$P$4:$P$99999,0),MATCH(BJ$6,F_Inputs!$F$2:$O$2,0)),"Error"))</f>
        <v>5.0000000000000001E-3</v>
      </c>
      <c r="AJ379" s="45" t="s">
        <v>600</v>
      </c>
      <c r="AK379" s="45" t="s">
        <v>600</v>
      </c>
      <c r="AL379" s="45" t="s">
        <v>600</v>
      </c>
      <c r="AM379" s="45" t="s">
        <v>600</v>
      </c>
      <c r="AN379" s="45" t="s">
        <v>600</v>
      </c>
      <c r="AO379" s="45" t="s">
        <v>600</v>
      </c>
      <c r="AV379" s="45" t="s">
        <v>233</v>
      </c>
      <c r="AW379" s="45" t="s">
        <v>233</v>
      </c>
      <c r="AX379" s="45" t="s">
        <v>233</v>
      </c>
      <c r="AY379" s="45" t="s">
        <v>233</v>
      </c>
      <c r="AZ379" s="45" t="s">
        <v>233</v>
      </c>
      <c r="BF379" s="45" t="s">
        <v>235</v>
      </c>
      <c r="BG379" s="45" t="s">
        <v>235</v>
      </c>
      <c r="BI379" s="45" t="s">
        <v>237</v>
      </c>
      <c r="BJ379" s="45" t="s">
        <v>239</v>
      </c>
    </row>
    <row r="380" spans="2:62">
      <c r="B380" s="158" t="str">
        <f>Lists!$D$21</f>
        <v>WSX</v>
      </c>
      <c r="C380" s="46" t="s">
        <v>731</v>
      </c>
      <c r="D380" s="46" t="str">
        <f>_xlfn.XLOOKUP(C380,Lists!$B$32:$B$60,Lists!$D$32:$D$60)</f>
        <v>Set at a company specific level</v>
      </c>
      <c r="E380" s="46" t="str">
        <f>_xlfn.XLOOKUP(C380,Lists!$B$32:$B$60,Lists!$F$32:$F$60)</f>
        <v>% reduction from 2024-25 baseline</v>
      </c>
      <c r="F380" s="272">
        <f>IF(ISBLANK(AJ380),"",IFERROR(INDEX(F_Inputs!$F$4:$O$99999,MATCH($B380&amp;AJ380,F_Inputs!$P$4:$P$99999,0),MATCH(AJ$6,F_Inputs!$F$2:$O$2,0)),"Error"))</f>
        <v>0</v>
      </c>
      <c r="G380" s="272">
        <f>IF(ISBLANK(AK380),"",IFERROR(INDEX(F_Inputs!$F$4:$O$99999,MATCH($B380&amp;AK380,F_Inputs!$P$4:$P$99999,0),MATCH(AK$6,F_Inputs!$F$2:$O$2,0)),"Error"))</f>
        <v>-1.9E-3</v>
      </c>
      <c r="H380" s="272">
        <f>IF(ISBLANK(AL380),"",IFERROR(INDEX(F_Inputs!$F$4:$O$99999,MATCH($B380&amp;AL380,F_Inputs!$P$4:$P$99999,0),MATCH(AL$6,F_Inputs!$F$2:$O$2,0)),"Error"))</f>
        <v>8.8000000000000005E-3</v>
      </c>
      <c r="I380" s="272">
        <f>IF(ISBLANK(AM380),"",IFERROR(INDEX(F_Inputs!$F$4:$O$99999,MATCH($B380&amp;AM380,F_Inputs!$P$4:$P$99999,0),MATCH(AM$6,F_Inputs!$F$2:$O$2,0)),"Error"))</f>
        <v>1.43E-2</v>
      </c>
      <c r="J380" s="272">
        <f>IF(ISBLANK(AN380),"",IFERROR(INDEX(F_Inputs!$F$4:$O$99999,MATCH($B380&amp;AN380,F_Inputs!$P$4:$P$99999,0),MATCH(AN$6,F_Inputs!$F$2:$O$2,0)),"Error"))</f>
        <v>2.0500000000000004E-2</v>
      </c>
      <c r="K380" s="272">
        <f>IF(ISBLANK(AO380),"",IFERROR(INDEX(F_Inputs!$F$4:$O$99999,MATCH($B380&amp;AO380,F_Inputs!$P$4:$P$99999,0),MATCH(AO$6,F_Inputs!$F$2:$O$2,0)),"Error"))</f>
        <v>3.6799999999999999E-2</v>
      </c>
      <c r="L380" s="269" t="str">
        <f>IF(ISBLANK(AP380),"",IFERROR(INDEX(F_Inputs!$F$4:$O$99999,MATCH($B380&amp;AP380,F_Inputs!$P$4:$P$99999,0),MATCH(AP$6,F_Inputs!$F$2:$O$2,0)),"Error"))</f>
        <v/>
      </c>
      <c r="M380" s="269" t="str">
        <f>IF(ISBLANK(AQ380),"",IFERROR(INDEX(F_Inputs!$F$4:$O$99999,MATCH($B380&amp;AQ380,F_Inputs!$P$4:$P$99999,0),MATCH(AQ$6,F_Inputs!$F$2:$O$2,0)),"Error"))</f>
        <v/>
      </c>
      <c r="N380" s="269" t="str">
        <f>IF(ISBLANK(AR380),"",IFERROR(INDEX(F_Inputs!$F$4:$O$99999,MATCH($B380&amp;AR380,F_Inputs!$P$4:$P$99999,0),MATCH(AR$6,F_Inputs!$F$2:$O$2,0)),"Error"))</f>
        <v/>
      </c>
      <c r="O380" s="269" t="str">
        <f>IF(ISBLANK(AS380),"",IFERROR(INDEX(F_Inputs!$F$4:$O$99999,MATCH($B380&amp;AS380,F_Inputs!$P$4:$P$99999,0),MATCH(AS$6,F_Inputs!$F$2:$O$2,0)),"Error"))</f>
        <v/>
      </c>
      <c r="P380" s="269" t="str">
        <f>IF(ISBLANK(AT380),"",IFERROR(INDEX(F_Inputs!$F$4:$O$99999,MATCH($B380&amp;AT380,F_Inputs!$P$4:$P$99999,0),MATCH(AT$6,F_Inputs!$F$2:$O$2,0)),"Error"))</f>
        <v/>
      </c>
      <c r="Q380" s="269" t="str">
        <f>IF(ISBLANK(AU380),"",IFERROR(INDEX(F_Inputs!$F$4:$O$99999,MATCH($B380&amp;AU380,F_Inputs!$P$4:$P$99999,0),MATCH(AU$6,F_Inputs!$F$2:$O$2,0)),"Error"))</f>
        <v/>
      </c>
      <c r="R380" s="269">
        <f>IF(ISBLANK(AV380),"",IFERROR(INDEX(F_Inputs!$F$4:$O$99999,MATCH($B380&amp;AV380,F_Inputs!$P$4:$P$99999,0),MATCH(AV$6,F_Inputs!$F$2:$O$2,0)),"Error"))</f>
        <v>31049.39</v>
      </c>
      <c r="S380" s="269" t="str">
        <f>IF(ISBLANK(AW380),"",IFERROR(INDEX(F_Inputs!$F$4:$O$99999,MATCH($B380&amp;AW380,F_Inputs!$P$4:$P$99999,0),MATCH(AW$6,F_Inputs!$F$2:$O$2,0)),"Error"))</f>
        <v/>
      </c>
      <c r="T380" s="269" t="str">
        <f>IF(ISBLANK(AX380),"",IFERROR(INDEX(F_Inputs!$F$4:$O$99999,MATCH($B380&amp;AX380,F_Inputs!$P$4:$P$99999,0),MATCH(AX$6,F_Inputs!$F$2:$O$2,0)),"Error"))</f>
        <v/>
      </c>
      <c r="U380" s="269" t="str">
        <f>IF(ISBLANK(AY380),"",IFERROR(INDEX(F_Inputs!$F$4:$O$99999,MATCH($B380&amp;AY380,F_Inputs!$P$4:$P$99999,0),MATCH(AY$6,F_Inputs!$F$2:$O$2,0)),"Error"))</f>
        <v/>
      </c>
      <c r="V380" s="269" t="str">
        <f>IF(ISBLANK(AZ380),"",IFERROR(INDEX(F_Inputs!$F$4:$O$99999,MATCH($B380&amp;AZ380,F_Inputs!$P$4:$P$99999,0),MATCH(AZ$6,F_Inputs!$F$2:$O$2,0)),"Error"))</f>
        <v/>
      </c>
      <c r="W380" s="269" t="str">
        <f>IF(ISBLANK(BA380),"",IFERROR(INDEX(F_Inputs!$F$4:$O$99999,MATCH($B380&amp;BA380,F_Inputs!$P$4:$P$99999,0),MATCH(BA$6,F_Inputs!$F$2:$O$2,0)),"Error"))</f>
        <v/>
      </c>
      <c r="X380" s="269" t="str">
        <f>IF(ISBLANK(BB380),"",IFERROR(INDEX(F_Inputs!$F$4:$O$99999,MATCH($B380&amp;BB380,F_Inputs!$P$4:$P$99999,0),MATCH(BB$6,F_Inputs!$F$2:$O$2,0)),"Error"))</f>
        <v/>
      </c>
      <c r="Y380" s="269" t="str">
        <f>IF(ISBLANK(BC380),"",IFERROR(INDEX(F_Inputs!$F$4:$O$99999,MATCH($B380&amp;BC380,F_Inputs!$P$4:$P$99999,0),MATCH(BC$6,F_Inputs!$F$2:$O$2,0)),"Error"))</f>
        <v/>
      </c>
      <c r="Z380" s="269" t="str">
        <f>IF(ISBLANK(BD380),"",IFERROR(INDEX(F_Inputs!$F$4:$O$99999,MATCH($B380&amp;BD380,F_Inputs!$P$4:$P$99999,0),MATCH(BD$6,F_Inputs!$F$2:$O$2,0)),"Error"))</f>
        <v/>
      </c>
      <c r="AA380" s="269" t="str">
        <f>IF(ISBLANK(BE380),"",IFERROR(INDEX(F_Inputs!$F$4:$O$99999,MATCH($B380&amp;BE380,F_Inputs!$P$4:$P$99999,0),MATCH(BE$6,F_Inputs!$F$2:$O$2,0)),"Error"))</f>
        <v/>
      </c>
      <c r="AB380" s="270">
        <f>IF(ISBLANK(BF380),"",IFERROR(INDEX(F_Inputs!$F$4:$O$99999,MATCH($B380&amp;BF380,F_Inputs!$P$4:$P$99999,0),MATCH(BF$6,F_Inputs!$F$2:$O$2,0)),"Error"))</f>
        <v>188</v>
      </c>
      <c r="AC380" s="270">
        <f>IF(ISBLANK(BG380),"",IFERROR(INDEX(F_Inputs!$F$4:$O$99999,MATCH($B380&amp;BG380,F_Inputs!$P$4:$P$99999,0),MATCH(BG$6,F_Inputs!$F$2:$O$2,0)),"Error"))</f>
        <v>188</v>
      </c>
      <c r="AD380" s="270" t="str">
        <f>IF(ISBLANK(BH380),"",IFERROR(INDEX(F_Inputs!$F$4:$O$99999,MATCH($B380&amp;BH380,F_Inputs!$P$4:$P$99999,0),MATCH(BH$6,F_Inputs!$F$2:$O$2,0)),"Error"))</f>
        <v/>
      </c>
      <c r="AE380" s="271">
        <f>IF(ISBLANK(BI380),"",IFERROR(INDEX(F_Inputs!$F$4:$O$99999,MATCH($B380&amp;BI380,F_Inputs!$P$4:$P$99999,0),MATCH(BI$6,F_Inputs!$F$2:$O$2,0)),"Error"))</f>
        <v>-5.0000000000000001E-3</v>
      </c>
      <c r="AF380" s="271">
        <f>IF(ISBLANK(BJ380),"",IFERROR(INDEX(F_Inputs!$F$4:$O$99999,MATCH($B380&amp;BJ380,F_Inputs!$P$4:$P$99999,0),MATCH(BJ$6,F_Inputs!$F$2:$O$2,0)),"Error"))</f>
        <v>5.0000000000000001E-3</v>
      </c>
      <c r="AJ380" s="45" t="s">
        <v>598</v>
      </c>
      <c r="AK380" s="45" t="s">
        <v>598</v>
      </c>
      <c r="AL380" s="45" t="s">
        <v>598</v>
      </c>
      <c r="AM380" s="45" t="s">
        <v>598</v>
      </c>
      <c r="AN380" s="45" t="s">
        <v>598</v>
      </c>
      <c r="AO380" s="45" t="s">
        <v>598</v>
      </c>
      <c r="AV380" s="45" t="s">
        <v>578</v>
      </c>
      <c r="AW380" s="45" t="s">
        <v>578</v>
      </c>
      <c r="AX380" s="45" t="s">
        <v>578</v>
      </c>
      <c r="AY380" s="45" t="s">
        <v>578</v>
      </c>
      <c r="AZ380" s="45" t="s">
        <v>578</v>
      </c>
      <c r="BF380" s="45" t="s">
        <v>580</v>
      </c>
      <c r="BG380" s="45" t="s">
        <v>580</v>
      </c>
      <c r="BI380" s="45" t="s">
        <v>582</v>
      </c>
      <c r="BJ380" s="45" t="s">
        <v>584</v>
      </c>
    </row>
    <row r="381" spans="2:62">
      <c r="B381" s="158" t="str">
        <f>Lists!$D$21</f>
        <v>WSX</v>
      </c>
      <c r="C381" s="46" t="s">
        <v>768</v>
      </c>
      <c r="D381" s="46" t="str">
        <f>_xlfn.XLOOKUP(C381,Lists!$B$32:$B$60,Lists!$D$32:$D$60)</f>
        <v>Set at a company specific level</v>
      </c>
      <c r="E381" s="46" t="str">
        <f>_xlfn.XLOOKUP(C381,Lists!$B$32:$B$60,Lists!$F$32:$F$60)</f>
        <v>% Reduction from 2019-20 baseline</v>
      </c>
      <c r="F381" s="273">
        <f>IF(ISBLANK(AJ381),"",IFERROR(INDEX(F_Inputs!$F$4:$O$99999,MATCH($B381&amp;AJ381,F_Inputs!$P$4:$P$99999,0),MATCH(AJ$6,F_Inputs!$F$2:$O$2,0)),"Error"))</f>
        <v>5.6000000000000008E-2</v>
      </c>
      <c r="G381" s="273">
        <f>IF(ISBLANK(AK381),"",IFERROR(INDEX(F_Inputs!$F$4:$O$99999,MATCH($B381&amp;AK381,F_Inputs!$P$4:$P$99999,0),MATCH(AK$6,F_Inputs!$F$2:$O$2,0)),"Error"))</f>
        <v>8.5999999999999993E-2</v>
      </c>
      <c r="H381" s="273">
        <f>IF(ISBLANK(AL381),"",IFERROR(INDEX(F_Inputs!$F$4:$O$99999,MATCH($B381&amp;AL381,F_Inputs!$P$4:$P$99999,0),MATCH(AL$6,F_Inputs!$F$2:$O$2,0)),"Error"))</f>
        <v>0.121</v>
      </c>
      <c r="I381" s="273">
        <f>IF(ISBLANK(AM381),"",IFERROR(INDEX(F_Inputs!$F$4:$O$99999,MATCH($B381&amp;AM381,F_Inputs!$P$4:$P$99999,0),MATCH(AM$6,F_Inputs!$F$2:$O$2,0)),"Error"))</f>
        <v>0.153</v>
      </c>
      <c r="J381" s="273">
        <f>IF(ISBLANK(AN381),"",IFERROR(INDEX(F_Inputs!$F$4:$O$99999,MATCH($B381&amp;AN381,F_Inputs!$P$4:$P$99999,0),MATCH(AN$6,F_Inputs!$F$2:$O$2,0)),"Error"))</f>
        <v>0.17899999999999999</v>
      </c>
      <c r="K381" s="273">
        <f>IF(ISBLANK(AO381),"",IFERROR(INDEX(F_Inputs!$F$4:$O$99999,MATCH($B381&amp;AO381,F_Inputs!$P$4:$P$99999,0),MATCH(AO$6,F_Inputs!$F$2:$O$2,0)),"Error"))</f>
        <v>0.19800000000000001</v>
      </c>
      <c r="L381" s="269" t="str">
        <f>IF(ISBLANK(AP381),"",IFERROR(INDEX(F_Inputs!$F$4:$O$99999,MATCH($B381&amp;AP381,F_Inputs!$P$4:$P$99999,0),MATCH(AP$6,F_Inputs!$F$2:$O$2,0)),"Error"))</f>
        <v/>
      </c>
      <c r="M381" s="269" t="str">
        <f>IF(ISBLANK(AQ381),"",IFERROR(INDEX(F_Inputs!$F$4:$O$99999,MATCH($B381&amp;AQ381,F_Inputs!$P$4:$P$99999,0),MATCH(AQ$6,F_Inputs!$F$2:$O$2,0)),"Error"))</f>
        <v/>
      </c>
      <c r="N381" s="269" t="str">
        <f>IF(ISBLANK(AR381),"",IFERROR(INDEX(F_Inputs!$F$4:$O$99999,MATCH($B381&amp;AR381,F_Inputs!$P$4:$P$99999,0),MATCH(AR$6,F_Inputs!$F$2:$O$2,0)),"Error"))</f>
        <v/>
      </c>
      <c r="O381" s="269" t="str">
        <f>IF(ISBLANK(AS381),"",IFERROR(INDEX(F_Inputs!$F$4:$O$99999,MATCH($B381&amp;AS381,F_Inputs!$P$4:$P$99999,0),MATCH(AS$6,F_Inputs!$F$2:$O$2,0)),"Error"))</f>
        <v/>
      </c>
      <c r="P381" s="269" t="str">
        <f>IF(ISBLANK(AT381),"",IFERROR(INDEX(F_Inputs!$F$4:$O$99999,MATCH($B381&amp;AT381,F_Inputs!$P$4:$P$99999,0),MATCH(AT$6,F_Inputs!$F$2:$O$2,0)),"Error"))</f>
        <v/>
      </c>
      <c r="Q381" s="269" t="str">
        <f>IF(ISBLANK(AU381),"",IFERROR(INDEX(F_Inputs!$F$4:$O$99999,MATCH($B381&amp;AU381,F_Inputs!$P$4:$P$99999,0),MATCH(AU$6,F_Inputs!$F$2:$O$2,0)),"Error"))</f>
        <v/>
      </c>
      <c r="R381" s="269" t="str">
        <f>IF(ISBLANK(AV381),"",IFERROR(INDEX(F_Inputs!$F$4:$O$99999,MATCH($B381&amp;AV381,F_Inputs!$P$4:$P$99999,0),MATCH(AV$6,F_Inputs!$F$2:$O$2,0)),"Error"))</f>
        <v/>
      </c>
      <c r="S381" s="269" t="str">
        <f>IF(ISBLANK(AW381),"",IFERROR(INDEX(F_Inputs!$F$4:$O$99999,MATCH($B381&amp;AW381,F_Inputs!$P$4:$P$99999,0),MATCH(AW$6,F_Inputs!$F$2:$O$2,0)),"Error"))</f>
        <v/>
      </c>
      <c r="T381" s="269" t="str">
        <f>IF(ISBLANK(AX381),"",IFERROR(INDEX(F_Inputs!$F$4:$O$99999,MATCH($B381&amp;AX381,F_Inputs!$P$4:$P$99999,0),MATCH(AX$6,F_Inputs!$F$2:$O$2,0)),"Error"))</f>
        <v/>
      </c>
      <c r="U381" s="269" t="str">
        <f>IF(ISBLANK(AY381),"",IFERROR(INDEX(F_Inputs!$F$4:$O$99999,MATCH($B381&amp;AY381,F_Inputs!$P$4:$P$99999,0),MATCH(AY$6,F_Inputs!$F$2:$O$2,0)),"Error"))</f>
        <v/>
      </c>
      <c r="V381" s="269" t="str">
        <f>IF(ISBLANK(AZ381),"",IFERROR(INDEX(F_Inputs!$F$4:$O$99999,MATCH($B381&amp;AZ381,F_Inputs!$P$4:$P$99999,0),MATCH(AZ$6,F_Inputs!$F$2:$O$2,0)),"Error"))</f>
        <v/>
      </c>
      <c r="W381" s="273">
        <f>IF(ISBLANK(BA381),"",IFERROR(INDEX(F_Inputs!$F$4:$O$99999,MATCH($B381&amp;BA381,F_Inputs!$P$4:$P$99999,0),MATCH(BA$6,F_Inputs!$F$2:$O$2,0)),"Error"))</f>
        <v>9.2577398469667602E-2</v>
      </c>
      <c r="X381" s="273">
        <f>IF(ISBLANK(BB381),"",IFERROR(INDEX(F_Inputs!$F$4:$O$99999,MATCH($B381&amp;BB381,F_Inputs!$P$4:$P$99999,0),MATCH(BB$6,F_Inputs!$F$2:$O$2,0)),"Error"))</f>
        <v>0.13857519709608812</v>
      </c>
      <c r="Y381" s="273">
        <f>IF(ISBLANK(BC381),"",IFERROR(INDEX(F_Inputs!$F$4:$O$99999,MATCH($B381&amp;BC381,F_Inputs!$P$4:$P$99999,0),MATCH(BC$6,F_Inputs!$F$2:$O$2,0)),"Error"))</f>
        <v>0.18609703083539764</v>
      </c>
      <c r="Z381" s="273">
        <f>IF(ISBLANK(BD381),"",IFERROR(INDEX(F_Inputs!$F$4:$O$99999,MATCH($B381&amp;BD381,F_Inputs!$P$4:$P$99999,0),MATCH(BD$6,F_Inputs!$F$2:$O$2,0)),"Error"))</f>
        <v>0.22621338693779092</v>
      </c>
      <c r="AA381" s="273">
        <f>IF(ISBLANK(BE381),"",IFERROR(INDEX(F_Inputs!$F$4:$O$99999,MATCH($B381&amp;BE381,F_Inputs!$P$4:$P$99999,0),MATCH(BE$6,F_Inputs!$F$2:$O$2,0)),"Error"))</f>
        <v>0.25919726647169228</v>
      </c>
      <c r="AB381" s="270">
        <f>IF(ISBLANK(BF381),"",IFERROR(INDEX(F_Inputs!$F$4:$O$99999,MATCH($B381&amp;BF381,F_Inputs!$P$4:$P$99999,0),MATCH(BF$6,F_Inputs!$F$2:$O$2,0)),"Error"))</f>
        <v>688160.37064622296</v>
      </c>
      <c r="AC381" s="270">
        <f>IF(ISBLANK(BG381),"",IFERROR(INDEX(F_Inputs!$F$4:$O$99999,MATCH($B381&amp;BG381,F_Inputs!$P$4:$P$99999,0),MATCH(BG$6,F_Inputs!$F$2:$O$2,0)),"Error"))</f>
        <v>688160.37064622296</v>
      </c>
      <c r="AD381" s="270">
        <f>IF(ISBLANK(BG381),"",IFERROR(2*AC381,""))</f>
        <v>1376320.7412924459</v>
      </c>
      <c r="AE381" s="271" t="str">
        <f>IF(ISBLANK(BI381),"",IFERROR(INDEX(F_Inputs!$F$4:$O$99999,MATCH($B381&amp;BI381,F_Inputs!$P$4:$P$99999,0),MATCH(BI$6,F_Inputs!$F$2:$O$2,0)),"Error"))</f>
        <v/>
      </c>
      <c r="AF381" s="271">
        <f>IF(ISBLANK(BJ381),"",IFERROR(INDEX(F_Inputs!$F$4:$O$99999,MATCH($B381&amp;BJ381,F_Inputs!$P$4:$P$99999,0),MATCH(BJ$6,F_Inputs!$F$2:$O$2,0)),"Error"))</f>
        <v>0.01</v>
      </c>
      <c r="AJ381" s="45" t="s">
        <v>299</v>
      </c>
      <c r="AK381" s="45" t="s">
        <v>299</v>
      </c>
      <c r="AL381" s="45" t="s">
        <v>299</v>
      </c>
      <c r="AM381" s="45" t="s">
        <v>299</v>
      </c>
      <c r="AN381" s="45" t="s">
        <v>299</v>
      </c>
      <c r="AO381" s="45" t="s">
        <v>299</v>
      </c>
      <c r="BA381" s="45" t="s">
        <v>301</v>
      </c>
      <c r="BB381" s="45" t="s">
        <v>301</v>
      </c>
      <c r="BC381" s="45" t="s">
        <v>301</v>
      </c>
      <c r="BD381" s="45" t="s">
        <v>301</v>
      </c>
      <c r="BE381" s="45" t="s">
        <v>301</v>
      </c>
      <c r="BF381" s="45" t="s">
        <v>303</v>
      </c>
      <c r="BG381" s="45" t="s">
        <v>303</v>
      </c>
      <c r="BH381" s="45" t="s">
        <v>842</v>
      </c>
      <c r="BJ381" s="45" t="s">
        <v>305</v>
      </c>
    </row>
    <row r="382" spans="2:62">
      <c r="B382" s="158" t="str">
        <f>Lists!$D$21</f>
        <v>WSX</v>
      </c>
      <c r="C382" s="46" t="s">
        <v>772</v>
      </c>
      <c r="D382" s="46" t="str">
        <f>_xlfn.XLOOKUP(C382,Lists!$B$32:$B$60,Lists!$D$32:$D$60)</f>
        <v>Set at a company specific level</v>
      </c>
      <c r="E382" s="46" t="str">
        <f>_xlfn.XLOOKUP(C382,Lists!$B$32:$B$60,Lists!$F$32:$F$60)</f>
        <v>% Reduction from 2019-20 baseline</v>
      </c>
      <c r="F382" s="273">
        <f>IF(ISBLANK(AJ382),"",IFERROR(INDEX(F_Inputs!$F$4:$O$99999,MATCH($B382&amp;AJ382,F_Inputs!$P$4:$P$99999,0),MATCH(AJ$6,F_Inputs!$F$2:$O$2,0)),"Error"))</f>
        <v>-8.0000000000000002E-3</v>
      </c>
      <c r="G382" s="273">
        <f>IF(ISBLANK(AK382),"",IFERROR(INDEX(F_Inputs!$F$4:$O$99999,MATCH($B382&amp;AK382,F_Inputs!$P$4:$P$99999,0),MATCH(AK$6,F_Inputs!$F$2:$O$2,0)),"Error"))</f>
        <v>-6.0000000000000001E-3</v>
      </c>
      <c r="H382" s="273">
        <f>IF(ISBLANK(AL382),"",IFERROR(INDEX(F_Inputs!$F$4:$O$99999,MATCH($B382&amp;AL382,F_Inputs!$P$4:$P$99999,0),MATCH(AL$6,F_Inputs!$F$2:$O$2,0)),"Error"))</f>
        <v>1E-3</v>
      </c>
      <c r="I382" s="273">
        <f>IF(ISBLANK(AM382),"",IFERROR(INDEX(F_Inputs!$F$4:$O$99999,MATCH($B382&amp;AM382,F_Inputs!$P$4:$P$99999,0),MATCH(AM$6,F_Inputs!$F$2:$O$2,0)),"Error"))</f>
        <v>8.9999999999999993E-3</v>
      </c>
      <c r="J382" s="273">
        <f>IF(ISBLANK(AN382),"",IFERROR(INDEX(F_Inputs!$F$4:$O$99999,MATCH($B382&amp;AN382,F_Inputs!$P$4:$P$99999,0),MATCH(AN$6,F_Inputs!$F$2:$O$2,0)),"Error"))</f>
        <v>1.9E-2</v>
      </c>
      <c r="K382" s="273">
        <f>IF(ISBLANK(AO382),"",IFERROR(INDEX(F_Inputs!$F$4:$O$99999,MATCH($B382&amp;AO382,F_Inputs!$P$4:$P$99999,0),MATCH(AO$6,F_Inputs!$F$2:$O$2,0)),"Error"))</f>
        <v>3.2000000000000001E-2</v>
      </c>
      <c r="L382" s="272" t="str">
        <f>IF(ISBLANK(AP382),"",IFERROR(INDEX(F_Inputs!$F$4:$O$99999,MATCH($B382&amp;AP382,F_Inputs!$P$4:$P$99999,0),MATCH(AP$6,F_Inputs!$F$2:$O$2,0)),"Error"))</f>
        <v/>
      </c>
      <c r="M382" s="272" t="str">
        <f>IF(ISBLANK(AQ382),"",IFERROR(INDEX(F_Inputs!$F$4:$O$99999,MATCH($B382&amp;AQ382,F_Inputs!$P$4:$P$99999,0),MATCH(AQ$6,F_Inputs!$F$2:$O$2,0)),"Error"))</f>
        <v/>
      </c>
      <c r="N382" s="272" t="str">
        <f>IF(ISBLANK(AR382),"",IFERROR(INDEX(F_Inputs!$F$4:$O$99999,MATCH($B382&amp;AR382,F_Inputs!$P$4:$P$99999,0),MATCH(AR$6,F_Inputs!$F$2:$O$2,0)),"Error"))</f>
        <v/>
      </c>
      <c r="O382" s="272" t="str">
        <f>IF(ISBLANK(AS382),"",IFERROR(INDEX(F_Inputs!$F$4:$O$99999,MATCH($B382&amp;AS382,F_Inputs!$P$4:$P$99999,0),MATCH(AS$6,F_Inputs!$F$2:$O$2,0)),"Error"))</f>
        <v/>
      </c>
      <c r="P382" s="272" t="str">
        <f>IF(ISBLANK(AT382),"",IFERROR(INDEX(F_Inputs!$F$4:$O$99999,MATCH($B382&amp;AT382,F_Inputs!$P$4:$P$99999,0),MATCH(AT$6,F_Inputs!$F$2:$O$2,0)),"Error"))</f>
        <v/>
      </c>
      <c r="Q382" s="272" t="str">
        <f>IF(ISBLANK(AU382),"",IFERROR(INDEX(F_Inputs!$F$4:$O$99999,MATCH($B382&amp;AU382,F_Inputs!$P$4:$P$99999,0),MATCH(AU$6,F_Inputs!$F$2:$O$2,0)),"Error"))</f>
        <v/>
      </c>
      <c r="R382" s="272" t="str">
        <f>IF(ISBLANK(AV382),"",IFERROR(INDEX(F_Inputs!$F$4:$O$99999,MATCH($B382&amp;AV382,F_Inputs!$P$4:$P$99999,0),MATCH(AV$6,F_Inputs!$F$2:$O$2,0)),"Error"))</f>
        <v/>
      </c>
      <c r="S382" s="272" t="str">
        <f>IF(ISBLANK(AW382),"",IFERROR(INDEX(F_Inputs!$F$4:$O$99999,MATCH($B382&amp;AW382,F_Inputs!$P$4:$P$99999,0),MATCH(AW$6,F_Inputs!$F$2:$O$2,0)),"Error"))</f>
        <v/>
      </c>
      <c r="T382" s="272" t="str">
        <f>IF(ISBLANK(AX382),"",IFERROR(INDEX(F_Inputs!$F$4:$O$99999,MATCH($B382&amp;AX382,F_Inputs!$P$4:$P$99999,0),MATCH(AX$6,F_Inputs!$F$2:$O$2,0)),"Error"))</f>
        <v/>
      </c>
      <c r="U382" s="272" t="str">
        <f>IF(ISBLANK(AY382),"",IFERROR(INDEX(F_Inputs!$F$4:$O$99999,MATCH($B382&amp;AY382,F_Inputs!$P$4:$P$99999,0),MATCH(AY$6,F_Inputs!$F$2:$O$2,0)),"Error"))</f>
        <v/>
      </c>
      <c r="V382" s="272" t="str">
        <f>IF(ISBLANK(AZ382),"",IFERROR(INDEX(F_Inputs!$F$4:$O$99999,MATCH($B382&amp;AZ382,F_Inputs!$P$4:$P$99999,0),MATCH(AZ$6,F_Inputs!$F$2:$O$2,0)),"Error"))</f>
        <v/>
      </c>
      <c r="W382" s="272">
        <f>IF(ISBLANK(BA382),"",IFERROR(INDEX(F_Inputs!$F$4:$O$99999,MATCH($B382&amp;BA382,F_Inputs!$P$4:$P$99999,0),MATCH(BA$6,F_Inputs!$F$2:$O$2,0)),"Error"))</f>
        <v>4.6698911729142756E-3</v>
      </c>
      <c r="X382" s="272">
        <f>IF(ISBLANK(BB382),"",IFERROR(INDEX(F_Inputs!$F$4:$O$99999,MATCH($B382&amp;BB382,F_Inputs!$P$4:$P$99999,0),MATCH(BB$6,F_Inputs!$F$2:$O$2,0)),"Error"))</f>
        <v>2.0868198307134378E-2</v>
      </c>
      <c r="Y382" s="272">
        <f>IF(ISBLANK(BC382),"",IFERROR(INDEX(F_Inputs!$F$4:$O$99999,MATCH($B382&amp;BC382,F_Inputs!$P$4:$P$99999,0),MATCH(BC$6,F_Inputs!$F$2:$O$2,0)),"Error"))</f>
        <v>3.860918984280548E-2</v>
      </c>
      <c r="Z382" s="272">
        <f>IF(ISBLANK(BD382),"",IFERROR(INDEX(F_Inputs!$F$4:$O$99999,MATCH($B382&amp;BD382,F_Inputs!$P$4:$P$99999,0),MATCH(BD$6,F_Inputs!$F$2:$O$2,0)),"Error"))</f>
        <v>4.8813542926239517E-2</v>
      </c>
      <c r="AA382" s="272">
        <f>IF(ISBLANK(BE382),"",IFERROR(INDEX(F_Inputs!$F$4:$O$99999,MATCH($B382&amp;BE382,F_Inputs!$P$4:$P$99999,0),MATCH(BE$6,F_Inputs!$F$2:$O$2,0)),"Error"))</f>
        <v>6.1481015719468068E-2</v>
      </c>
      <c r="AB382" s="270">
        <f>IF(ISBLANK(BF382),"",IFERROR(INDEX(F_Inputs!$F$4:$O$99999,MATCH($B382&amp;BF382,F_Inputs!$P$4:$P$99999,0),MATCH(BF$6,F_Inputs!$F$2:$O$2,0)),"Error"))</f>
        <v>230451.40274563871</v>
      </c>
      <c r="AC382" s="270">
        <f>IF(ISBLANK(BG382),"",IFERROR(INDEX(F_Inputs!$F$4:$O$99999,MATCH($B382&amp;BG382,F_Inputs!$P$4:$P$99999,0),MATCH(BG$6,F_Inputs!$F$2:$O$2,0)),"Error"))</f>
        <v>230451.40274563871</v>
      </c>
      <c r="AD382" s="270">
        <f>IF(ISBLANK(BG382),"",IFERROR(2*AC382,""))</f>
        <v>460902.80549127742</v>
      </c>
      <c r="AE382" s="271">
        <f>IF(ISBLANK(BI382),"",IFERROR(INDEX(F_Inputs!$F$4:$O$99999,MATCH($B382&amp;BI382,F_Inputs!$P$4:$P$99999,0),MATCH(BI$6,F_Inputs!$F$2:$O$2,0)),"Error"))</f>
        <v>-5.0000000000000001E-3</v>
      </c>
      <c r="AF382" s="271">
        <f>IF(ISBLANK(BJ382),"",IFERROR(INDEX(F_Inputs!$F$4:$O$99999,MATCH($B382&amp;BJ382,F_Inputs!$P$4:$P$99999,0),MATCH(BJ$6,F_Inputs!$F$2:$O$2,0)),"Error"))</f>
        <v>0.01</v>
      </c>
      <c r="AJ382" s="45" t="s">
        <v>321</v>
      </c>
      <c r="AK382" s="45" t="s">
        <v>321</v>
      </c>
      <c r="AL382" s="45" t="s">
        <v>321</v>
      </c>
      <c r="AM382" s="45" t="s">
        <v>321</v>
      </c>
      <c r="AN382" s="45" t="s">
        <v>321</v>
      </c>
      <c r="AO382" s="45" t="s">
        <v>321</v>
      </c>
      <c r="BA382" s="35" t="s">
        <v>322</v>
      </c>
      <c r="BB382" s="35" t="s">
        <v>322</v>
      </c>
      <c r="BC382" s="35" t="s">
        <v>322</v>
      </c>
      <c r="BD382" s="35" t="s">
        <v>322</v>
      </c>
      <c r="BE382" s="35" t="s">
        <v>322</v>
      </c>
      <c r="BF382" s="45" t="s">
        <v>324</v>
      </c>
      <c r="BG382" s="45" t="s">
        <v>324</v>
      </c>
      <c r="BH382" s="45" t="s">
        <v>887</v>
      </c>
      <c r="BI382" s="45" t="s">
        <v>326</v>
      </c>
      <c r="BJ382" s="45" t="s">
        <v>328</v>
      </c>
    </row>
    <row r="383" spans="2:62">
      <c r="B383" s="158" t="str">
        <f>Lists!$D$21</f>
        <v>WSX</v>
      </c>
      <c r="C383" s="46" t="s">
        <v>775</v>
      </c>
      <c r="D383" s="46" t="str">
        <f>_xlfn.XLOOKUP(C383,Lists!$B$32:$B$60,Lists!$D$32:$D$60)</f>
        <v>Set at a company specific level</v>
      </c>
      <c r="E383" s="46" t="str">
        <f>_xlfn.XLOOKUP(C383,Lists!$B$32:$B$60,Lists!$F$32:$F$60)</f>
        <v>% Reduction from 2019-20 baseline</v>
      </c>
      <c r="F383" s="273">
        <f>IF(ISBLANK(AJ383),"",IFERROR(INDEX(F_Inputs!$F$4:$O$99999,MATCH($B383&amp;AJ383,F_Inputs!$P$4:$P$99999,0),MATCH(AJ$6,F_Inputs!$F$2:$O$2,0)),"Error"))</f>
        <v>2.9000000000000005E-2</v>
      </c>
      <c r="G383" s="273">
        <f>IF(ISBLANK(AK383),"",IFERROR(INDEX(F_Inputs!$F$4:$O$99999,MATCH($B383&amp;AK383,F_Inputs!$P$4:$P$99999,0),MATCH(AK$6,F_Inputs!$F$2:$O$2,0)),"Error"))</f>
        <v>2.7000000000000003E-2</v>
      </c>
      <c r="H383" s="273">
        <f>IF(ISBLANK(AL383),"",IFERROR(INDEX(F_Inputs!$F$4:$O$99999,MATCH($B383&amp;AL383,F_Inputs!$P$4:$P$99999,0),MATCH(AL$6,F_Inputs!$F$2:$O$2,0)),"Error"))</f>
        <v>3.2000000000000001E-2</v>
      </c>
      <c r="I383" s="273">
        <f>IF(ISBLANK(AM383),"",IFERROR(INDEX(F_Inputs!$F$4:$O$99999,MATCH($B383&amp;AM383,F_Inputs!$P$4:$P$99999,0),MATCH(AM$6,F_Inputs!$F$2:$O$2,0)),"Error"))</f>
        <v>4.2000000000000003E-2</v>
      </c>
      <c r="J383" s="273">
        <f>IF(ISBLANK(AN383),"",IFERROR(INDEX(F_Inputs!$F$4:$O$99999,MATCH($B383&amp;AN383,F_Inputs!$P$4:$P$99999,0),MATCH(AN$6,F_Inputs!$F$2:$O$2,0)),"Error"))</f>
        <v>5.800000000000001E-2</v>
      </c>
      <c r="K383" s="273">
        <f>IF(ISBLANK(AO383),"",IFERROR(INDEX(F_Inputs!$F$4:$O$99999,MATCH($B383&amp;AO383,F_Inputs!$P$4:$P$99999,0),MATCH(AO$6,F_Inputs!$F$2:$O$2,0)),"Error"))</f>
        <v>7.1999999999999995E-2</v>
      </c>
      <c r="L383" s="267" t="str">
        <f>IF(ISBLANK(AP383),"",IFERROR(INDEX(F_Inputs!$F$4:$O$99999,MATCH($B383&amp;AP383,F_Inputs!$P$4:$P$99999,0),MATCH(AP$6,F_Inputs!$F$2:$O$2,0)),"Error"))</f>
        <v/>
      </c>
      <c r="M383" s="268" t="str">
        <f>IF(ISBLANK(AQ383),"",IFERROR(INDEX(F_Inputs!$F$4:$O$99999,MATCH($B383&amp;AQ383,F_Inputs!$P$4:$P$99999,0),MATCH(AQ$6,F_Inputs!$F$2:$O$2,0)),"Error"))</f>
        <v/>
      </c>
      <c r="N383" s="268" t="str">
        <f>IF(ISBLANK(AR383),"",IFERROR(INDEX(F_Inputs!$F$4:$O$99999,MATCH($B383&amp;AR383,F_Inputs!$P$4:$P$99999,0),MATCH(AR$6,F_Inputs!$F$2:$O$2,0)),"Error"))</f>
        <v/>
      </c>
      <c r="O383" s="268" t="str">
        <f>IF(ISBLANK(AS383),"",IFERROR(INDEX(F_Inputs!$F$4:$O$99999,MATCH($B383&amp;AS383,F_Inputs!$P$4:$P$99999,0),MATCH(AS$6,F_Inputs!$F$2:$O$2,0)),"Error"))</f>
        <v/>
      </c>
      <c r="P383" s="268" t="str">
        <f>IF(ISBLANK(AT383),"",IFERROR(INDEX(F_Inputs!$F$4:$O$99999,MATCH($B383&amp;AT383,F_Inputs!$P$4:$P$99999,0),MATCH(AT$6,F_Inputs!$F$2:$O$2,0)),"Error"))</f>
        <v/>
      </c>
      <c r="Q383" s="268" t="str">
        <f>IF(ISBLANK(AU383),"",IFERROR(INDEX(F_Inputs!$F$4:$O$99999,MATCH($B383&amp;AU383,F_Inputs!$P$4:$P$99999,0),MATCH(AU$6,F_Inputs!$F$2:$O$2,0)),"Error"))</f>
        <v/>
      </c>
      <c r="R383" s="269" t="str">
        <f>IF(ISBLANK(AV383),"",IFERROR(INDEX(F_Inputs!$F$4:$O$99999,MATCH($B383&amp;AV383,F_Inputs!$P$4:$P$99999,0),MATCH(AV$6,F_Inputs!$F$2:$O$2,0)),"Error"))</f>
        <v/>
      </c>
      <c r="S383" s="269" t="str">
        <f>IF(ISBLANK(AW383),"",IFERROR(INDEX(F_Inputs!$F$4:$O$99999,MATCH($B383&amp;AW383,F_Inputs!$P$4:$P$99999,0),MATCH(AW$6,F_Inputs!$F$2:$O$2,0)),"Error"))</f>
        <v/>
      </c>
      <c r="T383" s="269" t="str">
        <f>IF(ISBLANK(AX383),"",IFERROR(INDEX(F_Inputs!$F$4:$O$99999,MATCH($B383&amp;AX383,F_Inputs!$P$4:$P$99999,0),MATCH(AX$6,F_Inputs!$F$2:$O$2,0)),"Error"))</f>
        <v/>
      </c>
      <c r="U383" s="269" t="str">
        <f>IF(ISBLANK(AY383),"",IFERROR(INDEX(F_Inputs!$F$4:$O$99999,MATCH($B383&amp;AY383,F_Inputs!$P$4:$P$99999,0),MATCH(AY$6,F_Inputs!$F$2:$O$2,0)),"Error"))</f>
        <v/>
      </c>
      <c r="V383" s="269" t="str">
        <f>IF(ISBLANK(AZ383),"",IFERROR(INDEX(F_Inputs!$F$4:$O$99999,MATCH($B383&amp;AZ383,F_Inputs!$P$4:$P$99999,0),MATCH(AZ$6,F_Inputs!$F$2:$O$2,0)),"Error"))</f>
        <v/>
      </c>
      <c r="W383" s="267" t="str">
        <f>IF(ISBLANK(BA383),"",IFERROR(INDEX(F_Inputs!$F$4:$O$99999,MATCH($B383&amp;BA383,F_Inputs!$P$4:$P$99999,0),MATCH(BA$6,F_Inputs!$F$2:$O$2,0)),"Error"))</f>
        <v/>
      </c>
      <c r="X383" s="267" t="str">
        <f>IF(ISBLANK(BB383),"",IFERROR(INDEX(F_Inputs!$F$4:$O$99999,MATCH($B383&amp;BB383,F_Inputs!$P$4:$P$99999,0),MATCH(BB$6,F_Inputs!$F$2:$O$2,0)),"Error"))</f>
        <v/>
      </c>
      <c r="Y383" s="267" t="str">
        <f>IF(ISBLANK(BC383),"",IFERROR(INDEX(F_Inputs!$F$4:$O$99999,MATCH($B383&amp;BC383,F_Inputs!$P$4:$P$99999,0),MATCH(BC$6,F_Inputs!$F$2:$O$2,0)),"Error"))</f>
        <v/>
      </c>
      <c r="Z383" s="267" t="str">
        <f>IF(ISBLANK(BD383),"",IFERROR(INDEX(F_Inputs!$F$4:$O$99999,MATCH($B383&amp;BD383,F_Inputs!$P$4:$P$99999,0),MATCH(BD$6,F_Inputs!$F$2:$O$2,0)),"Error"))</f>
        <v/>
      </c>
      <c r="AA383" s="267" t="str">
        <f>IF(ISBLANK(BE383),"",IFERROR(INDEX(F_Inputs!$F$4:$O$99999,MATCH($B383&amp;BE383,F_Inputs!$P$4:$P$99999,0),MATCH(BE$6,F_Inputs!$F$2:$O$2,0)),"Error"))</f>
        <v/>
      </c>
      <c r="AB383" s="270">
        <f>IF(ISBLANK(BF383),"",IFERROR(INDEX(F_Inputs!$F$4:$O$99999,MATCH($B383&amp;BF383,F_Inputs!$P$4:$P$99999,0),MATCH(BF$6,F_Inputs!$F$2:$O$2,0)),"Error"))</f>
        <v>178976.80764958225</v>
      </c>
      <c r="AC383" s="270">
        <f>IF(ISBLANK(BG383),"",IFERROR(INDEX(F_Inputs!$F$4:$O$99999,MATCH($B383&amp;BG383,F_Inputs!$P$4:$P$99999,0),MATCH(BG$6,F_Inputs!$F$2:$O$2,0)),"Error"))</f>
        <v>178976.80764958225</v>
      </c>
      <c r="AD383" s="270" t="str">
        <f>IF(ISBLANK(BH383),"",IFERROR(INDEX(F_Inputs!$F$4:$O$99999,MATCH($B383&amp;BH383,F_Inputs!$P$4:$P$99999,0),MATCH(BH$6,F_Inputs!$F$2:$O$2,0)),"Error"))</f>
        <v/>
      </c>
      <c r="AE383" s="271">
        <f>IF(ISBLANK(BI383),"",IFERROR(INDEX(F_Inputs!$F$4:$O$99999,MATCH($B383&amp;BI383,F_Inputs!$P$4:$P$99999,0),MATCH(BI$6,F_Inputs!$F$2:$O$2,0)),"Error"))</f>
        <v>-5.0000000000000001E-3</v>
      </c>
      <c r="AF383" s="271">
        <f>IF(ISBLANK(BJ383),"",IFERROR(INDEX(F_Inputs!$F$4:$O$99999,MATCH($B383&amp;BJ383,F_Inputs!$P$4:$P$99999,0),MATCH(BJ$6,F_Inputs!$F$2:$O$2,0)),"Error"))</f>
        <v>5.0000000000000001E-3</v>
      </c>
      <c r="AJ383" s="45" t="s">
        <v>348</v>
      </c>
      <c r="AK383" s="45" t="s">
        <v>348</v>
      </c>
      <c r="AL383" s="45" t="s">
        <v>348</v>
      </c>
      <c r="AM383" s="45" t="s">
        <v>348</v>
      </c>
      <c r="AN383" s="45" t="s">
        <v>348</v>
      </c>
      <c r="AO383" s="45" t="s">
        <v>348</v>
      </c>
      <c r="BF383" s="45" t="s">
        <v>349</v>
      </c>
      <c r="BG383" s="45" t="s">
        <v>349</v>
      </c>
      <c r="BI383" s="45" t="s">
        <v>350</v>
      </c>
      <c r="BJ383" s="45" t="s">
        <v>352</v>
      </c>
    </row>
    <row r="384" spans="2:62">
      <c r="B384" s="158" t="str">
        <f>Lists!$D$21</f>
        <v>WSX</v>
      </c>
      <c r="C384" s="46" t="s">
        <v>735</v>
      </c>
      <c r="D384" s="46" t="str">
        <f>_xlfn.XLOOKUP(C384,Lists!$B$32:$B$60,Lists!$D$32:$D$60)</f>
        <v>Set at a common level [not HDD]</v>
      </c>
      <c r="E384" s="46" t="str">
        <f>_xlfn.XLOOKUP(C384,Lists!$B$32:$B$60,Lists!$F$32:$F$60)</f>
        <v>Total pollution incidents per 10,000 km of sewer length</v>
      </c>
      <c r="F384" s="269">
        <f>IF(ISBLANK(AJ384),"",IFERROR(INDEX(F_Inputs!$F$4:$O$99999,MATCH($B384&amp;AJ384,F_Inputs!$P$4:$P$99999,0),MATCH(AJ$6,F_Inputs!$F$2:$O$2,0)),"Error"))</f>
        <v>29.19</v>
      </c>
      <c r="G384" s="269">
        <f>IF(ISBLANK(AK384),"",IFERROR(INDEX(F_Inputs!$F$4:$O$99999,MATCH($B384&amp;AK384,F_Inputs!$P$4:$P$99999,0),MATCH(AK$6,F_Inputs!$F$2:$O$2,0)),"Error"))</f>
        <v>27.44</v>
      </c>
      <c r="H384" s="269">
        <f>IF(ISBLANK(AL384),"",IFERROR(INDEX(F_Inputs!$F$4:$O$99999,MATCH($B384&amp;AL384,F_Inputs!$P$4:$P$99999,0),MATCH(AL$6,F_Inputs!$F$2:$O$2,0)),"Error"))</f>
        <v>25.69</v>
      </c>
      <c r="I384" s="269">
        <f>IF(ISBLANK(AM384),"",IFERROR(INDEX(F_Inputs!$F$4:$O$99999,MATCH($B384&amp;AM384,F_Inputs!$P$4:$P$99999,0),MATCH(AM$6,F_Inputs!$F$2:$O$2,0)),"Error"))</f>
        <v>23.93</v>
      </c>
      <c r="J384" s="269">
        <f>IF(ISBLANK(AN384),"",IFERROR(INDEX(F_Inputs!$F$4:$O$99999,MATCH($B384&amp;AN384,F_Inputs!$P$4:$P$99999,0),MATCH(AN$6,F_Inputs!$F$2:$O$2,0)),"Error"))</f>
        <v>22.18</v>
      </c>
      <c r="K384" s="269">
        <f>IF(ISBLANK(AO384),"",IFERROR(INDEX(F_Inputs!$F$4:$O$99999,MATCH($B384&amp;AO384,F_Inputs!$P$4:$P$99999,0),MATCH(AO$6,F_Inputs!$F$2:$O$2,0)),"Error"))</f>
        <v>20.43</v>
      </c>
      <c r="L384" s="269" t="str">
        <f>IF(ISBLANK(AP384),"",IFERROR(INDEX(F_Inputs!$F$4:$O$99999,MATCH($B384&amp;AP384,F_Inputs!$P$4:$P$99999,0),MATCH(AP$6,F_Inputs!$F$2:$O$2,0)),"Error"))</f>
        <v/>
      </c>
      <c r="M384" s="269" t="str">
        <f>IF(ISBLANK(AQ384),"",IFERROR(INDEX(F_Inputs!$F$4:$O$99999,MATCH($B384&amp;AQ384,F_Inputs!$P$4:$P$99999,0),MATCH(AQ$6,F_Inputs!$F$2:$O$2,0)),"Error"))</f>
        <v/>
      </c>
      <c r="N384" s="269" t="str">
        <f>IF(ISBLANK(AR384),"",IFERROR(INDEX(F_Inputs!$F$4:$O$99999,MATCH($B384&amp;AR384,F_Inputs!$P$4:$P$99999,0),MATCH(AR$6,F_Inputs!$F$2:$O$2,0)),"Error"))</f>
        <v/>
      </c>
      <c r="O384" s="269" t="str">
        <f>IF(ISBLANK(AS384),"",IFERROR(INDEX(F_Inputs!$F$4:$O$99999,MATCH($B384&amp;AS384,F_Inputs!$P$4:$P$99999,0),MATCH(AS$6,F_Inputs!$F$2:$O$2,0)),"Error"))</f>
        <v/>
      </c>
      <c r="P384" s="269" t="str">
        <f>IF(ISBLANK(AT384),"",IFERROR(INDEX(F_Inputs!$F$4:$O$99999,MATCH($B384&amp;AT384,F_Inputs!$P$4:$P$99999,0),MATCH(AT$6,F_Inputs!$F$2:$O$2,0)),"Error"))</f>
        <v/>
      </c>
      <c r="Q384" s="269" t="str">
        <f>IF(ISBLANK(AU384),"",IFERROR(INDEX(F_Inputs!$F$4:$O$99999,MATCH($B384&amp;AU384,F_Inputs!$P$4:$P$99999,0),MATCH(AU$6,F_Inputs!$F$2:$O$2,0)),"Error"))</f>
        <v/>
      </c>
      <c r="R384" s="269" t="str">
        <f>IF(ISBLANK(AV384),"",IFERROR(INDEX(F_Inputs!$F$4:$O$99999,MATCH($B384&amp;AV384,F_Inputs!$P$4:$P$99999,0),MATCH(AV$6,F_Inputs!$F$2:$O$2,0)),"Error"))</f>
        <v/>
      </c>
      <c r="S384" s="269" t="str">
        <f>IF(ISBLANK(AW384),"",IFERROR(INDEX(F_Inputs!$F$4:$O$99999,MATCH($B384&amp;AW384,F_Inputs!$P$4:$P$99999,0),MATCH(AW$6,F_Inputs!$F$2:$O$2,0)),"Error"))</f>
        <v/>
      </c>
      <c r="T384" s="269" t="str">
        <f>IF(ISBLANK(AX384),"",IFERROR(INDEX(F_Inputs!$F$4:$O$99999,MATCH($B384&amp;AX384,F_Inputs!$P$4:$P$99999,0),MATCH(AX$6,F_Inputs!$F$2:$O$2,0)),"Error"))</f>
        <v/>
      </c>
      <c r="U384" s="269" t="str">
        <f>IF(ISBLANK(AY384),"",IFERROR(INDEX(F_Inputs!$F$4:$O$99999,MATCH($B384&amp;AY384,F_Inputs!$P$4:$P$99999,0),MATCH(AY$6,F_Inputs!$F$2:$O$2,0)),"Error"))</f>
        <v/>
      </c>
      <c r="V384" s="269" t="str">
        <f>IF(ISBLANK(AZ384),"",IFERROR(INDEX(F_Inputs!$F$4:$O$99999,MATCH($B384&amp;AZ384,F_Inputs!$P$4:$P$99999,0),MATCH(AZ$6,F_Inputs!$F$2:$O$2,0)),"Error"))</f>
        <v/>
      </c>
      <c r="W384" s="267" t="str">
        <f>IF(ISBLANK(BA384),"",IFERROR(INDEX(F_Inputs!$F$4:$O$99999,MATCH($B384&amp;BA384,F_Inputs!$P$4:$P$99999,0),MATCH(BA$6,F_Inputs!$F$2:$O$2,0)),"Error"))</f>
        <v/>
      </c>
      <c r="X384" s="267" t="str">
        <f>IF(ISBLANK(BB384),"",IFERROR(INDEX(F_Inputs!$F$4:$O$99999,MATCH($B384&amp;BB384,F_Inputs!$P$4:$P$99999,0),MATCH(BB$6,F_Inputs!$F$2:$O$2,0)),"Error"))</f>
        <v/>
      </c>
      <c r="Y384" s="267" t="str">
        <f>IF(ISBLANK(BC384),"",IFERROR(INDEX(F_Inputs!$F$4:$O$99999,MATCH($B384&amp;BC384,F_Inputs!$P$4:$P$99999,0),MATCH(BC$6,F_Inputs!$F$2:$O$2,0)),"Error"))</f>
        <v/>
      </c>
      <c r="Z384" s="267" t="str">
        <f>IF(ISBLANK(BD384),"",IFERROR(INDEX(F_Inputs!$F$4:$O$99999,MATCH($B384&amp;BD384,F_Inputs!$P$4:$P$99999,0),MATCH(BD$6,F_Inputs!$F$2:$O$2,0)),"Error"))</f>
        <v/>
      </c>
      <c r="AA384" s="267" t="str">
        <f>IF(ISBLANK(BE384),"",IFERROR(INDEX(F_Inputs!$F$4:$O$99999,MATCH($B384&amp;BE384,F_Inputs!$P$4:$P$99999,0),MATCH(BE$6,F_Inputs!$F$2:$O$2,0)),"Error"))</f>
        <v/>
      </c>
      <c r="AB384" s="270">
        <f>IF(ISBLANK(BF384),"",IFERROR(INDEX(F_Inputs!$F$4:$O$99999,MATCH($B384&amp;BF384,F_Inputs!$P$4:$P$99999,0),MATCH(BF$6,F_Inputs!$F$2:$O$2,0)),"Error"))</f>
        <v>339014.30837424059</v>
      </c>
      <c r="AC384" s="270">
        <f>IF(ISBLANK(BG384),"",IFERROR(INDEX(F_Inputs!$F$4:$O$99999,MATCH($B384&amp;BG384,F_Inputs!$P$4:$P$99999,0),MATCH(BG$6,F_Inputs!$F$2:$O$2,0)),"Error"))</f>
        <v>339014.30837424059</v>
      </c>
      <c r="AD384" s="270" t="str">
        <f>IF(ISBLANK(BH384),"",IFERROR(INDEX(F_Inputs!$F$4:$O$99999,MATCH($B384&amp;BH384,F_Inputs!$P$4:$P$99999,0),MATCH(BH$6,F_Inputs!$F$2:$O$2,0)),"Error"))</f>
        <v/>
      </c>
      <c r="AE384" s="271">
        <f>IF(ISBLANK(BI384),"",IFERROR(INDEX(F_Inputs!$F$4:$O$99999,MATCH($B384&amp;BI384,F_Inputs!$P$4:$P$99999,0),MATCH(BI$6,F_Inputs!$F$2:$O$2,0)),"Error"))</f>
        <v>-7.4999999999999997E-3</v>
      </c>
      <c r="AF384" s="271" t="str">
        <f>IF(ISBLANK(BJ384),"",IFERROR(INDEX(F_Inputs!$F$4:$O$99999,MATCH($B384&amp;BJ384,F_Inputs!$P$4:$P$99999,0),MATCH(BJ$6,F_Inputs!$F$2:$O$2,0)),"Error"))</f>
        <v/>
      </c>
      <c r="AJ384" s="45" t="s">
        <v>241</v>
      </c>
      <c r="AK384" s="45" t="s">
        <v>241</v>
      </c>
      <c r="AL384" s="45" t="s">
        <v>241</v>
      </c>
      <c r="AM384" s="45" t="s">
        <v>241</v>
      </c>
      <c r="AN384" s="45" t="s">
        <v>241</v>
      </c>
      <c r="AO384" s="45" t="s">
        <v>241</v>
      </c>
      <c r="BF384" s="45" t="s">
        <v>243</v>
      </c>
      <c r="BG384" s="45" t="s">
        <v>243</v>
      </c>
      <c r="BI384" s="45" t="s">
        <v>245</v>
      </c>
    </row>
    <row r="385" spans="2:62">
      <c r="B385" s="158" t="str">
        <f>Lists!$D$21</f>
        <v>WSX</v>
      </c>
      <c r="C385" s="46" t="s">
        <v>717</v>
      </c>
      <c r="D385" s="46" t="str">
        <f>_xlfn.XLOOKUP(C385,Lists!$B$32:$B$60,Lists!$D$32:$D$60)</f>
        <v>Set at a common level</v>
      </c>
      <c r="E385" s="46" t="str">
        <f>_xlfn.XLOOKUP(C385,Lists!$B$32:$B$60,Lists!$F$32:$F$60)</f>
        <v>Number of serious pollution incidents</v>
      </c>
      <c r="F385" s="276">
        <f>IF(ISBLANK(AJ385),"",IFERROR(INDEX(F_Inputs!$F$4:$O$99999,MATCH($B385&amp;AJ385,F_Inputs!$P$4:$P$99999,0),MATCH(AJ$6,F_Inputs!$F$2:$O$2,0)),"Error"))</f>
        <v>0</v>
      </c>
      <c r="G385" s="276">
        <f>IF(ISBLANK(AK385),"",IFERROR(INDEX(F_Inputs!$F$4:$O$99999,MATCH($B385&amp;AK385,F_Inputs!$P$4:$P$99999,0),MATCH(AK$6,F_Inputs!$F$2:$O$2,0)),"Error"))</f>
        <v>0</v>
      </c>
      <c r="H385" s="276">
        <f>IF(ISBLANK(AL385),"",IFERROR(INDEX(F_Inputs!$F$4:$O$99999,MATCH($B385&amp;AL385,F_Inputs!$P$4:$P$99999,0),MATCH(AL$6,F_Inputs!$F$2:$O$2,0)),"Error"))</f>
        <v>0</v>
      </c>
      <c r="I385" s="276">
        <f>IF(ISBLANK(AM385),"",IFERROR(INDEX(F_Inputs!$F$4:$O$99999,MATCH($B385&amp;AM385,F_Inputs!$P$4:$P$99999,0),MATCH(AM$6,F_Inputs!$F$2:$O$2,0)),"Error"))</f>
        <v>0</v>
      </c>
      <c r="J385" s="276">
        <f>IF(ISBLANK(AN385),"",IFERROR(INDEX(F_Inputs!$F$4:$O$99999,MATCH($B385&amp;AN385,F_Inputs!$P$4:$P$99999,0),MATCH(AN$6,F_Inputs!$F$2:$O$2,0)),"Error"))</f>
        <v>0</v>
      </c>
      <c r="K385" s="276">
        <f>IF(ISBLANK(AO385),"",IFERROR(INDEX(F_Inputs!$F$4:$O$99999,MATCH($B385&amp;AO385,F_Inputs!$P$4:$P$99999,0),MATCH(AO$6,F_Inputs!$F$2:$O$2,0)),"Error"))</f>
        <v>0</v>
      </c>
      <c r="L385" s="276" t="str">
        <f>IF(ISBLANK(AP385),"",IFERROR(INDEX(F_Inputs!$F$4:$O$99999,MATCH($B385&amp;AP385,F_Inputs!$P$4:$P$99999,0),MATCH(AP$6,F_Inputs!$F$2:$O$2,0)),"Error"))</f>
        <v/>
      </c>
      <c r="M385" s="276" t="str">
        <f>IF(ISBLANK(AQ385),"",IFERROR(INDEX(F_Inputs!$F$4:$O$99999,MATCH($B385&amp;AQ385,F_Inputs!$P$4:$P$99999,0),MATCH(AQ$6,F_Inputs!$F$2:$O$2,0)),"Error"))</f>
        <v/>
      </c>
      <c r="N385" s="276" t="str">
        <f>IF(ISBLANK(AR385),"",IFERROR(INDEX(F_Inputs!$F$4:$O$99999,MATCH($B385&amp;AR385,F_Inputs!$P$4:$P$99999,0),MATCH(AR$6,F_Inputs!$F$2:$O$2,0)),"Error"))</f>
        <v/>
      </c>
      <c r="O385" s="276" t="str">
        <f>IF(ISBLANK(AS385),"",IFERROR(INDEX(F_Inputs!$F$4:$O$99999,MATCH($B385&amp;AS385,F_Inputs!$P$4:$P$99999,0),MATCH(AS$6,F_Inputs!$F$2:$O$2,0)),"Error"))</f>
        <v/>
      </c>
      <c r="P385" s="276" t="str">
        <f>IF(ISBLANK(AT385),"",IFERROR(INDEX(F_Inputs!$F$4:$O$99999,MATCH($B385&amp;AT385,F_Inputs!$P$4:$P$99999,0),MATCH(AT$6,F_Inputs!$F$2:$O$2,0)),"Error"))</f>
        <v/>
      </c>
      <c r="Q385" s="276" t="str">
        <f>IF(ISBLANK(AU385),"",IFERROR(INDEX(F_Inputs!$F$4:$O$99999,MATCH($B385&amp;AU385,F_Inputs!$P$4:$P$99999,0),MATCH(AU$6,F_Inputs!$F$2:$O$2,0)),"Error"))</f>
        <v/>
      </c>
      <c r="R385" s="276">
        <f>IF(ISBLANK(AV385),"",IFERROR(INDEX(F_Inputs!$F$4:$O$99999,MATCH($B385&amp;AV385,F_Inputs!$P$4:$P$99999,0),MATCH(AV$6,F_Inputs!$F$2:$O$2,0)),"Error"))</f>
        <v>1</v>
      </c>
      <c r="S385" s="276">
        <f>IF(ISBLANK(AW385),"",IFERROR(INDEX(F_Inputs!$F$4:$O$99999,MATCH($B385&amp;AW385,F_Inputs!$P$4:$P$99999,0),MATCH(AW$6,F_Inputs!$F$2:$O$2,0)),"Error"))</f>
        <v>1</v>
      </c>
      <c r="T385" s="276">
        <f>IF(ISBLANK(AX385),"",IFERROR(INDEX(F_Inputs!$F$4:$O$99999,MATCH($B385&amp;AX385,F_Inputs!$P$4:$P$99999,0),MATCH(AX$6,F_Inputs!$F$2:$O$2,0)),"Error"))</f>
        <v>1</v>
      </c>
      <c r="U385" s="276">
        <f>IF(ISBLANK(AY385),"",IFERROR(INDEX(F_Inputs!$F$4:$O$99999,MATCH($B385&amp;AY385,F_Inputs!$P$4:$P$99999,0),MATCH(AY$6,F_Inputs!$F$2:$O$2,0)),"Error"))</f>
        <v>1</v>
      </c>
      <c r="V385" s="276">
        <f>IF(ISBLANK(AZ385),"",IFERROR(INDEX(F_Inputs!$F$4:$O$99999,MATCH($B385&amp;AZ385,F_Inputs!$P$4:$P$99999,0),MATCH(AZ$6,F_Inputs!$F$2:$O$2,0)),"Error"))</f>
        <v>1</v>
      </c>
      <c r="W385" s="267" t="str">
        <f>IF(ISBLANK(BA385),"",IFERROR(INDEX(F_Inputs!$F$4:$O$99999,MATCH($B385&amp;BA385,F_Inputs!$P$4:$P$99999,0),MATCH(BA$6,F_Inputs!$F$2:$O$2,0)),"Error"))</f>
        <v/>
      </c>
      <c r="X385" s="267" t="str">
        <f>IF(ISBLANK(BB385),"",IFERROR(INDEX(F_Inputs!$F$4:$O$99999,MATCH($B385&amp;BB385,F_Inputs!$P$4:$P$99999,0),MATCH(BB$6,F_Inputs!$F$2:$O$2,0)),"Error"))</f>
        <v/>
      </c>
      <c r="Y385" s="267" t="str">
        <f>IF(ISBLANK(BC385),"",IFERROR(INDEX(F_Inputs!$F$4:$O$99999,MATCH($B385&amp;BC385,F_Inputs!$P$4:$P$99999,0),MATCH(BC$6,F_Inputs!$F$2:$O$2,0)),"Error"))</f>
        <v/>
      </c>
      <c r="Z385" s="267" t="str">
        <f>IF(ISBLANK(BD385),"",IFERROR(INDEX(F_Inputs!$F$4:$O$99999,MATCH($B385&amp;BD385,F_Inputs!$P$4:$P$99999,0),MATCH(BD$6,F_Inputs!$F$2:$O$2,0)),"Error"))</f>
        <v/>
      </c>
      <c r="AA385" s="267" t="str">
        <f>IF(ISBLANK(BE385),"",IFERROR(INDEX(F_Inputs!$F$4:$O$99999,MATCH($B385&amp;BE385,F_Inputs!$P$4:$P$99999,0),MATCH(BE$6,F_Inputs!$F$2:$O$2,0)),"Error"))</f>
        <v/>
      </c>
      <c r="AB385" s="270">
        <f>IF(ISBLANK(BF385),"",IFERROR(INDEX(F_Inputs!$F$4:$O$99999,MATCH($B385&amp;BF385,F_Inputs!$P$4:$P$99999,0),MATCH(BF$6,F_Inputs!$F$2:$O$2,0)),"Error"))</f>
        <v>1556875.7725911823</v>
      </c>
      <c r="AC385" s="270" t="str">
        <f>IF(ISBLANK(BG385),"",IFERROR(INDEX(F_Inputs!$F$4:$O$99999,MATCH($B385&amp;BG385,F_Inputs!$P$4:$P$99999,0),MATCH(BG$6,F_Inputs!$F$2:$O$2,0)),"Error"))</f>
        <v/>
      </c>
      <c r="AD385" s="270" t="str">
        <f>IF(ISBLANK(BH385),"",IFERROR(INDEX(F_Inputs!$F$4:$O$99999,MATCH($B385&amp;BH385,F_Inputs!$P$4:$P$99999,0),MATCH(BH$6,F_Inputs!$F$2:$O$2,0)),"Error"))</f>
        <v/>
      </c>
      <c r="AE385" s="271" t="str">
        <f>IF(ISBLANK(BI385),"",IFERROR(INDEX(F_Inputs!$F$4:$O$99999,MATCH($B385&amp;BI385,F_Inputs!$P$4:$P$99999,0),MATCH(BI$6,F_Inputs!$F$2:$O$2,0)),"Error"))</f>
        <v/>
      </c>
      <c r="AF385" s="271" t="str">
        <f>IF(ISBLANK(BJ385),"",IFERROR(INDEX(F_Inputs!$F$4:$O$99999,MATCH($B385&amp;BJ385,F_Inputs!$P$4:$P$99999,0),MATCH(BJ$6,F_Inputs!$F$2:$O$2,0)),"Error"))</f>
        <v/>
      </c>
      <c r="AJ385" s="45" t="s">
        <v>192</v>
      </c>
      <c r="AK385" s="45" t="s">
        <v>192</v>
      </c>
      <c r="AL385" s="45" t="s">
        <v>192</v>
      </c>
      <c r="AM385" s="45" t="s">
        <v>192</v>
      </c>
      <c r="AN385" s="45" t="s">
        <v>192</v>
      </c>
      <c r="AO385" s="45" t="s">
        <v>192</v>
      </c>
      <c r="AV385" s="45" t="s">
        <v>194</v>
      </c>
      <c r="AW385" s="45" t="s">
        <v>194</v>
      </c>
      <c r="AX385" s="45" t="s">
        <v>194</v>
      </c>
      <c r="AY385" s="45" t="s">
        <v>194</v>
      </c>
      <c r="AZ385" s="45" t="s">
        <v>194</v>
      </c>
      <c r="BF385" s="45" t="s">
        <v>196</v>
      </c>
    </row>
    <row r="386" spans="2:62">
      <c r="B386" s="158" t="str">
        <f>Lists!$D$21</f>
        <v>WSX</v>
      </c>
      <c r="C386" s="46" t="s">
        <v>720</v>
      </c>
      <c r="D386" s="46" t="str">
        <f>_xlfn.XLOOKUP(C386,Lists!$B$32:$B$60,Lists!$D$32:$D$60)</f>
        <v>Set at a common level</v>
      </c>
      <c r="E386" s="46" t="str">
        <f>_xlfn.XLOOKUP(C386,Lists!$B$32:$B$60,Lists!$F$32:$F$60)</f>
        <v>Percentage compliance</v>
      </c>
      <c r="F386" s="272">
        <f>IF(ISBLANK(AJ386),"",IFERROR(INDEX(F_Inputs!$F$4:$O$99999,MATCH($B386&amp;AJ386,F_Inputs!$P$4:$P$99999,0),MATCH(AJ$6,F_Inputs!$F$2:$O$2,0)),"Error"))</f>
        <v>1</v>
      </c>
      <c r="G386" s="272">
        <f>IF(ISBLANK(AK386),"",IFERROR(INDEX(F_Inputs!$F$4:$O$99999,MATCH($B386&amp;AK386,F_Inputs!$P$4:$P$99999,0),MATCH(AK$6,F_Inputs!$F$2:$O$2,0)),"Error"))</f>
        <v>1</v>
      </c>
      <c r="H386" s="272">
        <f>IF(ISBLANK(AL386),"",IFERROR(INDEX(F_Inputs!$F$4:$O$99999,MATCH($B386&amp;AL386,F_Inputs!$P$4:$P$99999,0),MATCH(AL$6,F_Inputs!$F$2:$O$2,0)),"Error"))</f>
        <v>1</v>
      </c>
      <c r="I386" s="272">
        <f>IF(ISBLANK(AM386),"",IFERROR(INDEX(F_Inputs!$F$4:$O$99999,MATCH($B386&amp;AM386,F_Inputs!$P$4:$P$99999,0),MATCH(AM$6,F_Inputs!$F$2:$O$2,0)),"Error"))</f>
        <v>1</v>
      </c>
      <c r="J386" s="272">
        <f>IF(ISBLANK(AN386),"",IFERROR(INDEX(F_Inputs!$F$4:$O$99999,MATCH($B386&amp;AN386,F_Inputs!$P$4:$P$99999,0),MATCH(AN$6,F_Inputs!$F$2:$O$2,0)),"Error"))</f>
        <v>1</v>
      </c>
      <c r="K386" s="272">
        <f>IF(ISBLANK(AO386),"",IFERROR(INDEX(F_Inputs!$F$4:$O$99999,MATCH($B386&amp;AO386,F_Inputs!$P$4:$P$99999,0),MATCH(AO$6,F_Inputs!$F$2:$O$2,0)),"Error"))</f>
        <v>1</v>
      </c>
      <c r="L386" s="267" t="str">
        <f>IF(ISBLANK(AP386),"",IFERROR(INDEX(F_Inputs!$F$4:$O$99999,MATCH($B386&amp;AP386,F_Inputs!$P$4:$P$99999,0),MATCH(AP$6,F_Inputs!$F$2:$O$2,0)),"Error"))</f>
        <v/>
      </c>
      <c r="M386" s="268" t="str">
        <f>IF(ISBLANK(AQ386),"",IFERROR(INDEX(F_Inputs!$F$4:$O$99999,MATCH($B386&amp;AQ386,F_Inputs!$P$4:$P$99999,0),MATCH(AQ$6,F_Inputs!$F$2:$O$2,0)),"Error"))</f>
        <v/>
      </c>
      <c r="N386" s="268" t="str">
        <f>IF(ISBLANK(AR386),"",IFERROR(INDEX(F_Inputs!$F$4:$O$99999,MATCH($B386&amp;AR386,F_Inputs!$P$4:$P$99999,0),MATCH(AR$6,F_Inputs!$F$2:$O$2,0)),"Error"))</f>
        <v/>
      </c>
      <c r="O386" s="268" t="str">
        <f>IF(ISBLANK(AS386),"",IFERROR(INDEX(F_Inputs!$F$4:$O$99999,MATCH($B386&amp;AS386,F_Inputs!$P$4:$P$99999,0),MATCH(AS$6,F_Inputs!$F$2:$O$2,0)),"Error"))</f>
        <v/>
      </c>
      <c r="P386" s="268" t="str">
        <f>IF(ISBLANK(AT386),"",IFERROR(INDEX(F_Inputs!$F$4:$O$99999,MATCH($B386&amp;AT386,F_Inputs!$P$4:$P$99999,0),MATCH(AT$6,F_Inputs!$F$2:$O$2,0)),"Error"))</f>
        <v/>
      </c>
      <c r="Q386" s="268" t="str">
        <f>IF(ISBLANK(AU386),"",IFERROR(INDEX(F_Inputs!$F$4:$O$99999,MATCH($B386&amp;AU386,F_Inputs!$P$4:$P$99999,0),MATCH(AU$6,F_Inputs!$F$2:$O$2,0)),"Error"))</f>
        <v/>
      </c>
      <c r="R386" s="277">
        <f>IF(ISBLANK(AV386),"",IFERROR(INDEX(F_Inputs!$F$4:$O$99999,MATCH($B386&amp;AV386,F_Inputs!$P$4:$P$99999,0),MATCH(AV$6,F_Inputs!$F$2:$O$2,0)),"Error"))</f>
        <v>0.99</v>
      </c>
      <c r="S386" s="277">
        <f>IF(ISBLANK(AW386),"",IFERROR(INDEX(F_Inputs!$F$4:$O$99999,MATCH($B386&amp;AW386,F_Inputs!$P$4:$P$99999,0),MATCH(AW$6,F_Inputs!$F$2:$O$2,0)),"Error"))</f>
        <v>0.99</v>
      </c>
      <c r="T386" s="277">
        <f>IF(ISBLANK(AX386),"",IFERROR(INDEX(F_Inputs!$F$4:$O$99999,MATCH($B386&amp;AX386,F_Inputs!$P$4:$P$99999,0),MATCH(AX$6,F_Inputs!$F$2:$O$2,0)),"Error"))</f>
        <v>0.99</v>
      </c>
      <c r="U386" s="277">
        <f>IF(ISBLANK(AY386),"",IFERROR(INDEX(F_Inputs!$F$4:$O$99999,MATCH($B386&amp;AY386,F_Inputs!$P$4:$P$99999,0),MATCH(AY$6,F_Inputs!$F$2:$O$2,0)),"Error"))</f>
        <v>0.99</v>
      </c>
      <c r="V386" s="277">
        <f>IF(ISBLANK(AZ386),"",IFERROR(INDEX(F_Inputs!$F$4:$O$99999,MATCH($B386&amp;AZ386,F_Inputs!$P$4:$P$99999,0),MATCH(AZ$6,F_Inputs!$F$2:$O$2,0)),"Error"))</f>
        <v>0.99</v>
      </c>
      <c r="W386" s="267" t="str">
        <f>IF(ISBLANK(BA386),"",IFERROR(INDEX(F_Inputs!$F$4:$O$99999,MATCH($B386&amp;BA386,F_Inputs!$P$4:$P$99999,0),MATCH(BA$6,F_Inputs!$F$2:$O$2,0)),"Error"))</f>
        <v/>
      </c>
      <c r="X386" s="267" t="str">
        <f>IF(ISBLANK(BB386),"",IFERROR(INDEX(F_Inputs!$F$4:$O$99999,MATCH($B386&amp;BB386,F_Inputs!$P$4:$P$99999,0),MATCH(BB$6,F_Inputs!$F$2:$O$2,0)),"Error"))</f>
        <v/>
      </c>
      <c r="Y386" s="267" t="str">
        <f>IF(ISBLANK(BC386),"",IFERROR(INDEX(F_Inputs!$F$4:$O$99999,MATCH($B386&amp;BC386,F_Inputs!$P$4:$P$99999,0),MATCH(BC$6,F_Inputs!$F$2:$O$2,0)),"Error"))</f>
        <v/>
      </c>
      <c r="Z386" s="267" t="str">
        <f>IF(ISBLANK(BD386),"",IFERROR(INDEX(F_Inputs!$F$4:$O$99999,MATCH($B386&amp;BD386,F_Inputs!$P$4:$P$99999,0),MATCH(BD$6,F_Inputs!$F$2:$O$2,0)),"Error"))</f>
        <v/>
      </c>
      <c r="AA386" s="267" t="str">
        <f>IF(ISBLANK(BE386),"",IFERROR(INDEX(F_Inputs!$F$4:$O$99999,MATCH($B386&amp;BE386,F_Inputs!$P$4:$P$99999,0),MATCH(BE$6,F_Inputs!$F$2:$O$2,0)),"Error"))</f>
        <v/>
      </c>
      <c r="AB386" s="270">
        <f>IF(ISBLANK(BF386),"",IFERROR(INDEX(F_Inputs!$F$4:$O$99999,MATCH($B386&amp;BF386,F_Inputs!$P$4:$P$99999,0),MATCH(BF$6,F_Inputs!$F$2:$O$2,0)),"Error"))</f>
        <v>1006720.5006437252</v>
      </c>
      <c r="AC386" s="270" t="str">
        <f>IF(ISBLANK(BG386),"",IFERROR(INDEX(F_Inputs!$F$4:$O$99999,MATCH($B386&amp;BG386,F_Inputs!$P$4:$P$99999,0),MATCH(BG$6,F_Inputs!$F$2:$O$2,0)),"Error"))</f>
        <v/>
      </c>
      <c r="AD386" s="270" t="str">
        <f>IF(ISBLANK(BH386),"",IFERROR(INDEX(F_Inputs!$F$4:$O$99999,MATCH($B386&amp;BH386,F_Inputs!$P$4:$P$99999,0),MATCH(BH$6,F_Inputs!$F$2:$O$2,0)),"Error"))</f>
        <v/>
      </c>
      <c r="AE386" s="271" t="str">
        <f>IF(ISBLANK(BI386),"",IFERROR(INDEX(F_Inputs!$F$4:$O$99999,MATCH($B386&amp;BI386,F_Inputs!$P$4:$P$99999,0),MATCH(BI$6,F_Inputs!$F$2:$O$2,0)),"Error"))</f>
        <v/>
      </c>
      <c r="AF386" s="271" t="str">
        <f>IF(ISBLANK(BJ386),"",IFERROR(INDEX(F_Inputs!$F$4:$O$99999,MATCH($B386&amp;BJ386,F_Inputs!$P$4:$P$99999,0),MATCH(BJ$6,F_Inputs!$F$2:$O$2,0)),"Error"))</f>
        <v/>
      </c>
      <c r="AJ386" s="45" t="s">
        <v>198</v>
      </c>
      <c r="AK386" s="45" t="s">
        <v>198</v>
      </c>
      <c r="AL386" s="45" t="s">
        <v>198</v>
      </c>
      <c r="AM386" s="45" t="s">
        <v>198</v>
      </c>
      <c r="AN386" s="45" t="s">
        <v>198</v>
      </c>
      <c r="AO386" s="45" t="s">
        <v>198</v>
      </c>
      <c r="AV386" s="45" t="s">
        <v>200</v>
      </c>
      <c r="AW386" s="45" t="s">
        <v>200</v>
      </c>
      <c r="AX386" s="45" t="s">
        <v>200</v>
      </c>
      <c r="AY386" s="45" t="s">
        <v>200</v>
      </c>
      <c r="AZ386" s="45" t="s">
        <v>200</v>
      </c>
      <c r="BF386" s="45" t="s">
        <v>202</v>
      </c>
    </row>
    <row r="387" spans="2:62">
      <c r="B387" s="158" t="str">
        <f>Lists!$D$21</f>
        <v>WSX</v>
      </c>
      <c r="C387" s="46" t="s">
        <v>744</v>
      </c>
      <c r="D387" s="46" t="str">
        <f>_xlfn.XLOOKUP(C387,Lists!$B$32:$B$60,Lists!$D$32:$D$60)</f>
        <v>Set at a company specific level</v>
      </c>
      <c r="E387" s="46" t="str">
        <f>_xlfn.XLOOKUP(C387,Lists!$B$32:$B$60,Lists!$F$32:$F$60)</f>
        <v>Bathing water quality (%)</v>
      </c>
      <c r="F387" s="273">
        <f>IF(ISBLANK(AJ387),"",IFERROR(INDEX(F_Inputs!$F$4:$O$99999,MATCH($B387&amp;AJ387,F_Inputs!$P$4:$P$99999,0),MATCH(AJ$6,F_Inputs!$F$2:$O$2,0)),"Error"))</f>
        <v>0.77900000000000003</v>
      </c>
      <c r="G387" s="273">
        <f>IF(ISBLANK(AK387),"",IFERROR(INDEX(F_Inputs!$F$4:$O$99999,MATCH($B387&amp;AK387,F_Inputs!$P$4:$P$99999,0),MATCH(AK$6,F_Inputs!$F$2:$O$2,0)),"Error"))</f>
        <v>0.80600000000000005</v>
      </c>
      <c r="H387" s="273">
        <f>IF(ISBLANK(AL387),"",IFERROR(INDEX(F_Inputs!$F$4:$O$99999,MATCH($B387&amp;AL387,F_Inputs!$P$4:$P$99999,0),MATCH(AL$6,F_Inputs!$F$2:$O$2,0)),"Error"))</f>
        <v>0.80600000000000005</v>
      </c>
      <c r="I387" s="273">
        <f>IF(ISBLANK(AM387),"",IFERROR(INDEX(F_Inputs!$F$4:$O$99999,MATCH($B387&amp;AM387,F_Inputs!$P$4:$P$99999,0),MATCH(AM$6,F_Inputs!$F$2:$O$2,0)),"Error"))</f>
        <v>0.80600000000000005</v>
      </c>
      <c r="J387" s="273">
        <f>IF(ISBLANK(AN387),"",IFERROR(INDEX(F_Inputs!$F$4:$O$99999,MATCH($B387&amp;AN387,F_Inputs!$P$4:$P$99999,0),MATCH(AN$6,F_Inputs!$F$2:$O$2,0)),"Error"))</f>
        <v>0.80600000000000005</v>
      </c>
      <c r="K387" s="273">
        <f>IF(ISBLANK(AO387),"",IFERROR(INDEX(F_Inputs!$F$4:$O$99999,MATCH($B387&amp;AO387,F_Inputs!$P$4:$P$99999,0),MATCH(AO$6,F_Inputs!$F$2:$O$2,0)),"Error"))</f>
        <v>0.80600000000000005</v>
      </c>
      <c r="L387" s="277" t="str">
        <f>IF(ISBLANK(AP387),"",IFERROR(INDEX(F_Inputs!$F$4:$O$99999,MATCH($B387&amp;AP387,F_Inputs!$P$4:$P$99999,0),MATCH(AP$6,F_Inputs!$F$2:$O$2,0)),"Error"))</f>
        <v/>
      </c>
      <c r="M387" s="277" t="str">
        <f>IF(ISBLANK(AQ387),"",IFERROR(INDEX(F_Inputs!$F$4:$O$99999,MATCH($B387&amp;AQ387,F_Inputs!$P$4:$P$99999,0),MATCH(AQ$6,F_Inputs!$F$2:$O$2,0)),"Error"))</f>
        <v/>
      </c>
      <c r="N387" s="277" t="str">
        <f>IF(ISBLANK(AR387),"",IFERROR(INDEX(F_Inputs!$F$4:$O$99999,MATCH($B387&amp;AR387,F_Inputs!$P$4:$P$99999,0),MATCH(AR$6,F_Inputs!$F$2:$O$2,0)),"Error"))</f>
        <v/>
      </c>
      <c r="O387" s="277" t="str">
        <f>IF(ISBLANK(AS387),"",IFERROR(INDEX(F_Inputs!$F$4:$O$99999,MATCH($B387&amp;AS387,F_Inputs!$P$4:$P$99999,0),MATCH(AS$6,F_Inputs!$F$2:$O$2,0)),"Error"))</f>
        <v/>
      </c>
      <c r="P387" s="277" t="str">
        <f>IF(ISBLANK(AT387),"",IFERROR(INDEX(F_Inputs!$F$4:$O$99999,MATCH($B387&amp;AT387,F_Inputs!$P$4:$P$99999,0),MATCH(AT$6,F_Inputs!$F$2:$O$2,0)),"Error"))</f>
        <v/>
      </c>
      <c r="Q387" s="277" t="str">
        <f>IF(ISBLANK(AU387),"",IFERROR(INDEX(F_Inputs!$F$4:$O$99999,MATCH($B387&amp;AU387,F_Inputs!$P$4:$P$99999,0),MATCH(AU$6,F_Inputs!$F$2:$O$2,0)),"Error"))</f>
        <v/>
      </c>
      <c r="R387" s="269" t="str">
        <f>IF(ISBLANK(AV387),"",IFERROR(INDEX(F_Inputs!$F$4:$O$99999,MATCH($B387&amp;AV387,F_Inputs!$P$4:$P$99999,0),MATCH(AV$6,F_Inputs!$F$2:$O$2,0)),"Error"))</f>
        <v/>
      </c>
      <c r="S387" s="269" t="str">
        <f>IF(ISBLANK(AW387),"",IFERROR(INDEX(F_Inputs!$F$4:$O$99999,MATCH($B387&amp;AW387,F_Inputs!$P$4:$P$99999,0),MATCH(AW$6,F_Inputs!$F$2:$O$2,0)),"Error"))</f>
        <v/>
      </c>
      <c r="T387" s="269" t="str">
        <f>IF(ISBLANK(AX387),"",IFERROR(INDEX(F_Inputs!$F$4:$O$99999,MATCH($B387&amp;AX387,F_Inputs!$P$4:$P$99999,0),MATCH(AX$6,F_Inputs!$F$2:$O$2,0)),"Error"))</f>
        <v/>
      </c>
      <c r="U387" s="269" t="str">
        <f>IF(ISBLANK(AY387),"",IFERROR(INDEX(F_Inputs!$F$4:$O$99999,MATCH($B387&amp;AY387,F_Inputs!$P$4:$P$99999,0),MATCH(AY$6,F_Inputs!$F$2:$O$2,0)),"Error"))</f>
        <v/>
      </c>
      <c r="V387" s="269" t="str">
        <f>IF(ISBLANK(AZ387),"",IFERROR(INDEX(F_Inputs!$F$4:$O$99999,MATCH($B387&amp;AZ387,F_Inputs!$P$4:$P$99999,0),MATCH(AZ$6,F_Inputs!$F$2:$O$2,0)),"Error"))</f>
        <v/>
      </c>
      <c r="W387" s="267" t="str">
        <f>IF(ISBLANK(BA387),"",IFERROR(INDEX(F_Inputs!$F$4:$O$99999,MATCH($B387&amp;BA387,F_Inputs!$P$4:$P$99999,0),MATCH(BA$6,F_Inputs!$F$2:$O$2,0)),"Error"))</f>
        <v/>
      </c>
      <c r="X387" s="267" t="str">
        <f>IF(ISBLANK(BB387),"",IFERROR(INDEX(F_Inputs!$F$4:$O$99999,MATCH($B387&amp;BB387,F_Inputs!$P$4:$P$99999,0),MATCH(BB$6,F_Inputs!$F$2:$O$2,0)),"Error"))</f>
        <v/>
      </c>
      <c r="Y387" s="267" t="str">
        <f>IF(ISBLANK(BC387),"",IFERROR(INDEX(F_Inputs!$F$4:$O$99999,MATCH($B387&amp;BC387,F_Inputs!$P$4:$P$99999,0),MATCH(BC$6,F_Inputs!$F$2:$O$2,0)),"Error"))</f>
        <v/>
      </c>
      <c r="Z387" s="267" t="str">
        <f>IF(ISBLANK(BD387),"",IFERROR(INDEX(F_Inputs!$F$4:$O$99999,MATCH($B387&amp;BD387,F_Inputs!$P$4:$P$99999,0),MATCH(BD$6,F_Inputs!$F$2:$O$2,0)),"Error"))</f>
        <v/>
      </c>
      <c r="AA387" s="267" t="str">
        <f>IF(ISBLANK(BE387),"",IFERROR(INDEX(F_Inputs!$F$4:$O$99999,MATCH($B387&amp;BE387,F_Inputs!$P$4:$P$99999,0),MATCH(BE$6,F_Inputs!$F$2:$O$2,0)),"Error"))</f>
        <v/>
      </c>
      <c r="AB387" s="270">
        <f>IF(ISBLANK(BF387),"",IFERROR(INDEX(F_Inputs!$F$4:$O$99999,MATCH($B387&amp;BF387,F_Inputs!$P$4:$P$99999,0),MATCH(BF$6,F_Inputs!$F$2:$O$2,0)),"Error"))</f>
        <v>1826494.8526649105</v>
      </c>
      <c r="AC387" s="270">
        <f>IF(ISBLANK(BG387),"",IFERROR(INDEX(F_Inputs!$F$4:$O$99999,MATCH($B387&amp;BG387,F_Inputs!$P$4:$P$99999,0),MATCH(BG$6,F_Inputs!$F$2:$O$2,0)),"Error"))</f>
        <v>1826494.8526649105</v>
      </c>
      <c r="AD387" s="270" t="str">
        <f>IF(ISBLANK(BH387),"",IFERROR(INDEX(F_Inputs!$F$4:$O$99999,MATCH($B387&amp;BH387,F_Inputs!$P$4:$P$99999,0),MATCH(BH$6,F_Inputs!$F$2:$O$2,0)),"Error"))</f>
        <v/>
      </c>
      <c r="AE387" s="271">
        <f>IF(ISBLANK(BI387),"",IFERROR(INDEX(F_Inputs!$F$4:$O$99999,MATCH($B387&amp;BI387,F_Inputs!$P$4:$P$99999,0),MATCH(BI$6,F_Inputs!$F$2:$O$2,0)),"Error"))</f>
        <v>-5.0000000000000001E-3</v>
      </c>
      <c r="AF387" s="271">
        <f>IF(ISBLANK(BJ387),"",IFERROR(INDEX(F_Inputs!$F$4:$O$99999,MATCH($B387&amp;BJ387,F_Inputs!$P$4:$P$99999,0),MATCH(BJ$6,F_Inputs!$F$2:$O$2,0)),"Error"))</f>
        <v>5.0000000000000001E-3</v>
      </c>
      <c r="AJ387" s="45" t="s">
        <v>247</v>
      </c>
      <c r="AK387" s="45" t="s">
        <v>247</v>
      </c>
      <c r="AL387" s="45" t="s">
        <v>247</v>
      </c>
      <c r="AM387" s="45" t="s">
        <v>247</v>
      </c>
      <c r="AN387" s="45" t="s">
        <v>247</v>
      </c>
      <c r="AO387" s="45" t="s">
        <v>247</v>
      </c>
      <c r="AV387" s="45" t="s">
        <v>249</v>
      </c>
      <c r="AW387" s="45" t="s">
        <v>249</v>
      </c>
      <c r="AX387" s="45" t="s">
        <v>249</v>
      </c>
      <c r="AY387" s="45" t="s">
        <v>249</v>
      </c>
      <c r="AZ387" s="45" t="s">
        <v>249</v>
      </c>
      <c r="BF387" s="45" t="s">
        <v>251</v>
      </c>
      <c r="BG387" s="45" t="s">
        <v>251</v>
      </c>
      <c r="BI387" s="45" t="s">
        <v>253</v>
      </c>
      <c r="BJ387" s="45" t="s">
        <v>255</v>
      </c>
    </row>
    <row r="388" spans="2:62">
      <c r="B388" s="158" t="str">
        <f>Lists!$D$21</f>
        <v>WSX</v>
      </c>
      <c r="C388" s="46" t="s">
        <v>748</v>
      </c>
      <c r="D388" s="46" t="str">
        <f>_xlfn.XLOOKUP(C388,Lists!$B$32:$B$60,Lists!$D$32:$D$60)</f>
        <v>Set at a company specific level</v>
      </c>
      <c r="E388" s="46" t="str">
        <f>_xlfn.XLOOKUP(C388,Lists!$B$32:$B$60,Lists!$F$32:$F$60)</f>
        <v>Reduction in phosphorus as a percentage of load discharged from treatment works in 2020</v>
      </c>
      <c r="F388" s="272">
        <f>IF(ISBLANK(AJ388),"",IFERROR(INDEX(F_Inputs!$F$4:$O$99999,MATCH($B388&amp;AJ388,F_Inputs!$P$4:$P$99999,0),MATCH(AJ$6,F_Inputs!$F$2:$O$2,0)),"Error"))</f>
        <v>0.1232</v>
      </c>
      <c r="G388" s="272">
        <f>IF(ISBLANK(AK388),"",IFERROR(INDEX(F_Inputs!$F$4:$O$99999,MATCH($B388&amp;AK388,F_Inputs!$P$4:$P$99999,0),MATCH(AK$6,F_Inputs!$F$2:$O$2,0)),"Error"))</f>
        <v>0.5635</v>
      </c>
      <c r="H388" s="272">
        <f>IF(ISBLANK(AL388),"",IFERROR(INDEX(F_Inputs!$F$4:$O$99999,MATCH($B388&amp;AL388,F_Inputs!$P$4:$P$99999,0),MATCH(AL$6,F_Inputs!$F$2:$O$2,0)),"Error"))</f>
        <v>0.5635</v>
      </c>
      <c r="I388" s="272">
        <f>IF(ISBLANK(AM388),"",IFERROR(INDEX(F_Inputs!$F$4:$O$99999,MATCH($B388&amp;AM388,F_Inputs!$P$4:$P$99999,0),MATCH(AM$6,F_Inputs!$F$2:$O$2,0)),"Error"))</f>
        <v>0.57030000000000003</v>
      </c>
      <c r="J388" s="272">
        <f>IF(ISBLANK(AN388),"",IFERROR(INDEX(F_Inputs!$F$4:$O$99999,MATCH($B388&amp;AN388,F_Inputs!$P$4:$P$99999,0),MATCH(AN$6,F_Inputs!$F$2:$O$2,0)),"Error"))</f>
        <v>0.60070000000000001</v>
      </c>
      <c r="K388" s="272">
        <f>IF(ISBLANK(AO388),"",IFERROR(INDEX(F_Inputs!$F$4:$O$99999,MATCH($B388&amp;AO388,F_Inputs!$P$4:$P$99999,0),MATCH(AO$6,F_Inputs!$F$2:$O$2,0)),"Error"))</f>
        <v>0.61439999999999995</v>
      </c>
      <c r="L388" s="272" t="str">
        <f>IF(ISBLANK(AP388),"",IFERROR(INDEX(F_Inputs!$F$4:$O$99999,MATCH($B388&amp;AP388,F_Inputs!$P$4:$P$99999,0),MATCH(AP$6,F_Inputs!$F$2:$O$2,0)),"Error"))</f>
        <v/>
      </c>
      <c r="M388" s="272" t="str">
        <f>IF(ISBLANK(AQ388),"",IFERROR(INDEX(F_Inputs!$F$4:$O$99999,MATCH($B388&amp;AQ388,F_Inputs!$P$4:$P$99999,0),MATCH(AQ$6,F_Inputs!$F$2:$O$2,0)),"Error"))</f>
        <v/>
      </c>
      <c r="N388" s="272" t="str">
        <f>IF(ISBLANK(AR388),"",IFERROR(INDEX(F_Inputs!$F$4:$O$99999,MATCH($B388&amp;AR388,F_Inputs!$P$4:$P$99999,0),MATCH(AR$6,F_Inputs!$F$2:$O$2,0)),"Error"))</f>
        <v/>
      </c>
      <c r="O388" s="272" t="str">
        <f>IF(ISBLANK(AS388),"",IFERROR(INDEX(F_Inputs!$F$4:$O$99999,MATCH($B388&amp;AS388,F_Inputs!$P$4:$P$99999,0),MATCH(AS$6,F_Inputs!$F$2:$O$2,0)),"Error"))</f>
        <v/>
      </c>
      <c r="P388" s="272" t="str">
        <f>IF(ISBLANK(AT388),"",IFERROR(INDEX(F_Inputs!$F$4:$O$99999,MATCH($B388&amp;AT388,F_Inputs!$P$4:$P$99999,0),MATCH(AT$6,F_Inputs!$F$2:$O$2,0)),"Error"))</f>
        <v/>
      </c>
      <c r="Q388" s="272" t="str">
        <f>IF(ISBLANK(AU388),"",IFERROR(INDEX(F_Inputs!$F$4:$O$99999,MATCH($B388&amp;AU388,F_Inputs!$P$4:$P$99999,0),MATCH(AU$6,F_Inputs!$F$2:$O$2,0)),"Error"))</f>
        <v/>
      </c>
      <c r="R388" s="272" t="str">
        <f>IF(ISBLANK(AV388),"",IFERROR(INDEX(F_Inputs!$F$4:$O$99999,MATCH($B388&amp;AV388,F_Inputs!$P$4:$P$99999,0),MATCH(AV$6,F_Inputs!$F$2:$O$2,0)),"Error"))</f>
        <v/>
      </c>
      <c r="S388" s="272" t="str">
        <f>IF(ISBLANK(AW388),"",IFERROR(INDEX(F_Inputs!$F$4:$O$99999,MATCH($B388&amp;AW388,F_Inputs!$P$4:$P$99999,0),MATCH(AW$6,F_Inputs!$F$2:$O$2,0)),"Error"))</f>
        <v/>
      </c>
      <c r="T388" s="272" t="str">
        <f>IF(ISBLANK(AX388),"",IFERROR(INDEX(F_Inputs!$F$4:$O$99999,MATCH($B388&amp;AX388,F_Inputs!$P$4:$P$99999,0),MATCH(AX$6,F_Inputs!$F$2:$O$2,0)),"Error"))</f>
        <v/>
      </c>
      <c r="U388" s="272" t="str">
        <f>IF(ISBLANK(AY388),"",IFERROR(INDEX(F_Inputs!$F$4:$O$99999,MATCH($B388&amp;AY388,F_Inputs!$P$4:$P$99999,0),MATCH(AY$6,F_Inputs!$F$2:$O$2,0)),"Error"))</f>
        <v/>
      </c>
      <c r="V388" s="272" t="str">
        <f>IF(ISBLANK(AZ388),"",IFERROR(INDEX(F_Inputs!$F$4:$O$99999,MATCH($B388&amp;AZ388,F_Inputs!$P$4:$P$99999,0),MATCH(AZ$6,F_Inputs!$F$2:$O$2,0)),"Error"))</f>
        <v/>
      </c>
      <c r="W388" s="267" t="str">
        <f>IF(ISBLANK(BA388),"",IFERROR(INDEX(F_Inputs!$F$4:$O$99999,MATCH($B388&amp;BA388,F_Inputs!$P$4:$P$99999,0),MATCH(BA$6,F_Inputs!$F$2:$O$2,0)),"Error"))</f>
        <v/>
      </c>
      <c r="X388" s="267" t="str">
        <f>IF(ISBLANK(BB388),"",IFERROR(INDEX(F_Inputs!$F$4:$O$99999,MATCH($B388&amp;BB388,F_Inputs!$P$4:$P$99999,0),MATCH(BB$6,F_Inputs!$F$2:$O$2,0)),"Error"))</f>
        <v/>
      </c>
      <c r="Y388" s="267" t="str">
        <f>IF(ISBLANK(BC388),"",IFERROR(INDEX(F_Inputs!$F$4:$O$99999,MATCH($B388&amp;BC388,F_Inputs!$P$4:$P$99999,0),MATCH(BC$6,F_Inputs!$F$2:$O$2,0)),"Error"))</f>
        <v/>
      </c>
      <c r="Z388" s="267" t="str">
        <f>IF(ISBLANK(BD388),"",IFERROR(INDEX(F_Inputs!$F$4:$O$99999,MATCH($B388&amp;BD388,F_Inputs!$P$4:$P$99999,0),MATCH(BD$6,F_Inputs!$F$2:$O$2,0)),"Error"))</f>
        <v/>
      </c>
      <c r="AA388" s="267" t="str">
        <f>IF(ISBLANK(BE388),"",IFERROR(INDEX(F_Inputs!$F$4:$O$99999,MATCH($B388&amp;BE388,F_Inputs!$P$4:$P$99999,0),MATCH(BE$6,F_Inputs!$F$2:$O$2,0)),"Error"))</f>
        <v/>
      </c>
      <c r="AB388" s="270" t="str">
        <f>IF(ISBLANK(BF388),"",IFERROR(INDEX(F_Inputs!$F$4:$O$99999,MATCH($B388&amp;BF388,F_Inputs!$P$4:$P$99999,0),MATCH(BF$6,F_Inputs!$F$2:$O$2,0)),"Error"))</f>
        <v/>
      </c>
      <c r="AC388" s="270" t="str">
        <f>IF(ISBLANK(BG388),"",IFERROR(INDEX(F_Inputs!$F$4:$O$99999,MATCH($B388&amp;BG388,F_Inputs!$P$4:$P$99999,0),MATCH(BG$6,F_Inputs!$F$2:$O$2,0)),"Error"))</f>
        <v/>
      </c>
      <c r="AD388" s="270" t="str">
        <f>IF(ISBLANK(BH388),"",IFERROR(INDEX(F_Inputs!$F$4:$O$99999,MATCH($B388&amp;BH388,F_Inputs!$P$4:$P$99999,0),MATCH(BH$6,F_Inputs!$F$2:$O$2,0)),"Error"))</f>
        <v/>
      </c>
      <c r="AE388" s="271" t="str">
        <f>IF(ISBLANK(BI388),"",IFERROR(INDEX(F_Inputs!$F$4:$O$99999,MATCH($B388&amp;BI388,F_Inputs!$P$4:$P$99999,0),MATCH(BI$6,F_Inputs!$F$2:$O$2,0)),"Error"))</f>
        <v/>
      </c>
      <c r="AF388" s="271" t="str">
        <f>IF(ISBLANK(BJ388),"",IFERROR(INDEX(F_Inputs!$F$4:$O$99999,MATCH($B388&amp;BJ388,F_Inputs!$P$4:$P$99999,0),MATCH(BJ$6,F_Inputs!$F$2:$O$2,0)),"Error"))</f>
        <v/>
      </c>
      <c r="AJ388" s="45" t="s">
        <v>257</v>
      </c>
      <c r="AK388" s="45" t="s">
        <v>257</v>
      </c>
      <c r="AL388" s="45" t="s">
        <v>257</v>
      </c>
      <c r="AM388" s="45" t="s">
        <v>257</v>
      </c>
      <c r="AN388" s="45" t="s">
        <v>257</v>
      </c>
      <c r="AO388" s="45" t="s">
        <v>257</v>
      </c>
    </row>
    <row r="389" spans="2:62">
      <c r="B389" s="158" t="str">
        <f>Lists!$D$21</f>
        <v>WSX</v>
      </c>
      <c r="C389" s="46" t="s">
        <v>751</v>
      </c>
      <c r="D389" s="46" t="str">
        <f>_xlfn.XLOOKUP(C389,Lists!$B$32:$B$60,Lists!$D$32:$D$60)</f>
        <v>Set at a company specific level</v>
      </c>
      <c r="E389" s="46" t="str">
        <f>_xlfn.XLOOKUP(C389,Lists!$B$32:$B$60,Lists!$F$32:$F$60)</f>
        <v>Average number of spills per overflow - assuming 100% monitoring (number)</v>
      </c>
      <c r="F389" s="267" t="str">
        <f>IF(ISBLANK(AJ389),"",IFERROR(INDEX(F_Inputs!$F$4:$O$99999,MATCH($B389&amp;AJ389,F_Inputs!$P$4:$P$99999,0),MATCH(AJ$6,F_Inputs!$F$2:$O$2,0)),"Error"))</f>
        <v/>
      </c>
      <c r="G389" s="269">
        <f>IF(ISBLANK(AK389),"",IFERROR(INDEX(F_Inputs!$F$4:$O$99999,MATCH($B389&amp;AK389,F_Inputs!$P$4:$P$99999,0),MATCH(AK$6,F_Inputs!$F$2:$O$2,0)),"Error"))</f>
        <v>21.89</v>
      </c>
      <c r="H389" s="269">
        <f>IF(ISBLANK(AL389),"",IFERROR(INDEX(F_Inputs!$F$4:$O$99999,MATCH($B389&amp;AL389,F_Inputs!$P$4:$P$99999,0),MATCH(AL$6,F_Inputs!$F$2:$O$2,0)),"Error"))</f>
        <v>21.64</v>
      </c>
      <c r="I389" s="269">
        <f>IF(ISBLANK(AM389),"",IFERROR(INDEX(F_Inputs!$F$4:$O$99999,MATCH($B389&amp;AM389,F_Inputs!$P$4:$P$99999,0),MATCH(AM$6,F_Inputs!$F$2:$O$2,0)),"Error"))</f>
        <v>20.66</v>
      </c>
      <c r="J389" s="269">
        <f>IF(ISBLANK(AN389),"",IFERROR(INDEX(F_Inputs!$F$4:$O$99999,MATCH($B389&amp;AN389,F_Inputs!$P$4:$P$99999,0),MATCH(AN$6,F_Inputs!$F$2:$O$2,0)),"Error"))</f>
        <v>19.649999999999999</v>
      </c>
      <c r="K389" s="269">
        <f>IF(ISBLANK(AO389),"",IFERROR(INDEX(F_Inputs!$F$4:$O$99999,MATCH($B389&amp;AO389,F_Inputs!$P$4:$P$99999,0),MATCH(AO$6,F_Inputs!$F$2:$O$2,0)),"Error"))</f>
        <v>18.240000000000002</v>
      </c>
      <c r="L389" s="277" t="str">
        <f>IF(ISBLANK(AP389),"",IFERROR(INDEX(F_Inputs!$F$4:$O$99999,MATCH($B389&amp;AP389,F_Inputs!$P$4:$P$99999,0),MATCH(AP$6,F_Inputs!$F$2:$O$2,0)),"Error"))</f>
        <v/>
      </c>
      <c r="M389" s="277">
        <f>IF(ISBLANK(AQ389),"",IFERROR(INDEX(F_Inputs!$F$4:$O$99999,MATCH($B389&amp;AQ389,F_Inputs!$P$4:$P$99999,0),MATCH(AQ$6,F_Inputs!$F$2:$O$2,0)),"Error"))</f>
        <v>0.97</v>
      </c>
      <c r="N389" s="277">
        <f>IF(ISBLANK(AR389),"",IFERROR(INDEX(F_Inputs!$F$4:$O$99999,MATCH($B389&amp;AR389,F_Inputs!$P$4:$P$99999,0),MATCH(AR$6,F_Inputs!$F$2:$O$2,0)),"Error"))</f>
        <v>0.97250000000000003</v>
      </c>
      <c r="O389" s="277">
        <f>IF(ISBLANK(AS389),"",IFERROR(INDEX(F_Inputs!$F$4:$O$99999,MATCH($B389&amp;AS389,F_Inputs!$P$4:$P$99999,0),MATCH(AS$6,F_Inputs!$F$2:$O$2,0)),"Error"))</f>
        <v>0.97499999999999998</v>
      </c>
      <c r="P389" s="277">
        <f>IF(ISBLANK(AT389),"",IFERROR(INDEX(F_Inputs!$F$4:$O$99999,MATCH($B389&amp;AT389,F_Inputs!$P$4:$P$99999,0),MATCH(AT$6,F_Inputs!$F$2:$O$2,0)),"Error"))</f>
        <v>0.97750000000000004</v>
      </c>
      <c r="Q389" s="277">
        <f>IF(ISBLANK(AU389),"",IFERROR(INDEX(F_Inputs!$F$4:$O$99999,MATCH($B389&amp;AU389,F_Inputs!$P$4:$P$99999,0),MATCH(AU$6,F_Inputs!$F$2:$O$2,0)),"Error"))</f>
        <v>0.97999999999999976</v>
      </c>
      <c r="R389" s="269" t="str">
        <f>IF(ISBLANK(AV389),"",IFERROR(INDEX(F_Inputs!$F$4:$O$99999,MATCH($B389&amp;AV389,F_Inputs!$P$4:$P$99999,0),MATCH(AV$6,F_Inputs!$F$2:$O$2,0)),"Error"))</f>
        <v/>
      </c>
      <c r="S389" s="269" t="str">
        <f>IF(ISBLANK(AW389),"",IFERROR(INDEX(F_Inputs!$F$4:$O$99999,MATCH($B389&amp;AW389,F_Inputs!$P$4:$P$99999,0),MATCH(AW$6,F_Inputs!$F$2:$O$2,0)),"Error"))</f>
        <v/>
      </c>
      <c r="T389" s="269" t="str">
        <f>IF(ISBLANK(AX389),"",IFERROR(INDEX(F_Inputs!$F$4:$O$99999,MATCH($B389&amp;AX389,F_Inputs!$P$4:$P$99999,0),MATCH(AX$6,F_Inputs!$F$2:$O$2,0)),"Error"))</f>
        <v/>
      </c>
      <c r="U389" s="269" t="str">
        <f>IF(ISBLANK(AY389),"",IFERROR(INDEX(F_Inputs!$F$4:$O$99999,MATCH($B389&amp;AY389,F_Inputs!$P$4:$P$99999,0),MATCH(AY$6,F_Inputs!$F$2:$O$2,0)),"Error"))</f>
        <v/>
      </c>
      <c r="V389" s="269" t="str">
        <f>IF(ISBLANK(AZ389),"",IFERROR(INDEX(F_Inputs!$F$4:$O$99999,MATCH($B389&amp;AZ389,F_Inputs!$P$4:$P$99999,0),MATCH(AZ$6,F_Inputs!$F$2:$O$2,0)),"Error"))</f>
        <v/>
      </c>
      <c r="W389" s="267" t="str">
        <f>IF(ISBLANK(BA389),"",IFERROR(INDEX(F_Inputs!$F$4:$O$99999,MATCH($B389&amp;BA389,F_Inputs!$P$4:$P$99999,0),MATCH(BA$6,F_Inputs!$F$2:$O$2,0)),"Error"))</f>
        <v/>
      </c>
      <c r="X389" s="267" t="str">
        <f>IF(ISBLANK(BB389),"",IFERROR(INDEX(F_Inputs!$F$4:$O$99999,MATCH($B389&amp;BB389,F_Inputs!$P$4:$P$99999,0),MATCH(BB$6,F_Inputs!$F$2:$O$2,0)),"Error"))</f>
        <v/>
      </c>
      <c r="Y389" s="267" t="str">
        <f>IF(ISBLANK(BC389),"",IFERROR(INDEX(F_Inputs!$F$4:$O$99999,MATCH($B389&amp;BC389,F_Inputs!$P$4:$P$99999,0),MATCH(BC$6,F_Inputs!$F$2:$O$2,0)),"Error"))</f>
        <v/>
      </c>
      <c r="Z389" s="267" t="str">
        <f>IF(ISBLANK(BD389),"",IFERROR(INDEX(F_Inputs!$F$4:$O$99999,MATCH($B389&amp;BD389,F_Inputs!$P$4:$P$99999,0),MATCH(BD$6,F_Inputs!$F$2:$O$2,0)),"Error"))</f>
        <v/>
      </c>
      <c r="AA389" s="267" t="str">
        <f>IF(ISBLANK(BE389),"",IFERROR(INDEX(F_Inputs!$F$4:$O$99999,MATCH($B389&amp;BE389,F_Inputs!$P$4:$P$99999,0),MATCH(BE$6,F_Inputs!$F$2:$O$2,0)),"Error"))</f>
        <v/>
      </c>
      <c r="AB389" s="270">
        <f>IF(ISBLANK(BF389),"",IFERROR(INDEX(F_Inputs!$F$4:$O$99999,MATCH($B389&amp;BF389,F_Inputs!$P$4:$P$99999,0),MATCH(BF$6,F_Inputs!$F$2:$O$2,0)),"Error"))</f>
        <v>1119292.6785228832</v>
      </c>
      <c r="AC389" s="270">
        <f>IF(ISBLANK(BG389),"",IFERROR(INDEX(F_Inputs!$F$4:$O$99999,MATCH($B389&amp;BG389,F_Inputs!$P$4:$P$99999,0),MATCH(BG$6,F_Inputs!$F$2:$O$2,0)),"Error"))</f>
        <v>1119292.6785228832</v>
      </c>
      <c r="AD389" s="270" t="str">
        <f>IF(ISBLANK(BH389),"",IFERROR(INDEX(F_Inputs!$F$4:$O$99999,MATCH($B389&amp;BH389,F_Inputs!$P$4:$P$99999,0),MATCH(BH$6,F_Inputs!$F$2:$O$2,0)),"Error"))</f>
        <v/>
      </c>
      <c r="AE389" s="271">
        <f>IF(ISBLANK(BI389),"",IFERROR(INDEX(F_Inputs!$F$4:$O$99999,MATCH($B389&amp;BI389,F_Inputs!$P$4:$P$99999,0),MATCH(BI$6,F_Inputs!$F$2:$O$2,0)),"Error"))</f>
        <v>-5.0000000000000001E-3</v>
      </c>
      <c r="AF389" s="271">
        <f>IF(ISBLANK(BJ389),"",IFERROR(INDEX(F_Inputs!$F$4:$O$99999,MATCH($B389&amp;BJ389,F_Inputs!$P$4:$P$99999,0),MATCH(BJ$6,F_Inputs!$F$2:$O$2,0)),"Error"))</f>
        <v>5.0000000000000001E-3</v>
      </c>
      <c r="AJ389" s="35" t="s">
        <v>265</v>
      </c>
      <c r="AK389" s="35" t="s">
        <v>265</v>
      </c>
      <c r="AL389" s="35" t="s">
        <v>265</v>
      </c>
      <c r="AM389" s="35" t="s">
        <v>265</v>
      </c>
      <c r="AN389" s="35" t="s">
        <v>265</v>
      </c>
      <c r="AO389" s="35" t="s">
        <v>265</v>
      </c>
      <c r="AP389" s="45" t="s">
        <v>267</v>
      </c>
      <c r="AQ389" s="45" t="s">
        <v>267</v>
      </c>
      <c r="AR389" s="45" t="s">
        <v>267</v>
      </c>
      <c r="AS389" s="45" t="s">
        <v>267</v>
      </c>
      <c r="AT389" s="45" t="s">
        <v>267</v>
      </c>
      <c r="AU389" s="45" t="s">
        <v>267</v>
      </c>
      <c r="BF389" s="45" t="s">
        <v>269</v>
      </c>
      <c r="BG389" s="45" t="s">
        <v>269</v>
      </c>
      <c r="BI389" s="45" t="s">
        <v>271</v>
      </c>
      <c r="BJ389" s="45" t="s">
        <v>273</v>
      </c>
    </row>
    <row r="390" spans="2:62">
      <c r="B390" s="158" t="str">
        <f>Lists!$D$21</f>
        <v>WSX</v>
      </c>
      <c r="C390" s="46" t="s">
        <v>723</v>
      </c>
      <c r="D390" s="46" t="str">
        <f>_xlfn.XLOOKUP(C390,Lists!$B$32:$B$60,Lists!$D$32:$D$60)</f>
        <v>Set at a company specific level</v>
      </c>
      <c r="E390" s="46" t="str">
        <f>_xlfn.XLOOKUP(C390,Lists!$B$32:$B$60,Lists!$F$32:$F$60)</f>
        <v>Repairs to burst mains per 1,000km of mains length</v>
      </c>
      <c r="F390" s="280">
        <f>IF(ISBLANK(AJ390),"",IFERROR(INDEX(F_Inputs!$F$4:$O$99999,MATCH($B390&amp;AJ390,F_Inputs!$P$4:$P$99999,0),MATCH(AJ$6,F_Inputs!$F$2:$O$2,0)),"Error"))</f>
        <v>152.4</v>
      </c>
      <c r="G390" s="280">
        <f>IF(ISBLANK(AK390),"",IFERROR(INDEX(F_Inputs!$F$4:$O$99999,MATCH($B390&amp;AK390,F_Inputs!$P$4:$P$99999,0),MATCH(AK$6,F_Inputs!$F$2:$O$2,0)),"Error"))</f>
        <v>151.70000000000002</v>
      </c>
      <c r="H390" s="280">
        <f>IF(ISBLANK(AL390),"",IFERROR(INDEX(F_Inputs!$F$4:$O$99999,MATCH($B390&amp;AL390,F_Inputs!$P$4:$P$99999,0),MATCH(AL$6,F_Inputs!$F$2:$O$2,0)),"Error"))</f>
        <v>151.00000000000003</v>
      </c>
      <c r="I390" s="280">
        <f>IF(ISBLANK(AM390),"",IFERROR(INDEX(F_Inputs!$F$4:$O$99999,MATCH($B390&amp;AM390,F_Inputs!$P$4:$P$99999,0),MATCH(AM$6,F_Inputs!$F$2:$O$2,0)),"Error"))</f>
        <v>150.30000000000004</v>
      </c>
      <c r="J390" s="280">
        <f>IF(ISBLANK(AN390),"",IFERROR(INDEX(F_Inputs!$F$4:$O$99999,MATCH($B390&amp;AN390,F_Inputs!$P$4:$P$99999,0),MATCH(AN$6,F_Inputs!$F$2:$O$2,0)),"Error"))</f>
        <v>149.60000000000005</v>
      </c>
      <c r="K390" s="280">
        <f>IF(ISBLANK(AO390),"",IFERROR(INDEX(F_Inputs!$F$4:$O$99999,MATCH($B390&amp;AO390,F_Inputs!$P$4:$P$99999,0),MATCH(AO$6,F_Inputs!$F$2:$O$2,0)),"Error"))</f>
        <v>148.69999999999999</v>
      </c>
      <c r="L390" s="280" t="str">
        <f>IF(ISBLANK(AP390),"",IFERROR(INDEX(F_Inputs!$F$4:$O$99999,MATCH($B390&amp;AP390,F_Inputs!$P$4:$P$99999,0),MATCH(AP$6,F_Inputs!$F$2:$O$2,0)),"Error"))</f>
        <v/>
      </c>
      <c r="M390" s="280" t="str">
        <f>IF(ISBLANK(AQ390),"",IFERROR(INDEX(F_Inputs!$F$4:$O$99999,MATCH($B390&amp;AQ390,F_Inputs!$P$4:$P$99999,0),MATCH(AQ$6,F_Inputs!$F$2:$O$2,0)),"Error"))</f>
        <v/>
      </c>
      <c r="N390" s="280" t="str">
        <f>IF(ISBLANK(AR390),"",IFERROR(INDEX(F_Inputs!$F$4:$O$99999,MATCH($B390&amp;AR390,F_Inputs!$P$4:$P$99999,0),MATCH(AR$6,F_Inputs!$F$2:$O$2,0)),"Error"))</f>
        <v/>
      </c>
      <c r="O390" s="280" t="str">
        <f>IF(ISBLANK(AS390),"",IFERROR(INDEX(F_Inputs!$F$4:$O$99999,MATCH($B390&amp;AS390,F_Inputs!$P$4:$P$99999,0),MATCH(AS$6,F_Inputs!$F$2:$O$2,0)),"Error"))</f>
        <v/>
      </c>
      <c r="P390" s="280" t="str">
        <f>IF(ISBLANK(AT390),"",IFERROR(INDEX(F_Inputs!$F$4:$O$99999,MATCH($B390&amp;AT390,F_Inputs!$P$4:$P$99999,0),MATCH(AT$6,F_Inputs!$F$2:$O$2,0)),"Error"))</f>
        <v/>
      </c>
      <c r="Q390" s="280" t="str">
        <f>IF(ISBLANK(AU390),"",IFERROR(INDEX(F_Inputs!$F$4:$O$99999,MATCH($B390&amp;AU390,F_Inputs!$P$4:$P$99999,0),MATCH(AU$6,F_Inputs!$F$2:$O$2,0)),"Error"))</f>
        <v/>
      </c>
      <c r="R390" s="280">
        <f>IF(ISBLANK(AV390),"",IFERROR(INDEX(F_Inputs!$F$4:$O$99999,MATCH($B390&amp;AV390,F_Inputs!$P$4:$P$99999,0),MATCH(AV$6,F_Inputs!$F$2:$O$2,0)),"Error"))</f>
        <v>161.70000000000002</v>
      </c>
      <c r="S390" s="280">
        <f>IF(ISBLANK(AW390),"",IFERROR(INDEX(F_Inputs!$F$4:$O$99999,MATCH($B390&amp;AW390,F_Inputs!$P$4:$P$99999,0),MATCH(AW$6,F_Inputs!$F$2:$O$2,0)),"Error"))</f>
        <v>161.00000000000003</v>
      </c>
      <c r="T390" s="280">
        <f>IF(ISBLANK(AX390),"",IFERROR(INDEX(F_Inputs!$F$4:$O$99999,MATCH($B390&amp;AX390,F_Inputs!$P$4:$P$99999,0),MATCH(AX$6,F_Inputs!$F$2:$O$2,0)),"Error"))</f>
        <v>160.30000000000004</v>
      </c>
      <c r="U390" s="280">
        <f>IF(ISBLANK(AY390),"",IFERROR(INDEX(F_Inputs!$F$4:$O$99999,MATCH($B390&amp;AY390,F_Inputs!$P$4:$P$99999,0),MATCH(AY$6,F_Inputs!$F$2:$O$2,0)),"Error"))</f>
        <v>159.60000000000005</v>
      </c>
      <c r="V390" s="280">
        <f>IF(ISBLANK(AZ390),"",IFERROR(INDEX(F_Inputs!$F$4:$O$99999,MATCH($B390&amp;AZ390,F_Inputs!$P$4:$P$99999,0),MATCH(AZ$6,F_Inputs!$F$2:$O$2,0)),"Error"))</f>
        <v>158.69999999999999</v>
      </c>
      <c r="W390" s="267" t="str">
        <f>IF(ISBLANK(BA390),"",IFERROR(INDEX(F_Inputs!$F$4:$O$99999,MATCH($B390&amp;BA390,F_Inputs!$P$4:$P$99999,0),MATCH(BA$6,F_Inputs!$F$2:$O$2,0)),"Error"))</f>
        <v/>
      </c>
      <c r="X390" s="267" t="str">
        <f>IF(ISBLANK(BB390),"",IFERROR(INDEX(F_Inputs!$F$4:$O$99999,MATCH($B390&amp;BB390,F_Inputs!$P$4:$P$99999,0),MATCH(BB$6,F_Inputs!$F$2:$O$2,0)),"Error"))</f>
        <v/>
      </c>
      <c r="Y390" s="267" t="str">
        <f>IF(ISBLANK(BC390),"",IFERROR(INDEX(F_Inputs!$F$4:$O$99999,MATCH($B390&amp;BC390,F_Inputs!$P$4:$P$99999,0),MATCH(BC$6,F_Inputs!$F$2:$O$2,0)),"Error"))</f>
        <v/>
      </c>
      <c r="Z390" s="267" t="str">
        <f>IF(ISBLANK(BD390),"",IFERROR(INDEX(F_Inputs!$F$4:$O$99999,MATCH($B390&amp;BD390,F_Inputs!$P$4:$P$99999,0),MATCH(BD$6,F_Inputs!$F$2:$O$2,0)),"Error"))</f>
        <v/>
      </c>
      <c r="AA390" s="267" t="str">
        <f>IF(ISBLANK(BE390),"",IFERROR(INDEX(F_Inputs!$F$4:$O$99999,MATCH($B390&amp;BE390,F_Inputs!$P$4:$P$99999,0),MATCH(BE$6,F_Inputs!$F$2:$O$2,0)),"Error"))</f>
        <v/>
      </c>
      <c r="AB390" s="270">
        <f>IF(ISBLANK(BF390),"",IFERROR(INDEX(F_Inputs!$F$4:$O$99999,MATCH($B390&amp;BF390,F_Inputs!$P$4:$P$99999,0),MATCH(BF$6,F_Inputs!$F$2:$O$2,0)),"Error"))</f>
        <v>96506.66668940011</v>
      </c>
      <c r="AC390" s="270">
        <f>IF(ISBLANK(BG390),"",IFERROR(INDEX(F_Inputs!$F$4:$O$99999,MATCH($B390&amp;BG390,F_Inputs!$P$4:$P$99999,0),MATCH(BG$6,F_Inputs!$F$2:$O$2,0)),"Error"))</f>
        <v>96506.66668940011</v>
      </c>
      <c r="AD390" s="270" t="str">
        <f>IF(ISBLANK(BH390),"",IFERROR(INDEX(F_Inputs!$F$4:$O$99999,MATCH($B390&amp;BH390,F_Inputs!$P$4:$P$99999,0),MATCH(BH$6,F_Inputs!$F$2:$O$2,0)),"Error"))</f>
        <v/>
      </c>
      <c r="AE390" s="271">
        <f>IF(ISBLANK(BI390),"",IFERROR(INDEX(F_Inputs!$F$4:$O$99999,MATCH($B390&amp;BI390,F_Inputs!$P$4:$P$99999,0),MATCH(BI$6,F_Inputs!$F$2:$O$2,0)),"Error"))</f>
        <v>-5.0000000000000001E-3</v>
      </c>
      <c r="AF390" s="271">
        <f>IF(ISBLANK(BJ390),"",IFERROR(INDEX(F_Inputs!$F$4:$O$99999,MATCH($B390&amp;BJ390,F_Inputs!$P$4:$P$99999,0),MATCH(BJ$6,F_Inputs!$F$2:$O$2,0)),"Error"))</f>
        <v>5.0000000000000001E-3</v>
      </c>
      <c r="AJ390" s="45" t="s">
        <v>204</v>
      </c>
      <c r="AK390" s="45" t="s">
        <v>204</v>
      </c>
      <c r="AL390" s="45" t="s">
        <v>204</v>
      </c>
      <c r="AM390" s="45" t="s">
        <v>204</v>
      </c>
      <c r="AN390" s="45" t="s">
        <v>204</v>
      </c>
      <c r="AO390" s="45" t="s">
        <v>204</v>
      </c>
      <c r="AV390" s="45" t="s">
        <v>206</v>
      </c>
      <c r="AW390" s="45" t="s">
        <v>206</v>
      </c>
      <c r="AX390" s="45" t="s">
        <v>206</v>
      </c>
      <c r="AY390" s="45" t="s">
        <v>206</v>
      </c>
      <c r="AZ390" s="45" t="s">
        <v>206</v>
      </c>
      <c r="BF390" s="45" t="s">
        <v>208</v>
      </c>
      <c r="BG390" s="45" t="s">
        <v>208</v>
      </c>
      <c r="BI390" s="45" t="s">
        <v>210</v>
      </c>
      <c r="BJ390" s="45" t="s">
        <v>212</v>
      </c>
    </row>
    <row r="391" spans="2:62">
      <c r="B391" s="158" t="str">
        <f>Lists!$D$21</f>
        <v>WSX</v>
      </c>
      <c r="C391" s="46" t="s">
        <v>727</v>
      </c>
      <c r="D391" s="46" t="str">
        <f>_xlfn.XLOOKUP(C391,Lists!$B$32:$B$60,Lists!$D$32:$D$60)</f>
        <v>Set at a common level</v>
      </c>
      <c r="E391" s="46" t="str">
        <f>_xlfn.XLOOKUP(C391,Lists!$B$32:$B$60,Lists!$F$32:$F$60)</f>
        <v>Unplanned outage - %</v>
      </c>
      <c r="F391" s="271">
        <f>IF(ISBLANK(AJ391),"",IFERROR(INDEX(F_Inputs!$F$4:$O$99999,MATCH($B391&amp;AJ391,F_Inputs!$P$4:$P$99999,0),MATCH(AJ$6,F_Inputs!$F$2:$O$2,0)),"Error"))</f>
        <v>4.7899999999999998E-2</v>
      </c>
      <c r="G391" s="271">
        <f>IF(ISBLANK(AK391),"",IFERROR(INDEX(F_Inputs!$F$4:$O$99999,MATCH($B391&amp;AK391,F_Inputs!$P$4:$P$99999,0),MATCH(AK$6,F_Inputs!$F$2:$O$2,0)),"Error"))</f>
        <v>4.2599999999999999E-2</v>
      </c>
      <c r="H391" s="271">
        <f>IF(ISBLANK(AL391),"",IFERROR(INDEX(F_Inputs!$F$4:$O$99999,MATCH($B391&amp;AL391,F_Inputs!$P$4:$P$99999,0),MATCH(AL$6,F_Inputs!$F$2:$O$2,0)),"Error"))</f>
        <v>3.73E-2</v>
      </c>
      <c r="I391" s="271">
        <f>IF(ISBLANK(AM391),"",IFERROR(INDEX(F_Inputs!$F$4:$O$99999,MATCH($B391&amp;AM391,F_Inputs!$P$4:$P$99999,0),MATCH(AM$6,F_Inputs!$F$2:$O$2,0)),"Error"))</f>
        <v>3.2000000000000001E-2</v>
      </c>
      <c r="J391" s="271">
        <f>IF(ISBLANK(AN391),"",IFERROR(INDEX(F_Inputs!$F$4:$O$99999,MATCH($B391&amp;AN391,F_Inputs!$P$4:$P$99999,0),MATCH(AN$6,F_Inputs!$F$2:$O$2,0)),"Error"))</f>
        <v>2.6699999999999998E-2</v>
      </c>
      <c r="K391" s="271">
        <f>IF(ISBLANK(AO391),"",IFERROR(INDEX(F_Inputs!$F$4:$O$99999,MATCH($B391&amp;AO391,F_Inputs!$P$4:$P$99999,0),MATCH(AO$6,F_Inputs!$F$2:$O$2,0)),"Error"))</f>
        <v>2.1399999999999995E-2</v>
      </c>
      <c r="L391" s="271" t="str">
        <f>IF(ISBLANK(AP391),"",IFERROR(INDEX(F_Inputs!$F$4:$O$99999,MATCH($B391&amp;AP391,F_Inputs!$P$4:$P$99999,0),MATCH(AP$6,F_Inputs!$F$2:$O$2,0)),"Error"))</f>
        <v/>
      </c>
      <c r="M391" s="271" t="str">
        <f>IF(ISBLANK(AQ391),"",IFERROR(INDEX(F_Inputs!$F$4:$O$99999,MATCH($B391&amp;AQ391,F_Inputs!$P$4:$P$99999,0),MATCH(AQ$6,F_Inputs!$F$2:$O$2,0)),"Error"))</f>
        <v/>
      </c>
      <c r="N391" s="271" t="str">
        <f>IF(ISBLANK(AR391),"",IFERROR(INDEX(F_Inputs!$F$4:$O$99999,MATCH($B391&amp;AR391,F_Inputs!$P$4:$P$99999,0),MATCH(AR$6,F_Inputs!$F$2:$O$2,0)),"Error"))</f>
        <v/>
      </c>
      <c r="O391" s="271" t="str">
        <f>IF(ISBLANK(AS391),"",IFERROR(INDEX(F_Inputs!$F$4:$O$99999,MATCH($B391&amp;AS391,F_Inputs!$P$4:$P$99999,0),MATCH(AS$6,F_Inputs!$F$2:$O$2,0)),"Error"))</f>
        <v/>
      </c>
      <c r="P391" s="271" t="str">
        <f>IF(ISBLANK(AT391),"",IFERROR(INDEX(F_Inputs!$F$4:$O$99999,MATCH($B391&amp;AT391,F_Inputs!$P$4:$P$99999,0),MATCH(AT$6,F_Inputs!$F$2:$O$2,0)),"Error"))</f>
        <v/>
      </c>
      <c r="Q391" s="271" t="str">
        <f>IF(ISBLANK(AU391),"",IFERROR(INDEX(F_Inputs!$F$4:$O$99999,MATCH($B391&amp;AU391,F_Inputs!$P$4:$P$99999,0),MATCH(AU$6,F_Inputs!$F$2:$O$2,0)),"Error"))</f>
        <v/>
      </c>
      <c r="R391" s="271" t="str">
        <f>IF(ISBLANK(AV391),"",IFERROR(INDEX(F_Inputs!$F$4:$O$99999,MATCH($B391&amp;AV391,F_Inputs!$P$4:$P$99999,0),MATCH(AV$6,F_Inputs!$F$2:$O$2,0)),"Error"))</f>
        <v/>
      </c>
      <c r="S391" s="271" t="str">
        <f>IF(ISBLANK(AW391),"",IFERROR(INDEX(F_Inputs!$F$4:$O$99999,MATCH($B391&amp;AW391,F_Inputs!$P$4:$P$99999,0),MATCH(AW$6,F_Inputs!$F$2:$O$2,0)),"Error"))</f>
        <v/>
      </c>
      <c r="T391" s="271" t="str">
        <f>IF(ISBLANK(AX391),"",IFERROR(INDEX(F_Inputs!$F$4:$O$99999,MATCH($B391&amp;AX391,F_Inputs!$P$4:$P$99999,0),MATCH(AX$6,F_Inputs!$F$2:$O$2,0)),"Error"))</f>
        <v/>
      </c>
      <c r="U391" s="271" t="str">
        <f>IF(ISBLANK(AY391),"",IFERROR(INDEX(F_Inputs!$F$4:$O$99999,MATCH($B391&amp;AY391,F_Inputs!$P$4:$P$99999,0),MATCH(AY$6,F_Inputs!$F$2:$O$2,0)),"Error"))</f>
        <v/>
      </c>
      <c r="V391" s="269" t="str">
        <f>IF(ISBLANK(AZ391),"",IFERROR(INDEX(F_Inputs!$F$4:$O$99999,MATCH($B391&amp;AZ391,F_Inputs!$P$4:$P$99999,0),MATCH(AZ$6,F_Inputs!$F$2:$O$2,0)),"Error"))</f>
        <v/>
      </c>
      <c r="W391" s="267" t="str">
        <f>IF(ISBLANK(BA391),"",IFERROR(INDEX(F_Inputs!$F$4:$O$99999,MATCH($B391&amp;BA391,F_Inputs!$P$4:$P$99999,0),MATCH(BA$6,F_Inputs!$F$2:$O$2,0)),"Error"))</f>
        <v/>
      </c>
      <c r="X391" s="267" t="str">
        <f>IF(ISBLANK(BB391),"",IFERROR(INDEX(F_Inputs!$F$4:$O$99999,MATCH($B391&amp;BB391,F_Inputs!$P$4:$P$99999,0),MATCH(BB$6,F_Inputs!$F$2:$O$2,0)),"Error"))</f>
        <v/>
      </c>
      <c r="Y391" s="267" t="str">
        <f>IF(ISBLANK(BC391),"",IFERROR(INDEX(F_Inputs!$F$4:$O$99999,MATCH($B391&amp;BC391,F_Inputs!$P$4:$P$99999,0),MATCH(BC$6,F_Inputs!$F$2:$O$2,0)),"Error"))</f>
        <v/>
      </c>
      <c r="Z391" s="267" t="str">
        <f>IF(ISBLANK(BD391),"",IFERROR(INDEX(F_Inputs!$F$4:$O$99999,MATCH($B391&amp;BD391,F_Inputs!$P$4:$P$99999,0),MATCH(BD$6,F_Inputs!$F$2:$O$2,0)),"Error"))</f>
        <v/>
      </c>
      <c r="AA391" s="267" t="str">
        <f>IF(ISBLANK(BE391),"",IFERROR(INDEX(F_Inputs!$F$4:$O$99999,MATCH($B391&amp;BE391,F_Inputs!$P$4:$P$99999,0),MATCH(BE$6,F_Inputs!$F$2:$O$2,0)),"Error"))</f>
        <v/>
      </c>
      <c r="AB391" s="270">
        <f>IF(ISBLANK(BF391),"",IFERROR(INDEX(F_Inputs!$F$4:$O$99999,MATCH($B391&amp;BF391,F_Inputs!$P$4:$P$99999,0),MATCH(BF$6,F_Inputs!$F$2:$O$2,0)),"Error"))</f>
        <v>743864.49046315718</v>
      </c>
      <c r="AC391" s="270">
        <f>IF(ISBLANK(BG391),"",IFERROR(INDEX(F_Inputs!$F$4:$O$99999,MATCH($B391&amp;BG391,F_Inputs!$P$4:$P$99999,0),MATCH(BG$6,F_Inputs!$F$2:$O$2,0)),"Error"))</f>
        <v>743864.49046315718</v>
      </c>
      <c r="AD391" s="270" t="str">
        <f>IF(ISBLANK(BH391),"",IFERROR(INDEX(F_Inputs!$F$4:$O$99999,MATCH($B391&amp;BH391,F_Inputs!$P$4:$P$99999,0),MATCH(BH$6,F_Inputs!$F$2:$O$2,0)),"Error"))</f>
        <v/>
      </c>
      <c r="AE391" s="271">
        <f>IF(ISBLANK(BI391),"",IFERROR(INDEX(F_Inputs!$F$4:$O$99999,MATCH($B391&amp;BI391,F_Inputs!$P$4:$P$99999,0),MATCH(BI$6,F_Inputs!$F$2:$O$2,0)),"Error"))</f>
        <v>-5.0000000000000001E-3</v>
      </c>
      <c r="AF391" s="271">
        <f>IF(ISBLANK(BJ391),"",IFERROR(INDEX(F_Inputs!$F$4:$O$99999,MATCH($B391&amp;BJ391,F_Inputs!$P$4:$P$99999,0),MATCH(BJ$6,F_Inputs!$F$2:$O$2,0)),"Error"))</f>
        <v>5.0000000000000001E-3</v>
      </c>
      <c r="AJ391" s="45" t="s">
        <v>473</v>
      </c>
      <c r="AK391" s="45" t="s">
        <v>473</v>
      </c>
      <c r="AL391" s="45" t="s">
        <v>473</v>
      </c>
      <c r="AM391" s="45" t="s">
        <v>473</v>
      </c>
      <c r="AN391" s="45" t="s">
        <v>473</v>
      </c>
      <c r="AO391" s="45" t="s">
        <v>473</v>
      </c>
      <c r="BF391" s="45" t="s">
        <v>590</v>
      </c>
      <c r="BG391" s="45" t="s">
        <v>590</v>
      </c>
      <c r="BI391" s="45" t="s">
        <v>592</v>
      </c>
      <c r="BJ391" s="45" t="s">
        <v>594</v>
      </c>
    </row>
    <row r="392" spans="2:62">
      <c r="B392" s="158" t="str">
        <f>Lists!$D$21</f>
        <v>WSX</v>
      </c>
      <c r="C392" s="46" t="s">
        <v>761</v>
      </c>
      <c r="D392" s="46" t="str">
        <f>_xlfn.XLOOKUP(C392,Lists!$B$32:$B$60,Lists!$D$32:$D$60)</f>
        <v>Set at a company specific level</v>
      </c>
      <c r="E392" s="46" t="str">
        <f>_xlfn.XLOOKUP(C392,Lists!$B$32:$B$60,Lists!$F$32:$F$60)</f>
        <v>Number of sewer collapses per 1,000 km of all sewers</v>
      </c>
      <c r="F392" s="269">
        <f>IF(ISBLANK(AJ392),"",IFERROR(INDEX(F_Inputs!$F$4:$O$99999,MATCH($B392&amp;AJ392,F_Inputs!$P$4:$P$99999,0),MATCH(AJ$6,F_Inputs!$F$2:$O$2,0)),"Error"))</f>
        <v>6.33</v>
      </c>
      <c r="G392" s="269">
        <f>IF(ISBLANK(AK392),"",IFERROR(INDEX(F_Inputs!$F$4:$O$99999,MATCH($B392&amp;AK392,F_Inputs!$P$4:$P$99999,0),MATCH(AK$6,F_Inputs!$F$2:$O$2,0)),"Error"))</f>
        <v>6.15</v>
      </c>
      <c r="H392" s="269">
        <f>IF(ISBLANK(AL392),"",IFERROR(INDEX(F_Inputs!$F$4:$O$99999,MATCH($B392&amp;AL392,F_Inputs!$P$4:$P$99999,0),MATCH(AL$6,F_Inputs!$F$2:$O$2,0)),"Error"))</f>
        <v>5.97</v>
      </c>
      <c r="I392" s="269">
        <f>IF(ISBLANK(AM392),"",IFERROR(INDEX(F_Inputs!$F$4:$O$99999,MATCH($B392&amp;AM392,F_Inputs!$P$4:$P$99999,0),MATCH(AM$6,F_Inputs!$F$2:$O$2,0)),"Error"))</f>
        <v>5.79</v>
      </c>
      <c r="J392" s="269">
        <f>IF(ISBLANK(AN392),"",IFERROR(INDEX(F_Inputs!$F$4:$O$99999,MATCH($B392&amp;AN392,F_Inputs!$P$4:$P$99999,0),MATCH(AN$6,F_Inputs!$F$2:$O$2,0)),"Error"))</f>
        <v>5.61</v>
      </c>
      <c r="K392" s="269">
        <f>IF(ISBLANK(AO392),"",IFERROR(INDEX(F_Inputs!$F$4:$O$99999,MATCH($B392&amp;AO392,F_Inputs!$P$4:$P$99999,0),MATCH(AO$6,F_Inputs!$F$2:$O$2,0)),"Error"))</f>
        <v>5.41</v>
      </c>
      <c r="L392" s="269" t="str">
        <f>IF(ISBLANK(AP392),"",IFERROR(INDEX(F_Inputs!$F$4:$O$99999,MATCH($B392&amp;AP392,F_Inputs!$P$4:$P$99999,0),MATCH(AP$6,F_Inputs!$F$2:$O$2,0)),"Error"))</f>
        <v/>
      </c>
      <c r="M392" s="269" t="str">
        <f>IF(ISBLANK(AQ392),"",IFERROR(INDEX(F_Inputs!$F$4:$O$99999,MATCH($B392&amp;AQ392,F_Inputs!$P$4:$P$99999,0),MATCH(AQ$6,F_Inputs!$F$2:$O$2,0)),"Error"))</f>
        <v/>
      </c>
      <c r="N392" s="269" t="str">
        <f>IF(ISBLANK(AR392),"",IFERROR(INDEX(F_Inputs!$F$4:$O$99999,MATCH($B392&amp;AR392,F_Inputs!$P$4:$P$99999,0),MATCH(AR$6,F_Inputs!$F$2:$O$2,0)),"Error"))</f>
        <v/>
      </c>
      <c r="O392" s="269" t="str">
        <f>IF(ISBLANK(AS392),"",IFERROR(INDEX(F_Inputs!$F$4:$O$99999,MATCH($B392&amp;AS392,F_Inputs!$P$4:$P$99999,0),MATCH(AS$6,F_Inputs!$F$2:$O$2,0)),"Error"))</f>
        <v/>
      </c>
      <c r="P392" s="269" t="str">
        <f>IF(ISBLANK(AT392),"",IFERROR(INDEX(F_Inputs!$F$4:$O$99999,MATCH($B392&amp;AT392,F_Inputs!$P$4:$P$99999,0),MATCH(AT$6,F_Inputs!$F$2:$O$2,0)),"Error"))</f>
        <v/>
      </c>
      <c r="Q392" s="269" t="str">
        <f>IF(ISBLANK(AU392),"",IFERROR(INDEX(F_Inputs!$F$4:$O$99999,MATCH($B392&amp;AU392,F_Inputs!$P$4:$P$99999,0),MATCH(AU$6,F_Inputs!$F$2:$O$2,0)),"Error"))</f>
        <v/>
      </c>
      <c r="R392" s="269" t="str">
        <f>IF(ISBLANK(AV392),"",IFERROR(INDEX(F_Inputs!$F$4:$O$99999,MATCH($B392&amp;AV392,F_Inputs!$P$4:$P$99999,0),MATCH(AV$6,F_Inputs!$F$2:$O$2,0)),"Error"))</f>
        <v/>
      </c>
      <c r="S392" s="269" t="str">
        <f>IF(ISBLANK(AW392),"",IFERROR(INDEX(F_Inputs!$F$4:$O$99999,MATCH($B392&amp;AW392,F_Inputs!$P$4:$P$99999,0),MATCH(AW$6,F_Inputs!$F$2:$O$2,0)),"Error"))</f>
        <v/>
      </c>
      <c r="T392" s="269" t="str">
        <f>IF(ISBLANK(AX392),"",IFERROR(INDEX(F_Inputs!$F$4:$O$99999,MATCH($B392&amp;AX392,F_Inputs!$P$4:$P$99999,0),MATCH(AX$6,F_Inputs!$F$2:$O$2,0)),"Error"))</f>
        <v/>
      </c>
      <c r="U392" s="269" t="str">
        <f>IF(ISBLANK(AY392),"",IFERROR(INDEX(F_Inputs!$F$4:$O$99999,MATCH($B392&amp;AY392,F_Inputs!$P$4:$P$99999,0),MATCH(AY$6,F_Inputs!$F$2:$O$2,0)),"Error"))</f>
        <v/>
      </c>
      <c r="V392" s="269" t="str">
        <f>IF(ISBLANK(AZ392),"",IFERROR(INDEX(F_Inputs!$F$4:$O$99999,MATCH($B392&amp;AZ392,F_Inputs!$P$4:$P$99999,0),MATCH(AZ$6,F_Inputs!$F$2:$O$2,0)),"Error"))</f>
        <v/>
      </c>
      <c r="W392" s="267" t="str">
        <f>IF(ISBLANK(BA392),"",IFERROR(INDEX(F_Inputs!$F$4:$O$99999,MATCH($B392&amp;BA392,F_Inputs!$P$4:$P$99999,0),MATCH(BA$6,F_Inputs!$F$2:$O$2,0)),"Error"))</f>
        <v/>
      </c>
      <c r="X392" s="267" t="str">
        <f>IF(ISBLANK(BB392),"",IFERROR(INDEX(F_Inputs!$F$4:$O$99999,MATCH($B392&amp;BB392,F_Inputs!$P$4:$P$99999,0),MATCH(BB$6,F_Inputs!$F$2:$O$2,0)),"Error"))</f>
        <v/>
      </c>
      <c r="Y392" s="267" t="str">
        <f>IF(ISBLANK(BC392),"",IFERROR(INDEX(F_Inputs!$F$4:$O$99999,MATCH($B392&amp;BC392,F_Inputs!$P$4:$P$99999,0),MATCH(BC$6,F_Inputs!$F$2:$O$2,0)),"Error"))</f>
        <v/>
      </c>
      <c r="Z392" s="267" t="str">
        <f>IF(ISBLANK(BD392),"",IFERROR(INDEX(F_Inputs!$F$4:$O$99999,MATCH($B392&amp;BD392,F_Inputs!$P$4:$P$99999,0),MATCH(BD$6,F_Inputs!$F$2:$O$2,0)),"Error"))</f>
        <v/>
      </c>
      <c r="AA392" s="267" t="str">
        <f>IF(ISBLANK(BE392),"",IFERROR(INDEX(F_Inputs!$F$4:$O$99999,MATCH($B392&amp;BE392,F_Inputs!$P$4:$P$99999,0),MATCH(BE$6,F_Inputs!$F$2:$O$2,0)),"Error"))</f>
        <v/>
      </c>
      <c r="AB392" s="270">
        <f>IF(ISBLANK(BF392),"",IFERROR(INDEX(F_Inputs!$F$4:$O$99999,MATCH($B392&amp;BF392,F_Inputs!$P$4:$P$99999,0),MATCH(BF$6,F_Inputs!$F$2:$O$2,0)),"Error"))</f>
        <v>485818.94116390799</v>
      </c>
      <c r="AC392" s="270">
        <f>IF(ISBLANK(BG392),"",IFERROR(INDEX(F_Inputs!$F$4:$O$99999,MATCH($B392&amp;BG392,F_Inputs!$P$4:$P$99999,0),MATCH(BG$6,F_Inputs!$F$2:$O$2,0)),"Error"))</f>
        <v>485818.94116390799</v>
      </c>
      <c r="AD392" s="270" t="str">
        <f>IF(ISBLANK(BH392),"",IFERROR(INDEX(F_Inputs!$F$4:$O$99999,MATCH($B392&amp;BH392,F_Inputs!$P$4:$P$99999,0),MATCH(BH$6,F_Inputs!$F$2:$O$2,0)),"Error"))</f>
        <v/>
      </c>
      <c r="AE392" s="271">
        <f>IF(ISBLANK(BI392),"",IFERROR(INDEX(F_Inputs!$F$4:$O$99999,MATCH($B392&amp;BI392,F_Inputs!$P$4:$P$99999,0),MATCH(BI$6,F_Inputs!$F$2:$O$2,0)),"Error"))</f>
        <v>-5.0000000000000001E-3</v>
      </c>
      <c r="AF392" s="271">
        <f>IF(ISBLANK(BJ392),"",IFERROR(INDEX(F_Inputs!$F$4:$O$99999,MATCH($B392&amp;BJ392,F_Inputs!$P$4:$P$99999,0),MATCH(BJ$6,F_Inputs!$F$2:$O$2,0)),"Error"))</f>
        <v>5.0000000000000001E-3</v>
      </c>
      <c r="AJ392" s="45" t="s">
        <v>291</v>
      </c>
      <c r="AK392" s="45" t="s">
        <v>291</v>
      </c>
      <c r="AL392" s="45" t="s">
        <v>291</v>
      </c>
      <c r="AM392" s="45" t="s">
        <v>291</v>
      </c>
      <c r="AN392" s="45" t="s">
        <v>291</v>
      </c>
      <c r="AO392" s="45" t="s">
        <v>291</v>
      </c>
      <c r="BF392" s="45" t="s">
        <v>293</v>
      </c>
      <c r="BG392" s="45" t="s">
        <v>293</v>
      </c>
      <c r="BI392" s="45" t="s">
        <v>295</v>
      </c>
      <c r="BJ392" s="45" t="s">
        <v>297</v>
      </c>
    </row>
    <row r="393" spans="2:62">
      <c r="B393" s="158" t="str">
        <f>Lists!$D$21</f>
        <v>WSX</v>
      </c>
      <c r="C393" s="46" t="s">
        <v>764</v>
      </c>
      <c r="D393" s="46" t="str">
        <f>_xlfn.XLOOKUP(C393,Lists!$B$32:$B$60,Lists!$D$32:$D$60)</f>
        <v>Set at a common level</v>
      </c>
      <c r="E393" s="46" t="str">
        <f>_xlfn.XLOOKUP(C393,Lists!$B$32:$B$60,Lists!$F$32:$F$60)</f>
        <v>Number</v>
      </c>
      <c r="F393" s="269" t="str">
        <f>IF(ISBLANK(AJ393),"",IFERROR(INDEX(F_Inputs!$F$4:$O$99999,MATCH($B393&amp;AJ393,F_Inputs!$P$4:$P$99999,0),MATCH(AJ$6,F_Inputs!$F$2:$O$2,0)),"Error"))</f>
        <v/>
      </c>
      <c r="G393" s="269" t="str">
        <f>IF(ISBLANK(AK393),"",IFERROR(INDEX(F_Inputs!$F$4:$O$99999,MATCH($B393&amp;AK393,F_Inputs!$P$4:$P$99999,0),MATCH(AK$6,F_Inputs!$F$2:$O$2,0)),"Error"))</f>
        <v/>
      </c>
      <c r="H393" s="269" t="str">
        <f>IF(ISBLANK(AL393),"",IFERROR(INDEX(F_Inputs!$F$4:$O$99999,MATCH($B393&amp;AL393,F_Inputs!$P$4:$P$99999,0),MATCH(AL$6,F_Inputs!$F$2:$O$2,0)),"Error"))</f>
        <v/>
      </c>
      <c r="I393" s="269" t="str">
        <f>IF(ISBLANK(AM393),"",IFERROR(INDEX(F_Inputs!$F$4:$O$99999,MATCH($B393&amp;AM393,F_Inputs!$P$4:$P$99999,0),MATCH(AM$6,F_Inputs!$F$2:$O$2,0)),"Error"))</f>
        <v/>
      </c>
      <c r="J393" s="269" t="str">
        <f>IF(ISBLANK(AN393),"",IFERROR(INDEX(F_Inputs!$F$4:$O$99999,MATCH($B393&amp;AN393,F_Inputs!$P$4:$P$99999,0),MATCH(AN$6,F_Inputs!$F$2:$O$2,0)),"Error"))</f>
        <v/>
      </c>
      <c r="K393" s="269" t="str">
        <f>IF(ISBLANK(AO393),"",IFERROR(INDEX(F_Inputs!$F$4:$O$99999,MATCH($B393&amp;AO393,F_Inputs!$P$4:$P$99999,0),MATCH(AO$6,F_Inputs!$F$2:$O$2,0)),"Error"))</f>
        <v/>
      </c>
      <c r="L393" s="269" t="str">
        <f>IF(ISBLANK(AP393),"",IFERROR(INDEX(F_Inputs!$F$4:$O$99999,MATCH($B393&amp;AP393,F_Inputs!$P$4:$P$99999,0),MATCH(AP$6,F_Inputs!$F$2:$O$2,0)),"Error"))</f>
        <v/>
      </c>
      <c r="M393" s="269" t="str">
        <f>IF(ISBLANK(AQ393),"",IFERROR(INDEX(F_Inputs!$F$4:$O$99999,MATCH($B393&amp;AQ393,F_Inputs!$P$4:$P$99999,0),MATCH(AQ$6,F_Inputs!$F$2:$O$2,0)),"Error"))</f>
        <v/>
      </c>
      <c r="N393" s="269" t="str">
        <f>IF(ISBLANK(AR393),"",IFERROR(INDEX(F_Inputs!$F$4:$O$99999,MATCH($B393&amp;AR393,F_Inputs!$P$4:$P$99999,0),MATCH(AR$6,F_Inputs!$F$2:$O$2,0)),"Error"))</f>
        <v/>
      </c>
      <c r="O393" s="269" t="str">
        <f>IF(ISBLANK(AS393),"",IFERROR(INDEX(F_Inputs!$F$4:$O$99999,MATCH($B393&amp;AS393,F_Inputs!$P$4:$P$99999,0),MATCH(AS$6,F_Inputs!$F$2:$O$2,0)),"Error"))</f>
        <v/>
      </c>
      <c r="P393" s="269" t="str">
        <f>IF(ISBLANK(AT393),"",IFERROR(INDEX(F_Inputs!$F$4:$O$99999,MATCH($B393&amp;AT393,F_Inputs!$P$4:$P$99999,0),MATCH(AT$6,F_Inputs!$F$2:$O$2,0)),"Error"))</f>
        <v/>
      </c>
      <c r="Q393" s="269" t="str">
        <f>IF(ISBLANK(AU393),"",IFERROR(INDEX(F_Inputs!$F$4:$O$99999,MATCH($B393&amp;AU393,F_Inputs!$P$4:$P$99999,0),MATCH(AU$6,F_Inputs!$F$2:$O$2,0)),"Error"))</f>
        <v/>
      </c>
      <c r="R393" s="269" t="str">
        <f>IF(ISBLANK(AV393),"",IFERROR(INDEX(F_Inputs!$F$4:$O$99999,MATCH($B393&amp;AV393,F_Inputs!$P$4:$P$99999,0),MATCH(AV$6,F_Inputs!$F$2:$O$2,0)),"Error"))</f>
        <v/>
      </c>
      <c r="S393" s="269" t="str">
        <f>IF(ISBLANK(AW393),"",IFERROR(INDEX(F_Inputs!$F$4:$O$99999,MATCH($B393&amp;AW393,F_Inputs!$P$4:$P$99999,0),MATCH(AW$6,F_Inputs!$F$2:$O$2,0)),"Error"))</f>
        <v/>
      </c>
      <c r="T393" s="269" t="str">
        <f>IF(ISBLANK(AX393),"",IFERROR(INDEX(F_Inputs!$F$4:$O$99999,MATCH($B393&amp;AX393,F_Inputs!$P$4:$P$99999,0),MATCH(AX$6,F_Inputs!$F$2:$O$2,0)),"Error"))</f>
        <v/>
      </c>
      <c r="U393" s="269" t="str">
        <f>IF(ISBLANK(AY393),"",IFERROR(INDEX(F_Inputs!$F$4:$O$99999,MATCH($B393&amp;AY393,F_Inputs!$P$4:$P$99999,0),MATCH(AY$6,F_Inputs!$F$2:$O$2,0)),"Error"))</f>
        <v/>
      </c>
      <c r="V393" s="269" t="str">
        <f>IF(ISBLANK(AZ393),"",IFERROR(INDEX(F_Inputs!$F$4:$O$99999,MATCH($B393&amp;AZ393,F_Inputs!$P$4:$P$99999,0),MATCH(AZ$6,F_Inputs!$F$2:$O$2,0)),"Error"))</f>
        <v/>
      </c>
      <c r="W393" s="269" t="str">
        <f>IF(ISBLANK(BA393),"",IFERROR(INDEX(F_Inputs!$F$4:$O$99999,MATCH($B393&amp;BA393,F_Inputs!$P$4:$P$99999,0),MATCH(BA$6,F_Inputs!$F$2:$O$2,0)),"Error"))</f>
        <v/>
      </c>
      <c r="X393" s="269" t="str">
        <f>IF(ISBLANK(BB393),"",IFERROR(INDEX(F_Inputs!$F$4:$O$99999,MATCH($B393&amp;BB393,F_Inputs!$P$4:$P$99999,0),MATCH(BB$6,F_Inputs!$F$2:$O$2,0)),"Error"))</f>
        <v/>
      </c>
      <c r="Y393" s="269" t="str">
        <f>IF(ISBLANK(BC393),"",IFERROR(INDEX(F_Inputs!$F$4:$O$99999,MATCH($B393&amp;BC393,F_Inputs!$P$4:$P$99999,0),MATCH(BC$6,F_Inputs!$F$2:$O$2,0)),"Error"))</f>
        <v/>
      </c>
      <c r="Z393" s="269" t="str">
        <f>IF(ISBLANK(BD393),"",IFERROR(INDEX(F_Inputs!$F$4:$O$99999,MATCH($B393&amp;BD393,F_Inputs!$P$4:$P$99999,0),MATCH(BD$6,F_Inputs!$F$2:$O$2,0)),"Error"))</f>
        <v/>
      </c>
      <c r="AA393" s="269" t="str">
        <f>IF(ISBLANK(BE393),"",IFERROR(INDEX(F_Inputs!$F$4:$O$99999,MATCH($B393&amp;BE393,F_Inputs!$P$4:$P$99999,0),MATCH(BE$6,F_Inputs!$F$2:$O$2,0)),"Error"))</f>
        <v/>
      </c>
      <c r="AB393" s="269">
        <f>IF(ISBLANK(BF393),"",IFERROR(INDEX(F_Inputs!$F$4:$O$99999,MATCH($B393&amp;BF393,F_Inputs!$P$4:$P$99999,0),MATCH(BF$6,F_Inputs!$F$2:$O$2,0)),"Error"))</f>
        <v>-0.97979000000000005</v>
      </c>
      <c r="AC393" s="269">
        <f>IF(ISBLANK(BG393),"",IFERROR(INDEX(F_Inputs!$F$4:$O$99999,MATCH($B393&amp;BG393,F_Inputs!$P$4:$P$99999,0),MATCH(BG$6,F_Inputs!$F$2:$O$2,0)),"Error"))</f>
        <v>0.97979000000000005</v>
      </c>
      <c r="AD393" s="269" t="str">
        <f>IF(ISBLANK(BH393),"",IFERROR(INDEX(F_Inputs!$F$4:$O$99999,MATCH($B393&amp;BH393,F_Inputs!$P$4:$P$99999,0),MATCH(BH$6,F_Inputs!$F$2:$O$2,0)),"Error"))</f>
        <v/>
      </c>
      <c r="AE393" s="272">
        <f>IF(ISBLANK(BI393),"",IFERROR(INDEX(F_Inputs!$F$4:$O$99999,MATCH($B393&amp;BI393,F_Inputs!$P$4:$P$99999,0),MATCH(BI$6,F_Inputs!$F$2:$O$2,0)),"Error"))</f>
        <v>-4.0000000000000001E-3</v>
      </c>
      <c r="AF393" s="272">
        <f>IF(ISBLANK(BJ393),"",IFERROR(INDEX(F_Inputs!$F$4:$O$99999,MATCH($B393&amp;BJ393,F_Inputs!$P$4:$P$99999,0),MATCH(BJ$6,F_Inputs!$F$2:$O$2,0)),"Error"))</f>
        <v>4.0000000000000001E-3</v>
      </c>
      <c r="BF393" s="45" t="s">
        <v>214</v>
      </c>
      <c r="BG393" s="45" t="s">
        <v>216</v>
      </c>
      <c r="BI393" s="45" t="s">
        <v>218</v>
      </c>
      <c r="BJ393" s="45" t="s">
        <v>220</v>
      </c>
    </row>
    <row r="394" spans="2:62">
      <c r="B394" s="158" t="str">
        <f>Lists!$D$21</f>
        <v>WSX</v>
      </c>
      <c r="C394" s="46" t="s">
        <v>766</v>
      </c>
      <c r="D394" s="46" t="str">
        <f>_xlfn.XLOOKUP(C394,Lists!$B$32:$B$60,Lists!$D$32:$D$60)</f>
        <v>Set at a common level</v>
      </c>
      <c r="E394" s="46" t="str">
        <f>_xlfn.XLOOKUP(C394,Lists!$B$32:$B$60,Lists!$F$32:$F$60)</f>
        <v>Number</v>
      </c>
      <c r="F394" s="269" t="str">
        <f>IF(ISBLANK(AJ394),"",IFERROR(INDEX(F_Inputs!$F$4:$O$99999,MATCH($B394&amp;AJ394,F_Inputs!$P$4:$P$99999,0),MATCH(AJ$6,F_Inputs!$F$2:$O$2,0)),"Error"))</f>
        <v/>
      </c>
      <c r="G394" s="269" t="str">
        <f>IF(ISBLANK(AK394),"",IFERROR(INDEX(F_Inputs!$F$4:$O$99999,MATCH($B394&amp;AK394,F_Inputs!$P$4:$P$99999,0),MATCH(AK$6,F_Inputs!$F$2:$O$2,0)),"Error"))</f>
        <v/>
      </c>
      <c r="H394" s="269" t="str">
        <f>IF(ISBLANK(AL394),"",IFERROR(INDEX(F_Inputs!$F$4:$O$99999,MATCH($B394&amp;AL394,F_Inputs!$P$4:$P$99999,0),MATCH(AL$6,F_Inputs!$F$2:$O$2,0)),"Error"))</f>
        <v/>
      </c>
      <c r="I394" s="269" t="str">
        <f>IF(ISBLANK(AM394),"",IFERROR(INDEX(F_Inputs!$F$4:$O$99999,MATCH($B394&amp;AM394,F_Inputs!$P$4:$P$99999,0),MATCH(AM$6,F_Inputs!$F$2:$O$2,0)),"Error"))</f>
        <v/>
      </c>
      <c r="J394" s="269" t="str">
        <f>IF(ISBLANK(AN394),"",IFERROR(INDEX(F_Inputs!$F$4:$O$99999,MATCH($B394&amp;AN394,F_Inputs!$P$4:$P$99999,0),MATCH(AN$6,F_Inputs!$F$2:$O$2,0)),"Error"))</f>
        <v/>
      </c>
      <c r="K394" s="269" t="str">
        <f>IF(ISBLANK(AO394),"",IFERROR(INDEX(F_Inputs!$F$4:$O$99999,MATCH($B394&amp;AO394,F_Inputs!$P$4:$P$99999,0),MATCH(AO$6,F_Inputs!$F$2:$O$2,0)),"Error"))</f>
        <v/>
      </c>
      <c r="L394" s="269" t="str">
        <f>IF(ISBLANK(AP394),"",IFERROR(INDEX(F_Inputs!$F$4:$O$99999,MATCH($B394&amp;AP394,F_Inputs!$P$4:$P$99999,0),MATCH(AP$6,F_Inputs!$F$2:$O$2,0)),"Error"))</f>
        <v/>
      </c>
      <c r="M394" s="269" t="str">
        <f>IF(ISBLANK(AQ394),"",IFERROR(INDEX(F_Inputs!$F$4:$O$99999,MATCH($B394&amp;AQ394,F_Inputs!$P$4:$P$99999,0),MATCH(AQ$6,F_Inputs!$F$2:$O$2,0)),"Error"))</f>
        <v/>
      </c>
      <c r="N394" s="269" t="str">
        <f>IF(ISBLANK(AR394),"",IFERROR(INDEX(F_Inputs!$F$4:$O$99999,MATCH($B394&amp;AR394,F_Inputs!$P$4:$P$99999,0),MATCH(AR$6,F_Inputs!$F$2:$O$2,0)),"Error"))</f>
        <v/>
      </c>
      <c r="O394" s="269" t="str">
        <f>IF(ISBLANK(AS394),"",IFERROR(INDEX(F_Inputs!$F$4:$O$99999,MATCH($B394&amp;AS394,F_Inputs!$P$4:$P$99999,0),MATCH(AS$6,F_Inputs!$F$2:$O$2,0)),"Error"))</f>
        <v/>
      </c>
      <c r="P394" s="269" t="str">
        <f>IF(ISBLANK(AT394),"",IFERROR(INDEX(F_Inputs!$F$4:$O$99999,MATCH($B394&amp;AT394,F_Inputs!$P$4:$P$99999,0),MATCH(AT$6,F_Inputs!$F$2:$O$2,0)),"Error"))</f>
        <v/>
      </c>
      <c r="Q394" s="269" t="str">
        <f>IF(ISBLANK(AU394),"",IFERROR(INDEX(F_Inputs!$F$4:$O$99999,MATCH($B394&amp;AU394,F_Inputs!$P$4:$P$99999,0),MATCH(AU$6,F_Inputs!$F$2:$O$2,0)),"Error"))</f>
        <v/>
      </c>
      <c r="R394" s="269" t="str">
        <f>IF(ISBLANK(AV394),"",IFERROR(INDEX(F_Inputs!$F$4:$O$99999,MATCH($B394&amp;AV394,F_Inputs!$P$4:$P$99999,0),MATCH(AV$6,F_Inputs!$F$2:$O$2,0)),"Error"))</f>
        <v/>
      </c>
      <c r="S394" s="269" t="str">
        <f>IF(ISBLANK(AW394),"",IFERROR(INDEX(F_Inputs!$F$4:$O$99999,MATCH($B394&amp;AW394,F_Inputs!$P$4:$P$99999,0),MATCH(AW$6,F_Inputs!$F$2:$O$2,0)),"Error"))</f>
        <v/>
      </c>
      <c r="T394" s="269" t="str">
        <f>IF(ISBLANK(AX394),"",IFERROR(INDEX(F_Inputs!$F$4:$O$99999,MATCH($B394&amp;AX394,F_Inputs!$P$4:$P$99999,0),MATCH(AX$6,F_Inputs!$F$2:$O$2,0)),"Error"))</f>
        <v/>
      </c>
      <c r="U394" s="269" t="str">
        <f>IF(ISBLANK(AY394),"",IFERROR(INDEX(F_Inputs!$F$4:$O$99999,MATCH($B394&amp;AY394,F_Inputs!$P$4:$P$99999,0),MATCH(AY$6,F_Inputs!$F$2:$O$2,0)),"Error"))</f>
        <v/>
      </c>
      <c r="V394" s="269" t="str">
        <f>IF(ISBLANK(AZ394),"",IFERROR(INDEX(F_Inputs!$F$4:$O$99999,MATCH($B394&amp;AZ394,F_Inputs!$P$4:$P$99999,0),MATCH(AZ$6,F_Inputs!$F$2:$O$2,0)),"Error"))</f>
        <v/>
      </c>
      <c r="W394" s="269" t="str">
        <f>IF(ISBLANK(BA394),"",IFERROR(INDEX(F_Inputs!$F$4:$O$99999,MATCH($B394&amp;BA394,F_Inputs!$P$4:$P$99999,0),MATCH(BA$6,F_Inputs!$F$2:$O$2,0)),"Error"))</f>
        <v/>
      </c>
      <c r="X394" s="269" t="str">
        <f>IF(ISBLANK(BB394),"",IFERROR(INDEX(F_Inputs!$F$4:$O$99999,MATCH($B394&amp;BB394,F_Inputs!$P$4:$P$99999,0),MATCH(BB$6,F_Inputs!$F$2:$O$2,0)),"Error"))</f>
        <v/>
      </c>
      <c r="Y394" s="269" t="str">
        <f>IF(ISBLANK(BC394),"",IFERROR(INDEX(F_Inputs!$F$4:$O$99999,MATCH($B394&amp;BC394,F_Inputs!$P$4:$P$99999,0),MATCH(BC$6,F_Inputs!$F$2:$O$2,0)),"Error"))</f>
        <v/>
      </c>
      <c r="Z394" s="269" t="str">
        <f>IF(ISBLANK(BD394),"",IFERROR(INDEX(F_Inputs!$F$4:$O$99999,MATCH($B394&amp;BD394,F_Inputs!$P$4:$P$99999,0),MATCH(BD$6,F_Inputs!$F$2:$O$2,0)),"Error"))</f>
        <v/>
      </c>
      <c r="AA394" s="269" t="str">
        <f>IF(ISBLANK(BE394),"",IFERROR(INDEX(F_Inputs!$F$4:$O$99999,MATCH($B394&amp;BE394,F_Inputs!$P$4:$P$99999,0),MATCH(BE$6,F_Inputs!$F$2:$O$2,0)),"Error"))</f>
        <v/>
      </c>
      <c r="AB394" s="269">
        <f>IF(ISBLANK(BF394),"",IFERROR(INDEX(F_Inputs!$F$4:$O$99999,MATCH($B394&amp;BF394,F_Inputs!$P$4:$P$99999,0),MATCH(BF$6,F_Inputs!$F$2:$O$2,0)),"Error"))</f>
        <v>-0.49864000000000003</v>
      </c>
      <c r="AC394" s="269">
        <f>IF(ISBLANK(BG394),"",IFERROR(INDEX(F_Inputs!$F$4:$O$99999,MATCH($B394&amp;BG394,F_Inputs!$P$4:$P$99999,0),MATCH(BG$6,F_Inputs!$F$2:$O$2,0)),"Error"))</f>
        <v>0.49864000000000003</v>
      </c>
      <c r="AD394" s="269" t="str">
        <f>IF(ISBLANK(BH394),"",IFERROR(INDEX(F_Inputs!$F$4:$O$99999,MATCH($B394&amp;BH394,F_Inputs!$P$4:$P$99999,0),MATCH(BH$6,F_Inputs!$F$2:$O$2,0)),"Error"))</f>
        <v/>
      </c>
      <c r="AE394" s="272">
        <f>IF(ISBLANK(BI394),"",IFERROR(INDEX(F_Inputs!$F$4:$O$99999,MATCH($B394&amp;BI394,F_Inputs!$P$4:$P$99999,0),MATCH(BI$6,F_Inputs!$F$2:$O$2,0)),"Error"))</f>
        <v>-2E-3</v>
      </c>
      <c r="AF394" s="272">
        <f>IF(ISBLANK(BJ394),"",IFERROR(INDEX(F_Inputs!$F$4:$O$99999,MATCH($B394&amp;BJ394,F_Inputs!$P$4:$P$99999,0),MATCH(BJ$6,F_Inputs!$F$2:$O$2,0)),"Error"))</f>
        <v>2E-3</v>
      </c>
      <c r="BF394" s="45" t="s">
        <v>222</v>
      </c>
      <c r="BG394" s="45" t="s">
        <v>224</v>
      </c>
      <c r="BI394" s="45" t="s">
        <v>226</v>
      </c>
      <c r="BJ394" s="45" t="s">
        <v>228</v>
      </c>
    </row>
    <row r="395" spans="2:62">
      <c r="B395" s="150"/>
      <c r="C395" s="151"/>
      <c r="D395" s="151"/>
      <c r="E395" s="157"/>
      <c r="F395" s="151"/>
      <c r="G395" s="151"/>
      <c r="H395" s="151"/>
      <c r="I395" s="151"/>
      <c r="J395" s="151"/>
      <c r="K395" s="151"/>
      <c r="L395" s="151"/>
      <c r="M395" s="153"/>
      <c r="N395" s="153"/>
      <c r="O395" s="153"/>
      <c r="P395" s="153"/>
      <c r="Q395" s="153"/>
      <c r="R395" s="151"/>
      <c r="S395" s="151"/>
      <c r="T395" s="151"/>
      <c r="U395" s="151"/>
      <c r="V395" s="154"/>
      <c r="W395" s="151"/>
      <c r="X395" s="151"/>
      <c r="Y395" s="151"/>
      <c r="Z395" s="151"/>
      <c r="AA395" s="151"/>
      <c r="AB395" s="155"/>
      <c r="AC395" s="155"/>
      <c r="AD395" s="155"/>
      <c r="AE395" s="156"/>
      <c r="AF395" s="156"/>
    </row>
    <row r="396" spans="2:62">
      <c r="B396" s="158" t="str">
        <f>Lists!$D$22</f>
        <v>YKY</v>
      </c>
      <c r="C396" s="46" t="s">
        <v>702</v>
      </c>
      <c r="D396" s="46" t="str">
        <f>_xlfn.XLOOKUP(C396,Lists!$B$32:$B$60,Lists!$D$32:$D$60)</f>
        <v>Set at a common level</v>
      </c>
      <c r="E396" s="46" t="str">
        <f>_xlfn.XLOOKUP(C396,Lists!$B$32:$B$60,Lists!$F$32:$F$60)</f>
        <v>Average number of minutes lost per customer (hh:mm:ss)</v>
      </c>
      <c r="F396" s="267">
        <f>IF(ISBLANK(AJ396),"",IFERROR(INDEX(F_Inputs!$F$4:$O$99999,MATCH($B396&amp;AJ396,F_Inputs!$P$4:$P$99999,0),MATCH(AJ$6,F_Inputs!$F$2:$O$2,0)),"Error"))</f>
        <v>3.472222222222222E-3</v>
      </c>
      <c r="G396" s="267">
        <f>IF(ISBLANK(AK396),"",IFERROR(INDEX(F_Inputs!$F$4:$O$99999,MATCH($B396&amp;AK396,F_Inputs!$P$4:$P$99999,0),MATCH(AK$6,F_Inputs!$F$2:$O$2,0)),"Error"))</f>
        <v>3.472222222222222E-3</v>
      </c>
      <c r="H396" s="267">
        <f>IF(ISBLANK(AL396),"",IFERROR(INDEX(F_Inputs!$F$4:$O$99999,MATCH($B396&amp;AL396,F_Inputs!$P$4:$P$99999,0),MATCH(AL$6,F_Inputs!$F$2:$O$2,0)),"Error"))</f>
        <v>3.472222222222222E-3</v>
      </c>
      <c r="I396" s="267">
        <f>IF(ISBLANK(AM396),"",IFERROR(INDEX(F_Inputs!$F$4:$O$99999,MATCH($B396&amp;AM396,F_Inputs!$P$4:$P$99999,0),MATCH(AM$6,F_Inputs!$F$2:$O$2,0)),"Error"))</f>
        <v>3.472222222222222E-3</v>
      </c>
      <c r="J396" s="267">
        <f>IF(ISBLANK(AN396),"",IFERROR(INDEX(F_Inputs!$F$4:$O$99999,MATCH($B396&amp;AN396,F_Inputs!$P$4:$P$99999,0),MATCH(AN$6,F_Inputs!$F$2:$O$2,0)),"Error"))</f>
        <v>3.472222222222222E-3</v>
      </c>
      <c r="K396" s="267">
        <f>IF(ISBLANK(AO396),"",IFERROR(INDEX(F_Inputs!$F$4:$O$99999,MATCH($B396&amp;AO396,F_Inputs!$P$4:$P$99999,0),MATCH(AO$6,F_Inputs!$F$2:$O$2,0)),"Error"))</f>
        <v>3.47E-3</v>
      </c>
      <c r="L396" s="267" t="str">
        <f>IF(ISBLANK(AP396),"",IFERROR(INDEX(F_Inputs!$F$4:$O$99999,MATCH($B396&amp;AP396,F_Inputs!$P$4:$P$99999,0),MATCH(AP$6,F_Inputs!$F$2:$O$2,0)),"Error"))</f>
        <v/>
      </c>
      <c r="M396" s="268" t="str">
        <f>IF(ISBLANK(AQ396),"",IFERROR(INDEX(F_Inputs!$F$4:$O$99999,MATCH($B396&amp;AQ396,F_Inputs!$P$4:$P$99999,0),MATCH(AQ$6,F_Inputs!$F$2:$O$2,0)),"Error"))</f>
        <v/>
      </c>
      <c r="N396" s="268" t="str">
        <f>IF(ISBLANK(AR396),"",IFERROR(INDEX(F_Inputs!$F$4:$O$99999,MATCH($B396&amp;AR396,F_Inputs!$P$4:$P$99999,0),MATCH(AR$6,F_Inputs!$F$2:$O$2,0)),"Error"))</f>
        <v/>
      </c>
      <c r="O396" s="268" t="str">
        <f>IF(ISBLANK(AS396),"",IFERROR(INDEX(F_Inputs!$F$4:$O$99999,MATCH($B396&amp;AS396,F_Inputs!$P$4:$P$99999,0),MATCH(AS$6,F_Inputs!$F$2:$O$2,0)),"Error"))</f>
        <v/>
      </c>
      <c r="P396" s="268" t="str">
        <f>IF(ISBLANK(AT396),"",IFERROR(INDEX(F_Inputs!$F$4:$O$99999,MATCH($B396&amp;AT396,F_Inputs!$P$4:$P$99999,0),MATCH(AT$6,F_Inputs!$F$2:$O$2,0)),"Error"))</f>
        <v/>
      </c>
      <c r="Q396" s="268" t="str">
        <f>IF(ISBLANK(AU396),"",IFERROR(INDEX(F_Inputs!$F$4:$O$99999,MATCH($B396&amp;AU396,F_Inputs!$P$4:$P$99999,0),MATCH(AU$6,F_Inputs!$F$2:$O$2,0)),"Error"))</f>
        <v/>
      </c>
      <c r="R396" s="269" t="str">
        <f>IF(ISBLANK(AV396),"",IFERROR(INDEX(F_Inputs!$F$4:$O$99999,MATCH($B396&amp;AV396,F_Inputs!$P$4:$P$99999,0),MATCH(AV$6,F_Inputs!$F$2:$O$2,0)),"Error"))</f>
        <v/>
      </c>
      <c r="S396" s="269" t="str">
        <f>IF(ISBLANK(AW396),"",IFERROR(INDEX(F_Inputs!$F$4:$O$99999,MATCH($B396&amp;AW396,F_Inputs!$P$4:$P$99999,0),MATCH(AW$6,F_Inputs!$F$2:$O$2,0)),"Error"))</f>
        <v/>
      </c>
      <c r="T396" s="269" t="str">
        <f>IF(ISBLANK(AX396),"",IFERROR(INDEX(F_Inputs!$F$4:$O$99999,MATCH($B396&amp;AX396,F_Inputs!$P$4:$P$99999,0),MATCH(AX$6,F_Inputs!$F$2:$O$2,0)),"Error"))</f>
        <v/>
      </c>
      <c r="U396" s="269" t="str">
        <f>IF(ISBLANK(AY396),"",IFERROR(INDEX(F_Inputs!$F$4:$O$99999,MATCH($B396&amp;AY396,F_Inputs!$P$4:$P$99999,0),MATCH(AY$6,F_Inputs!$F$2:$O$2,0)),"Error"))</f>
        <v/>
      </c>
      <c r="V396" s="269" t="str">
        <f>IF(ISBLANK(AZ396),"",IFERROR(INDEX(F_Inputs!$F$4:$O$99999,MATCH($B396&amp;AZ396,F_Inputs!$P$4:$P$99999,0),MATCH(AZ$6,F_Inputs!$F$2:$O$2,0)),"Error"))</f>
        <v/>
      </c>
      <c r="W396" s="267">
        <f>IF(ISBLANK(BA396),"",IFERROR(INDEX(F_Inputs!$F$4:$O$99999,MATCH($B396&amp;BA396,F_Inputs!$P$4:$P$99999,0),MATCH(BA$6,F_Inputs!$F$2:$O$2,0)),"Error"))</f>
        <v>1.8444930555555549E-3</v>
      </c>
      <c r="X396" s="267">
        <f>IF(ISBLANK(BB396),"",IFERROR(INDEX(F_Inputs!$F$4:$O$99999,MATCH($B396&amp;BB396,F_Inputs!$P$4:$P$99999,0),MATCH(BB$6,F_Inputs!$F$2:$O$2,0)),"Error"))</f>
        <v>1.8444930555555549E-3</v>
      </c>
      <c r="Y396" s="267">
        <f>IF(ISBLANK(BC396),"",IFERROR(INDEX(F_Inputs!$F$4:$O$99999,MATCH($B396&amp;BC396,F_Inputs!$P$4:$P$99999,0),MATCH(BC$6,F_Inputs!$F$2:$O$2,0)),"Error"))</f>
        <v>1.8444930555555549E-3</v>
      </c>
      <c r="Z396" s="267">
        <f>IF(ISBLANK(BD396),"",IFERROR(INDEX(F_Inputs!$F$4:$O$99999,MATCH($B396&amp;BD396,F_Inputs!$P$4:$P$99999,0),MATCH(BD$6,F_Inputs!$F$2:$O$2,0)),"Error"))</f>
        <v>1.8444930555555549E-3</v>
      </c>
      <c r="AA396" s="267">
        <f>IF(ISBLANK(BE396),"",IFERROR(INDEX(F_Inputs!$F$4:$O$99999,MATCH($B396&amp;BE396,F_Inputs!$P$4:$P$99999,0),MATCH(BE$6,F_Inputs!$F$2:$O$2,0)),"Error"))</f>
        <v>1.8422708333333331E-3</v>
      </c>
      <c r="AB396" s="270">
        <f>IF(ISBLANK(BF396),"",IFERROR(INDEX(F_Inputs!$F$4:$O$99999,MATCH($B396&amp;BF396,F_Inputs!$P$4:$P$99999,0),MATCH(BF$6,F_Inputs!$F$2:$O$2,0)),"Error"))</f>
        <v>879726.5767567096</v>
      </c>
      <c r="AC396" s="270">
        <f>IF(ISBLANK(BG396),"",IFERROR(INDEX(F_Inputs!$F$4:$O$99999,MATCH($B396&amp;BG396,F_Inputs!$P$4:$P$99999,0),MATCH(BG$6,F_Inputs!$F$2:$O$2,0)),"Error"))</f>
        <v>879726.5767567096</v>
      </c>
      <c r="AD396" s="270">
        <f>IF(ISBLANK(BG396),"",IFERROR(2*AC396,""))</f>
        <v>1759453.1535134192</v>
      </c>
      <c r="AE396" s="271">
        <f>IF(ISBLANK(BI396),"",IFERROR(INDEX(F_Inputs!$F$4:$O$99999,MATCH($B396&amp;BI396,F_Inputs!$P$4:$P$99999,0),MATCH(BI$6,F_Inputs!$F$2:$O$2,0)),"Error"))</f>
        <v>-0.01</v>
      </c>
      <c r="AF396" s="271" t="str">
        <f>IF(ISBLANK(BJ396),"",IFERROR(INDEX(F_Inputs!$F$4:$O$99999,MATCH($B396&amp;BJ396,F_Inputs!$P$4:$P$99999,0),MATCH(BJ$6,F_Inputs!$F$2:$O$2,0)),"Error"))</f>
        <v/>
      </c>
      <c r="AJ396" s="45" t="s">
        <v>155</v>
      </c>
      <c r="AK396" s="45" t="s">
        <v>155</v>
      </c>
      <c r="AL396" s="45" t="s">
        <v>155</v>
      </c>
      <c r="AM396" s="45" t="s">
        <v>155</v>
      </c>
      <c r="AN396" s="45" t="s">
        <v>155</v>
      </c>
      <c r="AO396" s="45" t="s">
        <v>155</v>
      </c>
      <c r="BA396" s="45" t="s">
        <v>160</v>
      </c>
      <c r="BB396" s="45" t="s">
        <v>160</v>
      </c>
      <c r="BC396" s="45" t="s">
        <v>160</v>
      </c>
      <c r="BD396" s="45" t="s">
        <v>160</v>
      </c>
      <c r="BE396" s="45" t="s">
        <v>160</v>
      </c>
      <c r="BF396" s="45" t="s">
        <v>163</v>
      </c>
      <c r="BG396" s="45" t="s">
        <v>163</v>
      </c>
      <c r="BH396" s="45" t="s">
        <v>842</v>
      </c>
      <c r="BI396" s="45" t="s">
        <v>166</v>
      </c>
    </row>
    <row r="397" spans="2:62">
      <c r="B397" s="158" t="str">
        <f>Lists!$D$22</f>
        <v>YKY</v>
      </c>
      <c r="C397" s="46" t="s">
        <v>707</v>
      </c>
      <c r="D397" s="46" t="str">
        <f>_xlfn.XLOOKUP(C397,Lists!$B$32:$B$60,Lists!$D$32:$D$60)</f>
        <v>Set at a common level</v>
      </c>
      <c r="E397" s="46" t="str">
        <f>_xlfn.XLOOKUP(C397,Lists!$B$32:$B$60,Lists!$F$32:$F$60)</f>
        <v>Index</v>
      </c>
      <c r="F397" s="269">
        <f>IF(ISBLANK(AJ397),"",IFERROR(INDEX(F_Inputs!$F$4:$O$99999,MATCH($B397&amp;AJ397,F_Inputs!$P$4:$P$99999,0),MATCH(AJ$6,F_Inputs!$F$2:$O$2,0)),"Error"))</f>
        <v>0</v>
      </c>
      <c r="G397" s="269">
        <f>IF(ISBLANK(AK397),"",IFERROR(INDEX(F_Inputs!$F$4:$O$99999,MATCH($B397&amp;AK397,F_Inputs!$P$4:$P$99999,0),MATCH(AK$6,F_Inputs!$F$2:$O$2,0)),"Error"))</f>
        <v>0</v>
      </c>
      <c r="H397" s="269">
        <f>IF(ISBLANK(AL397),"",IFERROR(INDEX(F_Inputs!$F$4:$O$99999,MATCH($B397&amp;AL397,F_Inputs!$P$4:$P$99999,0),MATCH(AL$6,F_Inputs!$F$2:$O$2,0)),"Error"))</f>
        <v>0</v>
      </c>
      <c r="I397" s="269">
        <f>IF(ISBLANK(AM397),"",IFERROR(INDEX(F_Inputs!$F$4:$O$99999,MATCH($B397&amp;AM397,F_Inputs!$P$4:$P$99999,0),MATCH(AM$6,F_Inputs!$F$2:$O$2,0)),"Error"))</f>
        <v>0</v>
      </c>
      <c r="J397" s="269">
        <f>IF(ISBLANK(AN397),"",IFERROR(INDEX(F_Inputs!$F$4:$O$99999,MATCH($B397&amp;AN397,F_Inputs!$P$4:$P$99999,0),MATCH(AN$6,F_Inputs!$F$2:$O$2,0)),"Error"))</f>
        <v>0</v>
      </c>
      <c r="K397" s="269">
        <f>IF(ISBLANK(AO397),"",IFERROR(INDEX(F_Inputs!$F$4:$O$99999,MATCH($B397&amp;AO397,F_Inputs!$P$4:$P$99999,0),MATCH(AO$6,F_Inputs!$F$2:$O$2,0)),"Error"))</f>
        <v>0</v>
      </c>
      <c r="L397" s="269" t="str">
        <f>IF(ISBLANK(AP397),"",IFERROR(INDEX(F_Inputs!$F$4:$O$99999,MATCH($B397&amp;AP397,F_Inputs!$P$4:$P$99999,0),MATCH(AP$6,F_Inputs!$F$2:$O$2,0)),"Error"))</f>
        <v/>
      </c>
      <c r="M397" s="269" t="str">
        <f>IF(ISBLANK(AQ397),"",IFERROR(INDEX(F_Inputs!$F$4:$O$99999,MATCH($B397&amp;AQ397,F_Inputs!$P$4:$P$99999,0),MATCH(AQ$6,F_Inputs!$F$2:$O$2,0)),"Error"))</f>
        <v/>
      </c>
      <c r="N397" s="269" t="str">
        <f>IF(ISBLANK(AR397),"",IFERROR(INDEX(F_Inputs!$F$4:$O$99999,MATCH($B397&amp;AR397,F_Inputs!$P$4:$P$99999,0),MATCH(AR$6,F_Inputs!$F$2:$O$2,0)),"Error"))</f>
        <v/>
      </c>
      <c r="O397" s="269" t="str">
        <f>IF(ISBLANK(AS397),"",IFERROR(INDEX(F_Inputs!$F$4:$O$99999,MATCH($B397&amp;AS397,F_Inputs!$P$4:$P$99999,0),MATCH(AS$6,F_Inputs!$F$2:$O$2,0)),"Error"))</f>
        <v/>
      </c>
      <c r="P397" s="269" t="str">
        <f>IF(ISBLANK(AT397),"",IFERROR(INDEX(F_Inputs!$F$4:$O$99999,MATCH($B397&amp;AT397,F_Inputs!$P$4:$P$99999,0),MATCH(AT$6,F_Inputs!$F$2:$O$2,0)),"Error"))</f>
        <v/>
      </c>
      <c r="Q397" s="269" t="str">
        <f>IF(ISBLANK(AU397),"",IFERROR(INDEX(F_Inputs!$F$4:$O$99999,MATCH($B397&amp;AU397,F_Inputs!$P$4:$P$99999,0),MATCH(AU$6,F_Inputs!$F$2:$O$2,0)),"Error"))</f>
        <v/>
      </c>
      <c r="R397" s="269">
        <f>IF(ISBLANK(AV397),"",IFERROR(INDEX(F_Inputs!$F$4:$O$99999,MATCH($B397&amp;AV397,F_Inputs!$P$4:$P$99999,0),MATCH(AV$6,F_Inputs!$F$2:$O$2,0)),"Error"))</f>
        <v>1.5</v>
      </c>
      <c r="S397" s="269">
        <f>IF(ISBLANK(AW397),"",IFERROR(INDEX(F_Inputs!$F$4:$O$99999,MATCH($B397&amp;AW397,F_Inputs!$P$4:$P$99999,0),MATCH(AW$6,F_Inputs!$F$2:$O$2,0)),"Error"))</f>
        <v>1.5</v>
      </c>
      <c r="T397" s="269">
        <f>IF(ISBLANK(AX397),"",IFERROR(INDEX(F_Inputs!$F$4:$O$99999,MATCH($B397&amp;AX397,F_Inputs!$P$4:$P$99999,0),MATCH(AX$6,F_Inputs!$F$2:$O$2,0)),"Error"))</f>
        <v>1.5</v>
      </c>
      <c r="U397" s="269">
        <f>IF(ISBLANK(AY397),"",IFERROR(INDEX(F_Inputs!$F$4:$O$99999,MATCH($B397&amp;AY397,F_Inputs!$P$4:$P$99999,0),MATCH(AY$6,F_Inputs!$F$2:$O$2,0)),"Error"))</f>
        <v>1.25</v>
      </c>
      <c r="V397" s="269">
        <f>IF(ISBLANK(AZ397),"",IFERROR(INDEX(F_Inputs!$F$4:$O$99999,MATCH($B397&amp;AZ397,F_Inputs!$P$4:$P$99999,0),MATCH(AZ$6,F_Inputs!$F$2:$O$2,0)),"Error"))</f>
        <v>1</v>
      </c>
      <c r="W397" s="269" t="str">
        <f>IF(ISBLANK(BA397),"",IFERROR(INDEX(F_Inputs!$F$4:$O$99999,MATCH($B397&amp;BA397,F_Inputs!$P$4:$P$99999,0),MATCH(BA$6,F_Inputs!$F$2:$O$2,0)),"Error"))</f>
        <v/>
      </c>
      <c r="X397" s="269" t="str">
        <f>IF(ISBLANK(BB397),"",IFERROR(INDEX(F_Inputs!$F$4:$O$99999,MATCH($B397&amp;BB397,F_Inputs!$P$4:$P$99999,0),MATCH(BB$6,F_Inputs!$F$2:$O$2,0)),"Error"))</f>
        <v/>
      </c>
      <c r="Y397" s="269" t="str">
        <f>IF(ISBLANK(BC397),"",IFERROR(INDEX(F_Inputs!$F$4:$O$99999,MATCH($B397&amp;BC397,F_Inputs!$P$4:$P$99999,0),MATCH(BC$6,F_Inputs!$F$2:$O$2,0)),"Error"))</f>
        <v/>
      </c>
      <c r="Z397" s="269" t="str">
        <f>IF(ISBLANK(BD397),"",IFERROR(INDEX(F_Inputs!$F$4:$O$99999,MATCH($B397&amp;BD397,F_Inputs!$P$4:$P$99999,0),MATCH(BD$6,F_Inputs!$F$2:$O$2,0)),"Error"))</f>
        <v/>
      </c>
      <c r="AA397" s="269" t="str">
        <f>IF(ISBLANK(BE397),"",IFERROR(INDEX(F_Inputs!$F$4:$O$99999,MATCH($B397&amp;BE397,F_Inputs!$P$4:$P$99999,0),MATCH(BE$6,F_Inputs!$F$2:$O$2,0)),"Error"))</f>
        <v/>
      </c>
      <c r="AB397" s="269">
        <f>IF(ISBLANK(BF397),"",IFERROR(INDEX(F_Inputs!$F$4:$O$99999,MATCH($B397&amp;BF397,F_Inputs!$P$4:$P$99999,0),MATCH(BF$6,F_Inputs!$F$2:$O$2,0)),"Error"))</f>
        <v>1473820.3344909041</v>
      </c>
      <c r="AC397" s="269" t="str">
        <f>IF(ISBLANK(BG397),"",IFERROR(INDEX(F_Inputs!$F$4:$O$99999,MATCH($B397&amp;BG397,F_Inputs!$P$4:$P$99999,0),MATCH(BG$6,F_Inputs!$F$2:$O$2,0)),"Error"))</f>
        <v/>
      </c>
      <c r="AD397" s="269" t="str">
        <f>IF(ISBLANK(BH397),"",IFERROR(INDEX(F_Inputs!$F$4:$O$99999,MATCH($B397&amp;BH397,F_Inputs!$P$4:$P$99999,0),MATCH(BH$6,F_Inputs!$F$2:$O$2,0)),"Error"))</f>
        <v/>
      </c>
      <c r="AE397" s="269" t="str">
        <f>IF(ISBLANK(BI397),"",IFERROR(INDEX(F_Inputs!$F$4:$O$99999,MATCH($B397&amp;BI397,F_Inputs!$P$4:$P$99999,0),MATCH(BI$6,F_Inputs!$F$2:$O$2,0)),"Error"))</f>
        <v/>
      </c>
      <c r="AF397" s="269" t="str">
        <f>IF(ISBLANK(BJ397),"",IFERROR(INDEX(F_Inputs!$F$4:$O$99999,MATCH($B397&amp;BJ397,F_Inputs!$P$4:$P$99999,0),MATCH(BJ$6,F_Inputs!$F$2:$O$2,0)),"Error"))</f>
        <v/>
      </c>
      <c r="AJ397" s="45" t="s">
        <v>169</v>
      </c>
      <c r="AK397" s="45" t="s">
        <v>169</v>
      </c>
      <c r="AL397" s="45" t="s">
        <v>169</v>
      </c>
      <c r="AM397" s="45" t="s">
        <v>169</v>
      </c>
      <c r="AN397" s="45" t="s">
        <v>169</v>
      </c>
      <c r="AO397" s="45" t="s">
        <v>169</v>
      </c>
      <c r="AV397" s="45" t="s">
        <v>172</v>
      </c>
      <c r="AW397" s="45" t="s">
        <v>172</v>
      </c>
      <c r="AX397" s="45" t="s">
        <v>172</v>
      </c>
      <c r="AY397" s="45" t="s">
        <v>172</v>
      </c>
      <c r="AZ397" s="45" t="s">
        <v>172</v>
      </c>
      <c r="BF397" s="45" t="s">
        <v>175</v>
      </c>
    </row>
    <row r="398" spans="2:62">
      <c r="B398" s="158" t="str">
        <f>Lists!$D$22</f>
        <v>YKY</v>
      </c>
      <c r="C398" s="46" t="s">
        <v>710</v>
      </c>
      <c r="D398" s="46" t="str">
        <f>_xlfn.XLOOKUP(C398,Lists!$B$32:$B$60,Lists!$D$32:$D$60)</f>
        <v>Set at a company specific level</v>
      </c>
      <c r="E398" s="46" t="str">
        <f>_xlfn.XLOOKUP(C398,Lists!$B$32:$B$60,Lists!$F$32:$F$60)</f>
        <v>Number of contacts per 1,000 resident population</v>
      </c>
      <c r="F398" s="269">
        <f>IF(ISBLANK(AJ398),"",IFERROR(INDEX(F_Inputs!$F$4:$O$99999,MATCH($B398&amp;AJ398,F_Inputs!$P$4:$P$99999,0),MATCH(AJ$6,F_Inputs!$F$2:$O$2,0)),"Error"))</f>
        <v>0.87</v>
      </c>
      <c r="G398" s="269">
        <f>IF(ISBLANK(AK398),"",IFERROR(INDEX(F_Inputs!$F$4:$O$99999,MATCH($B398&amp;AK398,F_Inputs!$P$4:$P$99999,0),MATCH(AK$6,F_Inputs!$F$2:$O$2,0)),"Error"))</f>
        <v>0.84</v>
      </c>
      <c r="H398" s="269">
        <f>IF(ISBLANK(AL398),"",IFERROR(INDEX(F_Inputs!$F$4:$O$99999,MATCH($B398&amp;AL398,F_Inputs!$P$4:$P$99999,0),MATCH(AL$6,F_Inputs!$F$2:$O$2,0)),"Error"))</f>
        <v>0.79</v>
      </c>
      <c r="I398" s="269">
        <f>IF(ISBLANK(AM398),"",IFERROR(INDEX(F_Inputs!$F$4:$O$99999,MATCH($B398&amp;AM398,F_Inputs!$P$4:$P$99999,0),MATCH(AM$6,F_Inputs!$F$2:$O$2,0)),"Error"))</f>
        <v>0.74</v>
      </c>
      <c r="J398" s="269">
        <f>IF(ISBLANK(AN398),"",IFERROR(INDEX(F_Inputs!$F$4:$O$99999,MATCH($B398&amp;AN398,F_Inputs!$P$4:$P$99999,0),MATCH(AN$6,F_Inputs!$F$2:$O$2,0)),"Error"))</f>
        <v>0.69</v>
      </c>
      <c r="K398" s="269">
        <f>IF(ISBLANK(AO398),"",IFERROR(INDEX(F_Inputs!$F$4:$O$99999,MATCH($B398&amp;AO398,F_Inputs!$P$4:$P$99999,0),MATCH(AO$6,F_Inputs!$F$2:$O$2,0)),"Error"))</f>
        <v>0.64</v>
      </c>
      <c r="L398" s="269" t="str">
        <f>IF(ISBLANK(AP398),"",IFERROR(INDEX(F_Inputs!$F$4:$O$99999,MATCH($B398&amp;AP398,F_Inputs!$P$4:$P$99999,0),MATCH(AP$6,F_Inputs!$F$2:$O$2,0)),"Error"))</f>
        <v/>
      </c>
      <c r="M398" s="269" t="str">
        <f>IF(ISBLANK(AQ398),"",IFERROR(INDEX(F_Inputs!$F$4:$O$99999,MATCH($B398&amp;AQ398,F_Inputs!$P$4:$P$99999,0),MATCH(AQ$6,F_Inputs!$F$2:$O$2,0)),"Error"))</f>
        <v/>
      </c>
      <c r="N398" s="269" t="str">
        <f>IF(ISBLANK(AR398),"",IFERROR(INDEX(F_Inputs!$F$4:$O$99999,MATCH($B398&amp;AR398,F_Inputs!$P$4:$P$99999,0),MATCH(AR$6,F_Inputs!$F$2:$O$2,0)),"Error"))</f>
        <v/>
      </c>
      <c r="O398" s="269" t="str">
        <f>IF(ISBLANK(AS398),"",IFERROR(INDEX(F_Inputs!$F$4:$O$99999,MATCH($B398&amp;AS398,F_Inputs!$P$4:$P$99999,0),MATCH(AS$6,F_Inputs!$F$2:$O$2,0)),"Error"))</f>
        <v/>
      </c>
      <c r="P398" s="269" t="str">
        <f>IF(ISBLANK(AT398),"",IFERROR(INDEX(F_Inputs!$F$4:$O$99999,MATCH($B398&amp;AT398,F_Inputs!$P$4:$P$99999,0),MATCH(AT$6,F_Inputs!$F$2:$O$2,0)),"Error"))</f>
        <v/>
      </c>
      <c r="Q398" s="269" t="str">
        <f>IF(ISBLANK(AU398),"",IFERROR(INDEX(F_Inputs!$F$4:$O$99999,MATCH($B398&amp;AU398,F_Inputs!$P$4:$P$99999,0),MATCH(AU$6,F_Inputs!$F$2:$O$2,0)),"Error"))</f>
        <v/>
      </c>
      <c r="R398" s="269" t="str">
        <f>IF(ISBLANK(AV398),"",IFERROR(INDEX(F_Inputs!$F$4:$O$99999,MATCH($B398&amp;AV398,F_Inputs!$P$4:$P$99999,0),MATCH(AV$6,F_Inputs!$F$2:$O$2,0)),"Error"))</f>
        <v/>
      </c>
      <c r="S398" s="269" t="str">
        <f>IF(ISBLANK(AW398),"",IFERROR(INDEX(F_Inputs!$F$4:$O$99999,MATCH($B398&amp;AW398,F_Inputs!$P$4:$P$99999,0),MATCH(AW$6,F_Inputs!$F$2:$O$2,0)),"Error"))</f>
        <v/>
      </c>
      <c r="T398" s="269" t="str">
        <f>IF(ISBLANK(AX398),"",IFERROR(INDEX(F_Inputs!$F$4:$O$99999,MATCH($B398&amp;AX398,F_Inputs!$P$4:$P$99999,0),MATCH(AX$6,F_Inputs!$F$2:$O$2,0)),"Error"))</f>
        <v/>
      </c>
      <c r="U398" s="269" t="str">
        <f>IF(ISBLANK(AY398),"",IFERROR(INDEX(F_Inputs!$F$4:$O$99999,MATCH($B398&amp;AY398,F_Inputs!$P$4:$P$99999,0),MATCH(AY$6,F_Inputs!$F$2:$O$2,0)),"Error"))</f>
        <v/>
      </c>
      <c r="V398" s="269" t="str">
        <f>IF(ISBLANK(AZ398),"",IFERROR(INDEX(F_Inputs!$F$4:$O$99999,MATCH($B398&amp;AZ398,F_Inputs!$P$4:$P$99999,0),MATCH(AZ$6,F_Inputs!$F$2:$O$2,0)),"Error"))</f>
        <v/>
      </c>
      <c r="W398" s="269" t="str">
        <f>IF(ISBLANK(BA398),"",IFERROR(INDEX(F_Inputs!$F$4:$O$99999,MATCH($B398&amp;BA398,F_Inputs!$P$4:$P$99999,0),MATCH(BA$6,F_Inputs!$F$2:$O$2,0)),"Error"))</f>
        <v/>
      </c>
      <c r="X398" s="269" t="str">
        <f>IF(ISBLANK(BB398),"",IFERROR(INDEX(F_Inputs!$F$4:$O$99999,MATCH($B398&amp;BB398,F_Inputs!$P$4:$P$99999,0),MATCH(BB$6,F_Inputs!$F$2:$O$2,0)),"Error"))</f>
        <v/>
      </c>
      <c r="Y398" s="269" t="str">
        <f>IF(ISBLANK(BC398),"",IFERROR(INDEX(F_Inputs!$F$4:$O$99999,MATCH($B398&amp;BC398,F_Inputs!$P$4:$P$99999,0),MATCH(BC$6,F_Inputs!$F$2:$O$2,0)),"Error"))</f>
        <v/>
      </c>
      <c r="Z398" s="269" t="str">
        <f>IF(ISBLANK(BD398),"",IFERROR(INDEX(F_Inputs!$F$4:$O$99999,MATCH($B398&amp;BD398,F_Inputs!$P$4:$P$99999,0),MATCH(BD$6,F_Inputs!$F$2:$O$2,0)),"Error"))</f>
        <v/>
      </c>
      <c r="AA398" s="269" t="str">
        <f>IF(ISBLANK(BE398),"",IFERROR(INDEX(F_Inputs!$F$4:$O$99999,MATCH($B398&amp;BE398,F_Inputs!$P$4:$P$99999,0),MATCH(BE$6,F_Inputs!$F$2:$O$2,0)),"Error"))</f>
        <v/>
      </c>
      <c r="AB398" s="269">
        <f>IF(ISBLANK(BF398),"",IFERROR(INDEX(F_Inputs!$F$4:$O$99999,MATCH($B398&amp;BF398,F_Inputs!$P$4:$P$99999,0),MATCH(BF$6,F_Inputs!$F$2:$O$2,0)),"Error"))</f>
        <v>3933738.2129353508</v>
      </c>
      <c r="AC398" s="269">
        <f>IF(ISBLANK(BG398),"",IFERROR(INDEX(F_Inputs!$F$4:$O$99999,MATCH($B398&amp;BG398,F_Inputs!$P$4:$P$99999,0),MATCH(BG$6,F_Inputs!$F$2:$O$2,0)),"Error"))</f>
        <v>3933738.2129353508</v>
      </c>
      <c r="AD398" s="269" t="str">
        <f>IF(ISBLANK(BH398),"",IFERROR(INDEX(F_Inputs!$F$4:$O$99999,MATCH($B398&amp;BH398,F_Inputs!$P$4:$P$99999,0),MATCH(BH$6,F_Inputs!$F$2:$O$2,0)),"Error"))</f>
        <v/>
      </c>
      <c r="AE398" s="269" t="str">
        <f>IF(ISBLANK(BI398),"",IFERROR(INDEX(F_Inputs!$F$4:$O$99999,MATCH($B398&amp;BI398,F_Inputs!$P$4:$P$99999,0),MATCH(BI$6,F_Inputs!$F$2:$O$2,0)),"Error"))</f>
        <v/>
      </c>
      <c r="AF398" s="269" t="str">
        <f>IF(ISBLANK(BJ398),"",IFERROR(INDEX(F_Inputs!$F$4:$O$99999,MATCH($B398&amp;BJ398,F_Inputs!$P$4:$P$99999,0),MATCH(BJ$6,F_Inputs!$F$2:$O$2,0)),"Error"))</f>
        <v/>
      </c>
      <c r="AJ398" s="45" t="s">
        <v>177</v>
      </c>
      <c r="AK398" s="45" t="s">
        <v>177</v>
      </c>
      <c r="AL398" s="45" t="s">
        <v>177</v>
      </c>
      <c r="AM398" s="45" t="s">
        <v>177</v>
      </c>
      <c r="AN398" s="45" t="s">
        <v>177</v>
      </c>
      <c r="AO398" s="45" t="s">
        <v>177</v>
      </c>
      <c r="AV398" s="45" t="s">
        <v>179</v>
      </c>
      <c r="AW398" s="45" t="s">
        <v>179</v>
      </c>
      <c r="AX398" s="45" t="s">
        <v>179</v>
      </c>
      <c r="AY398" s="45" t="s">
        <v>179</v>
      </c>
      <c r="AZ398" s="45" t="s">
        <v>179</v>
      </c>
      <c r="BF398" s="45" t="s">
        <v>181</v>
      </c>
      <c r="BG398" s="45" t="s">
        <v>181</v>
      </c>
    </row>
    <row r="399" spans="2:62">
      <c r="B399" s="158" t="str">
        <f>Lists!$D$22</f>
        <v>YKY</v>
      </c>
      <c r="C399" s="46" t="s">
        <v>754</v>
      </c>
      <c r="D399" s="46" t="str">
        <f>_xlfn.XLOOKUP(C399,Lists!$B$32:$B$60,Lists!$D$32:$D$60)</f>
        <v>Set at a common level [not HDD,UUW]</v>
      </c>
      <c r="E399" s="46" t="str">
        <f>_xlfn.XLOOKUP(C399,Lists!$B$32:$B$60,Lists!$F$32:$F$60)</f>
        <v>Number of internal sewer flooding incidents per 10,000 sewer connections</v>
      </c>
      <c r="F399" s="269">
        <f>IF(ISBLANK(AJ399),"",IFERROR(INDEX(F_Inputs!$F$4:$O$99999,MATCH($B399&amp;AJ399,F_Inputs!$P$4:$P$99999,0),MATCH(AJ$6,F_Inputs!$F$2:$O$2,0)),"Error"))</f>
        <v>1.62</v>
      </c>
      <c r="G399" s="269">
        <f>IF(ISBLANK(AK399),"",IFERROR(INDEX(F_Inputs!$F$4:$O$99999,MATCH($B399&amp;AK399,F_Inputs!$P$4:$P$99999,0),MATCH(AK$6,F_Inputs!$F$2:$O$2,0)),"Error"))</f>
        <v>1.54</v>
      </c>
      <c r="H399" s="269">
        <f>IF(ISBLANK(AL399),"",IFERROR(INDEX(F_Inputs!$F$4:$O$99999,MATCH($B399&amp;AL399,F_Inputs!$P$4:$P$99999,0),MATCH(AL$6,F_Inputs!$F$2:$O$2,0)),"Error"))</f>
        <v>1.46</v>
      </c>
      <c r="I399" s="269">
        <f>IF(ISBLANK(AM399),"",IFERROR(INDEX(F_Inputs!$F$4:$O$99999,MATCH($B399&amp;AM399,F_Inputs!$P$4:$P$99999,0),MATCH(AM$6,F_Inputs!$F$2:$O$2,0)),"Error"))</f>
        <v>1.39</v>
      </c>
      <c r="J399" s="269">
        <f>IF(ISBLANK(AN399),"",IFERROR(INDEX(F_Inputs!$F$4:$O$99999,MATCH($B399&amp;AN399,F_Inputs!$P$4:$P$99999,0),MATCH(AN$6,F_Inputs!$F$2:$O$2,0)),"Error"))</f>
        <v>1.31</v>
      </c>
      <c r="K399" s="269">
        <f>IF(ISBLANK(AO399),"",IFERROR(INDEX(F_Inputs!$F$4:$O$99999,MATCH($B399&amp;AO399,F_Inputs!$P$4:$P$99999,0),MATCH(AO$6,F_Inputs!$F$2:$O$2,0)),"Error"))</f>
        <v>1.23</v>
      </c>
      <c r="L399" s="269" t="str">
        <f>IF(ISBLANK(AP399),"",IFERROR(INDEX(F_Inputs!$F$4:$O$99999,MATCH($B399&amp;AP399,F_Inputs!$P$4:$P$99999,0),MATCH(AP$6,F_Inputs!$F$2:$O$2,0)),"Error"))</f>
        <v/>
      </c>
      <c r="M399" s="269" t="str">
        <f>IF(ISBLANK(AQ399),"",IFERROR(INDEX(F_Inputs!$F$4:$O$99999,MATCH($B399&amp;AQ399,F_Inputs!$P$4:$P$99999,0),MATCH(AQ$6,F_Inputs!$F$2:$O$2,0)),"Error"))</f>
        <v/>
      </c>
      <c r="N399" s="269" t="str">
        <f>IF(ISBLANK(AR399),"",IFERROR(INDEX(F_Inputs!$F$4:$O$99999,MATCH($B399&amp;AR399,F_Inputs!$P$4:$P$99999,0),MATCH(AR$6,F_Inputs!$F$2:$O$2,0)),"Error"))</f>
        <v/>
      </c>
      <c r="O399" s="269" t="str">
        <f>IF(ISBLANK(AS399),"",IFERROR(INDEX(F_Inputs!$F$4:$O$99999,MATCH($B399&amp;AS399,F_Inputs!$P$4:$P$99999,0),MATCH(AS$6,F_Inputs!$F$2:$O$2,0)),"Error"))</f>
        <v/>
      </c>
      <c r="P399" s="269" t="str">
        <f>IF(ISBLANK(AT399),"",IFERROR(INDEX(F_Inputs!$F$4:$O$99999,MATCH($B399&amp;AT399,F_Inputs!$P$4:$P$99999,0),MATCH(AT$6,F_Inputs!$F$2:$O$2,0)),"Error"))</f>
        <v/>
      </c>
      <c r="Q399" s="269" t="str">
        <f>IF(ISBLANK(AU399),"",IFERROR(INDEX(F_Inputs!$F$4:$O$99999,MATCH($B399&amp;AU399,F_Inputs!$P$4:$P$99999,0),MATCH(AU$6,F_Inputs!$F$2:$O$2,0)),"Error"))</f>
        <v/>
      </c>
      <c r="R399" s="269" t="str">
        <f>IF(ISBLANK(AV399),"",IFERROR(INDEX(F_Inputs!$F$4:$O$99999,MATCH($B399&amp;AV399,F_Inputs!$P$4:$P$99999,0),MATCH(AV$6,F_Inputs!$F$2:$O$2,0)),"Error"))</f>
        <v/>
      </c>
      <c r="S399" s="269" t="str">
        <f>IF(ISBLANK(AW399),"",IFERROR(INDEX(F_Inputs!$F$4:$O$99999,MATCH($B399&amp;AW399,F_Inputs!$P$4:$P$99999,0),MATCH(AW$6,F_Inputs!$F$2:$O$2,0)),"Error"))</f>
        <v/>
      </c>
      <c r="T399" s="269" t="str">
        <f>IF(ISBLANK(AX399),"",IFERROR(INDEX(F_Inputs!$F$4:$O$99999,MATCH($B399&amp;AX399,F_Inputs!$P$4:$P$99999,0),MATCH(AX$6,F_Inputs!$F$2:$O$2,0)),"Error"))</f>
        <v/>
      </c>
      <c r="U399" s="269" t="str">
        <f>IF(ISBLANK(AY399),"",IFERROR(INDEX(F_Inputs!$F$4:$O$99999,MATCH($B399&amp;AY399,F_Inputs!$P$4:$P$99999,0),MATCH(AY$6,F_Inputs!$F$2:$O$2,0)),"Error"))</f>
        <v/>
      </c>
      <c r="V399" s="269" t="str">
        <f>IF(ISBLANK(AZ399),"",IFERROR(INDEX(F_Inputs!$F$4:$O$99999,MATCH($B399&amp;AZ399,F_Inputs!$P$4:$P$99999,0),MATCH(AZ$6,F_Inputs!$F$2:$O$2,0)),"Error"))</f>
        <v/>
      </c>
      <c r="W399" s="269">
        <f>IF(ISBLANK(BA399),"",IFERROR(INDEX(F_Inputs!$F$4:$O$99999,MATCH($B399&amp;BA399,F_Inputs!$P$4:$P$99999,0),MATCH(BA$6,F_Inputs!$F$2:$O$2,0)),"Error"))</f>
        <v>1.0383983051474184</v>
      </c>
      <c r="X399" s="269">
        <f>IF(ISBLANK(BB399),"",IFERROR(INDEX(F_Inputs!$F$4:$O$99999,MATCH($B399&amp;BB399,F_Inputs!$P$4:$P$99999,0),MATCH(BB$6,F_Inputs!$F$2:$O$2,0)),"Error"))</f>
        <v>0.98445553604885117</v>
      </c>
      <c r="Y399" s="269">
        <f>IF(ISBLANK(BC399),"",IFERROR(INDEX(F_Inputs!$F$4:$O$99999,MATCH($B399&amp;BC399,F_Inputs!$P$4:$P$99999,0),MATCH(BC$6,F_Inputs!$F$2:$O$2,0)),"Error"))</f>
        <v>0.93725561308760486</v>
      </c>
      <c r="Z399" s="269">
        <f>IF(ISBLANK(BD399),"",IFERROR(INDEX(F_Inputs!$F$4:$O$99999,MATCH($B399&amp;BD399,F_Inputs!$P$4:$P$99999,0),MATCH(BD$6,F_Inputs!$F$2:$O$2,0)),"Error"))</f>
        <v>0.88331284398903775</v>
      </c>
      <c r="AA399" s="269">
        <f>IF(ISBLANK(BE399),"",IFERROR(INDEX(F_Inputs!$F$4:$O$99999,MATCH($B399&amp;BE399,F_Inputs!$P$4:$P$99999,0),MATCH(BE$6,F_Inputs!$F$2:$O$2,0)),"Error"))</f>
        <v>0.82937007489047054</v>
      </c>
      <c r="AB399" s="270">
        <f>IF(ISBLANK(BF399),"",IFERROR(INDEX(F_Inputs!$F$4:$O$99999,MATCH($B399&amp;BF399,F_Inputs!$P$4:$P$99999,0),MATCH(BF$6,F_Inputs!$F$2:$O$2,0)),"Error"))</f>
        <v>14363221.474832641</v>
      </c>
      <c r="AC399" s="270">
        <f>IF(ISBLANK(BG399),"",IFERROR(INDEX(F_Inputs!$F$4:$O$99999,MATCH($B399&amp;BG399,F_Inputs!$P$4:$P$99999,0),MATCH(BG$6,F_Inputs!$F$2:$O$2,0)),"Error"))</f>
        <v>14363221.474832641</v>
      </c>
      <c r="AD399" s="270">
        <f t="shared" ref="AD399:AD400" si="18">IF(ISBLANK(BG399),"",IFERROR(2*AC399,""))</f>
        <v>28726442.949665282</v>
      </c>
      <c r="AE399" s="271">
        <f>IF(ISBLANK(BI399),"",IFERROR(INDEX(F_Inputs!$F$4:$O$99999,MATCH($B399&amp;BI399,F_Inputs!$P$4:$P$99999,0),MATCH(BI$6,F_Inputs!$F$2:$O$2,0)),"Error"))</f>
        <v>-6.0000000000000001E-3</v>
      </c>
      <c r="AF399" s="271" t="str">
        <f>IF(ISBLANK(BJ399),"",IFERROR(INDEX(F_Inputs!$F$4:$O$99999,MATCH($B399&amp;BJ399,F_Inputs!$P$4:$P$99999,0),MATCH(BJ$6,F_Inputs!$F$2:$O$2,0)),"Error"))</f>
        <v/>
      </c>
      <c r="AJ399" s="45" t="s">
        <v>275</v>
      </c>
      <c r="AK399" s="45" t="s">
        <v>275</v>
      </c>
      <c r="AL399" s="45" t="s">
        <v>275</v>
      </c>
      <c r="AM399" s="45" t="s">
        <v>275</v>
      </c>
      <c r="AN399" s="45" t="s">
        <v>275</v>
      </c>
      <c r="AO399" s="45" t="s">
        <v>275</v>
      </c>
      <c r="BA399" s="45" t="s">
        <v>277</v>
      </c>
      <c r="BB399" s="45" t="s">
        <v>277</v>
      </c>
      <c r="BC399" s="45" t="s">
        <v>277</v>
      </c>
      <c r="BD399" s="45" t="s">
        <v>277</v>
      </c>
      <c r="BE399" s="45" t="s">
        <v>277</v>
      </c>
      <c r="BF399" s="45" t="s">
        <v>280</v>
      </c>
      <c r="BG399" s="45" t="s">
        <v>280</v>
      </c>
      <c r="BH399" s="45" t="s">
        <v>842</v>
      </c>
      <c r="BI399" s="45" t="s">
        <v>282</v>
      </c>
    </row>
    <row r="400" spans="2:62">
      <c r="B400" s="158" t="str">
        <f>Lists!$D$22</f>
        <v>YKY</v>
      </c>
      <c r="C400" s="46" t="s">
        <v>758</v>
      </c>
      <c r="D400" s="46" t="str">
        <f>_xlfn.XLOOKUP(C400,Lists!$B$32:$B$60,Lists!$D$32:$D$60)</f>
        <v>Set at a company specific level</v>
      </c>
      <c r="E400" s="46" t="str">
        <f>_xlfn.XLOOKUP(C400,Lists!$B$32:$B$60,Lists!$F$32:$F$60)</f>
        <v>Number of external sewer flooding incidents per 10,000 sewer connections</v>
      </c>
      <c r="F400" s="269">
        <f>IF(ISBLANK(AJ400),"",IFERROR(INDEX(F_Inputs!$F$4:$O$99999,MATCH($B400&amp;AJ400,F_Inputs!$P$4:$P$99999,0),MATCH(AJ$6,F_Inputs!$F$2:$O$2,0)),"Error"))</f>
        <v>24.85</v>
      </c>
      <c r="G400" s="269">
        <f>IF(ISBLANK(AK400),"",IFERROR(INDEX(F_Inputs!$F$4:$O$99999,MATCH($B400&amp;AK400,F_Inputs!$P$4:$P$99999,0),MATCH(AK$6,F_Inputs!$F$2:$O$2,0)),"Error"))</f>
        <v>23.05</v>
      </c>
      <c r="H400" s="269">
        <f>IF(ISBLANK(AL400),"",IFERROR(INDEX(F_Inputs!$F$4:$O$99999,MATCH($B400&amp;AL400,F_Inputs!$P$4:$P$99999,0),MATCH(AL$6,F_Inputs!$F$2:$O$2,0)),"Error"))</f>
        <v>21.25</v>
      </c>
      <c r="I400" s="269">
        <f>IF(ISBLANK(AM400),"",IFERROR(INDEX(F_Inputs!$F$4:$O$99999,MATCH($B400&amp;AM400,F_Inputs!$P$4:$P$99999,0),MATCH(AM$6,F_Inputs!$F$2:$O$2,0)),"Error"))</f>
        <v>19.45</v>
      </c>
      <c r="J400" s="269">
        <f>IF(ISBLANK(AN400),"",IFERROR(INDEX(F_Inputs!$F$4:$O$99999,MATCH($B400&amp;AN400,F_Inputs!$P$4:$P$99999,0),MATCH(AN$6,F_Inputs!$F$2:$O$2,0)),"Error"))</f>
        <v>17.649999999999999</v>
      </c>
      <c r="K400" s="269">
        <f>IF(ISBLANK(AO400),"",IFERROR(INDEX(F_Inputs!$F$4:$O$99999,MATCH($B400&amp;AO400,F_Inputs!$P$4:$P$99999,0),MATCH(AO$6,F_Inputs!$F$2:$O$2,0)),"Error"))</f>
        <v>15.86</v>
      </c>
      <c r="L400" s="269" t="str">
        <f>IF(ISBLANK(AP400),"",IFERROR(INDEX(F_Inputs!$F$4:$O$99999,MATCH($B400&amp;AP400,F_Inputs!$P$4:$P$99999,0),MATCH(AP$6,F_Inputs!$F$2:$O$2,0)),"Error"))</f>
        <v/>
      </c>
      <c r="M400" s="269" t="str">
        <f>IF(ISBLANK(AQ400),"",IFERROR(INDEX(F_Inputs!$F$4:$O$99999,MATCH($B400&amp;AQ400,F_Inputs!$P$4:$P$99999,0),MATCH(AQ$6,F_Inputs!$F$2:$O$2,0)),"Error"))</f>
        <v/>
      </c>
      <c r="N400" s="269" t="str">
        <f>IF(ISBLANK(AR400),"",IFERROR(INDEX(F_Inputs!$F$4:$O$99999,MATCH($B400&amp;AR400,F_Inputs!$P$4:$P$99999,0),MATCH(AR$6,F_Inputs!$F$2:$O$2,0)),"Error"))</f>
        <v/>
      </c>
      <c r="O400" s="269" t="str">
        <f>IF(ISBLANK(AS400),"",IFERROR(INDEX(F_Inputs!$F$4:$O$99999,MATCH($B400&amp;AS400,F_Inputs!$P$4:$P$99999,0),MATCH(AS$6,F_Inputs!$F$2:$O$2,0)),"Error"))</f>
        <v/>
      </c>
      <c r="P400" s="269" t="str">
        <f>IF(ISBLANK(AT400),"",IFERROR(INDEX(F_Inputs!$F$4:$O$99999,MATCH($B400&amp;AT400,F_Inputs!$P$4:$P$99999,0),MATCH(AT$6,F_Inputs!$F$2:$O$2,0)),"Error"))</f>
        <v/>
      </c>
      <c r="Q400" s="269" t="str">
        <f>IF(ISBLANK(AU400),"",IFERROR(INDEX(F_Inputs!$F$4:$O$99999,MATCH($B400&amp;AU400,F_Inputs!$P$4:$P$99999,0),MATCH(AU$6,F_Inputs!$F$2:$O$2,0)),"Error"))</f>
        <v/>
      </c>
      <c r="R400" s="269" t="str">
        <f>IF(ISBLANK(AV400),"",IFERROR(INDEX(F_Inputs!$F$4:$O$99999,MATCH($B400&amp;AV400,F_Inputs!$P$4:$P$99999,0),MATCH(AV$6,F_Inputs!$F$2:$O$2,0)),"Error"))</f>
        <v/>
      </c>
      <c r="S400" s="269" t="str">
        <f>IF(ISBLANK(AW400),"",IFERROR(INDEX(F_Inputs!$F$4:$O$99999,MATCH($B400&amp;AW400,F_Inputs!$P$4:$P$99999,0),MATCH(AW$6,F_Inputs!$F$2:$O$2,0)),"Error"))</f>
        <v/>
      </c>
      <c r="T400" s="269" t="str">
        <f>IF(ISBLANK(AX400),"",IFERROR(INDEX(F_Inputs!$F$4:$O$99999,MATCH($B400&amp;AX400,F_Inputs!$P$4:$P$99999,0),MATCH(AX$6,F_Inputs!$F$2:$O$2,0)),"Error"))</f>
        <v/>
      </c>
      <c r="U400" s="269" t="str">
        <f>IF(ISBLANK(AY400),"",IFERROR(INDEX(F_Inputs!$F$4:$O$99999,MATCH($B400&amp;AY400,F_Inputs!$P$4:$P$99999,0),MATCH(AY$6,F_Inputs!$F$2:$O$2,0)),"Error"))</f>
        <v/>
      </c>
      <c r="V400" s="269" t="str">
        <f>IF(ISBLANK(AZ400),"",IFERROR(INDEX(F_Inputs!$F$4:$O$99999,MATCH($B400&amp;AZ400,F_Inputs!$P$4:$P$99999,0),MATCH(AZ$6,F_Inputs!$F$2:$O$2,0)),"Error"))</f>
        <v/>
      </c>
      <c r="W400" s="269">
        <f>IF(ISBLANK(BA400),"",IFERROR(INDEX(F_Inputs!$F$4:$O$99999,MATCH($B400&amp;BA400,F_Inputs!$P$4:$P$99999,0),MATCH(BA$6,F_Inputs!$F$2:$O$2,0)),"Error"))</f>
        <v>17.455183439092778</v>
      </c>
      <c r="X400" s="269">
        <f>IF(ISBLANK(BB400),"",IFERROR(INDEX(F_Inputs!$F$4:$O$99999,MATCH($B400&amp;BB400,F_Inputs!$P$4:$P$99999,0),MATCH(BB$6,F_Inputs!$F$2:$O$2,0)),"Error"))</f>
        <v>17.455183439092778</v>
      </c>
      <c r="Y400" s="269">
        <f>IF(ISBLANK(BC400),"",IFERROR(INDEX(F_Inputs!$F$4:$O$99999,MATCH($B400&amp;BC400,F_Inputs!$P$4:$P$99999,0),MATCH(BC$6,F_Inputs!$F$2:$O$2,0)),"Error"))</f>
        <v>17.455183439092778</v>
      </c>
      <c r="Z400" s="269">
        <f>IF(ISBLANK(BD400),"",IFERROR(INDEX(F_Inputs!$F$4:$O$99999,MATCH($B400&amp;BD400,F_Inputs!$P$4:$P$99999,0),MATCH(BD$6,F_Inputs!$F$2:$O$2,0)),"Error"))</f>
        <v>16.365183439092778</v>
      </c>
      <c r="AA400" s="269">
        <f>IF(ISBLANK(BE400),"",IFERROR(INDEX(F_Inputs!$F$4:$O$99999,MATCH($B400&amp;BE400,F_Inputs!$P$4:$P$99999,0),MATCH(BE$6,F_Inputs!$F$2:$O$2,0)),"Error"))</f>
        <v>14.575183439092779</v>
      </c>
      <c r="AB400" s="276">
        <f>IF(ISBLANK(BF400),"",IFERROR(INDEX(F_Inputs!$F$4:$O$99999,MATCH($B400&amp;BF400,F_Inputs!$P$4:$P$99999,0),MATCH(BF$6,F_Inputs!$F$2:$O$2,0)),"Error"))</f>
        <v>3801750.1461650608</v>
      </c>
      <c r="AC400" s="276">
        <f>IF(ISBLANK(BG400),"",IFERROR(INDEX(F_Inputs!$F$4:$O$99999,MATCH($B400&amp;BG400,F_Inputs!$P$4:$P$99999,0),MATCH(BG$6,F_Inputs!$F$2:$O$2,0)),"Error"))</f>
        <v>3801750.1461650608</v>
      </c>
      <c r="AD400" s="276">
        <f t="shared" si="18"/>
        <v>7603500.2923301216</v>
      </c>
      <c r="AE400" s="271">
        <f>IF(ISBLANK(BI400),"",IFERROR(INDEX(F_Inputs!$F$4:$O$99999,MATCH($B400&amp;BI400,F_Inputs!$P$4:$P$99999,0),MATCH(BI$6,F_Inputs!$F$2:$O$2,0)),"Error"))</f>
        <v>-6.0000000000000001E-3</v>
      </c>
      <c r="AF400" s="271">
        <f>IF(ISBLANK(BJ400),"",IFERROR(INDEX(F_Inputs!$F$4:$O$99999,MATCH($B400&amp;BJ400,F_Inputs!$P$4:$P$99999,0),MATCH(BJ$6,F_Inputs!$F$2:$O$2,0)),"Error"))</f>
        <v>1.4999999999999999E-2</v>
      </c>
      <c r="AJ400" s="45" t="s">
        <v>284</v>
      </c>
      <c r="AK400" s="45" t="s">
        <v>284</v>
      </c>
      <c r="AL400" s="45" t="s">
        <v>284</v>
      </c>
      <c r="AM400" s="45" t="s">
        <v>284</v>
      </c>
      <c r="AN400" s="45" t="s">
        <v>284</v>
      </c>
      <c r="AO400" s="45" t="s">
        <v>284</v>
      </c>
      <c r="BA400" s="45" t="s">
        <v>286</v>
      </c>
      <c r="BB400" s="45" t="s">
        <v>286</v>
      </c>
      <c r="BC400" s="45" t="s">
        <v>286</v>
      </c>
      <c r="BD400" s="45" t="s">
        <v>286</v>
      </c>
      <c r="BE400" s="45" t="s">
        <v>286</v>
      </c>
      <c r="BF400" s="45" t="s">
        <v>288</v>
      </c>
      <c r="BG400" s="45" t="s">
        <v>288</v>
      </c>
      <c r="BH400" s="45" t="s">
        <v>842</v>
      </c>
      <c r="BI400" s="45" t="s">
        <v>289</v>
      </c>
      <c r="BJ400" s="45" t="s">
        <v>596</v>
      </c>
    </row>
    <row r="401" spans="2:62">
      <c r="B401" s="158" t="str">
        <f>Lists!$D$22</f>
        <v>YKY</v>
      </c>
      <c r="C401" s="46" t="s">
        <v>714</v>
      </c>
      <c r="D401" s="46" t="str">
        <f>_xlfn.XLOOKUP(C401,Lists!$B$32:$B$60,Lists!$D$32:$D$60)</f>
        <v>Set at a common level</v>
      </c>
      <c r="E401" s="46" t="str">
        <f>_xlfn.XLOOKUP(C401,Lists!$B$32:$B$60,Lists!$F$32:$F$60)</f>
        <v>Total biodiversity units for area of land served (per 100km2)</v>
      </c>
      <c r="F401" s="269">
        <f>IF(ISBLANK(AJ401),"",IFERROR(INDEX(F_Inputs!$F$4:$O$99999,MATCH($B401&amp;AJ401,F_Inputs!$P$4:$P$99999,0),MATCH(AJ$6,F_Inputs!$F$2:$O$2,0)),"Error"))</f>
        <v>0</v>
      </c>
      <c r="G401" s="269">
        <f>IF(ISBLANK(AK401),"",IFERROR(INDEX(F_Inputs!$F$4:$O$99999,MATCH($B401&amp;AK401,F_Inputs!$P$4:$P$99999,0),MATCH(AK$6,F_Inputs!$F$2:$O$2,0)),"Error"))</f>
        <v>0</v>
      </c>
      <c r="H401" s="269">
        <f>IF(ISBLANK(AL401),"",IFERROR(INDEX(F_Inputs!$F$4:$O$99999,MATCH($B401&amp;AL401,F_Inputs!$P$4:$P$99999,0),MATCH(AL$6,F_Inputs!$F$2:$O$2,0)),"Error"))</f>
        <v>0</v>
      </c>
      <c r="I401" s="269">
        <f>IF(ISBLANK(AM401),"",IFERROR(INDEX(F_Inputs!$F$4:$O$99999,MATCH($B401&amp;AM401,F_Inputs!$P$4:$P$99999,0),MATCH(AM$6,F_Inputs!$F$2:$O$2,0)),"Error"))</f>
        <v>0</v>
      </c>
      <c r="J401" s="269">
        <f>IF(ISBLANK(AN401),"",IFERROR(INDEX(F_Inputs!$F$4:$O$99999,MATCH($B401&amp;AN401,F_Inputs!$P$4:$P$99999,0),MATCH(AN$6,F_Inputs!$F$2:$O$2,0)),"Error"))</f>
        <v>4.9778677696996745E-2</v>
      </c>
      <c r="K401" s="269">
        <f>IF(ISBLANK(AO401),"",IFERROR(INDEX(F_Inputs!$F$4:$O$99999,MATCH($B401&amp;AO401,F_Inputs!$P$4:$P$99999,0),MATCH(AO$6,F_Inputs!$F$2:$O$2,0)),"Error"))</f>
        <v>0.73</v>
      </c>
      <c r="L401" s="267" t="str">
        <f>IF(ISBLANK(AP401),"",IFERROR(INDEX(F_Inputs!$F$4:$O$99999,MATCH($B401&amp;AP401,F_Inputs!$P$4:$P$99999,0),MATCH(AP$6,F_Inputs!$F$2:$O$2,0)),"Error"))</f>
        <v/>
      </c>
      <c r="M401" s="268" t="str">
        <f>IF(ISBLANK(AQ401),"",IFERROR(INDEX(F_Inputs!$F$4:$O$99999,MATCH($B401&amp;AQ401,F_Inputs!$P$4:$P$99999,0),MATCH(AQ$6,F_Inputs!$F$2:$O$2,0)),"Error"))</f>
        <v/>
      </c>
      <c r="N401" s="268" t="str">
        <f>IF(ISBLANK(AR401),"",IFERROR(INDEX(F_Inputs!$F$4:$O$99999,MATCH($B401&amp;AR401,F_Inputs!$P$4:$P$99999,0),MATCH(AR$6,F_Inputs!$F$2:$O$2,0)),"Error"))</f>
        <v/>
      </c>
      <c r="O401" s="268" t="str">
        <f>IF(ISBLANK(AS401),"",IFERROR(INDEX(F_Inputs!$F$4:$O$99999,MATCH($B401&amp;AS401,F_Inputs!$P$4:$P$99999,0),MATCH(AS$6,F_Inputs!$F$2:$O$2,0)),"Error"))</f>
        <v/>
      </c>
      <c r="P401" s="268" t="str">
        <f>IF(ISBLANK(AT401),"",IFERROR(INDEX(F_Inputs!$F$4:$O$99999,MATCH($B401&amp;AT401,F_Inputs!$P$4:$P$99999,0),MATCH(AT$6,F_Inputs!$F$2:$O$2,0)),"Error"))</f>
        <v/>
      </c>
      <c r="Q401" s="268" t="str">
        <f>IF(ISBLANK(AU401),"",IFERROR(INDEX(F_Inputs!$F$4:$O$99999,MATCH($B401&amp;AU401,F_Inputs!$P$4:$P$99999,0),MATCH(AU$6,F_Inputs!$F$2:$O$2,0)),"Error"))</f>
        <v/>
      </c>
      <c r="R401" s="269" t="str">
        <f>IF(ISBLANK(AV401),"",IFERROR(INDEX(F_Inputs!$F$4:$O$99999,MATCH($B401&amp;AV401,F_Inputs!$P$4:$P$99999,0),MATCH(AV$6,F_Inputs!$F$2:$O$2,0)),"Error"))</f>
        <v/>
      </c>
      <c r="S401" s="269" t="str">
        <f>IF(ISBLANK(AW401),"",IFERROR(INDEX(F_Inputs!$F$4:$O$99999,MATCH($B401&amp;AW401,F_Inputs!$P$4:$P$99999,0),MATCH(AW$6,F_Inputs!$F$2:$O$2,0)),"Error"))</f>
        <v/>
      </c>
      <c r="T401" s="269" t="str">
        <f>IF(ISBLANK(AX401),"",IFERROR(INDEX(F_Inputs!$F$4:$O$99999,MATCH($B401&amp;AX401,F_Inputs!$P$4:$P$99999,0),MATCH(AX$6,F_Inputs!$F$2:$O$2,0)),"Error"))</f>
        <v/>
      </c>
      <c r="U401" s="269" t="str">
        <f>IF(ISBLANK(AY401),"",IFERROR(INDEX(F_Inputs!$F$4:$O$99999,MATCH($B401&amp;AY401,F_Inputs!$P$4:$P$99999,0),MATCH(AY$6,F_Inputs!$F$2:$O$2,0)),"Error"))</f>
        <v/>
      </c>
      <c r="V401" s="269" t="str">
        <f>IF(ISBLANK(AZ401),"",IFERROR(INDEX(F_Inputs!$F$4:$O$99999,MATCH($B401&amp;AZ401,F_Inputs!$P$4:$P$99999,0),MATCH(AZ$6,F_Inputs!$F$2:$O$2,0)),"Error"))</f>
        <v/>
      </c>
      <c r="W401" s="267" t="str">
        <f>IF(ISBLANK(BA401),"",IFERROR(INDEX(F_Inputs!$F$4:$O$99999,MATCH($B401&amp;BA401,F_Inputs!$P$4:$P$99999,0),MATCH(BA$6,F_Inputs!$F$2:$O$2,0)),"Error"))</f>
        <v/>
      </c>
      <c r="X401" s="267" t="str">
        <f>IF(ISBLANK(BB401),"",IFERROR(INDEX(F_Inputs!$F$4:$O$99999,MATCH($B401&amp;BB401,F_Inputs!$P$4:$P$99999,0),MATCH(BB$6,F_Inputs!$F$2:$O$2,0)),"Error"))</f>
        <v/>
      </c>
      <c r="Y401" s="267" t="str">
        <f>IF(ISBLANK(BC401),"",IFERROR(INDEX(F_Inputs!$F$4:$O$99999,MATCH($B401&amp;BC401,F_Inputs!$P$4:$P$99999,0),MATCH(BC$6,F_Inputs!$F$2:$O$2,0)),"Error"))</f>
        <v/>
      </c>
      <c r="Z401" s="267" t="str">
        <f>IF(ISBLANK(BD401),"",IFERROR(INDEX(F_Inputs!$F$4:$O$99999,MATCH($B401&amp;BD401,F_Inputs!$P$4:$P$99999,0),MATCH(BD$6,F_Inputs!$F$2:$O$2,0)),"Error"))</f>
        <v/>
      </c>
      <c r="AA401" s="267" t="str">
        <f>IF(ISBLANK(BE401),"",IFERROR(INDEX(F_Inputs!$F$4:$O$99999,MATCH($B401&amp;BE401,F_Inputs!$P$4:$P$99999,0),MATCH(BE$6,F_Inputs!$F$2:$O$2,0)),"Error"))</f>
        <v/>
      </c>
      <c r="AB401" s="270">
        <f>IF(ISBLANK(BF401),"",IFERROR(INDEX(F_Inputs!$F$4:$O$99999,MATCH($B401&amp;BF401,F_Inputs!$P$4:$P$99999,0),MATCH(BF$6,F_Inputs!$F$2:$O$2,0)),"Error"))</f>
        <v>7858639.262482821</v>
      </c>
      <c r="AC401" s="270">
        <f>IF(ISBLANK(BG401),"",IFERROR(INDEX(F_Inputs!$F$4:$O$99999,MATCH($B401&amp;BG401,F_Inputs!$P$4:$P$99999,0),MATCH(BG$6,F_Inputs!$F$2:$O$2,0)),"Error"))</f>
        <v>7858639.262482821</v>
      </c>
      <c r="AD401" s="270" t="str">
        <f>IF(ISBLANK(BH401),"",IFERROR(INDEX(F_Inputs!$F$4:$O$99999,MATCH($B401&amp;BH401,F_Inputs!$P$4:$P$99999,0),MATCH(BH$6,F_Inputs!$F$2:$O$2,0)),"Error"))</f>
        <v/>
      </c>
      <c r="AE401" s="271">
        <f>IF(ISBLANK(BI401),"",IFERROR(INDEX(F_Inputs!$F$4:$O$99999,MATCH($B401&amp;BI401,F_Inputs!$P$4:$P$99999,0),MATCH(BI$6,F_Inputs!$F$2:$O$2,0)),"Error"))</f>
        <v>-5.0000000000000001E-3</v>
      </c>
      <c r="AF401" s="271">
        <f>IF(ISBLANK(BJ401),"",IFERROR(INDEX(F_Inputs!$F$4:$O$99999,MATCH($B401&amp;BJ401,F_Inputs!$P$4:$P$99999,0),MATCH(BJ$6,F_Inputs!$F$2:$O$2,0)),"Error"))</f>
        <v>5.0000000000000001E-3</v>
      </c>
      <c r="AJ401" s="45" t="s">
        <v>183</v>
      </c>
      <c r="AK401" s="45" t="s">
        <v>183</v>
      </c>
      <c r="AL401" s="45" t="s">
        <v>183</v>
      </c>
      <c r="AM401" s="45" t="s">
        <v>183</v>
      </c>
      <c r="AN401" s="45" t="s">
        <v>183</v>
      </c>
      <c r="AO401" s="45" t="s">
        <v>183</v>
      </c>
      <c r="BF401" s="45" t="s">
        <v>186</v>
      </c>
      <c r="BG401" s="45" t="s">
        <v>186</v>
      </c>
      <c r="BI401" s="45" t="s">
        <v>188</v>
      </c>
      <c r="BJ401" s="45" t="s">
        <v>190</v>
      </c>
    </row>
    <row r="402" spans="2:62">
      <c r="B402" s="158" t="str">
        <f>Lists!$D$22</f>
        <v>YKY</v>
      </c>
      <c r="C402" s="46" t="s">
        <v>740</v>
      </c>
      <c r="D402" s="46" t="str">
        <f>_xlfn.XLOOKUP(C402,Lists!$B$32:$B$60,Lists!$D$32:$D$60)</f>
        <v>Set at a company specific level</v>
      </c>
      <c r="E402" s="46" t="str">
        <f>_xlfn.XLOOKUP(C402,Lists!$B$32:$B$60,Lists!$F$32:$F$60)</f>
        <v>% reduction from 2024-25 baseline</v>
      </c>
      <c r="F402" s="272">
        <f>IF(ISBLANK(AJ402),"",IFERROR(INDEX(F_Inputs!$F$4:$O$99999,MATCH($B402&amp;AJ402,F_Inputs!$P$4:$P$99999,0),MATCH(AJ$6,F_Inputs!$F$2:$O$2,0)),"Error"))</f>
        <v>0</v>
      </c>
      <c r="G402" s="272">
        <f>IF(ISBLANK(AK402),"",IFERROR(INDEX(F_Inputs!$F$4:$O$99999,MATCH($B402&amp;AK402,F_Inputs!$P$4:$P$99999,0),MATCH(AK$6,F_Inputs!$F$2:$O$2,0)),"Error"))</f>
        <v>-0.19149999999999998</v>
      </c>
      <c r="H402" s="272">
        <f>IF(ISBLANK(AL402),"",IFERROR(INDEX(F_Inputs!$F$4:$O$99999,MATCH($B402&amp;AL402,F_Inputs!$P$4:$P$99999,0),MATCH(AL$6,F_Inputs!$F$2:$O$2,0)),"Error"))</f>
        <v>-0.11020000000000002</v>
      </c>
      <c r="I402" s="272">
        <f>IF(ISBLANK(AM402),"",IFERROR(INDEX(F_Inputs!$F$4:$O$99999,MATCH($B402&amp;AM402,F_Inputs!$P$4:$P$99999,0),MATCH(AM$6,F_Inputs!$F$2:$O$2,0)),"Error"))</f>
        <v>-1.9900000000000001E-2</v>
      </c>
      <c r="J402" s="272">
        <f>IF(ISBLANK(AN402),"",IFERROR(INDEX(F_Inputs!$F$4:$O$99999,MATCH($B402&amp;AN402,F_Inputs!$P$4:$P$99999,0),MATCH(AN$6,F_Inputs!$F$2:$O$2,0)),"Error"))</f>
        <v>-1.9900000000000001E-2</v>
      </c>
      <c r="K402" s="272">
        <f>IF(ISBLANK(AO402),"",IFERROR(INDEX(F_Inputs!$F$4:$O$99999,MATCH($B402&amp;AO402,F_Inputs!$P$4:$P$99999,0),MATCH(AO$6,F_Inputs!$F$2:$O$2,0)),"Error"))</f>
        <v>-5.1699999999999996E-2</v>
      </c>
      <c r="L402" s="269" t="str">
        <f>IF(ISBLANK(AP402),"",IFERROR(INDEX(F_Inputs!$F$4:$O$99999,MATCH($B402&amp;AP402,F_Inputs!$P$4:$P$99999,0),MATCH(AP$6,F_Inputs!$F$2:$O$2,0)),"Error"))</f>
        <v/>
      </c>
      <c r="M402" s="269" t="str">
        <f>IF(ISBLANK(AQ402),"",IFERROR(INDEX(F_Inputs!$F$4:$O$99999,MATCH($B402&amp;AQ402,F_Inputs!$P$4:$P$99999,0),MATCH(AQ$6,F_Inputs!$F$2:$O$2,0)),"Error"))</f>
        <v/>
      </c>
      <c r="N402" s="269" t="str">
        <f>IF(ISBLANK(AR402),"",IFERROR(INDEX(F_Inputs!$F$4:$O$99999,MATCH($B402&amp;AR402,F_Inputs!$P$4:$P$99999,0),MATCH(AR$6,F_Inputs!$F$2:$O$2,0)),"Error"))</f>
        <v/>
      </c>
      <c r="O402" s="269" t="str">
        <f>IF(ISBLANK(AS402),"",IFERROR(INDEX(F_Inputs!$F$4:$O$99999,MATCH($B402&amp;AS402,F_Inputs!$P$4:$P$99999,0),MATCH(AS$6,F_Inputs!$F$2:$O$2,0)),"Error"))</f>
        <v/>
      </c>
      <c r="P402" s="269" t="str">
        <f>IF(ISBLANK(AT402),"",IFERROR(INDEX(F_Inputs!$F$4:$O$99999,MATCH($B402&amp;AT402,F_Inputs!$P$4:$P$99999,0),MATCH(AT$6,F_Inputs!$F$2:$O$2,0)),"Error"))</f>
        <v/>
      </c>
      <c r="Q402" s="269" t="str">
        <f>IF(ISBLANK(AU402),"",IFERROR(INDEX(F_Inputs!$F$4:$O$99999,MATCH($B402&amp;AU402,F_Inputs!$P$4:$P$99999,0),MATCH(AU$6,F_Inputs!$F$2:$O$2,0)),"Error"))</f>
        <v/>
      </c>
      <c r="R402" s="269">
        <f>IF(ISBLANK(AV402),"",IFERROR(INDEX(F_Inputs!$F$4:$O$99999,MATCH($B402&amp;AV402,F_Inputs!$P$4:$P$99999,0),MATCH(AV$6,F_Inputs!$F$2:$O$2,0)),"Error"))</f>
        <v>171566.8</v>
      </c>
      <c r="S402" s="269">
        <f>IF(ISBLANK(AW402),"",IFERROR(INDEX(F_Inputs!$F$4:$O$99999,MATCH($B402&amp;AW402,F_Inputs!$P$4:$P$99999,0),MATCH(AW$6,F_Inputs!$F$2:$O$2,0)),"Error"))</f>
        <v>171566.8</v>
      </c>
      <c r="T402" s="269">
        <f>IF(ISBLANK(AX402),"",IFERROR(INDEX(F_Inputs!$F$4:$O$99999,MATCH($B402&amp;AX402,F_Inputs!$P$4:$P$99999,0),MATCH(AX$6,F_Inputs!$F$2:$O$2,0)),"Error"))</f>
        <v>171566.8</v>
      </c>
      <c r="U402" s="269">
        <f>IF(ISBLANK(AY402),"",IFERROR(INDEX(F_Inputs!$F$4:$O$99999,MATCH($B402&amp;AY402,F_Inputs!$P$4:$P$99999,0),MATCH(AY$6,F_Inputs!$F$2:$O$2,0)),"Error"))</f>
        <v>171566.8</v>
      </c>
      <c r="V402" s="269">
        <f>IF(ISBLANK(AZ402),"",IFERROR(INDEX(F_Inputs!$F$4:$O$99999,MATCH($B402&amp;AZ402,F_Inputs!$P$4:$P$99999,0),MATCH(AZ$6,F_Inputs!$F$2:$O$2,0)),"Error"))</f>
        <v>171566.8</v>
      </c>
      <c r="W402" s="269" t="str">
        <f>IF(ISBLANK(BA402),"",IFERROR(INDEX(F_Inputs!$F$4:$O$99999,MATCH($B402&amp;BA402,F_Inputs!$P$4:$P$99999,0),MATCH(BA$6,F_Inputs!$F$2:$O$2,0)),"Error"))</f>
        <v/>
      </c>
      <c r="X402" s="269" t="str">
        <f>IF(ISBLANK(BB402),"",IFERROR(INDEX(F_Inputs!$F$4:$O$99999,MATCH($B402&amp;BB402,F_Inputs!$P$4:$P$99999,0),MATCH(BB$6,F_Inputs!$F$2:$O$2,0)),"Error"))</f>
        <v/>
      </c>
      <c r="Y402" s="269" t="str">
        <f>IF(ISBLANK(BC402),"",IFERROR(INDEX(F_Inputs!$F$4:$O$99999,MATCH($B402&amp;BC402,F_Inputs!$P$4:$P$99999,0),MATCH(BC$6,F_Inputs!$F$2:$O$2,0)),"Error"))</f>
        <v/>
      </c>
      <c r="Z402" s="269" t="str">
        <f>IF(ISBLANK(BD402),"",IFERROR(INDEX(F_Inputs!$F$4:$O$99999,MATCH($B402&amp;BD402,F_Inputs!$P$4:$P$99999,0),MATCH(BD$6,F_Inputs!$F$2:$O$2,0)),"Error"))</f>
        <v/>
      </c>
      <c r="AA402" s="269" t="str">
        <f>IF(ISBLANK(BE402),"",IFERROR(INDEX(F_Inputs!$F$4:$O$99999,MATCH($B402&amp;BE402,F_Inputs!$P$4:$P$99999,0),MATCH(BE$6,F_Inputs!$F$2:$O$2,0)),"Error"))</f>
        <v/>
      </c>
      <c r="AB402" s="270">
        <f>IF(ISBLANK(BF402),"",IFERROR(INDEX(F_Inputs!$F$4:$O$99999,MATCH($B402&amp;BF402,F_Inputs!$P$4:$P$99999,0),MATCH(BF$6,F_Inputs!$F$2:$O$2,0)),"Error"))</f>
        <v>188</v>
      </c>
      <c r="AC402" s="270">
        <f>IF(ISBLANK(BG402),"",IFERROR(INDEX(F_Inputs!$F$4:$O$99999,MATCH($B402&amp;BG402,F_Inputs!$P$4:$P$99999,0),MATCH(BG$6,F_Inputs!$F$2:$O$2,0)),"Error"))</f>
        <v>188</v>
      </c>
      <c r="AD402" s="270" t="str">
        <f>IF(ISBLANK(BH402),"",IFERROR(INDEX(F_Inputs!$F$4:$O$99999,MATCH($B402&amp;BH402,F_Inputs!$P$4:$P$99999,0),MATCH(BH$6,F_Inputs!$F$2:$O$2,0)),"Error"))</f>
        <v/>
      </c>
      <c r="AE402" s="271">
        <f>IF(ISBLANK(BI402),"",IFERROR(INDEX(F_Inputs!$F$4:$O$99999,MATCH($B402&amp;BI402,F_Inputs!$P$4:$P$99999,0),MATCH(BI$6,F_Inputs!$F$2:$O$2,0)),"Error"))</f>
        <v>-5.0000000000000001E-3</v>
      </c>
      <c r="AF402" s="271">
        <f>IF(ISBLANK(BJ402),"",IFERROR(INDEX(F_Inputs!$F$4:$O$99999,MATCH($B402&amp;BJ402,F_Inputs!$P$4:$P$99999,0),MATCH(BJ$6,F_Inputs!$F$2:$O$2,0)),"Error"))</f>
        <v>5.0000000000000001E-3</v>
      </c>
      <c r="AJ402" s="45" t="s">
        <v>600</v>
      </c>
      <c r="AK402" s="45" t="s">
        <v>600</v>
      </c>
      <c r="AL402" s="45" t="s">
        <v>600</v>
      </c>
      <c r="AM402" s="45" t="s">
        <v>600</v>
      </c>
      <c r="AN402" s="45" t="s">
        <v>600</v>
      </c>
      <c r="AO402" s="45" t="s">
        <v>600</v>
      </c>
      <c r="AV402" s="45" t="s">
        <v>233</v>
      </c>
      <c r="AW402" s="45" t="s">
        <v>233</v>
      </c>
      <c r="AX402" s="45" t="s">
        <v>233</v>
      </c>
      <c r="AY402" s="45" t="s">
        <v>233</v>
      </c>
      <c r="AZ402" s="45" t="s">
        <v>233</v>
      </c>
      <c r="BF402" s="45" t="s">
        <v>235</v>
      </c>
      <c r="BG402" s="45" t="s">
        <v>235</v>
      </c>
      <c r="BI402" s="45" t="s">
        <v>237</v>
      </c>
      <c r="BJ402" s="45" t="s">
        <v>239</v>
      </c>
    </row>
    <row r="403" spans="2:62">
      <c r="B403" s="158" t="str">
        <f>Lists!$D$22</f>
        <v>YKY</v>
      </c>
      <c r="C403" s="46" t="s">
        <v>731</v>
      </c>
      <c r="D403" s="46" t="str">
        <f>_xlfn.XLOOKUP(C403,Lists!$B$32:$B$60,Lists!$D$32:$D$60)</f>
        <v>Set at a company specific level</v>
      </c>
      <c r="E403" s="46" t="str">
        <f>_xlfn.XLOOKUP(C403,Lists!$B$32:$B$60,Lists!$F$32:$F$60)</f>
        <v>% reduction from 2024-25 baseline</v>
      </c>
      <c r="F403" s="272">
        <f>IF(ISBLANK(AJ403),"",IFERROR(INDEX(F_Inputs!$F$4:$O$99999,MATCH($B403&amp;AJ403,F_Inputs!$P$4:$P$99999,0),MATCH(AJ$6,F_Inputs!$F$2:$O$2,0)),"Error"))</f>
        <v>0</v>
      </c>
      <c r="G403" s="272">
        <f>IF(ISBLANK(AK403),"",IFERROR(INDEX(F_Inputs!$F$4:$O$99999,MATCH($B403&amp;AK403,F_Inputs!$P$4:$P$99999,0),MATCH(AK$6,F_Inputs!$F$2:$O$2,0)),"Error"))</f>
        <v>1.7399999999999999E-2</v>
      </c>
      <c r="H403" s="272">
        <f>IF(ISBLANK(AL403),"",IFERROR(INDEX(F_Inputs!$F$4:$O$99999,MATCH($B403&amp;AL403,F_Inputs!$P$4:$P$99999,0),MATCH(AL$6,F_Inputs!$F$2:$O$2,0)),"Error"))</f>
        <v>2.18E-2</v>
      </c>
      <c r="I403" s="272">
        <f>IF(ISBLANK(AM403),"",IFERROR(INDEX(F_Inputs!$F$4:$O$99999,MATCH($B403&amp;AM403,F_Inputs!$P$4:$P$99999,0),MATCH(AM$6,F_Inputs!$F$2:$O$2,0)),"Error"))</f>
        <v>-7.4000000000000003E-3</v>
      </c>
      <c r="J403" s="272">
        <f>IF(ISBLANK(AN403),"",IFERROR(INDEX(F_Inputs!$F$4:$O$99999,MATCH($B403&amp;AN403,F_Inputs!$P$4:$P$99999,0),MATCH(AN$6,F_Inputs!$F$2:$O$2,0)),"Error"))</f>
        <v>-6.7999999999999996E-3</v>
      </c>
      <c r="K403" s="272">
        <f>IF(ISBLANK(AO403),"",IFERROR(INDEX(F_Inputs!$F$4:$O$99999,MATCH($B403&amp;AO403,F_Inputs!$P$4:$P$99999,0),MATCH(AO$6,F_Inputs!$F$2:$O$2,0)),"Error"))</f>
        <v>5.3E-3</v>
      </c>
      <c r="L403" s="269" t="str">
        <f>IF(ISBLANK(AP403),"",IFERROR(INDEX(F_Inputs!$F$4:$O$99999,MATCH($B403&amp;AP403,F_Inputs!$P$4:$P$99999,0),MATCH(AP$6,F_Inputs!$F$2:$O$2,0)),"Error"))</f>
        <v/>
      </c>
      <c r="M403" s="269" t="str">
        <f>IF(ISBLANK(AQ403),"",IFERROR(INDEX(F_Inputs!$F$4:$O$99999,MATCH($B403&amp;AQ403,F_Inputs!$P$4:$P$99999,0),MATCH(AQ$6,F_Inputs!$F$2:$O$2,0)),"Error"))</f>
        <v/>
      </c>
      <c r="N403" s="269" t="str">
        <f>IF(ISBLANK(AR403),"",IFERROR(INDEX(F_Inputs!$F$4:$O$99999,MATCH($B403&amp;AR403,F_Inputs!$P$4:$P$99999,0),MATCH(AR$6,F_Inputs!$F$2:$O$2,0)),"Error"))</f>
        <v/>
      </c>
      <c r="O403" s="269" t="str">
        <f>IF(ISBLANK(AS403),"",IFERROR(INDEX(F_Inputs!$F$4:$O$99999,MATCH($B403&amp;AS403,F_Inputs!$P$4:$P$99999,0),MATCH(AS$6,F_Inputs!$F$2:$O$2,0)),"Error"))</f>
        <v/>
      </c>
      <c r="P403" s="269" t="str">
        <f>IF(ISBLANK(AT403),"",IFERROR(INDEX(F_Inputs!$F$4:$O$99999,MATCH($B403&amp;AT403,F_Inputs!$P$4:$P$99999,0),MATCH(AT$6,F_Inputs!$F$2:$O$2,0)),"Error"))</f>
        <v/>
      </c>
      <c r="Q403" s="269" t="str">
        <f>IF(ISBLANK(AU403),"",IFERROR(INDEX(F_Inputs!$F$4:$O$99999,MATCH($B403&amp;AU403,F_Inputs!$P$4:$P$99999,0),MATCH(AU$6,F_Inputs!$F$2:$O$2,0)),"Error"))</f>
        <v/>
      </c>
      <c r="R403" s="269" t="str">
        <f>IF(ISBLANK(AV403),"",IFERROR(INDEX(F_Inputs!$F$4:$O$99999,MATCH($B403&amp;AV403,F_Inputs!$P$4:$P$99999,0),MATCH(AV$6,F_Inputs!$F$2:$O$2,0)),"Error"))</f>
        <v/>
      </c>
      <c r="S403" s="269" t="str">
        <f>IF(ISBLANK(AW403),"",IFERROR(INDEX(F_Inputs!$F$4:$O$99999,MATCH($B403&amp;AW403,F_Inputs!$P$4:$P$99999,0),MATCH(AW$6,F_Inputs!$F$2:$O$2,0)),"Error"))</f>
        <v/>
      </c>
      <c r="T403" s="269">
        <f>IF(ISBLANK(AX403),"",IFERROR(INDEX(F_Inputs!$F$4:$O$99999,MATCH($B403&amp;AX403,F_Inputs!$P$4:$P$99999,0),MATCH(AX$6,F_Inputs!$F$2:$O$2,0)),"Error"))</f>
        <v>111475.3</v>
      </c>
      <c r="U403" s="269">
        <f>IF(ISBLANK(AY403),"",IFERROR(INDEX(F_Inputs!$F$4:$O$99999,MATCH($B403&amp;AY403,F_Inputs!$P$4:$P$99999,0),MATCH(AY$6,F_Inputs!$F$2:$O$2,0)),"Error"))</f>
        <v>111475.3</v>
      </c>
      <c r="V403" s="269" t="str">
        <f>IF(ISBLANK(AZ403),"",IFERROR(INDEX(F_Inputs!$F$4:$O$99999,MATCH($B403&amp;AZ403,F_Inputs!$P$4:$P$99999,0),MATCH(AZ$6,F_Inputs!$F$2:$O$2,0)),"Error"))</f>
        <v/>
      </c>
      <c r="W403" s="269" t="str">
        <f>IF(ISBLANK(BA403),"",IFERROR(INDEX(F_Inputs!$F$4:$O$99999,MATCH($B403&amp;BA403,F_Inputs!$P$4:$P$99999,0),MATCH(BA$6,F_Inputs!$F$2:$O$2,0)),"Error"))</f>
        <v/>
      </c>
      <c r="X403" s="269" t="str">
        <f>IF(ISBLANK(BB403),"",IFERROR(INDEX(F_Inputs!$F$4:$O$99999,MATCH($B403&amp;BB403,F_Inputs!$P$4:$P$99999,0),MATCH(BB$6,F_Inputs!$F$2:$O$2,0)),"Error"))</f>
        <v/>
      </c>
      <c r="Y403" s="269" t="str">
        <f>IF(ISBLANK(BC403),"",IFERROR(INDEX(F_Inputs!$F$4:$O$99999,MATCH($B403&amp;BC403,F_Inputs!$P$4:$P$99999,0),MATCH(BC$6,F_Inputs!$F$2:$O$2,0)),"Error"))</f>
        <v/>
      </c>
      <c r="Z403" s="269" t="str">
        <f>IF(ISBLANK(BD403),"",IFERROR(INDEX(F_Inputs!$F$4:$O$99999,MATCH($B403&amp;BD403,F_Inputs!$P$4:$P$99999,0),MATCH(BD$6,F_Inputs!$F$2:$O$2,0)),"Error"))</f>
        <v/>
      </c>
      <c r="AA403" s="269" t="str">
        <f>IF(ISBLANK(BE403),"",IFERROR(INDEX(F_Inputs!$F$4:$O$99999,MATCH($B403&amp;BE403,F_Inputs!$P$4:$P$99999,0),MATCH(BE$6,F_Inputs!$F$2:$O$2,0)),"Error"))</f>
        <v/>
      </c>
      <c r="AB403" s="270">
        <f>IF(ISBLANK(BF403),"",IFERROR(INDEX(F_Inputs!$F$4:$O$99999,MATCH($B403&amp;BF403,F_Inputs!$P$4:$P$99999,0),MATCH(BF$6,F_Inputs!$F$2:$O$2,0)),"Error"))</f>
        <v>188</v>
      </c>
      <c r="AC403" s="270">
        <f>IF(ISBLANK(BG403),"",IFERROR(INDEX(F_Inputs!$F$4:$O$99999,MATCH($B403&amp;BG403,F_Inputs!$P$4:$P$99999,0),MATCH(BG$6,F_Inputs!$F$2:$O$2,0)),"Error"))</f>
        <v>188</v>
      </c>
      <c r="AD403" s="270" t="str">
        <f>IF(ISBLANK(BH403),"",IFERROR(INDEX(F_Inputs!$F$4:$O$99999,MATCH($B403&amp;BH403,F_Inputs!$P$4:$P$99999,0),MATCH(BH$6,F_Inputs!$F$2:$O$2,0)),"Error"))</f>
        <v/>
      </c>
      <c r="AE403" s="271">
        <f>IF(ISBLANK(BI403),"",IFERROR(INDEX(F_Inputs!$F$4:$O$99999,MATCH($B403&amp;BI403,F_Inputs!$P$4:$P$99999,0),MATCH(BI$6,F_Inputs!$F$2:$O$2,0)),"Error"))</f>
        <v>-5.0000000000000001E-3</v>
      </c>
      <c r="AF403" s="271">
        <f>IF(ISBLANK(BJ403),"",IFERROR(INDEX(F_Inputs!$F$4:$O$99999,MATCH($B403&amp;BJ403,F_Inputs!$P$4:$P$99999,0),MATCH(BJ$6,F_Inputs!$F$2:$O$2,0)),"Error"))</f>
        <v>5.0000000000000001E-3</v>
      </c>
      <c r="AJ403" s="45" t="s">
        <v>598</v>
      </c>
      <c r="AK403" s="45" t="s">
        <v>598</v>
      </c>
      <c r="AL403" s="45" t="s">
        <v>598</v>
      </c>
      <c r="AM403" s="45" t="s">
        <v>598</v>
      </c>
      <c r="AN403" s="45" t="s">
        <v>598</v>
      </c>
      <c r="AO403" s="45" t="s">
        <v>598</v>
      </c>
      <c r="AV403" s="45" t="s">
        <v>578</v>
      </c>
      <c r="AW403" s="45" t="s">
        <v>578</v>
      </c>
      <c r="AX403" s="45" t="s">
        <v>578</v>
      </c>
      <c r="AY403" s="45" t="s">
        <v>578</v>
      </c>
      <c r="AZ403" s="45" t="s">
        <v>578</v>
      </c>
      <c r="BF403" s="45" t="s">
        <v>580</v>
      </c>
      <c r="BG403" s="45" t="s">
        <v>580</v>
      </c>
      <c r="BI403" s="45" t="s">
        <v>582</v>
      </c>
      <c r="BJ403" s="45" t="s">
        <v>584</v>
      </c>
    </row>
    <row r="404" spans="2:62">
      <c r="B404" s="158" t="str">
        <f>Lists!$D$22</f>
        <v>YKY</v>
      </c>
      <c r="C404" s="46" t="s">
        <v>768</v>
      </c>
      <c r="D404" s="46" t="str">
        <f>_xlfn.XLOOKUP(C404,Lists!$B$32:$B$60,Lists!$D$32:$D$60)</f>
        <v>Set at a company specific level</v>
      </c>
      <c r="E404" s="46" t="str">
        <f>_xlfn.XLOOKUP(C404,Lists!$B$32:$B$60,Lists!$F$32:$F$60)</f>
        <v>% Reduction from 2019-20 baseline</v>
      </c>
      <c r="F404" s="273">
        <f>IF(ISBLANK(AJ404),"",IFERROR(INDEX(F_Inputs!$F$4:$O$99999,MATCH($B404&amp;AJ404,F_Inputs!$P$4:$P$99999,0),MATCH(AJ$6,F_Inputs!$F$2:$O$2,0)),"Error"))</f>
        <v>0.151</v>
      </c>
      <c r="G404" s="273">
        <f>IF(ISBLANK(AK404),"",IFERROR(INDEX(F_Inputs!$F$4:$O$99999,MATCH($B404&amp;AK404,F_Inputs!$P$4:$P$99999,0),MATCH(AK$6,F_Inputs!$F$2:$O$2,0)),"Error"))</f>
        <v>0.184</v>
      </c>
      <c r="H404" s="273">
        <f>IF(ISBLANK(AL404),"",IFERROR(INDEX(F_Inputs!$F$4:$O$99999,MATCH($B404&amp;AL404,F_Inputs!$P$4:$P$99999,0),MATCH(AL$6,F_Inputs!$F$2:$O$2,0)),"Error"))</f>
        <v>0.20200000000000004</v>
      </c>
      <c r="I404" s="273">
        <f>IF(ISBLANK(AM404),"",IFERROR(INDEX(F_Inputs!$F$4:$O$99999,MATCH($B404&amp;AM404,F_Inputs!$P$4:$P$99999,0),MATCH(AM$6,F_Inputs!$F$2:$O$2,0)),"Error"))</f>
        <v>0.22699999999999998</v>
      </c>
      <c r="J404" s="273">
        <f>IF(ISBLANK(AN404),"",IFERROR(INDEX(F_Inputs!$F$4:$O$99999,MATCH($B404&amp;AN404,F_Inputs!$P$4:$P$99999,0),MATCH(AN$6,F_Inputs!$F$2:$O$2,0)),"Error"))</f>
        <v>0.251</v>
      </c>
      <c r="K404" s="273">
        <f>IF(ISBLANK(AO404),"",IFERROR(INDEX(F_Inputs!$F$4:$O$99999,MATCH($B404&amp;AO404,F_Inputs!$P$4:$P$99999,0),MATCH(AO$6,F_Inputs!$F$2:$O$2,0)),"Error"))</f>
        <v>0.27200000000000002</v>
      </c>
      <c r="L404" s="269" t="str">
        <f>IF(ISBLANK(AP404),"",IFERROR(INDEX(F_Inputs!$F$4:$O$99999,MATCH($B404&amp;AP404,F_Inputs!$P$4:$P$99999,0),MATCH(AP$6,F_Inputs!$F$2:$O$2,0)),"Error"))</f>
        <v/>
      </c>
      <c r="M404" s="269" t="str">
        <f>IF(ISBLANK(AQ404),"",IFERROR(INDEX(F_Inputs!$F$4:$O$99999,MATCH($B404&amp;AQ404,F_Inputs!$P$4:$P$99999,0),MATCH(AQ$6,F_Inputs!$F$2:$O$2,0)),"Error"))</f>
        <v/>
      </c>
      <c r="N404" s="269" t="str">
        <f>IF(ISBLANK(AR404),"",IFERROR(INDEX(F_Inputs!$F$4:$O$99999,MATCH($B404&amp;AR404,F_Inputs!$P$4:$P$99999,0),MATCH(AR$6,F_Inputs!$F$2:$O$2,0)),"Error"))</f>
        <v/>
      </c>
      <c r="O404" s="269" t="str">
        <f>IF(ISBLANK(AS404),"",IFERROR(INDEX(F_Inputs!$F$4:$O$99999,MATCH($B404&amp;AS404,F_Inputs!$P$4:$P$99999,0),MATCH(AS$6,F_Inputs!$F$2:$O$2,0)),"Error"))</f>
        <v/>
      </c>
      <c r="P404" s="269" t="str">
        <f>IF(ISBLANK(AT404),"",IFERROR(INDEX(F_Inputs!$F$4:$O$99999,MATCH($B404&amp;AT404,F_Inputs!$P$4:$P$99999,0),MATCH(AT$6,F_Inputs!$F$2:$O$2,0)),"Error"))</f>
        <v/>
      </c>
      <c r="Q404" s="269" t="str">
        <f>IF(ISBLANK(AU404),"",IFERROR(INDEX(F_Inputs!$F$4:$O$99999,MATCH($B404&amp;AU404,F_Inputs!$P$4:$P$99999,0),MATCH(AU$6,F_Inputs!$F$2:$O$2,0)),"Error"))</f>
        <v/>
      </c>
      <c r="R404" s="269" t="str">
        <f>IF(ISBLANK(AV404),"",IFERROR(INDEX(F_Inputs!$F$4:$O$99999,MATCH($B404&amp;AV404,F_Inputs!$P$4:$P$99999,0),MATCH(AV$6,F_Inputs!$F$2:$O$2,0)),"Error"))</f>
        <v/>
      </c>
      <c r="S404" s="269" t="str">
        <f>IF(ISBLANK(AW404),"",IFERROR(INDEX(F_Inputs!$F$4:$O$99999,MATCH($B404&amp;AW404,F_Inputs!$P$4:$P$99999,0),MATCH(AW$6,F_Inputs!$F$2:$O$2,0)),"Error"))</f>
        <v/>
      </c>
      <c r="T404" s="269" t="str">
        <f>IF(ISBLANK(AX404),"",IFERROR(INDEX(F_Inputs!$F$4:$O$99999,MATCH($B404&amp;AX404,F_Inputs!$P$4:$P$99999,0),MATCH(AX$6,F_Inputs!$F$2:$O$2,0)),"Error"))</f>
        <v/>
      </c>
      <c r="U404" s="269" t="str">
        <f>IF(ISBLANK(AY404),"",IFERROR(INDEX(F_Inputs!$F$4:$O$99999,MATCH($B404&amp;AY404,F_Inputs!$P$4:$P$99999,0),MATCH(AY$6,F_Inputs!$F$2:$O$2,0)),"Error"))</f>
        <v/>
      </c>
      <c r="V404" s="269" t="str">
        <f>IF(ISBLANK(AZ404),"",IFERROR(INDEX(F_Inputs!$F$4:$O$99999,MATCH($B404&amp;AZ404,F_Inputs!$P$4:$P$99999,0),MATCH(AZ$6,F_Inputs!$F$2:$O$2,0)),"Error"))</f>
        <v/>
      </c>
      <c r="W404" s="273">
        <f>IF(ISBLANK(BA404),"",IFERROR(INDEX(F_Inputs!$F$4:$O$99999,MATCH($B404&amp;BA404,F_Inputs!$P$4:$P$99999,0),MATCH(BA$6,F_Inputs!$F$2:$O$2,0)),"Error"))</f>
        <v>0.18929485089992368</v>
      </c>
      <c r="X404" s="273">
        <f>IF(ISBLANK(BB404),"",IFERROR(INDEX(F_Inputs!$F$4:$O$99999,MATCH($B404&amp;BB404,F_Inputs!$P$4:$P$99999,0),MATCH(BB$6,F_Inputs!$F$2:$O$2,0)),"Error"))</f>
        <v>0.2168699167251176</v>
      </c>
      <c r="Y404" s="273">
        <f>IF(ISBLANK(BC404),"",IFERROR(INDEX(F_Inputs!$F$4:$O$99999,MATCH($B404&amp;BC404,F_Inputs!$P$4:$P$99999,0),MATCH(BC$6,F_Inputs!$F$2:$O$2,0)),"Error"))</f>
        <v>0.25688007158123238</v>
      </c>
      <c r="Z404" s="273">
        <f>IF(ISBLANK(BD404),"",IFERROR(INDEX(F_Inputs!$F$4:$O$99999,MATCH($B404&amp;BD404,F_Inputs!$P$4:$P$99999,0),MATCH(BD$6,F_Inputs!$F$2:$O$2,0)),"Error"))</f>
        <v>0.29414662492901833</v>
      </c>
      <c r="AA404" s="273">
        <f>IF(ISBLANK(BE404),"",IFERROR(INDEX(F_Inputs!$F$4:$O$99999,MATCH($B404&amp;BE404,F_Inputs!$P$4:$P$99999,0),MATCH(BE$6,F_Inputs!$F$2:$O$2,0)),"Error"))</f>
        <v>0.32721875378516274</v>
      </c>
      <c r="AB404" s="270">
        <f>IF(ISBLANK(BF404),"",IFERROR(INDEX(F_Inputs!$F$4:$O$99999,MATCH($B404&amp;BF404,F_Inputs!$P$4:$P$99999,0),MATCH(BF$6,F_Inputs!$F$2:$O$2,0)),"Error"))</f>
        <v>688160.37064622284</v>
      </c>
      <c r="AC404" s="270">
        <f>IF(ISBLANK(BG404),"",IFERROR(INDEX(F_Inputs!$F$4:$O$99999,MATCH($B404&amp;BG404,F_Inputs!$P$4:$P$99999,0),MATCH(BG$6,F_Inputs!$F$2:$O$2,0)),"Error"))</f>
        <v>688160.37064622284</v>
      </c>
      <c r="AD404" s="270">
        <f>IF(ISBLANK(BG404),"",IFERROR(2*AC404,""))</f>
        <v>1376320.7412924457</v>
      </c>
      <c r="AE404" s="271" t="str">
        <f>IF(ISBLANK(BI404),"",IFERROR(INDEX(F_Inputs!$F$4:$O$99999,MATCH($B404&amp;BI404,F_Inputs!$P$4:$P$99999,0),MATCH(BI$6,F_Inputs!$F$2:$O$2,0)),"Error"))</f>
        <v/>
      </c>
      <c r="AF404" s="271">
        <f>IF(ISBLANK(BJ404),"",IFERROR(INDEX(F_Inputs!$F$4:$O$99999,MATCH($B404&amp;BJ404,F_Inputs!$P$4:$P$99999,0),MATCH(BJ$6,F_Inputs!$F$2:$O$2,0)),"Error"))</f>
        <v>0.01</v>
      </c>
      <c r="AJ404" s="45" t="s">
        <v>299</v>
      </c>
      <c r="AK404" s="45" t="s">
        <v>299</v>
      </c>
      <c r="AL404" s="45" t="s">
        <v>299</v>
      </c>
      <c r="AM404" s="45" t="s">
        <v>299</v>
      </c>
      <c r="AN404" s="45" t="s">
        <v>299</v>
      </c>
      <c r="AO404" s="45" t="s">
        <v>299</v>
      </c>
      <c r="BA404" s="45" t="s">
        <v>301</v>
      </c>
      <c r="BB404" s="45" t="s">
        <v>301</v>
      </c>
      <c r="BC404" s="45" t="s">
        <v>301</v>
      </c>
      <c r="BD404" s="45" t="s">
        <v>301</v>
      </c>
      <c r="BE404" s="45" t="s">
        <v>301</v>
      </c>
      <c r="BF404" s="45" t="s">
        <v>303</v>
      </c>
      <c r="BG404" s="45" t="s">
        <v>303</v>
      </c>
      <c r="BH404" s="45" t="s">
        <v>842</v>
      </c>
      <c r="BJ404" s="45" t="s">
        <v>305</v>
      </c>
    </row>
    <row r="405" spans="2:62">
      <c r="B405" s="158" t="str">
        <f>Lists!$D$22</f>
        <v>YKY</v>
      </c>
      <c r="C405" s="46" t="s">
        <v>772</v>
      </c>
      <c r="D405" s="46" t="str">
        <f>_xlfn.XLOOKUP(C405,Lists!$B$32:$B$60,Lists!$D$32:$D$60)</f>
        <v>Set at a company specific level</v>
      </c>
      <c r="E405" s="46" t="str">
        <f>_xlfn.XLOOKUP(C405,Lists!$B$32:$B$60,Lists!$F$32:$F$60)</f>
        <v>% Reduction from 2019-20 baseline</v>
      </c>
      <c r="F405" s="273">
        <f>IF(ISBLANK(AJ405),"",IFERROR(INDEX(F_Inputs!$F$4:$O$99999,MATCH($B405&amp;AJ405,F_Inputs!$P$4:$P$99999,0),MATCH(AJ$6,F_Inputs!$F$2:$O$2,0)),"Error"))</f>
        <v>3.4000000000000002E-2</v>
      </c>
      <c r="G405" s="273">
        <f>IF(ISBLANK(AK405),"",IFERROR(INDEX(F_Inputs!$F$4:$O$99999,MATCH($B405&amp;AK405,F_Inputs!$P$4:$P$99999,0),MATCH(AK$6,F_Inputs!$F$2:$O$2,0)),"Error"))</f>
        <v>3.9E-2</v>
      </c>
      <c r="H405" s="273">
        <f>IF(ISBLANK(AL405),"",IFERROR(INDEX(F_Inputs!$F$4:$O$99999,MATCH($B405&amp;AL405,F_Inputs!$P$4:$P$99999,0),MATCH(AL$6,F_Inputs!$F$2:$O$2,0)),"Error"))</f>
        <v>4.8000000000000001E-2</v>
      </c>
      <c r="I405" s="273">
        <f>IF(ISBLANK(AM405),"",IFERROR(INDEX(F_Inputs!$F$4:$O$99999,MATCH($B405&amp;AM405,F_Inputs!$P$4:$P$99999,0),MATCH(AM$6,F_Inputs!$F$2:$O$2,0)),"Error"))</f>
        <v>4.9000000000000002E-2</v>
      </c>
      <c r="J405" s="273">
        <f>IF(ISBLANK(AN405),"",IFERROR(INDEX(F_Inputs!$F$4:$O$99999,MATCH($B405&amp;AN405,F_Inputs!$P$4:$P$99999,0),MATCH(AN$6,F_Inputs!$F$2:$O$2,0)),"Error"))</f>
        <v>5.2999999999999999E-2</v>
      </c>
      <c r="K405" s="273">
        <f>IF(ISBLANK(AO405),"",IFERROR(INDEX(F_Inputs!$F$4:$O$99999,MATCH($B405&amp;AO405,F_Inputs!$P$4:$P$99999,0),MATCH(AO$6,F_Inputs!$F$2:$O$2,0)),"Error"))</f>
        <v>0.06</v>
      </c>
      <c r="L405" s="272" t="str">
        <f>IF(ISBLANK(AP405),"",IFERROR(INDEX(F_Inputs!$F$4:$O$99999,MATCH($B405&amp;AP405,F_Inputs!$P$4:$P$99999,0),MATCH(AP$6,F_Inputs!$F$2:$O$2,0)),"Error"))</f>
        <v/>
      </c>
      <c r="M405" s="272" t="str">
        <f>IF(ISBLANK(AQ405),"",IFERROR(INDEX(F_Inputs!$F$4:$O$99999,MATCH($B405&amp;AQ405,F_Inputs!$P$4:$P$99999,0),MATCH(AQ$6,F_Inputs!$F$2:$O$2,0)),"Error"))</f>
        <v/>
      </c>
      <c r="N405" s="272" t="str">
        <f>IF(ISBLANK(AR405),"",IFERROR(INDEX(F_Inputs!$F$4:$O$99999,MATCH($B405&amp;AR405,F_Inputs!$P$4:$P$99999,0),MATCH(AR$6,F_Inputs!$F$2:$O$2,0)),"Error"))</f>
        <v/>
      </c>
      <c r="O405" s="272" t="str">
        <f>IF(ISBLANK(AS405),"",IFERROR(INDEX(F_Inputs!$F$4:$O$99999,MATCH($B405&amp;AS405,F_Inputs!$P$4:$P$99999,0),MATCH(AS$6,F_Inputs!$F$2:$O$2,0)),"Error"))</f>
        <v/>
      </c>
      <c r="P405" s="272" t="str">
        <f>IF(ISBLANK(AT405),"",IFERROR(INDEX(F_Inputs!$F$4:$O$99999,MATCH($B405&amp;AT405,F_Inputs!$P$4:$P$99999,0),MATCH(AT$6,F_Inputs!$F$2:$O$2,0)),"Error"))</f>
        <v/>
      </c>
      <c r="Q405" s="272" t="str">
        <f>IF(ISBLANK(AU405),"",IFERROR(INDEX(F_Inputs!$F$4:$O$99999,MATCH($B405&amp;AU405,F_Inputs!$P$4:$P$99999,0),MATCH(AU$6,F_Inputs!$F$2:$O$2,0)),"Error"))</f>
        <v/>
      </c>
      <c r="R405" s="272" t="str">
        <f>IF(ISBLANK(AV405),"",IFERROR(INDEX(F_Inputs!$F$4:$O$99999,MATCH($B405&amp;AV405,F_Inputs!$P$4:$P$99999,0),MATCH(AV$6,F_Inputs!$F$2:$O$2,0)),"Error"))</f>
        <v/>
      </c>
      <c r="S405" s="272" t="str">
        <f>IF(ISBLANK(AW405),"",IFERROR(INDEX(F_Inputs!$F$4:$O$99999,MATCH($B405&amp;AW405,F_Inputs!$P$4:$P$99999,0),MATCH(AW$6,F_Inputs!$F$2:$O$2,0)),"Error"))</f>
        <v/>
      </c>
      <c r="T405" s="272" t="str">
        <f>IF(ISBLANK(AX405),"",IFERROR(INDEX(F_Inputs!$F$4:$O$99999,MATCH($B405&amp;AX405,F_Inputs!$P$4:$P$99999,0),MATCH(AX$6,F_Inputs!$F$2:$O$2,0)),"Error"))</f>
        <v/>
      </c>
      <c r="U405" s="272" t="str">
        <f>IF(ISBLANK(AY405),"",IFERROR(INDEX(F_Inputs!$F$4:$O$99999,MATCH($B405&amp;AY405,F_Inputs!$P$4:$P$99999,0),MATCH(AY$6,F_Inputs!$F$2:$O$2,0)),"Error"))</f>
        <v/>
      </c>
      <c r="V405" s="272" t="str">
        <f>IF(ISBLANK(AZ405),"",IFERROR(INDEX(F_Inputs!$F$4:$O$99999,MATCH($B405&amp;AZ405,F_Inputs!$P$4:$P$99999,0),MATCH(AZ$6,F_Inputs!$F$2:$O$2,0)),"Error"))</f>
        <v/>
      </c>
      <c r="W405" s="272">
        <f>IF(ISBLANK(BA405),"",IFERROR(INDEX(F_Inputs!$F$4:$O$99999,MATCH($B405&amp;BA405,F_Inputs!$P$4:$P$99999,0),MATCH(BA$6,F_Inputs!$F$2:$O$2,0)),"Error"))</f>
        <v>4.8265730629225123E-2</v>
      </c>
      <c r="X405" s="272">
        <f>IF(ISBLANK(BB405),"",IFERROR(INDEX(F_Inputs!$F$4:$O$99999,MATCH($B405&amp;BB405,F_Inputs!$P$4:$P$99999,0),MATCH(BB$6,F_Inputs!$F$2:$O$2,0)),"Error"))</f>
        <v>6.6614664586583272E-2</v>
      </c>
      <c r="Y405" s="272">
        <f>IF(ISBLANK(BC405),"",IFERROR(INDEX(F_Inputs!$F$4:$O$99999,MATCH($B405&amp;BC405,F_Inputs!$P$4:$P$99999,0),MATCH(BC$6,F_Inputs!$F$2:$O$2,0)),"Error"))</f>
        <v>7.7667706708268169E-2</v>
      </c>
      <c r="Z405" s="272">
        <f>IF(ISBLANK(BD405),"",IFERROR(INDEX(F_Inputs!$F$4:$O$99999,MATCH($B405&amp;BD405,F_Inputs!$P$4:$P$99999,0),MATCH(BD$6,F_Inputs!$F$2:$O$2,0)),"Error"))</f>
        <v>8.1703068122724765E-2</v>
      </c>
      <c r="AA405" s="272">
        <f>IF(ISBLANK(BE405),"",IFERROR(INDEX(F_Inputs!$F$4:$O$99999,MATCH($B405&amp;BE405,F_Inputs!$P$4:$P$99999,0),MATCH(BE$6,F_Inputs!$F$2:$O$2,0)),"Error"))</f>
        <v>8.8260530421216843E-2</v>
      </c>
      <c r="AB405" s="270">
        <f>IF(ISBLANK(BF405),"",IFERROR(INDEX(F_Inputs!$F$4:$O$99999,MATCH($B405&amp;BF405,F_Inputs!$P$4:$P$99999,0),MATCH(BF$6,F_Inputs!$F$2:$O$2,0)),"Error"))</f>
        <v>941071.16740879847</v>
      </c>
      <c r="AC405" s="270">
        <f>IF(ISBLANK(BG405),"",IFERROR(INDEX(F_Inputs!$F$4:$O$99999,MATCH($B405&amp;BG405,F_Inputs!$P$4:$P$99999,0),MATCH(BG$6,F_Inputs!$F$2:$O$2,0)),"Error"))</f>
        <v>941071.16740879847</v>
      </c>
      <c r="AD405" s="270">
        <f>IF(ISBLANK(BG405),"",IFERROR(2*AC405,""))</f>
        <v>1882142.3348175969</v>
      </c>
      <c r="AE405" s="271">
        <f>IF(ISBLANK(BI405),"",IFERROR(INDEX(F_Inputs!$F$4:$O$99999,MATCH($B405&amp;BI405,F_Inputs!$P$4:$P$99999,0),MATCH(BI$6,F_Inputs!$F$2:$O$2,0)),"Error"))</f>
        <v>-5.0000000000000001E-3</v>
      </c>
      <c r="AF405" s="271">
        <f>IF(ISBLANK(BJ405),"",IFERROR(INDEX(F_Inputs!$F$4:$O$99999,MATCH($B405&amp;BJ405,F_Inputs!$P$4:$P$99999,0),MATCH(BJ$6,F_Inputs!$F$2:$O$2,0)),"Error"))</f>
        <v>0.01</v>
      </c>
      <c r="AJ405" s="45" t="s">
        <v>321</v>
      </c>
      <c r="AK405" s="45" t="s">
        <v>321</v>
      </c>
      <c r="AL405" s="45" t="s">
        <v>321</v>
      </c>
      <c r="AM405" s="45" t="s">
        <v>321</v>
      </c>
      <c r="AN405" s="45" t="s">
        <v>321</v>
      </c>
      <c r="AO405" s="45" t="s">
        <v>321</v>
      </c>
      <c r="BA405" s="35" t="s">
        <v>322</v>
      </c>
      <c r="BB405" s="35" t="s">
        <v>322</v>
      </c>
      <c r="BC405" s="35" t="s">
        <v>322</v>
      </c>
      <c r="BD405" s="35" t="s">
        <v>322</v>
      </c>
      <c r="BE405" s="35" t="s">
        <v>322</v>
      </c>
      <c r="BF405" s="45" t="s">
        <v>324</v>
      </c>
      <c r="BG405" s="45" t="s">
        <v>324</v>
      </c>
      <c r="BH405" s="45" t="s">
        <v>887</v>
      </c>
      <c r="BI405" s="45" t="s">
        <v>326</v>
      </c>
      <c r="BJ405" s="45" t="s">
        <v>328</v>
      </c>
    </row>
    <row r="406" spans="2:62">
      <c r="B406" s="158" t="str">
        <f>Lists!$D$22</f>
        <v>YKY</v>
      </c>
      <c r="C406" s="46" t="s">
        <v>775</v>
      </c>
      <c r="D406" s="46" t="str">
        <f>_xlfn.XLOOKUP(C406,Lists!$B$32:$B$60,Lists!$D$32:$D$60)</f>
        <v>Set at a company specific level</v>
      </c>
      <c r="E406" s="46" t="str">
        <f>_xlfn.XLOOKUP(C406,Lists!$B$32:$B$60,Lists!$F$32:$F$60)</f>
        <v>% Reduction from 2019-20 baseline</v>
      </c>
      <c r="F406" s="273">
        <f>IF(ISBLANK(AJ406),"",IFERROR(INDEX(F_Inputs!$F$4:$O$99999,MATCH($B406&amp;AJ406,F_Inputs!$P$4:$P$99999,0),MATCH(AJ$6,F_Inputs!$F$2:$O$2,0)),"Error"))</f>
        <v>-2.3E-2</v>
      </c>
      <c r="G406" s="273">
        <f>IF(ISBLANK(AK406),"",IFERROR(INDEX(F_Inputs!$F$4:$O$99999,MATCH($B406&amp;AK406,F_Inputs!$P$4:$P$99999,0),MATCH(AK$6,F_Inputs!$F$2:$O$2,0)),"Error"))</f>
        <v>-3.1E-2</v>
      </c>
      <c r="H406" s="273">
        <f>IF(ISBLANK(AL406),"",IFERROR(INDEX(F_Inputs!$F$4:$O$99999,MATCH($B406&amp;AL406,F_Inputs!$P$4:$P$99999,0),MATCH(AL$6,F_Inputs!$F$2:$O$2,0)),"Error"))</f>
        <v>-2.4E-2</v>
      </c>
      <c r="I406" s="273">
        <f>IF(ISBLANK(AM406),"",IFERROR(INDEX(F_Inputs!$F$4:$O$99999,MATCH($B406&amp;AM406,F_Inputs!$P$4:$P$99999,0),MATCH(AM$6,F_Inputs!$F$2:$O$2,0)),"Error"))</f>
        <v>-0.02</v>
      </c>
      <c r="J406" s="273">
        <f>IF(ISBLANK(AN406),"",IFERROR(INDEX(F_Inputs!$F$4:$O$99999,MATCH($B406&amp;AN406,F_Inputs!$P$4:$P$99999,0),MATCH(AN$6,F_Inputs!$F$2:$O$2,0)),"Error"))</f>
        <v>-1.4000000000000002E-2</v>
      </c>
      <c r="K406" s="273">
        <f>IF(ISBLANK(AO406),"",IFERROR(INDEX(F_Inputs!$F$4:$O$99999,MATCH($B406&amp;AO406,F_Inputs!$P$4:$P$99999,0),MATCH(AO$6,F_Inputs!$F$2:$O$2,0)),"Error"))</f>
        <v>-8.9999999999999993E-3</v>
      </c>
      <c r="L406" s="267" t="str">
        <f>IF(ISBLANK(AP406),"",IFERROR(INDEX(F_Inputs!$F$4:$O$99999,MATCH($B406&amp;AP406,F_Inputs!$P$4:$P$99999,0),MATCH(AP$6,F_Inputs!$F$2:$O$2,0)),"Error"))</f>
        <v/>
      </c>
      <c r="M406" s="268" t="str">
        <f>IF(ISBLANK(AQ406),"",IFERROR(INDEX(F_Inputs!$F$4:$O$99999,MATCH($B406&amp;AQ406,F_Inputs!$P$4:$P$99999,0),MATCH(AQ$6,F_Inputs!$F$2:$O$2,0)),"Error"))</f>
        <v/>
      </c>
      <c r="N406" s="268" t="str">
        <f>IF(ISBLANK(AR406),"",IFERROR(INDEX(F_Inputs!$F$4:$O$99999,MATCH($B406&amp;AR406,F_Inputs!$P$4:$P$99999,0),MATCH(AR$6,F_Inputs!$F$2:$O$2,0)),"Error"))</f>
        <v/>
      </c>
      <c r="O406" s="268" t="str">
        <f>IF(ISBLANK(AS406),"",IFERROR(INDEX(F_Inputs!$F$4:$O$99999,MATCH($B406&amp;AS406,F_Inputs!$P$4:$P$99999,0),MATCH(AS$6,F_Inputs!$F$2:$O$2,0)),"Error"))</f>
        <v/>
      </c>
      <c r="P406" s="268" t="str">
        <f>IF(ISBLANK(AT406),"",IFERROR(INDEX(F_Inputs!$F$4:$O$99999,MATCH($B406&amp;AT406,F_Inputs!$P$4:$P$99999,0),MATCH(AT$6,F_Inputs!$F$2:$O$2,0)),"Error"))</f>
        <v/>
      </c>
      <c r="Q406" s="268" t="str">
        <f>IF(ISBLANK(AU406),"",IFERROR(INDEX(F_Inputs!$F$4:$O$99999,MATCH($B406&amp;AU406,F_Inputs!$P$4:$P$99999,0),MATCH(AU$6,F_Inputs!$F$2:$O$2,0)),"Error"))</f>
        <v/>
      </c>
      <c r="R406" s="269" t="str">
        <f>IF(ISBLANK(AV406),"",IFERROR(INDEX(F_Inputs!$F$4:$O$99999,MATCH($B406&amp;AV406,F_Inputs!$P$4:$P$99999,0),MATCH(AV$6,F_Inputs!$F$2:$O$2,0)),"Error"))</f>
        <v/>
      </c>
      <c r="S406" s="269" t="str">
        <f>IF(ISBLANK(AW406),"",IFERROR(INDEX(F_Inputs!$F$4:$O$99999,MATCH($B406&amp;AW406,F_Inputs!$P$4:$P$99999,0),MATCH(AW$6,F_Inputs!$F$2:$O$2,0)),"Error"))</f>
        <v/>
      </c>
      <c r="T406" s="269" t="str">
        <f>IF(ISBLANK(AX406),"",IFERROR(INDEX(F_Inputs!$F$4:$O$99999,MATCH($B406&amp;AX406,F_Inputs!$P$4:$P$99999,0),MATCH(AX$6,F_Inputs!$F$2:$O$2,0)),"Error"))</f>
        <v/>
      </c>
      <c r="U406" s="269" t="str">
        <f>IF(ISBLANK(AY406),"",IFERROR(INDEX(F_Inputs!$F$4:$O$99999,MATCH($B406&amp;AY406,F_Inputs!$P$4:$P$99999,0),MATCH(AY$6,F_Inputs!$F$2:$O$2,0)),"Error"))</f>
        <v/>
      </c>
      <c r="V406" s="269" t="str">
        <f>IF(ISBLANK(AZ406),"",IFERROR(INDEX(F_Inputs!$F$4:$O$99999,MATCH($B406&amp;AZ406,F_Inputs!$P$4:$P$99999,0),MATCH(AZ$6,F_Inputs!$F$2:$O$2,0)),"Error"))</f>
        <v/>
      </c>
      <c r="W406" s="267" t="str">
        <f>IF(ISBLANK(BA406),"",IFERROR(INDEX(F_Inputs!$F$4:$O$99999,MATCH($B406&amp;BA406,F_Inputs!$P$4:$P$99999,0),MATCH(BA$6,F_Inputs!$F$2:$O$2,0)),"Error"))</f>
        <v/>
      </c>
      <c r="X406" s="267" t="str">
        <f>IF(ISBLANK(BB406),"",IFERROR(INDEX(F_Inputs!$F$4:$O$99999,MATCH($B406&amp;BB406,F_Inputs!$P$4:$P$99999,0),MATCH(BB$6,F_Inputs!$F$2:$O$2,0)),"Error"))</f>
        <v/>
      </c>
      <c r="Y406" s="267" t="str">
        <f>IF(ISBLANK(BC406),"",IFERROR(INDEX(F_Inputs!$F$4:$O$99999,MATCH($B406&amp;BC406,F_Inputs!$P$4:$P$99999,0),MATCH(BC$6,F_Inputs!$F$2:$O$2,0)),"Error"))</f>
        <v/>
      </c>
      <c r="Z406" s="267" t="str">
        <f>IF(ISBLANK(BD406),"",IFERROR(INDEX(F_Inputs!$F$4:$O$99999,MATCH($B406&amp;BD406,F_Inputs!$P$4:$P$99999,0),MATCH(BD$6,F_Inputs!$F$2:$O$2,0)),"Error"))</f>
        <v/>
      </c>
      <c r="AA406" s="267" t="str">
        <f>IF(ISBLANK(BE406),"",IFERROR(INDEX(F_Inputs!$F$4:$O$99999,MATCH($B406&amp;BE406,F_Inputs!$P$4:$P$99999,0),MATCH(BE$6,F_Inputs!$F$2:$O$2,0)),"Error"))</f>
        <v/>
      </c>
      <c r="AB406" s="270">
        <f>IF(ISBLANK(BF406),"",IFERROR(INDEX(F_Inputs!$F$4:$O$99999,MATCH($B406&amp;BF406,F_Inputs!$P$4:$P$99999,0),MATCH(BF$6,F_Inputs!$F$2:$O$2,0)),"Error"))</f>
        <v>178976.80764958228</v>
      </c>
      <c r="AC406" s="270">
        <f>IF(ISBLANK(BG406),"",IFERROR(INDEX(F_Inputs!$F$4:$O$99999,MATCH($B406&amp;BG406,F_Inputs!$P$4:$P$99999,0),MATCH(BG$6,F_Inputs!$F$2:$O$2,0)),"Error"))</f>
        <v>178976.80764958228</v>
      </c>
      <c r="AD406" s="270" t="str">
        <f>IF(ISBLANK(BH406),"",IFERROR(INDEX(F_Inputs!$F$4:$O$99999,MATCH($B406&amp;BH406,F_Inputs!$P$4:$P$99999,0),MATCH(BH$6,F_Inputs!$F$2:$O$2,0)),"Error"))</f>
        <v/>
      </c>
      <c r="AE406" s="271">
        <f>IF(ISBLANK(BI406),"",IFERROR(INDEX(F_Inputs!$F$4:$O$99999,MATCH($B406&amp;BI406,F_Inputs!$P$4:$P$99999,0),MATCH(BI$6,F_Inputs!$F$2:$O$2,0)),"Error"))</f>
        <v>-5.0000000000000001E-3</v>
      </c>
      <c r="AF406" s="271">
        <f>IF(ISBLANK(BJ406),"",IFERROR(INDEX(F_Inputs!$F$4:$O$99999,MATCH($B406&amp;BJ406,F_Inputs!$P$4:$P$99999,0),MATCH(BJ$6,F_Inputs!$F$2:$O$2,0)),"Error"))</f>
        <v>5.0000000000000001E-3</v>
      </c>
      <c r="AJ406" s="45" t="s">
        <v>348</v>
      </c>
      <c r="AK406" s="45" t="s">
        <v>348</v>
      </c>
      <c r="AL406" s="45" t="s">
        <v>348</v>
      </c>
      <c r="AM406" s="45" t="s">
        <v>348</v>
      </c>
      <c r="AN406" s="45" t="s">
        <v>348</v>
      </c>
      <c r="AO406" s="45" t="s">
        <v>348</v>
      </c>
      <c r="BF406" s="45" t="s">
        <v>349</v>
      </c>
      <c r="BG406" s="45" t="s">
        <v>349</v>
      </c>
      <c r="BI406" s="45" t="s">
        <v>350</v>
      </c>
      <c r="BJ406" s="45" t="s">
        <v>352</v>
      </c>
    </row>
    <row r="407" spans="2:62">
      <c r="B407" s="158" t="str">
        <f>Lists!$D$22</f>
        <v>YKY</v>
      </c>
      <c r="C407" s="46" t="s">
        <v>735</v>
      </c>
      <c r="D407" s="46" t="str">
        <f>_xlfn.XLOOKUP(C407,Lists!$B$32:$B$60,Lists!$D$32:$D$60)</f>
        <v>Set at a common level [not HDD]</v>
      </c>
      <c r="E407" s="46" t="str">
        <f>_xlfn.XLOOKUP(C407,Lists!$B$32:$B$60,Lists!$F$32:$F$60)</f>
        <v>Total pollution incidents per 10,000 km of sewer length</v>
      </c>
      <c r="F407" s="269">
        <f>IF(ISBLANK(AJ407),"",IFERROR(INDEX(F_Inputs!$F$4:$O$99999,MATCH($B407&amp;AJ407,F_Inputs!$P$4:$P$99999,0),MATCH(AJ$6,F_Inputs!$F$2:$O$2,0)),"Error"))</f>
        <v>26.61</v>
      </c>
      <c r="G407" s="269">
        <f>IF(ISBLANK(AK407),"",IFERROR(INDEX(F_Inputs!$F$4:$O$99999,MATCH($B407&amp;AK407,F_Inputs!$P$4:$P$99999,0),MATCH(AK$6,F_Inputs!$F$2:$O$2,0)),"Error"))</f>
        <v>25.02</v>
      </c>
      <c r="H407" s="269">
        <f>IF(ISBLANK(AL407),"",IFERROR(INDEX(F_Inputs!$F$4:$O$99999,MATCH($B407&amp;AL407,F_Inputs!$P$4:$P$99999,0),MATCH(AL$6,F_Inputs!$F$2:$O$2,0)),"Error"))</f>
        <v>23.42</v>
      </c>
      <c r="I407" s="269">
        <f>IF(ISBLANK(AM407),"",IFERROR(INDEX(F_Inputs!$F$4:$O$99999,MATCH($B407&amp;AM407,F_Inputs!$P$4:$P$99999,0),MATCH(AM$6,F_Inputs!$F$2:$O$2,0)),"Error"))</f>
        <v>21.82</v>
      </c>
      <c r="J407" s="269">
        <f>IF(ISBLANK(AN407),"",IFERROR(INDEX(F_Inputs!$F$4:$O$99999,MATCH($B407&amp;AN407,F_Inputs!$P$4:$P$99999,0),MATCH(AN$6,F_Inputs!$F$2:$O$2,0)),"Error"))</f>
        <v>20.23</v>
      </c>
      <c r="K407" s="269">
        <f>IF(ISBLANK(AO407),"",IFERROR(INDEX(F_Inputs!$F$4:$O$99999,MATCH($B407&amp;AO407,F_Inputs!$P$4:$P$99999,0),MATCH(AO$6,F_Inputs!$F$2:$O$2,0)),"Error"))</f>
        <v>18.63</v>
      </c>
      <c r="L407" s="269" t="str">
        <f>IF(ISBLANK(AP407),"",IFERROR(INDEX(F_Inputs!$F$4:$O$99999,MATCH($B407&amp;AP407,F_Inputs!$P$4:$P$99999,0),MATCH(AP$6,F_Inputs!$F$2:$O$2,0)),"Error"))</f>
        <v/>
      </c>
      <c r="M407" s="269" t="str">
        <f>IF(ISBLANK(AQ407),"",IFERROR(INDEX(F_Inputs!$F$4:$O$99999,MATCH($B407&amp;AQ407,F_Inputs!$P$4:$P$99999,0),MATCH(AQ$6,F_Inputs!$F$2:$O$2,0)),"Error"))</f>
        <v/>
      </c>
      <c r="N407" s="269" t="str">
        <f>IF(ISBLANK(AR407),"",IFERROR(INDEX(F_Inputs!$F$4:$O$99999,MATCH($B407&amp;AR407,F_Inputs!$P$4:$P$99999,0),MATCH(AR$6,F_Inputs!$F$2:$O$2,0)),"Error"))</f>
        <v/>
      </c>
      <c r="O407" s="269" t="str">
        <f>IF(ISBLANK(AS407),"",IFERROR(INDEX(F_Inputs!$F$4:$O$99999,MATCH($B407&amp;AS407,F_Inputs!$P$4:$P$99999,0),MATCH(AS$6,F_Inputs!$F$2:$O$2,0)),"Error"))</f>
        <v/>
      </c>
      <c r="P407" s="269" t="str">
        <f>IF(ISBLANK(AT407),"",IFERROR(INDEX(F_Inputs!$F$4:$O$99999,MATCH($B407&amp;AT407,F_Inputs!$P$4:$P$99999,0),MATCH(AT$6,F_Inputs!$F$2:$O$2,0)),"Error"))</f>
        <v/>
      </c>
      <c r="Q407" s="269" t="str">
        <f>IF(ISBLANK(AU407),"",IFERROR(INDEX(F_Inputs!$F$4:$O$99999,MATCH($B407&amp;AU407,F_Inputs!$P$4:$P$99999,0),MATCH(AU$6,F_Inputs!$F$2:$O$2,0)),"Error"))</f>
        <v/>
      </c>
      <c r="R407" s="269" t="str">
        <f>IF(ISBLANK(AV407),"",IFERROR(INDEX(F_Inputs!$F$4:$O$99999,MATCH($B407&amp;AV407,F_Inputs!$P$4:$P$99999,0),MATCH(AV$6,F_Inputs!$F$2:$O$2,0)),"Error"))</f>
        <v/>
      </c>
      <c r="S407" s="269" t="str">
        <f>IF(ISBLANK(AW407),"",IFERROR(INDEX(F_Inputs!$F$4:$O$99999,MATCH($B407&amp;AW407,F_Inputs!$P$4:$P$99999,0),MATCH(AW$6,F_Inputs!$F$2:$O$2,0)),"Error"))</f>
        <v/>
      </c>
      <c r="T407" s="269" t="str">
        <f>IF(ISBLANK(AX407),"",IFERROR(INDEX(F_Inputs!$F$4:$O$99999,MATCH($B407&amp;AX407,F_Inputs!$P$4:$P$99999,0),MATCH(AX$6,F_Inputs!$F$2:$O$2,0)),"Error"))</f>
        <v/>
      </c>
      <c r="U407" s="269" t="str">
        <f>IF(ISBLANK(AY407),"",IFERROR(INDEX(F_Inputs!$F$4:$O$99999,MATCH($B407&amp;AY407,F_Inputs!$P$4:$P$99999,0),MATCH(AY$6,F_Inputs!$F$2:$O$2,0)),"Error"))</f>
        <v/>
      </c>
      <c r="V407" s="269" t="str">
        <f>IF(ISBLANK(AZ407),"",IFERROR(INDEX(F_Inputs!$F$4:$O$99999,MATCH($B407&amp;AZ407,F_Inputs!$P$4:$P$99999,0),MATCH(AZ$6,F_Inputs!$F$2:$O$2,0)),"Error"))</f>
        <v/>
      </c>
      <c r="W407" s="267" t="str">
        <f>IF(ISBLANK(BA407),"",IFERROR(INDEX(F_Inputs!$F$4:$O$99999,MATCH($B407&amp;BA407,F_Inputs!$P$4:$P$99999,0),MATCH(BA$6,F_Inputs!$F$2:$O$2,0)),"Error"))</f>
        <v/>
      </c>
      <c r="X407" s="267" t="str">
        <f>IF(ISBLANK(BB407),"",IFERROR(INDEX(F_Inputs!$F$4:$O$99999,MATCH($B407&amp;BB407,F_Inputs!$P$4:$P$99999,0),MATCH(BB$6,F_Inputs!$F$2:$O$2,0)),"Error"))</f>
        <v/>
      </c>
      <c r="Y407" s="267" t="str">
        <f>IF(ISBLANK(BC407),"",IFERROR(INDEX(F_Inputs!$F$4:$O$99999,MATCH($B407&amp;BC407,F_Inputs!$P$4:$P$99999,0),MATCH(BC$6,F_Inputs!$F$2:$O$2,0)),"Error"))</f>
        <v/>
      </c>
      <c r="Z407" s="267" t="str">
        <f>IF(ISBLANK(BD407),"",IFERROR(INDEX(F_Inputs!$F$4:$O$99999,MATCH($B407&amp;BD407,F_Inputs!$P$4:$P$99999,0),MATCH(BD$6,F_Inputs!$F$2:$O$2,0)),"Error"))</f>
        <v/>
      </c>
      <c r="AA407" s="267" t="str">
        <f>IF(ISBLANK(BE407),"",IFERROR(INDEX(F_Inputs!$F$4:$O$99999,MATCH($B407&amp;BE407,F_Inputs!$P$4:$P$99999,0),MATCH(BE$6,F_Inputs!$F$2:$O$2,0)),"Error"))</f>
        <v/>
      </c>
      <c r="AB407" s="270">
        <f>IF(ISBLANK(BF407),"",IFERROR(INDEX(F_Inputs!$F$4:$O$99999,MATCH($B407&amp;BF407,F_Inputs!$P$4:$P$99999,0),MATCH(BF$6,F_Inputs!$F$2:$O$2,0)),"Error"))</f>
        <v>1294979.8496329605</v>
      </c>
      <c r="AC407" s="270">
        <f>IF(ISBLANK(BG407),"",IFERROR(INDEX(F_Inputs!$F$4:$O$99999,MATCH($B407&amp;BG407,F_Inputs!$P$4:$P$99999,0),MATCH(BG$6,F_Inputs!$F$2:$O$2,0)),"Error"))</f>
        <v>1294979.8496329605</v>
      </c>
      <c r="AD407" s="270" t="str">
        <f>IF(ISBLANK(BH407),"",IFERROR(INDEX(F_Inputs!$F$4:$O$99999,MATCH($B407&amp;BH407,F_Inputs!$P$4:$P$99999,0),MATCH(BH$6,F_Inputs!$F$2:$O$2,0)),"Error"))</f>
        <v/>
      </c>
      <c r="AE407" s="271">
        <f>IF(ISBLANK(BI407),"",IFERROR(INDEX(F_Inputs!$F$4:$O$99999,MATCH($B407&amp;BI407,F_Inputs!$P$4:$P$99999,0),MATCH(BI$6,F_Inputs!$F$2:$O$2,0)),"Error"))</f>
        <v>-7.4999999999999997E-3</v>
      </c>
      <c r="AF407" s="271" t="str">
        <f>IF(ISBLANK(BJ407),"",IFERROR(INDEX(F_Inputs!$F$4:$O$99999,MATCH($B407&amp;BJ407,F_Inputs!$P$4:$P$99999,0),MATCH(BJ$6,F_Inputs!$F$2:$O$2,0)),"Error"))</f>
        <v/>
      </c>
      <c r="AJ407" s="45" t="s">
        <v>241</v>
      </c>
      <c r="AK407" s="45" t="s">
        <v>241</v>
      </c>
      <c r="AL407" s="45" t="s">
        <v>241</v>
      </c>
      <c r="AM407" s="45" t="s">
        <v>241</v>
      </c>
      <c r="AN407" s="45" t="s">
        <v>241</v>
      </c>
      <c r="AO407" s="45" t="s">
        <v>241</v>
      </c>
      <c r="BF407" s="45" t="s">
        <v>243</v>
      </c>
      <c r="BG407" s="45" t="s">
        <v>243</v>
      </c>
      <c r="BI407" s="45" t="s">
        <v>245</v>
      </c>
    </row>
    <row r="408" spans="2:62">
      <c r="B408" s="158" t="str">
        <f>Lists!$D$22</f>
        <v>YKY</v>
      </c>
      <c r="C408" s="46" t="s">
        <v>717</v>
      </c>
      <c r="D408" s="46" t="str">
        <f>_xlfn.XLOOKUP(C408,Lists!$B$32:$B$60,Lists!$D$32:$D$60)</f>
        <v>Set at a common level</v>
      </c>
      <c r="E408" s="46" t="str">
        <f>_xlfn.XLOOKUP(C408,Lists!$B$32:$B$60,Lists!$F$32:$F$60)</f>
        <v>Number of serious pollution incidents</v>
      </c>
      <c r="F408" s="276">
        <f>IF(ISBLANK(AJ408),"",IFERROR(INDEX(F_Inputs!$F$4:$O$99999,MATCH($B408&amp;AJ408,F_Inputs!$P$4:$P$99999,0),MATCH(AJ$6,F_Inputs!$F$2:$O$2,0)),"Error"))</f>
        <v>0</v>
      </c>
      <c r="G408" s="276">
        <f>IF(ISBLANK(AK408),"",IFERROR(INDEX(F_Inputs!$F$4:$O$99999,MATCH($B408&amp;AK408,F_Inputs!$P$4:$P$99999,0),MATCH(AK$6,F_Inputs!$F$2:$O$2,0)),"Error"))</f>
        <v>0</v>
      </c>
      <c r="H408" s="276">
        <f>IF(ISBLANK(AL408),"",IFERROR(INDEX(F_Inputs!$F$4:$O$99999,MATCH($B408&amp;AL408,F_Inputs!$P$4:$P$99999,0),MATCH(AL$6,F_Inputs!$F$2:$O$2,0)),"Error"))</f>
        <v>0</v>
      </c>
      <c r="I408" s="276">
        <f>IF(ISBLANK(AM408),"",IFERROR(INDEX(F_Inputs!$F$4:$O$99999,MATCH($B408&amp;AM408,F_Inputs!$P$4:$P$99999,0),MATCH(AM$6,F_Inputs!$F$2:$O$2,0)),"Error"))</f>
        <v>0</v>
      </c>
      <c r="J408" s="276">
        <f>IF(ISBLANK(AN408),"",IFERROR(INDEX(F_Inputs!$F$4:$O$99999,MATCH($B408&amp;AN408,F_Inputs!$P$4:$P$99999,0),MATCH(AN$6,F_Inputs!$F$2:$O$2,0)),"Error"))</f>
        <v>0</v>
      </c>
      <c r="K408" s="276">
        <f>IF(ISBLANK(AO408),"",IFERROR(INDEX(F_Inputs!$F$4:$O$99999,MATCH($B408&amp;AO408,F_Inputs!$P$4:$P$99999,0),MATCH(AO$6,F_Inputs!$F$2:$O$2,0)),"Error"))</f>
        <v>0</v>
      </c>
      <c r="L408" s="276" t="str">
        <f>IF(ISBLANK(AP408),"",IFERROR(INDEX(F_Inputs!$F$4:$O$99999,MATCH($B408&amp;AP408,F_Inputs!$P$4:$P$99999,0),MATCH(AP$6,F_Inputs!$F$2:$O$2,0)),"Error"))</f>
        <v/>
      </c>
      <c r="M408" s="276" t="str">
        <f>IF(ISBLANK(AQ408),"",IFERROR(INDEX(F_Inputs!$F$4:$O$99999,MATCH($B408&amp;AQ408,F_Inputs!$P$4:$P$99999,0),MATCH(AQ$6,F_Inputs!$F$2:$O$2,0)),"Error"))</f>
        <v/>
      </c>
      <c r="N408" s="276" t="str">
        <f>IF(ISBLANK(AR408),"",IFERROR(INDEX(F_Inputs!$F$4:$O$99999,MATCH($B408&amp;AR408,F_Inputs!$P$4:$P$99999,0),MATCH(AR$6,F_Inputs!$F$2:$O$2,0)),"Error"))</f>
        <v/>
      </c>
      <c r="O408" s="276" t="str">
        <f>IF(ISBLANK(AS408),"",IFERROR(INDEX(F_Inputs!$F$4:$O$99999,MATCH($B408&amp;AS408,F_Inputs!$P$4:$P$99999,0),MATCH(AS$6,F_Inputs!$F$2:$O$2,0)),"Error"))</f>
        <v/>
      </c>
      <c r="P408" s="276" t="str">
        <f>IF(ISBLANK(AT408),"",IFERROR(INDEX(F_Inputs!$F$4:$O$99999,MATCH($B408&amp;AT408,F_Inputs!$P$4:$P$99999,0),MATCH(AT$6,F_Inputs!$F$2:$O$2,0)),"Error"))</f>
        <v/>
      </c>
      <c r="Q408" s="276" t="str">
        <f>IF(ISBLANK(AU408),"",IFERROR(INDEX(F_Inputs!$F$4:$O$99999,MATCH($B408&amp;AU408,F_Inputs!$P$4:$P$99999,0),MATCH(AU$6,F_Inputs!$F$2:$O$2,0)),"Error"))</f>
        <v/>
      </c>
      <c r="R408" s="276">
        <f>IF(ISBLANK(AV408),"",IFERROR(INDEX(F_Inputs!$F$4:$O$99999,MATCH($B408&amp;AV408,F_Inputs!$P$4:$P$99999,0),MATCH(AV$6,F_Inputs!$F$2:$O$2,0)),"Error"))</f>
        <v>1</v>
      </c>
      <c r="S408" s="276">
        <f>IF(ISBLANK(AW408),"",IFERROR(INDEX(F_Inputs!$F$4:$O$99999,MATCH($B408&amp;AW408,F_Inputs!$P$4:$P$99999,0),MATCH(AW$6,F_Inputs!$F$2:$O$2,0)),"Error"))</f>
        <v>1</v>
      </c>
      <c r="T408" s="276">
        <f>IF(ISBLANK(AX408),"",IFERROR(INDEX(F_Inputs!$F$4:$O$99999,MATCH($B408&amp;AX408,F_Inputs!$P$4:$P$99999,0),MATCH(AX$6,F_Inputs!$F$2:$O$2,0)),"Error"))</f>
        <v>1</v>
      </c>
      <c r="U408" s="276">
        <f>IF(ISBLANK(AY408),"",IFERROR(INDEX(F_Inputs!$F$4:$O$99999,MATCH($B408&amp;AY408,F_Inputs!$P$4:$P$99999,0),MATCH(AY$6,F_Inputs!$F$2:$O$2,0)),"Error"))</f>
        <v>1</v>
      </c>
      <c r="V408" s="276">
        <f>IF(ISBLANK(AZ408),"",IFERROR(INDEX(F_Inputs!$F$4:$O$99999,MATCH($B408&amp;AZ408,F_Inputs!$P$4:$P$99999,0),MATCH(AZ$6,F_Inputs!$F$2:$O$2,0)),"Error"))</f>
        <v>1</v>
      </c>
      <c r="W408" s="267" t="str">
        <f>IF(ISBLANK(BA408),"",IFERROR(INDEX(F_Inputs!$F$4:$O$99999,MATCH($B408&amp;BA408,F_Inputs!$P$4:$P$99999,0),MATCH(BA$6,F_Inputs!$F$2:$O$2,0)),"Error"))</f>
        <v/>
      </c>
      <c r="X408" s="267" t="str">
        <f>IF(ISBLANK(BB408),"",IFERROR(INDEX(F_Inputs!$F$4:$O$99999,MATCH($B408&amp;BB408,F_Inputs!$P$4:$P$99999,0),MATCH(BB$6,F_Inputs!$F$2:$O$2,0)),"Error"))</f>
        <v/>
      </c>
      <c r="Y408" s="267" t="str">
        <f>IF(ISBLANK(BC408),"",IFERROR(INDEX(F_Inputs!$F$4:$O$99999,MATCH($B408&amp;BC408,F_Inputs!$P$4:$P$99999,0),MATCH(BC$6,F_Inputs!$F$2:$O$2,0)),"Error"))</f>
        <v/>
      </c>
      <c r="Z408" s="267" t="str">
        <f>IF(ISBLANK(BD408),"",IFERROR(INDEX(F_Inputs!$F$4:$O$99999,MATCH($B408&amp;BD408,F_Inputs!$P$4:$P$99999,0),MATCH(BD$6,F_Inputs!$F$2:$O$2,0)),"Error"))</f>
        <v/>
      </c>
      <c r="AA408" s="267" t="str">
        <f>IF(ISBLANK(BE408),"",IFERROR(INDEX(F_Inputs!$F$4:$O$99999,MATCH($B408&amp;BE408,F_Inputs!$P$4:$P$99999,0),MATCH(BE$6,F_Inputs!$F$2:$O$2,0)),"Error"))</f>
        <v/>
      </c>
      <c r="AB408" s="270">
        <f>IF(ISBLANK(BF408),"",IFERROR(INDEX(F_Inputs!$F$4:$O$99999,MATCH($B408&amp;BF408,F_Inputs!$P$4:$P$99999,0),MATCH(BF$6,F_Inputs!$F$2:$O$2,0)),"Error"))</f>
        <v>1556875.7725911823</v>
      </c>
      <c r="AC408" s="270" t="str">
        <f>IF(ISBLANK(BG408),"",IFERROR(INDEX(F_Inputs!$F$4:$O$99999,MATCH($B408&amp;BG408,F_Inputs!$P$4:$P$99999,0),MATCH(BG$6,F_Inputs!$F$2:$O$2,0)),"Error"))</f>
        <v/>
      </c>
      <c r="AD408" s="270" t="str">
        <f>IF(ISBLANK(BH408),"",IFERROR(INDEX(F_Inputs!$F$4:$O$99999,MATCH($B408&amp;BH408,F_Inputs!$P$4:$P$99999,0),MATCH(BH$6,F_Inputs!$F$2:$O$2,0)),"Error"))</f>
        <v/>
      </c>
      <c r="AE408" s="271" t="str">
        <f>IF(ISBLANK(BI408),"",IFERROR(INDEX(F_Inputs!$F$4:$O$99999,MATCH($B408&amp;BI408,F_Inputs!$P$4:$P$99999,0),MATCH(BI$6,F_Inputs!$F$2:$O$2,0)),"Error"))</f>
        <v/>
      </c>
      <c r="AF408" s="271" t="str">
        <f>IF(ISBLANK(BJ408),"",IFERROR(INDEX(F_Inputs!$F$4:$O$99999,MATCH($B408&amp;BJ408,F_Inputs!$P$4:$P$99999,0),MATCH(BJ$6,F_Inputs!$F$2:$O$2,0)),"Error"))</f>
        <v/>
      </c>
      <c r="AJ408" s="45" t="s">
        <v>192</v>
      </c>
      <c r="AK408" s="45" t="s">
        <v>192</v>
      </c>
      <c r="AL408" s="45" t="s">
        <v>192</v>
      </c>
      <c r="AM408" s="45" t="s">
        <v>192</v>
      </c>
      <c r="AN408" s="45" t="s">
        <v>192</v>
      </c>
      <c r="AO408" s="45" t="s">
        <v>192</v>
      </c>
      <c r="AV408" s="45" t="s">
        <v>194</v>
      </c>
      <c r="AW408" s="45" t="s">
        <v>194</v>
      </c>
      <c r="AX408" s="45" t="s">
        <v>194</v>
      </c>
      <c r="AY408" s="45" t="s">
        <v>194</v>
      </c>
      <c r="AZ408" s="45" t="s">
        <v>194</v>
      </c>
      <c r="BF408" s="45" t="s">
        <v>196</v>
      </c>
    </row>
    <row r="409" spans="2:62">
      <c r="B409" s="158" t="str">
        <f>Lists!$D$22</f>
        <v>YKY</v>
      </c>
      <c r="C409" s="46" t="s">
        <v>720</v>
      </c>
      <c r="D409" s="46" t="str">
        <f>_xlfn.XLOOKUP(C409,Lists!$B$32:$B$60,Lists!$D$32:$D$60)</f>
        <v>Set at a common level</v>
      </c>
      <c r="E409" s="46" t="str">
        <f>_xlfn.XLOOKUP(C409,Lists!$B$32:$B$60,Lists!$F$32:$F$60)</f>
        <v>Percentage compliance</v>
      </c>
      <c r="F409" s="272">
        <f>IF(ISBLANK(AJ409),"",IFERROR(INDEX(F_Inputs!$F$4:$O$99999,MATCH($B409&amp;AJ409,F_Inputs!$P$4:$P$99999,0),MATCH(AJ$6,F_Inputs!$F$2:$O$2,0)),"Error"))</f>
        <v>1</v>
      </c>
      <c r="G409" s="272">
        <f>IF(ISBLANK(AK409),"",IFERROR(INDEX(F_Inputs!$F$4:$O$99999,MATCH($B409&amp;AK409,F_Inputs!$P$4:$P$99999,0),MATCH(AK$6,F_Inputs!$F$2:$O$2,0)),"Error"))</f>
        <v>1</v>
      </c>
      <c r="H409" s="272">
        <f>IF(ISBLANK(AL409),"",IFERROR(INDEX(F_Inputs!$F$4:$O$99999,MATCH($B409&amp;AL409,F_Inputs!$P$4:$P$99999,0),MATCH(AL$6,F_Inputs!$F$2:$O$2,0)),"Error"))</f>
        <v>1</v>
      </c>
      <c r="I409" s="272">
        <f>IF(ISBLANK(AM409),"",IFERROR(INDEX(F_Inputs!$F$4:$O$99999,MATCH($B409&amp;AM409,F_Inputs!$P$4:$P$99999,0),MATCH(AM$6,F_Inputs!$F$2:$O$2,0)),"Error"))</f>
        <v>1</v>
      </c>
      <c r="J409" s="272">
        <f>IF(ISBLANK(AN409),"",IFERROR(INDEX(F_Inputs!$F$4:$O$99999,MATCH($B409&amp;AN409,F_Inputs!$P$4:$P$99999,0),MATCH(AN$6,F_Inputs!$F$2:$O$2,0)),"Error"))</f>
        <v>1</v>
      </c>
      <c r="K409" s="272">
        <f>IF(ISBLANK(AO409),"",IFERROR(INDEX(F_Inputs!$F$4:$O$99999,MATCH($B409&amp;AO409,F_Inputs!$P$4:$P$99999,0),MATCH(AO$6,F_Inputs!$F$2:$O$2,0)),"Error"))</f>
        <v>1</v>
      </c>
      <c r="L409" s="267" t="str">
        <f>IF(ISBLANK(AP409),"",IFERROR(INDEX(F_Inputs!$F$4:$O$99999,MATCH($B409&amp;AP409,F_Inputs!$P$4:$P$99999,0),MATCH(AP$6,F_Inputs!$F$2:$O$2,0)),"Error"))</f>
        <v/>
      </c>
      <c r="M409" s="268" t="str">
        <f>IF(ISBLANK(AQ409),"",IFERROR(INDEX(F_Inputs!$F$4:$O$99999,MATCH($B409&amp;AQ409,F_Inputs!$P$4:$P$99999,0),MATCH(AQ$6,F_Inputs!$F$2:$O$2,0)),"Error"))</f>
        <v/>
      </c>
      <c r="N409" s="268" t="str">
        <f>IF(ISBLANK(AR409),"",IFERROR(INDEX(F_Inputs!$F$4:$O$99999,MATCH($B409&amp;AR409,F_Inputs!$P$4:$P$99999,0),MATCH(AR$6,F_Inputs!$F$2:$O$2,0)),"Error"))</f>
        <v/>
      </c>
      <c r="O409" s="268" t="str">
        <f>IF(ISBLANK(AS409),"",IFERROR(INDEX(F_Inputs!$F$4:$O$99999,MATCH($B409&amp;AS409,F_Inputs!$P$4:$P$99999,0),MATCH(AS$6,F_Inputs!$F$2:$O$2,0)),"Error"))</f>
        <v/>
      </c>
      <c r="P409" s="268" t="str">
        <f>IF(ISBLANK(AT409),"",IFERROR(INDEX(F_Inputs!$F$4:$O$99999,MATCH($B409&amp;AT409,F_Inputs!$P$4:$P$99999,0),MATCH(AT$6,F_Inputs!$F$2:$O$2,0)),"Error"))</f>
        <v/>
      </c>
      <c r="Q409" s="268" t="str">
        <f>IF(ISBLANK(AU409),"",IFERROR(INDEX(F_Inputs!$F$4:$O$99999,MATCH($B409&amp;AU409,F_Inputs!$P$4:$P$99999,0),MATCH(AU$6,F_Inputs!$F$2:$O$2,0)),"Error"))</f>
        <v/>
      </c>
      <c r="R409" s="277">
        <f>IF(ISBLANK(AV409),"",IFERROR(INDEX(F_Inputs!$F$4:$O$99999,MATCH($B409&amp;AV409,F_Inputs!$P$4:$P$99999,0),MATCH(AV$6,F_Inputs!$F$2:$O$2,0)),"Error"))</f>
        <v>0.99</v>
      </c>
      <c r="S409" s="277">
        <f>IF(ISBLANK(AW409),"",IFERROR(INDEX(F_Inputs!$F$4:$O$99999,MATCH($B409&amp;AW409,F_Inputs!$P$4:$P$99999,0),MATCH(AW$6,F_Inputs!$F$2:$O$2,0)),"Error"))</f>
        <v>0.99</v>
      </c>
      <c r="T409" s="277">
        <f>IF(ISBLANK(AX409),"",IFERROR(INDEX(F_Inputs!$F$4:$O$99999,MATCH($B409&amp;AX409,F_Inputs!$P$4:$P$99999,0),MATCH(AX$6,F_Inputs!$F$2:$O$2,0)),"Error"))</f>
        <v>0.99</v>
      </c>
      <c r="U409" s="277">
        <f>IF(ISBLANK(AY409),"",IFERROR(INDEX(F_Inputs!$F$4:$O$99999,MATCH($B409&amp;AY409,F_Inputs!$P$4:$P$99999,0),MATCH(AY$6,F_Inputs!$F$2:$O$2,0)),"Error"))</f>
        <v>0.99</v>
      </c>
      <c r="V409" s="277">
        <f>IF(ISBLANK(AZ409),"",IFERROR(INDEX(F_Inputs!$F$4:$O$99999,MATCH($B409&amp;AZ409,F_Inputs!$P$4:$P$99999,0),MATCH(AZ$6,F_Inputs!$F$2:$O$2,0)),"Error"))</f>
        <v>0.99</v>
      </c>
      <c r="W409" s="267" t="str">
        <f>IF(ISBLANK(BA409),"",IFERROR(INDEX(F_Inputs!$F$4:$O$99999,MATCH($B409&amp;BA409,F_Inputs!$P$4:$P$99999,0),MATCH(BA$6,F_Inputs!$F$2:$O$2,0)),"Error"))</f>
        <v/>
      </c>
      <c r="X409" s="267" t="str">
        <f>IF(ISBLANK(BB409),"",IFERROR(INDEX(F_Inputs!$F$4:$O$99999,MATCH($B409&amp;BB409,F_Inputs!$P$4:$P$99999,0),MATCH(BB$6,F_Inputs!$F$2:$O$2,0)),"Error"))</f>
        <v/>
      </c>
      <c r="Y409" s="267" t="str">
        <f>IF(ISBLANK(BC409),"",IFERROR(INDEX(F_Inputs!$F$4:$O$99999,MATCH($B409&amp;BC409,F_Inputs!$P$4:$P$99999,0),MATCH(BC$6,F_Inputs!$F$2:$O$2,0)),"Error"))</f>
        <v/>
      </c>
      <c r="Z409" s="267" t="str">
        <f>IF(ISBLANK(BD409),"",IFERROR(INDEX(F_Inputs!$F$4:$O$99999,MATCH($B409&amp;BD409,F_Inputs!$P$4:$P$99999,0),MATCH(BD$6,F_Inputs!$F$2:$O$2,0)),"Error"))</f>
        <v/>
      </c>
      <c r="AA409" s="267" t="str">
        <f>IF(ISBLANK(BE409),"",IFERROR(INDEX(F_Inputs!$F$4:$O$99999,MATCH($B409&amp;BE409,F_Inputs!$P$4:$P$99999,0),MATCH(BE$6,F_Inputs!$F$2:$O$2,0)),"Error"))</f>
        <v/>
      </c>
      <c r="AB409" s="270">
        <f>IF(ISBLANK(BF409),"",IFERROR(INDEX(F_Inputs!$F$4:$O$99999,MATCH($B409&amp;BF409,F_Inputs!$P$4:$P$99999,0),MATCH(BF$6,F_Inputs!$F$2:$O$2,0)),"Error"))</f>
        <v>992915.26171084715</v>
      </c>
      <c r="AC409" s="270" t="str">
        <f>IF(ISBLANK(BG409),"",IFERROR(INDEX(F_Inputs!$F$4:$O$99999,MATCH($B409&amp;BG409,F_Inputs!$P$4:$P$99999,0),MATCH(BG$6,F_Inputs!$F$2:$O$2,0)),"Error"))</f>
        <v/>
      </c>
      <c r="AD409" s="270" t="str">
        <f>IF(ISBLANK(BH409),"",IFERROR(INDEX(F_Inputs!$F$4:$O$99999,MATCH($B409&amp;BH409,F_Inputs!$P$4:$P$99999,0),MATCH(BH$6,F_Inputs!$F$2:$O$2,0)),"Error"))</f>
        <v/>
      </c>
      <c r="AE409" s="271" t="str">
        <f>IF(ISBLANK(BI409),"",IFERROR(INDEX(F_Inputs!$F$4:$O$99999,MATCH($B409&amp;BI409,F_Inputs!$P$4:$P$99999,0),MATCH(BI$6,F_Inputs!$F$2:$O$2,0)),"Error"))</f>
        <v/>
      </c>
      <c r="AF409" s="271" t="str">
        <f>IF(ISBLANK(BJ409),"",IFERROR(INDEX(F_Inputs!$F$4:$O$99999,MATCH($B409&amp;BJ409,F_Inputs!$P$4:$P$99999,0),MATCH(BJ$6,F_Inputs!$F$2:$O$2,0)),"Error"))</f>
        <v/>
      </c>
      <c r="AJ409" s="45" t="s">
        <v>198</v>
      </c>
      <c r="AK409" s="45" t="s">
        <v>198</v>
      </c>
      <c r="AL409" s="45" t="s">
        <v>198</v>
      </c>
      <c r="AM409" s="45" t="s">
        <v>198</v>
      </c>
      <c r="AN409" s="45" t="s">
        <v>198</v>
      </c>
      <c r="AO409" s="45" t="s">
        <v>198</v>
      </c>
      <c r="AV409" s="45" t="s">
        <v>200</v>
      </c>
      <c r="AW409" s="45" t="s">
        <v>200</v>
      </c>
      <c r="AX409" s="45" t="s">
        <v>200</v>
      </c>
      <c r="AY409" s="45" t="s">
        <v>200</v>
      </c>
      <c r="AZ409" s="45" t="s">
        <v>200</v>
      </c>
      <c r="BF409" s="45" t="s">
        <v>202</v>
      </c>
    </row>
    <row r="410" spans="2:62">
      <c r="B410" s="158" t="str">
        <f>Lists!$D$22</f>
        <v>YKY</v>
      </c>
      <c r="C410" s="46" t="s">
        <v>744</v>
      </c>
      <c r="D410" s="46" t="str">
        <f>_xlfn.XLOOKUP(C410,Lists!$B$32:$B$60,Lists!$D$32:$D$60)</f>
        <v>Set at a company specific level</v>
      </c>
      <c r="E410" s="46" t="str">
        <f>_xlfn.XLOOKUP(C410,Lists!$B$32:$B$60,Lists!$F$32:$F$60)</f>
        <v>Bathing water quality (%)</v>
      </c>
      <c r="F410" s="273">
        <f>IF(ISBLANK(AJ410),"",IFERROR(INDEX(F_Inputs!$F$4:$O$99999,MATCH($B410&amp;AJ410,F_Inputs!$P$4:$P$99999,0),MATCH(AJ$6,F_Inputs!$F$2:$O$2,0)),"Error"))</f>
        <v>0.53700000000000003</v>
      </c>
      <c r="G410" s="273">
        <f>IF(ISBLANK(AK410),"",IFERROR(INDEX(F_Inputs!$F$4:$O$99999,MATCH($B410&amp;AK410,F_Inputs!$P$4:$P$99999,0),MATCH(AK$6,F_Inputs!$F$2:$O$2,0)),"Error"))</f>
        <v>0.66400000000000003</v>
      </c>
      <c r="H410" s="273">
        <f>IF(ISBLANK(AL410),"",IFERROR(INDEX(F_Inputs!$F$4:$O$99999,MATCH($B410&amp;AL410,F_Inputs!$P$4:$P$99999,0),MATCH(AL$6,F_Inputs!$F$2:$O$2,0)),"Error"))</f>
        <v>0.66400000000000003</v>
      </c>
      <c r="I410" s="273">
        <f>IF(ISBLANK(AM410),"",IFERROR(INDEX(F_Inputs!$F$4:$O$99999,MATCH($B410&amp;AM410,F_Inputs!$P$4:$P$99999,0),MATCH(AM$6,F_Inputs!$F$2:$O$2,0)),"Error"))</f>
        <v>0.66400000000000003</v>
      </c>
      <c r="J410" s="273">
        <f>IF(ISBLANK(AN410),"",IFERROR(INDEX(F_Inputs!$F$4:$O$99999,MATCH($B410&amp;AN410,F_Inputs!$P$4:$P$99999,0),MATCH(AN$6,F_Inputs!$F$2:$O$2,0)),"Error"))</f>
        <v>0.72899999999999987</v>
      </c>
      <c r="K410" s="273">
        <f>IF(ISBLANK(AO410),"",IFERROR(INDEX(F_Inputs!$F$4:$O$99999,MATCH($B410&amp;AO410,F_Inputs!$P$4:$P$99999,0),MATCH(AO$6,F_Inputs!$F$2:$O$2,0)),"Error"))</f>
        <v>0.72899999999999987</v>
      </c>
      <c r="L410" s="277" t="str">
        <f>IF(ISBLANK(AP410),"",IFERROR(INDEX(F_Inputs!$F$4:$O$99999,MATCH($B410&amp;AP410,F_Inputs!$P$4:$P$99999,0),MATCH(AP$6,F_Inputs!$F$2:$O$2,0)),"Error"))</f>
        <v/>
      </c>
      <c r="M410" s="277" t="str">
        <f>IF(ISBLANK(AQ410),"",IFERROR(INDEX(F_Inputs!$F$4:$O$99999,MATCH($B410&amp;AQ410,F_Inputs!$P$4:$P$99999,0),MATCH(AQ$6,F_Inputs!$F$2:$O$2,0)),"Error"))</f>
        <v/>
      </c>
      <c r="N410" s="277" t="str">
        <f>IF(ISBLANK(AR410),"",IFERROR(INDEX(F_Inputs!$F$4:$O$99999,MATCH($B410&amp;AR410,F_Inputs!$P$4:$P$99999,0),MATCH(AR$6,F_Inputs!$F$2:$O$2,0)),"Error"))</f>
        <v/>
      </c>
      <c r="O410" s="277" t="str">
        <f>IF(ISBLANK(AS410),"",IFERROR(INDEX(F_Inputs!$F$4:$O$99999,MATCH($B410&amp;AS410,F_Inputs!$P$4:$P$99999,0),MATCH(AS$6,F_Inputs!$F$2:$O$2,0)),"Error"))</f>
        <v/>
      </c>
      <c r="P410" s="277" t="str">
        <f>IF(ISBLANK(AT410),"",IFERROR(INDEX(F_Inputs!$F$4:$O$99999,MATCH($B410&amp;AT410,F_Inputs!$P$4:$P$99999,0),MATCH(AT$6,F_Inputs!$F$2:$O$2,0)),"Error"))</f>
        <v/>
      </c>
      <c r="Q410" s="277" t="str">
        <f>IF(ISBLANK(AU410),"",IFERROR(INDEX(F_Inputs!$F$4:$O$99999,MATCH($B410&amp;AU410,F_Inputs!$P$4:$P$99999,0),MATCH(AU$6,F_Inputs!$F$2:$O$2,0)),"Error"))</f>
        <v/>
      </c>
      <c r="R410" s="269" t="str">
        <f>IF(ISBLANK(AV410),"",IFERROR(INDEX(F_Inputs!$F$4:$O$99999,MATCH($B410&amp;AV410,F_Inputs!$P$4:$P$99999,0),MATCH(AV$6,F_Inputs!$F$2:$O$2,0)),"Error"))</f>
        <v/>
      </c>
      <c r="S410" s="269" t="str">
        <f>IF(ISBLANK(AW410),"",IFERROR(INDEX(F_Inputs!$F$4:$O$99999,MATCH($B410&amp;AW410,F_Inputs!$P$4:$P$99999,0),MATCH(AW$6,F_Inputs!$F$2:$O$2,0)),"Error"))</f>
        <v/>
      </c>
      <c r="T410" s="269" t="str">
        <f>IF(ISBLANK(AX410),"",IFERROR(INDEX(F_Inputs!$F$4:$O$99999,MATCH($B410&amp;AX410,F_Inputs!$P$4:$P$99999,0),MATCH(AX$6,F_Inputs!$F$2:$O$2,0)),"Error"))</f>
        <v/>
      </c>
      <c r="U410" s="269" t="str">
        <f>IF(ISBLANK(AY410),"",IFERROR(INDEX(F_Inputs!$F$4:$O$99999,MATCH($B410&amp;AY410,F_Inputs!$P$4:$P$99999,0),MATCH(AY$6,F_Inputs!$F$2:$O$2,0)),"Error"))</f>
        <v/>
      </c>
      <c r="V410" s="269" t="str">
        <f>IF(ISBLANK(AZ410),"",IFERROR(INDEX(F_Inputs!$F$4:$O$99999,MATCH($B410&amp;AZ410,F_Inputs!$P$4:$P$99999,0),MATCH(AZ$6,F_Inputs!$F$2:$O$2,0)),"Error"))</f>
        <v/>
      </c>
      <c r="W410" s="267" t="str">
        <f>IF(ISBLANK(BA410),"",IFERROR(INDEX(F_Inputs!$F$4:$O$99999,MATCH($B410&amp;BA410,F_Inputs!$P$4:$P$99999,0),MATCH(BA$6,F_Inputs!$F$2:$O$2,0)),"Error"))</f>
        <v/>
      </c>
      <c r="X410" s="267" t="str">
        <f>IF(ISBLANK(BB410),"",IFERROR(INDEX(F_Inputs!$F$4:$O$99999,MATCH($B410&amp;BB410,F_Inputs!$P$4:$P$99999,0),MATCH(BB$6,F_Inputs!$F$2:$O$2,0)),"Error"))</f>
        <v/>
      </c>
      <c r="Y410" s="267" t="str">
        <f>IF(ISBLANK(BC410),"",IFERROR(INDEX(F_Inputs!$F$4:$O$99999,MATCH($B410&amp;BC410,F_Inputs!$P$4:$P$99999,0),MATCH(BC$6,F_Inputs!$F$2:$O$2,0)),"Error"))</f>
        <v/>
      </c>
      <c r="Z410" s="267" t="str">
        <f>IF(ISBLANK(BD410),"",IFERROR(INDEX(F_Inputs!$F$4:$O$99999,MATCH($B410&amp;BD410,F_Inputs!$P$4:$P$99999,0),MATCH(BD$6,F_Inputs!$F$2:$O$2,0)),"Error"))</f>
        <v/>
      </c>
      <c r="AA410" s="267" t="str">
        <f>IF(ISBLANK(BE410),"",IFERROR(INDEX(F_Inputs!$F$4:$O$99999,MATCH($B410&amp;BE410,F_Inputs!$P$4:$P$99999,0),MATCH(BE$6,F_Inputs!$F$2:$O$2,0)),"Error"))</f>
        <v/>
      </c>
      <c r="AB410" s="270">
        <f>IF(ISBLANK(BF410),"",IFERROR(INDEX(F_Inputs!$F$4:$O$99999,MATCH($B410&amp;BF410,F_Inputs!$P$4:$P$99999,0),MATCH(BF$6,F_Inputs!$F$2:$O$2,0)),"Error"))</f>
        <v>767127.83811926236</v>
      </c>
      <c r="AC410" s="270">
        <f>IF(ISBLANK(BG410),"",IFERROR(INDEX(F_Inputs!$F$4:$O$99999,MATCH($B410&amp;BG410,F_Inputs!$P$4:$P$99999,0),MATCH(BG$6,F_Inputs!$F$2:$O$2,0)),"Error"))</f>
        <v>767127.83811926236</v>
      </c>
      <c r="AD410" s="270" t="str">
        <f>IF(ISBLANK(BH410),"",IFERROR(INDEX(F_Inputs!$F$4:$O$99999,MATCH($B410&amp;BH410,F_Inputs!$P$4:$P$99999,0),MATCH(BH$6,F_Inputs!$F$2:$O$2,0)),"Error"))</f>
        <v/>
      </c>
      <c r="AE410" s="271">
        <f>IF(ISBLANK(BI410),"",IFERROR(INDEX(F_Inputs!$F$4:$O$99999,MATCH($B410&amp;BI410,F_Inputs!$P$4:$P$99999,0),MATCH(BI$6,F_Inputs!$F$2:$O$2,0)),"Error"))</f>
        <v>-5.0000000000000001E-3</v>
      </c>
      <c r="AF410" s="271">
        <f>IF(ISBLANK(BJ410),"",IFERROR(INDEX(F_Inputs!$F$4:$O$99999,MATCH($B410&amp;BJ410,F_Inputs!$P$4:$P$99999,0),MATCH(BJ$6,F_Inputs!$F$2:$O$2,0)),"Error"))</f>
        <v>5.0000000000000001E-3</v>
      </c>
      <c r="AJ410" s="45" t="s">
        <v>247</v>
      </c>
      <c r="AK410" s="45" t="s">
        <v>247</v>
      </c>
      <c r="AL410" s="45" t="s">
        <v>247</v>
      </c>
      <c r="AM410" s="45" t="s">
        <v>247</v>
      </c>
      <c r="AN410" s="45" t="s">
        <v>247</v>
      </c>
      <c r="AO410" s="45" t="s">
        <v>247</v>
      </c>
      <c r="AV410" s="45" t="s">
        <v>249</v>
      </c>
      <c r="AW410" s="45" t="s">
        <v>249</v>
      </c>
      <c r="AX410" s="45" t="s">
        <v>249</v>
      </c>
      <c r="AY410" s="45" t="s">
        <v>249</v>
      </c>
      <c r="AZ410" s="45" t="s">
        <v>249</v>
      </c>
      <c r="BF410" s="45" t="s">
        <v>251</v>
      </c>
      <c r="BG410" s="45" t="s">
        <v>251</v>
      </c>
      <c r="BI410" s="45" t="s">
        <v>253</v>
      </c>
      <c r="BJ410" s="45" t="s">
        <v>255</v>
      </c>
    </row>
    <row r="411" spans="2:62">
      <c r="B411" s="158" t="str">
        <f>Lists!$D$22</f>
        <v>YKY</v>
      </c>
      <c r="C411" s="46" t="s">
        <v>748</v>
      </c>
      <c r="D411" s="46" t="str">
        <f>_xlfn.XLOOKUP(C411,Lists!$B$32:$B$60,Lists!$D$32:$D$60)</f>
        <v>Set at a company specific level</v>
      </c>
      <c r="E411" s="46" t="str">
        <f>_xlfn.XLOOKUP(C411,Lists!$B$32:$B$60,Lists!$F$32:$F$60)</f>
        <v>Reduction in phosphorus as a percentage of load discharged from treatment works in 2020</v>
      </c>
      <c r="F411" s="272">
        <f>IF(ISBLANK(AJ411),"",IFERROR(INDEX(F_Inputs!$F$4:$O$99999,MATCH($B411&amp;AJ411,F_Inputs!$P$4:$P$99999,0),MATCH(AJ$6,F_Inputs!$F$2:$O$2,0)),"Error"))</f>
        <v>1.0999999999999999E-2</v>
      </c>
      <c r="G411" s="272">
        <f>IF(ISBLANK(AK411),"",IFERROR(INDEX(F_Inputs!$F$4:$O$99999,MATCH($B411&amp;AK411,F_Inputs!$P$4:$P$99999,0),MATCH(AK$6,F_Inputs!$F$2:$O$2,0)),"Error"))</f>
        <v>0.72119999999999995</v>
      </c>
      <c r="H411" s="272">
        <f>IF(ISBLANK(AL411),"",IFERROR(INDEX(F_Inputs!$F$4:$O$99999,MATCH($B411&amp;AL411,F_Inputs!$P$4:$P$99999,0),MATCH(AL$6,F_Inputs!$F$2:$O$2,0)),"Error"))</f>
        <v>0.75349999999999995</v>
      </c>
      <c r="I411" s="272">
        <f>IF(ISBLANK(AM411),"",IFERROR(INDEX(F_Inputs!$F$4:$O$99999,MATCH($B411&amp;AM411,F_Inputs!$P$4:$P$99999,0),MATCH(AM$6,F_Inputs!$F$2:$O$2,0)),"Error"))</f>
        <v>0.75929999999999997</v>
      </c>
      <c r="J411" s="272">
        <f>IF(ISBLANK(AN411),"",IFERROR(INDEX(F_Inputs!$F$4:$O$99999,MATCH($B411&amp;AN411,F_Inputs!$P$4:$P$99999,0),MATCH(AN$6,F_Inputs!$F$2:$O$2,0)),"Error"))</f>
        <v>0.7611</v>
      </c>
      <c r="K411" s="272">
        <f>IF(ISBLANK(AO411),"",IFERROR(INDEX(F_Inputs!$F$4:$O$99999,MATCH($B411&amp;AO411,F_Inputs!$P$4:$P$99999,0),MATCH(AO$6,F_Inputs!$F$2:$O$2,0)),"Error"))</f>
        <v>0.7611</v>
      </c>
      <c r="L411" s="272" t="str">
        <f>IF(ISBLANK(AP411),"",IFERROR(INDEX(F_Inputs!$F$4:$O$99999,MATCH($B411&amp;AP411,F_Inputs!$P$4:$P$99999,0),MATCH(AP$6,F_Inputs!$F$2:$O$2,0)),"Error"))</f>
        <v/>
      </c>
      <c r="M411" s="272" t="str">
        <f>IF(ISBLANK(AQ411),"",IFERROR(INDEX(F_Inputs!$F$4:$O$99999,MATCH($B411&amp;AQ411,F_Inputs!$P$4:$P$99999,0),MATCH(AQ$6,F_Inputs!$F$2:$O$2,0)),"Error"))</f>
        <v/>
      </c>
      <c r="N411" s="272" t="str">
        <f>IF(ISBLANK(AR411),"",IFERROR(INDEX(F_Inputs!$F$4:$O$99999,MATCH($B411&amp;AR411,F_Inputs!$P$4:$P$99999,0),MATCH(AR$6,F_Inputs!$F$2:$O$2,0)),"Error"))</f>
        <v/>
      </c>
      <c r="O411" s="272" t="str">
        <f>IF(ISBLANK(AS411),"",IFERROR(INDEX(F_Inputs!$F$4:$O$99999,MATCH($B411&amp;AS411,F_Inputs!$P$4:$P$99999,0),MATCH(AS$6,F_Inputs!$F$2:$O$2,0)),"Error"))</f>
        <v/>
      </c>
      <c r="P411" s="272" t="str">
        <f>IF(ISBLANK(AT411),"",IFERROR(INDEX(F_Inputs!$F$4:$O$99999,MATCH($B411&amp;AT411,F_Inputs!$P$4:$P$99999,0),MATCH(AT$6,F_Inputs!$F$2:$O$2,0)),"Error"))</f>
        <v/>
      </c>
      <c r="Q411" s="272" t="str">
        <f>IF(ISBLANK(AU411),"",IFERROR(INDEX(F_Inputs!$F$4:$O$99999,MATCH($B411&amp;AU411,F_Inputs!$P$4:$P$99999,0),MATCH(AU$6,F_Inputs!$F$2:$O$2,0)),"Error"))</f>
        <v/>
      </c>
      <c r="R411" s="272" t="str">
        <f>IF(ISBLANK(AV411),"",IFERROR(INDEX(F_Inputs!$F$4:$O$99999,MATCH($B411&amp;AV411,F_Inputs!$P$4:$P$99999,0),MATCH(AV$6,F_Inputs!$F$2:$O$2,0)),"Error"))</f>
        <v/>
      </c>
      <c r="S411" s="272" t="str">
        <f>IF(ISBLANK(AW411),"",IFERROR(INDEX(F_Inputs!$F$4:$O$99999,MATCH($B411&amp;AW411,F_Inputs!$P$4:$P$99999,0),MATCH(AW$6,F_Inputs!$F$2:$O$2,0)),"Error"))</f>
        <v/>
      </c>
      <c r="T411" s="272" t="str">
        <f>IF(ISBLANK(AX411),"",IFERROR(INDEX(F_Inputs!$F$4:$O$99999,MATCH($B411&amp;AX411,F_Inputs!$P$4:$P$99999,0),MATCH(AX$6,F_Inputs!$F$2:$O$2,0)),"Error"))</f>
        <v/>
      </c>
      <c r="U411" s="272" t="str">
        <f>IF(ISBLANK(AY411),"",IFERROR(INDEX(F_Inputs!$F$4:$O$99999,MATCH($B411&amp;AY411,F_Inputs!$P$4:$P$99999,0),MATCH(AY$6,F_Inputs!$F$2:$O$2,0)),"Error"))</f>
        <v/>
      </c>
      <c r="V411" s="272" t="str">
        <f>IF(ISBLANK(AZ411),"",IFERROR(INDEX(F_Inputs!$F$4:$O$99999,MATCH($B411&amp;AZ411,F_Inputs!$P$4:$P$99999,0),MATCH(AZ$6,F_Inputs!$F$2:$O$2,0)),"Error"))</f>
        <v/>
      </c>
      <c r="W411" s="267" t="str">
        <f>IF(ISBLANK(BA411),"",IFERROR(INDEX(F_Inputs!$F$4:$O$99999,MATCH($B411&amp;BA411,F_Inputs!$P$4:$P$99999,0),MATCH(BA$6,F_Inputs!$F$2:$O$2,0)),"Error"))</f>
        <v/>
      </c>
      <c r="X411" s="267" t="str">
        <f>IF(ISBLANK(BB411),"",IFERROR(INDEX(F_Inputs!$F$4:$O$99999,MATCH($B411&amp;BB411,F_Inputs!$P$4:$P$99999,0),MATCH(BB$6,F_Inputs!$F$2:$O$2,0)),"Error"))</f>
        <v/>
      </c>
      <c r="Y411" s="267" t="str">
        <f>IF(ISBLANK(BC411),"",IFERROR(INDEX(F_Inputs!$F$4:$O$99999,MATCH($B411&amp;BC411,F_Inputs!$P$4:$P$99999,0),MATCH(BC$6,F_Inputs!$F$2:$O$2,0)),"Error"))</f>
        <v/>
      </c>
      <c r="Z411" s="267" t="str">
        <f>IF(ISBLANK(BD411),"",IFERROR(INDEX(F_Inputs!$F$4:$O$99999,MATCH($B411&amp;BD411,F_Inputs!$P$4:$P$99999,0),MATCH(BD$6,F_Inputs!$F$2:$O$2,0)),"Error"))</f>
        <v/>
      </c>
      <c r="AA411" s="267" t="str">
        <f>IF(ISBLANK(BE411),"",IFERROR(INDEX(F_Inputs!$F$4:$O$99999,MATCH($B411&amp;BE411,F_Inputs!$P$4:$P$99999,0),MATCH(BE$6,F_Inputs!$F$2:$O$2,0)),"Error"))</f>
        <v/>
      </c>
      <c r="AB411" s="270" t="str">
        <f>IF(ISBLANK(BF411),"",IFERROR(INDEX(F_Inputs!$F$4:$O$99999,MATCH($B411&amp;BF411,F_Inputs!$P$4:$P$99999,0),MATCH(BF$6,F_Inputs!$F$2:$O$2,0)),"Error"))</f>
        <v/>
      </c>
      <c r="AC411" s="270" t="str">
        <f>IF(ISBLANK(BG411),"",IFERROR(INDEX(F_Inputs!$F$4:$O$99999,MATCH($B411&amp;BG411,F_Inputs!$P$4:$P$99999,0),MATCH(BG$6,F_Inputs!$F$2:$O$2,0)),"Error"))</f>
        <v/>
      </c>
      <c r="AD411" s="270" t="str">
        <f>IF(ISBLANK(BH411),"",IFERROR(INDEX(F_Inputs!$F$4:$O$99999,MATCH($B411&amp;BH411,F_Inputs!$P$4:$P$99999,0),MATCH(BH$6,F_Inputs!$F$2:$O$2,0)),"Error"))</f>
        <v/>
      </c>
      <c r="AE411" s="271" t="str">
        <f>IF(ISBLANK(BI411),"",IFERROR(INDEX(F_Inputs!$F$4:$O$99999,MATCH($B411&amp;BI411,F_Inputs!$P$4:$P$99999,0),MATCH(BI$6,F_Inputs!$F$2:$O$2,0)),"Error"))</f>
        <v/>
      </c>
      <c r="AF411" s="271" t="str">
        <f>IF(ISBLANK(BJ411),"",IFERROR(INDEX(F_Inputs!$F$4:$O$99999,MATCH($B411&amp;BJ411,F_Inputs!$P$4:$P$99999,0),MATCH(BJ$6,F_Inputs!$F$2:$O$2,0)),"Error"))</f>
        <v/>
      </c>
      <c r="AJ411" s="45" t="s">
        <v>257</v>
      </c>
      <c r="AK411" s="45" t="s">
        <v>257</v>
      </c>
      <c r="AL411" s="45" t="s">
        <v>257</v>
      </c>
      <c r="AM411" s="45" t="s">
        <v>257</v>
      </c>
      <c r="AN411" s="45" t="s">
        <v>257</v>
      </c>
      <c r="AO411" s="45" t="s">
        <v>257</v>
      </c>
    </row>
    <row r="412" spans="2:62">
      <c r="B412" s="158" t="str">
        <f>Lists!$D$22</f>
        <v>YKY</v>
      </c>
      <c r="C412" s="46" t="s">
        <v>751</v>
      </c>
      <c r="D412" s="46" t="str">
        <f>_xlfn.XLOOKUP(C412,Lists!$B$32:$B$60,Lists!$D$32:$D$60)</f>
        <v>Set at a company specific level</v>
      </c>
      <c r="E412" s="46" t="str">
        <f>_xlfn.XLOOKUP(C412,Lists!$B$32:$B$60,Lists!$F$32:$F$60)</f>
        <v>Average number of spills per overflow - assuming 100% monitoring (number)</v>
      </c>
      <c r="F412" s="267" t="str">
        <f>IF(ISBLANK(AJ412),"",IFERROR(INDEX(F_Inputs!$F$4:$O$99999,MATCH($B412&amp;AJ412,F_Inputs!$P$4:$P$99999,0),MATCH(AJ$6,F_Inputs!$F$2:$O$2,0)),"Error"))</f>
        <v/>
      </c>
      <c r="G412" s="269">
        <f>IF(ISBLANK(AK412),"",IFERROR(INDEX(F_Inputs!$F$4:$O$99999,MATCH($B412&amp;AK412,F_Inputs!$P$4:$P$99999,0),MATCH(AK$6,F_Inputs!$F$2:$O$2,0)),"Error"))</f>
        <v>26.04</v>
      </c>
      <c r="H412" s="269">
        <f>IF(ISBLANK(AL412),"",IFERROR(INDEX(F_Inputs!$F$4:$O$99999,MATCH($B412&amp;AL412,F_Inputs!$P$4:$P$99999,0),MATCH(AL$6,F_Inputs!$F$2:$O$2,0)),"Error"))</f>
        <v>24.79</v>
      </c>
      <c r="I412" s="269">
        <f>IF(ISBLANK(AM412),"",IFERROR(INDEX(F_Inputs!$F$4:$O$99999,MATCH($B412&amp;AM412,F_Inputs!$P$4:$P$99999,0),MATCH(AM$6,F_Inputs!$F$2:$O$2,0)),"Error"))</f>
        <v>24.07</v>
      </c>
      <c r="J412" s="269">
        <f>IF(ISBLANK(AN412),"",IFERROR(INDEX(F_Inputs!$F$4:$O$99999,MATCH($B412&amp;AN412,F_Inputs!$P$4:$P$99999,0),MATCH(AN$6,F_Inputs!$F$2:$O$2,0)),"Error"))</f>
        <v>22.37</v>
      </c>
      <c r="K412" s="269">
        <f>IF(ISBLANK(AO412),"",IFERROR(INDEX(F_Inputs!$F$4:$O$99999,MATCH($B412&amp;AO412,F_Inputs!$P$4:$P$99999,0),MATCH(AO$6,F_Inputs!$F$2:$O$2,0)),"Error"))</f>
        <v>17.59</v>
      </c>
      <c r="L412" s="277" t="str">
        <f>IF(ISBLANK(AP412),"",IFERROR(INDEX(F_Inputs!$F$4:$O$99999,MATCH($B412&amp;AP412,F_Inputs!$P$4:$P$99999,0),MATCH(AP$6,F_Inputs!$F$2:$O$2,0)),"Error"))</f>
        <v/>
      </c>
      <c r="M412" s="277">
        <f>IF(ISBLANK(AQ412),"",IFERROR(INDEX(F_Inputs!$F$4:$O$99999,MATCH($B412&amp;AQ412,F_Inputs!$P$4:$P$99999,0),MATCH(AQ$6,F_Inputs!$F$2:$O$2,0)),"Error"))</f>
        <v>0.97</v>
      </c>
      <c r="N412" s="277">
        <f>IF(ISBLANK(AR412),"",IFERROR(INDEX(F_Inputs!$F$4:$O$99999,MATCH($B412&amp;AR412,F_Inputs!$P$4:$P$99999,0),MATCH(AR$6,F_Inputs!$F$2:$O$2,0)),"Error"))</f>
        <v>0.97250000000000003</v>
      </c>
      <c r="O412" s="277">
        <f>IF(ISBLANK(AS412),"",IFERROR(INDEX(F_Inputs!$F$4:$O$99999,MATCH($B412&amp;AS412,F_Inputs!$P$4:$P$99999,0),MATCH(AS$6,F_Inputs!$F$2:$O$2,0)),"Error"))</f>
        <v>0.97499999999999998</v>
      </c>
      <c r="P412" s="277">
        <f>IF(ISBLANK(AT412),"",IFERROR(INDEX(F_Inputs!$F$4:$O$99999,MATCH($B412&amp;AT412,F_Inputs!$P$4:$P$99999,0),MATCH(AT$6,F_Inputs!$F$2:$O$2,0)),"Error"))</f>
        <v>0.97750000000000004</v>
      </c>
      <c r="Q412" s="277">
        <f>IF(ISBLANK(AU412),"",IFERROR(INDEX(F_Inputs!$F$4:$O$99999,MATCH($B412&amp;AU412,F_Inputs!$P$4:$P$99999,0),MATCH(AU$6,F_Inputs!$F$2:$O$2,0)),"Error"))</f>
        <v>0.97999999999999976</v>
      </c>
      <c r="R412" s="269" t="str">
        <f>IF(ISBLANK(AV412),"",IFERROR(INDEX(F_Inputs!$F$4:$O$99999,MATCH($B412&amp;AV412,F_Inputs!$P$4:$P$99999,0),MATCH(AV$6,F_Inputs!$F$2:$O$2,0)),"Error"))</f>
        <v/>
      </c>
      <c r="S412" s="269" t="str">
        <f>IF(ISBLANK(AW412),"",IFERROR(INDEX(F_Inputs!$F$4:$O$99999,MATCH($B412&amp;AW412,F_Inputs!$P$4:$P$99999,0),MATCH(AW$6,F_Inputs!$F$2:$O$2,0)),"Error"))</f>
        <v/>
      </c>
      <c r="T412" s="269" t="str">
        <f>IF(ISBLANK(AX412),"",IFERROR(INDEX(F_Inputs!$F$4:$O$99999,MATCH($B412&amp;AX412,F_Inputs!$P$4:$P$99999,0),MATCH(AX$6,F_Inputs!$F$2:$O$2,0)),"Error"))</f>
        <v/>
      </c>
      <c r="U412" s="269" t="str">
        <f>IF(ISBLANK(AY412),"",IFERROR(INDEX(F_Inputs!$F$4:$O$99999,MATCH($B412&amp;AY412,F_Inputs!$P$4:$P$99999,0),MATCH(AY$6,F_Inputs!$F$2:$O$2,0)),"Error"))</f>
        <v/>
      </c>
      <c r="V412" s="269" t="str">
        <f>IF(ISBLANK(AZ412),"",IFERROR(INDEX(F_Inputs!$F$4:$O$99999,MATCH($B412&amp;AZ412,F_Inputs!$P$4:$P$99999,0),MATCH(AZ$6,F_Inputs!$F$2:$O$2,0)),"Error"))</f>
        <v/>
      </c>
      <c r="W412" s="267" t="str">
        <f>IF(ISBLANK(BA412),"",IFERROR(INDEX(F_Inputs!$F$4:$O$99999,MATCH($B412&amp;BA412,F_Inputs!$P$4:$P$99999,0),MATCH(BA$6,F_Inputs!$F$2:$O$2,0)),"Error"))</f>
        <v/>
      </c>
      <c r="X412" s="267" t="str">
        <f>IF(ISBLANK(BB412),"",IFERROR(INDEX(F_Inputs!$F$4:$O$99999,MATCH($B412&amp;BB412,F_Inputs!$P$4:$P$99999,0),MATCH(BB$6,F_Inputs!$F$2:$O$2,0)),"Error"))</f>
        <v/>
      </c>
      <c r="Y412" s="267" t="str">
        <f>IF(ISBLANK(BC412),"",IFERROR(INDEX(F_Inputs!$F$4:$O$99999,MATCH($B412&amp;BC412,F_Inputs!$P$4:$P$99999,0),MATCH(BC$6,F_Inputs!$F$2:$O$2,0)),"Error"))</f>
        <v/>
      </c>
      <c r="Z412" s="267" t="str">
        <f>IF(ISBLANK(BD412),"",IFERROR(INDEX(F_Inputs!$F$4:$O$99999,MATCH($B412&amp;BD412,F_Inputs!$P$4:$P$99999,0),MATCH(BD$6,F_Inputs!$F$2:$O$2,0)),"Error"))</f>
        <v/>
      </c>
      <c r="AA412" s="267" t="str">
        <f>IF(ISBLANK(BE412),"",IFERROR(INDEX(F_Inputs!$F$4:$O$99999,MATCH($B412&amp;BE412,F_Inputs!$P$4:$P$99999,0),MATCH(BE$6,F_Inputs!$F$2:$O$2,0)),"Error"))</f>
        <v/>
      </c>
      <c r="AB412" s="270">
        <f>IF(ISBLANK(BF412),"",IFERROR(INDEX(F_Inputs!$F$4:$O$99999,MATCH($B412&amp;BF412,F_Inputs!$P$4:$P$99999,0),MATCH(BF$6,F_Inputs!$F$2:$O$2,0)),"Error"))</f>
        <v>1656418.6552891855</v>
      </c>
      <c r="AC412" s="270">
        <f>IF(ISBLANK(BG412),"",IFERROR(INDEX(F_Inputs!$F$4:$O$99999,MATCH($B412&amp;BG412,F_Inputs!$P$4:$P$99999,0),MATCH(BG$6,F_Inputs!$F$2:$O$2,0)),"Error"))</f>
        <v>1656418.6552891855</v>
      </c>
      <c r="AD412" s="270" t="str">
        <f>IF(ISBLANK(BH412),"",IFERROR(INDEX(F_Inputs!$F$4:$O$99999,MATCH($B412&amp;BH412,F_Inputs!$P$4:$P$99999,0),MATCH(BH$6,F_Inputs!$F$2:$O$2,0)),"Error"))</f>
        <v/>
      </c>
      <c r="AE412" s="271">
        <f>IF(ISBLANK(BI412),"",IFERROR(INDEX(F_Inputs!$F$4:$O$99999,MATCH($B412&amp;BI412,F_Inputs!$P$4:$P$99999,0),MATCH(BI$6,F_Inputs!$F$2:$O$2,0)),"Error"))</f>
        <v>-5.0000000000000001E-3</v>
      </c>
      <c r="AF412" s="271">
        <f>IF(ISBLANK(BJ412),"",IFERROR(INDEX(F_Inputs!$F$4:$O$99999,MATCH($B412&amp;BJ412,F_Inputs!$P$4:$P$99999,0),MATCH(BJ$6,F_Inputs!$F$2:$O$2,0)),"Error"))</f>
        <v>5.0000000000000001E-3</v>
      </c>
      <c r="AJ412" s="35" t="s">
        <v>265</v>
      </c>
      <c r="AK412" s="35" t="s">
        <v>265</v>
      </c>
      <c r="AL412" s="35" t="s">
        <v>265</v>
      </c>
      <c r="AM412" s="35" t="s">
        <v>265</v>
      </c>
      <c r="AN412" s="35" t="s">
        <v>265</v>
      </c>
      <c r="AO412" s="35" t="s">
        <v>265</v>
      </c>
      <c r="AP412" s="45" t="s">
        <v>267</v>
      </c>
      <c r="AQ412" s="45" t="s">
        <v>267</v>
      </c>
      <c r="AR412" s="45" t="s">
        <v>267</v>
      </c>
      <c r="AS412" s="45" t="s">
        <v>267</v>
      </c>
      <c r="AT412" s="45" t="s">
        <v>267</v>
      </c>
      <c r="AU412" s="45" t="s">
        <v>267</v>
      </c>
      <c r="BF412" s="45" t="s">
        <v>269</v>
      </c>
      <c r="BG412" s="45" t="s">
        <v>269</v>
      </c>
      <c r="BI412" s="45" t="s">
        <v>271</v>
      </c>
      <c r="BJ412" s="45" t="s">
        <v>273</v>
      </c>
    </row>
    <row r="413" spans="2:62">
      <c r="B413" s="158" t="str">
        <f>Lists!$D$22</f>
        <v>YKY</v>
      </c>
      <c r="C413" s="46" t="s">
        <v>723</v>
      </c>
      <c r="D413" s="46" t="str">
        <f>_xlfn.XLOOKUP(C413,Lists!$B$32:$B$60,Lists!$D$32:$D$60)</f>
        <v>Set at a company specific level</v>
      </c>
      <c r="E413" s="46" t="str">
        <f>_xlfn.XLOOKUP(C413,Lists!$B$32:$B$60,Lists!$F$32:$F$60)</f>
        <v>Repairs to burst mains per 1,000km of mains length</v>
      </c>
      <c r="F413" s="280">
        <f>IF(ISBLANK(AJ413),"",IFERROR(INDEX(F_Inputs!$F$4:$O$99999,MATCH($B413&amp;AJ413,F_Inputs!$P$4:$P$99999,0),MATCH(AJ$6,F_Inputs!$F$2:$O$2,0)),"Error"))</f>
        <v>190.2</v>
      </c>
      <c r="G413" s="280">
        <f>IF(ISBLANK(AK413),"",IFERROR(INDEX(F_Inputs!$F$4:$O$99999,MATCH($B413&amp;AK413,F_Inputs!$P$4:$P$99999,0),MATCH(AK$6,F_Inputs!$F$2:$O$2,0)),"Error"))</f>
        <v>185.29999999999998</v>
      </c>
      <c r="H413" s="280">
        <f>IF(ISBLANK(AL413),"",IFERROR(INDEX(F_Inputs!$F$4:$O$99999,MATCH($B413&amp;AL413,F_Inputs!$P$4:$P$99999,0),MATCH(AL$6,F_Inputs!$F$2:$O$2,0)),"Error"))</f>
        <v>180.39999999999998</v>
      </c>
      <c r="I413" s="280">
        <f>IF(ISBLANK(AM413),"",IFERROR(INDEX(F_Inputs!$F$4:$O$99999,MATCH($B413&amp;AM413,F_Inputs!$P$4:$P$99999,0),MATCH(AM$6,F_Inputs!$F$2:$O$2,0)),"Error"))</f>
        <v>175.49999999999997</v>
      </c>
      <c r="J413" s="280">
        <f>IF(ISBLANK(AN413),"",IFERROR(INDEX(F_Inputs!$F$4:$O$99999,MATCH($B413&amp;AN413,F_Inputs!$P$4:$P$99999,0),MATCH(AN$6,F_Inputs!$F$2:$O$2,0)),"Error"))</f>
        <v>170.59999999999997</v>
      </c>
      <c r="K413" s="280">
        <f>IF(ISBLANK(AO413),"",IFERROR(INDEX(F_Inputs!$F$4:$O$99999,MATCH($B413&amp;AO413,F_Inputs!$P$4:$P$99999,0),MATCH(AO$6,F_Inputs!$F$2:$O$2,0)),"Error"))</f>
        <v>165.5</v>
      </c>
      <c r="L413" s="280" t="str">
        <f>IF(ISBLANK(AP413),"",IFERROR(INDEX(F_Inputs!$F$4:$O$99999,MATCH($B413&amp;AP413,F_Inputs!$P$4:$P$99999,0),MATCH(AP$6,F_Inputs!$F$2:$O$2,0)),"Error"))</f>
        <v/>
      </c>
      <c r="M413" s="280" t="str">
        <f>IF(ISBLANK(AQ413),"",IFERROR(INDEX(F_Inputs!$F$4:$O$99999,MATCH($B413&amp;AQ413,F_Inputs!$P$4:$P$99999,0),MATCH(AQ$6,F_Inputs!$F$2:$O$2,0)),"Error"))</f>
        <v/>
      </c>
      <c r="N413" s="280" t="str">
        <f>IF(ISBLANK(AR413),"",IFERROR(INDEX(F_Inputs!$F$4:$O$99999,MATCH($B413&amp;AR413,F_Inputs!$P$4:$P$99999,0),MATCH(AR$6,F_Inputs!$F$2:$O$2,0)),"Error"))</f>
        <v/>
      </c>
      <c r="O413" s="280" t="str">
        <f>IF(ISBLANK(AS413),"",IFERROR(INDEX(F_Inputs!$F$4:$O$99999,MATCH($B413&amp;AS413,F_Inputs!$P$4:$P$99999,0),MATCH(AS$6,F_Inputs!$F$2:$O$2,0)),"Error"))</f>
        <v/>
      </c>
      <c r="P413" s="280" t="str">
        <f>IF(ISBLANK(AT413),"",IFERROR(INDEX(F_Inputs!$F$4:$O$99999,MATCH($B413&amp;AT413,F_Inputs!$P$4:$P$99999,0),MATCH(AT$6,F_Inputs!$F$2:$O$2,0)),"Error"))</f>
        <v/>
      </c>
      <c r="Q413" s="280" t="str">
        <f>IF(ISBLANK(AU413),"",IFERROR(INDEX(F_Inputs!$F$4:$O$99999,MATCH($B413&amp;AU413,F_Inputs!$P$4:$P$99999,0),MATCH(AU$6,F_Inputs!$F$2:$O$2,0)),"Error"))</f>
        <v/>
      </c>
      <c r="R413" s="280">
        <f>IF(ISBLANK(AV413),"",IFERROR(INDEX(F_Inputs!$F$4:$O$99999,MATCH($B413&amp;AV413,F_Inputs!$P$4:$P$99999,0),MATCH(AV$6,F_Inputs!$F$2:$O$2,0)),"Error"))</f>
        <v>195.29999999999998</v>
      </c>
      <c r="S413" s="280">
        <f>IF(ISBLANK(AW413),"",IFERROR(INDEX(F_Inputs!$F$4:$O$99999,MATCH($B413&amp;AW413,F_Inputs!$P$4:$P$99999,0),MATCH(AW$6,F_Inputs!$F$2:$O$2,0)),"Error"))</f>
        <v>190.39999999999998</v>
      </c>
      <c r="T413" s="280">
        <f>IF(ISBLANK(AX413),"",IFERROR(INDEX(F_Inputs!$F$4:$O$99999,MATCH($B413&amp;AX413,F_Inputs!$P$4:$P$99999,0),MATCH(AX$6,F_Inputs!$F$2:$O$2,0)),"Error"))</f>
        <v>185.49999999999997</v>
      </c>
      <c r="U413" s="280">
        <f>IF(ISBLANK(AY413),"",IFERROR(INDEX(F_Inputs!$F$4:$O$99999,MATCH($B413&amp;AY413,F_Inputs!$P$4:$P$99999,0),MATCH(AY$6,F_Inputs!$F$2:$O$2,0)),"Error"))</f>
        <v>180.59999999999997</v>
      </c>
      <c r="V413" s="280">
        <f>IF(ISBLANK(AZ413),"",IFERROR(INDEX(F_Inputs!$F$4:$O$99999,MATCH($B413&amp;AZ413,F_Inputs!$P$4:$P$99999,0),MATCH(AZ$6,F_Inputs!$F$2:$O$2,0)),"Error"))</f>
        <v>175.5</v>
      </c>
      <c r="W413" s="267" t="str">
        <f>IF(ISBLANK(BA413),"",IFERROR(INDEX(F_Inputs!$F$4:$O$99999,MATCH($B413&amp;BA413,F_Inputs!$P$4:$P$99999,0),MATCH(BA$6,F_Inputs!$F$2:$O$2,0)),"Error"))</f>
        <v/>
      </c>
      <c r="X413" s="267" t="str">
        <f>IF(ISBLANK(BB413),"",IFERROR(INDEX(F_Inputs!$F$4:$O$99999,MATCH($B413&amp;BB413,F_Inputs!$P$4:$P$99999,0),MATCH(BB$6,F_Inputs!$F$2:$O$2,0)),"Error"))</f>
        <v/>
      </c>
      <c r="Y413" s="267" t="str">
        <f>IF(ISBLANK(BC413),"",IFERROR(INDEX(F_Inputs!$F$4:$O$99999,MATCH($B413&amp;BC413,F_Inputs!$P$4:$P$99999,0),MATCH(BC$6,F_Inputs!$F$2:$O$2,0)),"Error"))</f>
        <v/>
      </c>
      <c r="Z413" s="267" t="str">
        <f>IF(ISBLANK(BD413),"",IFERROR(INDEX(F_Inputs!$F$4:$O$99999,MATCH($B413&amp;BD413,F_Inputs!$P$4:$P$99999,0),MATCH(BD$6,F_Inputs!$F$2:$O$2,0)),"Error"))</f>
        <v/>
      </c>
      <c r="AA413" s="267" t="str">
        <f>IF(ISBLANK(BE413),"",IFERROR(INDEX(F_Inputs!$F$4:$O$99999,MATCH($B413&amp;BE413,F_Inputs!$P$4:$P$99999,0),MATCH(BE$6,F_Inputs!$F$2:$O$2,0)),"Error"))</f>
        <v/>
      </c>
      <c r="AB413" s="270">
        <f>IF(ISBLANK(BF413),"",IFERROR(INDEX(F_Inputs!$F$4:$O$99999,MATCH($B413&amp;BF413,F_Inputs!$P$4:$P$99999,0),MATCH(BF$6,F_Inputs!$F$2:$O$2,0)),"Error"))</f>
        <v>256361.89075713573</v>
      </c>
      <c r="AC413" s="270">
        <f>IF(ISBLANK(BG413),"",IFERROR(INDEX(F_Inputs!$F$4:$O$99999,MATCH($B413&amp;BG413,F_Inputs!$P$4:$P$99999,0),MATCH(BG$6,F_Inputs!$F$2:$O$2,0)),"Error"))</f>
        <v>256361.89075713573</v>
      </c>
      <c r="AD413" s="270" t="str">
        <f>IF(ISBLANK(BH413),"",IFERROR(INDEX(F_Inputs!$F$4:$O$99999,MATCH($B413&amp;BH413,F_Inputs!$P$4:$P$99999,0),MATCH(BH$6,F_Inputs!$F$2:$O$2,0)),"Error"))</f>
        <v/>
      </c>
      <c r="AE413" s="271">
        <f>IF(ISBLANK(BI413),"",IFERROR(INDEX(F_Inputs!$F$4:$O$99999,MATCH($B413&amp;BI413,F_Inputs!$P$4:$P$99999,0),MATCH(BI$6,F_Inputs!$F$2:$O$2,0)),"Error"))</f>
        <v>-5.0000000000000001E-3</v>
      </c>
      <c r="AF413" s="271">
        <f>IF(ISBLANK(BJ413),"",IFERROR(INDEX(F_Inputs!$F$4:$O$99999,MATCH($B413&amp;BJ413,F_Inputs!$P$4:$P$99999,0),MATCH(BJ$6,F_Inputs!$F$2:$O$2,0)),"Error"))</f>
        <v>5.0000000000000001E-3</v>
      </c>
      <c r="AJ413" s="45" t="s">
        <v>204</v>
      </c>
      <c r="AK413" s="45" t="s">
        <v>204</v>
      </c>
      <c r="AL413" s="45" t="s">
        <v>204</v>
      </c>
      <c r="AM413" s="45" t="s">
        <v>204</v>
      </c>
      <c r="AN413" s="45" t="s">
        <v>204</v>
      </c>
      <c r="AO413" s="45" t="s">
        <v>204</v>
      </c>
      <c r="AV413" s="45" t="s">
        <v>206</v>
      </c>
      <c r="AW413" s="45" t="s">
        <v>206</v>
      </c>
      <c r="AX413" s="45" t="s">
        <v>206</v>
      </c>
      <c r="AY413" s="45" t="s">
        <v>206</v>
      </c>
      <c r="AZ413" s="45" t="s">
        <v>206</v>
      </c>
      <c r="BF413" s="45" t="s">
        <v>208</v>
      </c>
      <c r="BG413" s="45" t="s">
        <v>208</v>
      </c>
      <c r="BI413" s="45" t="s">
        <v>210</v>
      </c>
      <c r="BJ413" s="45" t="s">
        <v>212</v>
      </c>
    </row>
    <row r="414" spans="2:62">
      <c r="B414" s="158" t="str">
        <f>Lists!$D$22</f>
        <v>YKY</v>
      </c>
      <c r="C414" s="46" t="s">
        <v>727</v>
      </c>
      <c r="D414" s="46" t="str">
        <f>_xlfn.XLOOKUP(C414,Lists!$B$32:$B$60,Lists!$D$32:$D$60)</f>
        <v>Set at a common level</v>
      </c>
      <c r="E414" s="46" t="str">
        <f>_xlfn.XLOOKUP(C414,Lists!$B$32:$B$60,Lists!$F$32:$F$60)</f>
        <v>Unplanned outage - %</v>
      </c>
      <c r="F414" s="271">
        <f>IF(ISBLANK(AJ414),"",IFERROR(INDEX(F_Inputs!$F$4:$O$99999,MATCH($B414&amp;AJ414,F_Inputs!$P$4:$P$99999,0),MATCH(AJ$6,F_Inputs!$F$2:$O$2,0)),"Error"))</f>
        <v>3.0300000000000004E-2</v>
      </c>
      <c r="G414" s="271">
        <f>IF(ISBLANK(AK414),"",IFERROR(INDEX(F_Inputs!$F$4:$O$99999,MATCH($B414&amp;AK414,F_Inputs!$P$4:$P$99999,0),MATCH(AK$6,F_Inputs!$F$2:$O$2,0)),"Error"))</f>
        <v>2.8500000000000001E-2</v>
      </c>
      <c r="H414" s="271">
        <f>IF(ISBLANK(AL414),"",IFERROR(INDEX(F_Inputs!$F$4:$O$99999,MATCH($B414&amp;AL414,F_Inputs!$P$4:$P$99999,0),MATCH(AL$6,F_Inputs!$F$2:$O$2,0)),"Error"))</f>
        <v>2.6699999999999998E-2</v>
      </c>
      <c r="I414" s="271">
        <f>IF(ISBLANK(AM414),"",IFERROR(INDEX(F_Inputs!$F$4:$O$99999,MATCH($B414&amp;AM414,F_Inputs!$P$4:$P$99999,0),MATCH(AM$6,F_Inputs!$F$2:$O$2,0)),"Error"))</f>
        <v>2.4900000000000002E-2</v>
      </c>
      <c r="J414" s="271">
        <f>IF(ISBLANK(AN414),"",IFERROR(INDEX(F_Inputs!$F$4:$O$99999,MATCH($B414&amp;AN414,F_Inputs!$P$4:$P$99999,0),MATCH(AN$6,F_Inputs!$F$2:$O$2,0)),"Error"))</f>
        <v>2.3099999999999999E-2</v>
      </c>
      <c r="K414" s="271">
        <f>IF(ISBLANK(AO414),"",IFERROR(INDEX(F_Inputs!$F$4:$O$99999,MATCH($B414&amp;AO414,F_Inputs!$P$4:$P$99999,0),MATCH(AO$6,F_Inputs!$F$2:$O$2,0)),"Error"))</f>
        <v>2.1399999999999995E-2</v>
      </c>
      <c r="L414" s="271" t="str">
        <f>IF(ISBLANK(AP414),"",IFERROR(INDEX(F_Inputs!$F$4:$O$99999,MATCH($B414&amp;AP414,F_Inputs!$P$4:$P$99999,0),MATCH(AP$6,F_Inputs!$F$2:$O$2,0)),"Error"))</f>
        <v/>
      </c>
      <c r="M414" s="271" t="str">
        <f>IF(ISBLANK(AQ414),"",IFERROR(INDEX(F_Inputs!$F$4:$O$99999,MATCH($B414&amp;AQ414,F_Inputs!$P$4:$P$99999,0),MATCH(AQ$6,F_Inputs!$F$2:$O$2,0)),"Error"))</f>
        <v/>
      </c>
      <c r="N414" s="271" t="str">
        <f>IF(ISBLANK(AR414),"",IFERROR(INDEX(F_Inputs!$F$4:$O$99999,MATCH($B414&amp;AR414,F_Inputs!$P$4:$P$99999,0),MATCH(AR$6,F_Inputs!$F$2:$O$2,0)),"Error"))</f>
        <v/>
      </c>
      <c r="O414" s="271" t="str">
        <f>IF(ISBLANK(AS414),"",IFERROR(INDEX(F_Inputs!$F$4:$O$99999,MATCH($B414&amp;AS414,F_Inputs!$P$4:$P$99999,0),MATCH(AS$6,F_Inputs!$F$2:$O$2,0)),"Error"))</f>
        <v/>
      </c>
      <c r="P414" s="271" t="str">
        <f>IF(ISBLANK(AT414),"",IFERROR(INDEX(F_Inputs!$F$4:$O$99999,MATCH($B414&amp;AT414,F_Inputs!$P$4:$P$99999,0),MATCH(AT$6,F_Inputs!$F$2:$O$2,0)),"Error"))</f>
        <v/>
      </c>
      <c r="Q414" s="271" t="str">
        <f>IF(ISBLANK(AU414),"",IFERROR(INDEX(F_Inputs!$F$4:$O$99999,MATCH($B414&amp;AU414,F_Inputs!$P$4:$P$99999,0),MATCH(AU$6,F_Inputs!$F$2:$O$2,0)),"Error"))</f>
        <v/>
      </c>
      <c r="R414" s="271" t="str">
        <f>IF(ISBLANK(AV414),"",IFERROR(INDEX(F_Inputs!$F$4:$O$99999,MATCH($B414&amp;AV414,F_Inputs!$P$4:$P$99999,0),MATCH(AV$6,F_Inputs!$F$2:$O$2,0)),"Error"))</f>
        <v/>
      </c>
      <c r="S414" s="271" t="str">
        <f>IF(ISBLANK(AW414),"",IFERROR(INDEX(F_Inputs!$F$4:$O$99999,MATCH($B414&amp;AW414,F_Inputs!$P$4:$P$99999,0),MATCH(AW$6,F_Inputs!$F$2:$O$2,0)),"Error"))</f>
        <v/>
      </c>
      <c r="T414" s="271" t="str">
        <f>IF(ISBLANK(AX414),"",IFERROR(INDEX(F_Inputs!$F$4:$O$99999,MATCH($B414&amp;AX414,F_Inputs!$P$4:$P$99999,0),MATCH(AX$6,F_Inputs!$F$2:$O$2,0)),"Error"))</f>
        <v/>
      </c>
      <c r="U414" s="271" t="str">
        <f>IF(ISBLANK(AY414),"",IFERROR(INDEX(F_Inputs!$F$4:$O$99999,MATCH($B414&amp;AY414,F_Inputs!$P$4:$P$99999,0),MATCH(AY$6,F_Inputs!$F$2:$O$2,0)),"Error"))</f>
        <v/>
      </c>
      <c r="V414" s="269" t="str">
        <f>IF(ISBLANK(AZ414),"",IFERROR(INDEX(F_Inputs!$F$4:$O$99999,MATCH($B414&amp;AZ414,F_Inputs!$P$4:$P$99999,0),MATCH(AZ$6,F_Inputs!$F$2:$O$2,0)),"Error"))</f>
        <v/>
      </c>
      <c r="W414" s="267" t="str">
        <f>IF(ISBLANK(BA414),"",IFERROR(INDEX(F_Inputs!$F$4:$O$99999,MATCH($B414&amp;BA414,F_Inputs!$P$4:$P$99999,0),MATCH(BA$6,F_Inputs!$F$2:$O$2,0)),"Error"))</f>
        <v/>
      </c>
      <c r="X414" s="267" t="str">
        <f>IF(ISBLANK(BB414),"",IFERROR(INDEX(F_Inputs!$F$4:$O$99999,MATCH($B414&amp;BB414,F_Inputs!$P$4:$P$99999,0),MATCH(BB$6,F_Inputs!$F$2:$O$2,0)),"Error"))</f>
        <v/>
      </c>
      <c r="Y414" s="267" t="str">
        <f>IF(ISBLANK(BC414),"",IFERROR(INDEX(F_Inputs!$F$4:$O$99999,MATCH($B414&amp;BC414,F_Inputs!$P$4:$P$99999,0),MATCH(BC$6,F_Inputs!$F$2:$O$2,0)),"Error"))</f>
        <v/>
      </c>
      <c r="Z414" s="267" t="str">
        <f>IF(ISBLANK(BD414),"",IFERROR(INDEX(F_Inputs!$F$4:$O$99999,MATCH($B414&amp;BD414,F_Inputs!$P$4:$P$99999,0),MATCH(BD$6,F_Inputs!$F$2:$O$2,0)),"Error"))</f>
        <v/>
      </c>
      <c r="AA414" s="267" t="str">
        <f>IF(ISBLANK(BE414),"",IFERROR(INDEX(F_Inputs!$F$4:$O$99999,MATCH($B414&amp;BE414,F_Inputs!$P$4:$P$99999,0),MATCH(BE$6,F_Inputs!$F$2:$O$2,0)),"Error"))</f>
        <v/>
      </c>
      <c r="AB414" s="270">
        <f>IF(ISBLANK(BF414),"",IFERROR(INDEX(F_Inputs!$F$4:$O$99999,MATCH($B414&amp;BF414,F_Inputs!$P$4:$P$99999,0),MATCH(BF$6,F_Inputs!$F$2:$O$2,0)),"Error"))</f>
        <v>2112567.4197663707</v>
      </c>
      <c r="AC414" s="270">
        <f>IF(ISBLANK(BG414),"",IFERROR(INDEX(F_Inputs!$F$4:$O$99999,MATCH($B414&amp;BG414,F_Inputs!$P$4:$P$99999,0),MATCH(BG$6,F_Inputs!$F$2:$O$2,0)),"Error"))</f>
        <v>2112567.4197663707</v>
      </c>
      <c r="AD414" s="270" t="str">
        <f>IF(ISBLANK(BH414),"",IFERROR(INDEX(F_Inputs!$F$4:$O$99999,MATCH($B414&amp;BH414,F_Inputs!$P$4:$P$99999,0),MATCH(BH$6,F_Inputs!$F$2:$O$2,0)),"Error"))</f>
        <v/>
      </c>
      <c r="AE414" s="271">
        <f>IF(ISBLANK(BI414),"",IFERROR(INDEX(F_Inputs!$F$4:$O$99999,MATCH($B414&amp;BI414,F_Inputs!$P$4:$P$99999,0),MATCH(BI$6,F_Inputs!$F$2:$O$2,0)),"Error"))</f>
        <v>-5.0000000000000001E-3</v>
      </c>
      <c r="AF414" s="271">
        <f>IF(ISBLANK(BJ414),"",IFERROR(INDEX(F_Inputs!$F$4:$O$99999,MATCH($B414&amp;BJ414,F_Inputs!$P$4:$P$99999,0),MATCH(BJ$6,F_Inputs!$F$2:$O$2,0)),"Error"))</f>
        <v>5.0000000000000001E-3</v>
      </c>
      <c r="AJ414" s="45" t="s">
        <v>473</v>
      </c>
      <c r="AK414" s="45" t="s">
        <v>473</v>
      </c>
      <c r="AL414" s="45" t="s">
        <v>473</v>
      </c>
      <c r="AM414" s="45" t="s">
        <v>473</v>
      </c>
      <c r="AN414" s="45" t="s">
        <v>473</v>
      </c>
      <c r="AO414" s="45" t="s">
        <v>473</v>
      </c>
      <c r="BF414" s="45" t="s">
        <v>590</v>
      </c>
      <c r="BG414" s="45" t="s">
        <v>590</v>
      </c>
      <c r="BI414" s="45" t="s">
        <v>592</v>
      </c>
      <c r="BJ414" s="45" t="s">
        <v>594</v>
      </c>
    </row>
    <row r="415" spans="2:62">
      <c r="B415" s="158" t="str">
        <f>Lists!$D$22</f>
        <v>YKY</v>
      </c>
      <c r="C415" s="46" t="s">
        <v>761</v>
      </c>
      <c r="D415" s="46" t="str">
        <f>_xlfn.XLOOKUP(C415,Lists!$B$32:$B$60,Lists!$D$32:$D$60)</f>
        <v>Set at a company specific level</v>
      </c>
      <c r="E415" s="46" t="str">
        <f>_xlfn.XLOOKUP(C415,Lists!$B$32:$B$60,Lists!$F$32:$F$60)</f>
        <v>Number of sewer collapses per 1,000 km of all sewers</v>
      </c>
      <c r="F415" s="269">
        <f>IF(ISBLANK(AJ415),"",IFERROR(INDEX(F_Inputs!$F$4:$O$99999,MATCH($B415&amp;AJ415,F_Inputs!$P$4:$P$99999,0),MATCH(AJ$6,F_Inputs!$F$2:$O$2,0)),"Error"))</f>
        <v>15.39</v>
      </c>
      <c r="G415" s="269">
        <f>IF(ISBLANK(AK415),"",IFERROR(INDEX(F_Inputs!$F$4:$O$99999,MATCH($B415&amp;AK415,F_Inputs!$P$4:$P$99999,0),MATCH(AK$6,F_Inputs!$F$2:$O$2,0)),"Error"))</f>
        <v>14.07</v>
      </c>
      <c r="H415" s="269">
        <f>IF(ISBLANK(AL415),"",IFERROR(INDEX(F_Inputs!$F$4:$O$99999,MATCH($B415&amp;AL415,F_Inputs!$P$4:$P$99999,0),MATCH(AL$6,F_Inputs!$F$2:$O$2,0)),"Error"))</f>
        <v>12.75</v>
      </c>
      <c r="I415" s="269">
        <f>IF(ISBLANK(AM415),"",IFERROR(INDEX(F_Inputs!$F$4:$O$99999,MATCH($B415&amp;AM415,F_Inputs!$P$4:$P$99999,0),MATCH(AM$6,F_Inputs!$F$2:$O$2,0)),"Error"))</f>
        <v>11.43</v>
      </c>
      <c r="J415" s="269">
        <f>IF(ISBLANK(AN415),"",IFERROR(INDEX(F_Inputs!$F$4:$O$99999,MATCH($B415&amp;AN415,F_Inputs!$P$4:$P$99999,0),MATCH(AN$6,F_Inputs!$F$2:$O$2,0)),"Error"))</f>
        <v>10.11</v>
      </c>
      <c r="K415" s="269">
        <f>IF(ISBLANK(AO415),"",IFERROR(INDEX(F_Inputs!$F$4:$O$99999,MATCH($B415&amp;AO415,F_Inputs!$P$4:$P$99999,0),MATCH(AO$6,F_Inputs!$F$2:$O$2,0)),"Error"))</f>
        <v>8.77</v>
      </c>
      <c r="L415" s="269" t="str">
        <f>IF(ISBLANK(AP415),"",IFERROR(INDEX(F_Inputs!$F$4:$O$99999,MATCH($B415&amp;AP415,F_Inputs!$P$4:$P$99999,0),MATCH(AP$6,F_Inputs!$F$2:$O$2,0)),"Error"))</f>
        <v/>
      </c>
      <c r="M415" s="269" t="str">
        <f>IF(ISBLANK(AQ415),"",IFERROR(INDEX(F_Inputs!$F$4:$O$99999,MATCH($B415&amp;AQ415,F_Inputs!$P$4:$P$99999,0),MATCH(AQ$6,F_Inputs!$F$2:$O$2,0)),"Error"))</f>
        <v/>
      </c>
      <c r="N415" s="269" t="str">
        <f>IF(ISBLANK(AR415),"",IFERROR(INDEX(F_Inputs!$F$4:$O$99999,MATCH($B415&amp;AR415,F_Inputs!$P$4:$P$99999,0),MATCH(AR$6,F_Inputs!$F$2:$O$2,0)),"Error"))</f>
        <v/>
      </c>
      <c r="O415" s="269" t="str">
        <f>IF(ISBLANK(AS415),"",IFERROR(INDEX(F_Inputs!$F$4:$O$99999,MATCH($B415&amp;AS415,F_Inputs!$P$4:$P$99999,0),MATCH(AS$6,F_Inputs!$F$2:$O$2,0)),"Error"))</f>
        <v/>
      </c>
      <c r="P415" s="269" t="str">
        <f>IF(ISBLANK(AT415),"",IFERROR(INDEX(F_Inputs!$F$4:$O$99999,MATCH($B415&amp;AT415,F_Inputs!$P$4:$P$99999,0),MATCH(AT$6,F_Inputs!$F$2:$O$2,0)),"Error"))</f>
        <v/>
      </c>
      <c r="Q415" s="269" t="str">
        <f>IF(ISBLANK(AU415),"",IFERROR(INDEX(F_Inputs!$F$4:$O$99999,MATCH($B415&amp;AU415,F_Inputs!$P$4:$P$99999,0),MATCH(AU$6,F_Inputs!$F$2:$O$2,0)),"Error"))</f>
        <v/>
      </c>
      <c r="R415" s="269" t="str">
        <f>IF(ISBLANK(AV415),"",IFERROR(INDEX(F_Inputs!$F$4:$O$99999,MATCH($B415&amp;AV415,F_Inputs!$P$4:$P$99999,0),MATCH(AV$6,F_Inputs!$F$2:$O$2,0)),"Error"))</f>
        <v/>
      </c>
      <c r="S415" s="269" t="str">
        <f>IF(ISBLANK(AW415),"",IFERROR(INDEX(F_Inputs!$F$4:$O$99999,MATCH($B415&amp;AW415,F_Inputs!$P$4:$P$99999,0),MATCH(AW$6,F_Inputs!$F$2:$O$2,0)),"Error"))</f>
        <v/>
      </c>
      <c r="T415" s="269" t="str">
        <f>IF(ISBLANK(AX415),"",IFERROR(INDEX(F_Inputs!$F$4:$O$99999,MATCH($B415&amp;AX415,F_Inputs!$P$4:$P$99999,0),MATCH(AX$6,F_Inputs!$F$2:$O$2,0)),"Error"))</f>
        <v/>
      </c>
      <c r="U415" s="269" t="str">
        <f>IF(ISBLANK(AY415),"",IFERROR(INDEX(F_Inputs!$F$4:$O$99999,MATCH($B415&amp;AY415,F_Inputs!$P$4:$P$99999,0),MATCH(AY$6,F_Inputs!$F$2:$O$2,0)),"Error"))</f>
        <v/>
      </c>
      <c r="V415" s="269" t="str">
        <f>IF(ISBLANK(AZ415),"",IFERROR(INDEX(F_Inputs!$F$4:$O$99999,MATCH($B415&amp;AZ415,F_Inputs!$P$4:$P$99999,0),MATCH(AZ$6,F_Inputs!$F$2:$O$2,0)),"Error"))</f>
        <v/>
      </c>
      <c r="W415" s="267" t="str">
        <f>IF(ISBLANK(BA415),"",IFERROR(INDEX(F_Inputs!$F$4:$O$99999,MATCH($B415&amp;BA415,F_Inputs!$P$4:$P$99999,0),MATCH(BA$6,F_Inputs!$F$2:$O$2,0)),"Error"))</f>
        <v/>
      </c>
      <c r="X415" s="267" t="str">
        <f>IF(ISBLANK(BB415),"",IFERROR(INDEX(F_Inputs!$F$4:$O$99999,MATCH($B415&amp;BB415,F_Inputs!$P$4:$P$99999,0),MATCH(BB$6,F_Inputs!$F$2:$O$2,0)),"Error"))</f>
        <v/>
      </c>
      <c r="Y415" s="267" t="str">
        <f>IF(ISBLANK(BC415),"",IFERROR(INDEX(F_Inputs!$F$4:$O$99999,MATCH($B415&amp;BC415,F_Inputs!$P$4:$P$99999,0),MATCH(BC$6,F_Inputs!$F$2:$O$2,0)),"Error"))</f>
        <v/>
      </c>
      <c r="Z415" s="267" t="str">
        <f>IF(ISBLANK(BD415),"",IFERROR(INDEX(F_Inputs!$F$4:$O$99999,MATCH($B415&amp;BD415,F_Inputs!$P$4:$P$99999,0),MATCH(BD$6,F_Inputs!$F$2:$O$2,0)),"Error"))</f>
        <v/>
      </c>
      <c r="AA415" s="267" t="str">
        <f>IF(ISBLANK(BE415),"",IFERROR(INDEX(F_Inputs!$F$4:$O$99999,MATCH($B415&amp;BE415,F_Inputs!$P$4:$P$99999,0),MATCH(BE$6,F_Inputs!$F$2:$O$2,0)),"Error"))</f>
        <v/>
      </c>
      <c r="AB415" s="270">
        <f>IF(ISBLANK(BF415),"",IFERROR(INDEX(F_Inputs!$F$4:$O$99999,MATCH($B415&amp;BF415,F_Inputs!$P$4:$P$99999,0),MATCH(BF$6,F_Inputs!$F$2:$O$2,0)),"Error"))</f>
        <v>726601.28554399393</v>
      </c>
      <c r="AC415" s="270">
        <f>IF(ISBLANK(BG415),"",IFERROR(INDEX(F_Inputs!$F$4:$O$99999,MATCH($B415&amp;BG415,F_Inputs!$P$4:$P$99999,0),MATCH(BG$6,F_Inputs!$F$2:$O$2,0)),"Error"))</f>
        <v>726601.28554399393</v>
      </c>
      <c r="AD415" s="270" t="str">
        <f>IF(ISBLANK(BH415),"",IFERROR(INDEX(F_Inputs!$F$4:$O$99999,MATCH($B415&amp;BH415,F_Inputs!$P$4:$P$99999,0),MATCH(BH$6,F_Inputs!$F$2:$O$2,0)),"Error"))</f>
        <v/>
      </c>
      <c r="AE415" s="271">
        <f>IF(ISBLANK(BI415),"",IFERROR(INDEX(F_Inputs!$F$4:$O$99999,MATCH($B415&amp;BI415,F_Inputs!$P$4:$P$99999,0),MATCH(BI$6,F_Inputs!$F$2:$O$2,0)),"Error"))</f>
        <v>-5.0000000000000001E-3</v>
      </c>
      <c r="AF415" s="271">
        <f>IF(ISBLANK(BJ415),"",IFERROR(INDEX(F_Inputs!$F$4:$O$99999,MATCH($B415&amp;BJ415,F_Inputs!$P$4:$P$99999,0),MATCH(BJ$6,F_Inputs!$F$2:$O$2,0)),"Error"))</f>
        <v>5.0000000000000001E-3</v>
      </c>
      <c r="AJ415" s="45" t="s">
        <v>291</v>
      </c>
      <c r="AK415" s="45" t="s">
        <v>291</v>
      </c>
      <c r="AL415" s="45" t="s">
        <v>291</v>
      </c>
      <c r="AM415" s="45" t="s">
        <v>291</v>
      </c>
      <c r="AN415" s="45" t="s">
        <v>291</v>
      </c>
      <c r="AO415" s="45" t="s">
        <v>291</v>
      </c>
      <c r="BF415" s="45" t="s">
        <v>293</v>
      </c>
      <c r="BG415" s="45" t="s">
        <v>293</v>
      </c>
      <c r="BI415" s="45" t="s">
        <v>295</v>
      </c>
      <c r="BJ415" s="45" t="s">
        <v>297</v>
      </c>
    </row>
    <row r="416" spans="2:62">
      <c r="B416" s="158" t="str">
        <f>Lists!$D$22</f>
        <v>YKY</v>
      </c>
      <c r="C416" s="46" t="s">
        <v>764</v>
      </c>
      <c r="D416" s="46" t="str">
        <f>_xlfn.XLOOKUP(C416,Lists!$B$32:$B$60,Lists!$D$32:$D$60)</f>
        <v>Set at a common level</v>
      </c>
      <c r="E416" s="46" t="str">
        <f>_xlfn.XLOOKUP(C416,Lists!$B$32:$B$60,Lists!$F$32:$F$60)</f>
        <v>Number</v>
      </c>
      <c r="F416" s="269" t="str">
        <f>IF(ISBLANK(AJ416),"",IFERROR(INDEX(F_Inputs!$F$4:$O$99999,MATCH($B416&amp;AJ416,F_Inputs!$P$4:$P$99999,0),MATCH(AJ$6,F_Inputs!$F$2:$O$2,0)),"Error"))</f>
        <v/>
      </c>
      <c r="G416" s="269" t="str">
        <f>IF(ISBLANK(AK416),"",IFERROR(INDEX(F_Inputs!$F$4:$O$99999,MATCH($B416&amp;AK416,F_Inputs!$P$4:$P$99999,0),MATCH(AK$6,F_Inputs!$F$2:$O$2,0)),"Error"))</f>
        <v/>
      </c>
      <c r="H416" s="269" t="str">
        <f>IF(ISBLANK(AL416),"",IFERROR(INDEX(F_Inputs!$F$4:$O$99999,MATCH($B416&amp;AL416,F_Inputs!$P$4:$P$99999,0),MATCH(AL$6,F_Inputs!$F$2:$O$2,0)),"Error"))</f>
        <v/>
      </c>
      <c r="I416" s="269" t="str">
        <f>IF(ISBLANK(AM416),"",IFERROR(INDEX(F_Inputs!$F$4:$O$99999,MATCH($B416&amp;AM416,F_Inputs!$P$4:$P$99999,0),MATCH(AM$6,F_Inputs!$F$2:$O$2,0)),"Error"))</f>
        <v/>
      </c>
      <c r="J416" s="269" t="str">
        <f>IF(ISBLANK(AN416),"",IFERROR(INDEX(F_Inputs!$F$4:$O$99999,MATCH($B416&amp;AN416,F_Inputs!$P$4:$P$99999,0),MATCH(AN$6,F_Inputs!$F$2:$O$2,0)),"Error"))</f>
        <v/>
      </c>
      <c r="K416" s="269" t="str">
        <f>IF(ISBLANK(AO416),"",IFERROR(INDEX(F_Inputs!$F$4:$O$99999,MATCH($B416&amp;AO416,F_Inputs!$P$4:$P$99999,0),MATCH(AO$6,F_Inputs!$F$2:$O$2,0)),"Error"))</f>
        <v/>
      </c>
      <c r="L416" s="269" t="str">
        <f>IF(ISBLANK(AP416),"",IFERROR(INDEX(F_Inputs!$F$4:$O$99999,MATCH($B416&amp;AP416,F_Inputs!$P$4:$P$99999,0),MATCH(AP$6,F_Inputs!$F$2:$O$2,0)),"Error"))</f>
        <v/>
      </c>
      <c r="M416" s="269" t="str">
        <f>IF(ISBLANK(AQ416),"",IFERROR(INDEX(F_Inputs!$F$4:$O$99999,MATCH($B416&amp;AQ416,F_Inputs!$P$4:$P$99999,0),MATCH(AQ$6,F_Inputs!$F$2:$O$2,0)),"Error"))</f>
        <v/>
      </c>
      <c r="N416" s="269" t="str">
        <f>IF(ISBLANK(AR416),"",IFERROR(INDEX(F_Inputs!$F$4:$O$99999,MATCH($B416&amp;AR416,F_Inputs!$P$4:$P$99999,0),MATCH(AR$6,F_Inputs!$F$2:$O$2,0)),"Error"))</f>
        <v/>
      </c>
      <c r="O416" s="269" t="str">
        <f>IF(ISBLANK(AS416),"",IFERROR(INDEX(F_Inputs!$F$4:$O$99999,MATCH($B416&amp;AS416,F_Inputs!$P$4:$P$99999,0),MATCH(AS$6,F_Inputs!$F$2:$O$2,0)),"Error"))</f>
        <v/>
      </c>
      <c r="P416" s="269" t="str">
        <f>IF(ISBLANK(AT416),"",IFERROR(INDEX(F_Inputs!$F$4:$O$99999,MATCH($B416&amp;AT416,F_Inputs!$P$4:$P$99999,0),MATCH(AT$6,F_Inputs!$F$2:$O$2,0)),"Error"))</f>
        <v/>
      </c>
      <c r="Q416" s="269" t="str">
        <f>IF(ISBLANK(AU416),"",IFERROR(INDEX(F_Inputs!$F$4:$O$99999,MATCH($B416&amp;AU416,F_Inputs!$P$4:$P$99999,0),MATCH(AU$6,F_Inputs!$F$2:$O$2,0)),"Error"))</f>
        <v/>
      </c>
      <c r="R416" s="269" t="str">
        <f>IF(ISBLANK(AV416),"",IFERROR(INDEX(F_Inputs!$F$4:$O$99999,MATCH($B416&amp;AV416,F_Inputs!$P$4:$P$99999,0),MATCH(AV$6,F_Inputs!$F$2:$O$2,0)),"Error"))</f>
        <v/>
      </c>
      <c r="S416" s="269" t="str">
        <f>IF(ISBLANK(AW416),"",IFERROR(INDEX(F_Inputs!$F$4:$O$99999,MATCH($B416&amp;AW416,F_Inputs!$P$4:$P$99999,0),MATCH(AW$6,F_Inputs!$F$2:$O$2,0)),"Error"))</f>
        <v/>
      </c>
      <c r="T416" s="269" t="str">
        <f>IF(ISBLANK(AX416),"",IFERROR(INDEX(F_Inputs!$F$4:$O$99999,MATCH($B416&amp;AX416,F_Inputs!$P$4:$P$99999,0),MATCH(AX$6,F_Inputs!$F$2:$O$2,0)),"Error"))</f>
        <v/>
      </c>
      <c r="U416" s="269" t="str">
        <f>IF(ISBLANK(AY416),"",IFERROR(INDEX(F_Inputs!$F$4:$O$99999,MATCH($B416&amp;AY416,F_Inputs!$P$4:$P$99999,0),MATCH(AY$6,F_Inputs!$F$2:$O$2,0)),"Error"))</f>
        <v/>
      </c>
      <c r="V416" s="269" t="str">
        <f>IF(ISBLANK(AZ416),"",IFERROR(INDEX(F_Inputs!$F$4:$O$99999,MATCH($B416&amp;AZ416,F_Inputs!$P$4:$P$99999,0),MATCH(AZ$6,F_Inputs!$F$2:$O$2,0)),"Error"))</f>
        <v/>
      </c>
      <c r="W416" s="269" t="str">
        <f>IF(ISBLANK(BA416),"",IFERROR(INDEX(F_Inputs!$F$4:$O$99999,MATCH($B416&amp;BA416,F_Inputs!$P$4:$P$99999,0),MATCH(BA$6,F_Inputs!$F$2:$O$2,0)),"Error"))</f>
        <v/>
      </c>
      <c r="X416" s="269" t="str">
        <f>IF(ISBLANK(BB416),"",IFERROR(INDEX(F_Inputs!$F$4:$O$99999,MATCH($B416&amp;BB416,F_Inputs!$P$4:$P$99999,0),MATCH(BB$6,F_Inputs!$F$2:$O$2,0)),"Error"))</f>
        <v/>
      </c>
      <c r="Y416" s="269" t="str">
        <f>IF(ISBLANK(BC416),"",IFERROR(INDEX(F_Inputs!$F$4:$O$99999,MATCH($B416&amp;BC416,F_Inputs!$P$4:$P$99999,0),MATCH(BC$6,F_Inputs!$F$2:$O$2,0)),"Error"))</f>
        <v/>
      </c>
      <c r="Z416" s="269" t="str">
        <f>IF(ISBLANK(BD416),"",IFERROR(INDEX(F_Inputs!$F$4:$O$99999,MATCH($B416&amp;BD416,F_Inputs!$P$4:$P$99999,0),MATCH(BD$6,F_Inputs!$F$2:$O$2,0)),"Error"))</f>
        <v/>
      </c>
      <c r="AA416" s="269" t="str">
        <f>IF(ISBLANK(BE416),"",IFERROR(INDEX(F_Inputs!$F$4:$O$99999,MATCH($B416&amp;BE416,F_Inputs!$P$4:$P$99999,0),MATCH(BE$6,F_Inputs!$F$2:$O$2,0)),"Error"))</f>
        <v/>
      </c>
      <c r="AB416" s="269">
        <f>IF(ISBLANK(BF416),"",IFERROR(INDEX(F_Inputs!$F$4:$O$99999,MATCH($B416&amp;BF416,F_Inputs!$P$4:$P$99999,0),MATCH(BF$6,F_Inputs!$F$2:$O$2,0)),"Error"))</f>
        <v>-2.2003499999999998</v>
      </c>
      <c r="AC416" s="269">
        <f>IF(ISBLANK(BG416),"",IFERROR(INDEX(F_Inputs!$F$4:$O$99999,MATCH($B416&amp;BG416,F_Inputs!$P$4:$P$99999,0),MATCH(BG$6,F_Inputs!$F$2:$O$2,0)),"Error"))</f>
        <v>2.2003499999999998</v>
      </c>
      <c r="AD416" s="269" t="str">
        <f>IF(ISBLANK(BH416),"",IFERROR(INDEX(F_Inputs!$F$4:$O$99999,MATCH($B416&amp;BH416,F_Inputs!$P$4:$P$99999,0),MATCH(BH$6,F_Inputs!$F$2:$O$2,0)),"Error"))</f>
        <v/>
      </c>
      <c r="AE416" s="272">
        <f>IF(ISBLANK(BI416),"",IFERROR(INDEX(F_Inputs!$F$4:$O$99999,MATCH($B416&amp;BI416,F_Inputs!$P$4:$P$99999,0),MATCH(BI$6,F_Inputs!$F$2:$O$2,0)),"Error"))</f>
        <v>-4.0000000000000001E-3</v>
      </c>
      <c r="AF416" s="272">
        <f>IF(ISBLANK(BJ416),"",IFERROR(INDEX(F_Inputs!$F$4:$O$99999,MATCH($B416&amp;BJ416,F_Inputs!$P$4:$P$99999,0),MATCH(BJ$6,F_Inputs!$F$2:$O$2,0)),"Error"))</f>
        <v>4.0000000000000001E-3</v>
      </c>
      <c r="BF416" s="45" t="s">
        <v>214</v>
      </c>
      <c r="BG416" s="45" t="s">
        <v>216</v>
      </c>
      <c r="BI416" s="45" t="s">
        <v>218</v>
      </c>
      <c r="BJ416" s="45" t="s">
        <v>220</v>
      </c>
    </row>
    <row r="417" spans="1:62">
      <c r="B417" s="158" t="str">
        <f>Lists!$D$22</f>
        <v>YKY</v>
      </c>
      <c r="C417" s="46" t="s">
        <v>766</v>
      </c>
      <c r="D417" s="46" t="str">
        <f>_xlfn.XLOOKUP(C417,Lists!$B$32:$B$60,Lists!$D$32:$D$60)</f>
        <v>Set at a common level</v>
      </c>
      <c r="E417" s="46" t="str">
        <f>_xlfn.XLOOKUP(C417,Lists!$B$32:$B$60,Lists!$F$32:$F$60)</f>
        <v>Number</v>
      </c>
      <c r="F417" s="269" t="str">
        <f>IF(ISBLANK(AJ417),"",IFERROR(INDEX(F_Inputs!$F$4:$O$99999,MATCH($B417&amp;AJ417,F_Inputs!$P$4:$P$99999,0),MATCH(AJ$6,F_Inputs!$F$2:$O$2,0)),"Error"))</f>
        <v/>
      </c>
      <c r="G417" s="269" t="str">
        <f>IF(ISBLANK(AK417),"",IFERROR(INDEX(F_Inputs!$F$4:$O$99999,MATCH($B417&amp;AK417,F_Inputs!$P$4:$P$99999,0),MATCH(AK$6,F_Inputs!$F$2:$O$2,0)),"Error"))</f>
        <v/>
      </c>
      <c r="H417" s="269" t="str">
        <f>IF(ISBLANK(AL417),"",IFERROR(INDEX(F_Inputs!$F$4:$O$99999,MATCH($B417&amp;AL417,F_Inputs!$P$4:$P$99999,0),MATCH(AL$6,F_Inputs!$F$2:$O$2,0)),"Error"))</f>
        <v/>
      </c>
      <c r="I417" s="269" t="str">
        <f>IF(ISBLANK(AM417),"",IFERROR(INDEX(F_Inputs!$F$4:$O$99999,MATCH($B417&amp;AM417,F_Inputs!$P$4:$P$99999,0),MATCH(AM$6,F_Inputs!$F$2:$O$2,0)),"Error"))</f>
        <v/>
      </c>
      <c r="J417" s="269" t="str">
        <f>IF(ISBLANK(AN417),"",IFERROR(INDEX(F_Inputs!$F$4:$O$99999,MATCH($B417&amp;AN417,F_Inputs!$P$4:$P$99999,0),MATCH(AN$6,F_Inputs!$F$2:$O$2,0)),"Error"))</f>
        <v/>
      </c>
      <c r="K417" s="269" t="str">
        <f>IF(ISBLANK(AO417),"",IFERROR(INDEX(F_Inputs!$F$4:$O$99999,MATCH($B417&amp;AO417,F_Inputs!$P$4:$P$99999,0),MATCH(AO$6,F_Inputs!$F$2:$O$2,0)),"Error"))</f>
        <v/>
      </c>
      <c r="L417" s="269" t="str">
        <f>IF(ISBLANK(AP417),"",IFERROR(INDEX(F_Inputs!$F$4:$O$99999,MATCH($B417&amp;AP417,F_Inputs!$P$4:$P$99999,0),MATCH(AP$6,F_Inputs!$F$2:$O$2,0)),"Error"))</f>
        <v/>
      </c>
      <c r="M417" s="269" t="str">
        <f>IF(ISBLANK(AQ417),"",IFERROR(INDEX(F_Inputs!$F$4:$O$99999,MATCH($B417&amp;AQ417,F_Inputs!$P$4:$P$99999,0),MATCH(AQ$6,F_Inputs!$F$2:$O$2,0)),"Error"))</f>
        <v/>
      </c>
      <c r="N417" s="269" t="str">
        <f>IF(ISBLANK(AR417),"",IFERROR(INDEX(F_Inputs!$F$4:$O$99999,MATCH($B417&amp;AR417,F_Inputs!$P$4:$P$99999,0),MATCH(AR$6,F_Inputs!$F$2:$O$2,0)),"Error"))</f>
        <v/>
      </c>
      <c r="O417" s="269" t="str">
        <f>IF(ISBLANK(AS417),"",IFERROR(INDEX(F_Inputs!$F$4:$O$99999,MATCH($B417&amp;AS417,F_Inputs!$P$4:$P$99999,0),MATCH(AS$6,F_Inputs!$F$2:$O$2,0)),"Error"))</f>
        <v/>
      </c>
      <c r="P417" s="269" t="str">
        <f>IF(ISBLANK(AT417),"",IFERROR(INDEX(F_Inputs!$F$4:$O$99999,MATCH($B417&amp;AT417,F_Inputs!$P$4:$P$99999,0),MATCH(AT$6,F_Inputs!$F$2:$O$2,0)),"Error"))</f>
        <v/>
      </c>
      <c r="Q417" s="269" t="str">
        <f>IF(ISBLANK(AU417),"",IFERROR(INDEX(F_Inputs!$F$4:$O$99999,MATCH($B417&amp;AU417,F_Inputs!$P$4:$P$99999,0),MATCH(AU$6,F_Inputs!$F$2:$O$2,0)),"Error"))</f>
        <v/>
      </c>
      <c r="R417" s="269" t="str">
        <f>IF(ISBLANK(AV417),"",IFERROR(INDEX(F_Inputs!$F$4:$O$99999,MATCH($B417&amp;AV417,F_Inputs!$P$4:$P$99999,0),MATCH(AV$6,F_Inputs!$F$2:$O$2,0)),"Error"))</f>
        <v/>
      </c>
      <c r="S417" s="269" t="str">
        <f>IF(ISBLANK(AW417),"",IFERROR(INDEX(F_Inputs!$F$4:$O$99999,MATCH($B417&amp;AW417,F_Inputs!$P$4:$P$99999,0),MATCH(AW$6,F_Inputs!$F$2:$O$2,0)),"Error"))</f>
        <v/>
      </c>
      <c r="T417" s="269" t="str">
        <f>IF(ISBLANK(AX417),"",IFERROR(INDEX(F_Inputs!$F$4:$O$99999,MATCH($B417&amp;AX417,F_Inputs!$P$4:$P$99999,0),MATCH(AX$6,F_Inputs!$F$2:$O$2,0)),"Error"))</f>
        <v/>
      </c>
      <c r="U417" s="269" t="str">
        <f>IF(ISBLANK(AY417),"",IFERROR(INDEX(F_Inputs!$F$4:$O$99999,MATCH($B417&amp;AY417,F_Inputs!$P$4:$P$99999,0),MATCH(AY$6,F_Inputs!$F$2:$O$2,0)),"Error"))</f>
        <v/>
      </c>
      <c r="V417" s="269" t="str">
        <f>IF(ISBLANK(AZ417),"",IFERROR(INDEX(F_Inputs!$F$4:$O$99999,MATCH($B417&amp;AZ417,F_Inputs!$P$4:$P$99999,0),MATCH(AZ$6,F_Inputs!$F$2:$O$2,0)),"Error"))</f>
        <v/>
      </c>
      <c r="W417" s="269" t="str">
        <f>IF(ISBLANK(BA417),"",IFERROR(INDEX(F_Inputs!$F$4:$O$99999,MATCH($B417&amp;BA417,F_Inputs!$P$4:$P$99999,0),MATCH(BA$6,F_Inputs!$F$2:$O$2,0)),"Error"))</f>
        <v/>
      </c>
      <c r="X417" s="269" t="str">
        <f>IF(ISBLANK(BB417),"",IFERROR(INDEX(F_Inputs!$F$4:$O$99999,MATCH($B417&amp;BB417,F_Inputs!$P$4:$P$99999,0),MATCH(BB$6,F_Inputs!$F$2:$O$2,0)),"Error"))</f>
        <v/>
      </c>
      <c r="Y417" s="269" t="str">
        <f>IF(ISBLANK(BC417),"",IFERROR(INDEX(F_Inputs!$F$4:$O$99999,MATCH($B417&amp;BC417,F_Inputs!$P$4:$P$99999,0),MATCH(BC$6,F_Inputs!$F$2:$O$2,0)),"Error"))</f>
        <v/>
      </c>
      <c r="Z417" s="269" t="str">
        <f>IF(ISBLANK(BD417),"",IFERROR(INDEX(F_Inputs!$F$4:$O$99999,MATCH($B417&amp;BD417,F_Inputs!$P$4:$P$99999,0),MATCH(BD$6,F_Inputs!$F$2:$O$2,0)),"Error"))</f>
        <v/>
      </c>
      <c r="AA417" s="269" t="str">
        <f>IF(ISBLANK(BE417),"",IFERROR(INDEX(F_Inputs!$F$4:$O$99999,MATCH($B417&amp;BE417,F_Inputs!$P$4:$P$99999,0),MATCH(BE$6,F_Inputs!$F$2:$O$2,0)),"Error"))</f>
        <v/>
      </c>
      <c r="AB417" s="269">
        <f>IF(ISBLANK(BF417),"",IFERROR(INDEX(F_Inputs!$F$4:$O$99999,MATCH($B417&amp;BF417,F_Inputs!$P$4:$P$99999,0),MATCH(BF$6,F_Inputs!$F$2:$O$2,0)),"Error"))</f>
        <v>-1.03918</v>
      </c>
      <c r="AC417" s="269">
        <f>IF(ISBLANK(BG417),"",IFERROR(INDEX(F_Inputs!$F$4:$O$99999,MATCH($B417&amp;BG417,F_Inputs!$P$4:$P$99999,0),MATCH(BG$6,F_Inputs!$F$2:$O$2,0)),"Error"))</f>
        <v>1.03918</v>
      </c>
      <c r="AD417" s="269" t="str">
        <f>IF(ISBLANK(BH417),"",IFERROR(INDEX(F_Inputs!$F$4:$O$99999,MATCH($B417&amp;BH417,F_Inputs!$P$4:$P$99999,0),MATCH(BH$6,F_Inputs!$F$2:$O$2,0)),"Error"))</f>
        <v/>
      </c>
      <c r="AE417" s="272">
        <f>IF(ISBLANK(BI417),"",IFERROR(INDEX(F_Inputs!$F$4:$O$99999,MATCH($B417&amp;BI417,F_Inputs!$P$4:$P$99999,0),MATCH(BI$6,F_Inputs!$F$2:$O$2,0)),"Error"))</f>
        <v>-2E-3</v>
      </c>
      <c r="AF417" s="272">
        <f>IF(ISBLANK(BJ417),"",IFERROR(INDEX(F_Inputs!$F$4:$O$99999,MATCH($B417&amp;BJ417,F_Inputs!$P$4:$P$99999,0),MATCH(BJ$6,F_Inputs!$F$2:$O$2,0)),"Error"))</f>
        <v>2E-3</v>
      </c>
      <c r="BF417" s="45" t="s">
        <v>222</v>
      </c>
      <c r="BG417" s="45" t="s">
        <v>224</v>
      </c>
      <c r="BI417" s="45" t="s">
        <v>226</v>
      </c>
      <c r="BJ417" s="45" t="s">
        <v>228</v>
      </c>
    </row>
    <row r="418" spans="1:62">
      <c r="F418" s="196"/>
      <c r="G418" s="196"/>
      <c r="H418" s="196"/>
      <c r="I418" s="196"/>
      <c r="J418" s="196"/>
      <c r="K418" s="196"/>
    </row>
    <row r="422" spans="1:62" s="161" customFormat="1" ht="14.45">
      <c r="A422" s="161" t="s">
        <v>889</v>
      </c>
      <c r="G422" s="162"/>
      <c r="H422" s="162"/>
      <c r="AO422" s="163"/>
    </row>
  </sheetData>
  <autoFilter ref="B5:AF417" xr:uid="{167B1230-9984-4164-A15E-53A9137E009F}"/>
  <mergeCells count="5">
    <mergeCell ref="AB4:AD4"/>
    <mergeCell ref="W4:AA4"/>
    <mergeCell ref="R4:V4"/>
    <mergeCell ref="E4:K4"/>
    <mergeCell ref="L4:Q4"/>
  </mergeCells>
  <phoneticPr fontId="22" type="noConversion"/>
  <conditionalFormatting sqref="F7:AF29 F55:AF76 F78:AF100 F102:AF124 F126:AF153 F155:AF176 F202:AF223 F225:AF252 F254:AF276 F278:AF299 F301:AF322 F324:AF346 F348:AF371 F373:AF394 F396:AF417 F31:AF53 F178:AF200">
    <cfRule type="containsBlanks" dxfId="2" priority="5">
      <formula>LEN(TRIM(F7))=0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A9F17-C91C-40AB-9DF3-EEA2A5B73558}">
  <dimension ref="B2:V27"/>
  <sheetViews>
    <sheetView zoomScale="80" zoomScaleNormal="80" workbookViewId="0">
      <selection activeCell="N1" sqref="N1:V1048576"/>
    </sheetView>
  </sheetViews>
  <sheetFormatPr defaultRowHeight="14.1"/>
  <cols>
    <col min="2" max="2" width="12.5" customWidth="1"/>
    <col min="3" max="3" width="14.375" bestFit="1" customWidth="1"/>
    <col min="4" max="4" width="74.75" bestFit="1" customWidth="1"/>
    <col min="5" max="5" width="18.75" bestFit="1" customWidth="1"/>
    <col min="6" max="6" width="18.25" bestFit="1" customWidth="1"/>
    <col min="7" max="7" width="18.5" bestFit="1" customWidth="1"/>
    <col min="8" max="8" width="36.125" customWidth="1"/>
    <col min="9" max="9" width="30.25" bestFit="1" customWidth="1"/>
    <col min="10" max="10" width="19.625" bestFit="1" customWidth="1"/>
    <col min="11" max="11" width="57.375" bestFit="1" customWidth="1"/>
    <col min="14" max="15" width="9" hidden="1" customWidth="1"/>
    <col min="16" max="16" width="38" hidden="1" customWidth="1"/>
    <col min="17" max="18" width="27.375" hidden="1" customWidth="1"/>
    <col min="19" max="19" width="32.625" hidden="1" customWidth="1"/>
    <col min="20" max="20" width="39.5" hidden="1" customWidth="1"/>
    <col min="21" max="21" width="31.5" hidden="1" customWidth="1"/>
    <col min="22" max="22" width="9" hidden="1" customWidth="1"/>
    <col min="23" max="23" width="9" customWidth="1"/>
  </cols>
  <sheetData>
    <row r="2" spans="2:21" ht="30.95">
      <c r="C2" s="206" t="s">
        <v>825</v>
      </c>
      <c r="D2" s="207" t="str">
        <f>'View by Company'!E2</f>
        <v>ANH</v>
      </c>
      <c r="E2" s="283" t="str">
        <f>"Company type: " &amp; _xlfn.XLOOKUP(D2,Lists!D6:D22,Lists!E6:E22)</f>
        <v>Company type: WaSC</v>
      </c>
      <c r="F2" s="284" t="str">
        <f>_xlfn.XLOOKUP('PCL company level summary'!D2,Lists!D6:D22,Lists!F6:F22)</f>
        <v>Common and Bespoke PCs applied</v>
      </c>
    </row>
    <row r="3" spans="2:21">
      <c r="O3" t="s">
        <v>890</v>
      </c>
    </row>
    <row r="4" spans="2:21">
      <c r="B4" s="197"/>
      <c r="C4" t="s">
        <v>827</v>
      </c>
    </row>
    <row r="5" spans="2:21">
      <c r="P5" t="s">
        <v>145</v>
      </c>
      <c r="Q5" t="s">
        <v>146</v>
      </c>
      <c r="R5" t="s">
        <v>151</v>
      </c>
      <c r="S5" t="s">
        <v>152</v>
      </c>
      <c r="T5" t="s">
        <v>153</v>
      </c>
      <c r="U5" t="s">
        <v>151</v>
      </c>
    </row>
    <row r="6" spans="2:21" ht="46.5">
      <c r="B6" s="167" t="s">
        <v>861</v>
      </c>
      <c r="C6" s="167" t="s">
        <v>891</v>
      </c>
      <c r="D6" s="168" t="s">
        <v>892</v>
      </c>
      <c r="E6" s="167" t="s">
        <v>893</v>
      </c>
      <c r="F6" s="167" t="s">
        <v>894</v>
      </c>
      <c r="G6" s="167" t="s">
        <v>895</v>
      </c>
      <c r="H6" s="168" t="s">
        <v>896</v>
      </c>
      <c r="I6" s="208" t="s">
        <v>897</v>
      </c>
      <c r="J6" s="168" t="s">
        <v>898</v>
      </c>
      <c r="K6" s="171" t="s">
        <v>899</v>
      </c>
      <c r="P6" s="209" t="s">
        <v>893</v>
      </c>
      <c r="Q6" s="209" t="s">
        <v>894</v>
      </c>
      <c r="R6" s="209" t="s">
        <v>895</v>
      </c>
      <c r="S6" s="209" t="s">
        <v>900</v>
      </c>
      <c r="T6" s="209" t="s">
        <v>897</v>
      </c>
      <c r="U6" s="209" t="s">
        <v>901</v>
      </c>
    </row>
    <row r="7" spans="2:21" ht="13.35" customHeight="1">
      <c r="B7" s="169" t="str">
        <f t="shared" ref="B7:B27" si="0">$D$2</f>
        <v>ANH</v>
      </c>
      <c r="C7" s="169" t="s">
        <v>701</v>
      </c>
      <c r="D7" s="169" t="str">
        <f>_xlfn.XLOOKUP(C7,Lists!$A$32:$A$60,Lists!$G$32:$G$60)</f>
        <v>Average number of minutes lost per customer (hh:mm:ss)</v>
      </c>
      <c r="E7" s="285">
        <f>IF(ISBLANK(P7),"",INDEX(F_Inputs!$F$4:$O$99999,MATCH($D$2&amp;P7,F_Inputs!$P$4:$P$99999,0), MATCH(P$5,F_Inputs!$F$2:$O$2,0)))</f>
        <v>6.3421643518518497E-3</v>
      </c>
      <c r="F7" s="285">
        <f>IF(ISBLANK(Q7),"",INDEX(F_Inputs!$F$4:$O$99999,MATCH($D$2&amp;Q7,F_Inputs!$P$4:$P$99999,0), MATCH(Q$5,F_Inputs!$F$2:$O$2,0)))</f>
        <v>6.4374999999999996E-3</v>
      </c>
      <c r="G7" s="285">
        <f>IF(ISBLANK(R7),"",INDEX(F_Inputs!$F$4:$O$99999,MATCH($D$2&amp;R7,F_Inputs!$P$4:$P$99999,0), MATCH(R$5,F_Inputs!$F$2:$O$2,0)))</f>
        <v>3.472222222222222E-3</v>
      </c>
      <c r="H7" s="286">
        <f>IF(ISBLANK(S7),"",INDEX(F_Inputs!$F$4:$O$99999,MATCH($D$2&amp;S7,F_Inputs!$P$4:$P$99999,0), MATCH(S$5,F_Inputs!$F$2:$O$2,0)))</f>
        <v>0</v>
      </c>
      <c r="I7" s="286">
        <f>IF(ISBLANK(T7),"",INDEX(F_Inputs!$F$4:$O$99999,MATCH($D$2&amp;T7,F_Inputs!$P$4:$P$99999,0), MATCH(T$5,F_Inputs!$F$2:$O$2,0)))</f>
        <v>0.45</v>
      </c>
      <c r="J7" s="287">
        <f>IF(ISBLANK(U7),"",INDEX(F_Inputs!$F$4:$O$99999,MATCH($D$2&amp;U7,F_Inputs!$P$4:$P$99999,0), MATCH(U$5,F_Inputs!$F$2:$O$2,0)))</f>
        <v>8428</v>
      </c>
      <c r="K7" s="170" t="s">
        <v>902</v>
      </c>
      <c r="N7" t="s">
        <v>701</v>
      </c>
      <c r="P7" t="s">
        <v>432</v>
      </c>
      <c r="Q7" t="s">
        <v>155</v>
      </c>
      <c r="R7" t="s">
        <v>155</v>
      </c>
      <c r="S7" t="s">
        <v>478</v>
      </c>
      <c r="T7" t="s">
        <v>514</v>
      </c>
      <c r="U7" t="s">
        <v>550</v>
      </c>
    </row>
    <row r="8" spans="2:21">
      <c r="B8" s="169" t="str">
        <f t="shared" si="0"/>
        <v>ANH</v>
      </c>
      <c r="C8" s="169" t="s">
        <v>767</v>
      </c>
      <c r="D8" s="169" t="str">
        <f>_xlfn.XLOOKUP(C8,Lists!$A$32:$A$60,Lists!$G$32:$G$60)</f>
        <v>Total annual leakage (Ml/d)</v>
      </c>
      <c r="E8" s="288">
        <f>IF(ISBLANK(P8),"",INDEX(F_Inputs!$F$4:$O$99999,MATCH($D$2&amp;P8,F_Inputs!$P$4:$P$99999,0), MATCH(P$5,F_Inputs!$F$2:$O$2,0)))</f>
        <v>182.1</v>
      </c>
      <c r="F8" s="288">
        <f>IF(ISBLANK(Q8),"",INDEX(F_Inputs!$F$4:$O$99999,MATCH($D$2&amp;Q8,F_Inputs!$P$4:$P$99999,0), MATCH(Q$5,F_Inputs!$F$2:$O$2,0)))</f>
        <v>187</v>
      </c>
      <c r="G8" s="288">
        <f>IF(ISBLANK(R8),"",INDEX(F_Inputs!$F$4:$O$99999,MATCH($D$2&amp;R8,F_Inputs!$P$4:$P$99999,0), MATCH(R$5,F_Inputs!$F$2:$O$2,0)))</f>
        <v>168.2</v>
      </c>
      <c r="H8" s="292">
        <f>IF(ISBLANK(S8),"",INDEX(F_Inputs!$F$4:$O$99999,MATCH($D$2&amp;S8,F_Inputs!$P$4:$P$99999,0), MATCH(S$5,F_Inputs!$F$2:$O$2,0)))</f>
        <v>0.03</v>
      </c>
      <c r="I8" s="292">
        <f>IF(ISBLANK(T8),"",INDEX(F_Inputs!$F$4:$O$99999,MATCH($D$2&amp;T8,F_Inputs!$P$4:$P$99999,0), MATCH(T$5,F_Inputs!$F$2:$O$2,0)))</f>
        <v>0.08</v>
      </c>
      <c r="J8" s="289">
        <f>IF(ISBLANK(U8),"",INDEX(F_Inputs!$F$4:$O$99999,MATCH($D$2&amp;U8,F_Inputs!$P$4:$P$99999,0), MATCH(U$5,F_Inputs!$F$2:$O$2,0)))</f>
        <v>168.2</v>
      </c>
      <c r="K8" s="170" t="s">
        <v>903</v>
      </c>
      <c r="N8" t="s">
        <v>767</v>
      </c>
      <c r="P8" t="s">
        <v>434</v>
      </c>
      <c r="Q8" t="s">
        <v>469</v>
      </c>
      <c r="R8" t="s">
        <v>469</v>
      </c>
      <c r="S8" t="s">
        <v>480</v>
      </c>
      <c r="T8" t="s">
        <v>516</v>
      </c>
      <c r="U8" t="s">
        <v>469</v>
      </c>
    </row>
    <row r="9" spans="2:21">
      <c r="B9" s="169" t="str">
        <f t="shared" si="0"/>
        <v>ANH</v>
      </c>
      <c r="C9" s="169" t="s">
        <v>771</v>
      </c>
      <c r="D9" s="169" t="str">
        <f>_xlfn.XLOOKUP(C9,Lists!$A$32:$A$60,Lists!$G$32:$G$60)</f>
        <v>Annual per capita consumption (l/p/d)</v>
      </c>
      <c r="E9" s="288">
        <f>IF(ISBLANK(P9),"",INDEX(F_Inputs!$F$4:$O$99999,MATCH($D$2&amp;P9,F_Inputs!$P$4:$P$99999,0), MATCH(P$5,F_Inputs!$F$2:$O$2,0)))</f>
        <v>127.6</v>
      </c>
      <c r="F9" s="288">
        <f>IF(ISBLANK(Q9),"",INDEX(F_Inputs!$F$4:$O$99999,MATCH($D$2&amp;Q9,F_Inputs!$P$4:$P$99999,0), MATCH(Q$5,F_Inputs!$F$2:$O$2,0)))</f>
        <v>127.8</v>
      </c>
      <c r="G9" s="288">
        <f>IF(ISBLANK(R9),"",INDEX(F_Inputs!$F$4:$O$99999,MATCH($D$2&amp;R9,F_Inputs!$P$4:$P$99999,0), MATCH(R$5,F_Inputs!$F$2:$O$2,0)))</f>
        <v>123.5</v>
      </c>
      <c r="H9" s="292">
        <f>IF(ISBLANK(S9),"",INDEX(F_Inputs!$F$4:$O$99999,MATCH($D$2&amp;S9,F_Inputs!$P$4:$P$99999,0), MATCH(S$5,F_Inputs!$F$2:$O$2,0)))</f>
        <v>0.03</v>
      </c>
      <c r="I9" s="292">
        <f>IF(ISBLANK(T9),"",INDEX(F_Inputs!$F$4:$O$99999,MATCH($D$2&amp;T9,F_Inputs!$P$4:$P$99999,0), MATCH(T$5,F_Inputs!$F$2:$O$2,0)))</f>
        <v>0.03</v>
      </c>
      <c r="J9" s="289">
        <f>IF(ISBLANK(U9),"",INDEX(F_Inputs!$F$4:$O$99999,MATCH($D$2&amp;U9,F_Inputs!$P$4:$P$99999,0), MATCH(U$5,F_Inputs!$F$2:$O$2,0)))</f>
        <v>622.70000000000005</v>
      </c>
      <c r="K9" s="170" t="s">
        <v>904</v>
      </c>
      <c r="N9" t="s">
        <v>771</v>
      </c>
      <c r="P9" t="s">
        <v>437</v>
      </c>
      <c r="Q9" t="s">
        <v>471</v>
      </c>
      <c r="R9" t="s">
        <v>471</v>
      </c>
      <c r="S9" t="s">
        <v>482</v>
      </c>
      <c r="T9" t="s">
        <v>518</v>
      </c>
      <c r="U9" t="s">
        <v>553</v>
      </c>
    </row>
    <row r="10" spans="2:21">
      <c r="B10" s="169" t="str">
        <f t="shared" si="0"/>
        <v>ANH</v>
      </c>
      <c r="C10" s="169" t="s">
        <v>722</v>
      </c>
      <c r="D10" s="169" t="str">
        <f>_xlfn.XLOOKUP(C10,Lists!$A$32:$A$60,Lists!$G$32:$G$60)</f>
        <v>Mains repairs per 1,000km mains (number)</v>
      </c>
      <c r="E10" s="289">
        <f>IF(ISBLANK(P10),"",INDEX(F_Inputs!$F$4:$O$99999,MATCH($D$2&amp;P10,F_Inputs!$P$4:$P$99999,0), MATCH(P$5,F_Inputs!$F$2:$O$2,0)))</f>
        <v>123</v>
      </c>
      <c r="F10" s="289">
        <f>IF(ISBLANK(Q10),"",INDEX(F_Inputs!$F$4:$O$99999,MATCH($D$2&amp;Q10,F_Inputs!$P$4:$P$99999,0), MATCH(Q$5,F_Inputs!$F$2:$O$2,0)))</f>
        <v>132.30000000000001</v>
      </c>
      <c r="G10" s="289">
        <f>IF(ISBLANK(R10),"",INDEX(F_Inputs!$F$4:$O$99999,MATCH($D$2&amp;R10,F_Inputs!$P$4:$P$99999,0), MATCH(R$5,F_Inputs!$F$2:$O$2,0)))</f>
        <v>123.8</v>
      </c>
      <c r="H10" s="286">
        <f>IF(ISBLANK(S10),"",INDEX(F_Inputs!$F$4:$O$99999,MATCH($D$2&amp;S10,F_Inputs!$P$4:$P$99999,0), MATCH(S$5,F_Inputs!$F$2:$O$2,0)))</f>
        <v>0.06</v>
      </c>
      <c r="I10" s="286">
        <f>IF(ISBLANK(T10),"",INDEX(F_Inputs!$F$4:$O$99999,MATCH($D$2&amp;T10,F_Inputs!$P$4:$P$99999,0), MATCH(T$5,F_Inputs!$F$2:$O$2,0)))</f>
        <v>-0.01</v>
      </c>
      <c r="J10" s="287">
        <f>IF(ISBLANK(U10),"",INDEX(F_Inputs!$F$4:$O$99999,MATCH($D$2&amp;U10,F_Inputs!$P$4:$P$99999,0), MATCH(U$5,F_Inputs!$F$2:$O$2,0)))</f>
        <v>5025</v>
      </c>
      <c r="K10" s="170" t="s">
        <v>905</v>
      </c>
      <c r="N10" t="s">
        <v>722</v>
      </c>
      <c r="P10" t="s">
        <v>440</v>
      </c>
      <c r="Q10" t="s">
        <v>204</v>
      </c>
      <c r="R10" t="s">
        <v>204</v>
      </c>
      <c r="S10" t="s">
        <v>484</v>
      </c>
      <c r="T10" t="s">
        <v>520</v>
      </c>
      <c r="U10" t="s">
        <v>555</v>
      </c>
    </row>
    <row r="11" spans="2:21">
      <c r="B11" s="169" t="str">
        <f t="shared" si="0"/>
        <v>ANH</v>
      </c>
      <c r="C11" s="169" t="s">
        <v>753</v>
      </c>
      <c r="D11" s="169" t="str">
        <f>_xlfn.XLOOKUP(C11,Lists!$A$32:$A$60,Lists!$G$32:$G$60)</f>
        <v>Number of internal sewer flooding incidents per 10,000 sewer connections (number)</v>
      </c>
      <c r="E11" s="172">
        <f>IF(ISBLANK(P11),"",INDEX(F_Inputs!$F$4:$O$99999,MATCH($D$2&amp;P11,F_Inputs!$P$4:$P$99999,0), MATCH(P$5,F_Inputs!$F$2:$O$2,0)))</f>
        <v>2.27</v>
      </c>
      <c r="F11" s="172">
        <f>IF(ISBLANK(Q11),"",INDEX(F_Inputs!$F$4:$O$99999,MATCH($D$2&amp;Q11,F_Inputs!$P$4:$P$99999,0), MATCH(Q$5,F_Inputs!$F$2:$O$2,0)))</f>
        <v>1.62</v>
      </c>
      <c r="G11" s="172">
        <f>IF(ISBLANK(R11),"",INDEX(F_Inputs!$F$4:$O$99999,MATCH($D$2&amp;R11,F_Inputs!$P$4:$P$99999,0), MATCH(R$5,F_Inputs!$F$2:$O$2,0)))</f>
        <v>1.23</v>
      </c>
      <c r="H11" s="286">
        <f>IF(ISBLANK(S11),"",INDEX(F_Inputs!$F$4:$O$99999,MATCH($D$2&amp;S11,F_Inputs!$P$4:$P$99999,0), MATCH(S$5,F_Inputs!$F$2:$O$2,0)))</f>
        <v>0.24</v>
      </c>
      <c r="I11" s="286">
        <f>IF(ISBLANK(T11),"",INDEX(F_Inputs!$F$4:$O$99999,MATCH($D$2&amp;T11,F_Inputs!$P$4:$P$99999,0), MATCH(T$5,F_Inputs!$F$2:$O$2,0)))</f>
        <v>0.46</v>
      </c>
      <c r="J11" s="287">
        <f>IF(ISBLANK(U11),"",INDEX(F_Inputs!$F$4:$O$99999,MATCH($D$2&amp;U11,F_Inputs!$P$4:$P$99999,0), MATCH(U$5,F_Inputs!$F$2:$O$2,0)))</f>
        <v>379</v>
      </c>
      <c r="K11" s="170" t="s">
        <v>558</v>
      </c>
      <c r="N11" t="s">
        <v>753</v>
      </c>
      <c r="P11" t="s">
        <v>442</v>
      </c>
      <c r="Q11" t="s">
        <v>275</v>
      </c>
      <c r="R11" t="s">
        <v>275</v>
      </c>
      <c r="S11" t="s">
        <v>486</v>
      </c>
      <c r="T11" t="s">
        <v>522</v>
      </c>
      <c r="U11" t="s">
        <v>557</v>
      </c>
    </row>
    <row r="12" spans="2:21">
      <c r="B12" s="169" t="str">
        <f t="shared" si="0"/>
        <v>ANH</v>
      </c>
      <c r="C12" s="169" t="s">
        <v>757</v>
      </c>
      <c r="D12" s="169" t="str">
        <f>_xlfn.XLOOKUP(C12,Lists!$A$32:$A$60,Lists!$G$32:$G$60)</f>
        <v>Number of external sewer flooding incidents per 10,000 sewer connections (number)</v>
      </c>
      <c r="E12" s="172">
        <f>IF(ISBLANK(P12),"",INDEX(F_Inputs!$F$4:$O$99999,MATCH($D$2&amp;P12,F_Inputs!$P$4:$P$99999,0), MATCH(P$5,F_Inputs!$F$2:$O$2,0)))</f>
        <v>22.46</v>
      </c>
      <c r="F12" s="172">
        <f>IF(ISBLANK(Q12),"",INDEX(F_Inputs!$F$4:$O$99999,MATCH($D$2&amp;Q12,F_Inputs!$P$4:$P$99999,0), MATCH(Q$5,F_Inputs!$F$2:$O$2,0)))</f>
        <v>18.0276</v>
      </c>
      <c r="G12" s="172">
        <f>IF(ISBLANK(R12),"",INDEX(F_Inputs!$F$4:$O$99999,MATCH($D$2&amp;R12,F_Inputs!$P$4:$P$99999,0), MATCH(R$5,F_Inputs!$F$2:$O$2,0)))</f>
        <v>15.191600000000001</v>
      </c>
      <c r="H12" s="286">
        <f>IF(ISBLANK(S12),"",INDEX(F_Inputs!$F$4:$O$99999,MATCH($D$2&amp;S12,F_Inputs!$P$4:$P$99999,0), MATCH(S$5,F_Inputs!$F$2:$O$2,0)))</f>
        <v>0.09</v>
      </c>
      <c r="I12" s="286">
        <f>IF(ISBLANK(T12),"",INDEX(F_Inputs!$F$4:$O$99999,MATCH($D$2&amp;T12,F_Inputs!$P$4:$P$99999,0), MATCH(T$5,F_Inputs!$F$2:$O$2,0)))</f>
        <v>0.35</v>
      </c>
      <c r="J12" s="287">
        <f>IF(ISBLANK(U12),"",INDEX(F_Inputs!$F$4:$O$99999,MATCH($D$2&amp;U12,F_Inputs!$P$4:$P$99999,0), MATCH(U$5,F_Inputs!$F$2:$O$2,0)))</f>
        <v>4521</v>
      </c>
      <c r="K12" s="170" t="s">
        <v>560</v>
      </c>
      <c r="N12" t="s">
        <v>757</v>
      </c>
      <c r="P12" t="s">
        <v>444</v>
      </c>
      <c r="Q12" t="s">
        <v>284</v>
      </c>
      <c r="R12" t="s">
        <v>284</v>
      </c>
      <c r="S12" t="s">
        <v>488</v>
      </c>
      <c r="T12" t="s">
        <v>524</v>
      </c>
      <c r="U12" t="s">
        <v>559</v>
      </c>
    </row>
    <row r="13" spans="2:21">
      <c r="B13" s="169" t="str">
        <f t="shared" si="0"/>
        <v>ANH</v>
      </c>
      <c r="C13" s="169" t="s">
        <v>750</v>
      </c>
      <c r="D13" s="169" t="str">
        <f>_xlfn.XLOOKUP(C13,Lists!$A$32:$A$60,Lists!$G$32:$G$60)</f>
        <v>Average number of spills per overflow - assuming 100% monitoring (number)</v>
      </c>
      <c r="E13" s="172">
        <f>IF(ISBLANK(P13),"",INDEX(F_Inputs!$F$4:$O$99999,MATCH($D$2&amp;P13,F_Inputs!$P$4:$P$99999,0), MATCH(P$5,F_Inputs!$F$2:$O$2,0)))</f>
        <v>22.92</v>
      </c>
      <c r="F13" s="172" t="str">
        <f>IF(ISBLANK(Q13),"",INDEX(F_Inputs!$F$4:$O$99999,MATCH($D$2&amp;Q13,F_Inputs!$P$4:$P$99999,0), MATCH(Q$5,F_Inputs!$F$2:$O$2,0)))</f>
        <v/>
      </c>
      <c r="G13" s="172">
        <f>IF(ISBLANK(R13),"",INDEX(F_Inputs!$F$4:$O$99999,MATCH($D$2&amp;R13,F_Inputs!$P$4:$P$99999,0), MATCH(R$5,F_Inputs!$F$2:$O$2,0)))</f>
        <v>17</v>
      </c>
      <c r="H13" s="286">
        <f>IF(ISBLANK(S13),"",INDEX(F_Inputs!$F$4:$O$99999,MATCH($D$2&amp;S13,F_Inputs!$P$4:$P$99999,0), MATCH(S$5,F_Inputs!$F$2:$O$2,0)))</f>
        <v>0.15</v>
      </c>
      <c r="I13" s="286">
        <f>IF(ISBLANK(T13),"",INDEX(F_Inputs!$F$4:$O$99999,MATCH($D$2&amp;T13,F_Inputs!$P$4:$P$99999,0), MATCH(T$5,F_Inputs!$F$2:$O$2,0)))</f>
        <v>0.26</v>
      </c>
      <c r="J13" s="287">
        <f>IF(ISBLANK(U13),"",INDEX(F_Inputs!$F$4:$O$99999,MATCH($D$2&amp;U13,F_Inputs!$P$4:$P$99999,0), MATCH(U$5,F_Inputs!$F$2:$O$2,0)))</f>
        <v>25092</v>
      </c>
      <c r="K13" s="170" t="s">
        <v>589</v>
      </c>
      <c r="N13" t="s">
        <v>750</v>
      </c>
      <c r="P13" t="s">
        <v>446</v>
      </c>
      <c r="Q13" t="s">
        <v>265</v>
      </c>
      <c r="R13" t="s">
        <v>265</v>
      </c>
      <c r="S13" t="s">
        <v>490</v>
      </c>
      <c r="T13" t="s">
        <v>526</v>
      </c>
      <c r="U13" t="s">
        <v>588</v>
      </c>
    </row>
    <row r="14" spans="2:21">
      <c r="B14" s="169" t="str">
        <f t="shared" si="0"/>
        <v>ANH</v>
      </c>
      <c r="C14" s="169" t="s">
        <v>734</v>
      </c>
      <c r="D14" s="169" t="str">
        <f>_xlfn.XLOOKUP(C14,Lists!$A$32:$A$60,Lists!$G$32:$G$60)</f>
        <v>Total pollution incidents per 10,000 km of sewer length (number)</v>
      </c>
      <c r="E14" s="172">
        <f>IF(ISBLANK(P14),"",INDEX(F_Inputs!$F$4:$O$99999,MATCH($D$2&amp;P14,F_Inputs!$P$4:$P$99999,0), MATCH(P$5,F_Inputs!$F$2:$O$2,0)))</f>
        <v>40.159999999999997</v>
      </c>
      <c r="F14" s="172">
        <f>IF(ISBLANK(Q14),"",INDEX(F_Inputs!$F$4:$O$99999,MATCH($D$2&amp;Q14,F_Inputs!$P$4:$P$99999,0), MATCH(Q$5,F_Inputs!$F$2:$O$2,0)))</f>
        <v>29.19</v>
      </c>
      <c r="G14" s="172">
        <f>IF(ISBLANK(R14),"",INDEX(F_Inputs!$F$4:$O$99999,MATCH($D$2&amp;R14,F_Inputs!$P$4:$P$99999,0), MATCH(R$5,F_Inputs!$F$2:$O$2,0)))</f>
        <v>20.43</v>
      </c>
      <c r="H14" s="286">
        <f>IF(ISBLANK(S14),"",INDEX(F_Inputs!$F$4:$O$99999,MATCH($D$2&amp;S14,F_Inputs!$P$4:$P$99999,0), MATCH(S$5,F_Inputs!$F$2:$O$2,0)))</f>
        <v>0.3</v>
      </c>
      <c r="I14" s="286">
        <f>IF(ISBLANK(T14),"",INDEX(F_Inputs!$F$4:$O$99999,MATCH($D$2&amp;T14,F_Inputs!$P$4:$P$99999,0), MATCH(T$5,F_Inputs!$F$2:$O$2,0)))</f>
        <v>0.54</v>
      </c>
      <c r="J14" s="287">
        <f>IF(ISBLANK(U14),"",INDEX(F_Inputs!$F$4:$O$99999,MATCH($D$2&amp;U14,F_Inputs!$P$4:$P$99999,0), MATCH(U$5,F_Inputs!$F$2:$O$2,0)))</f>
        <v>143</v>
      </c>
      <c r="K14" s="170" t="s">
        <v>906</v>
      </c>
      <c r="N14" t="s">
        <v>734</v>
      </c>
      <c r="P14" t="s">
        <v>448</v>
      </c>
      <c r="Q14" t="s">
        <v>241</v>
      </c>
      <c r="R14" t="s">
        <v>241</v>
      </c>
      <c r="S14" t="s">
        <v>492</v>
      </c>
      <c r="T14" t="s">
        <v>528</v>
      </c>
      <c r="U14" t="s">
        <v>563</v>
      </c>
    </row>
    <row r="15" spans="2:21">
      <c r="B15" s="169" t="str">
        <f t="shared" si="0"/>
        <v>ANH</v>
      </c>
      <c r="C15" s="169" t="s">
        <v>760</v>
      </c>
      <c r="D15" s="169" t="str">
        <f>_xlfn.XLOOKUP(C15,Lists!$A$32:$A$60,Lists!$G$32:$G$60)</f>
        <v>Number of sewer collapses per 1,000 km of all sewers (number)</v>
      </c>
      <c r="E15" s="172">
        <f>IF(ISBLANK(P15),"",INDEX(F_Inputs!$F$4:$O$99999,MATCH($D$2&amp;P15,F_Inputs!$P$4:$P$99999,0), MATCH(P$5,F_Inputs!$F$2:$O$2,0)))</f>
        <v>5.43</v>
      </c>
      <c r="F15" s="172">
        <f>IF(ISBLANK(Q15),"",INDEX(F_Inputs!$F$4:$O$99999,MATCH($D$2&amp;Q15,F_Inputs!$P$4:$P$99999,0), MATCH(Q$5,F_Inputs!$F$2:$O$2,0)))</f>
        <v>5.5</v>
      </c>
      <c r="G15" s="172">
        <f>IF(ISBLANK(R15),"",INDEX(F_Inputs!$F$4:$O$99999,MATCH($D$2&amp;R15,F_Inputs!$P$4:$P$99999,0), MATCH(R$5,F_Inputs!$F$2:$O$2,0)))</f>
        <v>5.47</v>
      </c>
      <c r="H15" s="286">
        <f>IF(ISBLANK(S15),"",INDEX(F_Inputs!$F$4:$O$99999,MATCH($D$2&amp;S15,F_Inputs!$P$4:$P$99999,0), MATCH(S$5,F_Inputs!$F$2:$O$2,0)))</f>
        <v>0.01</v>
      </c>
      <c r="I15" s="286">
        <f>IF(ISBLANK(T15),"",INDEX(F_Inputs!$F$4:$O$99999,MATCH($D$2&amp;T15,F_Inputs!$P$4:$P$99999,0), MATCH(T$5,F_Inputs!$F$2:$O$2,0)))</f>
        <v>-0.01</v>
      </c>
      <c r="J15" s="287">
        <f>IF(ISBLANK(U15),"",INDEX(F_Inputs!$F$4:$O$99999,MATCH($D$2&amp;U15,F_Inputs!$P$4:$P$99999,0), MATCH(U$5,F_Inputs!$F$2:$O$2,0)))</f>
        <v>428</v>
      </c>
      <c r="K15" s="170" t="s">
        <v>907</v>
      </c>
      <c r="N15" t="s">
        <v>760</v>
      </c>
      <c r="P15" t="s">
        <v>450</v>
      </c>
      <c r="Q15" t="s">
        <v>291</v>
      </c>
      <c r="R15" t="s">
        <v>291</v>
      </c>
      <c r="S15" t="s">
        <v>494</v>
      </c>
      <c r="T15" t="s">
        <v>530</v>
      </c>
      <c r="U15" t="s">
        <v>565</v>
      </c>
    </row>
    <row r="16" spans="2:21">
      <c r="B16" s="169" t="str">
        <f t="shared" si="0"/>
        <v>ANH</v>
      </c>
      <c r="C16" s="169" t="s">
        <v>709</v>
      </c>
      <c r="D16" s="169" t="str">
        <f>_xlfn.XLOOKUP(C16,Lists!$A$32:$A$60,Lists!$G$32:$G$60)</f>
        <v>Number of contacts per 1,000 resident population (number)</v>
      </c>
      <c r="E16" s="172">
        <f>IF(ISBLANK(P16),"",INDEX(F_Inputs!$F$4:$O$99999,MATCH($D$2&amp;P16,F_Inputs!$P$4:$P$99999,0), MATCH(P$5,F_Inputs!$F$2:$O$2,0)))</f>
        <v>0.86</v>
      </c>
      <c r="F16" s="172">
        <f>IF(ISBLANK(Q16),"",INDEX(F_Inputs!$F$4:$O$99999,MATCH($D$2&amp;Q16,F_Inputs!$P$4:$P$99999,0), MATCH(Q$5,F_Inputs!$F$2:$O$2,0)))</f>
        <v>0.84</v>
      </c>
      <c r="G16" s="172">
        <f>IF(ISBLANK(R16),"",INDEX(F_Inputs!$F$4:$O$99999,MATCH($D$2&amp;R16,F_Inputs!$P$4:$P$99999,0), MATCH(R$5,F_Inputs!$F$2:$O$2,0)))</f>
        <v>0.76</v>
      </c>
      <c r="H16" s="286">
        <f>IF(ISBLANK(S16),"",INDEX(F_Inputs!$F$4:$O$99999,MATCH($D$2&amp;S16,F_Inputs!$P$4:$P$99999,0), MATCH(S$5,F_Inputs!$F$2:$O$2,0)))</f>
        <v>0.1</v>
      </c>
      <c r="I16" s="286">
        <f>IF(ISBLANK(T16),"",INDEX(F_Inputs!$F$4:$O$99999,MATCH($D$2&amp;T16,F_Inputs!$P$4:$P$99999,0), MATCH(T$5,F_Inputs!$F$2:$O$2,0)))</f>
        <v>0.12</v>
      </c>
      <c r="J16" s="287">
        <f>IF(ISBLANK(U16),"",INDEX(F_Inputs!$F$4:$O$99999,MATCH($D$2&amp;U16,F_Inputs!$P$4:$P$99999,0), MATCH(U$5,F_Inputs!$F$2:$O$2,0)))</f>
        <v>3909</v>
      </c>
      <c r="K16" s="170" t="s">
        <v>908</v>
      </c>
      <c r="N16" t="s">
        <v>709</v>
      </c>
      <c r="P16" t="s">
        <v>452</v>
      </c>
      <c r="Q16" t="s">
        <v>177</v>
      </c>
      <c r="R16" t="s">
        <v>177</v>
      </c>
      <c r="S16" t="s">
        <v>496</v>
      </c>
      <c r="T16" t="s">
        <v>532</v>
      </c>
      <c r="U16" t="s">
        <v>567</v>
      </c>
    </row>
    <row r="17" spans="2:21">
      <c r="B17" s="169" t="str">
        <f t="shared" si="0"/>
        <v>ANH</v>
      </c>
      <c r="C17" s="169" t="s">
        <v>713</v>
      </c>
      <c r="D17" s="169" t="str">
        <f>_xlfn.XLOOKUP(C17,Lists!$A$32:$A$60,Lists!$G$32:$G$60)</f>
        <v>Total biodiversity units for area of land served (number of units per 100km2)</v>
      </c>
      <c r="E17" s="172" t="str">
        <f>IF(ISBLANK(P17),"",INDEX(F_Inputs!$F$4:$O$99999,MATCH($D$2&amp;P17,F_Inputs!$P$4:$P$99999,0), MATCH(P$5,F_Inputs!$F$2:$O$2,0)))</f>
        <v/>
      </c>
      <c r="F17" s="172">
        <f>IF(ISBLANK(Q17),"",INDEX(F_Inputs!$F$4:$O$99999,MATCH($D$2&amp;Q17,F_Inputs!$P$4:$P$99999,0), MATCH(Q$5,F_Inputs!$F$2:$O$2,0)))</f>
        <v>0</v>
      </c>
      <c r="G17" s="172">
        <f>IF(ISBLANK(R17),"",INDEX(F_Inputs!$F$4:$O$99999,MATCH($D$2&amp;R17,F_Inputs!$P$4:$P$99999,0), MATCH(R$5,F_Inputs!$F$2:$O$2,0)))</f>
        <v>0.73</v>
      </c>
      <c r="H17" s="286" t="str">
        <f>IF(ISBLANK(S17),"",INDEX(F_Inputs!$F$4:$O$99999,MATCH($D$2&amp;S17,F_Inputs!$P$4:$P$99999,0), MATCH(S$5,F_Inputs!$F$2:$O$2,0)))</f>
        <v/>
      </c>
      <c r="I17" s="286" t="str">
        <f>IF(ISBLANK(T17),"",INDEX(F_Inputs!$F$4:$O$99999,MATCH($D$2&amp;T17,F_Inputs!$P$4:$P$99999,0), MATCH(T$5,F_Inputs!$F$2:$O$2,0)))</f>
        <v/>
      </c>
      <c r="J17" s="172">
        <f>IF(ISBLANK(U17),"",INDEX(F_Inputs!$F$4:$O$99999,MATCH($D$2&amp;U17,F_Inputs!$P$4:$P$99999,0), MATCH(U$5,F_Inputs!$F$2:$O$2,0)))</f>
        <v>362.99</v>
      </c>
      <c r="K17" s="170" t="s">
        <v>909</v>
      </c>
      <c r="N17" t="s">
        <v>713</v>
      </c>
      <c r="P17" t="s">
        <v>454</v>
      </c>
      <c r="Q17" t="s">
        <v>183</v>
      </c>
      <c r="R17" t="s">
        <v>183</v>
      </c>
      <c r="S17" t="s">
        <v>498</v>
      </c>
      <c r="T17" t="s">
        <v>534</v>
      </c>
      <c r="U17" t="s">
        <v>569</v>
      </c>
    </row>
    <row r="18" spans="2:21">
      <c r="B18" s="169" t="str">
        <f t="shared" si="0"/>
        <v>ANH</v>
      </c>
      <c r="C18" s="169" t="s">
        <v>743</v>
      </c>
      <c r="D18" s="169" t="str">
        <f>_xlfn.XLOOKUP(C18,Lists!$A$32:$A$60,Lists!$G$32:$G$60)</f>
        <v>Bathing water quality overall score (%)</v>
      </c>
      <c r="E18" s="290">
        <f>IF(ISBLANK(P18),"",INDEX(F_Inputs!$F$4:$O$99999,MATCH($D$2&amp;P18,F_Inputs!$P$4:$P$99999,0), MATCH(P$5,F_Inputs!$F$2:$O$2,0)))</f>
        <v>0.81499999999999995</v>
      </c>
      <c r="F18" s="290">
        <f>IF(ISBLANK(Q18),"",INDEX(F_Inputs!$F$4:$O$99999,MATCH($D$2&amp;Q18,F_Inputs!$P$4:$P$99999,0), MATCH(Q$5,F_Inputs!$F$2:$O$2,0)))</f>
        <v>0.80600000000000005</v>
      </c>
      <c r="G18" s="290">
        <f>IF(ISBLANK(R18),"",INDEX(F_Inputs!$F$4:$O$99999,MATCH($D$2&amp;R18,F_Inputs!$P$4:$P$99999,0), MATCH(R$5,F_Inputs!$F$2:$O$2,0)))</f>
        <v>0.81899999999999995</v>
      </c>
      <c r="H18" s="292">
        <f>IF(ISBLANK(S18),"",INDEX(F_Inputs!$F$4:$O$99999,MATCH($D$2&amp;S18,F_Inputs!$P$4:$P$99999,0), MATCH(S$5,F_Inputs!$F$2:$O$2,0)))</f>
        <v>0.01</v>
      </c>
      <c r="I18" s="292">
        <f>IF(ISBLANK(T18),"",INDEX(F_Inputs!$F$4:$O$99999,MATCH($D$2&amp;T18,F_Inputs!$P$4:$P$99999,0), MATCH(T$5,F_Inputs!$F$2:$O$2,0)))</f>
        <v>0</v>
      </c>
      <c r="J18" s="287">
        <f>IF(ISBLANK(U18),"",INDEX(F_Inputs!$F$4:$O$99999,MATCH($D$2&amp;U18,F_Inputs!$P$4:$P$99999,0), MATCH(U$5,F_Inputs!$F$2:$O$2,0)))</f>
        <v>36</v>
      </c>
      <c r="K18" s="170" t="s">
        <v>910</v>
      </c>
      <c r="N18" t="s">
        <v>743</v>
      </c>
      <c r="P18" t="s">
        <v>456</v>
      </c>
      <c r="Q18" t="s">
        <v>247</v>
      </c>
      <c r="R18" t="s">
        <v>247</v>
      </c>
      <c r="S18" t="s">
        <v>500</v>
      </c>
      <c r="T18" t="s">
        <v>536</v>
      </c>
      <c r="U18" t="s">
        <v>571</v>
      </c>
    </row>
    <row r="19" spans="2:21">
      <c r="B19" s="169" t="str">
        <f t="shared" si="0"/>
        <v>ANH</v>
      </c>
      <c r="C19" s="169" t="s">
        <v>747</v>
      </c>
      <c r="D19" s="169" t="str">
        <f>_xlfn.XLOOKUP(C19,Lists!$A$32:$A$60,Lists!$G$32:$G$60)</f>
        <v>Reduction in phosphorus as a percentage of load discharged from treatment works in 2020 (%)</v>
      </c>
      <c r="E19" s="291">
        <f>IF(ISBLANK(P19),"",INDEX(F_Inputs!$F$4:$O$99999,MATCH($D$2&amp;P19,F_Inputs!$P$4:$P$99999,0), MATCH(P$5,F_Inputs!$F$2:$O$2,0)))</f>
        <v>-6.0000000000000001E-3</v>
      </c>
      <c r="F19" s="291">
        <f>IF(ISBLANK(Q19),"",INDEX(F_Inputs!$F$4:$O$99999,MATCH($D$2&amp;Q19,F_Inputs!$P$4:$P$99999,0), MATCH(Q$5,F_Inputs!$F$2:$O$2,0)))</f>
        <v>0</v>
      </c>
      <c r="G19" s="291">
        <f>IF(ISBLANK(R19),"",INDEX(F_Inputs!$F$4:$O$99999,MATCH($D$2&amp;R19,F_Inputs!$P$4:$P$99999,0), MATCH(R$5,F_Inputs!$F$2:$O$2,0)))</f>
        <v>0.14580000000000001</v>
      </c>
      <c r="H19" s="292">
        <f>IF(ISBLANK(S19),"",INDEX(F_Inputs!$F$4:$O$99999,MATCH($D$2&amp;S19,F_Inputs!$P$4:$P$99999,0), MATCH(S$5,F_Inputs!$F$2:$O$2,0)))</f>
        <v>0.15</v>
      </c>
      <c r="I19" s="292">
        <f>IF(ISBLANK(T19),"",INDEX(F_Inputs!$F$4:$O$99999,MATCH($D$2&amp;T19,F_Inputs!$P$4:$P$99999,0), MATCH(T$5,F_Inputs!$F$2:$O$2,0)))</f>
        <v>0.15</v>
      </c>
      <c r="J19" s="287">
        <f>IF(ISBLANK(U19),"",INDEX(F_Inputs!$F$4:$O$99999,MATCH($D$2&amp;U19,F_Inputs!$P$4:$P$99999,0), MATCH(U$5,F_Inputs!$F$2:$O$2,0)))</f>
        <v>137571</v>
      </c>
      <c r="K19" s="170" t="s">
        <v>911</v>
      </c>
      <c r="N19" t="s">
        <v>747</v>
      </c>
      <c r="P19" t="s">
        <v>458</v>
      </c>
      <c r="Q19" t="s">
        <v>257</v>
      </c>
      <c r="R19" t="s">
        <v>257</v>
      </c>
      <c r="S19" t="s">
        <v>502</v>
      </c>
      <c r="T19" t="s">
        <v>538</v>
      </c>
      <c r="U19" t="s">
        <v>573</v>
      </c>
    </row>
    <row r="20" spans="2:21">
      <c r="B20" s="169" t="str">
        <f t="shared" si="0"/>
        <v>ANH</v>
      </c>
      <c r="C20" s="169" t="s">
        <v>726</v>
      </c>
      <c r="D20" s="169" t="str">
        <f>_xlfn.XLOOKUP(C20,Lists!$A$32:$A$60,Lists!$G$32:$G$60)</f>
        <v>Unplanned outage (%)</v>
      </c>
      <c r="E20" s="291">
        <f>IF(ISBLANK(P20),"",INDEX(F_Inputs!$F$4:$O$99999,MATCH($D$2&amp;P20,F_Inputs!$P$4:$P$99999,0), MATCH(P$5,F_Inputs!$F$2:$O$2,0)))</f>
        <v>2.87E-2</v>
      </c>
      <c r="F20" s="291">
        <f>IF(ISBLANK(Q20),"",INDEX(F_Inputs!$F$4:$O$99999,MATCH($D$2&amp;Q20,F_Inputs!$P$4:$P$99999,0), MATCH(Q$5,F_Inputs!$F$2:$O$2,0)))</f>
        <v>2.3599999999999999E-2</v>
      </c>
      <c r="G20" s="291">
        <f>IF(ISBLANK(R20),"",INDEX(F_Inputs!$F$4:$O$99999,MATCH($D$2&amp;R20,F_Inputs!$P$4:$P$99999,0), MATCH(R$5,F_Inputs!$F$2:$O$2,0)))</f>
        <v>2.1399999999999995E-2</v>
      </c>
      <c r="H20" s="292">
        <f>IF(ISBLANK(S20),"",INDEX(F_Inputs!$F$4:$O$99999,MATCH($D$2&amp;S20,F_Inputs!$P$4:$P$99999,0), MATCH(S$5,F_Inputs!$F$2:$O$2,0)))</f>
        <v>0</v>
      </c>
      <c r="I20" s="292">
        <f>IF(ISBLANK(T20),"",INDEX(F_Inputs!$F$4:$O$99999,MATCH($D$2&amp;T20,F_Inputs!$P$4:$P$99999,0), MATCH(T$5,F_Inputs!$F$2:$O$2,0)))</f>
        <v>0.01</v>
      </c>
      <c r="J20" s="172">
        <f>IF(ISBLANK(U20),"",INDEX(F_Inputs!$F$4:$O$99999,MATCH($D$2&amp;U20,F_Inputs!$P$4:$P$99999,0), MATCH(U$5,F_Inputs!$F$2:$O$2,0)))</f>
        <v>39.08</v>
      </c>
      <c r="K20" s="170" t="s">
        <v>912</v>
      </c>
      <c r="N20" t="s">
        <v>726</v>
      </c>
      <c r="P20" t="s">
        <v>460</v>
      </c>
      <c r="Q20" t="s">
        <v>473</v>
      </c>
      <c r="R20" t="s">
        <v>473</v>
      </c>
      <c r="S20" t="s">
        <v>504</v>
      </c>
      <c r="T20" t="s">
        <v>540</v>
      </c>
      <c r="U20" t="s">
        <v>576</v>
      </c>
    </row>
    <row r="21" spans="2:21">
      <c r="B21" s="169" t="str">
        <f t="shared" si="0"/>
        <v>ANH</v>
      </c>
      <c r="C21" s="169" t="s">
        <v>730</v>
      </c>
      <c r="D21" s="169" t="str">
        <f>_xlfn.XLOOKUP(C21,Lists!$A$32:$A$60,Lists!$G$32:$G$60)</f>
        <v>Total operational greenhouse gas emissions, water (tonnes CO2e)</v>
      </c>
      <c r="E21" s="172">
        <f>IF(ISBLANK(P21),"",INDEX(F_Inputs!$F$4:$O$99999,MATCH($D$2&amp;P21,F_Inputs!$P$4:$P$99999,0), MATCH(P$5,F_Inputs!$F$2:$O$2,0)))</f>
        <v>103064.38</v>
      </c>
      <c r="F21" s="172">
        <f>IF(ISBLANK(Q21),"",INDEX(F_Inputs!$F$4:$O$99999,MATCH($D$2&amp;Q21,F_Inputs!$P$4:$P$99999,0), MATCH(Q$5,F_Inputs!$F$2:$O$2,0)))</f>
        <v>114951.81</v>
      </c>
      <c r="G21" s="172">
        <f>IF(ISBLANK(R21),"",INDEX(F_Inputs!$F$4:$O$99999,MATCH($D$2&amp;R21,F_Inputs!$P$4:$P$99999,0), MATCH(R$5,F_Inputs!$F$2:$O$2,0)))</f>
        <v>113391.38</v>
      </c>
      <c r="H21" s="286">
        <f>IF(ISBLANK(S21),"",INDEX(F_Inputs!$F$4:$O$99999,MATCH($D$2&amp;S21,F_Inputs!$P$4:$P$99999,0), MATCH(S$5,F_Inputs!$F$2:$O$2,0)))</f>
        <v>0.01</v>
      </c>
      <c r="I21" s="286">
        <f>IF(ISBLANK(T21),"",INDEX(F_Inputs!$F$4:$O$99999,MATCH($D$2&amp;T21,F_Inputs!$P$4:$P$99999,0), MATCH(T$5,F_Inputs!$F$2:$O$2,0)))</f>
        <v>-0.1</v>
      </c>
      <c r="J21" s="172">
        <f>IF(ISBLANK(U21),"",INDEX(F_Inputs!$F$4:$O$99999,MATCH($D$2&amp;U21,F_Inputs!$P$4:$P$99999,0), MATCH(U$5,F_Inputs!$F$2:$O$2,0)))</f>
        <v>113391.38</v>
      </c>
      <c r="K21" s="170" t="s">
        <v>913</v>
      </c>
      <c r="N21" t="s">
        <v>730</v>
      </c>
      <c r="P21" t="s">
        <v>462</v>
      </c>
      <c r="Q21" t="s">
        <v>475</v>
      </c>
      <c r="R21" t="s">
        <v>475</v>
      </c>
      <c r="S21" t="s">
        <v>506</v>
      </c>
      <c r="T21" t="s">
        <v>542</v>
      </c>
      <c r="U21" t="s">
        <v>475</v>
      </c>
    </row>
    <row r="22" spans="2:21">
      <c r="B22" s="169" t="str">
        <f t="shared" si="0"/>
        <v>ANH</v>
      </c>
      <c r="C22" s="169" t="s">
        <v>739</v>
      </c>
      <c r="D22" s="169" t="str">
        <f>_xlfn.XLOOKUP(C22,Lists!$A$32:$A$60,Lists!$G$32:$G$60)</f>
        <v>Total operational greenhouse gas emissions, wastewater (tonnes CO2e)</v>
      </c>
      <c r="E22" s="172">
        <f>IF(ISBLANK(P22),"",INDEX(F_Inputs!$F$4:$O$99999,MATCH($D$2&amp;P22,F_Inputs!$P$4:$P$99999,0), MATCH(P$5,F_Inputs!$F$2:$O$2,0)))</f>
        <v>254329.2</v>
      </c>
      <c r="F22" s="172">
        <f>IF(ISBLANK(Q22),"",INDEX(F_Inputs!$F$4:$O$99999,MATCH($D$2&amp;Q22,F_Inputs!$P$4:$P$99999,0), MATCH(Q$5,F_Inputs!$F$2:$O$2,0)))</f>
        <v>249849.31</v>
      </c>
      <c r="G22" s="172">
        <f>IF(ISBLANK(R22),"",INDEX(F_Inputs!$F$4:$O$99999,MATCH($D$2&amp;R22,F_Inputs!$P$4:$P$99999,0), MATCH(R$5,F_Inputs!$F$2:$O$2,0)))</f>
        <v>271208.03000000003</v>
      </c>
      <c r="H22" s="286">
        <f>IF(ISBLANK(S22),"",INDEX(F_Inputs!$F$4:$O$99999,MATCH($D$2&amp;S22,F_Inputs!$P$4:$P$99999,0), MATCH(S$5,F_Inputs!$F$2:$O$2,0)))</f>
        <v>-0.09</v>
      </c>
      <c r="I22" s="286">
        <f>IF(ISBLANK(T22),"",INDEX(F_Inputs!$F$4:$O$99999,MATCH($D$2&amp;T22,F_Inputs!$P$4:$P$99999,0), MATCH(T$5,F_Inputs!$F$2:$O$2,0)))</f>
        <v>-7.0000000000000007E-2</v>
      </c>
      <c r="J22" s="172">
        <f>IF(ISBLANK(U22),"",INDEX(F_Inputs!$F$4:$O$99999,MATCH($D$2&amp;U22,F_Inputs!$P$4:$P$99999,0), MATCH(U$5,F_Inputs!$F$2:$O$2,0)))</f>
        <v>271208.03000000003</v>
      </c>
      <c r="K22" s="170" t="s">
        <v>914</v>
      </c>
      <c r="N22" t="s">
        <v>739</v>
      </c>
      <c r="P22" t="s">
        <v>464</v>
      </c>
      <c r="Q22" t="s">
        <v>230</v>
      </c>
      <c r="R22" t="s">
        <v>230</v>
      </c>
      <c r="S22" t="s">
        <v>508</v>
      </c>
      <c r="T22" t="s">
        <v>544</v>
      </c>
      <c r="U22" t="s">
        <v>230</v>
      </c>
    </row>
    <row r="23" spans="2:21">
      <c r="B23" s="169" t="str">
        <f t="shared" si="0"/>
        <v>ANH</v>
      </c>
      <c r="C23" s="169" t="s">
        <v>774</v>
      </c>
      <c r="D23" s="169" t="str">
        <f>_xlfn.XLOOKUP(C23,Lists!$A$32:$A$60,Lists!$G$32:$G$60)</f>
        <v>Total business consumption (Ml/d)</v>
      </c>
      <c r="E23" s="288">
        <f>IF(ISBLANK(P23),"",INDEX(F_Inputs!$F$4:$O$99999,MATCH($D$2&amp;P23,F_Inputs!$P$4:$P$99999,0), MATCH(P$5,F_Inputs!$F$2:$O$2,0)))</f>
        <v>306</v>
      </c>
      <c r="F23" s="288">
        <f>IF(ISBLANK(Q23),"",INDEX(F_Inputs!$F$4:$O$99999,MATCH($D$2&amp;Q23,F_Inputs!$P$4:$P$99999,0), MATCH(Q$5,F_Inputs!$F$2:$O$2,0)))</f>
        <v>310.10000000000002</v>
      </c>
      <c r="G23" s="288">
        <f>IF(ISBLANK(R23),"",INDEX(F_Inputs!$F$4:$O$99999,MATCH($D$2&amp;R23,F_Inputs!$P$4:$P$99999,0), MATCH(R$5,F_Inputs!$F$2:$O$2,0)))</f>
        <v>306.2</v>
      </c>
      <c r="H23" s="292">
        <f>IF(ISBLANK(S23),"",INDEX(F_Inputs!$F$4:$O$99999,MATCH($D$2&amp;S23,F_Inputs!$P$4:$P$99999,0), MATCH(S$5,F_Inputs!$F$2:$O$2,0)))</f>
        <v>0.01</v>
      </c>
      <c r="I23" s="292">
        <f>IF(ISBLANK(T23),"",INDEX(F_Inputs!$F$4:$O$99999,MATCH($D$2&amp;T23,F_Inputs!$P$4:$P$99999,0), MATCH(T$5,F_Inputs!$F$2:$O$2,0)))</f>
        <v>0</v>
      </c>
      <c r="J23" s="288">
        <f>IF(ISBLANK(U23),"",INDEX(F_Inputs!$F$4:$O$99999,MATCH($D$2&amp;U23,F_Inputs!$P$4:$P$99999,0), MATCH(U$5,F_Inputs!$F$2:$O$2,0)))</f>
        <v>306.2</v>
      </c>
      <c r="K23" s="170" t="s">
        <v>477</v>
      </c>
      <c r="N23" t="s">
        <v>774</v>
      </c>
      <c r="P23" t="s">
        <v>465</v>
      </c>
      <c r="Q23" t="s">
        <v>476</v>
      </c>
      <c r="R23" t="s">
        <v>476</v>
      </c>
      <c r="S23" t="s">
        <v>510</v>
      </c>
      <c r="T23" t="s">
        <v>546</v>
      </c>
      <c r="U23" t="s">
        <v>476</v>
      </c>
    </row>
    <row r="24" spans="2:21">
      <c r="B24" s="169" t="str">
        <f t="shared" si="0"/>
        <v>ANH</v>
      </c>
      <c r="C24" s="169" t="s">
        <v>706</v>
      </c>
      <c r="D24" s="169" t="str">
        <f>_xlfn.XLOOKUP(C24,Lists!$A$32:$A$60,Lists!$G$32:$G$60)</f>
        <v>Index (numerical score)</v>
      </c>
      <c r="E24" s="172" t="str">
        <f>IF(ISBLANK(P24),"",INDEX(F_Inputs!$F$4:$O$99999,MATCH($D$2&amp;P24,F_Inputs!$P$4:$P$99999,0), MATCH(P$5,F_Inputs!$F$2:$O$2,0)))</f>
        <v/>
      </c>
      <c r="F24" s="172">
        <f>IF(ISBLANK(Q24),"",INDEX(F_Inputs!$F$4:$O$99999,MATCH($D$2&amp;Q24,F_Inputs!$P$4:$P$99999,0), MATCH(Q$5,F_Inputs!$F$2:$O$2,0)))</f>
        <v>0</v>
      </c>
      <c r="G24" s="172">
        <f>IF(ISBLANK(R24),"",INDEX(F_Inputs!$F$4:$O$99999,MATCH($D$2&amp;R24,F_Inputs!$P$4:$P$99999,0), MATCH(R$5,F_Inputs!$F$2:$O$2,0)))</f>
        <v>0</v>
      </c>
      <c r="H24" s="293" t="str">
        <f>IF(ISBLANK(S24),"",INDEX(F_Inputs!$F$4:$O$99999,MATCH($D$2&amp;S24,F_Inputs!$P$4:$P$99999,0), MATCH(S$5,F_Inputs!$F$2:$O$2,0)))</f>
        <v/>
      </c>
      <c r="I24" s="293" t="str">
        <f>IF(ISBLANK(T24),"",INDEX(F_Inputs!$F$4:$O$99999,MATCH($D$2&amp;T24,F_Inputs!$P$4:$P$99999,0), MATCH(T$5,F_Inputs!$F$2:$O$2,0)))</f>
        <v/>
      </c>
      <c r="J24" s="172" t="str">
        <f>IF(ISBLANK(U24),"",INDEX(F_Inputs!$F$4:$O$99999,MATCH($D$2&amp;U24,F_Inputs!$P$4:$P$99999,0), MATCH(U$5,F_Inputs!$F$2:$O$2,0)))</f>
        <v/>
      </c>
      <c r="K24" s="172" t="s">
        <v>836</v>
      </c>
      <c r="N24" t="s">
        <v>706</v>
      </c>
      <c r="Q24" t="s">
        <v>169</v>
      </c>
      <c r="R24" t="s">
        <v>169</v>
      </c>
    </row>
    <row r="25" spans="2:21">
      <c r="B25" s="169" t="str">
        <f t="shared" si="0"/>
        <v>ANH</v>
      </c>
      <c r="C25" s="169" t="s">
        <v>719</v>
      </c>
      <c r="D25" s="169" t="str">
        <f>_xlfn.XLOOKUP(C25,Lists!$A$32:$A$60,Lists!$G$32:$G$60)</f>
        <v>Percentage compliance (%)</v>
      </c>
      <c r="E25" s="292" t="str">
        <f>IF(ISBLANK(P25),"",INDEX(F_Inputs!$F$4:$O$99999,MATCH($D$2&amp;P25,F_Inputs!$P$4:$P$99999,0), MATCH(P$5,F_Inputs!$F$2:$O$2,0)))</f>
        <v/>
      </c>
      <c r="F25" s="292">
        <f>IF(ISBLANK(Q25),"",INDEX(F_Inputs!$F$4:$O$99999,MATCH($D$2&amp;Q25,F_Inputs!$P$4:$P$99999,0), MATCH(Q$5,F_Inputs!$F$2:$O$2,0)))</f>
        <v>1</v>
      </c>
      <c r="G25" s="292">
        <f>IF(ISBLANK(R25),"",INDEX(F_Inputs!$F$4:$O$99999,MATCH($D$2&amp;R25,F_Inputs!$P$4:$P$99999,0), MATCH(R$5,F_Inputs!$F$2:$O$2,0)))</f>
        <v>1</v>
      </c>
      <c r="H25" s="291" t="str">
        <f>IF(ISBLANK(S25),"",INDEX(F_Inputs!$F$4:$O$99999,MATCH($D$2&amp;S25,F_Inputs!$P$4:$P$99999,0), MATCH(S$5,F_Inputs!$F$2:$O$2,0)))</f>
        <v/>
      </c>
      <c r="I25" s="291" t="str">
        <f>IF(ISBLANK(T25),"",INDEX(F_Inputs!$F$4:$O$99999,MATCH($D$2&amp;T25,F_Inputs!$P$4:$P$99999,0), MATCH(T$5,F_Inputs!$F$2:$O$2,0)))</f>
        <v/>
      </c>
      <c r="J25" s="172" t="str">
        <f>IF(ISBLANK(U25),"",INDEX(F_Inputs!$F$4:$O$99999,MATCH($D$2&amp;U25,F_Inputs!$P$4:$P$99999,0), MATCH(U$5,F_Inputs!$F$2:$O$2,0)))</f>
        <v/>
      </c>
      <c r="K25" s="172" t="s">
        <v>836</v>
      </c>
      <c r="N25" t="s">
        <v>719</v>
      </c>
      <c r="Q25" t="s">
        <v>198</v>
      </c>
      <c r="R25" t="s">
        <v>198</v>
      </c>
    </row>
    <row r="26" spans="2:21">
      <c r="B26" s="169" t="str">
        <f t="shared" si="0"/>
        <v>ANH</v>
      </c>
      <c r="C26" s="169" t="s">
        <v>716</v>
      </c>
      <c r="D26" s="169" t="str">
        <f>_xlfn.XLOOKUP(C26,Lists!$A$32:$A$60,Lists!$G$32:$G$60)</f>
        <v>Number of serious pollution incidents (number)</v>
      </c>
      <c r="E26" s="172" t="str">
        <f>IF(ISBLANK(P26),"",INDEX(F_Inputs!$F$4:$O$99999,MATCH($D$2&amp;P26,F_Inputs!$P$4:$P$99999,0), MATCH(P$5,F_Inputs!$F$2:$O$2,0)))</f>
        <v/>
      </c>
      <c r="F26" s="172">
        <f>IF(ISBLANK(Q26),"",INDEX(F_Inputs!$F$4:$O$99999,MATCH($D$2&amp;Q26,F_Inputs!$P$4:$P$99999,0), MATCH(Q$5,F_Inputs!$F$2:$O$2,0)))</f>
        <v>0</v>
      </c>
      <c r="G26" s="172">
        <f>IF(ISBLANK(R26),"",INDEX(F_Inputs!$F$4:$O$99999,MATCH($D$2&amp;R26,F_Inputs!$P$4:$P$99999,0), MATCH(R$5,F_Inputs!$F$2:$O$2,0)))</f>
        <v>0</v>
      </c>
      <c r="H26" s="293" t="str">
        <f>IF(ISBLANK(S26),"",INDEX(F_Inputs!$F$4:$O$99999,MATCH($D$2&amp;S26,F_Inputs!$P$4:$P$99999,0), MATCH(S$5,F_Inputs!$F$2:$O$2,0)))</f>
        <v/>
      </c>
      <c r="I26" s="293" t="str">
        <f>IF(ISBLANK(T26),"",INDEX(F_Inputs!$F$4:$O$99999,MATCH($D$2&amp;T26,F_Inputs!$P$4:$P$99999,0), MATCH(T$5,F_Inputs!$F$2:$O$2,0)))</f>
        <v/>
      </c>
      <c r="J26" s="172" t="str">
        <f>IF(ISBLANK(U26),"",INDEX(F_Inputs!$F$4:$O$99999,MATCH($D$2&amp;U26,F_Inputs!$P$4:$P$99999,0), MATCH(U$5,F_Inputs!$F$2:$O$2,0)))</f>
        <v/>
      </c>
      <c r="K26" s="172" t="s">
        <v>836</v>
      </c>
      <c r="N26" t="s">
        <v>716</v>
      </c>
      <c r="Q26" t="s">
        <v>192</v>
      </c>
      <c r="R26" t="s">
        <v>192</v>
      </c>
    </row>
    <row r="27" spans="2:21">
      <c r="B27" s="169" t="str">
        <f t="shared" si="0"/>
        <v>ANH</v>
      </c>
      <c r="C27" s="169" t="s">
        <v>777</v>
      </c>
      <c r="D27" s="169" t="str">
        <f>_xlfn.XLOOKUP(C27,Lists!$A$32:$A$60,Lists!$G$32:$G$60)</f>
        <v>Business customer experience in Wales score (numerical score)</v>
      </c>
      <c r="E27" s="172" t="str">
        <f>IF(ISBLANK(P27),"",INDEX(F_Inputs!$F$4:$O$99999,MATCH($D$2&amp;P27,F_Inputs!$P$4:$P$99999,0), MATCH(P$5,F_Inputs!$F$2:$O$2,0)))</f>
        <v/>
      </c>
      <c r="F27" s="172" t="str">
        <f>IF(ISBLANK(Q27),"",INDEX(F_Inputs!$F$4:$O$99999,MATCH($D$2&amp;Q27,F_Inputs!$P$4:$P$99999,0), MATCH(Q$5,F_Inputs!$F$2:$O$2,0)))</f>
        <v/>
      </c>
      <c r="G27" s="172" t="str">
        <f>IF(ISBLANK(R27),"",INDEX(F_Inputs!$F$4:$O$99999,MATCH($D$2&amp;R27,F_Inputs!$P$4:$P$99999,0), MATCH(R$5,F_Inputs!$F$2:$O$2,0)))</f>
        <v/>
      </c>
      <c r="H27" s="293" t="str">
        <f>IF(ISBLANK(S27),"",INDEX(F_Inputs!$F$4:$O$99999,MATCH($D$2&amp;S27,F_Inputs!$P$4:$P$99999,0), MATCH(S$5,F_Inputs!$F$2:$O$2,0)))</f>
        <v/>
      </c>
      <c r="I27" s="293" t="str">
        <f>IF(ISBLANK(T27),"",INDEX(F_Inputs!$F$4:$O$99999,MATCH($D$2&amp;T27,F_Inputs!$P$4:$P$99999,0), MATCH(T$5,F_Inputs!$F$2:$O$2,0)))</f>
        <v/>
      </c>
      <c r="J27" s="172" t="str">
        <f>IF(ISBLANK(U27),"",INDEX(F_Inputs!$F$4:$O$99999,MATCH($D$2&amp;U27,F_Inputs!$P$4:$P$99999,0), MATCH(U$5,F_Inputs!$F$2:$O$2,0)))</f>
        <v/>
      </c>
      <c r="K27" s="170" t="s">
        <v>915</v>
      </c>
      <c r="N27" t="s">
        <v>777</v>
      </c>
      <c r="P27" t="s">
        <v>467</v>
      </c>
      <c r="Q27" t="s">
        <v>366</v>
      </c>
      <c r="R27" t="s">
        <v>366</v>
      </c>
      <c r="S27" t="s">
        <v>512</v>
      </c>
      <c r="T27" t="s">
        <v>548</v>
      </c>
      <c r="U27" t="s">
        <v>366</v>
      </c>
    </row>
  </sheetData>
  <conditionalFormatting sqref="B4">
    <cfRule type="containsBlanks" dxfId="1" priority="1">
      <formula>LEN(TRIM(B4))=0</formula>
    </cfRule>
  </conditionalFormatting>
  <conditionalFormatting sqref="E7:J23 E24:K27">
    <cfRule type="containsBlanks" dxfId="0" priority="3">
      <formula>LEN(TRIM(E7))=0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Y D A A B Q S w M E F A A C A A g A O l q L W E d m l i W m A A A A 9 g A A A B I A H A B D b 2 5 m a W c v U G F j a 2 F n Z S 5 4 b W w g o h g A K K A U A A A A A A A A A A A A A A A A A A A A A A A A A A A A h Y 8 x D o I w G I W v Q r r T l m o M I a U k O r h I Y m J i X J t S o R F + D C 2 W u z l 4 J K 8 g R l E 3 x / e 9 b 3 j v f r 3 x b G j q 4 K I 7 a 1 p I U Y Q p C j S o t j B Q p q h 3 x z B G m e B b q U 6 y 1 M E o g 0 0 G W 6 S o c u 6 c E O K 9 x 3 6 G 2 6 4 k j N K I H P L N T l W 6 k e g j m / 9 y a M A 6 C U o j w f e v M Y L h i M 3 x g s W Y c j J B n h v 4 C m z c + 2 x / I F / 1 t e s 7 L T S E 6 y U n U + T k / U E 8 A F B L A w Q U A A I A C A A 6 W o t 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O l q L W C i K R 7 g O A A A A E Q A A A B M A H A B G b 3 J t d W x h c y 9 T Z W N 0 a W 9 u M S 5 t I K I Y A C i g F A A A A A A A A A A A A A A A A A A A A A A A A A A A A C t O T S 7 J z M 9 T C I b Q h t Y A U E s B A i 0 A F A A C A A g A O l q L W E d m l i W m A A A A 9 g A A A B I A A A A A A A A A A A A A A A A A A A A A A E N v b m Z p Z y 9 Q Y W N r Y W d l L n h t b F B L A Q I t A B Q A A g A I A D p a i 1 g P y u m r p A A A A O k A A A A T A A A A A A A A A A A A A A A A A P I A A A B b Q 2 9 u d G V u d F 9 U e X B l c 1 0 u e G 1 s U E s B A i 0 A F A A C A A g A O l q L 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P N H z e j R 0 H 5 J n d B m w p s r H p k A A A A A A g A A A A A A E G Y A A A A B A A A g A A A A y l i L F x 6 G X P 4 k n 6 D 8 W p g R x B I 5 0 Q A K p 9 m v u y h u K 3 m s y 8 g A A A A A D o A A A A A C A A A g A A A A x S x F Q b J p E H U K k z 2 Y + T u 2 p O a L o x F n F 0 D n u 8 C y o n K K e 6 Z Q A A A A 0 W c O c T Z e m 5 Y k R q M Y 8 9 R G V 0 N 0 U P z s r 0 S 0 x J / v y P k o C 4 b y h 1 M I 5 N b b 9 F R o e z Y N y D X f n r U R S b i 5 X i b 8 p f 6 M r I t 1 0 t N B 7 n O e F A / 5 B i z w v R x j 8 j F A A A A A 3 A V K M 7 I U V y a j z B x A o l F 1 R 7 d S K 4 H r n p 3 M p 8 P X F j m 3 D V F 5 B H z F F p j 4 M o 4 L r 0 w f m C s f w W Q L s F 5 p R S V q O L 0 B 5 o / 7 U Q = = < / D a t a M a s h u p > 
</file>

<file path=customXml/item3.xml><?xml version="1.0" encoding="utf-8"?>
<ct:contentTypeSchema xmlns:ct="http://schemas.microsoft.com/office/2006/metadata/contentType" xmlns:ma="http://schemas.microsoft.com/office/2006/metadata/properties/metaAttributes" ct:_="" ma:_="" ma:contentTypeName="Document" ma:contentTypeID="0x010100764DD18A57545C43AA1544940FC64A16" ma:contentTypeVersion="13" ma:contentTypeDescription="Create a new document." ma:contentTypeScope="" ma:versionID="711eea6f244daca95eee90af638bb483">
  <xsd:schema xmlns:xsd="http://www.w3.org/2001/XMLSchema" xmlns:xs="http://www.w3.org/2001/XMLSchema" xmlns:p="http://schemas.microsoft.com/office/2006/metadata/properties" xmlns:ns2="d7bd4f93-9d1b-43f6-a282-57fc91a0d152" xmlns:ns3="71c95305-930c-4d63-9794-2d644343057c" targetNamespace="http://schemas.microsoft.com/office/2006/metadata/properties" ma:root="true" ma:fieldsID="652b9c51277bfa61e474c747073b762a" ns2:_="" ns3:_="">
    <xsd:import namespace="d7bd4f93-9d1b-43f6-a282-57fc91a0d152"/>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4f93-9d1b-43f6-a282-57fc91a0d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71c95305-930c-4d63-9794-2d644343057c" xsi:nil="true"/>
    <lcf76f155ced4ddcb4097134ff3c332f xmlns="d7bd4f93-9d1b-43f6-a282-57fc91a0d1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1D7D0B-A242-4755-87FA-C12DC91F1A4A}"/>
</file>

<file path=customXml/itemProps2.xml><?xml version="1.0" encoding="utf-8"?>
<ds:datastoreItem xmlns:ds="http://schemas.openxmlformats.org/officeDocument/2006/customXml" ds:itemID="{00A67580-13AC-4783-81BE-06053483745D}"/>
</file>

<file path=customXml/itemProps3.xml><?xml version="1.0" encoding="utf-8"?>
<ds:datastoreItem xmlns:ds="http://schemas.openxmlformats.org/officeDocument/2006/customXml" ds:itemID="{2D8A1EC6-CE7E-4EB9-B144-742E33226F02}"/>
</file>

<file path=customXml/itemProps4.xml><?xml version="1.0" encoding="utf-8"?>
<ds:datastoreItem xmlns:ds="http://schemas.openxmlformats.org/officeDocument/2006/customXml" ds:itemID="{176B301F-AECA-4D54-8436-F94546BBD739}"/>
</file>

<file path=docProps/app.xml><?xml version="1.0" encoding="utf-8"?>
<Properties xmlns="http://schemas.openxmlformats.org/officeDocument/2006/extended-properties" xmlns:vt="http://schemas.openxmlformats.org/officeDocument/2006/docPropsVTypes">
  <Application>Microsoft Excel Online</Application>
  <Manager/>
  <Company>Ofwat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Dataset 1 Outcomes Data</dc:title>
  <dc:subject/>
  <dc:creator>Hanif Jetha</dc:creator>
  <cp:keywords>Key Dataset 1</cp:keywords>
  <dc:description/>
  <cp:lastModifiedBy>Nahila Chowdhury</cp:lastModifiedBy>
  <cp:revision/>
  <dcterms:created xsi:type="dcterms:W3CDTF">2023-10-02T15:53:34Z</dcterms:created>
  <dcterms:modified xsi:type="dcterms:W3CDTF">2026-04-07T08:53:13Z</dcterms:modified>
  <cp:category>Key Dataset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0x010100764DD18A57545C43AA1544940FC64A16</vt:lpwstr>
  </property>
  <property fmtid="{D5CDD505-2E9C-101B-9397-08002B2CF9AE}" pid="3" name="MediaServiceImageTags">
    <vt:lpwstr/>
  </property>
</Properties>
</file>